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5.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6.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7.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8.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9.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10.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11.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12.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13.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14.xml" ContentType="application/vnd.openxmlformats-officedocument.drawing+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15.xml" ContentType="application/vnd.openxmlformats-officedocument.drawing+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08"/>
  <workbookPr codeName="ThisWorkbook" defaultThemeVersion="166925"/>
  <mc:AlternateContent xmlns:mc="http://schemas.openxmlformats.org/markup-compatibility/2006">
    <mc:Choice Requires="x15">
      <x15ac:absPath xmlns:x15ac="http://schemas.microsoft.com/office/spreadsheetml/2010/11/ac" url="/Users/arita/Desktop/2026エクセル家計簿/(件名なし)のコピー/"/>
    </mc:Choice>
  </mc:AlternateContent>
  <xr:revisionPtr revIDLastSave="0" documentId="13_ncr:1_{32F8E9B5-35DB-384D-A9C2-69088F44A62A}" xr6:coauthVersionLast="47" xr6:coauthVersionMax="47" xr10:uidLastSave="{00000000-0000-0000-0000-000000000000}"/>
  <bookViews>
    <workbookView xWindow="0" yWindow="0" windowWidth="28800" windowHeight="18000" xr2:uid="{BDEB7024-1A4E-4F4D-A84E-B2BD10227655}"/>
  </bookViews>
  <sheets>
    <sheet name="ガイド" sheetId="86" r:id="rId1"/>
    <sheet name="サンプル" sheetId="87" r:id="rId2"/>
    <sheet name="設定" sheetId="5" r:id="rId3"/>
    <sheet name="1月" sheetId="48" r:id="rId4"/>
    <sheet name="2月" sheetId="73" r:id="rId5"/>
    <sheet name="3月" sheetId="74" r:id="rId6"/>
    <sheet name="4月" sheetId="75" r:id="rId7"/>
    <sheet name="5月" sheetId="76" r:id="rId8"/>
    <sheet name="6月" sheetId="77" r:id="rId9"/>
    <sheet name="7月" sheetId="78" r:id="rId10"/>
    <sheet name="8月" sheetId="79" r:id="rId11"/>
    <sheet name="9月" sheetId="80" r:id="rId12"/>
    <sheet name="10月" sheetId="81" r:id="rId13"/>
    <sheet name="11月" sheetId="82" r:id="rId14"/>
    <sheet name="12月" sheetId="83" r:id="rId15"/>
    <sheet name="収支表" sheetId="21" r:id="rId16"/>
    <sheet name="資産" sheetId="88" r:id="rId17"/>
  </sheets>
  <definedNames>
    <definedName name="_xlnm._FilterDatabase" localSheetId="12" hidden="1">'10月'!$B$18:$BM$129</definedName>
    <definedName name="_xlnm._FilterDatabase" localSheetId="13" hidden="1">'11月'!$B$18:$BK$129</definedName>
    <definedName name="_xlnm._FilterDatabase" localSheetId="14" hidden="1">'12月'!$B$18:$BM$129</definedName>
    <definedName name="_xlnm._FilterDatabase" localSheetId="3" hidden="1">'1月'!$B$18:$BM$129</definedName>
    <definedName name="_xlnm._FilterDatabase" localSheetId="4" hidden="1">'2月'!$B$18:$BG$129</definedName>
    <definedName name="_xlnm._FilterDatabase" localSheetId="5" hidden="1">'3月'!$B$18:$BM$129</definedName>
    <definedName name="_xlnm._FilterDatabase" localSheetId="6" hidden="1">'4月'!$B$18:$BK$129</definedName>
    <definedName name="_xlnm._FilterDatabase" localSheetId="7" hidden="1">'5月'!$B$18:$BM$129</definedName>
    <definedName name="_xlnm._FilterDatabase" localSheetId="8" hidden="1">'6月'!$B$18:$BK$129</definedName>
    <definedName name="_xlnm._FilterDatabase" localSheetId="9" hidden="1">'7月'!$B$18:$BM$129</definedName>
    <definedName name="_xlnm._FilterDatabase" localSheetId="10" hidden="1">'8月'!$B$18:$BM$129</definedName>
    <definedName name="_xlnm._FilterDatabase" localSheetId="11" hidden="1">'9月'!$B$18:$BK$129</definedName>
    <definedName name="_xlnm._FilterDatabase" localSheetId="1" hidden="1">サンプル!$B$18:$BM$129</definedName>
    <definedName name="_xlnm._FilterDatabase" localSheetId="16" hidden="1">資産!$B$3:$Z$39</definedName>
    <definedName name="_xlnm._FilterDatabase" localSheetId="15" hidden="1">収支表!$B$2:$P$61</definedName>
    <definedName name="祝日">設定!$V$1:$V$18</definedName>
  </definedNames>
  <calcPr calcId="191028" iterateCount="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8" i="83" l="1"/>
  <c r="D18" i="82"/>
  <c r="D18" i="81"/>
  <c r="D18" i="80"/>
  <c r="D18" i="79"/>
  <c r="D18" i="78"/>
  <c r="D18" i="77"/>
  <c r="AB3" i="76"/>
  <c r="D18" i="76"/>
  <c r="D18" i="75"/>
  <c r="D18" i="74"/>
  <c r="Z12" i="48"/>
  <c r="D18" i="73"/>
  <c r="D18" i="48"/>
  <c r="D79" i="48" l="1"/>
  <c r="D67" i="48"/>
  <c r="D55" i="48"/>
  <c r="D18" i="87"/>
  <c r="F127" i="83"/>
  <c r="H127" i="83"/>
  <c r="J127" i="83"/>
  <c r="L127" i="83"/>
  <c r="N127" i="83"/>
  <c r="P127" i="83"/>
  <c r="R127" i="83"/>
  <c r="T127" i="83"/>
  <c r="V127" i="83"/>
  <c r="X127" i="83"/>
  <c r="Z127" i="83"/>
  <c r="AB127" i="83"/>
  <c r="AD127" i="83"/>
  <c r="AF127" i="83"/>
  <c r="AH127" i="83"/>
  <c r="AJ127" i="83"/>
  <c r="AL127" i="83"/>
  <c r="AN127" i="83"/>
  <c r="AP127" i="83"/>
  <c r="AR127" i="83"/>
  <c r="AT127" i="83"/>
  <c r="AV127" i="83"/>
  <c r="AX127" i="83"/>
  <c r="AZ127" i="83"/>
  <c r="BB127" i="83"/>
  <c r="BD127" i="83"/>
  <c r="BF127" i="83"/>
  <c r="BH127" i="83"/>
  <c r="BJ127" i="83"/>
  <c r="BL127" i="83"/>
  <c r="D127" i="83"/>
  <c r="H55" i="83"/>
  <c r="F127" i="82"/>
  <c r="H127" i="82"/>
  <c r="J127" i="82"/>
  <c r="L127" i="82"/>
  <c r="N127" i="82"/>
  <c r="P127" i="82"/>
  <c r="R127" i="82"/>
  <c r="T127" i="82"/>
  <c r="V127" i="82"/>
  <c r="X127" i="82"/>
  <c r="Z127" i="82"/>
  <c r="AB127" i="82"/>
  <c r="AD127" i="82"/>
  <c r="AF127" i="82"/>
  <c r="AH127" i="82"/>
  <c r="AJ127" i="82"/>
  <c r="AL127" i="82"/>
  <c r="AN127" i="82"/>
  <c r="AP127" i="82"/>
  <c r="AR127" i="82"/>
  <c r="AT127" i="82"/>
  <c r="AV127" i="82"/>
  <c r="AX127" i="82"/>
  <c r="AZ127" i="82"/>
  <c r="BB127" i="82"/>
  <c r="BD127" i="82"/>
  <c r="BF127" i="82"/>
  <c r="BH127" i="82"/>
  <c r="BJ127" i="82"/>
  <c r="D127" i="82"/>
  <c r="H55" i="82"/>
  <c r="F127" i="81"/>
  <c r="H127" i="81"/>
  <c r="J127" i="81"/>
  <c r="L127" i="81"/>
  <c r="N127" i="81"/>
  <c r="P127" i="81"/>
  <c r="R127" i="81"/>
  <c r="T127" i="81"/>
  <c r="V127" i="81"/>
  <c r="X127" i="81"/>
  <c r="Z127" i="81"/>
  <c r="AB127" i="81"/>
  <c r="AD127" i="81"/>
  <c r="AF127" i="81"/>
  <c r="AH127" i="81"/>
  <c r="AJ127" i="81"/>
  <c r="AL127" i="81"/>
  <c r="AN127" i="81"/>
  <c r="AP127" i="81"/>
  <c r="AR127" i="81"/>
  <c r="AT127" i="81"/>
  <c r="AV127" i="81"/>
  <c r="AX127" i="81"/>
  <c r="AZ127" i="81"/>
  <c r="BB127" i="81"/>
  <c r="BD127" i="81"/>
  <c r="BF127" i="81"/>
  <c r="BH127" i="81"/>
  <c r="BJ127" i="81"/>
  <c r="BL127" i="81"/>
  <c r="D127" i="81"/>
  <c r="D128" i="81"/>
  <c r="H55" i="81"/>
  <c r="F127" i="80"/>
  <c r="H127" i="80"/>
  <c r="J127" i="80"/>
  <c r="L127" i="80"/>
  <c r="N127" i="80"/>
  <c r="P127" i="80"/>
  <c r="R127" i="80"/>
  <c r="T127" i="80"/>
  <c r="V127" i="80"/>
  <c r="X127" i="80"/>
  <c r="Z127" i="80"/>
  <c r="AB127" i="80"/>
  <c r="AD127" i="80"/>
  <c r="AF127" i="80"/>
  <c r="AH127" i="80"/>
  <c r="AJ127" i="80"/>
  <c r="AL127" i="80"/>
  <c r="AN127" i="80"/>
  <c r="AP127" i="80"/>
  <c r="AR127" i="80"/>
  <c r="AT127" i="80"/>
  <c r="AV127" i="80"/>
  <c r="AX127" i="80"/>
  <c r="AZ127" i="80"/>
  <c r="BB127" i="80"/>
  <c r="BD127" i="80"/>
  <c r="BF127" i="80"/>
  <c r="BH127" i="80"/>
  <c r="BJ127" i="80"/>
  <c r="D127" i="80"/>
  <c r="J55" i="80"/>
  <c r="F127" i="79"/>
  <c r="H127" i="79"/>
  <c r="J127" i="79"/>
  <c r="L127" i="79"/>
  <c r="N127" i="79"/>
  <c r="P127" i="79"/>
  <c r="R127" i="79"/>
  <c r="T127" i="79"/>
  <c r="V127" i="79"/>
  <c r="X127" i="79"/>
  <c r="Z127" i="79"/>
  <c r="AB127" i="79"/>
  <c r="AD127" i="79"/>
  <c r="AF127" i="79"/>
  <c r="AH127" i="79"/>
  <c r="AJ127" i="79"/>
  <c r="AL127" i="79"/>
  <c r="AN127" i="79"/>
  <c r="AP127" i="79"/>
  <c r="AR127" i="79"/>
  <c r="AT127" i="79"/>
  <c r="AV127" i="79"/>
  <c r="AX127" i="79"/>
  <c r="AZ127" i="79"/>
  <c r="BB127" i="79"/>
  <c r="BD127" i="79"/>
  <c r="BF127" i="79"/>
  <c r="BH127" i="79"/>
  <c r="BJ127" i="79"/>
  <c r="BL127" i="79"/>
  <c r="D127" i="79"/>
  <c r="J55" i="79"/>
  <c r="F55" i="79"/>
  <c r="F127" i="78"/>
  <c r="H127" i="78"/>
  <c r="J127" i="78"/>
  <c r="L127" i="78"/>
  <c r="N127" i="78"/>
  <c r="P127" i="78"/>
  <c r="R127" i="78"/>
  <c r="T127" i="78"/>
  <c r="V127" i="78"/>
  <c r="X127" i="78"/>
  <c r="Z127" i="78"/>
  <c r="AB127" i="78"/>
  <c r="AD127" i="78"/>
  <c r="AF127" i="78"/>
  <c r="AH127" i="78"/>
  <c r="AJ127" i="78"/>
  <c r="AL127" i="78"/>
  <c r="AN127" i="78"/>
  <c r="AP127" i="78"/>
  <c r="AR127" i="78"/>
  <c r="AT127" i="78"/>
  <c r="AV127" i="78"/>
  <c r="AX127" i="78"/>
  <c r="AZ127" i="78"/>
  <c r="BB127" i="78"/>
  <c r="BD127" i="78"/>
  <c r="BF127" i="78"/>
  <c r="BH127" i="78"/>
  <c r="BJ127" i="78"/>
  <c r="BL127" i="78"/>
  <c r="D127" i="78"/>
  <c r="F55" i="78"/>
  <c r="AZ55" i="77"/>
  <c r="AV127" i="77"/>
  <c r="AT127" i="77"/>
  <c r="F127" i="77"/>
  <c r="H127" i="77"/>
  <c r="J127" i="77"/>
  <c r="L127" i="77"/>
  <c r="N127" i="77"/>
  <c r="P127" i="77"/>
  <c r="R127" i="77"/>
  <c r="T127" i="77"/>
  <c r="V127" i="77"/>
  <c r="X127" i="77"/>
  <c r="Z127" i="77"/>
  <c r="AB127" i="77"/>
  <c r="AD127" i="77"/>
  <c r="AF127" i="77"/>
  <c r="AH127" i="77"/>
  <c r="AJ127" i="77"/>
  <c r="AL127" i="77"/>
  <c r="AN127" i="77"/>
  <c r="AP127" i="77"/>
  <c r="AR127" i="77"/>
  <c r="AX127" i="77"/>
  <c r="AZ127" i="77"/>
  <c r="BB127" i="77"/>
  <c r="BD127" i="77"/>
  <c r="BF127" i="77"/>
  <c r="BH127" i="77"/>
  <c r="BJ127" i="77"/>
  <c r="D127" i="77"/>
  <c r="D55" i="77"/>
  <c r="F127" i="76"/>
  <c r="H127" i="76"/>
  <c r="J127" i="76"/>
  <c r="L127" i="76"/>
  <c r="N127" i="76"/>
  <c r="P127" i="76"/>
  <c r="R127" i="76"/>
  <c r="T127" i="76"/>
  <c r="V127" i="76"/>
  <c r="X127" i="76"/>
  <c r="Z127" i="76"/>
  <c r="AB127" i="76"/>
  <c r="AD127" i="76"/>
  <c r="AF127" i="76"/>
  <c r="AH127" i="76"/>
  <c r="AJ127" i="76"/>
  <c r="AL127" i="76"/>
  <c r="AN127" i="76"/>
  <c r="AP127" i="76"/>
  <c r="AR127" i="76"/>
  <c r="AT127" i="76"/>
  <c r="AV127" i="76"/>
  <c r="AX127" i="76"/>
  <c r="AZ127" i="76"/>
  <c r="BB127" i="76"/>
  <c r="BD127" i="76"/>
  <c r="BF127" i="76"/>
  <c r="BH127" i="76"/>
  <c r="BJ127" i="76"/>
  <c r="BL127" i="76"/>
  <c r="D127" i="76"/>
  <c r="H55" i="76"/>
  <c r="F127" i="75"/>
  <c r="H127" i="75"/>
  <c r="J127" i="75"/>
  <c r="L127" i="75"/>
  <c r="N127" i="75"/>
  <c r="P127" i="75"/>
  <c r="R127" i="75"/>
  <c r="T127" i="75"/>
  <c r="V127" i="75"/>
  <c r="X127" i="75"/>
  <c r="Z127" i="75"/>
  <c r="AB127" i="75"/>
  <c r="AD127" i="75"/>
  <c r="AF127" i="75"/>
  <c r="AH127" i="75"/>
  <c r="AJ127" i="75"/>
  <c r="AL127" i="75"/>
  <c r="AN127" i="75"/>
  <c r="AP127" i="75"/>
  <c r="AR127" i="75"/>
  <c r="AT127" i="75"/>
  <c r="AV127" i="75"/>
  <c r="AX127" i="75"/>
  <c r="AZ127" i="75"/>
  <c r="BB127" i="75"/>
  <c r="BD127" i="75"/>
  <c r="BF127" i="75"/>
  <c r="BH127" i="75"/>
  <c r="BJ127" i="75"/>
  <c r="D127" i="75"/>
  <c r="H67" i="75"/>
  <c r="H55" i="75"/>
  <c r="F55" i="75"/>
  <c r="F127" i="74"/>
  <c r="H127" i="74"/>
  <c r="J127" i="74"/>
  <c r="L127" i="74"/>
  <c r="N127" i="74"/>
  <c r="P127" i="74"/>
  <c r="R127" i="74"/>
  <c r="T127" i="74"/>
  <c r="V127" i="74"/>
  <c r="X127" i="74"/>
  <c r="Z127" i="74"/>
  <c r="AB127" i="74"/>
  <c r="AD127" i="74"/>
  <c r="AF127" i="74"/>
  <c r="AH127" i="74"/>
  <c r="AJ127" i="74"/>
  <c r="AL127" i="74"/>
  <c r="AN127" i="74"/>
  <c r="AP127" i="74"/>
  <c r="AR127" i="74"/>
  <c r="AT127" i="74"/>
  <c r="AV127" i="74"/>
  <c r="AX127" i="74"/>
  <c r="AZ127" i="74"/>
  <c r="BB127" i="74"/>
  <c r="BD127" i="74"/>
  <c r="BF127" i="74"/>
  <c r="BH127" i="74"/>
  <c r="BJ127" i="74"/>
  <c r="BL127" i="74"/>
  <c r="D127" i="74"/>
  <c r="D128" i="74"/>
  <c r="L55" i="74"/>
  <c r="H55" i="74"/>
  <c r="F127" i="73"/>
  <c r="H127" i="73"/>
  <c r="J127" i="73"/>
  <c r="L127" i="73"/>
  <c r="N127" i="73"/>
  <c r="P127" i="73"/>
  <c r="R127" i="73"/>
  <c r="T127" i="73"/>
  <c r="V127" i="73"/>
  <c r="X127" i="73"/>
  <c r="Z127" i="73"/>
  <c r="AB127" i="73"/>
  <c r="AD127" i="73"/>
  <c r="AF127" i="73"/>
  <c r="AH127" i="73"/>
  <c r="AJ127" i="73"/>
  <c r="AL127" i="73"/>
  <c r="AN127" i="73"/>
  <c r="AP127" i="73"/>
  <c r="AR127" i="73"/>
  <c r="AT127" i="73"/>
  <c r="AV127" i="73"/>
  <c r="AX127" i="73"/>
  <c r="AZ127" i="73"/>
  <c r="BB127" i="73"/>
  <c r="BD127" i="73"/>
  <c r="BF127" i="73"/>
  <c r="BH127" i="73"/>
  <c r="D127" i="73"/>
  <c r="L55" i="73"/>
  <c r="H55" i="73"/>
  <c r="F55" i="73"/>
  <c r="H127" i="48"/>
  <c r="F127" i="48"/>
  <c r="J127" i="48"/>
  <c r="L127" i="48"/>
  <c r="N127" i="48"/>
  <c r="P127" i="48"/>
  <c r="R127" i="48"/>
  <c r="T127" i="48"/>
  <c r="V127" i="48"/>
  <c r="X127" i="48"/>
  <c r="Z127" i="48"/>
  <c r="AB127" i="48"/>
  <c r="AD127" i="48"/>
  <c r="AF127" i="48"/>
  <c r="AH127" i="48"/>
  <c r="AJ127" i="48"/>
  <c r="AL127" i="48"/>
  <c r="AN127" i="48"/>
  <c r="AP127" i="48"/>
  <c r="AR127" i="48"/>
  <c r="AT127" i="48"/>
  <c r="AV127" i="48"/>
  <c r="AX127" i="48"/>
  <c r="AZ127" i="48"/>
  <c r="BB127" i="48"/>
  <c r="BD127" i="48"/>
  <c r="BF127" i="48"/>
  <c r="BH127" i="48"/>
  <c r="BJ127" i="48"/>
  <c r="BL127" i="48"/>
  <c r="D127" i="48"/>
  <c r="F55" i="48"/>
  <c r="H55" i="48"/>
  <c r="J55" i="48"/>
  <c r="L55" i="48"/>
  <c r="N55" i="48"/>
  <c r="P55" i="48"/>
  <c r="R55" i="48"/>
  <c r="T55" i="48"/>
  <c r="V55" i="48"/>
  <c r="X55" i="48"/>
  <c r="Z55" i="48"/>
  <c r="AB55" i="48"/>
  <c r="AD55" i="48"/>
  <c r="AF55" i="48"/>
  <c r="AH55" i="48"/>
  <c r="AJ55" i="48"/>
  <c r="AL55" i="48"/>
  <c r="AN55" i="48"/>
  <c r="AP55" i="48"/>
  <c r="AR55" i="48"/>
  <c r="AT55" i="48"/>
  <c r="AV55" i="48"/>
  <c r="AX55" i="48"/>
  <c r="AZ55" i="48"/>
  <c r="BB55" i="48"/>
  <c r="BD55" i="48"/>
  <c r="BF55" i="48"/>
  <c r="BH55" i="48"/>
  <c r="BJ55" i="48"/>
  <c r="BL55" i="48"/>
  <c r="H67" i="48"/>
  <c r="F67" i="48"/>
  <c r="E7" i="73"/>
  <c r="E6" i="73"/>
  <c r="AB7" i="73"/>
  <c r="AB3" i="73"/>
  <c r="Z13" i="73"/>
  <c r="Z12" i="73"/>
  <c r="Z11" i="73"/>
  <c r="Z10" i="73"/>
  <c r="Z9" i="73"/>
  <c r="Z8" i="73"/>
  <c r="Z7" i="73"/>
  <c r="Z6" i="73"/>
  <c r="Z5" i="73"/>
  <c r="Z4" i="73"/>
  <c r="V13" i="73"/>
  <c r="V12" i="73"/>
  <c r="V11" i="73"/>
  <c r="V10" i="73"/>
  <c r="V9" i="73"/>
  <c r="V8" i="73"/>
  <c r="V7" i="73"/>
  <c r="V6" i="73"/>
  <c r="V5" i="73"/>
  <c r="V4" i="73"/>
  <c r="R13" i="73"/>
  <c r="R12" i="73"/>
  <c r="R11" i="73"/>
  <c r="R10" i="73"/>
  <c r="R9" i="73"/>
  <c r="R8" i="73"/>
  <c r="R7" i="73"/>
  <c r="R6" i="73"/>
  <c r="R5" i="73"/>
  <c r="R4" i="73"/>
  <c r="O13" i="73"/>
  <c r="O12" i="73"/>
  <c r="O11" i="73"/>
  <c r="O10" i="73"/>
  <c r="O9" i="73"/>
  <c r="O8" i="73"/>
  <c r="O7" i="73"/>
  <c r="O6" i="73"/>
  <c r="O5" i="73"/>
  <c r="O4" i="73"/>
  <c r="L13" i="73"/>
  <c r="L12" i="73"/>
  <c r="L11" i="73"/>
  <c r="L10" i="73"/>
  <c r="L9" i="73"/>
  <c r="L8" i="73"/>
  <c r="L7" i="73"/>
  <c r="L6" i="73"/>
  <c r="L5" i="73"/>
  <c r="L4" i="73"/>
  <c r="H8" i="73"/>
  <c r="H7" i="73"/>
  <c r="H6" i="73"/>
  <c r="H5" i="73"/>
  <c r="H4" i="73"/>
  <c r="E13" i="73"/>
  <c r="E12" i="73"/>
  <c r="E11" i="73"/>
  <c r="E10" i="73"/>
  <c r="E9" i="73"/>
  <c r="E8" i="73"/>
  <c r="E5" i="73"/>
  <c r="E4" i="73"/>
  <c r="BH95" i="73"/>
  <c r="BH91" i="73"/>
  <c r="BH79" i="73"/>
  <c r="BH67" i="73"/>
  <c r="BH55" i="73"/>
  <c r="BH129" i="73" l="1"/>
  <c r="BH128" i="73"/>
  <c r="D26" i="48" l="1"/>
  <c r="D20" i="48"/>
  <c r="Q19" i="86"/>
  <c r="Q18" i="86"/>
  <c r="Q17" i="86"/>
  <c r="Q16" i="86"/>
  <c r="Q15" i="86"/>
  <c r="Q14" i="86"/>
  <c r="Q13" i="86"/>
  <c r="Q12" i="86"/>
  <c r="Q11" i="86"/>
  <c r="Q10" i="86"/>
  <c r="Q9" i="86"/>
  <c r="Q8" i="86"/>
  <c r="Q7" i="86"/>
  <c r="Q6" i="86"/>
  <c r="Q5" i="86"/>
  <c r="D31" i="48"/>
  <c r="D32" i="48"/>
  <c r="F32" i="48" s="1"/>
  <c r="D30" i="48"/>
  <c r="D29" i="48"/>
  <c r="D28" i="48"/>
  <c r="D34" i="48"/>
  <c r="D33" i="48"/>
  <c r="D27" i="48"/>
  <c r="D25" i="48"/>
  <c r="D24" i="48"/>
  <c r="D23" i="48"/>
  <c r="D22" i="48"/>
  <c r="D21" i="48"/>
  <c r="Q19" i="5"/>
  <c r="Q18" i="5"/>
  <c r="Q17" i="5"/>
  <c r="Q16" i="5"/>
  <c r="Q15" i="5"/>
  <c r="Q14" i="5"/>
  <c r="Q13" i="5"/>
  <c r="Q12" i="5"/>
  <c r="Q11" i="5"/>
  <c r="Q10" i="5"/>
  <c r="Q9" i="5"/>
  <c r="Q8" i="5"/>
  <c r="Q7" i="5"/>
  <c r="Q6" i="5"/>
  <c r="Q5" i="5"/>
  <c r="D95" i="48"/>
  <c r="L95" i="87"/>
  <c r="AB3" i="87" s="1"/>
  <c r="V8" i="87"/>
  <c r="V4" i="87"/>
  <c r="N91" i="87"/>
  <c r="N79" i="87"/>
  <c r="N67" i="87"/>
  <c r="N55" i="87"/>
  <c r="L127" i="87"/>
  <c r="L91" i="87"/>
  <c r="L79" i="87"/>
  <c r="L67" i="87"/>
  <c r="L55" i="87"/>
  <c r="J91" i="87"/>
  <c r="J79" i="87"/>
  <c r="J67" i="87"/>
  <c r="J55" i="87"/>
  <c r="H91" i="87"/>
  <c r="H79" i="87"/>
  <c r="H67" i="87"/>
  <c r="H55" i="87"/>
  <c r="P55" i="83"/>
  <c r="J67" i="83"/>
  <c r="BL67" i="83"/>
  <c r="BJ67" i="83"/>
  <c r="BH67" i="83"/>
  <c r="BF67" i="83"/>
  <c r="BD67" i="83"/>
  <c r="BB67" i="83"/>
  <c r="AZ67" i="83"/>
  <c r="AX67" i="83"/>
  <c r="AV67" i="83"/>
  <c r="AT67" i="83"/>
  <c r="AR67" i="83"/>
  <c r="AP67" i="83"/>
  <c r="AN67" i="83"/>
  <c r="AL67" i="83"/>
  <c r="AJ67" i="83"/>
  <c r="AH67" i="83"/>
  <c r="AF67" i="83"/>
  <c r="AD67" i="83"/>
  <c r="AB67" i="83"/>
  <c r="Z67" i="83"/>
  <c r="X67" i="83"/>
  <c r="V67" i="83"/>
  <c r="T67" i="83"/>
  <c r="R67" i="83"/>
  <c r="P67" i="83"/>
  <c r="N67" i="83"/>
  <c r="L67" i="83"/>
  <c r="H67" i="83"/>
  <c r="F67" i="83"/>
  <c r="BL55" i="83"/>
  <c r="BJ55" i="83"/>
  <c r="BH55" i="83"/>
  <c r="BF55" i="83"/>
  <c r="BD55" i="83"/>
  <c r="BB55" i="83"/>
  <c r="AZ55" i="83"/>
  <c r="AX55" i="83"/>
  <c r="AV55" i="83"/>
  <c r="AT55" i="83"/>
  <c r="AR55" i="83"/>
  <c r="AP55" i="83"/>
  <c r="AN55" i="83"/>
  <c r="AL55" i="83"/>
  <c r="AJ55" i="83"/>
  <c r="AH55" i="83"/>
  <c r="AF55" i="83"/>
  <c r="AD55" i="83"/>
  <c r="AB55" i="83"/>
  <c r="Z55" i="83"/>
  <c r="X55" i="83"/>
  <c r="V55" i="83"/>
  <c r="T55" i="83"/>
  <c r="R55" i="83"/>
  <c r="N55" i="83"/>
  <c r="L55" i="83"/>
  <c r="J55" i="83"/>
  <c r="F55" i="83"/>
  <c r="D67" i="83"/>
  <c r="D55" i="83"/>
  <c r="BJ67" i="82"/>
  <c r="BH67" i="82"/>
  <c r="BF67" i="82"/>
  <c r="BD67" i="82"/>
  <c r="BB67" i="82"/>
  <c r="AZ67" i="82"/>
  <c r="AX67" i="82"/>
  <c r="AV67" i="82"/>
  <c r="AT67" i="82"/>
  <c r="AR67" i="82"/>
  <c r="AP67" i="82"/>
  <c r="AN67" i="82"/>
  <c r="AL67" i="82"/>
  <c r="AJ67" i="82"/>
  <c r="AH67" i="82"/>
  <c r="AF67" i="82"/>
  <c r="AD67" i="82"/>
  <c r="AB67" i="82"/>
  <c r="Z67" i="82"/>
  <c r="X67" i="82"/>
  <c r="V67" i="82"/>
  <c r="T67" i="82"/>
  <c r="R67" i="82"/>
  <c r="P67" i="82"/>
  <c r="N67" i="82"/>
  <c r="L67" i="82"/>
  <c r="J67" i="82"/>
  <c r="H67" i="82"/>
  <c r="F67" i="82"/>
  <c r="BJ55" i="82"/>
  <c r="BH55" i="82"/>
  <c r="BF55" i="82"/>
  <c r="BD55" i="82"/>
  <c r="BB55" i="82"/>
  <c r="AZ55" i="82"/>
  <c r="AX55" i="82"/>
  <c r="AV55" i="82"/>
  <c r="AT55" i="82"/>
  <c r="AR55" i="82"/>
  <c r="AP55" i="82"/>
  <c r="AN55" i="82"/>
  <c r="AL55" i="82"/>
  <c r="AJ55" i="82"/>
  <c r="AH55" i="82"/>
  <c r="AF55" i="82"/>
  <c r="AD55" i="82"/>
  <c r="AB55" i="82"/>
  <c r="Z55" i="82"/>
  <c r="X55" i="82"/>
  <c r="V55" i="82"/>
  <c r="T55" i="82"/>
  <c r="R55" i="82"/>
  <c r="P55" i="82"/>
  <c r="N55" i="82"/>
  <c r="L55" i="82"/>
  <c r="J55" i="82"/>
  <c r="F55" i="82"/>
  <c r="D67" i="82"/>
  <c r="D55" i="82"/>
  <c r="H67" i="81"/>
  <c r="BL67" i="81"/>
  <c r="BJ67" i="81"/>
  <c r="BH67" i="81"/>
  <c r="BF67" i="81"/>
  <c r="BD67" i="81"/>
  <c r="BB67" i="81"/>
  <c r="AZ67" i="81"/>
  <c r="AX67" i="81"/>
  <c r="AV67" i="81"/>
  <c r="AT67" i="81"/>
  <c r="AR67" i="81"/>
  <c r="AP67" i="81"/>
  <c r="AN67" i="81"/>
  <c r="AL67" i="81"/>
  <c r="AJ67" i="81"/>
  <c r="AH67" i="81"/>
  <c r="AF67" i="81"/>
  <c r="AD67" i="81"/>
  <c r="AB67" i="81"/>
  <c r="Z67" i="81"/>
  <c r="X67" i="81"/>
  <c r="V67" i="81"/>
  <c r="T67" i="81"/>
  <c r="R67" i="81"/>
  <c r="P67" i="81"/>
  <c r="N67" i="81"/>
  <c r="L67" i="81"/>
  <c r="J67" i="81"/>
  <c r="F67" i="81"/>
  <c r="BL55" i="81"/>
  <c r="BJ55" i="81"/>
  <c r="BH55" i="81"/>
  <c r="BF55" i="81"/>
  <c r="BD55" i="81"/>
  <c r="BB55" i="81"/>
  <c r="AZ55" i="81"/>
  <c r="AX55" i="81"/>
  <c r="AV55" i="81"/>
  <c r="AT55" i="81"/>
  <c r="AR55" i="81"/>
  <c r="AP55" i="81"/>
  <c r="AN55" i="81"/>
  <c r="AL55" i="81"/>
  <c r="AJ55" i="81"/>
  <c r="AH55" i="81"/>
  <c r="AF55" i="81"/>
  <c r="AD55" i="81"/>
  <c r="AB55" i="81"/>
  <c r="Z55" i="81"/>
  <c r="X55" i="81"/>
  <c r="V55" i="81"/>
  <c r="T55" i="81"/>
  <c r="R55" i="81"/>
  <c r="P55" i="81"/>
  <c r="N55" i="81"/>
  <c r="L55" i="81"/>
  <c r="J55" i="81"/>
  <c r="F55" i="81"/>
  <c r="D67" i="81"/>
  <c r="D55" i="81"/>
  <c r="BJ67" i="80"/>
  <c r="BH67" i="80"/>
  <c r="BF67" i="80"/>
  <c r="BD67" i="80"/>
  <c r="BB67" i="80"/>
  <c r="AZ67" i="80"/>
  <c r="AX67" i="80"/>
  <c r="AV67" i="80"/>
  <c r="AT67" i="80"/>
  <c r="AR67" i="80"/>
  <c r="AP67" i="80"/>
  <c r="AN67" i="80"/>
  <c r="AL67" i="80"/>
  <c r="AJ67" i="80"/>
  <c r="AH67" i="80"/>
  <c r="AF67" i="80"/>
  <c r="AD67" i="80"/>
  <c r="AB67" i="80"/>
  <c r="Z67" i="80"/>
  <c r="X67" i="80"/>
  <c r="V67" i="80"/>
  <c r="T67" i="80"/>
  <c r="R67" i="80"/>
  <c r="P67" i="80"/>
  <c r="N67" i="80"/>
  <c r="L67" i="80"/>
  <c r="J67" i="80"/>
  <c r="H67" i="80"/>
  <c r="F67" i="80"/>
  <c r="BJ55" i="80"/>
  <c r="BH55" i="80"/>
  <c r="BF55" i="80"/>
  <c r="BD55" i="80"/>
  <c r="BB55" i="80"/>
  <c r="AZ55" i="80"/>
  <c r="AX55" i="80"/>
  <c r="AV55" i="80"/>
  <c r="AT55" i="80"/>
  <c r="AR55" i="80"/>
  <c r="AP55" i="80"/>
  <c r="AN55" i="80"/>
  <c r="AL55" i="80"/>
  <c r="AJ55" i="80"/>
  <c r="AH55" i="80"/>
  <c r="AF55" i="80"/>
  <c r="AD55" i="80"/>
  <c r="AB55" i="80"/>
  <c r="Z55" i="80"/>
  <c r="X55" i="80"/>
  <c r="V55" i="80"/>
  <c r="T55" i="80"/>
  <c r="R55" i="80"/>
  <c r="P55" i="80"/>
  <c r="N55" i="80"/>
  <c r="L55" i="80"/>
  <c r="H55" i="80"/>
  <c r="F55" i="80"/>
  <c r="D67" i="80"/>
  <c r="D55" i="80"/>
  <c r="H55" i="79"/>
  <c r="F67" i="79"/>
  <c r="BL67" i="79"/>
  <c r="BJ67" i="79"/>
  <c r="BH67" i="79"/>
  <c r="BF67" i="79"/>
  <c r="BD67" i="79"/>
  <c r="BB67" i="79"/>
  <c r="AZ67" i="79"/>
  <c r="AX67" i="79"/>
  <c r="AV67" i="79"/>
  <c r="AT67" i="79"/>
  <c r="AR67" i="79"/>
  <c r="AP67" i="79"/>
  <c r="AN67" i="79"/>
  <c r="AL67" i="79"/>
  <c r="AJ67" i="79"/>
  <c r="AH67" i="79"/>
  <c r="AF67" i="79"/>
  <c r="AD67" i="79"/>
  <c r="AB67" i="79"/>
  <c r="Z67" i="79"/>
  <c r="X67" i="79"/>
  <c r="V67" i="79"/>
  <c r="T67" i="79"/>
  <c r="R67" i="79"/>
  <c r="P67" i="79"/>
  <c r="N67" i="79"/>
  <c r="L67" i="79"/>
  <c r="J67" i="79"/>
  <c r="H67" i="79"/>
  <c r="BL55" i="79"/>
  <c r="BJ55" i="79"/>
  <c r="BH55" i="79"/>
  <c r="BF55" i="79"/>
  <c r="BD55" i="79"/>
  <c r="BB55" i="79"/>
  <c r="AZ55" i="79"/>
  <c r="AX55" i="79"/>
  <c r="AV55" i="79"/>
  <c r="AT55" i="79"/>
  <c r="AR55" i="79"/>
  <c r="AP55" i="79"/>
  <c r="AN55" i="79"/>
  <c r="AL55" i="79"/>
  <c r="AJ55" i="79"/>
  <c r="AH55" i="79"/>
  <c r="AF55" i="79"/>
  <c r="AD55" i="79"/>
  <c r="AB55" i="79"/>
  <c r="Z55" i="79"/>
  <c r="X55" i="79"/>
  <c r="V55" i="79"/>
  <c r="T55" i="79"/>
  <c r="R55" i="79"/>
  <c r="P55" i="79"/>
  <c r="N55" i="79"/>
  <c r="L55" i="79"/>
  <c r="D55" i="79"/>
  <c r="D67" i="79"/>
  <c r="BL67" i="78"/>
  <c r="BJ67" i="78"/>
  <c r="BH67" i="78"/>
  <c r="BF67" i="78"/>
  <c r="BD67" i="78"/>
  <c r="BB67" i="78"/>
  <c r="AZ67" i="78"/>
  <c r="AX67" i="78"/>
  <c r="AV67" i="78"/>
  <c r="AT67" i="78"/>
  <c r="AR67" i="78"/>
  <c r="AP67" i="78"/>
  <c r="AN67" i="78"/>
  <c r="AL67" i="78"/>
  <c r="AJ67" i="78"/>
  <c r="AH67" i="78"/>
  <c r="AF67" i="78"/>
  <c r="AD67" i="78"/>
  <c r="AB67" i="78"/>
  <c r="Z67" i="78"/>
  <c r="X67" i="78"/>
  <c r="V67" i="78"/>
  <c r="T67" i="78"/>
  <c r="R67" i="78"/>
  <c r="P67" i="78"/>
  <c r="N67" i="78"/>
  <c r="L67" i="78"/>
  <c r="J67" i="78"/>
  <c r="H67" i="78"/>
  <c r="F67" i="78"/>
  <c r="BL55" i="78"/>
  <c r="BJ55" i="78"/>
  <c r="BH55" i="78"/>
  <c r="BF55" i="78"/>
  <c r="BD55" i="78"/>
  <c r="BB55" i="78"/>
  <c r="AZ55" i="78"/>
  <c r="AX55" i="78"/>
  <c r="AV55" i="78"/>
  <c r="AT55" i="78"/>
  <c r="AR55" i="78"/>
  <c r="AP55" i="78"/>
  <c r="AN55" i="78"/>
  <c r="AL55" i="78"/>
  <c r="AJ55" i="78"/>
  <c r="AH55" i="78"/>
  <c r="AF55" i="78"/>
  <c r="AD55" i="78"/>
  <c r="AB55" i="78"/>
  <c r="Z55" i="78"/>
  <c r="X55" i="78"/>
  <c r="V55" i="78"/>
  <c r="T55" i="78"/>
  <c r="R55" i="78"/>
  <c r="P55" i="78"/>
  <c r="N55" i="78"/>
  <c r="L55" i="78"/>
  <c r="J55" i="78"/>
  <c r="H55" i="78"/>
  <c r="D67" i="78"/>
  <c r="D55" i="78"/>
  <c r="L67" i="77"/>
  <c r="N55" i="77"/>
  <c r="BJ67" i="77"/>
  <c r="BH67" i="77"/>
  <c r="BF67" i="77"/>
  <c r="BD67" i="77"/>
  <c r="BB67" i="77"/>
  <c r="AZ67" i="77"/>
  <c r="AX67" i="77"/>
  <c r="AV67" i="77"/>
  <c r="AT67" i="77"/>
  <c r="AR67" i="77"/>
  <c r="AP67" i="77"/>
  <c r="AN67" i="77"/>
  <c r="AL67" i="77"/>
  <c r="AJ67" i="77"/>
  <c r="AH67" i="77"/>
  <c r="AF67" i="77"/>
  <c r="AD67" i="77"/>
  <c r="AB67" i="77"/>
  <c r="Z67" i="77"/>
  <c r="X67" i="77"/>
  <c r="V67" i="77"/>
  <c r="T67" i="77"/>
  <c r="R67" i="77"/>
  <c r="P67" i="77"/>
  <c r="N67" i="77"/>
  <c r="J67" i="77"/>
  <c r="H67" i="77"/>
  <c r="F67" i="77"/>
  <c r="BJ55" i="77"/>
  <c r="BH55" i="77"/>
  <c r="BF55" i="77"/>
  <c r="BD55" i="77"/>
  <c r="BB55" i="77"/>
  <c r="AX55" i="77"/>
  <c r="AV55" i="77"/>
  <c r="AT55" i="77"/>
  <c r="AR55" i="77"/>
  <c r="AP55" i="77"/>
  <c r="AN55" i="77"/>
  <c r="AL55" i="77"/>
  <c r="AJ55" i="77"/>
  <c r="AH55" i="77"/>
  <c r="AF55" i="77"/>
  <c r="AD55" i="77"/>
  <c r="AB55" i="77"/>
  <c r="Z55" i="77"/>
  <c r="X55" i="77"/>
  <c r="V55" i="77"/>
  <c r="T55" i="77"/>
  <c r="R55" i="77"/>
  <c r="P55" i="77"/>
  <c r="L55" i="77"/>
  <c r="J55" i="77"/>
  <c r="H55" i="77"/>
  <c r="F55" i="77"/>
  <c r="D67" i="77"/>
  <c r="BL67" i="76"/>
  <c r="BJ67" i="76"/>
  <c r="BH67" i="76"/>
  <c r="BF67" i="76"/>
  <c r="BD67" i="76"/>
  <c r="BB67" i="76"/>
  <c r="AZ67" i="76"/>
  <c r="AX67" i="76"/>
  <c r="AV67" i="76"/>
  <c r="AT67" i="76"/>
  <c r="AR67" i="76"/>
  <c r="AP67" i="76"/>
  <c r="AN67" i="76"/>
  <c r="AL67" i="76"/>
  <c r="AJ67" i="76"/>
  <c r="AH67" i="76"/>
  <c r="AF67" i="76"/>
  <c r="AD67" i="76"/>
  <c r="AB67" i="76"/>
  <c r="Z67" i="76"/>
  <c r="X67" i="76"/>
  <c r="V67" i="76"/>
  <c r="T67" i="76"/>
  <c r="R67" i="76"/>
  <c r="P67" i="76"/>
  <c r="N67" i="76"/>
  <c r="L67" i="76"/>
  <c r="J67" i="76"/>
  <c r="H67" i="76"/>
  <c r="F67" i="76"/>
  <c r="BL55" i="76"/>
  <c r="BJ55" i="76"/>
  <c r="BH55" i="76"/>
  <c r="BF55" i="76"/>
  <c r="BD55" i="76"/>
  <c r="BB55" i="76"/>
  <c r="AZ55" i="76"/>
  <c r="AX55" i="76"/>
  <c r="AV55" i="76"/>
  <c r="AT55" i="76"/>
  <c r="AR55" i="76"/>
  <c r="AP55" i="76"/>
  <c r="AN55" i="76"/>
  <c r="AL55" i="76"/>
  <c r="AJ55" i="76"/>
  <c r="AH55" i="76"/>
  <c r="AF55" i="76"/>
  <c r="AD55" i="76"/>
  <c r="AB55" i="76"/>
  <c r="Z55" i="76"/>
  <c r="X55" i="76"/>
  <c r="V55" i="76"/>
  <c r="T55" i="76"/>
  <c r="R55" i="76"/>
  <c r="P55" i="76"/>
  <c r="N55" i="76"/>
  <c r="L55" i="76"/>
  <c r="J55" i="76"/>
  <c r="F55" i="76"/>
  <c r="D67" i="76"/>
  <c r="D55" i="76"/>
  <c r="BJ67" i="75"/>
  <c r="BH67" i="75"/>
  <c r="BF67" i="75"/>
  <c r="BD67" i="75"/>
  <c r="BB67" i="75"/>
  <c r="AZ67" i="75"/>
  <c r="AX67" i="75"/>
  <c r="AV67" i="75"/>
  <c r="AT67" i="75"/>
  <c r="AR67" i="75"/>
  <c r="AP67" i="75"/>
  <c r="AN67" i="75"/>
  <c r="AL67" i="75"/>
  <c r="AJ67" i="75"/>
  <c r="AH67" i="75"/>
  <c r="AF67" i="75"/>
  <c r="AD67" i="75"/>
  <c r="AB67" i="75"/>
  <c r="Z67" i="75"/>
  <c r="X67" i="75"/>
  <c r="V67" i="75"/>
  <c r="T67" i="75"/>
  <c r="R67" i="75"/>
  <c r="P67" i="75"/>
  <c r="N67" i="75"/>
  <c r="L67" i="75"/>
  <c r="J67" i="75"/>
  <c r="F67" i="75"/>
  <c r="BJ55" i="75"/>
  <c r="BH55" i="75"/>
  <c r="BF55" i="75"/>
  <c r="BD55" i="75"/>
  <c r="BB55" i="75"/>
  <c r="AZ55" i="75"/>
  <c r="AX55" i="75"/>
  <c r="AV55" i="75"/>
  <c r="AT55" i="75"/>
  <c r="AR55" i="75"/>
  <c r="AP55" i="75"/>
  <c r="AN55" i="75"/>
  <c r="AL55" i="75"/>
  <c r="AJ55" i="75"/>
  <c r="AH55" i="75"/>
  <c r="AF55" i="75"/>
  <c r="AD55" i="75"/>
  <c r="AB55" i="75"/>
  <c r="Z55" i="75"/>
  <c r="X55" i="75"/>
  <c r="V55" i="75"/>
  <c r="T55" i="75"/>
  <c r="R55" i="75"/>
  <c r="P55" i="75"/>
  <c r="N55" i="75"/>
  <c r="L55" i="75"/>
  <c r="J55" i="75"/>
  <c r="D67" i="75"/>
  <c r="D55" i="75"/>
  <c r="BL67" i="74"/>
  <c r="BJ67" i="74"/>
  <c r="BH67" i="74"/>
  <c r="BF67" i="74"/>
  <c r="BD67" i="74"/>
  <c r="BB67" i="74"/>
  <c r="AZ67" i="74"/>
  <c r="AX67" i="74"/>
  <c r="AV67" i="74"/>
  <c r="AT67" i="74"/>
  <c r="AR67" i="74"/>
  <c r="AP67" i="74"/>
  <c r="AN67" i="74"/>
  <c r="AL67" i="74"/>
  <c r="AJ67" i="74"/>
  <c r="AH67" i="74"/>
  <c r="AF67" i="74"/>
  <c r="AD67" i="74"/>
  <c r="AB67" i="74"/>
  <c r="Z67" i="74"/>
  <c r="X67" i="74"/>
  <c r="V67" i="74"/>
  <c r="T67" i="74"/>
  <c r="R67" i="74"/>
  <c r="P67" i="74"/>
  <c r="N67" i="74"/>
  <c r="L67" i="74"/>
  <c r="J67" i="74"/>
  <c r="H67" i="74"/>
  <c r="F67" i="74"/>
  <c r="D67" i="74"/>
  <c r="BL55" i="74"/>
  <c r="BJ55" i="74"/>
  <c r="BH55" i="74"/>
  <c r="BF55" i="74"/>
  <c r="BD55" i="74"/>
  <c r="BB55" i="74"/>
  <c r="AZ55" i="74"/>
  <c r="AX55" i="74"/>
  <c r="AV55" i="74"/>
  <c r="AT55" i="74"/>
  <c r="AR55" i="74"/>
  <c r="AP55" i="74"/>
  <c r="AN55" i="74"/>
  <c r="AL55" i="74"/>
  <c r="AJ55" i="74"/>
  <c r="AH55" i="74"/>
  <c r="AF55" i="74"/>
  <c r="AD55" i="74"/>
  <c r="AB55" i="74"/>
  <c r="Z55" i="74"/>
  <c r="X55" i="74"/>
  <c r="V55" i="74"/>
  <c r="T55" i="74"/>
  <c r="R55" i="74"/>
  <c r="P55" i="74"/>
  <c r="N55" i="74"/>
  <c r="J55" i="74"/>
  <c r="F55" i="74"/>
  <c r="D55" i="74"/>
  <c r="F67" i="73"/>
  <c r="BF67" i="73"/>
  <c r="BD67" i="73"/>
  <c r="BB67" i="73"/>
  <c r="AZ67" i="73"/>
  <c r="AX67" i="73"/>
  <c r="AV67" i="73"/>
  <c r="AT67" i="73"/>
  <c r="AR67" i="73"/>
  <c r="AP67" i="73"/>
  <c r="AN67" i="73"/>
  <c r="AL67" i="73"/>
  <c r="AJ67" i="73"/>
  <c r="AH67" i="73"/>
  <c r="AF67" i="73"/>
  <c r="AD67" i="73"/>
  <c r="AB67" i="73"/>
  <c r="Z67" i="73"/>
  <c r="X67" i="73"/>
  <c r="V67" i="73"/>
  <c r="T67" i="73"/>
  <c r="R67" i="73"/>
  <c r="P67" i="73"/>
  <c r="N67" i="73"/>
  <c r="L67" i="73"/>
  <c r="J67" i="73"/>
  <c r="H67" i="73"/>
  <c r="BF55" i="73"/>
  <c r="BD55" i="73"/>
  <c r="BB55" i="73"/>
  <c r="AZ55" i="73"/>
  <c r="AX55" i="73"/>
  <c r="AV55" i="73"/>
  <c r="AT55" i="73"/>
  <c r="AR55" i="73"/>
  <c r="AP55" i="73"/>
  <c r="AN55" i="73"/>
  <c r="AL55" i="73"/>
  <c r="AJ55" i="73"/>
  <c r="AH55" i="73"/>
  <c r="AF55" i="73"/>
  <c r="AD55" i="73"/>
  <c r="AB55" i="73"/>
  <c r="Z55" i="73"/>
  <c r="X55" i="73"/>
  <c r="V55" i="73"/>
  <c r="T55" i="73"/>
  <c r="R55" i="73"/>
  <c r="P55" i="73"/>
  <c r="N55" i="73"/>
  <c r="J55" i="73"/>
  <c r="D67" i="73"/>
  <c r="D55" i="73"/>
  <c r="D79" i="73"/>
  <c r="H91" i="48"/>
  <c r="F79" i="48"/>
  <c r="BL79" i="48"/>
  <c r="BJ79" i="48"/>
  <c r="BH79" i="48"/>
  <c r="BF79" i="48"/>
  <c r="BD79" i="48"/>
  <c r="BB79" i="48"/>
  <c r="AZ79" i="48"/>
  <c r="AX79" i="48"/>
  <c r="AV79" i="48"/>
  <c r="AT79" i="48"/>
  <c r="AR79" i="48"/>
  <c r="AP79" i="48"/>
  <c r="AN79" i="48"/>
  <c r="AL79" i="48"/>
  <c r="AJ79" i="48"/>
  <c r="AH79" i="48"/>
  <c r="AF79" i="48"/>
  <c r="AD79" i="48"/>
  <c r="AB79" i="48"/>
  <c r="Z79" i="48"/>
  <c r="X79" i="48"/>
  <c r="V79" i="48"/>
  <c r="T79" i="48"/>
  <c r="R79" i="48"/>
  <c r="P79" i="48"/>
  <c r="N79" i="48"/>
  <c r="L79" i="48"/>
  <c r="J79" i="48"/>
  <c r="H79" i="48"/>
  <c r="BL67" i="48"/>
  <c r="J67" i="48"/>
  <c r="L67" i="48"/>
  <c r="N67" i="48"/>
  <c r="P67" i="48"/>
  <c r="R67" i="48"/>
  <c r="T67" i="48"/>
  <c r="V67" i="48"/>
  <c r="X67" i="48"/>
  <c r="Z67" i="48"/>
  <c r="AB67" i="48"/>
  <c r="AD67" i="48"/>
  <c r="AF67" i="48"/>
  <c r="AH67" i="48"/>
  <c r="AJ67" i="48"/>
  <c r="AL67" i="48"/>
  <c r="AN67" i="48"/>
  <c r="AP67" i="48"/>
  <c r="AR67" i="48"/>
  <c r="AT67" i="48"/>
  <c r="AV67" i="48"/>
  <c r="AX67" i="48"/>
  <c r="AZ67" i="48"/>
  <c r="BB67" i="48"/>
  <c r="BD67" i="48"/>
  <c r="BF67" i="48"/>
  <c r="BH67" i="48"/>
  <c r="BJ67" i="48"/>
  <c r="D91" i="48"/>
  <c r="BL95" i="83"/>
  <c r="BJ95" i="83"/>
  <c r="BH95" i="83"/>
  <c r="BF95" i="83"/>
  <c r="BD95" i="83"/>
  <c r="BB95" i="83"/>
  <c r="AZ95" i="83"/>
  <c r="AX95" i="83"/>
  <c r="AV95" i="83"/>
  <c r="AT95" i="83"/>
  <c r="AR95" i="83"/>
  <c r="AP95" i="83"/>
  <c r="AN95" i="83"/>
  <c r="AL95" i="83"/>
  <c r="AJ95" i="83"/>
  <c r="AH95" i="83"/>
  <c r="AF95" i="83"/>
  <c r="AD95" i="83"/>
  <c r="AB95" i="83"/>
  <c r="Z95" i="83"/>
  <c r="X95" i="83"/>
  <c r="V95" i="83"/>
  <c r="T95" i="83"/>
  <c r="R95" i="83"/>
  <c r="P95" i="83"/>
  <c r="N95" i="83"/>
  <c r="L95" i="83"/>
  <c r="J95" i="83"/>
  <c r="H95" i="83"/>
  <c r="F95" i="83"/>
  <c r="D95" i="83"/>
  <c r="BJ95" i="82"/>
  <c r="BH95" i="82"/>
  <c r="BF95" i="82"/>
  <c r="BD95" i="82"/>
  <c r="BB95" i="82"/>
  <c r="AZ95" i="82"/>
  <c r="AX95" i="82"/>
  <c r="AV95" i="82"/>
  <c r="AT95" i="82"/>
  <c r="AR95" i="82"/>
  <c r="AP95" i="82"/>
  <c r="AN95" i="82"/>
  <c r="AL95" i="82"/>
  <c r="AJ95" i="82"/>
  <c r="AH95" i="82"/>
  <c r="AF95" i="82"/>
  <c r="AD95" i="82"/>
  <c r="AB95" i="82"/>
  <c r="Z95" i="82"/>
  <c r="X95" i="82"/>
  <c r="V95" i="82"/>
  <c r="T95" i="82"/>
  <c r="R95" i="82"/>
  <c r="P95" i="82"/>
  <c r="N95" i="82"/>
  <c r="L95" i="82"/>
  <c r="J95" i="82"/>
  <c r="H95" i="82"/>
  <c r="F95" i="82"/>
  <c r="D95" i="82"/>
  <c r="BL95" i="81"/>
  <c r="BJ95" i="81"/>
  <c r="BH95" i="81"/>
  <c r="BF95" i="81"/>
  <c r="BD95" i="81"/>
  <c r="BB95" i="81"/>
  <c r="AZ95" i="81"/>
  <c r="AX95" i="81"/>
  <c r="AV95" i="81"/>
  <c r="AT95" i="81"/>
  <c r="AR95" i="81"/>
  <c r="AP95" i="81"/>
  <c r="AN95" i="81"/>
  <c r="AL95" i="81"/>
  <c r="AJ95" i="81"/>
  <c r="AH95" i="81"/>
  <c r="AF95" i="81"/>
  <c r="AD95" i="81"/>
  <c r="AB95" i="81"/>
  <c r="Z95" i="81"/>
  <c r="X95" i="81"/>
  <c r="V95" i="81"/>
  <c r="T95" i="81"/>
  <c r="R95" i="81"/>
  <c r="P95" i="81"/>
  <c r="N95" i="81"/>
  <c r="L95" i="81"/>
  <c r="J95" i="81"/>
  <c r="H95" i="81"/>
  <c r="F95" i="81"/>
  <c r="D95" i="81"/>
  <c r="BJ95" i="80"/>
  <c r="BH95" i="80"/>
  <c r="BF95" i="80"/>
  <c r="BD95" i="80"/>
  <c r="BB95" i="80"/>
  <c r="AZ95" i="80"/>
  <c r="AX95" i="80"/>
  <c r="AV95" i="80"/>
  <c r="AT95" i="80"/>
  <c r="AR95" i="80"/>
  <c r="AP95" i="80"/>
  <c r="AN95" i="80"/>
  <c r="AL95" i="80"/>
  <c r="AJ95" i="80"/>
  <c r="AH95" i="80"/>
  <c r="AF95" i="80"/>
  <c r="AD95" i="80"/>
  <c r="AB95" i="80"/>
  <c r="Z95" i="80"/>
  <c r="X95" i="80"/>
  <c r="V95" i="80"/>
  <c r="T95" i="80"/>
  <c r="R95" i="80"/>
  <c r="P95" i="80"/>
  <c r="N95" i="80"/>
  <c r="L95" i="80"/>
  <c r="J95" i="80"/>
  <c r="H95" i="80"/>
  <c r="F95" i="80"/>
  <c r="D95" i="80"/>
  <c r="BL95" i="79"/>
  <c r="BJ95" i="79"/>
  <c r="BH95" i="79"/>
  <c r="BF95" i="79"/>
  <c r="BD95" i="79"/>
  <c r="BB95" i="79"/>
  <c r="AZ95" i="79"/>
  <c r="AX95" i="79"/>
  <c r="AV95" i="79"/>
  <c r="AT95" i="79"/>
  <c r="AR95" i="79"/>
  <c r="AP95" i="79"/>
  <c r="AN95" i="79"/>
  <c r="AL95" i="79"/>
  <c r="AJ95" i="79"/>
  <c r="AH95" i="79"/>
  <c r="AF95" i="79"/>
  <c r="AD95" i="79"/>
  <c r="AB95" i="79"/>
  <c r="Z95" i="79"/>
  <c r="X95" i="79"/>
  <c r="V95" i="79"/>
  <c r="T95" i="79"/>
  <c r="R95" i="79"/>
  <c r="P95" i="79"/>
  <c r="N95" i="79"/>
  <c r="L95" i="79"/>
  <c r="J95" i="79"/>
  <c r="H95" i="79"/>
  <c r="F95" i="79"/>
  <c r="D95" i="79"/>
  <c r="BL95" i="78"/>
  <c r="BJ95" i="78"/>
  <c r="BH95" i="78"/>
  <c r="BF95" i="78"/>
  <c r="BD95" i="78"/>
  <c r="BB95" i="78"/>
  <c r="AZ95" i="78"/>
  <c r="AX95" i="78"/>
  <c r="AV95" i="78"/>
  <c r="AT95" i="78"/>
  <c r="AR95" i="78"/>
  <c r="AP95" i="78"/>
  <c r="AN95" i="78"/>
  <c r="AL95" i="78"/>
  <c r="AJ95" i="78"/>
  <c r="AH95" i="78"/>
  <c r="AF95" i="78"/>
  <c r="AD95" i="78"/>
  <c r="AB95" i="78"/>
  <c r="Z95" i="78"/>
  <c r="X95" i="78"/>
  <c r="V95" i="78"/>
  <c r="T95" i="78"/>
  <c r="R95" i="78"/>
  <c r="P95" i="78"/>
  <c r="N95" i="78"/>
  <c r="L95" i="78"/>
  <c r="J95" i="78"/>
  <c r="H95" i="78"/>
  <c r="F95" i="78"/>
  <c r="D95" i="78"/>
  <c r="BJ95" i="77"/>
  <c r="BH95" i="77"/>
  <c r="BF95" i="77"/>
  <c r="BD95" i="77"/>
  <c r="BB95" i="77"/>
  <c r="AZ95" i="77"/>
  <c r="AX95" i="77"/>
  <c r="AV95" i="77"/>
  <c r="AT95" i="77"/>
  <c r="AR95" i="77"/>
  <c r="AP95" i="77"/>
  <c r="AN95" i="77"/>
  <c r="AL95" i="77"/>
  <c r="AJ95" i="77"/>
  <c r="AH95" i="77"/>
  <c r="AF95" i="77"/>
  <c r="AD95" i="77"/>
  <c r="AB95" i="77"/>
  <c r="Z95" i="77"/>
  <c r="X95" i="77"/>
  <c r="V95" i="77"/>
  <c r="T95" i="77"/>
  <c r="R95" i="77"/>
  <c r="P95" i="77"/>
  <c r="N95" i="77"/>
  <c r="L95" i="77"/>
  <c r="J95" i="77"/>
  <c r="H95" i="77"/>
  <c r="F95" i="77"/>
  <c r="D95" i="77"/>
  <c r="BL95" i="76"/>
  <c r="BJ95" i="76"/>
  <c r="BH95" i="76"/>
  <c r="BF95" i="76"/>
  <c r="BD95" i="76"/>
  <c r="BB95" i="76"/>
  <c r="AZ95" i="76"/>
  <c r="AX95" i="76"/>
  <c r="AV95" i="76"/>
  <c r="AT95" i="76"/>
  <c r="AR95" i="76"/>
  <c r="AP95" i="76"/>
  <c r="AN95" i="76"/>
  <c r="AL95" i="76"/>
  <c r="AJ95" i="76"/>
  <c r="AH95" i="76"/>
  <c r="AF95" i="76"/>
  <c r="AD95" i="76"/>
  <c r="AB95" i="76"/>
  <c r="Z95" i="76"/>
  <c r="X95" i="76"/>
  <c r="V95" i="76"/>
  <c r="T95" i="76"/>
  <c r="R95" i="76"/>
  <c r="P95" i="76"/>
  <c r="N95" i="76"/>
  <c r="L95" i="76"/>
  <c r="J95" i="76"/>
  <c r="H95" i="76"/>
  <c r="F95" i="76"/>
  <c r="D95" i="76"/>
  <c r="BJ95" i="75"/>
  <c r="BH95" i="75"/>
  <c r="BF95" i="75"/>
  <c r="BD95" i="75"/>
  <c r="BB95" i="75"/>
  <c r="AZ95" i="75"/>
  <c r="AX95" i="75"/>
  <c r="AV95" i="75"/>
  <c r="AT95" i="75"/>
  <c r="AR95" i="75"/>
  <c r="AP95" i="75"/>
  <c r="AN95" i="75"/>
  <c r="AL95" i="75"/>
  <c r="AJ95" i="75"/>
  <c r="AH95" i="75"/>
  <c r="AF95" i="75"/>
  <c r="AD95" i="75"/>
  <c r="AB95" i="75"/>
  <c r="Z95" i="75"/>
  <c r="X95" i="75"/>
  <c r="V95" i="75"/>
  <c r="T95" i="75"/>
  <c r="R95" i="75"/>
  <c r="P95" i="75"/>
  <c r="N95" i="75"/>
  <c r="L95" i="75"/>
  <c r="J95" i="75"/>
  <c r="H95" i="75"/>
  <c r="F95" i="75"/>
  <c r="D95" i="75"/>
  <c r="BL95" i="74"/>
  <c r="BJ95" i="74"/>
  <c r="BH95" i="74"/>
  <c r="BF95" i="74"/>
  <c r="BD95" i="74"/>
  <c r="BB95" i="74"/>
  <c r="AZ95" i="74"/>
  <c r="AX95" i="74"/>
  <c r="AV95" i="74"/>
  <c r="AT95" i="74"/>
  <c r="AR95" i="74"/>
  <c r="AP95" i="74"/>
  <c r="AN95" i="74"/>
  <c r="AL95" i="74"/>
  <c r="AJ95" i="74"/>
  <c r="AH95" i="74"/>
  <c r="AF95" i="74"/>
  <c r="AD95" i="74"/>
  <c r="AB95" i="74"/>
  <c r="Z95" i="74"/>
  <c r="X95" i="74"/>
  <c r="V95" i="74"/>
  <c r="T95" i="74"/>
  <c r="R95" i="74"/>
  <c r="P95" i="74"/>
  <c r="N95" i="74"/>
  <c r="L95" i="74"/>
  <c r="J95" i="74"/>
  <c r="H95" i="74"/>
  <c r="F95" i="74"/>
  <c r="D95" i="74"/>
  <c r="BF95" i="73"/>
  <c r="BD95" i="73"/>
  <c r="BB95" i="73"/>
  <c r="AZ95" i="73"/>
  <c r="AX95" i="73"/>
  <c r="AV95" i="73"/>
  <c r="AT95" i="73"/>
  <c r="AR95" i="73"/>
  <c r="AP95" i="73"/>
  <c r="AN95" i="73"/>
  <c r="AL95" i="73"/>
  <c r="AJ95" i="73"/>
  <c r="AH95" i="73"/>
  <c r="AF95" i="73"/>
  <c r="AD95" i="73"/>
  <c r="AB95" i="73"/>
  <c r="Z95" i="73"/>
  <c r="X95" i="73"/>
  <c r="V95" i="73"/>
  <c r="T95" i="73"/>
  <c r="R95" i="73"/>
  <c r="P95" i="73"/>
  <c r="N95" i="73"/>
  <c r="L95" i="73"/>
  <c r="J95" i="73"/>
  <c r="H95" i="73"/>
  <c r="F95" i="73"/>
  <c r="D95" i="73"/>
  <c r="BL95" i="48"/>
  <c r="BJ95" i="48"/>
  <c r="BH95" i="48"/>
  <c r="BF95" i="48"/>
  <c r="BD95" i="48"/>
  <c r="BB95" i="48"/>
  <c r="AZ95" i="48"/>
  <c r="AX95" i="48"/>
  <c r="AV95" i="48"/>
  <c r="AT95" i="48"/>
  <c r="AR95" i="48"/>
  <c r="AP95" i="48"/>
  <c r="AN95" i="48"/>
  <c r="AL95" i="48"/>
  <c r="AJ95" i="48"/>
  <c r="AH95" i="48"/>
  <c r="AF95" i="48"/>
  <c r="AD95" i="48"/>
  <c r="AB95" i="48"/>
  <c r="Z95" i="48"/>
  <c r="X95" i="48"/>
  <c r="V95" i="48"/>
  <c r="T95" i="48"/>
  <c r="R95" i="48"/>
  <c r="P95" i="48"/>
  <c r="N95" i="48"/>
  <c r="L95" i="48"/>
  <c r="J95" i="48"/>
  <c r="H95" i="48"/>
  <c r="F95" i="48"/>
  <c r="Z13" i="87"/>
  <c r="Z12" i="87"/>
  <c r="Z11" i="87"/>
  <c r="Z10" i="87"/>
  <c r="Z9" i="87"/>
  <c r="Z8" i="87"/>
  <c r="Z7" i="87"/>
  <c r="Z6" i="87"/>
  <c r="Z5" i="87"/>
  <c r="Z4" i="87"/>
  <c r="F91" i="87"/>
  <c r="F79" i="87"/>
  <c r="F67" i="87"/>
  <c r="F55" i="87"/>
  <c r="D35" i="48" l="1"/>
  <c r="F20" i="48"/>
  <c r="H20" i="48" s="1"/>
  <c r="J20" i="48" s="1"/>
  <c r="L20" i="48" s="1"/>
  <c r="N20" i="48" s="1"/>
  <c r="P20" i="48" s="1"/>
  <c r="R20" i="48" s="1"/>
  <c r="T20" i="48" s="1"/>
  <c r="V20" i="48" s="1"/>
  <c r="X20" i="48" s="1"/>
  <c r="Z20" i="48" s="1"/>
  <c r="AB20" i="48" s="1"/>
  <c r="AD20" i="48" s="1"/>
  <c r="AF20" i="48" s="1"/>
  <c r="AH20" i="48" s="1"/>
  <c r="AJ20" i="48" s="1"/>
  <c r="AL20" i="48" s="1"/>
  <c r="AN20" i="48" s="1"/>
  <c r="AP20" i="48" s="1"/>
  <c r="AR20" i="48" s="1"/>
  <c r="AT20" i="48" s="1"/>
  <c r="AV20" i="48" s="1"/>
  <c r="AX20" i="48" s="1"/>
  <c r="AZ20" i="48" s="1"/>
  <c r="BB20" i="48" s="1"/>
  <c r="BD20" i="48" s="1"/>
  <c r="BF20" i="48" s="1"/>
  <c r="BH20" i="48" s="1"/>
  <c r="BJ20" i="48" s="1"/>
  <c r="BL20" i="48" s="1"/>
  <c r="C5" i="88" s="1"/>
  <c r="L129" i="87"/>
  <c r="L128" i="87"/>
  <c r="AB3" i="48"/>
  <c r="Z13" i="83"/>
  <c r="Z12" i="83"/>
  <c r="Z11" i="83"/>
  <c r="Z10" i="83"/>
  <c r="Z9" i="83"/>
  <c r="Z8" i="83"/>
  <c r="Z7" i="83"/>
  <c r="O52" i="21" s="1"/>
  <c r="Z6" i="83"/>
  <c r="O51" i="21" s="1"/>
  <c r="Z5" i="83"/>
  <c r="Z4" i="83"/>
  <c r="Z13" i="82"/>
  <c r="Z12" i="82"/>
  <c r="Z11" i="82"/>
  <c r="Z10" i="82"/>
  <c r="N55" i="21" s="1"/>
  <c r="Z9" i="82"/>
  <c r="N54" i="21" s="1"/>
  <c r="Z8" i="82"/>
  <c r="N53" i="21" s="1"/>
  <c r="Z7" i="82"/>
  <c r="Z6" i="82"/>
  <c r="N51" i="21" s="1"/>
  <c r="Z5" i="82"/>
  <c r="Z4" i="82"/>
  <c r="Z13" i="81"/>
  <c r="Z12" i="81"/>
  <c r="Z11" i="81"/>
  <c r="Z10" i="81"/>
  <c r="Z9" i="81"/>
  <c r="Z8" i="81"/>
  <c r="Z7" i="81"/>
  <c r="Z6" i="81"/>
  <c r="M51" i="21" s="1"/>
  <c r="Z5" i="81"/>
  <c r="Z4" i="81"/>
  <c r="Z13" i="80"/>
  <c r="Z12" i="80"/>
  <c r="Z11" i="80"/>
  <c r="Z10" i="80"/>
  <c r="Z9" i="80"/>
  <c r="Z8" i="80"/>
  <c r="L53" i="21" s="1"/>
  <c r="Z7" i="80"/>
  <c r="Z6" i="80"/>
  <c r="L51" i="21" s="1"/>
  <c r="Z5" i="80"/>
  <c r="Z4" i="80"/>
  <c r="Z13" i="79"/>
  <c r="Z12" i="79"/>
  <c r="Z11" i="79"/>
  <c r="Z10" i="79"/>
  <c r="K55" i="21" s="1"/>
  <c r="Z9" i="79"/>
  <c r="Z8" i="79"/>
  <c r="K53" i="21" s="1"/>
  <c r="Z7" i="79"/>
  <c r="K52" i="21" s="1"/>
  <c r="Z6" i="79"/>
  <c r="K51" i="21" s="1"/>
  <c r="Z5" i="79"/>
  <c r="Z4" i="79"/>
  <c r="Z13" i="78"/>
  <c r="Z12" i="78"/>
  <c r="Z11" i="78"/>
  <c r="Z10" i="78"/>
  <c r="Z9" i="78"/>
  <c r="J54" i="21" s="1"/>
  <c r="Z8" i="78"/>
  <c r="J53" i="21" s="1"/>
  <c r="Z7" i="78"/>
  <c r="Z6" i="78"/>
  <c r="Z5" i="78"/>
  <c r="Z4" i="78"/>
  <c r="Z13" i="77"/>
  <c r="Z12" i="77"/>
  <c r="I57" i="21" s="1"/>
  <c r="Z11" i="77"/>
  <c r="Z10" i="77"/>
  <c r="I55" i="21" s="1"/>
  <c r="Z9" i="77"/>
  <c r="Z8" i="77"/>
  <c r="Z7" i="77"/>
  <c r="I52" i="21" s="1"/>
  <c r="Z6" i="77"/>
  <c r="I51" i="21" s="1"/>
  <c r="Z5" i="77"/>
  <c r="Z4" i="77"/>
  <c r="Z13" i="76"/>
  <c r="Z12" i="76"/>
  <c r="Z11" i="76"/>
  <c r="Z10" i="76"/>
  <c r="Z9" i="76"/>
  <c r="Z8" i="76"/>
  <c r="Z7" i="76"/>
  <c r="Z6" i="76"/>
  <c r="H51" i="21" s="1"/>
  <c r="Z5" i="76"/>
  <c r="Z4" i="76"/>
  <c r="Z13" i="75"/>
  <c r="Z12" i="75"/>
  <c r="Z11" i="75"/>
  <c r="Z10" i="75"/>
  <c r="Z9" i="75"/>
  <c r="Z8" i="75"/>
  <c r="Z7" i="75"/>
  <c r="Z6" i="75"/>
  <c r="G51" i="21" s="1"/>
  <c r="Z5" i="75"/>
  <c r="Z4" i="75"/>
  <c r="Z13" i="74"/>
  <c r="Z12" i="74"/>
  <c r="Z11" i="74"/>
  <c r="Z10" i="74"/>
  <c r="Z9" i="74"/>
  <c r="Z8" i="74"/>
  <c r="Z7" i="74"/>
  <c r="F52" i="21" s="1"/>
  <c r="Z6" i="74"/>
  <c r="F51" i="21" s="1"/>
  <c r="Z5" i="74"/>
  <c r="Z4" i="74"/>
  <c r="E49" i="21"/>
  <c r="E56" i="21"/>
  <c r="E53" i="21"/>
  <c r="E51" i="21"/>
  <c r="E50" i="21"/>
  <c r="Z13" i="48"/>
  <c r="D58" i="21" s="1"/>
  <c r="D57" i="21"/>
  <c r="Z11" i="48"/>
  <c r="D56" i="21" s="1"/>
  <c r="Z10" i="48"/>
  <c r="Z9" i="48"/>
  <c r="Z8" i="48"/>
  <c r="D53" i="21" s="1"/>
  <c r="Z7" i="48"/>
  <c r="D52" i="21" s="1"/>
  <c r="Z6" i="48"/>
  <c r="Z4" i="48"/>
  <c r="D49" i="21" s="1"/>
  <c r="Z5" i="48"/>
  <c r="D50" i="21" s="1"/>
  <c r="V4" i="48"/>
  <c r="BL127" i="87"/>
  <c r="BJ127" i="87"/>
  <c r="BH127" i="87"/>
  <c r="BF127" i="87"/>
  <c r="BD127" i="87"/>
  <c r="BB127" i="87"/>
  <c r="AZ127" i="87"/>
  <c r="AX127" i="87"/>
  <c r="AV127" i="87"/>
  <c r="AT127" i="87"/>
  <c r="AR127" i="87"/>
  <c r="AP127" i="87"/>
  <c r="AN127" i="87"/>
  <c r="AL127" i="87"/>
  <c r="AJ127" i="87"/>
  <c r="AH127" i="87"/>
  <c r="AF127" i="87"/>
  <c r="AD127" i="87"/>
  <c r="AB127" i="87"/>
  <c r="Z127" i="87"/>
  <c r="X127" i="87"/>
  <c r="V127" i="87"/>
  <c r="T127" i="87"/>
  <c r="R127" i="87"/>
  <c r="P127" i="87"/>
  <c r="N127" i="87"/>
  <c r="J127" i="87"/>
  <c r="H127" i="87"/>
  <c r="F127" i="87"/>
  <c r="F128" i="87" s="1"/>
  <c r="D127" i="87"/>
  <c r="C125" i="87"/>
  <c r="C124" i="87"/>
  <c r="C123" i="87"/>
  <c r="C122" i="87"/>
  <c r="C121" i="87"/>
  <c r="C120" i="87"/>
  <c r="C119" i="87"/>
  <c r="C118" i="87"/>
  <c r="C117" i="87"/>
  <c r="C116" i="87"/>
  <c r="C115" i="87"/>
  <c r="C114" i="87"/>
  <c r="BL91" i="87"/>
  <c r="BJ91" i="87"/>
  <c r="BH91" i="87"/>
  <c r="BF91" i="87"/>
  <c r="BD91" i="87"/>
  <c r="BB91" i="87"/>
  <c r="AZ91" i="87"/>
  <c r="AX91" i="87"/>
  <c r="AV91" i="87"/>
  <c r="AT91" i="87"/>
  <c r="AR91" i="87"/>
  <c r="AP91" i="87"/>
  <c r="AN91" i="87"/>
  <c r="AL91" i="87"/>
  <c r="AJ91" i="87"/>
  <c r="AH91" i="87"/>
  <c r="AF91" i="87"/>
  <c r="AD91" i="87"/>
  <c r="AB91" i="87"/>
  <c r="Z91" i="87"/>
  <c r="X91" i="87"/>
  <c r="V91" i="87"/>
  <c r="T91" i="87"/>
  <c r="R91" i="87"/>
  <c r="P91" i="87"/>
  <c r="D91" i="87"/>
  <c r="C89" i="87"/>
  <c r="C88" i="87"/>
  <c r="C87" i="87"/>
  <c r="C86" i="87"/>
  <c r="BL79" i="87"/>
  <c r="BJ79" i="87"/>
  <c r="BH79" i="87"/>
  <c r="BF79" i="87"/>
  <c r="BD79" i="87"/>
  <c r="BB79" i="87"/>
  <c r="AZ79" i="87"/>
  <c r="AX79" i="87"/>
  <c r="AV79" i="87"/>
  <c r="AT79" i="87"/>
  <c r="AR79" i="87"/>
  <c r="AP79" i="87"/>
  <c r="AN79" i="87"/>
  <c r="AL79" i="87"/>
  <c r="AJ79" i="87"/>
  <c r="AH79" i="87"/>
  <c r="AF79" i="87"/>
  <c r="AD79" i="87"/>
  <c r="AB79" i="87"/>
  <c r="Z79" i="87"/>
  <c r="X79" i="87"/>
  <c r="V79" i="87"/>
  <c r="T79" i="87"/>
  <c r="R79" i="87"/>
  <c r="P79" i="87"/>
  <c r="D79" i="87"/>
  <c r="C77" i="87"/>
  <c r="C76" i="87"/>
  <c r="C75" i="87"/>
  <c r="C74" i="87"/>
  <c r="C73" i="87"/>
  <c r="C72" i="87"/>
  <c r="C71" i="87"/>
  <c r="BL67" i="87"/>
  <c r="BJ67" i="87"/>
  <c r="BH67" i="87"/>
  <c r="BF67" i="87"/>
  <c r="BD67" i="87"/>
  <c r="BB67" i="87"/>
  <c r="AZ67" i="87"/>
  <c r="AX67" i="87"/>
  <c r="AV67" i="87"/>
  <c r="AT67" i="87"/>
  <c r="AR67" i="87"/>
  <c r="AP67" i="87"/>
  <c r="AN67" i="87"/>
  <c r="AL67" i="87"/>
  <c r="AJ67" i="87"/>
  <c r="AH67" i="87"/>
  <c r="AF67" i="87"/>
  <c r="AD67" i="87"/>
  <c r="AB67" i="87"/>
  <c r="Z67" i="87"/>
  <c r="X67" i="87"/>
  <c r="V67" i="87"/>
  <c r="T67" i="87"/>
  <c r="R67" i="87"/>
  <c r="P67" i="87"/>
  <c r="C65" i="87"/>
  <c r="C64" i="87"/>
  <c r="C63" i="87"/>
  <c r="C62" i="87"/>
  <c r="C61" i="87"/>
  <c r="C60" i="87"/>
  <c r="O6" i="87"/>
  <c r="O5" i="87"/>
  <c r="BL55" i="87"/>
  <c r="BJ55" i="87"/>
  <c r="BH55" i="87"/>
  <c r="BF55" i="87"/>
  <c r="BD55" i="87"/>
  <c r="BB55" i="87"/>
  <c r="AZ55" i="87"/>
  <c r="AX55" i="87"/>
  <c r="AV55" i="87"/>
  <c r="AT55" i="87"/>
  <c r="AR55" i="87"/>
  <c r="AP55" i="87"/>
  <c r="AN55" i="87"/>
  <c r="AL55" i="87"/>
  <c r="AJ55" i="87"/>
  <c r="AH55" i="87"/>
  <c r="AF55" i="87"/>
  <c r="AD55" i="87"/>
  <c r="AB55" i="87"/>
  <c r="Z55" i="87"/>
  <c r="X55" i="87"/>
  <c r="V55" i="87"/>
  <c r="T55" i="87"/>
  <c r="R55" i="87"/>
  <c r="P55" i="87"/>
  <c r="C53" i="87"/>
  <c r="L13" i="87" s="1"/>
  <c r="C52" i="87"/>
  <c r="C51" i="87"/>
  <c r="C50" i="87"/>
  <c r="C49" i="87"/>
  <c r="D35" i="87"/>
  <c r="F34" i="87"/>
  <c r="H34" i="87" s="1"/>
  <c r="J34" i="87" s="1"/>
  <c r="L34" i="87" s="1"/>
  <c r="N34" i="87" s="1"/>
  <c r="P34" i="87" s="1"/>
  <c r="R34" i="87" s="1"/>
  <c r="T34" i="87" s="1"/>
  <c r="V34" i="87" s="1"/>
  <c r="X34" i="87" s="1"/>
  <c r="Z34" i="87" s="1"/>
  <c r="AB34" i="87" s="1"/>
  <c r="AD34" i="87" s="1"/>
  <c r="AF34" i="87" s="1"/>
  <c r="AH34" i="87" s="1"/>
  <c r="AJ34" i="87" s="1"/>
  <c r="AL34" i="87" s="1"/>
  <c r="AN34" i="87" s="1"/>
  <c r="AP34" i="87" s="1"/>
  <c r="AR34" i="87" s="1"/>
  <c r="AT34" i="87" s="1"/>
  <c r="AV34" i="87" s="1"/>
  <c r="AX34" i="87" s="1"/>
  <c r="AZ34" i="87" s="1"/>
  <c r="BB34" i="87" s="1"/>
  <c r="BD34" i="87" s="1"/>
  <c r="BF34" i="87" s="1"/>
  <c r="BH34" i="87" s="1"/>
  <c r="BJ34" i="87" s="1"/>
  <c r="BL34" i="87" s="1"/>
  <c r="C34" i="87"/>
  <c r="F33" i="87"/>
  <c r="H33" i="87" s="1"/>
  <c r="J33" i="87" s="1"/>
  <c r="L33" i="87" s="1"/>
  <c r="N33" i="87" s="1"/>
  <c r="P33" i="87" s="1"/>
  <c r="R33" i="87" s="1"/>
  <c r="T33" i="87" s="1"/>
  <c r="V33" i="87" s="1"/>
  <c r="X33" i="87" s="1"/>
  <c r="Z33" i="87" s="1"/>
  <c r="AB33" i="87" s="1"/>
  <c r="AD33" i="87" s="1"/>
  <c r="AF33" i="87" s="1"/>
  <c r="AH33" i="87" s="1"/>
  <c r="AJ33" i="87" s="1"/>
  <c r="AL33" i="87" s="1"/>
  <c r="AN33" i="87" s="1"/>
  <c r="AP33" i="87" s="1"/>
  <c r="AR33" i="87" s="1"/>
  <c r="AT33" i="87" s="1"/>
  <c r="AV33" i="87" s="1"/>
  <c r="AX33" i="87" s="1"/>
  <c r="AZ33" i="87" s="1"/>
  <c r="BB33" i="87" s="1"/>
  <c r="BD33" i="87" s="1"/>
  <c r="BF33" i="87" s="1"/>
  <c r="BH33" i="87" s="1"/>
  <c r="BJ33" i="87" s="1"/>
  <c r="BL33" i="87" s="1"/>
  <c r="C33" i="87"/>
  <c r="F32" i="87"/>
  <c r="H32" i="87" s="1"/>
  <c r="J32" i="87" s="1"/>
  <c r="L32" i="87" s="1"/>
  <c r="N32" i="87" s="1"/>
  <c r="P32" i="87" s="1"/>
  <c r="R32" i="87" s="1"/>
  <c r="T32" i="87" s="1"/>
  <c r="V32" i="87" s="1"/>
  <c r="X32" i="87" s="1"/>
  <c r="Z32" i="87" s="1"/>
  <c r="AB32" i="87" s="1"/>
  <c r="AD32" i="87" s="1"/>
  <c r="AF32" i="87" s="1"/>
  <c r="AH32" i="87" s="1"/>
  <c r="AJ32" i="87" s="1"/>
  <c r="AL32" i="87" s="1"/>
  <c r="AN32" i="87" s="1"/>
  <c r="AP32" i="87" s="1"/>
  <c r="AR32" i="87" s="1"/>
  <c r="AT32" i="87" s="1"/>
  <c r="AV32" i="87" s="1"/>
  <c r="AX32" i="87" s="1"/>
  <c r="AZ32" i="87" s="1"/>
  <c r="BB32" i="87" s="1"/>
  <c r="BD32" i="87" s="1"/>
  <c r="BF32" i="87" s="1"/>
  <c r="BH32" i="87" s="1"/>
  <c r="BJ32" i="87" s="1"/>
  <c r="BL32" i="87" s="1"/>
  <c r="C32" i="87"/>
  <c r="F31" i="87"/>
  <c r="H31" i="87" s="1"/>
  <c r="J31" i="87" s="1"/>
  <c r="L31" i="87" s="1"/>
  <c r="N31" i="87" s="1"/>
  <c r="P31" i="87" s="1"/>
  <c r="R31" i="87" s="1"/>
  <c r="T31" i="87" s="1"/>
  <c r="V31" i="87" s="1"/>
  <c r="X31" i="87" s="1"/>
  <c r="Z31" i="87" s="1"/>
  <c r="AB31" i="87" s="1"/>
  <c r="AD31" i="87" s="1"/>
  <c r="AF31" i="87" s="1"/>
  <c r="AH31" i="87" s="1"/>
  <c r="AJ31" i="87" s="1"/>
  <c r="AL31" i="87" s="1"/>
  <c r="AN31" i="87" s="1"/>
  <c r="AP31" i="87" s="1"/>
  <c r="AR31" i="87" s="1"/>
  <c r="AT31" i="87" s="1"/>
  <c r="AV31" i="87" s="1"/>
  <c r="AX31" i="87" s="1"/>
  <c r="AZ31" i="87" s="1"/>
  <c r="BB31" i="87" s="1"/>
  <c r="BD31" i="87" s="1"/>
  <c r="BF31" i="87" s="1"/>
  <c r="BH31" i="87" s="1"/>
  <c r="BJ31" i="87" s="1"/>
  <c r="BL31" i="87" s="1"/>
  <c r="C31" i="87"/>
  <c r="F30" i="87"/>
  <c r="H30" i="87" s="1"/>
  <c r="J30" i="87" s="1"/>
  <c r="L30" i="87" s="1"/>
  <c r="N30" i="87" s="1"/>
  <c r="P30" i="87" s="1"/>
  <c r="R30" i="87" s="1"/>
  <c r="T30" i="87" s="1"/>
  <c r="V30" i="87" s="1"/>
  <c r="X30" i="87" s="1"/>
  <c r="Z30" i="87" s="1"/>
  <c r="AB30" i="87" s="1"/>
  <c r="AD30" i="87" s="1"/>
  <c r="AF30" i="87" s="1"/>
  <c r="AH30" i="87" s="1"/>
  <c r="AJ30" i="87" s="1"/>
  <c r="AL30" i="87" s="1"/>
  <c r="AN30" i="87" s="1"/>
  <c r="AP30" i="87" s="1"/>
  <c r="AR30" i="87" s="1"/>
  <c r="AT30" i="87" s="1"/>
  <c r="AV30" i="87" s="1"/>
  <c r="AX30" i="87" s="1"/>
  <c r="AZ30" i="87" s="1"/>
  <c r="BB30" i="87" s="1"/>
  <c r="BD30" i="87" s="1"/>
  <c r="BF30" i="87" s="1"/>
  <c r="BH30" i="87" s="1"/>
  <c r="BJ30" i="87" s="1"/>
  <c r="BL30" i="87" s="1"/>
  <c r="C30" i="87"/>
  <c r="F29" i="87"/>
  <c r="H29" i="87" s="1"/>
  <c r="J29" i="87" s="1"/>
  <c r="L29" i="87" s="1"/>
  <c r="N29" i="87" s="1"/>
  <c r="P29" i="87" s="1"/>
  <c r="R29" i="87" s="1"/>
  <c r="T29" i="87" s="1"/>
  <c r="V29" i="87" s="1"/>
  <c r="X29" i="87" s="1"/>
  <c r="Z29" i="87" s="1"/>
  <c r="AB29" i="87" s="1"/>
  <c r="AD29" i="87" s="1"/>
  <c r="AF29" i="87" s="1"/>
  <c r="AH29" i="87" s="1"/>
  <c r="AJ29" i="87" s="1"/>
  <c r="AL29" i="87" s="1"/>
  <c r="AN29" i="87" s="1"/>
  <c r="AP29" i="87" s="1"/>
  <c r="AR29" i="87" s="1"/>
  <c r="AT29" i="87" s="1"/>
  <c r="AV29" i="87" s="1"/>
  <c r="AX29" i="87" s="1"/>
  <c r="AZ29" i="87" s="1"/>
  <c r="BB29" i="87" s="1"/>
  <c r="BD29" i="87" s="1"/>
  <c r="BF29" i="87" s="1"/>
  <c r="BH29" i="87" s="1"/>
  <c r="BJ29" i="87" s="1"/>
  <c r="BL29" i="87" s="1"/>
  <c r="F28" i="87"/>
  <c r="H28" i="87" s="1"/>
  <c r="J28" i="87" s="1"/>
  <c r="L28" i="87" s="1"/>
  <c r="N28" i="87" s="1"/>
  <c r="P28" i="87" s="1"/>
  <c r="R28" i="87" s="1"/>
  <c r="T28" i="87" s="1"/>
  <c r="V28" i="87" s="1"/>
  <c r="X28" i="87" s="1"/>
  <c r="Z28" i="87" s="1"/>
  <c r="AB28" i="87" s="1"/>
  <c r="AD28" i="87" s="1"/>
  <c r="AF28" i="87" s="1"/>
  <c r="AH28" i="87" s="1"/>
  <c r="AJ28" i="87" s="1"/>
  <c r="AL28" i="87" s="1"/>
  <c r="AN28" i="87" s="1"/>
  <c r="AP28" i="87" s="1"/>
  <c r="AR28" i="87" s="1"/>
  <c r="AT28" i="87" s="1"/>
  <c r="AV28" i="87" s="1"/>
  <c r="AX28" i="87" s="1"/>
  <c r="AZ28" i="87" s="1"/>
  <c r="BB28" i="87" s="1"/>
  <c r="BD28" i="87" s="1"/>
  <c r="BF28" i="87" s="1"/>
  <c r="BH28" i="87" s="1"/>
  <c r="BJ28" i="87" s="1"/>
  <c r="BL28" i="87" s="1"/>
  <c r="F27" i="87"/>
  <c r="H27" i="87" s="1"/>
  <c r="J27" i="87" s="1"/>
  <c r="L27" i="87" s="1"/>
  <c r="N27" i="87" s="1"/>
  <c r="P27" i="87" s="1"/>
  <c r="R27" i="87" s="1"/>
  <c r="T27" i="87" s="1"/>
  <c r="V27" i="87" s="1"/>
  <c r="X27" i="87" s="1"/>
  <c r="Z27" i="87" s="1"/>
  <c r="AB27" i="87" s="1"/>
  <c r="AD27" i="87" s="1"/>
  <c r="AF27" i="87" s="1"/>
  <c r="AH27" i="87" s="1"/>
  <c r="AJ27" i="87" s="1"/>
  <c r="AL27" i="87" s="1"/>
  <c r="AN27" i="87" s="1"/>
  <c r="AP27" i="87" s="1"/>
  <c r="AR27" i="87" s="1"/>
  <c r="AT27" i="87" s="1"/>
  <c r="AV27" i="87" s="1"/>
  <c r="AX27" i="87" s="1"/>
  <c r="AZ27" i="87" s="1"/>
  <c r="BB27" i="87" s="1"/>
  <c r="BD27" i="87" s="1"/>
  <c r="BF27" i="87" s="1"/>
  <c r="BH27" i="87" s="1"/>
  <c r="BJ27" i="87" s="1"/>
  <c r="BL27" i="87" s="1"/>
  <c r="F26" i="87"/>
  <c r="H26" i="87" s="1"/>
  <c r="J26" i="87" s="1"/>
  <c r="L26" i="87" s="1"/>
  <c r="N26" i="87" s="1"/>
  <c r="P26" i="87" s="1"/>
  <c r="R26" i="87" s="1"/>
  <c r="T26" i="87" s="1"/>
  <c r="V26" i="87" s="1"/>
  <c r="X26" i="87" s="1"/>
  <c r="Z26" i="87" s="1"/>
  <c r="AB26" i="87" s="1"/>
  <c r="AD26" i="87" s="1"/>
  <c r="AF26" i="87" s="1"/>
  <c r="AH26" i="87" s="1"/>
  <c r="AJ26" i="87" s="1"/>
  <c r="AL26" i="87" s="1"/>
  <c r="AN26" i="87" s="1"/>
  <c r="AP26" i="87" s="1"/>
  <c r="AR26" i="87" s="1"/>
  <c r="AT26" i="87" s="1"/>
  <c r="AV26" i="87" s="1"/>
  <c r="AX26" i="87" s="1"/>
  <c r="AZ26" i="87" s="1"/>
  <c r="BB26" i="87" s="1"/>
  <c r="BD26" i="87" s="1"/>
  <c r="BF26" i="87" s="1"/>
  <c r="BH26" i="87" s="1"/>
  <c r="BJ26" i="87" s="1"/>
  <c r="BL26" i="87" s="1"/>
  <c r="F25" i="87"/>
  <c r="H25" i="87" s="1"/>
  <c r="J25" i="87" s="1"/>
  <c r="L25" i="87" s="1"/>
  <c r="N25" i="87" s="1"/>
  <c r="P25" i="87" s="1"/>
  <c r="R25" i="87" s="1"/>
  <c r="T25" i="87" s="1"/>
  <c r="V25" i="87" s="1"/>
  <c r="X25" i="87" s="1"/>
  <c r="Z25" i="87" s="1"/>
  <c r="AB25" i="87" s="1"/>
  <c r="AD25" i="87" s="1"/>
  <c r="AF25" i="87" s="1"/>
  <c r="AH25" i="87" s="1"/>
  <c r="AJ25" i="87" s="1"/>
  <c r="AL25" i="87" s="1"/>
  <c r="AN25" i="87" s="1"/>
  <c r="AP25" i="87" s="1"/>
  <c r="AR25" i="87" s="1"/>
  <c r="AT25" i="87" s="1"/>
  <c r="AV25" i="87" s="1"/>
  <c r="AX25" i="87" s="1"/>
  <c r="AZ25" i="87" s="1"/>
  <c r="BB25" i="87" s="1"/>
  <c r="BD25" i="87" s="1"/>
  <c r="BF25" i="87" s="1"/>
  <c r="BH25" i="87" s="1"/>
  <c r="BJ25" i="87" s="1"/>
  <c r="BL25" i="87" s="1"/>
  <c r="F24" i="87"/>
  <c r="H24" i="87" s="1"/>
  <c r="J24" i="87" s="1"/>
  <c r="L24" i="87" s="1"/>
  <c r="N24" i="87" s="1"/>
  <c r="P24" i="87" s="1"/>
  <c r="R24" i="87" s="1"/>
  <c r="T24" i="87" s="1"/>
  <c r="V24" i="87" s="1"/>
  <c r="X24" i="87" s="1"/>
  <c r="Z24" i="87" s="1"/>
  <c r="AB24" i="87" s="1"/>
  <c r="AD24" i="87" s="1"/>
  <c r="AF24" i="87" s="1"/>
  <c r="AH24" i="87" s="1"/>
  <c r="AJ24" i="87" s="1"/>
  <c r="AL24" i="87" s="1"/>
  <c r="AN24" i="87" s="1"/>
  <c r="AP24" i="87" s="1"/>
  <c r="AR24" i="87" s="1"/>
  <c r="AT24" i="87" s="1"/>
  <c r="AV24" i="87" s="1"/>
  <c r="AX24" i="87" s="1"/>
  <c r="AZ24" i="87" s="1"/>
  <c r="BB24" i="87" s="1"/>
  <c r="BD24" i="87" s="1"/>
  <c r="BF24" i="87" s="1"/>
  <c r="BH24" i="87" s="1"/>
  <c r="BJ24" i="87" s="1"/>
  <c r="BL24" i="87" s="1"/>
  <c r="F23" i="87"/>
  <c r="H23" i="87" s="1"/>
  <c r="J23" i="87" s="1"/>
  <c r="L23" i="87" s="1"/>
  <c r="N23" i="87" s="1"/>
  <c r="P23" i="87" s="1"/>
  <c r="R23" i="87" s="1"/>
  <c r="T23" i="87" s="1"/>
  <c r="V23" i="87" s="1"/>
  <c r="X23" i="87" s="1"/>
  <c r="Z23" i="87" s="1"/>
  <c r="AB23" i="87" s="1"/>
  <c r="AD23" i="87" s="1"/>
  <c r="AF23" i="87" s="1"/>
  <c r="AH23" i="87" s="1"/>
  <c r="AJ23" i="87" s="1"/>
  <c r="AL23" i="87" s="1"/>
  <c r="AN23" i="87" s="1"/>
  <c r="AP23" i="87" s="1"/>
  <c r="AR23" i="87" s="1"/>
  <c r="AT23" i="87" s="1"/>
  <c r="AV23" i="87" s="1"/>
  <c r="AX23" i="87" s="1"/>
  <c r="AZ23" i="87" s="1"/>
  <c r="BB23" i="87" s="1"/>
  <c r="BD23" i="87" s="1"/>
  <c r="BF23" i="87" s="1"/>
  <c r="BH23" i="87" s="1"/>
  <c r="BJ23" i="87" s="1"/>
  <c r="BL23" i="87" s="1"/>
  <c r="F22" i="87"/>
  <c r="H22" i="87" s="1"/>
  <c r="J22" i="87" s="1"/>
  <c r="L22" i="87" s="1"/>
  <c r="N22" i="87" s="1"/>
  <c r="P22" i="87" s="1"/>
  <c r="R22" i="87" s="1"/>
  <c r="T22" i="87" s="1"/>
  <c r="V22" i="87" s="1"/>
  <c r="X22" i="87" s="1"/>
  <c r="Z22" i="87" s="1"/>
  <c r="AB22" i="87" s="1"/>
  <c r="AD22" i="87" s="1"/>
  <c r="AF22" i="87" s="1"/>
  <c r="AH22" i="87" s="1"/>
  <c r="AJ22" i="87" s="1"/>
  <c r="AL22" i="87" s="1"/>
  <c r="AN22" i="87" s="1"/>
  <c r="AP22" i="87" s="1"/>
  <c r="AR22" i="87" s="1"/>
  <c r="AT22" i="87" s="1"/>
  <c r="AV22" i="87" s="1"/>
  <c r="AX22" i="87" s="1"/>
  <c r="AZ22" i="87" s="1"/>
  <c r="BB22" i="87" s="1"/>
  <c r="BD22" i="87" s="1"/>
  <c r="BF22" i="87" s="1"/>
  <c r="BH22" i="87" s="1"/>
  <c r="BJ22" i="87" s="1"/>
  <c r="BL22" i="87" s="1"/>
  <c r="F21" i="87"/>
  <c r="H21" i="87" s="1"/>
  <c r="J21" i="87" s="1"/>
  <c r="L21" i="87" s="1"/>
  <c r="N21" i="87" s="1"/>
  <c r="P21" i="87" s="1"/>
  <c r="R21" i="87" s="1"/>
  <c r="T21" i="87" s="1"/>
  <c r="V21" i="87" s="1"/>
  <c r="X21" i="87" s="1"/>
  <c r="Z21" i="87" s="1"/>
  <c r="AB21" i="87" s="1"/>
  <c r="AD21" i="87" s="1"/>
  <c r="AF21" i="87" s="1"/>
  <c r="AH21" i="87" s="1"/>
  <c r="AJ21" i="87" s="1"/>
  <c r="AL21" i="87" s="1"/>
  <c r="AN21" i="87" s="1"/>
  <c r="AP21" i="87" s="1"/>
  <c r="AR21" i="87" s="1"/>
  <c r="AT21" i="87" s="1"/>
  <c r="AV21" i="87" s="1"/>
  <c r="AX21" i="87" s="1"/>
  <c r="AZ21" i="87" s="1"/>
  <c r="BB21" i="87" s="1"/>
  <c r="BD21" i="87" s="1"/>
  <c r="BF21" i="87" s="1"/>
  <c r="BH21" i="87" s="1"/>
  <c r="BJ21" i="87" s="1"/>
  <c r="BL21" i="87" s="1"/>
  <c r="F20" i="87"/>
  <c r="H20" i="87" s="1"/>
  <c r="D42" i="87"/>
  <c r="D43" i="87" s="1"/>
  <c r="Y14" i="87"/>
  <c r="U14" i="87"/>
  <c r="V13" i="87"/>
  <c r="T13" i="87"/>
  <c r="R13" i="87"/>
  <c r="Q13" i="87"/>
  <c r="O13" i="87"/>
  <c r="N13" i="87"/>
  <c r="K13" i="87"/>
  <c r="V12" i="87"/>
  <c r="T12" i="87"/>
  <c r="R12" i="87"/>
  <c r="Q12" i="87"/>
  <c r="O12" i="87"/>
  <c r="N12" i="87"/>
  <c r="L12" i="87"/>
  <c r="K12" i="87"/>
  <c r="V11" i="87"/>
  <c r="T11" i="87"/>
  <c r="R11" i="87"/>
  <c r="Q11" i="87"/>
  <c r="O11" i="87"/>
  <c r="N11" i="87"/>
  <c r="L11" i="87"/>
  <c r="K11" i="87"/>
  <c r="V10" i="87"/>
  <c r="T10" i="87"/>
  <c r="R10" i="87"/>
  <c r="Q10" i="87"/>
  <c r="O10" i="87"/>
  <c r="N10" i="87"/>
  <c r="L10" i="87"/>
  <c r="K10" i="87"/>
  <c r="V9" i="87"/>
  <c r="R9" i="87"/>
  <c r="Q9" i="87"/>
  <c r="O9" i="87"/>
  <c r="N9" i="87"/>
  <c r="L9" i="87"/>
  <c r="K9" i="87"/>
  <c r="R8" i="87"/>
  <c r="Q8" i="87"/>
  <c r="O8" i="87"/>
  <c r="N8" i="87"/>
  <c r="L8" i="87"/>
  <c r="G8" i="87"/>
  <c r="V7" i="87"/>
  <c r="R7" i="87"/>
  <c r="Q7" i="87"/>
  <c r="O7" i="87"/>
  <c r="L7" i="87"/>
  <c r="G7" i="87"/>
  <c r="V6" i="87"/>
  <c r="R6" i="87"/>
  <c r="L6" i="87"/>
  <c r="G6" i="87"/>
  <c r="V5" i="87"/>
  <c r="R5" i="87"/>
  <c r="L5" i="87"/>
  <c r="G5" i="87"/>
  <c r="R4" i="87"/>
  <c r="O4" i="87"/>
  <c r="L4" i="87"/>
  <c r="G4" i="87"/>
  <c r="D42" i="83"/>
  <c r="D43" i="83" s="1"/>
  <c r="D42" i="82"/>
  <c r="D43" i="82" s="1"/>
  <c r="D42" i="81"/>
  <c r="D43" i="81" s="1"/>
  <c r="D42" i="80"/>
  <c r="D43" i="80" s="1"/>
  <c r="D42" i="79"/>
  <c r="D43" i="79" s="1"/>
  <c r="D42" i="78"/>
  <c r="D43" i="78" s="1"/>
  <c r="D42" i="77"/>
  <c r="D43" i="77" s="1"/>
  <c r="D42" i="76"/>
  <c r="D43" i="76" s="1"/>
  <c r="D42" i="75"/>
  <c r="D43" i="75" s="1"/>
  <c r="D42" i="74"/>
  <c r="D43" i="74" s="1"/>
  <c r="D42" i="73"/>
  <c r="D43" i="73" s="1"/>
  <c r="D91" i="83"/>
  <c r="D79" i="83"/>
  <c r="D91" i="82"/>
  <c r="D79" i="82"/>
  <c r="D91" i="81"/>
  <c r="D79" i="81"/>
  <c r="D91" i="80"/>
  <c r="D79" i="80"/>
  <c r="D91" i="79"/>
  <c r="D79" i="79"/>
  <c r="D91" i="78"/>
  <c r="D79" i="78"/>
  <c r="D91" i="77"/>
  <c r="D79" i="77"/>
  <c r="D91" i="76"/>
  <c r="D79" i="76"/>
  <c r="D91" i="75"/>
  <c r="D79" i="75"/>
  <c r="D91" i="74"/>
  <c r="D79" i="74"/>
  <c r="D91" i="73"/>
  <c r="M54" i="21"/>
  <c r="L55" i="21"/>
  <c r="E58" i="21"/>
  <c r="B24" i="88"/>
  <c r="B25" i="88"/>
  <c r="B26" i="88"/>
  <c r="B27" i="88"/>
  <c r="B28" i="88"/>
  <c r="B29" i="88"/>
  <c r="B30" i="88"/>
  <c r="B31" i="88"/>
  <c r="B32" i="88"/>
  <c r="B33" i="88"/>
  <c r="B34" i="88"/>
  <c r="B35" i="88"/>
  <c r="B36" i="88"/>
  <c r="B37" i="88"/>
  <c r="B38" i="88"/>
  <c r="BL79" i="81"/>
  <c r="BL91" i="81"/>
  <c r="BL79" i="83"/>
  <c r="BL91" i="83"/>
  <c r="C125" i="83"/>
  <c r="C124" i="83"/>
  <c r="C123" i="83"/>
  <c r="C122" i="83"/>
  <c r="C121" i="83"/>
  <c r="C120" i="83"/>
  <c r="C119" i="83"/>
  <c r="C118" i="83"/>
  <c r="C117" i="83"/>
  <c r="C116" i="83"/>
  <c r="C115" i="83"/>
  <c r="C114" i="83"/>
  <c r="C113" i="83"/>
  <c r="C112" i="83"/>
  <c r="C111" i="83"/>
  <c r="C110" i="83"/>
  <c r="C109" i="83"/>
  <c r="C108" i="83"/>
  <c r="C107" i="83"/>
  <c r="C106" i="83"/>
  <c r="C105" i="83"/>
  <c r="C104" i="83"/>
  <c r="C103" i="83"/>
  <c r="C102" i="83"/>
  <c r="C101" i="83"/>
  <c r="C100" i="83"/>
  <c r="C99" i="83"/>
  <c r="C98" i="83"/>
  <c r="C97" i="83"/>
  <c r="C96" i="83"/>
  <c r="BJ91" i="83"/>
  <c r="BH91" i="83"/>
  <c r="BF91" i="83"/>
  <c r="BD91" i="83"/>
  <c r="BB91" i="83"/>
  <c r="AZ91" i="83"/>
  <c r="AX91" i="83"/>
  <c r="AV91" i="83"/>
  <c r="AT91" i="83"/>
  <c r="AR91" i="83"/>
  <c r="AP91" i="83"/>
  <c r="AN91" i="83"/>
  <c r="AL91" i="83"/>
  <c r="AJ91" i="83"/>
  <c r="AH91" i="83"/>
  <c r="AF91" i="83"/>
  <c r="AD91" i="83"/>
  <c r="AB91" i="83"/>
  <c r="Z91" i="83"/>
  <c r="X91" i="83"/>
  <c r="V91" i="83"/>
  <c r="T91" i="83"/>
  <c r="R91" i="83"/>
  <c r="P91" i="83"/>
  <c r="N91" i="83"/>
  <c r="L91" i="83"/>
  <c r="J91" i="83"/>
  <c r="H91" i="83"/>
  <c r="F91" i="83"/>
  <c r="C89" i="83"/>
  <c r="C88" i="83"/>
  <c r="C87" i="83"/>
  <c r="C86" i="83"/>
  <c r="C85" i="83"/>
  <c r="C84" i="83"/>
  <c r="C83" i="83"/>
  <c r="C82" i="83"/>
  <c r="C81" i="83"/>
  <c r="C80" i="83"/>
  <c r="BJ79" i="83"/>
  <c r="BH79" i="83"/>
  <c r="BF79" i="83"/>
  <c r="BD79" i="83"/>
  <c r="BB79" i="83"/>
  <c r="AZ79" i="83"/>
  <c r="AX79" i="83"/>
  <c r="AV79" i="83"/>
  <c r="AT79" i="83"/>
  <c r="AR79" i="83"/>
  <c r="AP79" i="83"/>
  <c r="AN79" i="83"/>
  <c r="AL79" i="83"/>
  <c r="AJ79" i="83"/>
  <c r="AH79" i="83"/>
  <c r="AF79" i="83"/>
  <c r="AD79" i="83"/>
  <c r="AB79" i="83"/>
  <c r="Z79" i="83"/>
  <c r="X79" i="83"/>
  <c r="V79" i="83"/>
  <c r="T79" i="83"/>
  <c r="R79" i="83"/>
  <c r="P79" i="83"/>
  <c r="N79" i="83"/>
  <c r="L79" i="83"/>
  <c r="J79" i="83"/>
  <c r="H79" i="83"/>
  <c r="F79" i="83"/>
  <c r="C77" i="83"/>
  <c r="C76" i="83"/>
  <c r="C75" i="83"/>
  <c r="C74" i="83"/>
  <c r="C73" i="83"/>
  <c r="C72" i="83"/>
  <c r="C71" i="83"/>
  <c r="C70" i="83"/>
  <c r="C69" i="83"/>
  <c r="C68" i="83"/>
  <c r="AZ128" i="83"/>
  <c r="AJ128" i="83"/>
  <c r="T128" i="83"/>
  <c r="C65" i="83"/>
  <c r="C64" i="83"/>
  <c r="C63" i="83"/>
  <c r="C62" i="83"/>
  <c r="C61" i="83"/>
  <c r="C60" i="83"/>
  <c r="C59" i="83"/>
  <c r="O7" i="83" s="1"/>
  <c r="O17" i="21" s="1"/>
  <c r="C58" i="83"/>
  <c r="O6" i="83" s="1"/>
  <c r="O16" i="21" s="1"/>
  <c r="C57" i="83"/>
  <c r="O5" i="83" s="1"/>
  <c r="O15" i="21" s="1"/>
  <c r="C56" i="83"/>
  <c r="O4" i="83" s="1"/>
  <c r="O14" i="21" s="1"/>
  <c r="AX129" i="83"/>
  <c r="AH129" i="83"/>
  <c r="R129" i="83"/>
  <c r="C53" i="83"/>
  <c r="L13" i="83" s="1"/>
  <c r="O12" i="21" s="1"/>
  <c r="C52" i="83"/>
  <c r="L12" i="83" s="1"/>
  <c r="O11" i="21" s="1"/>
  <c r="C51" i="83"/>
  <c r="C50" i="83"/>
  <c r="L10" i="83" s="1"/>
  <c r="O9" i="21" s="1"/>
  <c r="C49" i="83"/>
  <c r="C48" i="83"/>
  <c r="C47" i="83"/>
  <c r="C46" i="83"/>
  <c r="C45" i="83"/>
  <c r="C44" i="83"/>
  <c r="C34" i="83"/>
  <c r="C33" i="83"/>
  <c r="C32" i="83"/>
  <c r="C31" i="83"/>
  <c r="C30" i="83"/>
  <c r="C29" i="83"/>
  <c r="C28" i="83"/>
  <c r="C27" i="83"/>
  <c r="C26" i="83"/>
  <c r="C25" i="83"/>
  <c r="C24" i="83"/>
  <c r="C23" i="83"/>
  <c r="C22" i="83"/>
  <c r="C21" i="83"/>
  <c r="C20" i="83"/>
  <c r="Y14" i="83"/>
  <c r="U14" i="83"/>
  <c r="O58" i="21"/>
  <c r="X13" i="83"/>
  <c r="V13" i="83"/>
  <c r="O45" i="21" s="1"/>
  <c r="T13" i="83"/>
  <c r="R13" i="83"/>
  <c r="O34" i="21" s="1"/>
  <c r="Q13" i="83"/>
  <c r="O13" i="83"/>
  <c r="O23" i="21" s="1"/>
  <c r="N13" i="83"/>
  <c r="K13" i="83"/>
  <c r="D13" i="83"/>
  <c r="O57" i="21"/>
  <c r="X12" i="83"/>
  <c r="V12" i="83"/>
  <c r="O44" i="21" s="1"/>
  <c r="T12" i="83"/>
  <c r="R12" i="83"/>
  <c r="O33" i="21" s="1"/>
  <c r="Q12" i="83"/>
  <c r="O12" i="83"/>
  <c r="O22" i="21" s="1"/>
  <c r="N12" i="83"/>
  <c r="K12" i="83"/>
  <c r="D12" i="83"/>
  <c r="O56" i="21"/>
  <c r="X11" i="83"/>
  <c r="V11" i="83"/>
  <c r="O43" i="21" s="1"/>
  <c r="T11" i="83"/>
  <c r="R11" i="83"/>
  <c r="O32" i="21" s="1"/>
  <c r="Q11" i="83"/>
  <c r="O11" i="83"/>
  <c r="O21" i="21" s="1"/>
  <c r="N11" i="83"/>
  <c r="L11" i="83"/>
  <c r="O10" i="21" s="1"/>
  <c r="K11" i="83"/>
  <c r="D11" i="83"/>
  <c r="O55" i="21"/>
  <c r="X10" i="83"/>
  <c r="V10" i="83"/>
  <c r="O42" i="21" s="1"/>
  <c r="T10" i="83"/>
  <c r="R10" i="83"/>
  <c r="O31" i="21" s="1"/>
  <c r="Q10" i="83"/>
  <c r="O10" i="83"/>
  <c r="O20" i="21" s="1"/>
  <c r="N10" i="83"/>
  <c r="K10" i="83"/>
  <c r="D10" i="83"/>
  <c r="O54" i="21"/>
  <c r="X9" i="83"/>
  <c r="V9" i="83"/>
  <c r="O41" i="21" s="1"/>
  <c r="T9" i="83"/>
  <c r="R9" i="83"/>
  <c r="O30" i="21" s="1"/>
  <c r="Q9" i="83"/>
  <c r="O9" i="83"/>
  <c r="O19" i="21" s="1"/>
  <c r="N9" i="83"/>
  <c r="L9" i="83"/>
  <c r="O8" i="21" s="1"/>
  <c r="K9" i="83"/>
  <c r="D9" i="83"/>
  <c r="O53" i="21"/>
  <c r="X8" i="83"/>
  <c r="V8" i="83"/>
  <c r="O40" i="21" s="1"/>
  <c r="T8" i="83"/>
  <c r="R8" i="83"/>
  <c r="O29" i="21" s="1"/>
  <c r="Q8" i="83"/>
  <c r="O8" i="83"/>
  <c r="O18" i="21" s="1"/>
  <c r="N8" i="83"/>
  <c r="L8" i="83"/>
  <c r="O7" i="21" s="1"/>
  <c r="K8" i="83"/>
  <c r="G8" i="83"/>
  <c r="D8" i="83"/>
  <c r="X7" i="83"/>
  <c r="V7" i="83"/>
  <c r="O39" i="21" s="1"/>
  <c r="T7" i="83"/>
  <c r="R7" i="83"/>
  <c r="O28" i="21" s="1"/>
  <c r="Q7" i="83"/>
  <c r="N7" i="83"/>
  <c r="L7" i="83"/>
  <c r="O6" i="21" s="1"/>
  <c r="K7" i="83"/>
  <c r="G7" i="83"/>
  <c r="D7" i="83"/>
  <c r="X6" i="83"/>
  <c r="V6" i="83"/>
  <c r="O38" i="21" s="1"/>
  <c r="T6" i="83"/>
  <c r="R6" i="83"/>
  <c r="O27" i="21" s="1"/>
  <c r="Q6" i="83"/>
  <c r="N6" i="83"/>
  <c r="L6" i="83"/>
  <c r="O5" i="21" s="1"/>
  <c r="K6" i="83"/>
  <c r="H6" i="83"/>
  <c r="Y36" i="88" s="1"/>
  <c r="G6" i="83"/>
  <c r="D6" i="83"/>
  <c r="O50" i="21"/>
  <c r="X5" i="83"/>
  <c r="V5" i="83"/>
  <c r="O37" i="21" s="1"/>
  <c r="T5" i="83"/>
  <c r="R5" i="83"/>
  <c r="O26" i="21" s="1"/>
  <c r="Q5" i="83"/>
  <c r="N5" i="83"/>
  <c r="L5" i="83"/>
  <c r="O4" i="21" s="1"/>
  <c r="K5" i="83"/>
  <c r="G5" i="83"/>
  <c r="D5" i="83"/>
  <c r="O49" i="21"/>
  <c r="X4" i="83"/>
  <c r="V4" i="83"/>
  <c r="O36" i="21" s="1"/>
  <c r="T4" i="83"/>
  <c r="R4" i="83"/>
  <c r="O25" i="21" s="1"/>
  <c r="Q4" i="83"/>
  <c r="N4" i="83"/>
  <c r="L4" i="83"/>
  <c r="O3" i="21" s="1"/>
  <c r="K4" i="83"/>
  <c r="G4" i="83"/>
  <c r="D4" i="83"/>
  <c r="AB3" i="83"/>
  <c r="O47" i="21" s="1"/>
  <c r="C125" i="82"/>
  <c r="C124" i="82"/>
  <c r="C123" i="82"/>
  <c r="C122" i="82"/>
  <c r="C121" i="82"/>
  <c r="C120" i="82"/>
  <c r="C119" i="82"/>
  <c r="C118" i="82"/>
  <c r="C117" i="82"/>
  <c r="C116" i="82"/>
  <c r="C115" i="82"/>
  <c r="C114" i="82"/>
  <c r="C113" i="82"/>
  <c r="C112" i="82"/>
  <c r="C111" i="82"/>
  <c r="C110" i="82"/>
  <c r="C109" i="82"/>
  <c r="C108" i="82"/>
  <c r="C107" i="82"/>
  <c r="C106" i="82"/>
  <c r="C105" i="82"/>
  <c r="C104" i="82"/>
  <c r="C103" i="82"/>
  <c r="C102" i="82"/>
  <c r="C101" i="82"/>
  <c r="C100" i="82"/>
  <c r="C99" i="82"/>
  <c r="C98" i="82"/>
  <c r="C97" i="82"/>
  <c r="C96" i="82"/>
  <c r="BJ91" i="82"/>
  <c r="BH91" i="82"/>
  <c r="BF91" i="82"/>
  <c r="BD91" i="82"/>
  <c r="BB91" i="82"/>
  <c r="AZ91" i="82"/>
  <c r="AX91" i="82"/>
  <c r="AV91" i="82"/>
  <c r="AT91" i="82"/>
  <c r="AR91" i="82"/>
  <c r="AP91" i="82"/>
  <c r="AN91" i="82"/>
  <c r="AL91" i="82"/>
  <c r="AJ91" i="82"/>
  <c r="AH91" i="82"/>
  <c r="AF91" i="82"/>
  <c r="AD91" i="82"/>
  <c r="AB91" i="82"/>
  <c r="Z91" i="82"/>
  <c r="X91" i="82"/>
  <c r="V91" i="82"/>
  <c r="T91" i="82"/>
  <c r="R91" i="82"/>
  <c r="P91" i="82"/>
  <c r="N91" i="82"/>
  <c r="L91" i="82"/>
  <c r="J91" i="82"/>
  <c r="H91" i="82"/>
  <c r="F91" i="82"/>
  <c r="C89" i="82"/>
  <c r="C88" i="82"/>
  <c r="C87" i="82"/>
  <c r="C86" i="82"/>
  <c r="C85" i="82"/>
  <c r="C84" i="82"/>
  <c r="C83" i="82"/>
  <c r="C82" i="82"/>
  <c r="C81" i="82"/>
  <c r="C80" i="82"/>
  <c r="BJ79" i="82"/>
  <c r="BH79" i="82"/>
  <c r="BF79" i="82"/>
  <c r="BD79" i="82"/>
  <c r="BB79" i="82"/>
  <c r="AZ79" i="82"/>
  <c r="AX79" i="82"/>
  <c r="AV79" i="82"/>
  <c r="AT79" i="82"/>
  <c r="AR79" i="82"/>
  <c r="AP79" i="82"/>
  <c r="AN79" i="82"/>
  <c r="AL79" i="82"/>
  <c r="AJ79" i="82"/>
  <c r="AH79" i="82"/>
  <c r="AF79" i="82"/>
  <c r="AD79" i="82"/>
  <c r="AB79" i="82"/>
  <c r="Z79" i="82"/>
  <c r="X79" i="82"/>
  <c r="V79" i="82"/>
  <c r="T79" i="82"/>
  <c r="R79" i="82"/>
  <c r="P79" i="82"/>
  <c r="N79" i="82"/>
  <c r="L79" i="82"/>
  <c r="J79" i="82"/>
  <c r="H79" i="82"/>
  <c r="F79" i="82"/>
  <c r="C77" i="82"/>
  <c r="C76" i="82"/>
  <c r="C75" i="82"/>
  <c r="C74" i="82"/>
  <c r="C73" i="82"/>
  <c r="C72" i="82"/>
  <c r="C71" i="82"/>
  <c r="C70" i="82"/>
  <c r="C69" i="82"/>
  <c r="C68" i="82"/>
  <c r="E12" i="82"/>
  <c r="W32" i="88" s="1"/>
  <c r="E6" i="82"/>
  <c r="W26" i="88" s="1"/>
  <c r="C65" i="82"/>
  <c r="C64" i="82"/>
  <c r="C63" i="82"/>
  <c r="C62" i="82"/>
  <c r="C61" i="82"/>
  <c r="C60" i="82"/>
  <c r="C59" i="82"/>
  <c r="C58" i="82"/>
  <c r="O6" i="82" s="1"/>
  <c r="N16" i="21" s="1"/>
  <c r="C57" i="82"/>
  <c r="O5" i="82" s="1"/>
  <c r="N15" i="21" s="1"/>
  <c r="C56" i="82"/>
  <c r="BD129" i="82"/>
  <c r="AV129" i="82"/>
  <c r="AN129" i="82"/>
  <c r="AF129" i="82"/>
  <c r="X129" i="82"/>
  <c r="P129" i="82"/>
  <c r="H129" i="82"/>
  <c r="C53" i="82"/>
  <c r="L13" i="82" s="1"/>
  <c r="N12" i="21" s="1"/>
  <c r="C52" i="82"/>
  <c r="L12" i="82" s="1"/>
  <c r="N11" i="21" s="1"/>
  <c r="C51" i="82"/>
  <c r="C50" i="82"/>
  <c r="C49" i="82"/>
  <c r="C48" i="82"/>
  <c r="C47" i="82"/>
  <c r="C46" i="82"/>
  <c r="C45" i="82"/>
  <c r="C44" i="82"/>
  <c r="C34" i="82"/>
  <c r="C33" i="82"/>
  <c r="C32" i="82"/>
  <c r="C31" i="82"/>
  <c r="C30" i="82"/>
  <c r="C29" i="82"/>
  <c r="C28" i="82"/>
  <c r="C27" i="82"/>
  <c r="C26" i="82"/>
  <c r="C25" i="82"/>
  <c r="C24" i="82"/>
  <c r="C23" i="82"/>
  <c r="C22" i="82"/>
  <c r="C21" i="82"/>
  <c r="C20" i="82"/>
  <c r="Y14" i="82"/>
  <c r="U14" i="82"/>
  <c r="N58" i="21"/>
  <c r="X13" i="82"/>
  <c r="V13" i="82"/>
  <c r="N45" i="21" s="1"/>
  <c r="T13" i="82"/>
  <c r="R13" i="82"/>
  <c r="N34" i="21" s="1"/>
  <c r="Q13" i="82"/>
  <c r="O13" i="82"/>
  <c r="N23" i="21" s="1"/>
  <c r="N13" i="82"/>
  <c r="K13" i="82"/>
  <c r="D13" i="82"/>
  <c r="N57" i="21"/>
  <c r="X12" i="82"/>
  <c r="V12" i="82"/>
  <c r="N44" i="21" s="1"/>
  <c r="T12" i="82"/>
  <c r="R12" i="82"/>
  <c r="N33" i="21" s="1"/>
  <c r="Q12" i="82"/>
  <c r="O12" i="82"/>
  <c r="N22" i="21" s="1"/>
  <c r="N12" i="82"/>
  <c r="K12" i="82"/>
  <c r="D12" i="82"/>
  <c r="N56" i="21"/>
  <c r="X11" i="82"/>
  <c r="V11" i="82"/>
  <c r="N43" i="21" s="1"/>
  <c r="T11" i="82"/>
  <c r="R11" i="82"/>
  <c r="N32" i="21" s="1"/>
  <c r="Q11" i="82"/>
  <c r="O11" i="82"/>
  <c r="N21" i="21" s="1"/>
  <c r="N11" i="82"/>
  <c r="L11" i="82"/>
  <c r="N10" i="21" s="1"/>
  <c r="K11" i="82"/>
  <c r="D11" i="82"/>
  <c r="X10" i="82"/>
  <c r="V10" i="82"/>
  <c r="N42" i="21" s="1"/>
  <c r="T10" i="82"/>
  <c r="R10" i="82"/>
  <c r="N31" i="21" s="1"/>
  <c r="Q10" i="82"/>
  <c r="O10" i="82"/>
  <c r="N20" i="21" s="1"/>
  <c r="N10" i="82"/>
  <c r="L10" i="82"/>
  <c r="N9" i="21" s="1"/>
  <c r="K10" i="82"/>
  <c r="D10" i="82"/>
  <c r="X9" i="82"/>
  <c r="V9" i="82"/>
  <c r="N41" i="21" s="1"/>
  <c r="T9" i="82"/>
  <c r="R9" i="82"/>
  <c r="N30" i="21" s="1"/>
  <c r="Q9" i="82"/>
  <c r="O9" i="82"/>
  <c r="N19" i="21" s="1"/>
  <c r="N9" i="82"/>
  <c r="L9" i="82"/>
  <c r="N8" i="21" s="1"/>
  <c r="K9" i="82"/>
  <c r="D9" i="82"/>
  <c r="X8" i="82"/>
  <c r="V8" i="82"/>
  <c r="N40" i="21" s="1"/>
  <c r="T8" i="82"/>
  <c r="R8" i="82"/>
  <c r="N29" i="21" s="1"/>
  <c r="Q8" i="82"/>
  <c r="O8" i="82"/>
  <c r="N18" i="21" s="1"/>
  <c r="N8" i="82"/>
  <c r="L8" i="82"/>
  <c r="N7" i="21" s="1"/>
  <c r="K8" i="82"/>
  <c r="G8" i="82"/>
  <c r="D8" i="82"/>
  <c r="N52" i="21"/>
  <c r="X7" i="82"/>
  <c r="V7" i="82"/>
  <c r="N39" i="21" s="1"/>
  <c r="T7" i="82"/>
  <c r="R7" i="82"/>
  <c r="N28" i="21" s="1"/>
  <c r="Q7" i="82"/>
  <c r="O7" i="82"/>
  <c r="N17" i="21" s="1"/>
  <c r="N7" i="82"/>
  <c r="L7" i="82"/>
  <c r="N6" i="21" s="1"/>
  <c r="K7" i="82"/>
  <c r="H7" i="82"/>
  <c r="W37" i="88" s="1"/>
  <c r="G7" i="82"/>
  <c r="D7" i="82"/>
  <c r="X6" i="82"/>
  <c r="V6" i="82"/>
  <c r="N38" i="21" s="1"/>
  <c r="T6" i="82"/>
  <c r="R6" i="82"/>
  <c r="N27" i="21" s="1"/>
  <c r="Q6" i="82"/>
  <c r="N6" i="82"/>
  <c r="L6" i="82"/>
  <c r="N5" i="21" s="1"/>
  <c r="K6" i="82"/>
  <c r="G6" i="82"/>
  <c r="D6" i="82"/>
  <c r="N50" i="21"/>
  <c r="X5" i="82"/>
  <c r="V5" i="82"/>
  <c r="N37" i="21" s="1"/>
  <c r="T5" i="82"/>
  <c r="R5" i="82"/>
  <c r="N26" i="21" s="1"/>
  <c r="Q5" i="82"/>
  <c r="N5" i="82"/>
  <c r="L5" i="82"/>
  <c r="N4" i="21" s="1"/>
  <c r="K5" i="82"/>
  <c r="G5" i="82"/>
  <c r="D5" i="82"/>
  <c r="N49" i="21"/>
  <c r="X4" i="82"/>
  <c r="V4" i="82"/>
  <c r="N36" i="21" s="1"/>
  <c r="T4" i="82"/>
  <c r="R4" i="82"/>
  <c r="N25" i="21" s="1"/>
  <c r="Q4" i="82"/>
  <c r="N4" i="82"/>
  <c r="L4" i="82"/>
  <c r="N3" i="21" s="1"/>
  <c r="K4" i="82"/>
  <c r="G4" i="82"/>
  <c r="D4" i="82"/>
  <c r="AB3" i="82"/>
  <c r="N47" i="21" s="1"/>
  <c r="C125" i="81"/>
  <c r="C124" i="81"/>
  <c r="C123" i="81"/>
  <c r="C122" i="81"/>
  <c r="C121" i="81"/>
  <c r="C120" i="81"/>
  <c r="C119" i="81"/>
  <c r="C118" i="81"/>
  <c r="C117" i="81"/>
  <c r="C116" i="81"/>
  <c r="C115" i="81"/>
  <c r="C114" i="81"/>
  <c r="C113" i="81"/>
  <c r="C112" i="81"/>
  <c r="C111" i="81"/>
  <c r="C110" i="81"/>
  <c r="C109" i="81"/>
  <c r="C108" i="81"/>
  <c r="C107" i="81"/>
  <c r="C106" i="81"/>
  <c r="C105" i="81"/>
  <c r="C104" i="81"/>
  <c r="C103" i="81"/>
  <c r="C102" i="81"/>
  <c r="C101" i="81"/>
  <c r="C100" i="81"/>
  <c r="C99" i="81"/>
  <c r="C98" i="81"/>
  <c r="C97" i="81"/>
  <c r="C96" i="81"/>
  <c r="BJ91" i="81"/>
  <c r="BH91" i="81"/>
  <c r="BF91" i="81"/>
  <c r="BD91" i="81"/>
  <c r="BB91" i="81"/>
  <c r="AZ91" i="81"/>
  <c r="AX91" i="81"/>
  <c r="AV91" i="81"/>
  <c r="AT91" i="81"/>
  <c r="AR91" i="81"/>
  <c r="AP91" i="81"/>
  <c r="AN91" i="81"/>
  <c r="AL91" i="81"/>
  <c r="AJ91" i="81"/>
  <c r="AH91" i="81"/>
  <c r="AF91" i="81"/>
  <c r="AD91" i="81"/>
  <c r="AB91" i="81"/>
  <c r="Z91" i="81"/>
  <c r="X91" i="81"/>
  <c r="V91" i="81"/>
  <c r="T91" i="81"/>
  <c r="R91" i="81"/>
  <c r="P91" i="81"/>
  <c r="N91" i="81"/>
  <c r="L91" i="81"/>
  <c r="J91" i="81"/>
  <c r="H91" i="81"/>
  <c r="F91" i="81"/>
  <c r="C89" i="81"/>
  <c r="C88" i="81"/>
  <c r="C87" i="81"/>
  <c r="C86" i="81"/>
  <c r="C85" i="81"/>
  <c r="C84" i="81"/>
  <c r="C83" i="81"/>
  <c r="C82" i="81"/>
  <c r="C81" i="81"/>
  <c r="C80" i="81"/>
  <c r="BJ79" i="81"/>
  <c r="BH79" i="81"/>
  <c r="BF79" i="81"/>
  <c r="BD79" i="81"/>
  <c r="BB79" i="81"/>
  <c r="AZ79" i="81"/>
  <c r="AX79" i="81"/>
  <c r="AV79" i="81"/>
  <c r="AT79" i="81"/>
  <c r="AR79" i="81"/>
  <c r="AP79" i="81"/>
  <c r="AN79" i="81"/>
  <c r="AL79" i="81"/>
  <c r="AJ79" i="81"/>
  <c r="AH79" i="81"/>
  <c r="AF79" i="81"/>
  <c r="AD79" i="81"/>
  <c r="AB79" i="81"/>
  <c r="Z79" i="81"/>
  <c r="X79" i="81"/>
  <c r="V79" i="81"/>
  <c r="T79" i="81"/>
  <c r="R79" i="81"/>
  <c r="P79" i="81"/>
  <c r="N79" i="81"/>
  <c r="L79" i="81"/>
  <c r="J79" i="81"/>
  <c r="H79" i="81"/>
  <c r="F79" i="81"/>
  <c r="C77" i="81"/>
  <c r="C76" i="81"/>
  <c r="C75" i="81"/>
  <c r="C74" i="81"/>
  <c r="C73" i="81"/>
  <c r="C72" i="81"/>
  <c r="C71" i="81"/>
  <c r="C70" i="81"/>
  <c r="C69" i="81"/>
  <c r="C68" i="81"/>
  <c r="AX128" i="81"/>
  <c r="AH128" i="81"/>
  <c r="R128" i="81"/>
  <c r="C65" i="81"/>
  <c r="C64" i="81"/>
  <c r="C63" i="81"/>
  <c r="C62" i="81"/>
  <c r="C61" i="81"/>
  <c r="C60" i="81"/>
  <c r="C59" i="81"/>
  <c r="O7" i="81" s="1"/>
  <c r="M17" i="21" s="1"/>
  <c r="C58" i="81"/>
  <c r="C57" i="81"/>
  <c r="O5" i="81" s="1"/>
  <c r="M15" i="21" s="1"/>
  <c r="C56" i="81"/>
  <c r="O4" i="81" s="1"/>
  <c r="M14" i="21" s="1"/>
  <c r="BH129" i="81"/>
  <c r="AR129" i="81"/>
  <c r="AB129" i="81"/>
  <c r="L129" i="81"/>
  <c r="C53" i="81"/>
  <c r="L13" i="81" s="1"/>
  <c r="M12" i="21" s="1"/>
  <c r="C52" i="81"/>
  <c r="L12" i="81" s="1"/>
  <c r="M11" i="21" s="1"/>
  <c r="C51" i="81"/>
  <c r="L11" i="81" s="1"/>
  <c r="M10" i="21" s="1"/>
  <c r="C50" i="81"/>
  <c r="L10" i="81" s="1"/>
  <c r="M9" i="21" s="1"/>
  <c r="C49" i="81"/>
  <c r="C48" i="81"/>
  <c r="C47" i="81"/>
  <c r="C46" i="81"/>
  <c r="C45" i="81"/>
  <c r="C44" i="81"/>
  <c r="C34" i="81"/>
  <c r="C33" i="81"/>
  <c r="C32" i="81"/>
  <c r="C31" i="81"/>
  <c r="C30" i="81"/>
  <c r="C29" i="81"/>
  <c r="C28" i="81"/>
  <c r="C27" i="81"/>
  <c r="C26" i="81"/>
  <c r="C25" i="81"/>
  <c r="C24" i="81"/>
  <c r="C23" i="81"/>
  <c r="C22" i="81"/>
  <c r="C21" i="81"/>
  <c r="C20" i="81"/>
  <c r="Y14" i="81"/>
  <c r="U14" i="81"/>
  <c r="M58" i="21"/>
  <c r="X13" i="81"/>
  <c r="V13" i="81"/>
  <c r="M45" i="21" s="1"/>
  <c r="T13" i="81"/>
  <c r="R13" i="81"/>
  <c r="M34" i="21" s="1"/>
  <c r="Q13" i="81"/>
  <c r="O13" i="81"/>
  <c r="M23" i="21" s="1"/>
  <c r="N13" i="81"/>
  <c r="K13" i="81"/>
  <c r="D13" i="81"/>
  <c r="M57" i="21"/>
  <c r="X12" i="81"/>
  <c r="V12" i="81"/>
  <c r="M44" i="21" s="1"/>
  <c r="T12" i="81"/>
  <c r="R12" i="81"/>
  <c r="M33" i="21" s="1"/>
  <c r="Q12" i="81"/>
  <c r="O12" i="81"/>
  <c r="M22" i="21" s="1"/>
  <c r="N12" i="81"/>
  <c r="K12" i="81"/>
  <c r="D12" i="81"/>
  <c r="M56" i="21"/>
  <c r="X11" i="81"/>
  <c r="V11" i="81"/>
  <c r="M43" i="21" s="1"/>
  <c r="T11" i="81"/>
  <c r="R11" i="81"/>
  <c r="M32" i="21" s="1"/>
  <c r="Q11" i="81"/>
  <c r="O11" i="81"/>
  <c r="M21" i="21" s="1"/>
  <c r="N11" i="81"/>
  <c r="K11" i="81"/>
  <c r="D11" i="81"/>
  <c r="M55" i="21"/>
  <c r="X10" i="81"/>
  <c r="V10" i="81"/>
  <c r="M42" i="21" s="1"/>
  <c r="T10" i="81"/>
  <c r="R10" i="81"/>
  <c r="M31" i="21" s="1"/>
  <c r="Q10" i="81"/>
  <c r="O10" i="81"/>
  <c r="M20" i="21" s="1"/>
  <c r="N10" i="81"/>
  <c r="K10" i="81"/>
  <c r="D10" i="81"/>
  <c r="X9" i="81"/>
  <c r="V9" i="81"/>
  <c r="M41" i="21" s="1"/>
  <c r="T9" i="81"/>
  <c r="R9" i="81"/>
  <c r="M30" i="21" s="1"/>
  <c r="Q9" i="81"/>
  <c r="O9" i="81"/>
  <c r="M19" i="21" s="1"/>
  <c r="N9" i="81"/>
  <c r="L9" i="81"/>
  <c r="M8" i="21" s="1"/>
  <c r="K9" i="81"/>
  <c r="D9" i="81"/>
  <c r="M53" i="21"/>
  <c r="X8" i="81"/>
  <c r="V8" i="81"/>
  <c r="M40" i="21" s="1"/>
  <c r="T8" i="81"/>
  <c r="R8" i="81"/>
  <c r="M29" i="21" s="1"/>
  <c r="Q8" i="81"/>
  <c r="O8" i="81"/>
  <c r="M18" i="21" s="1"/>
  <c r="N8" i="81"/>
  <c r="L8" i="81"/>
  <c r="M7" i="21" s="1"/>
  <c r="K8" i="81"/>
  <c r="G8" i="81"/>
  <c r="D8" i="81"/>
  <c r="M52" i="21"/>
  <c r="X7" i="81"/>
  <c r="V7" i="81"/>
  <c r="M39" i="21" s="1"/>
  <c r="T7" i="81"/>
  <c r="R7" i="81"/>
  <c r="M28" i="21" s="1"/>
  <c r="Q7" i="81"/>
  <c r="N7" i="81"/>
  <c r="L7" i="81"/>
  <c r="M6" i="21" s="1"/>
  <c r="K7" i="81"/>
  <c r="G7" i="81"/>
  <c r="D7" i="81"/>
  <c r="X6" i="81"/>
  <c r="V6" i="81"/>
  <c r="M38" i="21" s="1"/>
  <c r="T6" i="81"/>
  <c r="R6" i="81"/>
  <c r="M27" i="21" s="1"/>
  <c r="Q6" i="81"/>
  <c r="O6" i="81"/>
  <c r="M16" i="21" s="1"/>
  <c r="N6" i="81"/>
  <c r="L6" i="81"/>
  <c r="M5" i="21" s="1"/>
  <c r="K6" i="81"/>
  <c r="G6" i="81"/>
  <c r="D6" i="81"/>
  <c r="M50" i="21"/>
  <c r="X5" i="81"/>
  <c r="V5" i="81"/>
  <c r="M37" i="21" s="1"/>
  <c r="T5" i="81"/>
  <c r="R5" i="81"/>
  <c r="M26" i="21" s="1"/>
  <c r="Q5" i="81"/>
  <c r="N5" i="81"/>
  <c r="L5" i="81"/>
  <c r="M4" i="21" s="1"/>
  <c r="K5" i="81"/>
  <c r="G5" i="81"/>
  <c r="D5" i="81"/>
  <c r="M49" i="21"/>
  <c r="X4" i="81"/>
  <c r="V4" i="81"/>
  <c r="M36" i="21" s="1"/>
  <c r="T4" i="81"/>
  <c r="R4" i="81"/>
  <c r="M25" i="21" s="1"/>
  <c r="Q4" i="81"/>
  <c r="N4" i="81"/>
  <c r="L4" i="81"/>
  <c r="M3" i="21" s="1"/>
  <c r="K4" i="81"/>
  <c r="G4" i="81"/>
  <c r="D4" i="81"/>
  <c r="AB3" i="81"/>
  <c r="M47" i="21" s="1"/>
  <c r="C125" i="80"/>
  <c r="C124" i="80"/>
  <c r="C123" i="80"/>
  <c r="C122" i="80"/>
  <c r="C121" i="80"/>
  <c r="C120" i="80"/>
  <c r="C119" i="80"/>
  <c r="C118" i="80"/>
  <c r="C117" i="80"/>
  <c r="C116" i="80"/>
  <c r="C115" i="80"/>
  <c r="C114" i="80"/>
  <c r="C113" i="80"/>
  <c r="C112" i="80"/>
  <c r="C111" i="80"/>
  <c r="C110" i="80"/>
  <c r="C109" i="80"/>
  <c r="C108" i="80"/>
  <c r="C107" i="80"/>
  <c r="C106" i="80"/>
  <c r="C105" i="80"/>
  <c r="C104" i="80"/>
  <c r="C103" i="80"/>
  <c r="C102" i="80"/>
  <c r="C101" i="80"/>
  <c r="C100" i="80"/>
  <c r="C99" i="80"/>
  <c r="C98" i="80"/>
  <c r="C97" i="80"/>
  <c r="C96" i="80"/>
  <c r="BJ91" i="80"/>
  <c r="BH91" i="80"/>
  <c r="BF91" i="80"/>
  <c r="BD91" i="80"/>
  <c r="BB91" i="80"/>
  <c r="AZ91" i="80"/>
  <c r="AX91" i="80"/>
  <c r="AV91" i="80"/>
  <c r="AT91" i="80"/>
  <c r="AR91" i="80"/>
  <c r="AP91" i="80"/>
  <c r="AN91" i="80"/>
  <c r="AL91" i="80"/>
  <c r="AJ91" i="80"/>
  <c r="AH91" i="80"/>
  <c r="AF91" i="80"/>
  <c r="AD91" i="80"/>
  <c r="AB91" i="80"/>
  <c r="Z91" i="80"/>
  <c r="X91" i="80"/>
  <c r="V91" i="80"/>
  <c r="T91" i="80"/>
  <c r="R91" i="80"/>
  <c r="P91" i="80"/>
  <c r="N91" i="80"/>
  <c r="L91" i="80"/>
  <c r="J91" i="80"/>
  <c r="H91" i="80"/>
  <c r="F91" i="80"/>
  <c r="C89" i="80"/>
  <c r="C88" i="80"/>
  <c r="C87" i="80"/>
  <c r="C86" i="80"/>
  <c r="C85" i="80"/>
  <c r="C84" i="80"/>
  <c r="C83" i="80"/>
  <c r="C82" i="80"/>
  <c r="C81" i="80"/>
  <c r="C80" i="80"/>
  <c r="BJ79" i="80"/>
  <c r="BH79" i="80"/>
  <c r="BF79" i="80"/>
  <c r="BD79" i="80"/>
  <c r="BB79" i="80"/>
  <c r="AZ79" i="80"/>
  <c r="AX79" i="80"/>
  <c r="AV79" i="80"/>
  <c r="AT79" i="80"/>
  <c r="AR79" i="80"/>
  <c r="AP79" i="80"/>
  <c r="AN79" i="80"/>
  <c r="AL79" i="80"/>
  <c r="AJ79" i="80"/>
  <c r="AH79" i="80"/>
  <c r="AF79" i="80"/>
  <c r="AD79" i="80"/>
  <c r="AB79" i="80"/>
  <c r="Z79" i="80"/>
  <c r="X79" i="80"/>
  <c r="V79" i="80"/>
  <c r="T79" i="80"/>
  <c r="R79" i="80"/>
  <c r="P79" i="80"/>
  <c r="N79" i="80"/>
  <c r="L79" i="80"/>
  <c r="J79" i="80"/>
  <c r="H79" i="80"/>
  <c r="F79" i="80"/>
  <c r="C77" i="80"/>
  <c r="C76" i="80"/>
  <c r="C75" i="80"/>
  <c r="C74" i="80"/>
  <c r="C73" i="80"/>
  <c r="C72" i="80"/>
  <c r="C71" i="80"/>
  <c r="C70" i="80"/>
  <c r="C69" i="80"/>
  <c r="C68" i="80"/>
  <c r="E10" i="80"/>
  <c r="S30" i="88" s="1"/>
  <c r="E6" i="80"/>
  <c r="S26" i="88" s="1"/>
  <c r="E9" i="80"/>
  <c r="S29" i="88" s="1"/>
  <c r="E7" i="80"/>
  <c r="S27" i="88" s="1"/>
  <c r="C65" i="80"/>
  <c r="C64" i="80"/>
  <c r="C63" i="80"/>
  <c r="C62" i="80"/>
  <c r="C61" i="80"/>
  <c r="C60" i="80"/>
  <c r="C59" i="80"/>
  <c r="O7" i="80" s="1"/>
  <c r="L17" i="21" s="1"/>
  <c r="C58" i="80"/>
  <c r="O6" i="80" s="1"/>
  <c r="L16" i="21" s="1"/>
  <c r="C57" i="80"/>
  <c r="O5" i="80" s="1"/>
  <c r="L15" i="21" s="1"/>
  <c r="C56" i="80"/>
  <c r="O4" i="80" s="1"/>
  <c r="L14" i="21" s="1"/>
  <c r="BJ129" i="80"/>
  <c r="AX129" i="80"/>
  <c r="AT129" i="80"/>
  <c r="AH129" i="80"/>
  <c r="AD129" i="80"/>
  <c r="R129" i="80"/>
  <c r="N129" i="80"/>
  <c r="C53" i="80"/>
  <c r="L13" i="80" s="1"/>
  <c r="L12" i="21" s="1"/>
  <c r="C52" i="80"/>
  <c r="L12" i="80" s="1"/>
  <c r="L11" i="21" s="1"/>
  <c r="C51" i="80"/>
  <c r="L11" i="80" s="1"/>
  <c r="L10" i="21" s="1"/>
  <c r="C50" i="80"/>
  <c r="L10" i="80" s="1"/>
  <c r="L9" i="21" s="1"/>
  <c r="C49" i="80"/>
  <c r="C48" i="80"/>
  <c r="C47" i="80"/>
  <c r="C46" i="80"/>
  <c r="C45" i="80"/>
  <c r="C44" i="80"/>
  <c r="C34" i="80"/>
  <c r="C33" i="80"/>
  <c r="C32" i="80"/>
  <c r="C31" i="80"/>
  <c r="C30" i="80"/>
  <c r="C29" i="80"/>
  <c r="C28" i="80"/>
  <c r="C27" i="80"/>
  <c r="C26" i="80"/>
  <c r="C25" i="80"/>
  <c r="C24" i="80"/>
  <c r="C23" i="80"/>
  <c r="C22" i="80"/>
  <c r="C21" i="80"/>
  <c r="C20" i="80"/>
  <c r="Y14" i="80"/>
  <c r="U14" i="80"/>
  <c r="L58" i="21"/>
  <c r="X13" i="80"/>
  <c r="V13" i="80"/>
  <c r="L45" i="21" s="1"/>
  <c r="T13" i="80"/>
  <c r="R13" i="80"/>
  <c r="L34" i="21" s="1"/>
  <c r="Q13" i="80"/>
  <c r="O13" i="80"/>
  <c r="L23" i="21" s="1"/>
  <c r="N13" i="80"/>
  <c r="K13" i="80"/>
  <c r="D13" i="80"/>
  <c r="L57" i="21"/>
  <c r="X12" i="80"/>
  <c r="V12" i="80"/>
  <c r="L44" i="21" s="1"/>
  <c r="T12" i="80"/>
  <c r="R12" i="80"/>
  <c r="L33" i="21" s="1"/>
  <c r="Q12" i="80"/>
  <c r="O12" i="80"/>
  <c r="L22" i="21" s="1"/>
  <c r="N12" i="80"/>
  <c r="K12" i="80"/>
  <c r="D12" i="80"/>
  <c r="L56" i="21"/>
  <c r="X11" i="80"/>
  <c r="V11" i="80"/>
  <c r="L43" i="21" s="1"/>
  <c r="T11" i="80"/>
  <c r="R11" i="80"/>
  <c r="L32" i="21" s="1"/>
  <c r="Q11" i="80"/>
  <c r="O11" i="80"/>
  <c r="L21" i="21" s="1"/>
  <c r="N11" i="80"/>
  <c r="K11" i="80"/>
  <c r="E11" i="80"/>
  <c r="S31" i="88" s="1"/>
  <c r="D11" i="80"/>
  <c r="X10" i="80"/>
  <c r="V10" i="80"/>
  <c r="L42" i="21" s="1"/>
  <c r="T10" i="80"/>
  <c r="R10" i="80"/>
  <c r="L31" i="21" s="1"/>
  <c r="Q10" i="80"/>
  <c r="O10" i="80"/>
  <c r="L20" i="21" s="1"/>
  <c r="N10" i="80"/>
  <c r="K10" i="80"/>
  <c r="D10" i="80"/>
  <c r="L54" i="21"/>
  <c r="X9" i="80"/>
  <c r="V9" i="80"/>
  <c r="L41" i="21" s="1"/>
  <c r="T9" i="80"/>
  <c r="R9" i="80"/>
  <c r="L30" i="21" s="1"/>
  <c r="Q9" i="80"/>
  <c r="O9" i="80"/>
  <c r="L19" i="21" s="1"/>
  <c r="N9" i="80"/>
  <c r="L9" i="80"/>
  <c r="L8" i="21" s="1"/>
  <c r="K9" i="80"/>
  <c r="D9" i="80"/>
  <c r="X8" i="80"/>
  <c r="V8" i="80"/>
  <c r="L40" i="21" s="1"/>
  <c r="T8" i="80"/>
  <c r="R8" i="80"/>
  <c r="L29" i="21" s="1"/>
  <c r="Q8" i="80"/>
  <c r="O8" i="80"/>
  <c r="L18" i="21" s="1"/>
  <c r="N8" i="80"/>
  <c r="L8" i="80"/>
  <c r="L7" i="21" s="1"/>
  <c r="K8" i="80"/>
  <c r="G8" i="80"/>
  <c r="D8" i="80"/>
  <c r="L52" i="21"/>
  <c r="X7" i="80"/>
  <c r="V7" i="80"/>
  <c r="L39" i="21" s="1"/>
  <c r="T7" i="80"/>
  <c r="R7" i="80"/>
  <c r="L28" i="21" s="1"/>
  <c r="Q7" i="80"/>
  <c r="N7" i="80"/>
  <c r="L7" i="80"/>
  <c r="L6" i="21" s="1"/>
  <c r="K7" i="80"/>
  <c r="G7" i="80"/>
  <c r="D7" i="80"/>
  <c r="X6" i="80"/>
  <c r="V6" i="80"/>
  <c r="L38" i="21" s="1"/>
  <c r="T6" i="80"/>
  <c r="R6" i="80"/>
  <c r="L27" i="21" s="1"/>
  <c r="Q6" i="80"/>
  <c r="N6" i="80"/>
  <c r="L6" i="80"/>
  <c r="L5" i="21" s="1"/>
  <c r="K6" i="80"/>
  <c r="G6" i="80"/>
  <c r="D6" i="80"/>
  <c r="L50" i="21"/>
  <c r="X5" i="80"/>
  <c r="V5" i="80"/>
  <c r="L37" i="21" s="1"/>
  <c r="T5" i="80"/>
  <c r="R5" i="80"/>
  <c r="L26" i="21" s="1"/>
  <c r="Q5" i="80"/>
  <c r="N5" i="80"/>
  <c r="L5" i="80"/>
  <c r="L4" i="21" s="1"/>
  <c r="K5" i="80"/>
  <c r="G5" i="80"/>
  <c r="D5" i="80"/>
  <c r="L49" i="21"/>
  <c r="X4" i="80"/>
  <c r="V4" i="80"/>
  <c r="L36" i="21" s="1"/>
  <c r="T4" i="80"/>
  <c r="R4" i="80"/>
  <c r="L25" i="21" s="1"/>
  <c r="Q4" i="80"/>
  <c r="N4" i="80"/>
  <c r="L4" i="80"/>
  <c r="L3" i="21" s="1"/>
  <c r="K4" i="80"/>
  <c r="G4" i="80"/>
  <c r="D4" i="80"/>
  <c r="AB3" i="80"/>
  <c r="L47" i="21" s="1"/>
  <c r="C125" i="79"/>
  <c r="C124" i="79"/>
  <c r="C123" i="79"/>
  <c r="C122" i="79"/>
  <c r="C121" i="79"/>
  <c r="C120" i="79"/>
  <c r="C119" i="79"/>
  <c r="C118" i="79"/>
  <c r="C117" i="79"/>
  <c r="C116" i="79"/>
  <c r="C115" i="79"/>
  <c r="C114" i="79"/>
  <c r="C113" i="79"/>
  <c r="C112" i="79"/>
  <c r="C111" i="79"/>
  <c r="C110" i="79"/>
  <c r="C109" i="79"/>
  <c r="C108" i="79"/>
  <c r="C107" i="79"/>
  <c r="C106" i="79"/>
  <c r="C105" i="79"/>
  <c r="C104" i="79"/>
  <c r="C103" i="79"/>
  <c r="C102" i="79"/>
  <c r="C101" i="79"/>
  <c r="C100" i="79"/>
  <c r="C99" i="79"/>
  <c r="C98" i="79"/>
  <c r="C97" i="79"/>
  <c r="C96" i="79"/>
  <c r="BL91" i="79"/>
  <c r="BJ91" i="79"/>
  <c r="BH91" i="79"/>
  <c r="BF91" i="79"/>
  <c r="BD91" i="79"/>
  <c r="BB91" i="79"/>
  <c r="AZ91" i="79"/>
  <c r="AX91" i="79"/>
  <c r="AV91" i="79"/>
  <c r="AT91" i="79"/>
  <c r="AR91" i="79"/>
  <c r="AP91" i="79"/>
  <c r="AN91" i="79"/>
  <c r="AL91" i="79"/>
  <c r="AJ91" i="79"/>
  <c r="AH91" i="79"/>
  <c r="AF91" i="79"/>
  <c r="AD91" i="79"/>
  <c r="AB91" i="79"/>
  <c r="Z91" i="79"/>
  <c r="X91" i="79"/>
  <c r="V91" i="79"/>
  <c r="T91" i="79"/>
  <c r="R91" i="79"/>
  <c r="P91" i="79"/>
  <c r="N91" i="79"/>
  <c r="L91" i="79"/>
  <c r="J91" i="79"/>
  <c r="H91" i="79"/>
  <c r="F91" i="79"/>
  <c r="C89" i="79"/>
  <c r="C88" i="79"/>
  <c r="C87" i="79"/>
  <c r="C86" i="79"/>
  <c r="C85" i="79"/>
  <c r="C84" i="79"/>
  <c r="C83" i="79"/>
  <c r="C82" i="79"/>
  <c r="C81" i="79"/>
  <c r="C80" i="79"/>
  <c r="BL79" i="79"/>
  <c r="BJ79" i="79"/>
  <c r="BH79" i="79"/>
  <c r="BF79" i="79"/>
  <c r="BD79" i="79"/>
  <c r="BB79" i="79"/>
  <c r="AZ79" i="79"/>
  <c r="AX79" i="79"/>
  <c r="AV79" i="79"/>
  <c r="AT79" i="79"/>
  <c r="AR79" i="79"/>
  <c r="AP79" i="79"/>
  <c r="AN79" i="79"/>
  <c r="AL79" i="79"/>
  <c r="AJ79" i="79"/>
  <c r="AH79" i="79"/>
  <c r="AH129" i="79" s="1"/>
  <c r="AF79" i="79"/>
  <c r="AD79" i="79"/>
  <c r="AB79" i="79"/>
  <c r="Z79" i="79"/>
  <c r="X79" i="79"/>
  <c r="V79" i="79"/>
  <c r="T79" i="79"/>
  <c r="R79" i="79"/>
  <c r="P79" i="79"/>
  <c r="N79" i="79"/>
  <c r="L79" i="79"/>
  <c r="J79" i="79"/>
  <c r="H79" i="79"/>
  <c r="F79" i="79"/>
  <c r="C77" i="79"/>
  <c r="C76" i="79"/>
  <c r="C75" i="79"/>
  <c r="C74" i="79"/>
  <c r="C73" i="79"/>
  <c r="C72" i="79"/>
  <c r="C71" i="79"/>
  <c r="C70" i="79"/>
  <c r="C69" i="79"/>
  <c r="C68" i="79"/>
  <c r="BJ128" i="79"/>
  <c r="BB128" i="79"/>
  <c r="AX128" i="79"/>
  <c r="AV128" i="79"/>
  <c r="AT128" i="79"/>
  <c r="AL128" i="79"/>
  <c r="AH128" i="79"/>
  <c r="AD128" i="79"/>
  <c r="V128" i="79"/>
  <c r="R128" i="79"/>
  <c r="P128" i="79"/>
  <c r="N128" i="79"/>
  <c r="F128" i="79"/>
  <c r="C65" i="79"/>
  <c r="C64" i="79"/>
  <c r="C63" i="79"/>
  <c r="C62" i="79"/>
  <c r="C61" i="79"/>
  <c r="C60" i="79"/>
  <c r="C59" i="79"/>
  <c r="O7" i="79" s="1"/>
  <c r="K17" i="21" s="1"/>
  <c r="C58" i="79"/>
  <c r="O6" i="79" s="1"/>
  <c r="K16" i="21" s="1"/>
  <c r="C57" i="79"/>
  <c r="O5" i="79" s="1"/>
  <c r="K15" i="21" s="1"/>
  <c r="C56" i="79"/>
  <c r="BJ129" i="79"/>
  <c r="BB129" i="79"/>
  <c r="AX129" i="79"/>
  <c r="AT129" i="79"/>
  <c r="AL129" i="79"/>
  <c r="AD129" i="79"/>
  <c r="V129" i="79"/>
  <c r="R129" i="79"/>
  <c r="N129" i="79"/>
  <c r="F129" i="79"/>
  <c r="C53" i="79"/>
  <c r="L13" i="79" s="1"/>
  <c r="K12" i="21" s="1"/>
  <c r="C52" i="79"/>
  <c r="L12" i="79" s="1"/>
  <c r="K11" i="21" s="1"/>
  <c r="C51" i="79"/>
  <c r="L11" i="79" s="1"/>
  <c r="K10" i="21" s="1"/>
  <c r="C50" i="79"/>
  <c r="L10" i="79" s="1"/>
  <c r="K9" i="21" s="1"/>
  <c r="C49" i="79"/>
  <c r="C48" i="79"/>
  <c r="C47" i="79"/>
  <c r="C46" i="79"/>
  <c r="C45" i="79"/>
  <c r="C44" i="79"/>
  <c r="C34" i="79"/>
  <c r="C33" i="79"/>
  <c r="C32" i="79"/>
  <c r="C31" i="79"/>
  <c r="C30" i="79"/>
  <c r="C29" i="79"/>
  <c r="C28" i="79"/>
  <c r="C27" i="79"/>
  <c r="C26" i="79"/>
  <c r="C25" i="79"/>
  <c r="C24" i="79"/>
  <c r="C23" i="79"/>
  <c r="C22" i="79"/>
  <c r="C21" i="79"/>
  <c r="C20" i="79"/>
  <c r="Y14" i="79"/>
  <c r="U14" i="79"/>
  <c r="K58" i="21"/>
  <c r="X13" i="79"/>
  <c r="V13" i="79"/>
  <c r="K45" i="21" s="1"/>
  <c r="T13" i="79"/>
  <c r="R13" i="79"/>
  <c r="K34" i="21" s="1"/>
  <c r="Q13" i="79"/>
  <c r="O13" i="79"/>
  <c r="K23" i="21" s="1"/>
  <c r="N13" i="79"/>
  <c r="K13" i="79"/>
  <c r="D13" i="79"/>
  <c r="K57" i="21"/>
  <c r="X12" i="79"/>
  <c r="V12" i="79"/>
  <c r="K44" i="21" s="1"/>
  <c r="T12" i="79"/>
  <c r="R12" i="79"/>
  <c r="K33" i="21" s="1"/>
  <c r="Q12" i="79"/>
  <c r="O12" i="79"/>
  <c r="K22" i="21" s="1"/>
  <c r="N12" i="79"/>
  <c r="K12" i="79"/>
  <c r="D12" i="79"/>
  <c r="K56" i="21"/>
  <c r="X11" i="79"/>
  <c r="V11" i="79"/>
  <c r="K43" i="21" s="1"/>
  <c r="T11" i="79"/>
  <c r="R11" i="79"/>
  <c r="K32" i="21" s="1"/>
  <c r="Q11" i="79"/>
  <c r="O11" i="79"/>
  <c r="K21" i="21" s="1"/>
  <c r="N11" i="79"/>
  <c r="K11" i="79"/>
  <c r="D11" i="79"/>
  <c r="X10" i="79"/>
  <c r="V10" i="79"/>
  <c r="T10" i="79"/>
  <c r="R10" i="79"/>
  <c r="K31" i="21" s="1"/>
  <c r="Q10" i="79"/>
  <c r="O10" i="79"/>
  <c r="K20" i="21" s="1"/>
  <c r="N10" i="79"/>
  <c r="K10" i="79"/>
  <c r="D10" i="79"/>
  <c r="K54" i="21"/>
  <c r="X9" i="79"/>
  <c r="V9" i="79"/>
  <c r="K41" i="21" s="1"/>
  <c r="T9" i="79"/>
  <c r="R9" i="79"/>
  <c r="K30" i="21" s="1"/>
  <c r="Q9" i="79"/>
  <c r="O9" i="79"/>
  <c r="K19" i="21" s="1"/>
  <c r="N9" i="79"/>
  <c r="L9" i="79"/>
  <c r="K8" i="21" s="1"/>
  <c r="K9" i="79"/>
  <c r="D9" i="79"/>
  <c r="X8" i="79"/>
  <c r="V8" i="79"/>
  <c r="K40" i="21" s="1"/>
  <c r="T8" i="79"/>
  <c r="R8" i="79"/>
  <c r="K29" i="21" s="1"/>
  <c r="Q8" i="79"/>
  <c r="O8" i="79"/>
  <c r="K18" i="21" s="1"/>
  <c r="N8" i="79"/>
  <c r="L8" i="79"/>
  <c r="K7" i="21" s="1"/>
  <c r="K8" i="79"/>
  <c r="G8" i="79"/>
  <c r="D8" i="79"/>
  <c r="X7" i="79"/>
  <c r="V7" i="79"/>
  <c r="K39" i="21" s="1"/>
  <c r="T7" i="79"/>
  <c r="R7" i="79"/>
  <c r="K28" i="21" s="1"/>
  <c r="Q7" i="79"/>
  <c r="N7" i="79"/>
  <c r="L7" i="79"/>
  <c r="K6" i="21" s="1"/>
  <c r="K7" i="79"/>
  <c r="G7" i="79"/>
  <c r="D7" i="79"/>
  <c r="X6" i="79"/>
  <c r="V6" i="79"/>
  <c r="K38" i="21" s="1"/>
  <c r="T6" i="79"/>
  <c r="R6" i="79"/>
  <c r="K27" i="21" s="1"/>
  <c r="Q6" i="79"/>
  <c r="N6" i="79"/>
  <c r="L6" i="79"/>
  <c r="K5" i="21" s="1"/>
  <c r="K6" i="79"/>
  <c r="G6" i="79"/>
  <c r="D6" i="79"/>
  <c r="K50" i="21"/>
  <c r="X5" i="79"/>
  <c r="V5" i="79"/>
  <c r="K37" i="21" s="1"/>
  <c r="T5" i="79"/>
  <c r="R5" i="79"/>
  <c r="K26" i="21" s="1"/>
  <c r="Q5" i="79"/>
  <c r="N5" i="79"/>
  <c r="L5" i="79"/>
  <c r="K4" i="21" s="1"/>
  <c r="K5" i="79"/>
  <c r="G5" i="79"/>
  <c r="D5" i="79"/>
  <c r="K49" i="21"/>
  <c r="X4" i="79"/>
  <c r="V4" i="79"/>
  <c r="K36" i="21" s="1"/>
  <c r="T4" i="79"/>
  <c r="R4" i="79"/>
  <c r="Q4" i="79"/>
  <c r="O4" i="79"/>
  <c r="K14" i="21" s="1"/>
  <c r="N4" i="79"/>
  <c r="L4" i="79"/>
  <c r="K3" i="21" s="1"/>
  <c r="K4" i="79"/>
  <c r="G4" i="79"/>
  <c r="D4" i="79"/>
  <c r="AB3" i="79"/>
  <c r="K47" i="21" s="1"/>
  <c r="C125" i="78"/>
  <c r="C124" i="78"/>
  <c r="C123" i="78"/>
  <c r="C122" i="78"/>
  <c r="C121" i="78"/>
  <c r="C120" i="78"/>
  <c r="C119" i="78"/>
  <c r="C118" i="78"/>
  <c r="C117" i="78"/>
  <c r="C116" i="78"/>
  <c r="C115" i="78"/>
  <c r="C114" i="78"/>
  <c r="C113" i="78"/>
  <c r="C112" i="78"/>
  <c r="C111" i="78"/>
  <c r="C110" i="78"/>
  <c r="C109" i="78"/>
  <c r="C108" i="78"/>
  <c r="C107" i="78"/>
  <c r="C106" i="78"/>
  <c r="C105" i="78"/>
  <c r="C104" i="78"/>
  <c r="C103" i="78"/>
  <c r="C102" i="78"/>
  <c r="C101" i="78"/>
  <c r="C100" i="78"/>
  <c r="C99" i="78"/>
  <c r="C98" i="78"/>
  <c r="C97" i="78"/>
  <c r="C96" i="78"/>
  <c r="BL91" i="78"/>
  <c r="BJ91" i="78"/>
  <c r="BH91" i="78"/>
  <c r="BF91" i="78"/>
  <c r="BD91" i="78"/>
  <c r="BB91" i="78"/>
  <c r="AZ91" i="78"/>
  <c r="AX91" i="78"/>
  <c r="AV91" i="78"/>
  <c r="AT91" i="78"/>
  <c r="AR91" i="78"/>
  <c r="AP91" i="78"/>
  <c r="AN91" i="78"/>
  <c r="AL91" i="78"/>
  <c r="AJ91" i="78"/>
  <c r="AH91" i="78"/>
  <c r="AF91" i="78"/>
  <c r="AD91" i="78"/>
  <c r="AB91" i="78"/>
  <c r="Z91" i="78"/>
  <c r="X91" i="78"/>
  <c r="V91" i="78"/>
  <c r="T91" i="78"/>
  <c r="R91" i="78"/>
  <c r="P91" i="78"/>
  <c r="N91" i="78"/>
  <c r="L91" i="78"/>
  <c r="J91" i="78"/>
  <c r="H91" i="78"/>
  <c r="F91" i="78"/>
  <c r="C89" i="78"/>
  <c r="C88" i="78"/>
  <c r="C87" i="78"/>
  <c r="C86" i="78"/>
  <c r="C85" i="78"/>
  <c r="C84" i="78"/>
  <c r="C83" i="78"/>
  <c r="C82" i="78"/>
  <c r="C81" i="78"/>
  <c r="C80" i="78"/>
  <c r="BL79" i="78"/>
  <c r="BJ79" i="78"/>
  <c r="BH79" i="78"/>
  <c r="BF79" i="78"/>
  <c r="BD79" i="78"/>
  <c r="BB79" i="78"/>
  <c r="AZ79" i="78"/>
  <c r="AX79" i="78"/>
  <c r="AV79" i="78"/>
  <c r="AT79" i="78"/>
  <c r="AR79" i="78"/>
  <c r="AP79" i="78"/>
  <c r="AN79" i="78"/>
  <c r="AL79" i="78"/>
  <c r="AJ79" i="78"/>
  <c r="AH79" i="78"/>
  <c r="AH129" i="78" s="1"/>
  <c r="AF79" i="78"/>
  <c r="AF128" i="78" s="1"/>
  <c r="AD79" i="78"/>
  <c r="AB79" i="78"/>
  <c r="Z79" i="78"/>
  <c r="X79" i="78"/>
  <c r="V79" i="78"/>
  <c r="T79" i="78"/>
  <c r="R79" i="78"/>
  <c r="P79" i="78"/>
  <c r="N79" i="78"/>
  <c r="L79" i="78"/>
  <c r="J79" i="78"/>
  <c r="H79" i="78"/>
  <c r="F79" i="78"/>
  <c r="C77" i="78"/>
  <c r="C76" i="78"/>
  <c r="C75" i="78"/>
  <c r="C74" i="78"/>
  <c r="C73" i="78"/>
  <c r="C72" i="78"/>
  <c r="C71" i="78"/>
  <c r="C70" i="78"/>
  <c r="C69" i="78"/>
  <c r="C68" i="78"/>
  <c r="BJ128" i="78"/>
  <c r="BB128" i="78"/>
  <c r="AX128" i="78"/>
  <c r="AV128" i="78"/>
  <c r="AT128" i="78"/>
  <c r="AL128" i="78"/>
  <c r="AH128" i="78"/>
  <c r="AD128" i="78"/>
  <c r="V128" i="78"/>
  <c r="R128" i="78"/>
  <c r="N128" i="78"/>
  <c r="E12" i="78"/>
  <c r="O32" i="88" s="1"/>
  <c r="F128" i="78"/>
  <c r="C65" i="78"/>
  <c r="C64" i="78"/>
  <c r="C63" i="78"/>
  <c r="C62" i="78"/>
  <c r="C61" i="78"/>
  <c r="C60" i="78"/>
  <c r="C59" i="78"/>
  <c r="O7" i="78" s="1"/>
  <c r="J17" i="21" s="1"/>
  <c r="C58" i="78"/>
  <c r="O6" i="78" s="1"/>
  <c r="J16" i="21" s="1"/>
  <c r="C57" i="78"/>
  <c r="O5" i="78" s="1"/>
  <c r="J15" i="21" s="1"/>
  <c r="C56" i="78"/>
  <c r="O4" i="78" s="1"/>
  <c r="J14" i="21" s="1"/>
  <c r="BJ129" i="78"/>
  <c r="BB129" i="78"/>
  <c r="AX129" i="78"/>
  <c r="AT129" i="78"/>
  <c r="AL129" i="78"/>
  <c r="AD129" i="78"/>
  <c r="V129" i="78"/>
  <c r="R129" i="78"/>
  <c r="N129" i="78"/>
  <c r="F129" i="78"/>
  <c r="C53" i="78"/>
  <c r="L13" i="78" s="1"/>
  <c r="J12" i="21" s="1"/>
  <c r="C52" i="78"/>
  <c r="L12" i="78" s="1"/>
  <c r="J11" i="21" s="1"/>
  <c r="C51" i="78"/>
  <c r="L11" i="78" s="1"/>
  <c r="J10" i="21" s="1"/>
  <c r="C50" i="78"/>
  <c r="L10" i="78" s="1"/>
  <c r="J9" i="21" s="1"/>
  <c r="C49" i="78"/>
  <c r="C48" i="78"/>
  <c r="C47" i="78"/>
  <c r="C46" i="78"/>
  <c r="C45" i="78"/>
  <c r="C44" i="78"/>
  <c r="C34" i="78"/>
  <c r="C33" i="78"/>
  <c r="C32" i="78"/>
  <c r="C31" i="78"/>
  <c r="C30" i="78"/>
  <c r="C29" i="78"/>
  <c r="C28" i="78"/>
  <c r="C27" i="78"/>
  <c r="C26" i="78"/>
  <c r="C25" i="78"/>
  <c r="C24" i="78"/>
  <c r="C23" i="78"/>
  <c r="C22" i="78"/>
  <c r="C21" i="78"/>
  <c r="C20" i="78"/>
  <c r="Y14" i="78"/>
  <c r="U14" i="78"/>
  <c r="J58" i="21"/>
  <c r="X13" i="78"/>
  <c r="V13" i="78"/>
  <c r="J45" i="21" s="1"/>
  <c r="T13" i="78"/>
  <c r="R13" i="78"/>
  <c r="J34" i="21" s="1"/>
  <c r="Q13" i="78"/>
  <c r="O13" i="78"/>
  <c r="J23" i="21" s="1"/>
  <c r="N13" i="78"/>
  <c r="K13" i="78"/>
  <c r="D13" i="78"/>
  <c r="J57" i="21"/>
  <c r="X12" i="78"/>
  <c r="V12" i="78"/>
  <c r="J44" i="21" s="1"/>
  <c r="T12" i="78"/>
  <c r="R12" i="78"/>
  <c r="J33" i="21" s="1"/>
  <c r="Q12" i="78"/>
  <c r="O12" i="78"/>
  <c r="J22" i="21" s="1"/>
  <c r="N12" i="78"/>
  <c r="K12" i="78"/>
  <c r="D12" i="78"/>
  <c r="J56" i="21"/>
  <c r="X11" i="78"/>
  <c r="V11" i="78"/>
  <c r="J43" i="21" s="1"/>
  <c r="T11" i="78"/>
  <c r="R11" i="78"/>
  <c r="J32" i="21" s="1"/>
  <c r="Q11" i="78"/>
  <c r="O11" i="78"/>
  <c r="J21" i="21" s="1"/>
  <c r="N11" i="78"/>
  <c r="K11" i="78"/>
  <c r="D11" i="78"/>
  <c r="J55" i="21"/>
  <c r="X10" i="78"/>
  <c r="V10" i="78"/>
  <c r="J42" i="21" s="1"/>
  <c r="T10" i="78"/>
  <c r="R10" i="78"/>
  <c r="J31" i="21" s="1"/>
  <c r="Q10" i="78"/>
  <c r="O10" i="78"/>
  <c r="J20" i="21" s="1"/>
  <c r="N10" i="78"/>
  <c r="K10" i="78"/>
  <c r="D10" i="78"/>
  <c r="X9" i="78"/>
  <c r="V9" i="78"/>
  <c r="J41" i="21" s="1"/>
  <c r="T9" i="78"/>
  <c r="R9" i="78"/>
  <c r="J30" i="21" s="1"/>
  <c r="Q9" i="78"/>
  <c r="O9" i="78"/>
  <c r="J19" i="21" s="1"/>
  <c r="N9" i="78"/>
  <c r="L9" i="78"/>
  <c r="J8" i="21" s="1"/>
  <c r="K9" i="78"/>
  <c r="D9" i="78"/>
  <c r="X8" i="78"/>
  <c r="V8" i="78"/>
  <c r="J40" i="21" s="1"/>
  <c r="T8" i="78"/>
  <c r="R8" i="78"/>
  <c r="J29" i="21" s="1"/>
  <c r="Q8" i="78"/>
  <c r="O8" i="78"/>
  <c r="J18" i="21" s="1"/>
  <c r="N8" i="78"/>
  <c r="L8" i="78"/>
  <c r="J7" i="21" s="1"/>
  <c r="K8" i="78"/>
  <c r="G8" i="78"/>
  <c r="D8" i="78"/>
  <c r="J52" i="21"/>
  <c r="X7" i="78"/>
  <c r="V7" i="78"/>
  <c r="J39" i="21" s="1"/>
  <c r="T7" i="78"/>
  <c r="R7" i="78"/>
  <c r="J28" i="21" s="1"/>
  <c r="Q7" i="78"/>
  <c r="N7" i="78"/>
  <c r="L7" i="78"/>
  <c r="J6" i="21" s="1"/>
  <c r="K7" i="78"/>
  <c r="G7" i="78"/>
  <c r="E7" i="78"/>
  <c r="O27" i="88" s="1"/>
  <c r="D7" i="78"/>
  <c r="J51" i="21"/>
  <c r="X6" i="78"/>
  <c r="V6" i="78"/>
  <c r="J38" i="21" s="1"/>
  <c r="T6" i="78"/>
  <c r="R6" i="78"/>
  <c r="J27" i="21" s="1"/>
  <c r="Q6" i="78"/>
  <c r="N6" i="78"/>
  <c r="L6" i="78"/>
  <c r="J5" i="21" s="1"/>
  <c r="K6" i="78"/>
  <c r="G6" i="78"/>
  <c r="D6" i="78"/>
  <c r="J50" i="21"/>
  <c r="X5" i="78"/>
  <c r="V5" i="78"/>
  <c r="J37" i="21" s="1"/>
  <c r="T5" i="78"/>
  <c r="R5" i="78"/>
  <c r="J26" i="21" s="1"/>
  <c r="Q5" i="78"/>
  <c r="N5" i="78"/>
  <c r="L5" i="78"/>
  <c r="J4" i="21" s="1"/>
  <c r="K5" i="78"/>
  <c r="G5" i="78"/>
  <c r="D5" i="78"/>
  <c r="X4" i="78"/>
  <c r="V4" i="78"/>
  <c r="J36" i="21" s="1"/>
  <c r="T4" i="78"/>
  <c r="R4" i="78"/>
  <c r="Q4" i="78"/>
  <c r="N4" i="78"/>
  <c r="L4" i="78"/>
  <c r="J3" i="21" s="1"/>
  <c r="K4" i="78"/>
  <c r="G4" i="78"/>
  <c r="D4" i="78"/>
  <c r="AB3" i="78"/>
  <c r="J47" i="21" s="1"/>
  <c r="C125" i="77"/>
  <c r="C124" i="77"/>
  <c r="C123" i="77"/>
  <c r="C122" i="77"/>
  <c r="C121" i="77"/>
  <c r="C120" i="77"/>
  <c r="C119" i="77"/>
  <c r="C118" i="77"/>
  <c r="C117" i="77"/>
  <c r="C116" i="77"/>
  <c r="C115" i="77"/>
  <c r="C114" i="77"/>
  <c r="C113" i="77"/>
  <c r="C112" i="77"/>
  <c r="C111" i="77"/>
  <c r="C110" i="77"/>
  <c r="C109" i="77"/>
  <c r="C108" i="77"/>
  <c r="C107" i="77"/>
  <c r="C106" i="77"/>
  <c r="C105" i="77"/>
  <c r="C104" i="77"/>
  <c r="C103" i="77"/>
  <c r="C102" i="77"/>
  <c r="C101" i="77"/>
  <c r="C100" i="77"/>
  <c r="C99" i="77"/>
  <c r="C98" i="77"/>
  <c r="C97" i="77"/>
  <c r="C96" i="77"/>
  <c r="BJ91" i="77"/>
  <c r="BH91" i="77"/>
  <c r="BF91" i="77"/>
  <c r="BD91" i="77"/>
  <c r="BB91" i="77"/>
  <c r="AZ91" i="77"/>
  <c r="AX91" i="77"/>
  <c r="AV91" i="77"/>
  <c r="AT91" i="77"/>
  <c r="AR91" i="77"/>
  <c r="AP91" i="77"/>
  <c r="AN91" i="77"/>
  <c r="AL91" i="77"/>
  <c r="AJ91" i="77"/>
  <c r="AH91" i="77"/>
  <c r="AF91" i="77"/>
  <c r="AD91" i="77"/>
  <c r="AB91" i="77"/>
  <c r="Z91" i="77"/>
  <c r="X91" i="77"/>
  <c r="V91" i="77"/>
  <c r="T91" i="77"/>
  <c r="R91" i="77"/>
  <c r="P91" i="77"/>
  <c r="N91" i="77"/>
  <c r="L91" i="77"/>
  <c r="J91" i="77"/>
  <c r="H91" i="77"/>
  <c r="F91" i="77"/>
  <c r="C89" i="77"/>
  <c r="C88" i="77"/>
  <c r="C87" i="77"/>
  <c r="C86" i="77"/>
  <c r="C85" i="77"/>
  <c r="C84" i="77"/>
  <c r="C83" i="77"/>
  <c r="C82" i="77"/>
  <c r="C81" i="77"/>
  <c r="C80" i="77"/>
  <c r="BJ79" i="77"/>
  <c r="BH79" i="77"/>
  <c r="BF79" i="77"/>
  <c r="BD79" i="77"/>
  <c r="BB79" i="77"/>
  <c r="AZ79" i="77"/>
  <c r="AX79" i="77"/>
  <c r="AV79" i="77"/>
  <c r="AT79" i="77"/>
  <c r="AR79" i="77"/>
  <c r="AP79" i="77"/>
  <c r="AN79" i="77"/>
  <c r="AL79" i="77"/>
  <c r="AJ79" i="77"/>
  <c r="AH79" i="77"/>
  <c r="AF79" i="77"/>
  <c r="AD79" i="77"/>
  <c r="AB79" i="77"/>
  <c r="Z79" i="77"/>
  <c r="X79" i="77"/>
  <c r="V79" i="77"/>
  <c r="T79" i="77"/>
  <c r="R79" i="77"/>
  <c r="P79" i="77"/>
  <c r="N79" i="77"/>
  <c r="L79" i="77"/>
  <c r="J79" i="77"/>
  <c r="H79" i="77"/>
  <c r="F79" i="77"/>
  <c r="C77" i="77"/>
  <c r="C76" i="77"/>
  <c r="C75" i="77"/>
  <c r="C74" i="77"/>
  <c r="C73" i="77"/>
  <c r="C72" i="77"/>
  <c r="C71" i="77"/>
  <c r="C70" i="77"/>
  <c r="C69" i="77"/>
  <c r="C68" i="77"/>
  <c r="BB128" i="77"/>
  <c r="AL128" i="77"/>
  <c r="V128" i="77"/>
  <c r="F128" i="77"/>
  <c r="C65" i="77"/>
  <c r="C64" i="77"/>
  <c r="C63" i="77"/>
  <c r="C62" i="77"/>
  <c r="C61" i="77"/>
  <c r="C60" i="77"/>
  <c r="C59" i="77"/>
  <c r="O7" i="77" s="1"/>
  <c r="I17" i="21" s="1"/>
  <c r="C58" i="77"/>
  <c r="O6" i="77" s="1"/>
  <c r="I16" i="21" s="1"/>
  <c r="C57" i="77"/>
  <c r="O5" i="77" s="1"/>
  <c r="I15" i="21" s="1"/>
  <c r="C56" i="77"/>
  <c r="O4" i="77" s="1"/>
  <c r="I14" i="21" s="1"/>
  <c r="AZ129" i="77"/>
  <c r="AV129" i="77"/>
  <c r="AJ129" i="77"/>
  <c r="AF129" i="77"/>
  <c r="T129" i="77"/>
  <c r="P129" i="77"/>
  <c r="C53" i="77"/>
  <c r="L13" i="77" s="1"/>
  <c r="I12" i="21" s="1"/>
  <c r="C52" i="77"/>
  <c r="L12" i="77" s="1"/>
  <c r="I11" i="21" s="1"/>
  <c r="C51" i="77"/>
  <c r="L11" i="77" s="1"/>
  <c r="I10" i="21" s="1"/>
  <c r="C50" i="77"/>
  <c r="L10" i="77" s="1"/>
  <c r="I9" i="21" s="1"/>
  <c r="C49" i="77"/>
  <c r="C48" i="77"/>
  <c r="C47" i="77"/>
  <c r="C46" i="77"/>
  <c r="C45" i="77"/>
  <c r="C44" i="77"/>
  <c r="C34" i="77"/>
  <c r="C33" i="77"/>
  <c r="C32" i="77"/>
  <c r="C31" i="77"/>
  <c r="C30" i="77"/>
  <c r="C29" i="77"/>
  <c r="C28" i="77"/>
  <c r="C27" i="77"/>
  <c r="C26" i="77"/>
  <c r="C25" i="77"/>
  <c r="C24" i="77"/>
  <c r="C23" i="77"/>
  <c r="C22" i="77"/>
  <c r="C21" i="77"/>
  <c r="C20" i="77"/>
  <c r="Y14" i="77"/>
  <c r="U14" i="77"/>
  <c r="I58" i="21"/>
  <c r="X13" i="77"/>
  <c r="V13" i="77"/>
  <c r="I45" i="21" s="1"/>
  <c r="T13" i="77"/>
  <c r="R13" i="77"/>
  <c r="I34" i="21" s="1"/>
  <c r="Q13" i="77"/>
  <c r="O13" i="77"/>
  <c r="I23" i="21" s="1"/>
  <c r="N13" i="77"/>
  <c r="K13" i="77"/>
  <c r="D13" i="77"/>
  <c r="X12" i="77"/>
  <c r="V12" i="77"/>
  <c r="I44" i="21" s="1"/>
  <c r="T12" i="77"/>
  <c r="R12" i="77"/>
  <c r="I33" i="21" s="1"/>
  <c r="Q12" i="77"/>
  <c r="O12" i="77"/>
  <c r="I22" i="21" s="1"/>
  <c r="N12" i="77"/>
  <c r="K12" i="77"/>
  <c r="D12" i="77"/>
  <c r="I56" i="21"/>
  <c r="X11" i="77"/>
  <c r="V11" i="77"/>
  <c r="I43" i="21" s="1"/>
  <c r="T11" i="77"/>
  <c r="R11" i="77"/>
  <c r="I32" i="21" s="1"/>
  <c r="Q11" i="77"/>
  <c r="O11" i="77"/>
  <c r="I21" i="21" s="1"/>
  <c r="N11" i="77"/>
  <c r="K11" i="77"/>
  <c r="D11" i="77"/>
  <c r="X10" i="77"/>
  <c r="V10" i="77"/>
  <c r="I42" i="21" s="1"/>
  <c r="T10" i="77"/>
  <c r="R10" i="77"/>
  <c r="I31" i="21" s="1"/>
  <c r="Q10" i="77"/>
  <c r="O10" i="77"/>
  <c r="I20" i="21" s="1"/>
  <c r="N10" i="77"/>
  <c r="K10" i="77"/>
  <c r="D10" i="77"/>
  <c r="I54" i="21"/>
  <c r="X9" i="77"/>
  <c r="V9" i="77"/>
  <c r="I41" i="21" s="1"/>
  <c r="T9" i="77"/>
  <c r="R9" i="77"/>
  <c r="I30" i="21" s="1"/>
  <c r="Q9" i="77"/>
  <c r="O9" i="77"/>
  <c r="I19" i="21" s="1"/>
  <c r="N9" i="77"/>
  <c r="L9" i="77"/>
  <c r="I8" i="21" s="1"/>
  <c r="K9" i="77"/>
  <c r="D9" i="77"/>
  <c r="I53" i="21"/>
  <c r="X8" i="77"/>
  <c r="V8" i="77"/>
  <c r="I40" i="21" s="1"/>
  <c r="T8" i="77"/>
  <c r="R8" i="77"/>
  <c r="I29" i="21" s="1"/>
  <c r="Q8" i="77"/>
  <c r="O8" i="77"/>
  <c r="I18" i="21" s="1"/>
  <c r="N8" i="77"/>
  <c r="L8" i="77"/>
  <c r="I7" i="21" s="1"/>
  <c r="K8" i="77"/>
  <c r="G8" i="77"/>
  <c r="D8" i="77"/>
  <c r="X7" i="77"/>
  <c r="V7" i="77"/>
  <c r="I39" i="21" s="1"/>
  <c r="T7" i="77"/>
  <c r="R7" i="77"/>
  <c r="I28" i="21" s="1"/>
  <c r="Q7" i="77"/>
  <c r="N7" i="77"/>
  <c r="L7" i="77"/>
  <c r="I6" i="21" s="1"/>
  <c r="K7" i="77"/>
  <c r="G7" i="77"/>
  <c r="D7" i="77"/>
  <c r="X6" i="77"/>
  <c r="V6" i="77"/>
  <c r="I38" i="21" s="1"/>
  <c r="T6" i="77"/>
  <c r="R6" i="77"/>
  <c r="I27" i="21" s="1"/>
  <c r="Q6" i="77"/>
  <c r="N6" i="77"/>
  <c r="L6" i="77"/>
  <c r="I5" i="21" s="1"/>
  <c r="K6" i="77"/>
  <c r="G6" i="77"/>
  <c r="D6" i="77"/>
  <c r="I50" i="21"/>
  <c r="X5" i="77"/>
  <c r="V5" i="77"/>
  <c r="I37" i="21" s="1"/>
  <c r="T5" i="77"/>
  <c r="R5" i="77"/>
  <c r="I26" i="21" s="1"/>
  <c r="Q5" i="77"/>
  <c r="N5" i="77"/>
  <c r="L5" i="77"/>
  <c r="I4" i="21" s="1"/>
  <c r="K5" i="77"/>
  <c r="G5" i="77"/>
  <c r="D5" i="77"/>
  <c r="I49" i="21"/>
  <c r="X4" i="77"/>
  <c r="V4" i="77"/>
  <c r="I36" i="21" s="1"/>
  <c r="T4" i="77"/>
  <c r="R4" i="77"/>
  <c r="Q4" i="77"/>
  <c r="N4" i="77"/>
  <c r="L4" i="77"/>
  <c r="I3" i="21" s="1"/>
  <c r="K4" i="77"/>
  <c r="G4" i="77"/>
  <c r="D4" i="77"/>
  <c r="AB3" i="77"/>
  <c r="I47" i="21" s="1"/>
  <c r="C125" i="76"/>
  <c r="C124" i="76"/>
  <c r="C123" i="76"/>
  <c r="C122" i="76"/>
  <c r="C121" i="76"/>
  <c r="C120" i="76"/>
  <c r="C119" i="76"/>
  <c r="C118" i="76"/>
  <c r="C117" i="76"/>
  <c r="C116" i="76"/>
  <c r="C115" i="76"/>
  <c r="C114" i="76"/>
  <c r="C113" i="76"/>
  <c r="C112" i="76"/>
  <c r="C111" i="76"/>
  <c r="C110" i="76"/>
  <c r="C109" i="76"/>
  <c r="C108" i="76"/>
  <c r="C107" i="76"/>
  <c r="C106" i="76"/>
  <c r="C105" i="76"/>
  <c r="C104" i="76"/>
  <c r="C103" i="76"/>
  <c r="C102" i="76"/>
  <c r="C101" i="76"/>
  <c r="C100" i="76"/>
  <c r="C99" i="76"/>
  <c r="C98" i="76"/>
  <c r="C97" i="76"/>
  <c r="C96" i="76"/>
  <c r="BL91" i="76"/>
  <c r="BJ91" i="76"/>
  <c r="BH91" i="76"/>
  <c r="BF91" i="76"/>
  <c r="BD91" i="76"/>
  <c r="BB91" i="76"/>
  <c r="AZ91" i="76"/>
  <c r="AX91" i="76"/>
  <c r="AV91" i="76"/>
  <c r="AT91" i="76"/>
  <c r="AR91" i="76"/>
  <c r="AP91" i="76"/>
  <c r="AN91" i="76"/>
  <c r="AL91" i="76"/>
  <c r="AJ91" i="76"/>
  <c r="AH91" i="76"/>
  <c r="AF91" i="76"/>
  <c r="AD91" i="76"/>
  <c r="AB91" i="76"/>
  <c r="Z91" i="76"/>
  <c r="X91" i="76"/>
  <c r="V91" i="76"/>
  <c r="T91" i="76"/>
  <c r="R91" i="76"/>
  <c r="P91" i="76"/>
  <c r="N91" i="76"/>
  <c r="L91" i="76"/>
  <c r="J91" i="76"/>
  <c r="H91" i="76"/>
  <c r="F91" i="76"/>
  <c r="C89" i="76"/>
  <c r="C88" i="76"/>
  <c r="C87" i="76"/>
  <c r="C86" i="76"/>
  <c r="C85" i="76"/>
  <c r="C84" i="76"/>
  <c r="C83" i="76"/>
  <c r="C82" i="76"/>
  <c r="C81" i="76"/>
  <c r="C80" i="76"/>
  <c r="BL79" i="76"/>
  <c r="BJ79" i="76"/>
  <c r="BH79" i="76"/>
  <c r="BF79" i="76"/>
  <c r="BD79" i="76"/>
  <c r="BB79" i="76"/>
  <c r="AZ79" i="76"/>
  <c r="AX79" i="76"/>
  <c r="AV79" i="76"/>
  <c r="AT79" i="76"/>
  <c r="AR79" i="76"/>
  <c r="AP79" i="76"/>
  <c r="AN79" i="76"/>
  <c r="AL79" i="76"/>
  <c r="AJ79" i="76"/>
  <c r="AH79" i="76"/>
  <c r="AF79" i="76"/>
  <c r="AD79" i="76"/>
  <c r="AB79" i="76"/>
  <c r="Z79" i="76"/>
  <c r="X79" i="76"/>
  <c r="V79" i="76"/>
  <c r="T79" i="76"/>
  <c r="R79" i="76"/>
  <c r="R129" i="76" s="1"/>
  <c r="P79" i="76"/>
  <c r="N79" i="76"/>
  <c r="L79" i="76"/>
  <c r="J79" i="76"/>
  <c r="H79" i="76"/>
  <c r="F79" i="76"/>
  <c r="C77" i="76"/>
  <c r="C76" i="76"/>
  <c r="C75" i="76"/>
  <c r="C74" i="76"/>
  <c r="C73" i="76"/>
  <c r="C72" i="76"/>
  <c r="C71" i="76"/>
  <c r="C70" i="76"/>
  <c r="C69" i="76"/>
  <c r="C68" i="76"/>
  <c r="BL128" i="76"/>
  <c r="BH128" i="76"/>
  <c r="AZ128" i="76"/>
  <c r="AV128" i="76"/>
  <c r="AR128" i="76"/>
  <c r="AJ128" i="76"/>
  <c r="AF128" i="76"/>
  <c r="AB128" i="76"/>
  <c r="T128" i="76"/>
  <c r="P128" i="76"/>
  <c r="L128" i="76"/>
  <c r="H128" i="76"/>
  <c r="C65" i="76"/>
  <c r="C64" i="76"/>
  <c r="C63" i="76"/>
  <c r="C62" i="76"/>
  <c r="C61" i="76"/>
  <c r="C60" i="76"/>
  <c r="C59" i="76"/>
  <c r="O7" i="76" s="1"/>
  <c r="H17" i="21" s="1"/>
  <c r="C58" i="76"/>
  <c r="O6" i="76" s="1"/>
  <c r="H16" i="21" s="1"/>
  <c r="C57" i="76"/>
  <c r="O5" i="76" s="1"/>
  <c r="H15" i="21" s="1"/>
  <c r="C56" i="76"/>
  <c r="O4" i="76" s="1"/>
  <c r="H14" i="21" s="1"/>
  <c r="BL129" i="76"/>
  <c r="BH129" i="76"/>
  <c r="BD129" i="76"/>
  <c r="AZ129" i="76"/>
  <c r="AV129" i="76"/>
  <c r="AR129" i="76"/>
  <c r="AN129" i="76"/>
  <c r="AJ129" i="76"/>
  <c r="AF129" i="76"/>
  <c r="AB129" i="76"/>
  <c r="X129" i="76"/>
  <c r="T129" i="76"/>
  <c r="P129" i="76"/>
  <c r="L129" i="76"/>
  <c r="H129" i="76"/>
  <c r="C53" i="76"/>
  <c r="L13" i="76" s="1"/>
  <c r="H12" i="21" s="1"/>
  <c r="C52" i="76"/>
  <c r="L12" i="76" s="1"/>
  <c r="H11" i="21" s="1"/>
  <c r="C51" i="76"/>
  <c r="L11" i="76" s="1"/>
  <c r="H10" i="21" s="1"/>
  <c r="C50" i="76"/>
  <c r="L10" i="76" s="1"/>
  <c r="H9" i="21" s="1"/>
  <c r="C49" i="76"/>
  <c r="C48" i="76"/>
  <c r="C47" i="76"/>
  <c r="C46" i="76"/>
  <c r="C45" i="76"/>
  <c r="C44" i="76"/>
  <c r="C34" i="76"/>
  <c r="C33" i="76"/>
  <c r="C32" i="76"/>
  <c r="C31" i="76"/>
  <c r="C30" i="76"/>
  <c r="C29" i="76"/>
  <c r="C28" i="76"/>
  <c r="C27" i="76"/>
  <c r="C26" i="76"/>
  <c r="C25" i="76"/>
  <c r="C24" i="76"/>
  <c r="C23" i="76"/>
  <c r="C22" i="76"/>
  <c r="C21" i="76"/>
  <c r="C20" i="76"/>
  <c r="Y14" i="76"/>
  <c r="U14" i="76"/>
  <c r="H58" i="21"/>
  <c r="X13" i="76"/>
  <c r="V13" i="76"/>
  <c r="H45" i="21" s="1"/>
  <c r="T13" i="76"/>
  <c r="R13" i="76"/>
  <c r="H34" i="21" s="1"/>
  <c r="Q13" i="76"/>
  <c r="O13" i="76"/>
  <c r="H23" i="21" s="1"/>
  <c r="N13" i="76"/>
  <c r="K13" i="76"/>
  <c r="D13" i="76"/>
  <c r="H57" i="21"/>
  <c r="X12" i="76"/>
  <c r="V12" i="76"/>
  <c r="H44" i="21" s="1"/>
  <c r="T12" i="76"/>
  <c r="R12" i="76"/>
  <c r="H33" i="21" s="1"/>
  <c r="Q12" i="76"/>
  <c r="O12" i="76"/>
  <c r="H22" i="21" s="1"/>
  <c r="N12" i="76"/>
  <c r="K12" i="76"/>
  <c r="D12" i="76"/>
  <c r="H56" i="21"/>
  <c r="X11" i="76"/>
  <c r="V11" i="76"/>
  <c r="H43" i="21" s="1"/>
  <c r="T11" i="76"/>
  <c r="R11" i="76"/>
  <c r="H32" i="21" s="1"/>
  <c r="Q11" i="76"/>
  <c r="O11" i="76"/>
  <c r="H21" i="21" s="1"/>
  <c r="N11" i="76"/>
  <c r="K11" i="76"/>
  <c r="E11" i="76"/>
  <c r="K31" i="88" s="1"/>
  <c r="D11" i="76"/>
  <c r="H55" i="21"/>
  <c r="X10" i="76"/>
  <c r="V10" i="76"/>
  <c r="H42" i="21" s="1"/>
  <c r="T10" i="76"/>
  <c r="R10" i="76"/>
  <c r="H31" i="21" s="1"/>
  <c r="Q10" i="76"/>
  <c r="O10" i="76"/>
  <c r="H20" i="21" s="1"/>
  <c r="N10" i="76"/>
  <c r="K10" i="76"/>
  <c r="D10" i="76"/>
  <c r="H54" i="21"/>
  <c r="X9" i="76"/>
  <c r="V9" i="76"/>
  <c r="H41" i="21" s="1"/>
  <c r="T9" i="76"/>
  <c r="R9" i="76"/>
  <c r="H30" i="21" s="1"/>
  <c r="Q9" i="76"/>
  <c r="O9" i="76"/>
  <c r="H19" i="21" s="1"/>
  <c r="N9" i="76"/>
  <c r="L9" i="76"/>
  <c r="H8" i="21" s="1"/>
  <c r="K9" i="76"/>
  <c r="D9" i="76"/>
  <c r="H53" i="21"/>
  <c r="X8" i="76"/>
  <c r="V8" i="76"/>
  <c r="H40" i="21" s="1"/>
  <c r="T8" i="76"/>
  <c r="R8" i="76"/>
  <c r="H29" i="21" s="1"/>
  <c r="Q8" i="76"/>
  <c r="O8" i="76"/>
  <c r="H18" i="21" s="1"/>
  <c r="N8" i="76"/>
  <c r="L8" i="76"/>
  <c r="H7" i="21" s="1"/>
  <c r="K8" i="76"/>
  <c r="G8" i="76"/>
  <c r="D8" i="76"/>
  <c r="H52" i="21"/>
  <c r="X7" i="76"/>
  <c r="V7" i="76"/>
  <c r="H39" i="21" s="1"/>
  <c r="T7" i="76"/>
  <c r="R7" i="76"/>
  <c r="H28" i="21" s="1"/>
  <c r="Q7" i="76"/>
  <c r="N7" i="76"/>
  <c r="L7" i="76"/>
  <c r="H6" i="21" s="1"/>
  <c r="K7" i="76"/>
  <c r="H7" i="76"/>
  <c r="K37" i="88" s="1"/>
  <c r="G7" i="76"/>
  <c r="D7" i="76"/>
  <c r="X6" i="76"/>
  <c r="V6" i="76"/>
  <c r="H38" i="21" s="1"/>
  <c r="T6" i="76"/>
  <c r="R6" i="76"/>
  <c r="H27" i="21" s="1"/>
  <c r="Q6" i="76"/>
  <c r="N6" i="76"/>
  <c r="L6" i="76"/>
  <c r="H5" i="21" s="1"/>
  <c r="K6" i="76"/>
  <c r="G6" i="76"/>
  <c r="D6" i="76"/>
  <c r="H50" i="21"/>
  <c r="X5" i="76"/>
  <c r="V5" i="76"/>
  <c r="H37" i="21" s="1"/>
  <c r="T5" i="76"/>
  <c r="R5" i="76"/>
  <c r="H26" i="21" s="1"/>
  <c r="Q5" i="76"/>
  <c r="N5" i="76"/>
  <c r="L5" i="76"/>
  <c r="H4" i="21" s="1"/>
  <c r="K5" i="76"/>
  <c r="G5" i="76"/>
  <c r="D5" i="76"/>
  <c r="H49" i="21"/>
  <c r="X4" i="76"/>
  <c r="V4" i="76"/>
  <c r="T4" i="76"/>
  <c r="R4" i="76"/>
  <c r="H25" i="21" s="1"/>
  <c r="Q4" i="76"/>
  <c r="N4" i="76"/>
  <c r="L4" i="76"/>
  <c r="H3" i="21" s="1"/>
  <c r="K4" i="76"/>
  <c r="G4" i="76"/>
  <c r="E4" i="76"/>
  <c r="K24" i="88" s="1"/>
  <c r="D4" i="76"/>
  <c r="H47" i="21"/>
  <c r="C125" i="75"/>
  <c r="C124" i="75"/>
  <c r="C123" i="75"/>
  <c r="C122" i="75"/>
  <c r="C121" i="75"/>
  <c r="C120" i="75"/>
  <c r="C119" i="75"/>
  <c r="C118" i="75"/>
  <c r="C117" i="75"/>
  <c r="C116" i="75"/>
  <c r="C115" i="75"/>
  <c r="C114" i="75"/>
  <c r="C113" i="75"/>
  <c r="C112" i="75"/>
  <c r="C111" i="75"/>
  <c r="C110" i="75"/>
  <c r="C109" i="75"/>
  <c r="C108" i="75"/>
  <c r="C107" i="75"/>
  <c r="C106" i="75"/>
  <c r="C105" i="75"/>
  <c r="C104" i="75"/>
  <c r="C103" i="75"/>
  <c r="C102" i="75"/>
  <c r="C101" i="75"/>
  <c r="C100" i="75"/>
  <c r="C99" i="75"/>
  <c r="C98" i="75"/>
  <c r="C97" i="75"/>
  <c r="C96" i="75"/>
  <c r="BJ91" i="75"/>
  <c r="BH91" i="75"/>
  <c r="BF91" i="75"/>
  <c r="BD91" i="75"/>
  <c r="BB91" i="75"/>
  <c r="AZ91" i="75"/>
  <c r="AX91" i="75"/>
  <c r="AV91" i="75"/>
  <c r="AT91" i="75"/>
  <c r="AR91" i="75"/>
  <c r="AP91" i="75"/>
  <c r="AN91" i="75"/>
  <c r="AL91" i="75"/>
  <c r="AJ91" i="75"/>
  <c r="AH91" i="75"/>
  <c r="AF91" i="75"/>
  <c r="AD91" i="75"/>
  <c r="AB91" i="75"/>
  <c r="Z91" i="75"/>
  <c r="X91" i="75"/>
  <c r="V91" i="75"/>
  <c r="T91" i="75"/>
  <c r="R91" i="75"/>
  <c r="P91" i="75"/>
  <c r="N91" i="75"/>
  <c r="L91" i="75"/>
  <c r="J91" i="75"/>
  <c r="H91" i="75"/>
  <c r="F91" i="75"/>
  <c r="C89" i="75"/>
  <c r="C88" i="75"/>
  <c r="C87" i="75"/>
  <c r="C86" i="75"/>
  <c r="C85" i="75"/>
  <c r="C84" i="75"/>
  <c r="C83" i="75"/>
  <c r="C82" i="75"/>
  <c r="C81" i="75"/>
  <c r="C80" i="75"/>
  <c r="BJ79" i="75"/>
  <c r="BH79" i="75"/>
  <c r="BF79" i="75"/>
  <c r="BD79" i="75"/>
  <c r="BB79" i="75"/>
  <c r="AZ79" i="75"/>
  <c r="AX79" i="75"/>
  <c r="AV79" i="75"/>
  <c r="AT79" i="75"/>
  <c r="AR79" i="75"/>
  <c r="AP79" i="75"/>
  <c r="AN79" i="75"/>
  <c r="AL79" i="75"/>
  <c r="AJ79" i="75"/>
  <c r="AH79" i="75"/>
  <c r="AF79" i="75"/>
  <c r="AD79" i="75"/>
  <c r="AB79" i="75"/>
  <c r="Z79" i="75"/>
  <c r="X79" i="75"/>
  <c r="V79" i="75"/>
  <c r="T79" i="75"/>
  <c r="R79" i="75"/>
  <c r="P79" i="75"/>
  <c r="N79" i="75"/>
  <c r="L79" i="75"/>
  <c r="J79" i="75"/>
  <c r="H79" i="75"/>
  <c r="F79" i="75"/>
  <c r="C77" i="75"/>
  <c r="C76" i="75"/>
  <c r="C75" i="75"/>
  <c r="C74" i="75"/>
  <c r="C73" i="75"/>
  <c r="C72" i="75"/>
  <c r="C71" i="75"/>
  <c r="C70" i="75"/>
  <c r="C69" i="75"/>
  <c r="C68" i="75"/>
  <c r="E9" i="75"/>
  <c r="I29" i="88" s="1"/>
  <c r="C65" i="75"/>
  <c r="C64" i="75"/>
  <c r="C63" i="75"/>
  <c r="C62" i="75"/>
  <c r="C61" i="75"/>
  <c r="C60" i="75"/>
  <c r="C59" i="75"/>
  <c r="O7" i="75" s="1"/>
  <c r="G17" i="21" s="1"/>
  <c r="C58" i="75"/>
  <c r="O6" i="75" s="1"/>
  <c r="G16" i="21" s="1"/>
  <c r="C57" i="75"/>
  <c r="O5" i="75" s="1"/>
  <c r="G15" i="21" s="1"/>
  <c r="C56" i="75"/>
  <c r="O4" i="75" s="1"/>
  <c r="G14" i="21" s="1"/>
  <c r="BB129" i="75"/>
  <c r="AX129" i="75"/>
  <c r="AL129" i="75"/>
  <c r="AH129" i="75"/>
  <c r="V129" i="75"/>
  <c r="R129" i="75"/>
  <c r="F129" i="75"/>
  <c r="C53" i="75"/>
  <c r="L13" i="75" s="1"/>
  <c r="G12" i="21" s="1"/>
  <c r="C52" i="75"/>
  <c r="L12" i="75" s="1"/>
  <c r="G11" i="21" s="1"/>
  <c r="C51" i="75"/>
  <c r="L11" i="75" s="1"/>
  <c r="G10" i="21" s="1"/>
  <c r="C50" i="75"/>
  <c r="L10" i="75" s="1"/>
  <c r="G9" i="21" s="1"/>
  <c r="C49" i="75"/>
  <c r="C48" i="75"/>
  <c r="C47" i="75"/>
  <c r="C46" i="75"/>
  <c r="C45" i="75"/>
  <c r="C44" i="75"/>
  <c r="C34" i="75"/>
  <c r="C33" i="75"/>
  <c r="C32" i="75"/>
  <c r="C31" i="75"/>
  <c r="C30" i="75"/>
  <c r="C29" i="75"/>
  <c r="C28" i="75"/>
  <c r="C27" i="75"/>
  <c r="C26" i="75"/>
  <c r="C25" i="75"/>
  <c r="C24" i="75"/>
  <c r="C23" i="75"/>
  <c r="C22" i="75"/>
  <c r="C21" i="75"/>
  <c r="C20" i="75"/>
  <c r="D16" i="75"/>
  <c r="Y14" i="75"/>
  <c r="U14" i="75"/>
  <c r="G58" i="21"/>
  <c r="X13" i="75"/>
  <c r="V13" i="75"/>
  <c r="G45" i="21" s="1"/>
  <c r="T13" i="75"/>
  <c r="R13" i="75"/>
  <c r="G34" i="21" s="1"/>
  <c r="Q13" i="75"/>
  <c r="O13" i="75"/>
  <c r="G23" i="21" s="1"/>
  <c r="N13" i="75"/>
  <c r="K13" i="75"/>
  <c r="D13" i="75"/>
  <c r="G57" i="21"/>
  <c r="X12" i="75"/>
  <c r="V12" i="75"/>
  <c r="G44" i="21" s="1"/>
  <c r="T12" i="75"/>
  <c r="R12" i="75"/>
  <c r="G33" i="21" s="1"/>
  <c r="Q12" i="75"/>
  <c r="O12" i="75"/>
  <c r="G22" i="21" s="1"/>
  <c r="N12" i="75"/>
  <c r="K12" i="75"/>
  <c r="D12" i="75"/>
  <c r="G56" i="21"/>
  <c r="X11" i="75"/>
  <c r="V11" i="75"/>
  <c r="G43" i="21" s="1"/>
  <c r="T11" i="75"/>
  <c r="R11" i="75"/>
  <c r="G32" i="21" s="1"/>
  <c r="Q11" i="75"/>
  <c r="O11" i="75"/>
  <c r="G21" i="21" s="1"/>
  <c r="N11" i="75"/>
  <c r="K11" i="75"/>
  <c r="D11" i="75"/>
  <c r="G55" i="21"/>
  <c r="X10" i="75"/>
  <c r="V10" i="75"/>
  <c r="G42" i="21" s="1"/>
  <c r="T10" i="75"/>
  <c r="R10" i="75"/>
  <c r="G31" i="21" s="1"/>
  <c r="Q10" i="75"/>
  <c r="O10" i="75"/>
  <c r="G20" i="21" s="1"/>
  <c r="N10" i="75"/>
  <c r="K10" i="75"/>
  <c r="D10" i="75"/>
  <c r="G54" i="21"/>
  <c r="X9" i="75"/>
  <c r="V9" i="75"/>
  <c r="G41" i="21" s="1"/>
  <c r="T9" i="75"/>
  <c r="R9" i="75"/>
  <c r="G30" i="21" s="1"/>
  <c r="Q9" i="75"/>
  <c r="O9" i="75"/>
  <c r="G19" i="21" s="1"/>
  <c r="N9" i="75"/>
  <c r="L9" i="75"/>
  <c r="G8" i="21" s="1"/>
  <c r="K9" i="75"/>
  <c r="D9" i="75"/>
  <c r="G53" i="21"/>
  <c r="X8" i="75"/>
  <c r="V8" i="75"/>
  <c r="G40" i="21" s="1"/>
  <c r="T8" i="75"/>
  <c r="R8" i="75"/>
  <c r="G29" i="21" s="1"/>
  <c r="Q8" i="75"/>
  <c r="O8" i="75"/>
  <c r="G18" i="21" s="1"/>
  <c r="N8" i="75"/>
  <c r="L8" i="75"/>
  <c r="G7" i="21" s="1"/>
  <c r="K8" i="75"/>
  <c r="G8" i="75"/>
  <c r="D8" i="75"/>
  <c r="G52" i="21"/>
  <c r="X7" i="75"/>
  <c r="V7" i="75"/>
  <c r="G39" i="21" s="1"/>
  <c r="T7" i="75"/>
  <c r="R7" i="75"/>
  <c r="G28" i="21" s="1"/>
  <c r="Q7" i="75"/>
  <c r="N7" i="75"/>
  <c r="L7" i="75"/>
  <c r="G6" i="21" s="1"/>
  <c r="K7" i="75"/>
  <c r="G7" i="75"/>
  <c r="D7" i="75"/>
  <c r="X6" i="75"/>
  <c r="V6" i="75"/>
  <c r="G38" i="21" s="1"/>
  <c r="T6" i="75"/>
  <c r="R6" i="75"/>
  <c r="G27" i="21" s="1"/>
  <c r="Q6" i="75"/>
  <c r="N6" i="75"/>
  <c r="L6" i="75"/>
  <c r="G5" i="21" s="1"/>
  <c r="K6" i="75"/>
  <c r="G6" i="75"/>
  <c r="D6" i="75"/>
  <c r="G50" i="21"/>
  <c r="X5" i="75"/>
  <c r="V5" i="75"/>
  <c r="G37" i="21" s="1"/>
  <c r="T5" i="75"/>
  <c r="R5" i="75"/>
  <c r="G26" i="21" s="1"/>
  <c r="Q5" i="75"/>
  <c r="N5" i="75"/>
  <c r="L5" i="75"/>
  <c r="G4" i="21" s="1"/>
  <c r="K5" i="75"/>
  <c r="G5" i="75"/>
  <c r="D5" i="75"/>
  <c r="G49" i="21"/>
  <c r="X4" i="75"/>
  <c r="V4" i="75"/>
  <c r="G36" i="21" s="1"/>
  <c r="T4" i="75"/>
  <c r="R4" i="75"/>
  <c r="G25" i="21" s="1"/>
  <c r="Q4" i="75"/>
  <c r="N4" i="75"/>
  <c r="L4" i="75"/>
  <c r="G3" i="21" s="1"/>
  <c r="K4" i="75"/>
  <c r="G4" i="75"/>
  <c r="D4" i="75"/>
  <c r="AB3" i="75"/>
  <c r="G47" i="21" s="1"/>
  <c r="C125" i="74"/>
  <c r="C124" i="74"/>
  <c r="C123" i="74"/>
  <c r="C122" i="74"/>
  <c r="C121" i="74"/>
  <c r="C120" i="74"/>
  <c r="C119" i="74"/>
  <c r="C118" i="74"/>
  <c r="C117" i="74"/>
  <c r="C116" i="74"/>
  <c r="C115" i="74"/>
  <c r="C114" i="74"/>
  <c r="C113" i="74"/>
  <c r="C112" i="74"/>
  <c r="C111" i="74"/>
  <c r="C110" i="74"/>
  <c r="C109" i="74"/>
  <c r="C108" i="74"/>
  <c r="C107" i="74"/>
  <c r="C106" i="74"/>
  <c r="C105" i="74"/>
  <c r="C104" i="74"/>
  <c r="C103" i="74"/>
  <c r="C102" i="74"/>
  <c r="C101" i="74"/>
  <c r="C100" i="74"/>
  <c r="C99" i="74"/>
  <c r="C98" i="74"/>
  <c r="C97" i="74"/>
  <c r="C96" i="74"/>
  <c r="BL91" i="74"/>
  <c r="BJ91" i="74"/>
  <c r="BH91" i="74"/>
  <c r="BF91" i="74"/>
  <c r="BD91" i="74"/>
  <c r="BB91" i="74"/>
  <c r="AZ91" i="74"/>
  <c r="AX91" i="74"/>
  <c r="AV91" i="74"/>
  <c r="AT91" i="74"/>
  <c r="AR91" i="74"/>
  <c r="AP91" i="74"/>
  <c r="AN91" i="74"/>
  <c r="AL91" i="74"/>
  <c r="AJ91" i="74"/>
  <c r="AH91" i="74"/>
  <c r="AF91" i="74"/>
  <c r="AD91" i="74"/>
  <c r="AB91" i="74"/>
  <c r="Z91" i="74"/>
  <c r="X91" i="74"/>
  <c r="V91" i="74"/>
  <c r="T91" i="74"/>
  <c r="R91" i="74"/>
  <c r="P91" i="74"/>
  <c r="N91" i="74"/>
  <c r="L91" i="74"/>
  <c r="J91" i="74"/>
  <c r="H91" i="74"/>
  <c r="F91" i="74"/>
  <c r="C89" i="74"/>
  <c r="C88" i="74"/>
  <c r="C87" i="74"/>
  <c r="C86" i="74"/>
  <c r="C85" i="74"/>
  <c r="C84" i="74"/>
  <c r="C83" i="74"/>
  <c r="C82" i="74"/>
  <c r="C81" i="74"/>
  <c r="C80" i="74"/>
  <c r="BL79" i="74"/>
  <c r="BJ79" i="74"/>
  <c r="BH79" i="74"/>
  <c r="BF79" i="74"/>
  <c r="BD79" i="74"/>
  <c r="BB79" i="74"/>
  <c r="AZ79" i="74"/>
  <c r="AX79" i="74"/>
  <c r="AV79" i="74"/>
  <c r="AT79" i="74"/>
  <c r="AR79" i="74"/>
  <c r="AP79" i="74"/>
  <c r="AN79" i="74"/>
  <c r="AL79" i="74"/>
  <c r="AJ79" i="74"/>
  <c r="AH79" i="74"/>
  <c r="AF79" i="74"/>
  <c r="AD79" i="74"/>
  <c r="AB79" i="74"/>
  <c r="Z79" i="74"/>
  <c r="X79" i="74"/>
  <c r="V79" i="74"/>
  <c r="T79" i="74"/>
  <c r="R79" i="74"/>
  <c r="P79" i="74"/>
  <c r="N79" i="74"/>
  <c r="L79" i="74"/>
  <c r="J79" i="74"/>
  <c r="H79" i="74"/>
  <c r="F79" i="74"/>
  <c r="C77" i="74"/>
  <c r="C76" i="74"/>
  <c r="C75" i="74"/>
  <c r="C74" i="74"/>
  <c r="C73" i="74"/>
  <c r="C72" i="74"/>
  <c r="C71" i="74"/>
  <c r="C70" i="74"/>
  <c r="C69" i="74"/>
  <c r="C68" i="74"/>
  <c r="BJ128" i="74"/>
  <c r="BB128" i="74"/>
  <c r="AX128" i="74"/>
  <c r="AT128" i="74"/>
  <c r="AL128" i="74"/>
  <c r="AH128" i="74"/>
  <c r="AD128" i="74"/>
  <c r="V128" i="74"/>
  <c r="R128" i="74"/>
  <c r="N128" i="74"/>
  <c r="E12" i="74"/>
  <c r="G32" i="88" s="1"/>
  <c r="F128" i="74"/>
  <c r="C65" i="74"/>
  <c r="C64" i="74"/>
  <c r="C63" i="74"/>
  <c r="C62" i="74"/>
  <c r="C61" i="74"/>
  <c r="C60" i="74"/>
  <c r="C59" i="74"/>
  <c r="O7" i="74" s="1"/>
  <c r="F17" i="21" s="1"/>
  <c r="C58" i="74"/>
  <c r="O6" i="74" s="1"/>
  <c r="F16" i="21" s="1"/>
  <c r="C57" i="74"/>
  <c r="O5" i="74" s="1"/>
  <c r="F15" i="21" s="1"/>
  <c r="C56" i="74"/>
  <c r="O4" i="74" s="1"/>
  <c r="F14" i="21" s="1"/>
  <c r="BJ129" i="74"/>
  <c r="BB129" i="74"/>
  <c r="AX129" i="74"/>
  <c r="AT129" i="74"/>
  <c r="AL129" i="74"/>
  <c r="AH129" i="74"/>
  <c r="AD129" i="74"/>
  <c r="V129" i="74"/>
  <c r="R129" i="74"/>
  <c r="N129" i="74"/>
  <c r="F129" i="74"/>
  <c r="C53" i="74"/>
  <c r="L13" i="74" s="1"/>
  <c r="F12" i="21" s="1"/>
  <c r="C52" i="74"/>
  <c r="L12" i="74" s="1"/>
  <c r="F11" i="21" s="1"/>
  <c r="C51" i="74"/>
  <c r="L11" i="74" s="1"/>
  <c r="F10" i="21" s="1"/>
  <c r="C50" i="74"/>
  <c r="L10" i="74" s="1"/>
  <c r="F9" i="21" s="1"/>
  <c r="C49" i="74"/>
  <c r="C48" i="74"/>
  <c r="C47" i="74"/>
  <c r="C46" i="74"/>
  <c r="C45" i="74"/>
  <c r="C44" i="74"/>
  <c r="C34" i="74"/>
  <c r="C33" i="74"/>
  <c r="C32" i="74"/>
  <c r="C31" i="74"/>
  <c r="C30" i="74"/>
  <c r="C29" i="74"/>
  <c r="C28" i="74"/>
  <c r="C27" i="74"/>
  <c r="C26" i="74"/>
  <c r="C25" i="74"/>
  <c r="C24" i="74"/>
  <c r="C23" i="74"/>
  <c r="C22" i="74"/>
  <c r="C21" i="74"/>
  <c r="C20" i="74"/>
  <c r="Y14" i="74"/>
  <c r="U14" i="74"/>
  <c r="F58" i="21"/>
  <c r="X13" i="74"/>
  <c r="V13" i="74"/>
  <c r="F45" i="21" s="1"/>
  <c r="T13" i="74"/>
  <c r="R13" i="74"/>
  <c r="F34" i="21" s="1"/>
  <c r="Q13" i="74"/>
  <c r="O13" i="74"/>
  <c r="F23" i="21" s="1"/>
  <c r="N13" i="74"/>
  <c r="K13" i="74"/>
  <c r="D13" i="74"/>
  <c r="F57" i="21"/>
  <c r="X12" i="74"/>
  <c r="V12" i="74"/>
  <c r="F44" i="21" s="1"/>
  <c r="T12" i="74"/>
  <c r="R12" i="74"/>
  <c r="F33" i="21" s="1"/>
  <c r="Q12" i="74"/>
  <c r="O12" i="74"/>
  <c r="F22" i="21" s="1"/>
  <c r="N12" i="74"/>
  <c r="K12" i="74"/>
  <c r="D12" i="74"/>
  <c r="F56" i="21"/>
  <c r="X11" i="74"/>
  <c r="V11" i="74"/>
  <c r="F43" i="21" s="1"/>
  <c r="T11" i="74"/>
  <c r="R11" i="74"/>
  <c r="F32" i="21" s="1"/>
  <c r="Q11" i="74"/>
  <c r="O11" i="74"/>
  <c r="F21" i="21" s="1"/>
  <c r="N11" i="74"/>
  <c r="K11" i="74"/>
  <c r="D11" i="74"/>
  <c r="F55" i="21"/>
  <c r="X10" i="74"/>
  <c r="V10" i="74"/>
  <c r="F42" i="21" s="1"/>
  <c r="T10" i="74"/>
  <c r="R10" i="74"/>
  <c r="F31" i="21" s="1"/>
  <c r="Q10" i="74"/>
  <c r="O10" i="74"/>
  <c r="F20" i="21" s="1"/>
  <c r="N10" i="74"/>
  <c r="K10" i="74"/>
  <c r="D10" i="74"/>
  <c r="F54" i="21"/>
  <c r="X9" i="74"/>
  <c r="V9" i="74"/>
  <c r="F41" i="21" s="1"/>
  <c r="T9" i="74"/>
  <c r="R9" i="74"/>
  <c r="F30" i="21" s="1"/>
  <c r="Q9" i="74"/>
  <c r="O9" i="74"/>
  <c r="F19" i="21" s="1"/>
  <c r="N9" i="74"/>
  <c r="L9" i="74"/>
  <c r="F8" i="21" s="1"/>
  <c r="K9" i="74"/>
  <c r="D9" i="74"/>
  <c r="F53" i="21"/>
  <c r="X8" i="74"/>
  <c r="V8" i="74"/>
  <c r="F40" i="21" s="1"/>
  <c r="T8" i="74"/>
  <c r="R8" i="74"/>
  <c r="F29" i="21" s="1"/>
  <c r="Q8" i="74"/>
  <c r="O8" i="74"/>
  <c r="F18" i="21" s="1"/>
  <c r="N8" i="74"/>
  <c r="L8" i="74"/>
  <c r="F7" i="21" s="1"/>
  <c r="K8" i="74"/>
  <c r="G8" i="74"/>
  <c r="D8" i="74"/>
  <c r="X7" i="74"/>
  <c r="V7" i="74"/>
  <c r="F39" i="21" s="1"/>
  <c r="T7" i="74"/>
  <c r="R7" i="74"/>
  <c r="F28" i="21" s="1"/>
  <c r="Q7" i="74"/>
  <c r="N7" i="74"/>
  <c r="L7" i="74"/>
  <c r="F6" i="21" s="1"/>
  <c r="K7" i="74"/>
  <c r="G7" i="74"/>
  <c r="E7" i="74"/>
  <c r="G27" i="88" s="1"/>
  <c r="D7" i="74"/>
  <c r="X6" i="74"/>
  <c r="V6" i="74"/>
  <c r="F38" i="21" s="1"/>
  <c r="T6" i="74"/>
  <c r="R6" i="74"/>
  <c r="F27" i="21" s="1"/>
  <c r="Q6" i="74"/>
  <c r="N6" i="74"/>
  <c r="L6" i="74"/>
  <c r="F5" i="21" s="1"/>
  <c r="K6" i="74"/>
  <c r="G6" i="74"/>
  <c r="D6" i="74"/>
  <c r="F50" i="21"/>
  <c r="X5" i="74"/>
  <c r="V5" i="74"/>
  <c r="F37" i="21" s="1"/>
  <c r="T5" i="74"/>
  <c r="R5" i="74"/>
  <c r="F26" i="21" s="1"/>
  <c r="Q5" i="74"/>
  <c r="N5" i="74"/>
  <c r="L5" i="74"/>
  <c r="F4" i="21" s="1"/>
  <c r="K5" i="74"/>
  <c r="G5" i="74"/>
  <c r="D5" i="74"/>
  <c r="F49" i="21"/>
  <c r="X4" i="74"/>
  <c r="V4" i="74"/>
  <c r="T4" i="74"/>
  <c r="R4" i="74"/>
  <c r="Q4" i="74"/>
  <c r="N4" i="74"/>
  <c r="L4" i="74"/>
  <c r="F3" i="21" s="1"/>
  <c r="K4" i="74"/>
  <c r="G4" i="74"/>
  <c r="D4" i="74"/>
  <c r="AB3" i="74"/>
  <c r="F47" i="21" s="1"/>
  <c r="C125" i="73"/>
  <c r="C124" i="73"/>
  <c r="C123" i="73"/>
  <c r="C122" i="73"/>
  <c r="C121" i="73"/>
  <c r="C120" i="73"/>
  <c r="C119" i="73"/>
  <c r="C118" i="73"/>
  <c r="C117" i="73"/>
  <c r="C116" i="73"/>
  <c r="C115" i="73"/>
  <c r="C114" i="73"/>
  <c r="C113" i="73"/>
  <c r="C112" i="73"/>
  <c r="C111" i="73"/>
  <c r="C110" i="73"/>
  <c r="C109" i="73"/>
  <c r="C108" i="73"/>
  <c r="C107" i="73"/>
  <c r="C106" i="73"/>
  <c r="C105" i="73"/>
  <c r="C104" i="73"/>
  <c r="C103" i="73"/>
  <c r="C102" i="73"/>
  <c r="C101" i="73"/>
  <c r="C100" i="73"/>
  <c r="C99" i="73"/>
  <c r="C98" i="73"/>
  <c r="C97" i="73"/>
  <c r="C96" i="73"/>
  <c r="BF91" i="73"/>
  <c r="BD91" i="73"/>
  <c r="BB91" i="73"/>
  <c r="AZ91" i="73"/>
  <c r="AX91" i="73"/>
  <c r="AV91" i="73"/>
  <c r="AT91" i="73"/>
  <c r="AR91" i="73"/>
  <c r="AP91" i="73"/>
  <c r="AN91" i="73"/>
  <c r="AL91" i="73"/>
  <c r="AJ91" i="73"/>
  <c r="AH91" i="73"/>
  <c r="AF91" i="73"/>
  <c r="AD91" i="73"/>
  <c r="AB91" i="73"/>
  <c r="Z91" i="73"/>
  <c r="X91" i="73"/>
  <c r="V91" i="73"/>
  <c r="T91" i="73"/>
  <c r="R91" i="73"/>
  <c r="P91" i="73"/>
  <c r="N91" i="73"/>
  <c r="L91" i="73"/>
  <c r="J91" i="73"/>
  <c r="H91" i="73"/>
  <c r="F91" i="73"/>
  <c r="C89" i="73"/>
  <c r="C88" i="73"/>
  <c r="C87" i="73"/>
  <c r="C86" i="73"/>
  <c r="C85" i="73"/>
  <c r="C84" i="73"/>
  <c r="C83" i="73"/>
  <c r="C82" i="73"/>
  <c r="C81" i="73"/>
  <c r="C80" i="73"/>
  <c r="BF79" i="73"/>
  <c r="BD79" i="73"/>
  <c r="BB79" i="73"/>
  <c r="AZ79" i="73"/>
  <c r="AX79" i="73"/>
  <c r="AV79" i="73"/>
  <c r="AT79" i="73"/>
  <c r="AR79" i="73"/>
  <c r="AP79" i="73"/>
  <c r="AN79" i="73"/>
  <c r="AL79" i="73"/>
  <c r="AJ79" i="73"/>
  <c r="AH79" i="73"/>
  <c r="AF79" i="73"/>
  <c r="AD79" i="73"/>
  <c r="AB79" i="73"/>
  <c r="Z79" i="73"/>
  <c r="X79" i="73"/>
  <c r="V79" i="73"/>
  <c r="T79" i="73"/>
  <c r="R79" i="73"/>
  <c r="P79" i="73"/>
  <c r="N79" i="73"/>
  <c r="L79" i="73"/>
  <c r="J79" i="73"/>
  <c r="H79" i="73"/>
  <c r="F79" i="73"/>
  <c r="C77" i="73"/>
  <c r="C76" i="73"/>
  <c r="C75" i="73"/>
  <c r="C74" i="73"/>
  <c r="C73" i="73"/>
  <c r="C72" i="73"/>
  <c r="C71" i="73"/>
  <c r="C70" i="73"/>
  <c r="C69" i="73"/>
  <c r="C68" i="73"/>
  <c r="C65" i="73"/>
  <c r="C64" i="73"/>
  <c r="C63" i="73"/>
  <c r="C62" i="73"/>
  <c r="C61" i="73"/>
  <c r="C60" i="73"/>
  <c r="C59" i="73"/>
  <c r="E17" i="21" s="1"/>
  <c r="C58" i="73"/>
  <c r="E16" i="21" s="1"/>
  <c r="C57" i="73"/>
  <c r="E15" i="21" s="1"/>
  <c r="C56" i="73"/>
  <c r="E14" i="21" s="1"/>
  <c r="C53" i="73"/>
  <c r="E12" i="21" s="1"/>
  <c r="C52" i="73"/>
  <c r="E11" i="21" s="1"/>
  <c r="C51" i="73"/>
  <c r="E10" i="21" s="1"/>
  <c r="C50" i="73"/>
  <c r="E9" i="21" s="1"/>
  <c r="C49" i="73"/>
  <c r="C48" i="73"/>
  <c r="C47" i="73"/>
  <c r="C46" i="73"/>
  <c r="C45" i="73"/>
  <c r="C44" i="73"/>
  <c r="C34" i="73"/>
  <c r="C33" i="73"/>
  <c r="C32" i="73"/>
  <c r="C31" i="73"/>
  <c r="C30" i="73"/>
  <c r="C29" i="73"/>
  <c r="C28" i="73"/>
  <c r="C27" i="73"/>
  <c r="C26" i="73"/>
  <c r="C25" i="73"/>
  <c r="C24" i="73"/>
  <c r="C23" i="73"/>
  <c r="C22" i="73"/>
  <c r="C21" i="73"/>
  <c r="C20" i="73"/>
  <c r="D17" i="73"/>
  <c r="Y14" i="73"/>
  <c r="U14" i="73"/>
  <c r="X13" i="73"/>
  <c r="E45" i="21"/>
  <c r="T13" i="73"/>
  <c r="E34" i="21"/>
  <c r="Q13" i="73"/>
  <c r="E23" i="21"/>
  <c r="N13" i="73"/>
  <c r="K13" i="73"/>
  <c r="D13" i="73"/>
  <c r="E57" i="21"/>
  <c r="X12" i="73"/>
  <c r="E44" i="21"/>
  <c r="T12" i="73"/>
  <c r="E33" i="21"/>
  <c r="Q12" i="73"/>
  <c r="E22" i="21"/>
  <c r="N12" i="73"/>
  <c r="K12" i="73"/>
  <c r="D12" i="73"/>
  <c r="X11" i="73"/>
  <c r="E43" i="21"/>
  <c r="T11" i="73"/>
  <c r="E32" i="21"/>
  <c r="Q11" i="73"/>
  <c r="E21" i="21"/>
  <c r="N11" i="73"/>
  <c r="K11" i="73"/>
  <c r="D11" i="73"/>
  <c r="E55" i="21"/>
  <c r="X10" i="73"/>
  <c r="E42" i="21"/>
  <c r="T10" i="73"/>
  <c r="E31" i="21"/>
  <c r="Q10" i="73"/>
  <c r="E20" i="21"/>
  <c r="N10" i="73"/>
  <c r="K10" i="73"/>
  <c r="D10" i="73"/>
  <c r="E54" i="21"/>
  <c r="X9" i="73"/>
  <c r="E41" i="21"/>
  <c r="T9" i="73"/>
  <c r="E30" i="21"/>
  <c r="Q9" i="73"/>
  <c r="E19" i="21"/>
  <c r="N9" i="73"/>
  <c r="E8" i="21"/>
  <c r="K9" i="73"/>
  <c r="D9" i="73"/>
  <c r="X8" i="73"/>
  <c r="E40" i="21"/>
  <c r="T8" i="73"/>
  <c r="E29" i="21"/>
  <c r="Q8" i="73"/>
  <c r="E18" i="21"/>
  <c r="N8" i="73"/>
  <c r="E7" i="21"/>
  <c r="K8" i="73"/>
  <c r="G8" i="73"/>
  <c r="D8" i="73"/>
  <c r="E52" i="21"/>
  <c r="X7" i="73"/>
  <c r="E39" i="21"/>
  <c r="T7" i="73"/>
  <c r="E28" i="21"/>
  <c r="Q7" i="73"/>
  <c r="N7" i="73"/>
  <c r="E6" i="21"/>
  <c r="K7" i="73"/>
  <c r="G7" i="73"/>
  <c r="D7" i="73"/>
  <c r="X6" i="73"/>
  <c r="E38" i="21"/>
  <c r="T6" i="73"/>
  <c r="E27" i="21"/>
  <c r="Q6" i="73"/>
  <c r="N6" i="73"/>
  <c r="E5" i="21"/>
  <c r="K6" i="73"/>
  <c r="G6" i="73"/>
  <c r="D6" i="73"/>
  <c r="X5" i="73"/>
  <c r="E37" i="21"/>
  <c r="T5" i="73"/>
  <c r="E26" i="21"/>
  <c r="Q5" i="73"/>
  <c r="N5" i="73"/>
  <c r="E4" i="21"/>
  <c r="K5" i="73"/>
  <c r="G5" i="73"/>
  <c r="D5" i="73"/>
  <c r="X4" i="73"/>
  <c r="E36" i="21"/>
  <c r="T4" i="73"/>
  <c r="E25" i="21"/>
  <c r="Q4" i="73"/>
  <c r="N4" i="73"/>
  <c r="E3" i="21"/>
  <c r="K4" i="73"/>
  <c r="G4" i="73"/>
  <c r="D4" i="73"/>
  <c r="E47" i="21"/>
  <c r="BL91" i="48"/>
  <c r="BJ91" i="48"/>
  <c r="BH91" i="48"/>
  <c r="BF91" i="48"/>
  <c r="BD91" i="48"/>
  <c r="BB91" i="48"/>
  <c r="AZ91" i="48"/>
  <c r="AX91" i="48"/>
  <c r="AV91" i="48"/>
  <c r="AT91" i="48"/>
  <c r="AR91" i="48"/>
  <c r="AP91" i="48"/>
  <c r="AN91" i="48"/>
  <c r="AL91" i="48"/>
  <c r="AJ91" i="48"/>
  <c r="AH91" i="48"/>
  <c r="AF91" i="48"/>
  <c r="AD91" i="48"/>
  <c r="AB91" i="48"/>
  <c r="Z91" i="48"/>
  <c r="X91" i="48"/>
  <c r="V91" i="48"/>
  <c r="T91" i="48"/>
  <c r="R91" i="48"/>
  <c r="P91" i="48"/>
  <c r="N91" i="48"/>
  <c r="L91" i="48"/>
  <c r="J91" i="48"/>
  <c r="F91" i="48"/>
  <c r="E4" i="48"/>
  <c r="C29" i="48"/>
  <c r="C30" i="48"/>
  <c r="C31" i="48"/>
  <c r="C32" i="48"/>
  <c r="C33" i="48"/>
  <c r="C34" i="48"/>
  <c r="D16" i="48"/>
  <c r="B19" i="88"/>
  <c r="B18" i="88"/>
  <c r="B17" i="88"/>
  <c r="B16" i="88"/>
  <c r="B15" i="88"/>
  <c r="B14" i="88"/>
  <c r="B13" i="88"/>
  <c r="B12" i="88"/>
  <c r="B11" i="88"/>
  <c r="B10" i="88"/>
  <c r="B9" i="88"/>
  <c r="B8" i="88"/>
  <c r="B7" i="88"/>
  <c r="B6" i="88"/>
  <c r="B5" i="88"/>
  <c r="D47" i="21"/>
  <c r="D4" i="48"/>
  <c r="G4" i="48"/>
  <c r="K4" i="48"/>
  <c r="L4" i="48"/>
  <c r="D3" i="21" s="1"/>
  <c r="N4" i="48"/>
  <c r="Q4" i="48"/>
  <c r="R4" i="48"/>
  <c r="D25" i="21" s="1"/>
  <c r="T4" i="48"/>
  <c r="D36" i="21"/>
  <c r="X4" i="48"/>
  <c r="D5" i="48"/>
  <c r="G5" i="48"/>
  <c r="K5" i="48"/>
  <c r="L5" i="48"/>
  <c r="D4" i="21" s="1"/>
  <c r="N5" i="48"/>
  <c r="Q5" i="48"/>
  <c r="R5" i="48"/>
  <c r="D26" i="21" s="1"/>
  <c r="T5" i="48"/>
  <c r="V5" i="48"/>
  <c r="D37" i="21" s="1"/>
  <c r="X5" i="48"/>
  <c r="D6" i="48"/>
  <c r="G6" i="48"/>
  <c r="K6" i="48"/>
  <c r="L6" i="48"/>
  <c r="D5" i="21" s="1"/>
  <c r="N6" i="48"/>
  <c r="Q6" i="48"/>
  <c r="R6" i="48"/>
  <c r="D27" i="21" s="1"/>
  <c r="T6" i="48"/>
  <c r="V6" i="48"/>
  <c r="D38" i="21" s="1"/>
  <c r="X6" i="48"/>
  <c r="D51" i="21"/>
  <c r="D7" i="48"/>
  <c r="G7" i="48"/>
  <c r="K7" i="48"/>
  <c r="L7" i="48"/>
  <c r="D6" i="21" s="1"/>
  <c r="N7" i="48"/>
  <c r="Q7" i="48"/>
  <c r="R7" i="48"/>
  <c r="D28" i="21" s="1"/>
  <c r="T7" i="48"/>
  <c r="V7" i="48"/>
  <c r="D39" i="21" s="1"/>
  <c r="X7" i="48"/>
  <c r="D8" i="48"/>
  <c r="G8" i="48"/>
  <c r="K8" i="48"/>
  <c r="L8" i="48"/>
  <c r="D7" i="21" s="1"/>
  <c r="N8" i="48"/>
  <c r="O8" i="48"/>
  <c r="D18" i="21" s="1"/>
  <c r="Q8" i="48"/>
  <c r="R8" i="48"/>
  <c r="D29" i="21" s="1"/>
  <c r="T8" i="48"/>
  <c r="V8" i="48"/>
  <c r="D40" i="21" s="1"/>
  <c r="X8" i="48"/>
  <c r="D9" i="48"/>
  <c r="K9" i="48"/>
  <c r="L9" i="48"/>
  <c r="D8" i="21" s="1"/>
  <c r="N9" i="48"/>
  <c r="O9" i="48"/>
  <c r="D19" i="21" s="1"/>
  <c r="Q9" i="48"/>
  <c r="R9" i="48"/>
  <c r="D30" i="21" s="1"/>
  <c r="T9" i="48"/>
  <c r="V9" i="48"/>
  <c r="D41" i="21" s="1"/>
  <c r="X9" i="48"/>
  <c r="D54" i="21"/>
  <c r="D10" i="48"/>
  <c r="K10" i="48"/>
  <c r="N10" i="48"/>
  <c r="O10" i="48"/>
  <c r="D20" i="21" s="1"/>
  <c r="Q10" i="48"/>
  <c r="R10" i="48"/>
  <c r="D31" i="21" s="1"/>
  <c r="T10" i="48"/>
  <c r="V10" i="48"/>
  <c r="D42" i="21" s="1"/>
  <c r="X10" i="48"/>
  <c r="D55" i="21"/>
  <c r="D11" i="48"/>
  <c r="K11" i="48"/>
  <c r="N11" i="48"/>
  <c r="O11" i="48"/>
  <c r="D21" i="21" s="1"/>
  <c r="Q11" i="48"/>
  <c r="R11" i="48"/>
  <c r="D32" i="21" s="1"/>
  <c r="T11" i="48"/>
  <c r="V11" i="48"/>
  <c r="D43" i="21" s="1"/>
  <c r="X11" i="48"/>
  <c r="D12" i="48"/>
  <c r="K12" i="48"/>
  <c r="N12" i="48"/>
  <c r="O12" i="48"/>
  <c r="D22" i="21" s="1"/>
  <c r="Q12" i="48"/>
  <c r="R12" i="48"/>
  <c r="D33" i="21" s="1"/>
  <c r="T12" i="48"/>
  <c r="V12" i="48"/>
  <c r="D44" i="21" s="1"/>
  <c r="X12" i="48"/>
  <c r="D13" i="48"/>
  <c r="K13" i="48"/>
  <c r="N13" i="48"/>
  <c r="O13" i="48"/>
  <c r="D23" i="21" s="1"/>
  <c r="Q13" i="48"/>
  <c r="R13" i="48"/>
  <c r="D34" i="21" s="1"/>
  <c r="T13" i="48"/>
  <c r="V13" i="48"/>
  <c r="D45" i="21" s="1"/>
  <c r="X13" i="48"/>
  <c r="U14" i="48"/>
  <c r="Y14" i="48"/>
  <c r="F34" i="48"/>
  <c r="H34" i="48" s="1"/>
  <c r="J34" i="48" s="1"/>
  <c r="L34" i="48" s="1"/>
  <c r="N34" i="48" s="1"/>
  <c r="P34" i="48" s="1"/>
  <c r="R34" i="48" s="1"/>
  <c r="T34" i="48" s="1"/>
  <c r="V34" i="48" s="1"/>
  <c r="X34" i="48" s="1"/>
  <c r="Z34" i="48" s="1"/>
  <c r="AB34" i="48" s="1"/>
  <c r="AD34" i="48" s="1"/>
  <c r="AF34" i="48" s="1"/>
  <c r="AH34" i="48" s="1"/>
  <c r="AJ34" i="48" s="1"/>
  <c r="AL34" i="48" s="1"/>
  <c r="AN34" i="48" s="1"/>
  <c r="AP34" i="48" s="1"/>
  <c r="AR34" i="48" s="1"/>
  <c r="AT34" i="48" s="1"/>
  <c r="AV34" i="48" s="1"/>
  <c r="AX34" i="48" s="1"/>
  <c r="AZ34" i="48" s="1"/>
  <c r="BB34" i="48" s="1"/>
  <c r="BD34" i="48" s="1"/>
  <c r="BF34" i="48" s="1"/>
  <c r="BH34" i="48" s="1"/>
  <c r="BJ34" i="48" s="1"/>
  <c r="BL34" i="48" s="1"/>
  <c r="C19" i="88" s="1"/>
  <c r="F33" i="48"/>
  <c r="H33" i="48" s="1"/>
  <c r="J33" i="48" s="1"/>
  <c r="L33" i="48" s="1"/>
  <c r="N33" i="48" s="1"/>
  <c r="P33" i="48" s="1"/>
  <c r="R33" i="48" s="1"/>
  <c r="T33" i="48" s="1"/>
  <c r="V33" i="48" s="1"/>
  <c r="X33" i="48" s="1"/>
  <c r="Z33" i="48" s="1"/>
  <c r="AB33" i="48" s="1"/>
  <c r="AD33" i="48" s="1"/>
  <c r="AF33" i="48" s="1"/>
  <c r="AH33" i="48" s="1"/>
  <c r="AJ33" i="48" s="1"/>
  <c r="AL33" i="48" s="1"/>
  <c r="AN33" i="48" s="1"/>
  <c r="AP33" i="48" s="1"/>
  <c r="AR33" i="48" s="1"/>
  <c r="AT33" i="48" s="1"/>
  <c r="AV33" i="48" s="1"/>
  <c r="AX33" i="48" s="1"/>
  <c r="AZ33" i="48" s="1"/>
  <c r="BB33" i="48" s="1"/>
  <c r="BD33" i="48" s="1"/>
  <c r="BF33" i="48" s="1"/>
  <c r="BH33" i="48" s="1"/>
  <c r="BJ33" i="48" s="1"/>
  <c r="BL33" i="48" s="1"/>
  <c r="C18" i="88" s="1"/>
  <c r="H32" i="48"/>
  <c r="J32" i="48" s="1"/>
  <c r="L32" i="48" s="1"/>
  <c r="N32" i="48" s="1"/>
  <c r="P32" i="48" s="1"/>
  <c r="R32" i="48" s="1"/>
  <c r="T32" i="48" s="1"/>
  <c r="V32" i="48" s="1"/>
  <c r="X32" i="48" s="1"/>
  <c r="Z32" i="48" s="1"/>
  <c r="AB32" i="48" s="1"/>
  <c r="AD32" i="48" s="1"/>
  <c r="AF32" i="48" s="1"/>
  <c r="AH32" i="48" s="1"/>
  <c r="AJ32" i="48" s="1"/>
  <c r="AL32" i="48" s="1"/>
  <c r="AN32" i="48" s="1"/>
  <c r="AP32" i="48" s="1"/>
  <c r="AR32" i="48" s="1"/>
  <c r="AT32" i="48" s="1"/>
  <c r="AV32" i="48" s="1"/>
  <c r="AX32" i="48" s="1"/>
  <c r="AZ32" i="48" s="1"/>
  <c r="BB32" i="48" s="1"/>
  <c r="BD32" i="48" s="1"/>
  <c r="BF32" i="48" s="1"/>
  <c r="BH32" i="48" s="1"/>
  <c r="BJ32" i="48" s="1"/>
  <c r="BL32" i="48" s="1"/>
  <c r="C17" i="88" s="1"/>
  <c r="F31" i="48"/>
  <c r="H31" i="48" s="1"/>
  <c r="J31" i="48" s="1"/>
  <c r="L31" i="48" s="1"/>
  <c r="N31" i="48" s="1"/>
  <c r="P31" i="48" s="1"/>
  <c r="R31" i="48" s="1"/>
  <c r="T31" i="48" s="1"/>
  <c r="V31" i="48" s="1"/>
  <c r="X31" i="48" s="1"/>
  <c r="Z31" i="48" s="1"/>
  <c r="AB31" i="48" s="1"/>
  <c r="AD31" i="48" s="1"/>
  <c r="AF31" i="48" s="1"/>
  <c r="AH31" i="48" s="1"/>
  <c r="AJ31" i="48" s="1"/>
  <c r="AL31" i="48" s="1"/>
  <c r="AN31" i="48" s="1"/>
  <c r="AP31" i="48" s="1"/>
  <c r="AR31" i="48" s="1"/>
  <c r="AT31" i="48" s="1"/>
  <c r="AV31" i="48" s="1"/>
  <c r="AX31" i="48" s="1"/>
  <c r="AZ31" i="48" s="1"/>
  <c r="BB31" i="48" s="1"/>
  <c r="BD31" i="48" s="1"/>
  <c r="BF31" i="48" s="1"/>
  <c r="BH31" i="48" s="1"/>
  <c r="BJ31" i="48" s="1"/>
  <c r="BL31" i="48" s="1"/>
  <c r="C16" i="88" s="1"/>
  <c r="F30" i="48"/>
  <c r="H30" i="48" s="1"/>
  <c r="J30" i="48" s="1"/>
  <c r="L30" i="48" s="1"/>
  <c r="N30" i="48" s="1"/>
  <c r="P30" i="48" s="1"/>
  <c r="R30" i="48" s="1"/>
  <c r="T30" i="48" s="1"/>
  <c r="V30" i="48" s="1"/>
  <c r="X30" i="48" s="1"/>
  <c r="Z30" i="48" s="1"/>
  <c r="AB30" i="48" s="1"/>
  <c r="AD30" i="48" s="1"/>
  <c r="AF30" i="48" s="1"/>
  <c r="AH30" i="48" s="1"/>
  <c r="AJ30" i="48" s="1"/>
  <c r="AL30" i="48" s="1"/>
  <c r="AN30" i="48" s="1"/>
  <c r="AP30" i="48" s="1"/>
  <c r="AR30" i="48" s="1"/>
  <c r="AT30" i="48" s="1"/>
  <c r="AV30" i="48" s="1"/>
  <c r="AX30" i="48" s="1"/>
  <c r="AZ30" i="48" s="1"/>
  <c r="BB30" i="48" s="1"/>
  <c r="BD30" i="48" s="1"/>
  <c r="BF30" i="48" s="1"/>
  <c r="BH30" i="48" s="1"/>
  <c r="BJ30" i="48" s="1"/>
  <c r="BL30" i="48" s="1"/>
  <c r="C15" i="88" s="1"/>
  <c r="F29" i="48"/>
  <c r="H29" i="48" s="1"/>
  <c r="J29" i="48" s="1"/>
  <c r="L29" i="48" s="1"/>
  <c r="N29" i="48" s="1"/>
  <c r="P29" i="48" s="1"/>
  <c r="R29" i="48" s="1"/>
  <c r="T29" i="48" s="1"/>
  <c r="V29" i="48" s="1"/>
  <c r="X29" i="48" s="1"/>
  <c r="Z29" i="48" s="1"/>
  <c r="AB29" i="48" s="1"/>
  <c r="AD29" i="48" s="1"/>
  <c r="AF29" i="48" s="1"/>
  <c r="AH29" i="48" s="1"/>
  <c r="AJ29" i="48" s="1"/>
  <c r="AL29" i="48" s="1"/>
  <c r="AN29" i="48" s="1"/>
  <c r="AP29" i="48" s="1"/>
  <c r="AR29" i="48" s="1"/>
  <c r="AT29" i="48" s="1"/>
  <c r="AV29" i="48" s="1"/>
  <c r="AX29" i="48" s="1"/>
  <c r="AZ29" i="48" s="1"/>
  <c r="BB29" i="48" s="1"/>
  <c r="BD29" i="48" s="1"/>
  <c r="BF29" i="48" s="1"/>
  <c r="BH29" i="48" s="1"/>
  <c r="BJ29" i="48" s="1"/>
  <c r="BL29" i="48" s="1"/>
  <c r="C14" i="88" s="1"/>
  <c r="F28" i="48"/>
  <c r="H28" i="48" s="1"/>
  <c r="J28" i="48" s="1"/>
  <c r="L28" i="48" s="1"/>
  <c r="N28" i="48" s="1"/>
  <c r="P28" i="48" s="1"/>
  <c r="R28" i="48" s="1"/>
  <c r="T28" i="48" s="1"/>
  <c r="V28" i="48" s="1"/>
  <c r="X28" i="48" s="1"/>
  <c r="Z28" i="48" s="1"/>
  <c r="AB28" i="48" s="1"/>
  <c r="AD28" i="48" s="1"/>
  <c r="AF28" i="48" s="1"/>
  <c r="AH28" i="48" s="1"/>
  <c r="AJ28" i="48" s="1"/>
  <c r="AL28" i="48" s="1"/>
  <c r="AN28" i="48" s="1"/>
  <c r="AP28" i="48" s="1"/>
  <c r="AR28" i="48" s="1"/>
  <c r="AT28" i="48" s="1"/>
  <c r="AV28" i="48" s="1"/>
  <c r="AX28" i="48" s="1"/>
  <c r="AZ28" i="48" s="1"/>
  <c r="BB28" i="48" s="1"/>
  <c r="BD28" i="48" s="1"/>
  <c r="BF28" i="48" s="1"/>
  <c r="BH28" i="48" s="1"/>
  <c r="BJ28" i="48" s="1"/>
  <c r="BL28" i="48" s="1"/>
  <c r="C13" i="88" s="1"/>
  <c r="F27" i="48"/>
  <c r="H27" i="48" s="1"/>
  <c r="J27" i="48" s="1"/>
  <c r="L27" i="48" s="1"/>
  <c r="N27" i="48" s="1"/>
  <c r="P27" i="48" s="1"/>
  <c r="R27" i="48" s="1"/>
  <c r="T27" i="48" s="1"/>
  <c r="V27" i="48" s="1"/>
  <c r="X27" i="48" s="1"/>
  <c r="Z27" i="48" s="1"/>
  <c r="AB27" i="48" s="1"/>
  <c r="AD27" i="48" s="1"/>
  <c r="AF27" i="48" s="1"/>
  <c r="AH27" i="48" s="1"/>
  <c r="AJ27" i="48" s="1"/>
  <c r="AL27" i="48" s="1"/>
  <c r="AN27" i="48" s="1"/>
  <c r="AP27" i="48" s="1"/>
  <c r="AR27" i="48" s="1"/>
  <c r="AT27" i="48" s="1"/>
  <c r="AV27" i="48" s="1"/>
  <c r="AX27" i="48" s="1"/>
  <c r="AZ27" i="48" s="1"/>
  <c r="BB27" i="48" s="1"/>
  <c r="BD27" i="48" s="1"/>
  <c r="BF27" i="48" s="1"/>
  <c r="BH27" i="48" s="1"/>
  <c r="BJ27" i="48" s="1"/>
  <c r="BL27" i="48" s="1"/>
  <c r="C12" i="88" s="1"/>
  <c r="F26" i="48"/>
  <c r="H26" i="48" s="1"/>
  <c r="J26" i="48" s="1"/>
  <c r="L26" i="48" s="1"/>
  <c r="N26" i="48" s="1"/>
  <c r="P26" i="48" s="1"/>
  <c r="R26" i="48" s="1"/>
  <c r="T26" i="48" s="1"/>
  <c r="V26" i="48" s="1"/>
  <c r="X26" i="48" s="1"/>
  <c r="Z26" i="48" s="1"/>
  <c r="AB26" i="48" s="1"/>
  <c r="AD26" i="48" s="1"/>
  <c r="AF26" i="48" s="1"/>
  <c r="AH26" i="48" s="1"/>
  <c r="AJ26" i="48" s="1"/>
  <c r="AL26" i="48" s="1"/>
  <c r="AN26" i="48" s="1"/>
  <c r="AP26" i="48" s="1"/>
  <c r="AR26" i="48" s="1"/>
  <c r="AT26" i="48" s="1"/>
  <c r="AV26" i="48" s="1"/>
  <c r="AX26" i="48" s="1"/>
  <c r="AZ26" i="48" s="1"/>
  <c r="BB26" i="48" s="1"/>
  <c r="BD26" i="48" s="1"/>
  <c r="BF26" i="48" s="1"/>
  <c r="BH26" i="48" s="1"/>
  <c r="BJ26" i="48" s="1"/>
  <c r="BL26" i="48" s="1"/>
  <c r="C11" i="88" s="1"/>
  <c r="F25" i="48"/>
  <c r="H25" i="48" s="1"/>
  <c r="J25" i="48" s="1"/>
  <c r="L25" i="48" s="1"/>
  <c r="N25" i="48" s="1"/>
  <c r="P25" i="48" s="1"/>
  <c r="R25" i="48" s="1"/>
  <c r="T25" i="48" s="1"/>
  <c r="V25" i="48" s="1"/>
  <c r="X25" i="48" s="1"/>
  <c r="Z25" i="48" s="1"/>
  <c r="AB25" i="48" s="1"/>
  <c r="AD25" i="48" s="1"/>
  <c r="AF25" i="48" s="1"/>
  <c r="AH25" i="48" s="1"/>
  <c r="AJ25" i="48" s="1"/>
  <c r="AL25" i="48" s="1"/>
  <c r="AN25" i="48" s="1"/>
  <c r="AP25" i="48" s="1"/>
  <c r="AR25" i="48" s="1"/>
  <c r="AT25" i="48" s="1"/>
  <c r="AV25" i="48" s="1"/>
  <c r="AX25" i="48" s="1"/>
  <c r="AZ25" i="48" s="1"/>
  <c r="BB25" i="48" s="1"/>
  <c r="BD25" i="48" s="1"/>
  <c r="BF25" i="48" s="1"/>
  <c r="BH25" i="48" s="1"/>
  <c r="BJ25" i="48" s="1"/>
  <c r="BL25" i="48" s="1"/>
  <c r="C10" i="88" s="1"/>
  <c r="F24" i="48"/>
  <c r="H24" i="48" s="1"/>
  <c r="J24" i="48" s="1"/>
  <c r="L24" i="48" s="1"/>
  <c r="N24" i="48" s="1"/>
  <c r="P24" i="48" s="1"/>
  <c r="R24" i="48" s="1"/>
  <c r="T24" i="48" s="1"/>
  <c r="V24" i="48" s="1"/>
  <c r="X24" i="48" s="1"/>
  <c r="Z24" i="48" s="1"/>
  <c r="AB24" i="48" s="1"/>
  <c r="AD24" i="48" s="1"/>
  <c r="AF24" i="48" s="1"/>
  <c r="AH24" i="48" s="1"/>
  <c r="AJ24" i="48" s="1"/>
  <c r="AL24" i="48" s="1"/>
  <c r="AN24" i="48" s="1"/>
  <c r="AP24" i="48" s="1"/>
  <c r="AR24" i="48" s="1"/>
  <c r="AT24" i="48" s="1"/>
  <c r="AV24" i="48" s="1"/>
  <c r="AX24" i="48" s="1"/>
  <c r="AZ24" i="48" s="1"/>
  <c r="BB24" i="48" s="1"/>
  <c r="BD24" i="48" s="1"/>
  <c r="BF24" i="48" s="1"/>
  <c r="BH24" i="48" s="1"/>
  <c r="BJ24" i="48" s="1"/>
  <c r="BL24" i="48" s="1"/>
  <c r="C9" i="88" s="1"/>
  <c r="F23" i="48"/>
  <c r="H23" i="48" s="1"/>
  <c r="J23" i="48" s="1"/>
  <c r="L23" i="48" s="1"/>
  <c r="N23" i="48" s="1"/>
  <c r="P23" i="48" s="1"/>
  <c r="R23" i="48" s="1"/>
  <c r="T23" i="48" s="1"/>
  <c r="V23" i="48" s="1"/>
  <c r="X23" i="48" s="1"/>
  <c r="Z23" i="48" s="1"/>
  <c r="AB23" i="48" s="1"/>
  <c r="AD23" i="48" s="1"/>
  <c r="AF23" i="48" s="1"/>
  <c r="AH23" i="48" s="1"/>
  <c r="AJ23" i="48" s="1"/>
  <c r="AL23" i="48" s="1"/>
  <c r="AN23" i="48" s="1"/>
  <c r="AP23" i="48" s="1"/>
  <c r="AR23" i="48" s="1"/>
  <c r="AT23" i="48" s="1"/>
  <c r="AV23" i="48" s="1"/>
  <c r="AX23" i="48" s="1"/>
  <c r="AZ23" i="48" s="1"/>
  <c r="BB23" i="48" s="1"/>
  <c r="BD23" i="48" s="1"/>
  <c r="BF23" i="48" s="1"/>
  <c r="BH23" i="48" s="1"/>
  <c r="BJ23" i="48" s="1"/>
  <c r="BL23" i="48" s="1"/>
  <c r="C8" i="88" s="1"/>
  <c r="F22" i="48"/>
  <c r="H22" i="48" s="1"/>
  <c r="J22" i="48" s="1"/>
  <c r="L22" i="48" s="1"/>
  <c r="N22" i="48" s="1"/>
  <c r="P22" i="48" s="1"/>
  <c r="R22" i="48" s="1"/>
  <c r="T22" i="48" s="1"/>
  <c r="V22" i="48" s="1"/>
  <c r="X22" i="48" s="1"/>
  <c r="Z22" i="48" s="1"/>
  <c r="AB22" i="48" s="1"/>
  <c r="AD22" i="48" s="1"/>
  <c r="AF22" i="48" s="1"/>
  <c r="AH22" i="48" s="1"/>
  <c r="AJ22" i="48" s="1"/>
  <c r="AL22" i="48" s="1"/>
  <c r="AN22" i="48" s="1"/>
  <c r="AP22" i="48" s="1"/>
  <c r="AR22" i="48" s="1"/>
  <c r="AT22" i="48" s="1"/>
  <c r="AV22" i="48" s="1"/>
  <c r="AX22" i="48" s="1"/>
  <c r="AZ22" i="48" s="1"/>
  <c r="BB22" i="48" s="1"/>
  <c r="BD22" i="48" s="1"/>
  <c r="BF22" i="48" s="1"/>
  <c r="BH22" i="48" s="1"/>
  <c r="BJ22" i="48" s="1"/>
  <c r="BL22" i="48" s="1"/>
  <c r="C7" i="88" s="1"/>
  <c r="F21" i="48"/>
  <c r="C125" i="48"/>
  <c r="C124" i="48"/>
  <c r="C122" i="48"/>
  <c r="C121" i="48"/>
  <c r="C119" i="48"/>
  <c r="C118" i="48"/>
  <c r="C116" i="48"/>
  <c r="C115" i="48"/>
  <c r="C113" i="48"/>
  <c r="C112" i="48"/>
  <c r="C110" i="48"/>
  <c r="C109" i="48"/>
  <c r="C107" i="48"/>
  <c r="C106" i="48"/>
  <c r="C104" i="48"/>
  <c r="C103" i="48"/>
  <c r="C101" i="48"/>
  <c r="C100" i="48"/>
  <c r="C98" i="48"/>
  <c r="C97" i="48"/>
  <c r="C89" i="48"/>
  <c r="C88" i="48"/>
  <c r="C87" i="48"/>
  <c r="C86" i="48"/>
  <c r="C85" i="48"/>
  <c r="C84" i="48"/>
  <c r="C83" i="48"/>
  <c r="C82" i="48"/>
  <c r="C81" i="48"/>
  <c r="C80" i="48"/>
  <c r="C77" i="48"/>
  <c r="C76" i="48"/>
  <c r="C75" i="48"/>
  <c r="C74" i="48"/>
  <c r="C73" i="48"/>
  <c r="C72" i="48"/>
  <c r="C71" i="48"/>
  <c r="C70" i="48"/>
  <c r="C69" i="48"/>
  <c r="C68" i="48"/>
  <c r="C65" i="48"/>
  <c r="C64" i="48"/>
  <c r="C63" i="48"/>
  <c r="C62" i="48"/>
  <c r="C61" i="48"/>
  <c r="C60" i="48"/>
  <c r="C59" i="48"/>
  <c r="O7" i="48" s="1"/>
  <c r="D17" i="21" s="1"/>
  <c r="C58" i="48"/>
  <c r="O6" i="48" s="1"/>
  <c r="D16" i="21" s="1"/>
  <c r="C57" i="48"/>
  <c r="O5" i="48" s="1"/>
  <c r="D15" i="21" s="1"/>
  <c r="C56" i="48"/>
  <c r="O4" i="48" s="1"/>
  <c r="D14" i="21" s="1"/>
  <c r="C53" i="48"/>
  <c r="L13" i="48" s="1"/>
  <c r="D12" i="21" s="1"/>
  <c r="C52" i="48"/>
  <c r="L12" i="48" s="1"/>
  <c r="D11" i="21" s="1"/>
  <c r="C51" i="48"/>
  <c r="L11" i="48" s="1"/>
  <c r="D10" i="21" s="1"/>
  <c r="C50" i="48"/>
  <c r="L10" i="48" s="1"/>
  <c r="D9" i="21" s="1"/>
  <c r="C49" i="48"/>
  <c r="C48" i="48"/>
  <c r="C47" i="48"/>
  <c r="C46" i="48"/>
  <c r="C45" i="48"/>
  <c r="C44" i="48"/>
  <c r="AH129" i="76" l="1"/>
  <c r="AX129" i="76"/>
  <c r="P128" i="78"/>
  <c r="BL128" i="78"/>
  <c r="E13" i="79"/>
  <c r="E12" i="79"/>
  <c r="Q32" i="88" s="1"/>
  <c r="E11" i="79"/>
  <c r="E10" i="79"/>
  <c r="Q30" i="88" s="1"/>
  <c r="AF128" i="79"/>
  <c r="BL128" i="79"/>
  <c r="BL128" i="81"/>
  <c r="E12" i="87"/>
  <c r="E4" i="87"/>
  <c r="E11" i="87"/>
  <c r="E10" i="87"/>
  <c r="E9" i="87"/>
  <c r="E8" i="87"/>
  <c r="E6" i="87"/>
  <c r="E7" i="87"/>
  <c r="H4" i="87"/>
  <c r="E13" i="87"/>
  <c r="E5" i="87"/>
  <c r="P128" i="87"/>
  <c r="AF128" i="87"/>
  <c r="AV128" i="87"/>
  <c r="BL128" i="87"/>
  <c r="N129" i="87"/>
  <c r="AD129" i="87"/>
  <c r="E35" i="88"/>
  <c r="H7" i="74"/>
  <c r="G37" i="88" s="1"/>
  <c r="E9" i="74"/>
  <c r="G29" i="88" s="1"/>
  <c r="E8" i="75"/>
  <c r="I28" i="88" s="1"/>
  <c r="E13" i="75"/>
  <c r="I33" i="88" s="1"/>
  <c r="H4" i="76"/>
  <c r="K34" i="88" s="1"/>
  <c r="E6" i="76"/>
  <c r="K26" i="88" s="1"/>
  <c r="E12" i="77"/>
  <c r="M32" i="88" s="1"/>
  <c r="E6" i="78"/>
  <c r="O26" i="88" s="1"/>
  <c r="H7" i="78"/>
  <c r="O37" i="88" s="1"/>
  <c r="E9" i="78"/>
  <c r="O29" i="88" s="1"/>
  <c r="V14" i="79"/>
  <c r="E4" i="80"/>
  <c r="S24" i="88" s="1"/>
  <c r="F129" i="80"/>
  <c r="V129" i="80"/>
  <c r="AL129" i="80"/>
  <c r="BB129" i="80"/>
  <c r="T129" i="81"/>
  <c r="AJ129" i="81"/>
  <c r="AZ129" i="81"/>
  <c r="F128" i="81"/>
  <c r="V128" i="81"/>
  <c r="AL128" i="81"/>
  <c r="BB128" i="81"/>
  <c r="N128" i="82"/>
  <c r="AD128" i="82"/>
  <c r="AT128" i="82"/>
  <c r="BJ128" i="82"/>
  <c r="T129" i="74"/>
  <c r="AJ129" i="74"/>
  <c r="AZ129" i="74"/>
  <c r="T128" i="74"/>
  <c r="AJ128" i="74"/>
  <c r="AZ128" i="74"/>
  <c r="N128" i="75"/>
  <c r="AD128" i="75"/>
  <c r="AT128" i="75"/>
  <c r="E8" i="76"/>
  <c r="K28" i="88" s="1"/>
  <c r="E12" i="76"/>
  <c r="K32" i="88" s="1"/>
  <c r="F129" i="76"/>
  <c r="V129" i="76"/>
  <c r="AL129" i="76"/>
  <c r="BB129" i="76"/>
  <c r="F128" i="76"/>
  <c r="V128" i="76"/>
  <c r="AL128" i="76"/>
  <c r="BB128" i="76"/>
  <c r="E6" i="77"/>
  <c r="M26" i="88" s="1"/>
  <c r="E8" i="77"/>
  <c r="M28" i="88" s="1"/>
  <c r="L128" i="77"/>
  <c r="AB128" i="77"/>
  <c r="AR128" i="77"/>
  <c r="BH128" i="77"/>
  <c r="H4" i="78"/>
  <c r="O34" i="88" s="1"/>
  <c r="T129" i="78"/>
  <c r="AJ129" i="78"/>
  <c r="AZ129" i="78"/>
  <c r="T128" i="78"/>
  <c r="AJ128" i="78"/>
  <c r="AZ128" i="78"/>
  <c r="P129" i="79"/>
  <c r="AF129" i="79"/>
  <c r="AV129" i="79"/>
  <c r="BL129" i="79"/>
  <c r="H7" i="80"/>
  <c r="S37" i="88" s="1"/>
  <c r="H129" i="80"/>
  <c r="E12" i="80"/>
  <c r="S32" i="88" s="1"/>
  <c r="H4" i="81"/>
  <c r="U34" i="88" s="1"/>
  <c r="F129" i="81"/>
  <c r="V129" i="81"/>
  <c r="AL129" i="81"/>
  <c r="BB129" i="81"/>
  <c r="E10" i="81"/>
  <c r="U30" i="88" s="1"/>
  <c r="N129" i="82"/>
  <c r="AD129" i="82"/>
  <c r="AT129" i="82"/>
  <c r="BJ129" i="82"/>
  <c r="P128" i="82"/>
  <c r="AF128" i="82"/>
  <c r="AV128" i="82"/>
  <c r="BL128" i="83"/>
  <c r="H4" i="74"/>
  <c r="G34" i="88" s="1"/>
  <c r="E6" i="74"/>
  <c r="G26" i="88" s="1"/>
  <c r="E8" i="74"/>
  <c r="G28" i="88" s="1"/>
  <c r="H6" i="75"/>
  <c r="I36" i="88" s="1"/>
  <c r="AT129" i="75"/>
  <c r="AV128" i="75"/>
  <c r="H6" i="76"/>
  <c r="K36" i="88" s="1"/>
  <c r="H6" i="78"/>
  <c r="O36" i="88" s="1"/>
  <c r="E5" i="79"/>
  <c r="Q25" i="88" s="1"/>
  <c r="H4" i="80"/>
  <c r="S34" i="88" s="1"/>
  <c r="L128" i="80"/>
  <c r="AB128" i="80"/>
  <c r="AR128" i="80"/>
  <c r="BH128" i="80"/>
  <c r="L128" i="83"/>
  <c r="AB128" i="83"/>
  <c r="AR128" i="83"/>
  <c r="BH128" i="83"/>
  <c r="BL129" i="83"/>
  <c r="E4" i="74"/>
  <c r="G24" i="88" s="1"/>
  <c r="E6" i="75"/>
  <c r="I26" i="88" s="1"/>
  <c r="E13" i="77"/>
  <c r="M33" i="88" s="1"/>
  <c r="L129" i="77"/>
  <c r="AB129" i="77"/>
  <c r="AR129" i="77"/>
  <c r="BH129" i="77"/>
  <c r="N128" i="77"/>
  <c r="AD128" i="77"/>
  <c r="AT128" i="77"/>
  <c r="BJ128" i="77"/>
  <c r="E5" i="75"/>
  <c r="I25" i="88" s="1"/>
  <c r="E11" i="75"/>
  <c r="I31" i="88" s="1"/>
  <c r="P129" i="75"/>
  <c r="AF129" i="75"/>
  <c r="AV129" i="75"/>
  <c r="R128" i="75"/>
  <c r="E5" i="76"/>
  <c r="K25" i="88" s="1"/>
  <c r="H8" i="76"/>
  <c r="K38" i="88" s="1"/>
  <c r="E10" i="76"/>
  <c r="K30" i="88" s="1"/>
  <c r="E5" i="77"/>
  <c r="M25" i="88" s="1"/>
  <c r="H6" i="77"/>
  <c r="M36" i="88" s="1"/>
  <c r="H8" i="77"/>
  <c r="M38" i="88" s="1"/>
  <c r="E10" i="77"/>
  <c r="M30" i="88" s="1"/>
  <c r="N129" i="77"/>
  <c r="AD129" i="77"/>
  <c r="AT129" i="77"/>
  <c r="BJ129" i="77"/>
  <c r="P128" i="77"/>
  <c r="AF128" i="77"/>
  <c r="AV128" i="77"/>
  <c r="E5" i="78"/>
  <c r="O25" i="88" s="1"/>
  <c r="E8" i="78"/>
  <c r="O28" i="88" s="1"/>
  <c r="T129" i="79"/>
  <c r="AJ129" i="79"/>
  <c r="AZ129" i="79"/>
  <c r="T128" i="79"/>
  <c r="AJ128" i="79"/>
  <c r="AZ128" i="79"/>
  <c r="E13" i="80"/>
  <c r="S33" i="88" s="1"/>
  <c r="N128" i="80"/>
  <c r="AD128" i="80"/>
  <c r="AT128" i="80"/>
  <c r="BJ128" i="80"/>
  <c r="E13" i="81"/>
  <c r="U33" i="88" s="1"/>
  <c r="L128" i="81"/>
  <c r="AB128" i="81"/>
  <c r="AR128" i="81"/>
  <c r="BH128" i="81"/>
  <c r="T128" i="82"/>
  <c r="AJ128" i="82"/>
  <c r="AZ128" i="82"/>
  <c r="L129" i="83"/>
  <c r="AB129" i="83"/>
  <c r="AR129" i="83"/>
  <c r="BH129" i="83"/>
  <c r="N128" i="83"/>
  <c r="AD128" i="83"/>
  <c r="AT128" i="83"/>
  <c r="BJ128" i="83"/>
  <c r="H8" i="74"/>
  <c r="G38" i="88" s="1"/>
  <c r="E10" i="74"/>
  <c r="G30" i="88" s="1"/>
  <c r="E7" i="76"/>
  <c r="K27" i="88" s="1"/>
  <c r="E13" i="76"/>
  <c r="K33" i="88" s="1"/>
  <c r="R128" i="77"/>
  <c r="AH128" i="77"/>
  <c r="AX128" i="77"/>
  <c r="E10" i="78"/>
  <c r="O30" i="88" s="1"/>
  <c r="H6" i="80"/>
  <c r="S36" i="88" s="1"/>
  <c r="P128" i="80"/>
  <c r="AF128" i="80"/>
  <c r="AV128" i="80"/>
  <c r="H7" i="81"/>
  <c r="U37" i="88" s="1"/>
  <c r="N128" i="81"/>
  <c r="AD128" i="81"/>
  <c r="AT128" i="81"/>
  <c r="BJ128" i="81"/>
  <c r="F128" i="82"/>
  <c r="V128" i="82"/>
  <c r="AL128" i="82"/>
  <c r="BB128" i="82"/>
  <c r="P128" i="83"/>
  <c r="AF128" i="83"/>
  <c r="AV128" i="83"/>
  <c r="E5" i="74"/>
  <c r="G25" i="88" s="1"/>
  <c r="E13" i="74"/>
  <c r="G33" i="88" s="1"/>
  <c r="L129" i="74"/>
  <c r="AB129" i="74"/>
  <c r="AR129" i="74"/>
  <c r="BH129" i="74"/>
  <c r="L128" i="74"/>
  <c r="AB128" i="74"/>
  <c r="AR128" i="74"/>
  <c r="BH128" i="74"/>
  <c r="H5" i="75"/>
  <c r="I35" i="88" s="1"/>
  <c r="H7" i="75"/>
  <c r="I37" i="88" s="1"/>
  <c r="F128" i="75"/>
  <c r="V128" i="75"/>
  <c r="AL128" i="75"/>
  <c r="BB128" i="75"/>
  <c r="H5" i="76"/>
  <c r="K35" i="88" s="1"/>
  <c r="N129" i="76"/>
  <c r="AD129" i="76"/>
  <c r="AT129" i="76"/>
  <c r="BJ129" i="76"/>
  <c r="N128" i="76"/>
  <c r="AD128" i="76"/>
  <c r="AT128" i="76"/>
  <c r="BJ128" i="76"/>
  <c r="E4" i="77"/>
  <c r="M24" i="88" s="1"/>
  <c r="H5" i="77"/>
  <c r="M35" i="88" s="1"/>
  <c r="E7" i="77"/>
  <c r="M27" i="88" s="1"/>
  <c r="E11" i="77"/>
  <c r="M31" i="88" s="1"/>
  <c r="R129" i="77"/>
  <c r="AH129" i="77"/>
  <c r="T128" i="77"/>
  <c r="AJ128" i="77"/>
  <c r="AZ128" i="77"/>
  <c r="H5" i="78"/>
  <c r="O35" i="88" s="1"/>
  <c r="H8" i="78"/>
  <c r="O38" i="88" s="1"/>
  <c r="E13" i="78"/>
  <c r="O33" i="88" s="1"/>
  <c r="L129" i="78"/>
  <c r="AB129" i="78"/>
  <c r="AR129" i="78"/>
  <c r="BH129" i="78"/>
  <c r="L128" i="78"/>
  <c r="AB128" i="78"/>
  <c r="AR128" i="78"/>
  <c r="BH128" i="78"/>
  <c r="E5" i="80"/>
  <c r="S25" i="88" s="1"/>
  <c r="H8" i="80"/>
  <c r="S38" i="88" s="1"/>
  <c r="P129" i="80"/>
  <c r="AF129" i="80"/>
  <c r="AV129" i="80"/>
  <c r="N129" i="81"/>
  <c r="AD129" i="81"/>
  <c r="AT129" i="81"/>
  <c r="BJ129" i="81"/>
  <c r="AF128" i="81"/>
  <c r="AV128" i="81"/>
  <c r="O4" i="82"/>
  <c r="N14" i="21" s="1"/>
  <c r="N24" i="21" s="1"/>
  <c r="R128" i="83"/>
  <c r="AH128" i="83"/>
  <c r="AX128" i="83"/>
  <c r="Z14" i="78"/>
  <c r="H5" i="74"/>
  <c r="G35" i="88" s="1"/>
  <c r="E11" i="74"/>
  <c r="G31" i="88" s="1"/>
  <c r="P129" i="74"/>
  <c r="AF129" i="74"/>
  <c r="AV129" i="74"/>
  <c r="BL129" i="74"/>
  <c r="P128" i="74"/>
  <c r="AF128" i="74"/>
  <c r="AV128" i="74"/>
  <c r="BL128" i="74"/>
  <c r="E4" i="75"/>
  <c r="I24" i="88" s="1"/>
  <c r="V14" i="76"/>
  <c r="E9" i="76"/>
  <c r="K29" i="88" s="1"/>
  <c r="R128" i="76"/>
  <c r="AH128" i="76"/>
  <c r="AX128" i="76"/>
  <c r="H4" i="77"/>
  <c r="M34" i="88" s="1"/>
  <c r="H7" i="77"/>
  <c r="M37" i="88" s="1"/>
  <c r="E9" i="77"/>
  <c r="M29" i="88" s="1"/>
  <c r="F129" i="77"/>
  <c r="V129" i="77"/>
  <c r="AL129" i="77"/>
  <c r="BB129" i="77"/>
  <c r="E4" i="78"/>
  <c r="O24" i="88" s="1"/>
  <c r="E11" i="78"/>
  <c r="O31" i="88" s="1"/>
  <c r="P129" i="78"/>
  <c r="AF129" i="78"/>
  <c r="AV129" i="78"/>
  <c r="BL129" i="78"/>
  <c r="L129" i="79"/>
  <c r="AB129" i="79"/>
  <c r="AR129" i="79"/>
  <c r="BH129" i="79"/>
  <c r="L128" i="79"/>
  <c r="AB128" i="79"/>
  <c r="AR128" i="79"/>
  <c r="BH128" i="79"/>
  <c r="F128" i="80"/>
  <c r="V128" i="80"/>
  <c r="AL128" i="80"/>
  <c r="BB128" i="80"/>
  <c r="E6" i="81"/>
  <c r="U26" i="88" s="1"/>
  <c r="R129" i="81"/>
  <c r="AH129" i="81"/>
  <c r="AX129" i="81"/>
  <c r="T128" i="81"/>
  <c r="AJ128" i="81"/>
  <c r="AZ128" i="81"/>
  <c r="T129" i="83"/>
  <c r="AJ129" i="83"/>
  <c r="AZ129" i="83"/>
  <c r="BL129" i="81"/>
  <c r="F129" i="82"/>
  <c r="V129" i="82"/>
  <c r="AL129" i="82"/>
  <c r="BB129" i="82"/>
  <c r="R14" i="77"/>
  <c r="L128" i="75"/>
  <c r="AB128" i="75"/>
  <c r="AR128" i="75"/>
  <c r="BH128" i="75"/>
  <c r="N129" i="75"/>
  <c r="AD129" i="75"/>
  <c r="BJ129" i="75"/>
  <c r="P128" i="75"/>
  <c r="AF128" i="75"/>
  <c r="AH128" i="75"/>
  <c r="AX128" i="75"/>
  <c r="H6" i="74"/>
  <c r="G36" i="88" s="1"/>
  <c r="O14" i="87"/>
  <c r="P129" i="87"/>
  <c r="AF129" i="87"/>
  <c r="AV129" i="87"/>
  <c r="BL129" i="87"/>
  <c r="F129" i="87"/>
  <c r="V129" i="87"/>
  <c r="AL129" i="87"/>
  <c r="BB129" i="87"/>
  <c r="V128" i="87"/>
  <c r="AB129" i="87"/>
  <c r="AR129" i="87"/>
  <c r="BH129" i="87"/>
  <c r="AB128" i="87"/>
  <c r="AR128" i="87"/>
  <c r="AT129" i="87"/>
  <c r="BJ129" i="87"/>
  <c r="N128" i="87"/>
  <c r="AD128" i="87"/>
  <c r="AT128" i="87"/>
  <c r="BJ128" i="87"/>
  <c r="AL128" i="87"/>
  <c r="BB128" i="87"/>
  <c r="BH128" i="87"/>
  <c r="R129" i="87"/>
  <c r="AH129" i="87"/>
  <c r="AX129" i="87"/>
  <c r="R128" i="87"/>
  <c r="AH128" i="87"/>
  <c r="AX128" i="87"/>
  <c r="T129" i="87"/>
  <c r="AJ129" i="87"/>
  <c r="AZ129" i="87"/>
  <c r="T128" i="87"/>
  <c r="AJ128" i="87"/>
  <c r="AZ128" i="87"/>
  <c r="H7" i="87"/>
  <c r="E32" i="88"/>
  <c r="R128" i="73"/>
  <c r="AH128" i="73"/>
  <c r="AX128" i="73"/>
  <c r="T128" i="73"/>
  <c r="AJ128" i="73"/>
  <c r="AZ128" i="73"/>
  <c r="P128" i="73"/>
  <c r="R129" i="73"/>
  <c r="AH129" i="73"/>
  <c r="E29" i="88"/>
  <c r="H8" i="87"/>
  <c r="V14" i="87"/>
  <c r="L14" i="87"/>
  <c r="H6" i="87"/>
  <c r="H5" i="87"/>
  <c r="Z14" i="87"/>
  <c r="K59" i="21"/>
  <c r="R14" i="87"/>
  <c r="D19" i="87"/>
  <c r="D55" i="87"/>
  <c r="D67" i="87"/>
  <c r="D128" i="87" s="1"/>
  <c r="D17" i="87"/>
  <c r="F35" i="87"/>
  <c r="D16" i="87"/>
  <c r="H35" i="87"/>
  <c r="J20" i="87"/>
  <c r="H129" i="87"/>
  <c r="X129" i="87"/>
  <c r="AN129" i="87"/>
  <c r="BD129" i="87"/>
  <c r="H128" i="87"/>
  <c r="X128" i="87"/>
  <c r="AN128" i="87"/>
  <c r="BD128" i="87"/>
  <c r="J129" i="87"/>
  <c r="Z129" i="87"/>
  <c r="AP129" i="87"/>
  <c r="BF129" i="87"/>
  <c r="J128" i="87"/>
  <c r="Z128" i="87"/>
  <c r="AP128" i="87"/>
  <c r="BF128" i="87"/>
  <c r="F18" i="87"/>
  <c r="F42" i="87" s="1"/>
  <c r="F43" i="87" s="1"/>
  <c r="F18" i="76"/>
  <c r="F16" i="76" s="1"/>
  <c r="O35" i="21"/>
  <c r="O59" i="21"/>
  <c r="O46" i="21"/>
  <c r="N35" i="21"/>
  <c r="N46" i="21"/>
  <c r="N59" i="21"/>
  <c r="M59" i="21"/>
  <c r="M35" i="21"/>
  <c r="M46" i="21"/>
  <c r="L35" i="21"/>
  <c r="L59" i="21"/>
  <c r="L46" i="21"/>
  <c r="P10" i="21"/>
  <c r="Z14" i="80"/>
  <c r="H5" i="79"/>
  <c r="Q35" i="88" s="1"/>
  <c r="H8" i="79"/>
  <c r="Q38" i="88" s="1"/>
  <c r="E7" i="79"/>
  <c r="Q27" i="88" s="1"/>
  <c r="Q33" i="88"/>
  <c r="H4" i="79"/>
  <c r="Q34" i="88" s="1"/>
  <c r="R14" i="79"/>
  <c r="H7" i="79"/>
  <c r="Q37" i="88" s="1"/>
  <c r="Q31" i="88"/>
  <c r="E4" i="79"/>
  <c r="Q24" i="88" s="1"/>
  <c r="E6" i="79"/>
  <c r="Q26" i="88" s="1"/>
  <c r="E9" i="79"/>
  <c r="Q29" i="88" s="1"/>
  <c r="Z14" i="79"/>
  <c r="K42" i="21"/>
  <c r="K46" i="21" s="1"/>
  <c r="H6" i="79"/>
  <c r="Q36" i="88" s="1"/>
  <c r="E8" i="79"/>
  <c r="Q28" i="88" s="1"/>
  <c r="J46" i="21"/>
  <c r="V14" i="78"/>
  <c r="J49" i="21"/>
  <c r="J59" i="21" s="1"/>
  <c r="I46" i="21"/>
  <c r="I59" i="21"/>
  <c r="I25" i="21"/>
  <c r="I35" i="21" s="1"/>
  <c r="H59" i="21"/>
  <c r="Z14" i="76"/>
  <c r="H36" i="21"/>
  <c r="H46" i="21" s="1"/>
  <c r="H35" i="21"/>
  <c r="G46" i="21"/>
  <c r="G59" i="21"/>
  <c r="G35" i="21"/>
  <c r="P31" i="21"/>
  <c r="F59" i="21"/>
  <c r="P33" i="21"/>
  <c r="P23" i="21"/>
  <c r="P28" i="21"/>
  <c r="P7" i="21"/>
  <c r="P44" i="21"/>
  <c r="P34" i="21"/>
  <c r="V14" i="74"/>
  <c r="P4" i="21"/>
  <c r="P47" i="21"/>
  <c r="P20" i="21"/>
  <c r="P5" i="21"/>
  <c r="P18" i="21"/>
  <c r="P45" i="21"/>
  <c r="P21" i="21"/>
  <c r="Z14" i="74"/>
  <c r="F24" i="21"/>
  <c r="P30" i="21"/>
  <c r="F36" i="21"/>
  <c r="F46" i="21" s="1"/>
  <c r="P8" i="21"/>
  <c r="P32" i="21"/>
  <c r="P29" i="21"/>
  <c r="P22" i="21"/>
  <c r="P58" i="21"/>
  <c r="P27" i="21"/>
  <c r="P6" i="21"/>
  <c r="P19" i="21"/>
  <c r="P43" i="21"/>
  <c r="E46" i="21"/>
  <c r="E35" i="21"/>
  <c r="E59" i="21"/>
  <c r="P39" i="21"/>
  <c r="P26" i="21"/>
  <c r="P51" i="21"/>
  <c r="P53" i="21"/>
  <c r="P54" i="21"/>
  <c r="P57" i="21"/>
  <c r="P56" i="21"/>
  <c r="P40" i="21"/>
  <c r="P50" i="21"/>
  <c r="P41" i="21"/>
  <c r="P38" i="21"/>
  <c r="P55" i="21"/>
  <c r="P52" i="21"/>
  <c r="P37" i="21"/>
  <c r="H24" i="21"/>
  <c r="L24" i="21"/>
  <c r="M24" i="21"/>
  <c r="J24" i="21"/>
  <c r="G24" i="21"/>
  <c r="I24" i="21"/>
  <c r="R14" i="78"/>
  <c r="J25" i="21"/>
  <c r="J35" i="21" s="1"/>
  <c r="D34" i="73"/>
  <c r="P17" i="21"/>
  <c r="P9" i="21"/>
  <c r="E24" i="21"/>
  <c r="O24" i="21"/>
  <c r="K24" i="21"/>
  <c r="P11" i="21"/>
  <c r="P12" i="21"/>
  <c r="P15" i="21"/>
  <c r="P16" i="21"/>
  <c r="R14" i="74"/>
  <c r="F25" i="21"/>
  <c r="F35" i="21" s="1"/>
  <c r="K25" i="21"/>
  <c r="K35" i="21" s="1"/>
  <c r="D27" i="73"/>
  <c r="D26" i="73"/>
  <c r="D20" i="73"/>
  <c r="D28" i="73"/>
  <c r="D29" i="73"/>
  <c r="D22" i="73"/>
  <c r="D30" i="73"/>
  <c r="D23" i="73"/>
  <c r="D31" i="73"/>
  <c r="D24" i="73" a="1"/>
  <c r="D24" i="73" s="1"/>
  <c r="D32" i="73"/>
  <c r="D25" i="73"/>
  <c r="D33" i="73"/>
  <c r="E26" i="88"/>
  <c r="E36" i="88"/>
  <c r="N129" i="73"/>
  <c r="AD129" i="73"/>
  <c r="AT129" i="73"/>
  <c r="E28" i="88"/>
  <c r="E27" i="88"/>
  <c r="E30" i="88"/>
  <c r="E38" i="88"/>
  <c r="E24" i="88"/>
  <c r="E37" i="88"/>
  <c r="E33" i="88"/>
  <c r="E34" i="88"/>
  <c r="E31" i="88"/>
  <c r="AF128" i="73"/>
  <c r="AV128" i="73"/>
  <c r="L129" i="73"/>
  <c r="AB129" i="73"/>
  <c r="AR129" i="73"/>
  <c r="E5" i="82"/>
  <c r="W25" i="88" s="1"/>
  <c r="H6" i="82"/>
  <c r="W36" i="88" s="1"/>
  <c r="E9" i="82"/>
  <c r="W29" i="88" s="1"/>
  <c r="E11" i="82"/>
  <c r="W31" i="88" s="1"/>
  <c r="E13" i="82"/>
  <c r="W33" i="88" s="1"/>
  <c r="E4" i="82"/>
  <c r="W24" i="88" s="1"/>
  <c r="H5" i="82"/>
  <c r="W35" i="88" s="1"/>
  <c r="E8" i="82"/>
  <c r="W28" i="88" s="1"/>
  <c r="R128" i="82"/>
  <c r="E7" i="82"/>
  <c r="H8" i="82"/>
  <c r="W38" i="88" s="1"/>
  <c r="R129" i="82"/>
  <c r="AH129" i="82"/>
  <c r="H4" i="82"/>
  <c r="W34" i="88" s="1"/>
  <c r="E10" i="82"/>
  <c r="W30" i="88" s="1"/>
  <c r="P128" i="81"/>
  <c r="V14" i="81"/>
  <c r="AH128" i="82"/>
  <c r="AX128" i="82"/>
  <c r="V14" i="82"/>
  <c r="P129" i="83"/>
  <c r="AF129" i="83"/>
  <c r="AV129" i="83"/>
  <c r="E5" i="83"/>
  <c r="Y25" i="88" s="1"/>
  <c r="E9" i="83"/>
  <c r="Y29" i="88" s="1"/>
  <c r="H129" i="83"/>
  <c r="X129" i="83"/>
  <c r="E4" i="83"/>
  <c r="Y24" i="88" s="1"/>
  <c r="R14" i="83"/>
  <c r="H5" i="83"/>
  <c r="Y35" i="88" s="1"/>
  <c r="E8" i="83"/>
  <c r="Y28" i="88" s="1"/>
  <c r="N129" i="83"/>
  <c r="AD129" i="83"/>
  <c r="AT129" i="83"/>
  <c r="BJ129" i="83"/>
  <c r="E12" i="83"/>
  <c r="Y32" i="88" s="1"/>
  <c r="E7" i="83"/>
  <c r="Y27" i="88" s="1"/>
  <c r="H4" i="83"/>
  <c r="Y34" i="88" s="1"/>
  <c r="V14" i="83"/>
  <c r="H8" i="83"/>
  <c r="Y38" i="88" s="1"/>
  <c r="E10" i="83"/>
  <c r="Y30" i="88" s="1"/>
  <c r="F128" i="83"/>
  <c r="V128" i="83"/>
  <c r="AL128" i="83"/>
  <c r="BB128" i="83"/>
  <c r="F129" i="83"/>
  <c r="V129" i="83"/>
  <c r="AL129" i="83"/>
  <c r="BB129" i="83"/>
  <c r="Z14" i="83"/>
  <c r="E6" i="83"/>
  <c r="Y26" i="88" s="1"/>
  <c r="H7" i="83"/>
  <c r="Y37" i="88" s="1"/>
  <c r="E11" i="83"/>
  <c r="Y31" i="88" s="1"/>
  <c r="E13" i="83"/>
  <c r="Y33" i="88" s="1"/>
  <c r="AX129" i="82"/>
  <c r="L14" i="82"/>
  <c r="Z14" i="82"/>
  <c r="T129" i="82"/>
  <c r="AJ129" i="82"/>
  <c r="AZ129" i="82"/>
  <c r="L128" i="82"/>
  <c r="AB128" i="82"/>
  <c r="AR128" i="82"/>
  <c r="BH128" i="82"/>
  <c r="R14" i="82"/>
  <c r="L129" i="82"/>
  <c r="AB129" i="82"/>
  <c r="AR129" i="82"/>
  <c r="BH129" i="82"/>
  <c r="Z14" i="81"/>
  <c r="E11" i="81"/>
  <c r="U31" i="88" s="1"/>
  <c r="H6" i="81"/>
  <c r="U36" i="88" s="1"/>
  <c r="E9" i="81"/>
  <c r="U29" i="88" s="1"/>
  <c r="E5" i="81"/>
  <c r="U25" i="88" s="1"/>
  <c r="E8" i="81"/>
  <c r="U28" i="88" s="1"/>
  <c r="E4" i="81"/>
  <c r="U24" i="88" s="1"/>
  <c r="R14" i="81"/>
  <c r="H5" i="81"/>
  <c r="U35" i="88" s="1"/>
  <c r="E12" i="81"/>
  <c r="U32" i="88" s="1"/>
  <c r="P129" i="81"/>
  <c r="AF129" i="81"/>
  <c r="AV129" i="81"/>
  <c r="E7" i="81"/>
  <c r="U27" i="88" s="1"/>
  <c r="H8" i="81"/>
  <c r="U38" i="88" s="1"/>
  <c r="R14" i="80"/>
  <c r="H5" i="80"/>
  <c r="S35" i="88" s="1"/>
  <c r="E8" i="80"/>
  <c r="L129" i="80"/>
  <c r="AB129" i="80"/>
  <c r="AR129" i="80"/>
  <c r="BH129" i="80"/>
  <c r="V14" i="80"/>
  <c r="O14" i="80"/>
  <c r="R128" i="80"/>
  <c r="AH128" i="80"/>
  <c r="AX128" i="80"/>
  <c r="T128" i="80"/>
  <c r="AJ128" i="80"/>
  <c r="AZ128" i="80"/>
  <c r="T129" i="80"/>
  <c r="AJ129" i="80"/>
  <c r="AZ129" i="80"/>
  <c r="AX129" i="77"/>
  <c r="V14" i="77"/>
  <c r="Z14" i="77"/>
  <c r="R14" i="75"/>
  <c r="L129" i="75"/>
  <c r="AB129" i="75"/>
  <c r="AR129" i="75"/>
  <c r="BH129" i="75"/>
  <c r="E12" i="75"/>
  <c r="I32" i="88" s="1"/>
  <c r="H4" i="75"/>
  <c r="I34" i="88" s="1"/>
  <c r="E7" i="75"/>
  <c r="H8" i="75"/>
  <c r="I38" i="88" s="1"/>
  <c r="E10" i="75"/>
  <c r="I30" i="88" s="1"/>
  <c r="T128" i="75"/>
  <c r="AJ128" i="75"/>
  <c r="AZ128" i="75"/>
  <c r="T129" i="75"/>
  <c r="AJ129" i="75"/>
  <c r="AZ129" i="75"/>
  <c r="Z14" i="73"/>
  <c r="AB10" i="73" s="1"/>
  <c r="AB13" i="73" s="1"/>
  <c r="P129" i="73"/>
  <c r="AF129" i="73"/>
  <c r="AV129" i="73"/>
  <c r="F128" i="73"/>
  <c r="V128" i="73"/>
  <c r="AL128" i="73"/>
  <c r="BB128" i="73"/>
  <c r="E25" i="88"/>
  <c r="T129" i="73"/>
  <c r="AJ129" i="73"/>
  <c r="AZ129" i="73"/>
  <c r="F129" i="73"/>
  <c r="V129" i="73"/>
  <c r="AL129" i="73"/>
  <c r="BB129" i="73"/>
  <c r="L128" i="73"/>
  <c r="AB128" i="73"/>
  <c r="AR128" i="73"/>
  <c r="H129" i="73"/>
  <c r="X129" i="73"/>
  <c r="AN129" i="73"/>
  <c r="BD129" i="73"/>
  <c r="N128" i="73"/>
  <c r="AD128" i="73"/>
  <c r="AT128" i="73"/>
  <c r="R14" i="73"/>
  <c r="V14" i="73"/>
  <c r="AX129" i="73"/>
  <c r="D19" i="76"/>
  <c r="D19" i="77"/>
  <c r="D17" i="82"/>
  <c r="D16" i="76"/>
  <c r="D17" i="76"/>
  <c r="D17" i="75"/>
  <c r="D17" i="80"/>
  <c r="D19" i="82"/>
  <c r="D19" i="75"/>
  <c r="D17" i="77"/>
  <c r="D16" i="83"/>
  <c r="L14" i="74"/>
  <c r="L14" i="76"/>
  <c r="O14" i="73"/>
  <c r="L14" i="83"/>
  <c r="L14" i="73"/>
  <c r="D128" i="75"/>
  <c r="R14" i="76"/>
  <c r="O14" i="75"/>
  <c r="L14" i="79"/>
  <c r="D16" i="79"/>
  <c r="L14" i="81"/>
  <c r="D17" i="81"/>
  <c r="D128" i="83"/>
  <c r="D17" i="79"/>
  <c r="O14" i="78"/>
  <c r="O14" i="79"/>
  <c r="O14" i="81"/>
  <c r="D19" i="81"/>
  <c r="D17" i="83"/>
  <c r="O14" i="74"/>
  <c r="L14" i="77"/>
  <c r="L14" i="78"/>
  <c r="L14" i="80"/>
  <c r="D128" i="77"/>
  <c r="O14" i="82"/>
  <c r="O14" i="83"/>
  <c r="D19" i="83"/>
  <c r="O14" i="76"/>
  <c r="O14" i="77"/>
  <c r="D19" i="80"/>
  <c r="F18" i="83"/>
  <c r="AN129" i="83"/>
  <c r="BD129" i="83"/>
  <c r="H128" i="83"/>
  <c r="X128" i="83"/>
  <c r="AN128" i="83"/>
  <c r="BD128" i="83"/>
  <c r="J129" i="83"/>
  <c r="Z129" i="83"/>
  <c r="AP129" i="83"/>
  <c r="BF129" i="83"/>
  <c r="J128" i="83"/>
  <c r="Z128" i="83"/>
  <c r="AP128" i="83"/>
  <c r="BF128" i="83"/>
  <c r="D128" i="82"/>
  <c r="D16" i="82"/>
  <c r="H128" i="82"/>
  <c r="X128" i="82"/>
  <c r="AN128" i="82"/>
  <c r="BD128" i="82"/>
  <c r="J129" i="82"/>
  <c r="Z129" i="82"/>
  <c r="AP129" i="82"/>
  <c r="BF129" i="82"/>
  <c r="J128" i="82"/>
  <c r="Z128" i="82"/>
  <c r="AP128" i="82"/>
  <c r="BF128" i="82"/>
  <c r="F18" i="82"/>
  <c r="D16" i="81"/>
  <c r="H129" i="81"/>
  <c r="X129" i="81"/>
  <c r="AN129" i="81"/>
  <c r="BD129" i="81"/>
  <c r="H128" i="81"/>
  <c r="X128" i="81"/>
  <c r="AN128" i="81"/>
  <c r="BD128" i="81"/>
  <c r="J129" i="81"/>
  <c r="Z129" i="81"/>
  <c r="AP129" i="81"/>
  <c r="BF129" i="81"/>
  <c r="J128" i="81"/>
  <c r="Z128" i="81"/>
  <c r="AP128" i="81"/>
  <c r="BF128" i="81"/>
  <c r="F18" i="81"/>
  <c r="D16" i="80"/>
  <c r="D128" i="80"/>
  <c r="F18" i="80"/>
  <c r="X129" i="80"/>
  <c r="AN129" i="80"/>
  <c r="BD129" i="80"/>
  <c r="H128" i="80"/>
  <c r="X128" i="80"/>
  <c r="AN128" i="80"/>
  <c r="BD128" i="80"/>
  <c r="J129" i="80"/>
  <c r="Z129" i="80"/>
  <c r="AP129" i="80"/>
  <c r="BF129" i="80"/>
  <c r="J128" i="80"/>
  <c r="Z128" i="80"/>
  <c r="AP128" i="80"/>
  <c r="BF128" i="80"/>
  <c r="D128" i="79"/>
  <c r="D19" i="79"/>
  <c r="F18" i="79"/>
  <c r="H129" i="79"/>
  <c r="X129" i="79"/>
  <c r="AN129" i="79"/>
  <c r="BD129" i="79"/>
  <c r="H128" i="79"/>
  <c r="X128" i="79"/>
  <c r="AN128" i="79"/>
  <c r="BD128" i="79"/>
  <c r="J129" i="79"/>
  <c r="Z129" i="79"/>
  <c r="AP129" i="79"/>
  <c r="BF129" i="79"/>
  <c r="J128" i="79"/>
  <c r="Z128" i="79"/>
  <c r="AP128" i="79"/>
  <c r="BF128" i="79"/>
  <c r="F18" i="78"/>
  <c r="D19" i="78"/>
  <c r="D128" i="78"/>
  <c r="D17" i="78"/>
  <c r="H129" i="78"/>
  <c r="X129" i="78"/>
  <c r="AN129" i="78"/>
  <c r="BD129" i="78"/>
  <c r="H128" i="78"/>
  <c r="X128" i="78"/>
  <c r="AN128" i="78"/>
  <c r="BD128" i="78"/>
  <c r="J129" i="78"/>
  <c r="Z129" i="78"/>
  <c r="AP129" i="78"/>
  <c r="BF129" i="78"/>
  <c r="J128" i="78"/>
  <c r="Z128" i="78"/>
  <c r="AP128" i="78"/>
  <c r="BF128" i="78"/>
  <c r="D16" i="78"/>
  <c r="D16" i="77"/>
  <c r="H129" i="77"/>
  <c r="X129" i="77"/>
  <c r="AN129" i="77"/>
  <c r="BD129" i="77"/>
  <c r="H128" i="77"/>
  <c r="X128" i="77"/>
  <c r="AN128" i="77"/>
  <c r="BD128" i="77"/>
  <c r="J129" i="77"/>
  <c r="Z129" i="77"/>
  <c r="AP129" i="77"/>
  <c r="BF129" i="77"/>
  <c r="J128" i="77"/>
  <c r="Z128" i="77"/>
  <c r="AP128" i="77"/>
  <c r="BF128" i="77"/>
  <c r="F18" i="77"/>
  <c r="D128" i="76"/>
  <c r="X128" i="76"/>
  <c r="AN128" i="76"/>
  <c r="BD128" i="76"/>
  <c r="J129" i="76"/>
  <c r="Z129" i="76"/>
  <c r="AP129" i="76"/>
  <c r="BF129" i="76"/>
  <c r="J128" i="76"/>
  <c r="Z128" i="76"/>
  <c r="AP128" i="76"/>
  <c r="BF128" i="76"/>
  <c r="V14" i="75"/>
  <c r="L14" i="75"/>
  <c r="AB7" i="75" s="1"/>
  <c r="Z14" i="75"/>
  <c r="BJ128" i="75"/>
  <c r="H129" i="75"/>
  <c r="X129" i="75"/>
  <c r="AN129" i="75"/>
  <c r="BD129" i="75"/>
  <c r="H128" i="75"/>
  <c r="X128" i="75"/>
  <c r="AN128" i="75"/>
  <c r="BD128" i="75"/>
  <c r="F18" i="75"/>
  <c r="J129" i="75"/>
  <c r="Z129" i="75"/>
  <c r="AP129" i="75"/>
  <c r="BF129" i="75"/>
  <c r="J128" i="75"/>
  <c r="Z128" i="75"/>
  <c r="AP128" i="75"/>
  <c r="BF128" i="75"/>
  <c r="F18" i="74"/>
  <c r="D19" i="74"/>
  <c r="D17" i="74"/>
  <c r="H129" i="74"/>
  <c r="X129" i="74"/>
  <c r="AN129" i="74"/>
  <c r="BD129" i="74"/>
  <c r="H128" i="74"/>
  <c r="X128" i="74"/>
  <c r="AN128" i="74"/>
  <c r="BD128" i="74"/>
  <c r="J129" i="74"/>
  <c r="Z129" i="74"/>
  <c r="AP129" i="74"/>
  <c r="BF129" i="74"/>
  <c r="J128" i="74"/>
  <c r="Z128" i="74"/>
  <c r="AP128" i="74"/>
  <c r="BF128" i="74"/>
  <c r="D16" i="74"/>
  <c r="F18" i="73"/>
  <c r="D19" i="73"/>
  <c r="D128" i="73"/>
  <c r="D16" i="73"/>
  <c r="H128" i="73"/>
  <c r="X128" i="73"/>
  <c r="AN128" i="73"/>
  <c r="BD128" i="73"/>
  <c r="J129" i="73"/>
  <c r="Z129" i="73"/>
  <c r="AP129" i="73"/>
  <c r="BF129" i="73"/>
  <c r="J128" i="73"/>
  <c r="Z128" i="73"/>
  <c r="AP128" i="73"/>
  <c r="BF128" i="73"/>
  <c r="H4" i="48"/>
  <c r="C34" i="88" s="1"/>
  <c r="H7" i="48"/>
  <c r="C37" i="88" s="1"/>
  <c r="H5" i="48"/>
  <c r="C35" i="88" s="1"/>
  <c r="H8" i="48"/>
  <c r="C38" i="88" s="1"/>
  <c r="H6" i="48"/>
  <c r="C36" i="88" s="1"/>
  <c r="Z14" i="48"/>
  <c r="V14" i="48"/>
  <c r="E10" i="48"/>
  <c r="C30" i="88" s="1"/>
  <c r="R14" i="48"/>
  <c r="L14" i="48"/>
  <c r="O14" i="48"/>
  <c r="E11" i="48"/>
  <c r="C31" i="88" s="1"/>
  <c r="E12" i="48"/>
  <c r="C32" i="88" s="1"/>
  <c r="E9" i="48"/>
  <c r="C29" i="88" s="1"/>
  <c r="E8" i="48"/>
  <c r="C28" i="88" s="1"/>
  <c r="E7" i="48"/>
  <c r="C27" i="88" s="1"/>
  <c r="E6" i="48"/>
  <c r="C26" i="88" s="1"/>
  <c r="E5" i="48"/>
  <c r="C25" i="88" s="1"/>
  <c r="C24" i="88"/>
  <c r="E13" i="48"/>
  <c r="C33" i="88" s="1"/>
  <c r="D42" i="48"/>
  <c r="F35" i="48"/>
  <c r="H21" i="48"/>
  <c r="J21" i="48" s="1"/>
  <c r="L21" i="48" s="1"/>
  <c r="N21" i="48" s="1"/>
  <c r="P21" i="48" s="1"/>
  <c r="R21" i="48" s="1"/>
  <c r="T21" i="48" s="1"/>
  <c r="V21" i="48" s="1"/>
  <c r="X21" i="48" s="1"/>
  <c r="Z21" i="48" s="1"/>
  <c r="AB21" i="48" s="1"/>
  <c r="AD21" i="48" s="1"/>
  <c r="AF21" i="48" s="1"/>
  <c r="AH21" i="48" s="1"/>
  <c r="AJ21" i="48" s="1"/>
  <c r="AL21" i="48" s="1"/>
  <c r="AN21" i="48" s="1"/>
  <c r="AP21" i="48" s="1"/>
  <c r="AR21" i="48" s="1"/>
  <c r="AT21" i="48" s="1"/>
  <c r="AV21" i="48" s="1"/>
  <c r="AX21" i="48" s="1"/>
  <c r="AZ21" i="48" s="1"/>
  <c r="BB21" i="48" s="1"/>
  <c r="BD21" i="48" s="1"/>
  <c r="BF21" i="48" s="1"/>
  <c r="BH21" i="48" s="1"/>
  <c r="BJ21" i="48" s="1"/>
  <c r="BL21" i="48" s="1"/>
  <c r="C6" i="88" s="1"/>
  <c r="U5" i="5"/>
  <c r="F17" i="76" l="1"/>
  <c r="F42" i="76"/>
  <c r="F43" i="76" s="1"/>
  <c r="F19" i="76"/>
  <c r="H18" i="76"/>
  <c r="H42" i="76" s="1"/>
  <c r="H43" i="76" s="1"/>
  <c r="AB10" i="83"/>
  <c r="AB13" i="83" s="1"/>
  <c r="P49" i="21"/>
  <c r="P59" i="21" s="1"/>
  <c r="O39" i="88"/>
  <c r="P24" i="88" s="1"/>
  <c r="H14" i="78"/>
  <c r="F6" i="78" s="1"/>
  <c r="M39" i="88"/>
  <c r="N38" i="88" s="1"/>
  <c r="I48" i="21"/>
  <c r="I60" i="21" s="1"/>
  <c r="H14" i="77"/>
  <c r="F6" i="77" s="1"/>
  <c r="K39" i="88"/>
  <c r="L24" i="88" s="1"/>
  <c r="H14" i="76"/>
  <c r="I6" i="76" s="1"/>
  <c r="AB10" i="74"/>
  <c r="AB13" i="74" s="1"/>
  <c r="G48" i="21"/>
  <c r="G60" i="21" s="1"/>
  <c r="P42" i="21"/>
  <c r="G39" i="88"/>
  <c r="H27" i="88" s="1"/>
  <c r="L48" i="21"/>
  <c r="L60" i="21" s="1"/>
  <c r="O48" i="21"/>
  <c r="O60" i="21" s="1"/>
  <c r="H48" i="21"/>
  <c r="H60" i="21" s="1"/>
  <c r="N48" i="21"/>
  <c r="N60" i="21" s="1"/>
  <c r="AB10" i="80"/>
  <c r="AB13" i="80" s="1"/>
  <c r="H14" i="74"/>
  <c r="I5" i="74" s="1"/>
  <c r="D129" i="87"/>
  <c r="M48" i="21"/>
  <c r="M60" i="21" s="1"/>
  <c r="F48" i="21"/>
  <c r="F60" i="21" s="1"/>
  <c r="E48" i="21"/>
  <c r="E60" i="21" s="1"/>
  <c r="AB10" i="87"/>
  <c r="AB13" i="87" s="1"/>
  <c r="H14" i="87"/>
  <c r="F8" i="87" s="1"/>
  <c r="AB10" i="79"/>
  <c r="AB13" i="79" s="1"/>
  <c r="AB10" i="48"/>
  <c r="AB13" i="48" s="1"/>
  <c r="H14" i="48"/>
  <c r="Q39" i="88"/>
  <c r="R30" i="88" s="1"/>
  <c r="AB7" i="87"/>
  <c r="J35" i="87"/>
  <c r="L20" i="87"/>
  <c r="F16" i="87"/>
  <c r="F17" i="87"/>
  <c r="F19" i="87"/>
  <c r="H18" i="87"/>
  <c r="H42" i="87" s="1"/>
  <c r="H43" i="87" s="1"/>
  <c r="H14" i="79"/>
  <c r="AB7" i="79"/>
  <c r="AB10" i="78"/>
  <c r="AB13" i="78" s="1"/>
  <c r="P36" i="21"/>
  <c r="AB7" i="77"/>
  <c r="AB7" i="76"/>
  <c r="K48" i="21"/>
  <c r="K60" i="21" s="1"/>
  <c r="AB7" i="78"/>
  <c r="J48" i="21"/>
  <c r="J60" i="21" s="1"/>
  <c r="AB10" i="77"/>
  <c r="AB13" i="77" s="1"/>
  <c r="AB10" i="76"/>
  <c r="AB13" i="76" s="1"/>
  <c r="P25" i="21"/>
  <c r="P35" i="21" s="1"/>
  <c r="AB7" i="80"/>
  <c r="U39" i="88"/>
  <c r="V25" i="88" s="1"/>
  <c r="H14" i="82"/>
  <c r="I6" i="82" s="1"/>
  <c r="W27" i="88"/>
  <c r="W39" i="88" s="1"/>
  <c r="H14" i="75"/>
  <c r="I8" i="75" s="1"/>
  <c r="I27" i="88"/>
  <c r="AB7" i="83"/>
  <c r="AB7" i="82"/>
  <c r="Y39" i="88"/>
  <c r="Z36" i="88" s="1"/>
  <c r="H14" i="80"/>
  <c r="I5" i="80" s="1"/>
  <c r="S28" i="88"/>
  <c r="C39" i="88"/>
  <c r="D24" i="88" s="1"/>
  <c r="E39" i="88"/>
  <c r="F36" i="88" s="1"/>
  <c r="D21" i="73"/>
  <c r="AB10" i="82"/>
  <c r="AB13" i="82" s="1"/>
  <c r="H14" i="81"/>
  <c r="I8" i="81" s="1"/>
  <c r="H14" i="83"/>
  <c r="F7" i="83" s="1"/>
  <c r="D129" i="83"/>
  <c r="AB10" i="81"/>
  <c r="AB13" i="81" s="1"/>
  <c r="D129" i="77"/>
  <c r="AB10" i="75"/>
  <c r="AB13" i="75" s="1"/>
  <c r="D129" i="75"/>
  <c r="H14" i="73"/>
  <c r="F4" i="73" s="1"/>
  <c r="AB7" i="74"/>
  <c r="AB7" i="81"/>
  <c r="F42" i="83"/>
  <c r="F43" i="83" s="1"/>
  <c r="H18" i="83"/>
  <c r="F16" i="83"/>
  <c r="F19" i="83"/>
  <c r="F17" i="83"/>
  <c r="H18" i="82"/>
  <c r="F42" i="82"/>
  <c r="F43" i="82" s="1"/>
  <c r="F16" i="82"/>
  <c r="F19" i="82"/>
  <c r="F17" i="82"/>
  <c r="D129" i="82"/>
  <c r="F42" i="81"/>
  <c r="F43" i="81" s="1"/>
  <c r="F16" i="81"/>
  <c r="F17" i="81"/>
  <c r="F19" i="81"/>
  <c r="H18" i="81"/>
  <c r="D129" i="81"/>
  <c r="D129" i="80"/>
  <c r="F42" i="80"/>
  <c r="F43" i="80" s="1"/>
  <c r="F19" i="80"/>
  <c r="H18" i="80"/>
  <c r="F16" i="80"/>
  <c r="F17" i="80"/>
  <c r="F42" i="79"/>
  <c r="F43" i="79" s="1"/>
  <c r="H18" i="79"/>
  <c r="F19" i="79"/>
  <c r="F16" i="79"/>
  <c r="F17" i="79"/>
  <c r="D129" i="79"/>
  <c r="F42" i="78"/>
  <c r="F43" i="78" s="1"/>
  <c r="F17" i="78"/>
  <c r="F19" i="78"/>
  <c r="H18" i="78"/>
  <c r="F16" i="78"/>
  <c r="D129" i="78"/>
  <c r="F42" i="77"/>
  <c r="F43" i="77" s="1"/>
  <c r="F16" i="77"/>
  <c r="F17" i="77"/>
  <c r="F19" i="77"/>
  <c r="H18" i="77"/>
  <c r="H19" i="76"/>
  <c r="J18" i="76"/>
  <c r="D129" i="76"/>
  <c r="F19" i="75"/>
  <c r="F42" i="75"/>
  <c r="F43" i="75" s="1"/>
  <c r="F16" i="75"/>
  <c r="H18" i="75"/>
  <c r="F17" i="75"/>
  <c r="D129" i="74"/>
  <c r="F42" i="74"/>
  <c r="F43" i="74" s="1"/>
  <c r="F17" i="74"/>
  <c r="F16" i="74"/>
  <c r="F19" i="74"/>
  <c r="H18" i="74"/>
  <c r="H18" i="73"/>
  <c r="F42" i="73"/>
  <c r="F43" i="73" s="1"/>
  <c r="F17" i="73"/>
  <c r="F19" i="73"/>
  <c r="F16" i="73"/>
  <c r="D129" i="73"/>
  <c r="AB7" i="48"/>
  <c r="C20" i="88"/>
  <c r="J35" i="48"/>
  <c r="H35" i="48"/>
  <c r="L35" i="48"/>
  <c r="C123" i="48"/>
  <c r="C120" i="48"/>
  <c r="C117" i="48"/>
  <c r="C114" i="48"/>
  <c r="C111" i="48"/>
  <c r="C108" i="48"/>
  <c r="C105" i="48"/>
  <c r="C102" i="48"/>
  <c r="C99" i="48"/>
  <c r="C28" i="48"/>
  <c r="C27" i="48"/>
  <c r="C26" i="48"/>
  <c r="C25" i="48"/>
  <c r="C24" i="48"/>
  <c r="C23" i="48"/>
  <c r="C22" i="48"/>
  <c r="C21" i="48"/>
  <c r="C20" i="48"/>
  <c r="H16" i="76" l="1"/>
  <c r="P33" i="88"/>
  <c r="N37" i="88"/>
  <c r="P34" i="88"/>
  <c r="I6" i="78"/>
  <c r="H17" i="76"/>
  <c r="F6" i="79"/>
  <c r="F10" i="79"/>
  <c r="P46" i="21"/>
  <c r="P31" i="88"/>
  <c r="N24" i="88"/>
  <c r="N26" i="88"/>
  <c r="N30" i="88"/>
  <c r="N27" i="88"/>
  <c r="N28" i="88"/>
  <c r="N35" i="88"/>
  <c r="N29" i="88"/>
  <c r="N33" i="88"/>
  <c r="F11" i="77"/>
  <c r="F5" i="77"/>
  <c r="F4" i="77"/>
  <c r="I4" i="77"/>
  <c r="N34" i="88"/>
  <c r="N25" i="88"/>
  <c r="F4" i="76"/>
  <c r="I8" i="76"/>
  <c r="I7" i="76"/>
  <c r="I5" i="76"/>
  <c r="F12" i="76"/>
  <c r="F9" i="76"/>
  <c r="L38" i="88"/>
  <c r="L31" i="88"/>
  <c r="L26" i="88"/>
  <c r="F7" i="76"/>
  <c r="F5" i="76"/>
  <c r="L25" i="88"/>
  <c r="H31" i="88"/>
  <c r="H30" i="88"/>
  <c r="L29" i="88"/>
  <c r="L33" i="88"/>
  <c r="L28" i="88"/>
  <c r="L36" i="88"/>
  <c r="L34" i="88"/>
  <c r="N36" i="88"/>
  <c r="L30" i="88"/>
  <c r="L35" i="88"/>
  <c r="L32" i="88"/>
  <c r="H33" i="88"/>
  <c r="L27" i="88"/>
  <c r="L37" i="88"/>
  <c r="N31" i="88"/>
  <c r="P29" i="88"/>
  <c r="I8" i="78"/>
  <c r="I5" i="78"/>
  <c r="F13" i="78"/>
  <c r="F5" i="78"/>
  <c r="P30" i="88"/>
  <c r="F9" i="78"/>
  <c r="F12" i="78"/>
  <c r="F10" i="78"/>
  <c r="I4" i="78"/>
  <c r="F7" i="78"/>
  <c r="F8" i="78"/>
  <c r="I7" i="78"/>
  <c r="F4" i="78"/>
  <c r="P36" i="88"/>
  <c r="P32" i="88"/>
  <c r="P25" i="88"/>
  <c r="F11" i="78"/>
  <c r="P37" i="88"/>
  <c r="P26" i="88"/>
  <c r="P28" i="88"/>
  <c r="P38" i="88"/>
  <c r="P27" i="88"/>
  <c r="P35" i="88"/>
  <c r="I6" i="77"/>
  <c r="F10" i="77"/>
  <c r="I8" i="77"/>
  <c r="F9" i="77"/>
  <c r="N32" i="88"/>
  <c r="F12" i="77"/>
  <c r="F13" i="77"/>
  <c r="I7" i="77"/>
  <c r="F8" i="77"/>
  <c r="F7" i="77"/>
  <c r="I5" i="77"/>
  <c r="I4" i="76"/>
  <c r="F13" i="76"/>
  <c r="F10" i="76"/>
  <c r="F8" i="76"/>
  <c r="F6" i="76"/>
  <c r="F11" i="76"/>
  <c r="H37" i="88"/>
  <c r="H38" i="88"/>
  <c r="H24" i="88"/>
  <c r="H35" i="88"/>
  <c r="H26" i="88"/>
  <c r="H29" i="88"/>
  <c r="H28" i="88"/>
  <c r="H32" i="88"/>
  <c r="H34" i="88"/>
  <c r="H36" i="88"/>
  <c r="H25" i="88"/>
  <c r="I6" i="74"/>
  <c r="F9" i="74"/>
  <c r="F12" i="74"/>
  <c r="F10" i="74"/>
  <c r="F13" i="74"/>
  <c r="F11" i="74"/>
  <c r="F8" i="74"/>
  <c r="F6" i="74"/>
  <c r="I8" i="74"/>
  <c r="I7" i="74"/>
  <c r="F5" i="74"/>
  <c r="F7" i="74"/>
  <c r="I4" i="74"/>
  <c r="F4" i="74"/>
  <c r="I8" i="87"/>
  <c r="F5" i="87"/>
  <c r="F4" i="87"/>
  <c r="F6" i="87"/>
  <c r="F13" i="87"/>
  <c r="F10" i="87"/>
  <c r="F7" i="87"/>
  <c r="F9" i="87"/>
  <c r="I5" i="87"/>
  <c r="F11" i="87"/>
  <c r="F12" i="87"/>
  <c r="F8" i="82"/>
  <c r="I7" i="80"/>
  <c r="I6" i="80"/>
  <c r="F4" i="80"/>
  <c r="F13" i="80"/>
  <c r="F10" i="80"/>
  <c r="I8" i="80"/>
  <c r="F12" i="79"/>
  <c r="I7" i="87"/>
  <c r="I4" i="87"/>
  <c r="F7" i="80"/>
  <c r="I7" i="82"/>
  <c r="I4" i="80"/>
  <c r="I4" i="79"/>
  <c r="I6" i="87"/>
  <c r="F8" i="79"/>
  <c r="R36" i="88"/>
  <c r="I4" i="83"/>
  <c r="I5" i="79"/>
  <c r="F5" i="80"/>
  <c r="I6" i="79"/>
  <c r="F12" i="80"/>
  <c r="I7" i="83"/>
  <c r="I8" i="83"/>
  <c r="F7" i="75"/>
  <c r="F12" i="81"/>
  <c r="I5" i="81"/>
  <c r="F10" i="75"/>
  <c r="R28" i="88"/>
  <c r="R34" i="88"/>
  <c r="R29" i="88"/>
  <c r="R33" i="88"/>
  <c r="R25" i="88"/>
  <c r="R24" i="88"/>
  <c r="R32" i="88"/>
  <c r="R27" i="88"/>
  <c r="R38" i="88"/>
  <c r="R35" i="88"/>
  <c r="R26" i="88"/>
  <c r="R37" i="88"/>
  <c r="R31" i="88"/>
  <c r="V24" i="88"/>
  <c r="H19" i="87"/>
  <c r="H16" i="87"/>
  <c r="H17" i="87"/>
  <c r="J18" i="87"/>
  <c r="J42" i="87" s="1"/>
  <c r="J43" i="87" s="1"/>
  <c r="L35" i="87"/>
  <c r="N20" i="87"/>
  <c r="F6" i="83"/>
  <c r="Z27" i="88"/>
  <c r="Z35" i="88"/>
  <c r="F13" i="83"/>
  <c r="Z31" i="88"/>
  <c r="Z33" i="88"/>
  <c r="Z28" i="88"/>
  <c r="F5" i="83"/>
  <c r="F8" i="83"/>
  <c r="F12" i="83"/>
  <c r="Z26" i="88"/>
  <c r="Z32" i="88"/>
  <c r="I4" i="81"/>
  <c r="I6" i="81"/>
  <c r="V28" i="88"/>
  <c r="V31" i="88"/>
  <c r="V38" i="88"/>
  <c r="F11" i="80"/>
  <c r="F8" i="80"/>
  <c r="F6" i="80"/>
  <c r="F9" i="80"/>
  <c r="F9" i="79"/>
  <c r="F13" i="79"/>
  <c r="F4" i="79"/>
  <c r="I7" i="79"/>
  <c r="F5" i="79"/>
  <c r="I8" i="79"/>
  <c r="F11" i="79"/>
  <c r="F7" i="79"/>
  <c r="I6" i="75"/>
  <c r="F12" i="75"/>
  <c r="I4" i="75"/>
  <c r="I5" i="75"/>
  <c r="F13" i="75"/>
  <c r="F8" i="75"/>
  <c r="F5" i="75"/>
  <c r="F6" i="75"/>
  <c r="I7" i="75"/>
  <c r="F11" i="75"/>
  <c r="F4" i="75"/>
  <c r="F9" i="75"/>
  <c r="D36" i="88"/>
  <c r="F4" i="81"/>
  <c r="I5" i="82"/>
  <c r="F4" i="82"/>
  <c r="F6" i="82"/>
  <c r="I8" i="82"/>
  <c r="F11" i="81"/>
  <c r="F7" i="82"/>
  <c r="F13" i="82"/>
  <c r="I4" i="82"/>
  <c r="F34" i="88"/>
  <c r="F30" i="88"/>
  <c r="F9" i="81"/>
  <c r="F10" i="82"/>
  <c r="F5" i="82"/>
  <c r="Z38" i="88"/>
  <c r="F12" i="82"/>
  <c r="F11" i="82"/>
  <c r="F10" i="81"/>
  <c r="F9" i="82"/>
  <c r="X24" i="88"/>
  <c r="X25" i="88"/>
  <c r="X30" i="88"/>
  <c r="X29" i="88"/>
  <c r="X34" i="88"/>
  <c r="X31" i="88"/>
  <c r="I5" i="83"/>
  <c r="F13" i="81"/>
  <c r="F5" i="81"/>
  <c r="V27" i="88"/>
  <c r="V32" i="88"/>
  <c r="F10" i="83"/>
  <c r="F4" i="83"/>
  <c r="I7" i="81"/>
  <c r="V35" i="88"/>
  <c r="F25" i="88"/>
  <c r="V29" i="88"/>
  <c r="F11" i="83"/>
  <c r="I6" i="83"/>
  <c r="F6" i="81"/>
  <c r="F28" i="88"/>
  <c r="D38" i="88"/>
  <c r="D32" i="88"/>
  <c r="D29" i="88"/>
  <c r="V36" i="88"/>
  <c r="Z29" i="88"/>
  <c r="F33" i="88"/>
  <c r="D34" i="88"/>
  <c r="F31" i="88"/>
  <c r="D31" i="88"/>
  <c r="X26" i="88"/>
  <c r="X32" i="88"/>
  <c r="X37" i="88"/>
  <c r="D33" i="88"/>
  <c r="D28" i="88"/>
  <c r="Z30" i="88"/>
  <c r="X36" i="88"/>
  <c r="D27" i="88"/>
  <c r="F32" i="88"/>
  <c r="F29" i="88"/>
  <c r="F35" i="88"/>
  <c r="S39" i="88"/>
  <c r="T28" i="88" s="1"/>
  <c r="D26" i="88"/>
  <c r="F24" i="88"/>
  <c r="D30" i="88"/>
  <c r="X27" i="88"/>
  <c r="F27" i="88"/>
  <c r="F26" i="88"/>
  <c r="D35" i="88"/>
  <c r="X28" i="88"/>
  <c r="I39" i="88"/>
  <c r="F9" i="83"/>
  <c r="X38" i="88"/>
  <c r="Z24" i="88"/>
  <c r="X33" i="88"/>
  <c r="Z34" i="88"/>
  <c r="F38" i="88"/>
  <c r="Z25" i="88"/>
  <c r="Z37" i="88"/>
  <c r="X35" i="88"/>
  <c r="D25" i="88"/>
  <c r="D37" i="88"/>
  <c r="V34" i="88"/>
  <c r="V26" i="88"/>
  <c r="V37" i="88"/>
  <c r="V33" i="88"/>
  <c r="V30" i="88"/>
  <c r="F37" i="88"/>
  <c r="F8" i="81"/>
  <c r="F7" i="81"/>
  <c r="F6" i="73"/>
  <c r="F13" i="73"/>
  <c r="I4" i="73"/>
  <c r="I5" i="73"/>
  <c r="I8" i="73"/>
  <c r="F10" i="73"/>
  <c r="F8" i="73"/>
  <c r="F11" i="73"/>
  <c r="I6" i="73"/>
  <c r="I7" i="73"/>
  <c r="F12" i="73"/>
  <c r="F7" i="73"/>
  <c r="F9" i="73"/>
  <c r="F5" i="73"/>
  <c r="H19" i="83"/>
  <c r="H42" i="83"/>
  <c r="H43" i="83" s="1"/>
  <c r="J18" i="83"/>
  <c r="H16" i="83"/>
  <c r="H17" i="83"/>
  <c r="H19" i="82"/>
  <c r="H42" i="82"/>
  <c r="H43" i="82" s="1"/>
  <c r="H16" i="82"/>
  <c r="J18" i="82"/>
  <c r="H17" i="82"/>
  <c r="H19" i="81"/>
  <c r="H42" i="81"/>
  <c r="H43" i="81" s="1"/>
  <c r="H16" i="81"/>
  <c r="H17" i="81"/>
  <c r="J18" i="81"/>
  <c r="H42" i="80"/>
  <c r="H43" i="80" s="1"/>
  <c r="J18" i="80"/>
  <c r="H19" i="80"/>
  <c r="H16" i="80"/>
  <c r="H17" i="80"/>
  <c r="H42" i="79"/>
  <c r="H43" i="79" s="1"/>
  <c r="J18" i="79"/>
  <c r="H19" i="79"/>
  <c r="H16" i="79"/>
  <c r="H17" i="79"/>
  <c r="H19" i="78"/>
  <c r="H42" i="78"/>
  <c r="H43" i="78" s="1"/>
  <c r="H17" i="78"/>
  <c r="J18" i="78"/>
  <c r="H16" i="78"/>
  <c r="H19" i="77"/>
  <c r="H42" i="77"/>
  <c r="H43" i="77" s="1"/>
  <c r="H16" i="77"/>
  <c r="H17" i="77"/>
  <c r="J18" i="77"/>
  <c r="J19" i="76"/>
  <c r="J42" i="76"/>
  <c r="J43" i="76" s="1"/>
  <c r="L18" i="76"/>
  <c r="J17" i="76"/>
  <c r="J16" i="76"/>
  <c r="H19" i="75"/>
  <c r="H42" i="75"/>
  <c r="H43" i="75" s="1"/>
  <c r="H16" i="75"/>
  <c r="J18" i="75"/>
  <c r="H17" i="75"/>
  <c r="H42" i="74"/>
  <c r="H43" i="74" s="1"/>
  <c r="H17" i="74"/>
  <c r="H19" i="74"/>
  <c r="J18" i="74"/>
  <c r="H16" i="74"/>
  <c r="H19" i="73"/>
  <c r="H42" i="73"/>
  <c r="H43" i="73" s="1"/>
  <c r="J18" i="73"/>
  <c r="H17" i="73"/>
  <c r="H16" i="73"/>
  <c r="H128" i="48"/>
  <c r="H129" i="48"/>
  <c r="F129" i="48"/>
  <c r="F128" i="48"/>
  <c r="F12" i="48"/>
  <c r="I8" i="48"/>
  <c r="I7" i="48"/>
  <c r="F10" i="48"/>
  <c r="I6" i="48"/>
  <c r="F9" i="48"/>
  <c r="F8" i="48"/>
  <c r="F4" i="48"/>
  <c r="F5" i="48"/>
  <c r="F11" i="48"/>
  <c r="I5" i="48"/>
  <c r="F7" i="48"/>
  <c r="F13" i="48"/>
  <c r="F6" i="48"/>
  <c r="I4" i="48"/>
  <c r="BL128" i="48"/>
  <c r="BL129" i="48"/>
  <c r="BJ129" i="48"/>
  <c r="BJ128" i="48"/>
  <c r="BH128" i="48"/>
  <c r="BH129" i="48"/>
  <c r="BF128" i="48"/>
  <c r="BF129" i="48"/>
  <c r="BD129" i="48"/>
  <c r="BD128" i="48"/>
  <c r="BB129" i="48"/>
  <c r="BB128" i="48"/>
  <c r="AZ128" i="48"/>
  <c r="AZ129" i="48"/>
  <c r="AX128" i="48"/>
  <c r="AX129" i="48"/>
  <c r="AV128" i="48"/>
  <c r="AV129" i="48"/>
  <c r="AT129" i="48"/>
  <c r="AT128" i="48"/>
  <c r="AR129" i="48"/>
  <c r="AR128" i="48"/>
  <c r="AP128" i="48"/>
  <c r="AP129" i="48"/>
  <c r="AN129" i="48"/>
  <c r="AN128" i="48"/>
  <c r="AL129" i="48"/>
  <c r="AL128" i="48"/>
  <c r="AJ128" i="48"/>
  <c r="AJ129" i="48"/>
  <c r="AH129" i="48"/>
  <c r="AH128" i="48"/>
  <c r="AF128" i="48"/>
  <c r="AF129" i="48"/>
  <c r="AD128" i="48"/>
  <c r="AD129" i="48"/>
  <c r="AB128" i="48"/>
  <c r="AB129" i="48"/>
  <c r="Z128" i="48"/>
  <c r="Z129" i="48"/>
  <c r="X128" i="48"/>
  <c r="X129" i="48"/>
  <c r="V128" i="48"/>
  <c r="V129" i="48"/>
  <c r="T129" i="48"/>
  <c r="T128" i="48"/>
  <c r="R128" i="48"/>
  <c r="R129" i="48"/>
  <c r="P128" i="48"/>
  <c r="P129" i="48"/>
  <c r="N129" i="48"/>
  <c r="N128" i="48"/>
  <c r="L128" i="48"/>
  <c r="L129" i="48"/>
  <c r="J129" i="48"/>
  <c r="J128" i="48"/>
  <c r="N35" i="48"/>
  <c r="F18" i="48"/>
  <c r="F42" i="48" s="1"/>
  <c r="F43" i="48" s="1"/>
  <c r="D17" i="48"/>
  <c r="D19" i="48"/>
  <c r="I14" i="78" l="1"/>
  <c r="I14" i="77"/>
  <c r="L39" i="88"/>
  <c r="I14" i="76"/>
  <c r="P39" i="88"/>
  <c r="N39" i="88"/>
  <c r="H39" i="88"/>
  <c r="I14" i="74"/>
  <c r="I14" i="87"/>
  <c r="I14" i="75"/>
  <c r="I14" i="80"/>
  <c r="I14" i="82"/>
  <c r="R39" i="88"/>
  <c r="N35" i="87"/>
  <c r="P20" i="87"/>
  <c r="J19" i="87"/>
  <c r="L18" i="87"/>
  <c r="L42" i="87" s="1"/>
  <c r="L43" i="87" s="1"/>
  <c r="J17" i="87"/>
  <c r="J16" i="87"/>
  <c r="I14" i="83"/>
  <c r="I14" i="79"/>
  <c r="X39" i="88"/>
  <c r="I14" i="81"/>
  <c r="V39" i="88"/>
  <c r="T34" i="88"/>
  <c r="T38" i="88"/>
  <c r="T27" i="88"/>
  <c r="T26" i="88"/>
  <c r="T30" i="88"/>
  <c r="T37" i="88"/>
  <c r="T25" i="88"/>
  <c r="T33" i="88"/>
  <c r="T29" i="88"/>
  <c r="T32" i="88"/>
  <c r="T36" i="88"/>
  <c r="T24" i="88"/>
  <c r="T31" i="88"/>
  <c r="T35" i="88"/>
  <c r="Z39" i="88"/>
  <c r="J31" i="88"/>
  <c r="J37" i="88"/>
  <c r="J28" i="88"/>
  <c r="J29" i="88"/>
  <c r="J33" i="88"/>
  <c r="J25" i="88"/>
  <c r="J24" i="88"/>
  <c r="J36" i="88"/>
  <c r="J35" i="88"/>
  <c r="J26" i="88"/>
  <c r="J38" i="88"/>
  <c r="J32" i="88"/>
  <c r="J30" i="88"/>
  <c r="J34" i="88"/>
  <c r="J27" i="88"/>
  <c r="F39" i="88"/>
  <c r="D39" i="88"/>
  <c r="I14" i="73"/>
  <c r="J19" i="83"/>
  <c r="J42" i="83"/>
  <c r="J43" i="83" s="1"/>
  <c r="L18" i="83"/>
  <c r="J17" i="83"/>
  <c r="J16" i="83"/>
  <c r="J19" i="82"/>
  <c r="J42" i="82"/>
  <c r="J43" i="82" s="1"/>
  <c r="L18" i="82"/>
  <c r="J17" i="82"/>
  <c r="J16" i="82"/>
  <c r="J42" i="81"/>
  <c r="J43" i="81" s="1"/>
  <c r="L18" i="81"/>
  <c r="J17" i="81"/>
  <c r="J19" i="81"/>
  <c r="J16" i="81"/>
  <c r="J19" i="80"/>
  <c r="J42" i="80"/>
  <c r="J43" i="80" s="1"/>
  <c r="L18" i="80"/>
  <c r="J17" i="80"/>
  <c r="J16" i="80"/>
  <c r="J19" i="79"/>
  <c r="J42" i="79"/>
  <c r="J43" i="79" s="1"/>
  <c r="L18" i="79"/>
  <c r="J17" i="79"/>
  <c r="J16" i="79"/>
  <c r="J19" i="78"/>
  <c r="J42" i="78"/>
  <c r="J43" i="78" s="1"/>
  <c r="L18" i="78"/>
  <c r="J17" i="78"/>
  <c r="J16" i="78"/>
  <c r="J42" i="77"/>
  <c r="J43" i="77" s="1"/>
  <c r="L18" i="77"/>
  <c r="J17" i="77"/>
  <c r="J19" i="77"/>
  <c r="J16" i="77"/>
  <c r="L42" i="76"/>
  <c r="L43" i="76" s="1"/>
  <c r="L19" i="76"/>
  <c r="N18" i="76"/>
  <c r="L16" i="76"/>
  <c r="L17" i="76"/>
  <c r="J42" i="75"/>
  <c r="J43" i="75" s="1"/>
  <c r="L18" i="75"/>
  <c r="J17" i="75"/>
  <c r="J19" i="75"/>
  <c r="J16" i="75"/>
  <c r="J19" i="74"/>
  <c r="J42" i="74"/>
  <c r="J43" i="74" s="1"/>
  <c r="L18" i="74"/>
  <c r="J17" i="74"/>
  <c r="J16" i="74"/>
  <c r="J19" i="73"/>
  <c r="J42" i="73"/>
  <c r="J43" i="73" s="1"/>
  <c r="L18" i="73"/>
  <c r="J17" i="73"/>
  <c r="J16" i="73"/>
  <c r="I14" i="48"/>
  <c r="F17" i="48"/>
  <c r="F16" i="48"/>
  <c r="P35" i="48"/>
  <c r="H18" i="48"/>
  <c r="H42" i="48" s="1"/>
  <c r="H43" i="48" s="1"/>
  <c r="F19" i="48"/>
  <c r="D43" i="48"/>
  <c r="L17" i="87" l="1"/>
  <c r="L19" i="87"/>
  <c r="N18" i="87"/>
  <c r="N42" i="87" s="1"/>
  <c r="N43" i="87" s="1"/>
  <c r="L16" i="87"/>
  <c r="P35" i="87"/>
  <c r="R20" i="87"/>
  <c r="T39" i="88"/>
  <c r="J39" i="88"/>
  <c r="L42" i="83"/>
  <c r="L43" i="83" s="1"/>
  <c r="N18" i="83"/>
  <c r="L16" i="83"/>
  <c r="L17" i="83"/>
  <c r="L19" i="83"/>
  <c r="L42" i="82"/>
  <c r="L43" i="82" s="1"/>
  <c r="L17" i="82"/>
  <c r="L19" i="82"/>
  <c r="N18" i="82"/>
  <c r="L16" i="82"/>
  <c r="L42" i="81"/>
  <c r="L43" i="81" s="1"/>
  <c r="L17" i="81"/>
  <c r="L19" i="81"/>
  <c r="N18" i="81"/>
  <c r="L16" i="81"/>
  <c r="L42" i="80"/>
  <c r="L43" i="80" s="1"/>
  <c r="N18" i="80"/>
  <c r="L16" i="80"/>
  <c r="L17" i="80"/>
  <c r="L19" i="80"/>
  <c r="L42" i="79"/>
  <c r="L43" i="79" s="1"/>
  <c r="L19" i="79"/>
  <c r="L16" i="79"/>
  <c r="N18" i="79"/>
  <c r="L17" i="79"/>
  <c r="L42" i="78"/>
  <c r="L43" i="78" s="1"/>
  <c r="L19" i="78"/>
  <c r="N18" i="78"/>
  <c r="L16" i="78"/>
  <c r="L17" i="78"/>
  <c r="L42" i="77"/>
  <c r="L43" i="77" s="1"/>
  <c r="L17" i="77"/>
  <c r="L19" i="77"/>
  <c r="N18" i="77"/>
  <c r="L16" i="77"/>
  <c r="N19" i="76"/>
  <c r="P18" i="76"/>
  <c r="N16" i="76"/>
  <c r="N42" i="76"/>
  <c r="N43" i="76" s="1"/>
  <c r="N17" i="76"/>
  <c r="L42" i="75"/>
  <c r="L43" i="75" s="1"/>
  <c r="L16" i="75"/>
  <c r="N18" i="75"/>
  <c r="L17" i="75"/>
  <c r="L19" i="75"/>
  <c r="L42" i="74"/>
  <c r="L43" i="74" s="1"/>
  <c r="L17" i="74"/>
  <c r="L19" i="74"/>
  <c r="N18" i="74"/>
  <c r="L16" i="74"/>
  <c r="L42" i="73"/>
  <c r="L43" i="73" s="1"/>
  <c r="L16" i="73"/>
  <c r="L19" i="73"/>
  <c r="N18" i="73"/>
  <c r="L17" i="73"/>
  <c r="H17" i="48"/>
  <c r="H16" i="48"/>
  <c r="R35" i="48"/>
  <c r="H19" i="48"/>
  <c r="J18" i="48"/>
  <c r="J42" i="48" s="1"/>
  <c r="J43" i="48" s="1"/>
  <c r="R35" i="87" l="1"/>
  <c r="T20" i="87"/>
  <c r="N19" i="87"/>
  <c r="N17" i="87"/>
  <c r="P18" i="87"/>
  <c r="N16" i="87"/>
  <c r="N19" i="83"/>
  <c r="N16" i="83"/>
  <c r="N42" i="83"/>
  <c r="N43" i="83" s="1"/>
  <c r="N17" i="83"/>
  <c r="P18" i="83"/>
  <c r="N19" i="82"/>
  <c r="N17" i="82"/>
  <c r="N42" i="82"/>
  <c r="N43" i="82" s="1"/>
  <c r="P18" i="82"/>
  <c r="N16" i="82"/>
  <c r="N19" i="81"/>
  <c r="N17" i="81"/>
  <c r="P18" i="81"/>
  <c r="N42" i="81"/>
  <c r="N43" i="81" s="1"/>
  <c r="N16" i="81"/>
  <c r="N19" i="80"/>
  <c r="N16" i="80"/>
  <c r="P18" i="80"/>
  <c r="N17" i="80"/>
  <c r="N42" i="80"/>
  <c r="N43" i="80" s="1"/>
  <c r="N19" i="79"/>
  <c r="N17" i="79"/>
  <c r="N16" i="79"/>
  <c r="N42" i="79"/>
  <c r="N43" i="79" s="1"/>
  <c r="P18" i="79"/>
  <c r="N19" i="78"/>
  <c r="P18" i="78"/>
  <c r="N16" i="78"/>
  <c r="N42" i="78"/>
  <c r="N43" i="78" s="1"/>
  <c r="N17" i="78"/>
  <c r="N19" i="77"/>
  <c r="N17" i="77"/>
  <c r="N42" i="77"/>
  <c r="N43" i="77" s="1"/>
  <c r="P18" i="77"/>
  <c r="N16" i="77"/>
  <c r="P42" i="76"/>
  <c r="P43" i="76" s="1"/>
  <c r="R18" i="76"/>
  <c r="P16" i="76"/>
  <c r="P19" i="76"/>
  <c r="P17" i="76"/>
  <c r="N19" i="75"/>
  <c r="N16" i="75"/>
  <c r="N17" i="75"/>
  <c r="P18" i="75"/>
  <c r="N42" i="75"/>
  <c r="N43" i="75" s="1"/>
  <c r="N19" i="74"/>
  <c r="P18" i="74"/>
  <c r="N16" i="74"/>
  <c r="N42" i="74"/>
  <c r="N43" i="74" s="1"/>
  <c r="N17" i="74"/>
  <c r="N19" i="73"/>
  <c r="N16" i="73"/>
  <c r="N42" i="73"/>
  <c r="N43" i="73" s="1"/>
  <c r="N17" i="73"/>
  <c r="P18" i="73"/>
  <c r="J17" i="48"/>
  <c r="J16" i="48"/>
  <c r="T35" i="48"/>
  <c r="L18" i="48"/>
  <c r="L42" i="48" s="1"/>
  <c r="L43" i="48" s="1"/>
  <c r="J19" i="48"/>
  <c r="T35" i="87" l="1"/>
  <c r="V20" i="87"/>
  <c r="P42" i="87"/>
  <c r="P43" i="87" s="1"/>
  <c r="R18" i="87"/>
  <c r="P19" i="87"/>
  <c r="P16" i="87"/>
  <c r="P17" i="87"/>
  <c r="P42" i="83"/>
  <c r="P43" i="83" s="1"/>
  <c r="P17" i="83"/>
  <c r="P19" i="83"/>
  <c r="R18" i="83"/>
  <c r="P16" i="83"/>
  <c r="P42" i="82"/>
  <c r="P43" i="82" s="1"/>
  <c r="P19" i="82"/>
  <c r="P17" i="82"/>
  <c r="R18" i="82"/>
  <c r="P16" i="82"/>
  <c r="P42" i="81"/>
  <c r="P43" i="81" s="1"/>
  <c r="P16" i="81"/>
  <c r="P19" i="81"/>
  <c r="R18" i="81"/>
  <c r="P17" i="81"/>
  <c r="P42" i="80"/>
  <c r="P43" i="80" s="1"/>
  <c r="P17" i="80"/>
  <c r="P16" i="80"/>
  <c r="P19" i="80"/>
  <c r="R18" i="80"/>
  <c r="P42" i="79"/>
  <c r="P43" i="79" s="1"/>
  <c r="P17" i="79"/>
  <c r="P19" i="79"/>
  <c r="R18" i="79"/>
  <c r="P16" i="79"/>
  <c r="P42" i="78"/>
  <c r="P43" i="78" s="1"/>
  <c r="R18" i="78"/>
  <c r="P19" i="78"/>
  <c r="P16" i="78"/>
  <c r="P17" i="78"/>
  <c r="P42" i="77"/>
  <c r="P43" i="77" s="1"/>
  <c r="P19" i="77"/>
  <c r="P16" i="77"/>
  <c r="R18" i="77"/>
  <c r="P17" i="77"/>
  <c r="T18" i="76"/>
  <c r="R42" i="76"/>
  <c r="R43" i="76" s="1"/>
  <c r="R16" i="76"/>
  <c r="R19" i="76"/>
  <c r="R17" i="76"/>
  <c r="P42" i="75"/>
  <c r="P43" i="75" s="1"/>
  <c r="R18" i="75"/>
  <c r="P19" i="75"/>
  <c r="P16" i="75"/>
  <c r="P17" i="75"/>
  <c r="P42" i="74"/>
  <c r="P43" i="74" s="1"/>
  <c r="R18" i="74"/>
  <c r="P19" i="74"/>
  <c r="P16" i="74"/>
  <c r="P17" i="74"/>
  <c r="P42" i="73"/>
  <c r="P43" i="73" s="1"/>
  <c r="P19" i="73"/>
  <c r="P17" i="73"/>
  <c r="R18" i="73"/>
  <c r="P16" i="73"/>
  <c r="L17" i="48"/>
  <c r="L16" i="48"/>
  <c r="V35" i="48"/>
  <c r="N18" i="48"/>
  <c r="N42" i="48" s="1"/>
  <c r="N43" i="48" s="1"/>
  <c r="L19" i="48"/>
  <c r="V35" i="87" l="1"/>
  <c r="X20" i="87"/>
  <c r="R42" i="87"/>
  <c r="R43" i="87" s="1"/>
  <c r="T18" i="87"/>
  <c r="R19" i="87"/>
  <c r="R16" i="87"/>
  <c r="R17" i="87"/>
  <c r="R42" i="83"/>
  <c r="R43" i="83" s="1"/>
  <c r="R17" i="83"/>
  <c r="R19" i="83"/>
  <c r="T18" i="83"/>
  <c r="R16" i="83"/>
  <c r="R42" i="82"/>
  <c r="R43" i="82" s="1"/>
  <c r="R19" i="82"/>
  <c r="T18" i="82"/>
  <c r="R16" i="82"/>
  <c r="R17" i="82"/>
  <c r="R42" i="81"/>
  <c r="R43" i="81" s="1"/>
  <c r="R19" i="81"/>
  <c r="T18" i="81"/>
  <c r="R16" i="81"/>
  <c r="R17" i="81"/>
  <c r="R42" i="80"/>
  <c r="R43" i="80" s="1"/>
  <c r="R17" i="80"/>
  <c r="R19" i="80"/>
  <c r="T18" i="80"/>
  <c r="R16" i="80"/>
  <c r="R42" i="79"/>
  <c r="R43" i="79" s="1"/>
  <c r="R17" i="79"/>
  <c r="T18" i="79"/>
  <c r="R16" i="79"/>
  <c r="R19" i="79"/>
  <c r="R42" i="78"/>
  <c r="R43" i="78" s="1"/>
  <c r="T18" i="78"/>
  <c r="R19" i="78"/>
  <c r="R16" i="78"/>
  <c r="R17" i="78"/>
  <c r="R42" i="77"/>
  <c r="R43" i="77" s="1"/>
  <c r="R19" i="77"/>
  <c r="T18" i="77"/>
  <c r="R16" i="77"/>
  <c r="R17" i="77"/>
  <c r="T42" i="76"/>
  <c r="T43" i="76" s="1"/>
  <c r="T16" i="76"/>
  <c r="T19" i="76"/>
  <c r="V18" i="76"/>
  <c r="T17" i="76"/>
  <c r="R42" i="75"/>
  <c r="R43" i="75" s="1"/>
  <c r="T18" i="75"/>
  <c r="R17" i="75"/>
  <c r="R19" i="75"/>
  <c r="R16" i="75"/>
  <c r="R42" i="74"/>
  <c r="R43" i="74" s="1"/>
  <c r="T18" i="74"/>
  <c r="R19" i="74"/>
  <c r="R16" i="74"/>
  <c r="R17" i="74"/>
  <c r="R42" i="73"/>
  <c r="R43" i="73" s="1"/>
  <c r="R16" i="73"/>
  <c r="R19" i="73"/>
  <c r="R17" i="73"/>
  <c r="T18" i="73"/>
  <c r="N17" i="48"/>
  <c r="N16" i="48"/>
  <c r="X35" i="48"/>
  <c r="N19" i="48"/>
  <c r="P18" i="48"/>
  <c r="P42" i="48" s="1"/>
  <c r="P43" i="48" s="1"/>
  <c r="X35" i="87" l="1"/>
  <c r="Z20" i="87"/>
  <c r="T42" i="87"/>
  <c r="T43" i="87" s="1"/>
  <c r="V18" i="87"/>
  <c r="T19" i="87"/>
  <c r="T16" i="87"/>
  <c r="T17" i="87"/>
  <c r="V18" i="83"/>
  <c r="T42" i="83"/>
  <c r="T43" i="83" s="1"/>
  <c r="T17" i="83"/>
  <c r="T19" i="83"/>
  <c r="T16" i="83"/>
  <c r="T42" i="82"/>
  <c r="T43" i="82" s="1"/>
  <c r="T19" i="82"/>
  <c r="V18" i="82"/>
  <c r="T16" i="82"/>
  <c r="T17" i="82"/>
  <c r="T42" i="81"/>
  <c r="T43" i="81" s="1"/>
  <c r="T19" i="81"/>
  <c r="V18" i="81"/>
  <c r="T16" i="81"/>
  <c r="T17" i="81"/>
  <c r="T42" i="80"/>
  <c r="T43" i="80" s="1"/>
  <c r="T17" i="80"/>
  <c r="T19" i="80"/>
  <c r="V18" i="80"/>
  <c r="T16" i="80"/>
  <c r="T42" i="79"/>
  <c r="T43" i="79" s="1"/>
  <c r="T16" i="79"/>
  <c r="T17" i="79"/>
  <c r="V18" i="79"/>
  <c r="T19" i="79"/>
  <c r="T42" i="78"/>
  <c r="T43" i="78" s="1"/>
  <c r="T19" i="78"/>
  <c r="T16" i="78"/>
  <c r="T17" i="78"/>
  <c r="V18" i="78"/>
  <c r="T42" i="77"/>
  <c r="T43" i="77" s="1"/>
  <c r="T19" i="77"/>
  <c r="V18" i="77"/>
  <c r="T16" i="77"/>
  <c r="T17" i="77"/>
  <c r="X18" i="76"/>
  <c r="V19" i="76"/>
  <c r="V42" i="76"/>
  <c r="V43" i="76" s="1"/>
  <c r="V17" i="76"/>
  <c r="V16" i="76"/>
  <c r="V18" i="75"/>
  <c r="T42" i="75"/>
  <c r="T43" i="75" s="1"/>
  <c r="T17" i="75"/>
  <c r="T16" i="75"/>
  <c r="T19" i="75"/>
  <c r="T42" i="74"/>
  <c r="T43" i="74" s="1"/>
  <c r="T19" i="74"/>
  <c r="T16" i="74"/>
  <c r="V18" i="74"/>
  <c r="T17" i="74"/>
  <c r="V18" i="73"/>
  <c r="T42" i="73"/>
  <c r="T43" i="73" s="1"/>
  <c r="T17" i="73"/>
  <c r="T16" i="73"/>
  <c r="T19" i="73"/>
  <c r="P17" i="48"/>
  <c r="P16" i="48"/>
  <c r="Z35" i="48"/>
  <c r="P19" i="48"/>
  <c r="R18" i="48"/>
  <c r="R42" i="48" s="1"/>
  <c r="R43" i="48" s="1"/>
  <c r="Z35" i="87" l="1"/>
  <c r="AB20" i="87"/>
  <c r="V42" i="87"/>
  <c r="V43" i="87" s="1"/>
  <c r="X18" i="87"/>
  <c r="V19" i="87"/>
  <c r="V16" i="87"/>
  <c r="V17" i="87"/>
  <c r="X18" i="83"/>
  <c r="V42" i="83"/>
  <c r="V43" i="83" s="1"/>
  <c r="V19" i="83"/>
  <c r="V16" i="83"/>
  <c r="V17" i="83"/>
  <c r="X18" i="82"/>
  <c r="V42" i="82"/>
  <c r="V43" i="82" s="1"/>
  <c r="V16" i="82"/>
  <c r="V17" i="82"/>
  <c r="V19" i="82"/>
  <c r="V42" i="81"/>
  <c r="V43" i="81" s="1"/>
  <c r="V19" i="81"/>
  <c r="X18" i="81"/>
  <c r="V16" i="81"/>
  <c r="V17" i="81"/>
  <c r="V42" i="80"/>
  <c r="V43" i="80" s="1"/>
  <c r="V19" i="80"/>
  <c r="V17" i="80"/>
  <c r="X18" i="80"/>
  <c r="V16" i="80"/>
  <c r="X18" i="79"/>
  <c r="V42" i="79"/>
  <c r="V43" i="79" s="1"/>
  <c r="V19" i="79"/>
  <c r="V16" i="79"/>
  <c r="V17" i="79"/>
  <c r="V42" i="78"/>
  <c r="V43" i="78" s="1"/>
  <c r="V17" i="78"/>
  <c r="V19" i="78"/>
  <c r="X18" i="78"/>
  <c r="V16" i="78"/>
  <c r="V42" i="77"/>
  <c r="V43" i="77" s="1"/>
  <c r="X18" i="77"/>
  <c r="V16" i="77"/>
  <c r="V17" i="77"/>
  <c r="V19" i="77"/>
  <c r="X19" i="76"/>
  <c r="X42" i="76"/>
  <c r="X43" i="76" s="1"/>
  <c r="Z18" i="76"/>
  <c r="X17" i="76"/>
  <c r="X16" i="76"/>
  <c r="V19" i="75"/>
  <c r="V42" i="75"/>
  <c r="V43" i="75" s="1"/>
  <c r="V16" i="75"/>
  <c r="X18" i="75"/>
  <c r="V17" i="75"/>
  <c r="V42" i="74"/>
  <c r="V43" i="74" s="1"/>
  <c r="V17" i="74"/>
  <c r="V19" i="74"/>
  <c r="V16" i="74"/>
  <c r="X18" i="74"/>
  <c r="X18" i="73"/>
  <c r="V42" i="73"/>
  <c r="V43" i="73" s="1"/>
  <c r="V19" i="73"/>
  <c r="V16" i="73"/>
  <c r="V17" i="73"/>
  <c r="R17" i="48"/>
  <c r="R16" i="48"/>
  <c r="AB35" i="48"/>
  <c r="R19" i="48"/>
  <c r="T18" i="48"/>
  <c r="T42" i="48" s="1"/>
  <c r="T43" i="48" s="1"/>
  <c r="AB35" i="87" l="1"/>
  <c r="AD20" i="87"/>
  <c r="X19" i="87"/>
  <c r="X42" i="87"/>
  <c r="X43" i="87" s="1"/>
  <c r="X16" i="87"/>
  <c r="X17" i="87"/>
  <c r="Z18" i="87"/>
  <c r="X19" i="83"/>
  <c r="X42" i="83"/>
  <c r="X43" i="83" s="1"/>
  <c r="X16" i="83"/>
  <c r="Z18" i="83"/>
  <c r="X17" i="83"/>
  <c r="X19" i="82"/>
  <c r="X42" i="82"/>
  <c r="X43" i="82" s="1"/>
  <c r="X16" i="82"/>
  <c r="Z18" i="82"/>
  <c r="X17" i="82"/>
  <c r="X19" i="81"/>
  <c r="X42" i="81"/>
  <c r="X43" i="81" s="1"/>
  <c r="X16" i="81"/>
  <c r="X17" i="81"/>
  <c r="Z18" i="81"/>
  <c r="X42" i="80"/>
  <c r="X43" i="80" s="1"/>
  <c r="X19" i="80"/>
  <c r="Z18" i="80"/>
  <c r="X16" i="80"/>
  <c r="X17" i="80"/>
  <c r="X42" i="79"/>
  <c r="X43" i="79" s="1"/>
  <c r="Z18" i="79"/>
  <c r="X16" i="79"/>
  <c r="X19" i="79"/>
  <c r="X17" i="79"/>
  <c r="X19" i="78"/>
  <c r="X42" i="78"/>
  <c r="X43" i="78" s="1"/>
  <c r="X17" i="78"/>
  <c r="Z18" i="78"/>
  <c r="X16" i="78"/>
  <c r="X19" i="77"/>
  <c r="X42" i="77"/>
  <c r="X43" i="77" s="1"/>
  <c r="X16" i="77"/>
  <c r="X17" i="77"/>
  <c r="Z18" i="77"/>
  <c r="Z19" i="76"/>
  <c r="Z42" i="76"/>
  <c r="Z43" i="76" s="1"/>
  <c r="AB18" i="76"/>
  <c r="Z17" i="76"/>
  <c r="Z16" i="76"/>
  <c r="X19" i="75"/>
  <c r="X42" i="75"/>
  <c r="X43" i="75" s="1"/>
  <c r="Z18" i="75"/>
  <c r="X16" i="75"/>
  <c r="X17" i="75"/>
  <c r="X19" i="74"/>
  <c r="X42" i="74"/>
  <c r="X43" i="74" s="1"/>
  <c r="X17" i="74"/>
  <c r="Z18" i="74"/>
  <c r="X16" i="74"/>
  <c r="X19" i="73"/>
  <c r="X42" i="73"/>
  <c r="X43" i="73" s="1"/>
  <c r="X17" i="73"/>
  <c r="Z18" i="73"/>
  <c r="X16" i="73"/>
  <c r="T17" i="48"/>
  <c r="T16" i="48"/>
  <c r="AD35" i="48"/>
  <c r="T19" i="48"/>
  <c r="V18" i="48"/>
  <c r="V42" i="48" s="1"/>
  <c r="V43" i="48" s="1"/>
  <c r="Z19" i="87" l="1"/>
  <c r="Z42" i="87"/>
  <c r="Z43" i="87" s="1"/>
  <c r="AB18" i="87"/>
  <c r="Z17" i="87"/>
  <c r="Z16" i="87"/>
  <c r="AD35" i="87"/>
  <c r="AF20" i="87"/>
  <c r="Z19" i="83"/>
  <c r="Z42" i="83"/>
  <c r="Z43" i="83" s="1"/>
  <c r="AB18" i="83"/>
  <c r="Z17" i="83"/>
  <c r="Z16" i="83"/>
  <c r="Z19" i="82"/>
  <c r="Z42" i="82"/>
  <c r="Z43" i="82" s="1"/>
  <c r="AB18" i="82"/>
  <c r="Z17" i="82"/>
  <c r="Z16" i="82"/>
  <c r="Z42" i="81"/>
  <c r="Z43" i="81" s="1"/>
  <c r="AB18" i="81"/>
  <c r="Z17" i="81"/>
  <c r="Z19" i="81"/>
  <c r="Z16" i="81"/>
  <c r="Z19" i="80"/>
  <c r="Z42" i="80"/>
  <c r="Z43" i="80" s="1"/>
  <c r="AB18" i="80"/>
  <c r="Z17" i="80"/>
  <c r="Z16" i="80"/>
  <c r="Z19" i="79"/>
  <c r="Z42" i="79"/>
  <c r="Z43" i="79" s="1"/>
  <c r="AB18" i="79"/>
  <c r="Z17" i="79"/>
  <c r="Z16" i="79"/>
  <c r="Z19" i="78"/>
  <c r="Z42" i="78"/>
  <c r="Z43" i="78" s="1"/>
  <c r="AB18" i="78"/>
  <c r="Z17" i="78"/>
  <c r="Z16" i="78"/>
  <c r="Z42" i="77"/>
  <c r="Z43" i="77" s="1"/>
  <c r="AB18" i="77"/>
  <c r="Z17" i="77"/>
  <c r="Z19" i="77"/>
  <c r="Z16" i="77"/>
  <c r="AB42" i="76"/>
  <c r="AB43" i="76" s="1"/>
  <c r="AB19" i="76"/>
  <c r="AB17" i="76"/>
  <c r="AB16" i="76"/>
  <c r="AD18" i="76"/>
  <c r="Z42" i="75"/>
  <c r="Z43" i="75" s="1"/>
  <c r="AB18" i="75"/>
  <c r="Z17" i="75"/>
  <c r="Z19" i="75"/>
  <c r="Z16" i="75"/>
  <c r="Z19" i="74"/>
  <c r="Z42" i="74"/>
  <c r="Z43" i="74" s="1"/>
  <c r="AB18" i="74"/>
  <c r="Z17" i="74"/>
  <c r="Z16" i="74"/>
  <c r="Z19" i="73"/>
  <c r="Z42" i="73"/>
  <c r="Z43" i="73" s="1"/>
  <c r="AB18" i="73"/>
  <c r="Z17" i="73"/>
  <c r="Z16" i="73"/>
  <c r="V17" i="48"/>
  <c r="V16" i="48"/>
  <c r="AF35" i="48"/>
  <c r="V19" i="48"/>
  <c r="X18" i="48"/>
  <c r="X42" i="48" s="1"/>
  <c r="X43" i="48" s="1"/>
  <c r="AF35" i="87" l="1"/>
  <c r="AH20" i="87"/>
  <c r="AB42" i="87"/>
  <c r="AB43" i="87" s="1"/>
  <c r="AB19" i="87"/>
  <c r="AB17" i="87"/>
  <c r="AD18" i="87"/>
  <c r="AB16" i="87"/>
  <c r="AB42" i="83"/>
  <c r="AB43" i="83" s="1"/>
  <c r="AB19" i="83"/>
  <c r="AB16" i="83"/>
  <c r="AD18" i="83"/>
  <c r="AB17" i="83"/>
  <c r="AB42" i="82"/>
  <c r="AB43" i="82" s="1"/>
  <c r="AD18" i="82"/>
  <c r="AB17" i="82"/>
  <c r="AB19" i="82"/>
  <c r="AB16" i="82"/>
  <c r="AB42" i="81"/>
  <c r="AB43" i="81" s="1"/>
  <c r="AB17" i="81"/>
  <c r="AB19" i="81"/>
  <c r="AD18" i="81"/>
  <c r="AB16" i="81"/>
  <c r="AB42" i="80"/>
  <c r="AB43" i="80" s="1"/>
  <c r="AB19" i="80"/>
  <c r="AD18" i="80"/>
  <c r="AB16" i="80"/>
  <c r="AB17" i="80"/>
  <c r="AB42" i="79"/>
  <c r="AB43" i="79" s="1"/>
  <c r="AB16" i="79"/>
  <c r="AD18" i="79"/>
  <c r="AB19" i="79"/>
  <c r="AB17" i="79"/>
  <c r="AB42" i="78"/>
  <c r="AB43" i="78" s="1"/>
  <c r="AB17" i="78"/>
  <c r="AD18" i="78"/>
  <c r="AB16" i="78"/>
  <c r="AB19" i="78"/>
  <c r="AB42" i="77"/>
  <c r="AB43" i="77" s="1"/>
  <c r="AB17" i="77"/>
  <c r="AB19" i="77"/>
  <c r="AD18" i="77"/>
  <c r="AB16" i="77"/>
  <c r="AD19" i="76"/>
  <c r="AD17" i="76"/>
  <c r="AD16" i="76"/>
  <c r="AD42" i="76"/>
  <c r="AD43" i="76" s="1"/>
  <c r="AF18" i="76"/>
  <c r="AB42" i="75"/>
  <c r="AB43" i="75" s="1"/>
  <c r="AB19" i="75"/>
  <c r="AB16" i="75"/>
  <c r="AD18" i="75"/>
  <c r="AB17" i="75"/>
  <c r="AB42" i="74"/>
  <c r="AB43" i="74" s="1"/>
  <c r="AB17" i="74"/>
  <c r="AD18" i="74"/>
  <c r="AB16" i="74"/>
  <c r="AB19" i="74"/>
  <c r="AB42" i="73"/>
  <c r="AB43" i="73" s="1"/>
  <c r="AD18" i="73"/>
  <c r="AB16" i="73"/>
  <c r="AB19" i="73"/>
  <c r="AB17" i="73"/>
  <c r="X17" i="48"/>
  <c r="X16" i="48"/>
  <c r="AH35" i="48"/>
  <c r="X19" i="48"/>
  <c r="Z18" i="48"/>
  <c r="Z42" i="48" s="1"/>
  <c r="Z43" i="48" s="1"/>
  <c r="AH35" i="87" l="1"/>
  <c r="AJ20" i="87"/>
  <c r="AD19" i="87"/>
  <c r="AD17" i="87"/>
  <c r="AD42" i="87"/>
  <c r="AD43" i="87" s="1"/>
  <c r="AF18" i="87"/>
  <c r="AD16" i="87"/>
  <c r="AD19" i="83"/>
  <c r="AD16" i="83"/>
  <c r="AF18" i="83"/>
  <c r="AD17" i="83"/>
  <c r="AD42" i="83"/>
  <c r="AD43" i="83" s="1"/>
  <c r="AD19" i="82"/>
  <c r="AD17" i="82"/>
  <c r="AF18" i="82"/>
  <c r="AD42" i="82"/>
  <c r="AD43" i="82" s="1"/>
  <c r="AD16" i="82"/>
  <c r="AD19" i="81"/>
  <c r="AD17" i="81"/>
  <c r="AD42" i="81"/>
  <c r="AD43" i="81" s="1"/>
  <c r="AF18" i="81"/>
  <c r="AD16" i="81"/>
  <c r="AD19" i="80"/>
  <c r="AF18" i="80"/>
  <c r="AD16" i="80"/>
  <c r="AD42" i="80"/>
  <c r="AD43" i="80" s="1"/>
  <c r="AD17" i="80"/>
  <c r="AD19" i="79"/>
  <c r="AF18" i="79"/>
  <c r="AD16" i="79"/>
  <c r="AD17" i="79"/>
  <c r="AD42" i="79"/>
  <c r="AD43" i="79" s="1"/>
  <c r="AD19" i="78"/>
  <c r="AF18" i="78"/>
  <c r="AD16" i="78"/>
  <c r="AD42" i="78"/>
  <c r="AD43" i="78" s="1"/>
  <c r="AD17" i="78"/>
  <c r="AD19" i="77"/>
  <c r="AD17" i="77"/>
  <c r="AF18" i="77"/>
  <c r="AD16" i="77"/>
  <c r="AD42" i="77"/>
  <c r="AD43" i="77" s="1"/>
  <c r="AF42" i="76"/>
  <c r="AF43" i="76" s="1"/>
  <c r="AF16" i="76"/>
  <c r="AF19" i="76"/>
  <c r="AH18" i="76"/>
  <c r="AF17" i="76"/>
  <c r="AD19" i="75"/>
  <c r="AD16" i="75"/>
  <c r="AD42" i="75"/>
  <c r="AD43" i="75" s="1"/>
  <c r="AF18" i="75"/>
  <c r="AD17" i="75"/>
  <c r="AD19" i="74"/>
  <c r="AD17" i="74"/>
  <c r="AF18" i="74"/>
  <c r="AD16" i="74"/>
  <c r="AD42" i="74"/>
  <c r="AD43" i="74" s="1"/>
  <c r="AD19" i="73"/>
  <c r="AD16" i="73"/>
  <c r="AD42" i="73"/>
  <c r="AD43" i="73" s="1"/>
  <c r="AD17" i="73"/>
  <c r="AF18" i="73"/>
  <c r="Z17" i="48"/>
  <c r="Z16" i="48"/>
  <c r="AJ35" i="48"/>
  <c r="AB18" i="48"/>
  <c r="AB42" i="48" s="1"/>
  <c r="AB43" i="48" s="1"/>
  <c r="Z19" i="48"/>
  <c r="AF42" i="87" l="1"/>
  <c r="AF43" i="87" s="1"/>
  <c r="AF17" i="87"/>
  <c r="AH18" i="87"/>
  <c r="AF16" i="87"/>
  <c r="AF19" i="87"/>
  <c r="AJ35" i="87"/>
  <c r="AL20" i="87"/>
  <c r="AF42" i="83"/>
  <c r="AF43" i="83" s="1"/>
  <c r="AH18" i="83"/>
  <c r="AF17" i="83"/>
  <c r="AF19" i="83"/>
  <c r="AF16" i="83"/>
  <c r="AF42" i="82"/>
  <c r="AF43" i="82" s="1"/>
  <c r="AF17" i="82"/>
  <c r="AF19" i="82"/>
  <c r="AF16" i="82"/>
  <c r="AH18" i="82"/>
  <c r="AF42" i="81"/>
  <c r="AF43" i="81" s="1"/>
  <c r="AF17" i="81"/>
  <c r="AH18" i="81"/>
  <c r="AF16" i="81"/>
  <c r="AF19" i="81"/>
  <c r="AF42" i="80"/>
  <c r="AF43" i="80" s="1"/>
  <c r="AF19" i="80"/>
  <c r="AH18" i="80"/>
  <c r="AF16" i="80"/>
  <c r="AF17" i="80"/>
  <c r="AF42" i="79"/>
  <c r="AF43" i="79" s="1"/>
  <c r="AF19" i="79"/>
  <c r="AF17" i="79"/>
  <c r="AH18" i="79"/>
  <c r="AF16" i="79"/>
  <c r="AF42" i="78"/>
  <c r="AF43" i="78" s="1"/>
  <c r="AH18" i="78"/>
  <c r="AF16" i="78"/>
  <c r="AF19" i="78"/>
  <c r="AF17" i="78"/>
  <c r="AF42" i="77"/>
  <c r="AF43" i="77" s="1"/>
  <c r="AF17" i="77"/>
  <c r="AF19" i="77"/>
  <c r="AH18" i="77"/>
  <c r="AF16" i="77"/>
  <c r="AJ18" i="76"/>
  <c r="AH42" i="76"/>
  <c r="AH43" i="76" s="1"/>
  <c r="AH16" i="76"/>
  <c r="AH17" i="76"/>
  <c r="AH19" i="76"/>
  <c r="AF42" i="75"/>
  <c r="AF43" i="75" s="1"/>
  <c r="AH18" i="75"/>
  <c r="AF17" i="75"/>
  <c r="AF19" i="75"/>
  <c r="AF16" i="75"/>
  <c r="AF42" i="74"/>
  <c r="AF43" i="74" s="1"/>
  <c r="AH18" i="74"/>
  <c r="AF16" i="74"/>
  <c r="AF19" i="74"/>
  <c r="AF17" i="74"/>
  <c r="AF42" i="73"/>
  <c r="AF43" i="73" s="1"/>
  <c r="AH18" i="73"/>
  <c r="AF17" i="73"/>
  <c r="AF19" i="73"/>
  <c r="AF16" i="73"/>
  <c r="AB17" i="48"/>
  <c r="AB16" i="48"/>
  <c r="AL35" i="48"/>
  <c r="AB19" i="48"/>
  <c r="AD18" i="48"/>
  <c r="AD42" i="48" s="1"/>
  <c r="AD43" i="48" s="1"/>
  <c r="AL35" i="87" l="1"/>
  <c r="AN20" i="87"/>
  <c r="AH42" i="87"/>
  <c r="AH43" i="87" s="1"/>
  <c r="AJ18" i="87"/>
  <c r="AH16" i="87"/>
  <c r="AH19" i="87"/>
  <c r="AH17" i="87"/>
  <c r="AH42" i="83"/>
  <c r="AH43" i="83" s="1"/>
  <c r="AJ18" i="83"/>
  <c r="AH17" i="83"/>
  <c r="AH19" i="83"/>
  <c r="AH16" i="83"/>
  <c r="AH42" i="82"/>
  <c r="AH43" i="82" s="1"/>
  <c r="AH19" i="82"/>
  <c r="AH16" i="82"/>
  <c r="AH17" i="82"/>
  <c r="AJ18" i="82"/>
  <c r="AH42" i="81"/>
  <c r="AH43" i="81" s="1"/>
  <c r="AH19" i="81"/>
  <c r="AJ18" i="81"/>
  <c r="AH16" i="81"/>
  <c r="AH17" i="81"/>
  <c r="AH42" i="80"/>
  <c r="AH43" i="80" s="1"/>
  <c r="AH17" i="80"/>
  <c r="AH19" i="80"/>
  <c r="AJ18" i="80"/>
  <c r="AH16" i="80"/>
  <c r="AH42" i="79"/>
  <c r="AH43" i="79" s="1"/>
  <c r="AH19" i="79"/>
  <c r="AH17" i="79"/>
  <c r="AH16" i="79"/>
  <c r="AJ18" i="79"/>
  <c r="AH42" i="78"/>
  <c r="AH43" i="78" s="1"/>
  <c r="AJ18" i="78"/>
  <c r="AH16" i="78"/>
  <c r="AH19" i="78"/>
  <c r="AH17" i="78"/>
  <c r="AH42" i="77"/>
  <c r="AH43" i="77" s="1"/>
  <c r="AH19" i="77"/>
  <c r="AJ18" i="77"/>
  <c r="AH16" i="77"/>
  <c r="AH17" i="77"/>
  <c r="AL18" i="76"/>
  <c r="AJ42" i="76"/>
  <c r="AJ43" i="76" s="1"/>
  <c r="AJ16" i="76"/>
  <c r="AJ17" i="76"/>
  <c r="AJ19" i="76"/>
  <c r="AH42" i="75"/>
  <c r="AH43" i="75" s="1"/>
  <c r="AH19" i="75"/>
  <c r="AH16" i="75"/>
  <c r="AJ18" i="75"/>
  <c r="AH17" i="75"/>
  <c r="AH42" i="74"/>
  <c r="AH43" i="74" s="1"/>
  <c r="AJ18" i="74"/>
  <c r="AH16" i="74"/>
  <c r="AH19" i="74"/>
  <c r="AH17" i="74"/>
  <c r="AH42" i="73"/>
  <c r="AH43" i="73" s="1"/>
  <c r="AH16" i="73"/>
  <c r="AH17" i="73"/>
  <c r="AJ18" i="73"/>
  <c r="AH19" i="73"/>
  <c r="AD17" i="48"/>
  <c r="AD16" i="48"/>
  <c r="AN35" i="48"/>
  <c r="AD19" i="48"/>
  <c r="AF18" i="48"/>
  <c r="AF42" i="48" s="1"/>
  <c r="AF43" i="48" s="1"/>
  <c r="AN35" i="87" l="1"/>
  <c r="AP20" i="87"/>
  <c r="AJ42" i="87"/>
  <c r="AJ43" i="87" s="1"/>
  <c r="AL18" i="87"/>
  <c r="AJ16" i="87"/>
  <c r="AJ19" i="87"/>
  <c r="AJ17" i="87"/>
  <c r="AL18" i="83"/>
  <c r="AJ42" i="83"/>
  <c r="AJ43" i="83" s="1"/>
  <c r="AJ17" i="83"/>
  <c r="AJ19" i="83"/>
  <c r="AJ16" i="83"/>
  <c r="AL18" i="82"/>
  <c r="AJ42" i="82"/>
  <c r="AJ43" i="82" s="1"/>
  <c r="AJ19" i="82"/>
  <c r="AJ16" i="82"/>
  <c r="AJ17" i="82"/>
  <c r="AJ42" i="81"/>
  <c r="AJ43" i="81" s="1"/>
  <c r="AL18" i="81"/>
  <c r="AJ16" i="81"/>
  <c r="AJ19" i="81"/>
  <c r="AJ17" i="81"/>
  <c r="AJ42" i="80"/>
  <c r="AJ43" i="80" s="1"/>
  <c r="AJ17" i="80"/>
  <c r="AJ19" i="80"/>
  <c r="AL18" i="80"/>
  <c r="AJ16" i="80"/>
  <c r="AJ42" i="79"/>
  <c r="AJ43" i="79" s="1"/>
  <c r="AJ17" i="79"/>
  <c r="AJ16" i="79"/>
  <c r="AJ19" i="79"/>
  <c r="AL18" i="79"/>
  <c r="AJ42" i="78"/>
  <c r="AJ43" i="78" s="1"/>
  <c r="AL18" i="78"/>
  <c r="AJ16" i="78"/>
  <c r="AJ19" i="78"/>
  <c r="AJ17" i="78"/>
  <c r="AJ42" i="77"/>
  <c r="AJ43" i="77" s="1"/>
  <c r="AJ19" i="77"/>
  <c r="AL18" i="77"/>
  <c r="AJ16" i="77"/>
  <c r="AJ17" i="77"/>
  <c r="AN18" i="76"/>
  <c r="AL19" i="76"/>
  <c r="AL42" i="76"/>
  <c r="AL43" i="76" s="1"/>
  <c r="AL16" i="76"/>
  <c r="AL17" i="76"/>
  <c r="AL18" i="75"/>
  <c r="AJ17" i="75"/>
  <c r="AJ42" i="75"/>
  <c r="AJ43" i="75" s="1"/>
  <c r="AJ19" i="75"/>
  <c r="AJ16" i="75"/>
  <c r="AJ42" i="74"/>
  <c r="AJ43" i="74" s="1"/>
  <c r="AL18" i="74"/>
  <c r="AJ16" i="74"/>
  <c r="AJ19" i="74"/>
  <c r="AJ17" i="74"/>
  <c r="AL18" i="73"/>
  <c r="AJ17" i="73"/>
  <c r="AJ42" i="73"/>
  <c r="AJ43" i="73" s="1"/>
  <c r="AJ19" i="73"/>
  <c r="AJ16" i="73"/>
  <c r="AF17" i="48"/>
  <c r="AF16" i="48"/>
  <c r="AP35" i="48"/>
  <c r="AH18" i="48"/>
  <c r="AH42" i="48" s="1"/>
  <c r="AH43" i="48" s="1"/>
  <c r="AF19" i="48"/>
  <c r="AL42" i="87" l="1"/>
  <c r="AL43" i="87" s="1"/>
  <c r="AN18" i="87"/>
  <c r="AL16" i="87"/>
  <c r="AL19" i="87"/>
  <c r="AL17" i="87"/>
  <c r="AP35" i="87"/>
  <c r="AR20" i="87"/>
  <c r="AN18" i="83"/>
  <c r="AL19" i="83"/>
  <c r="AL42" i="83"/>
  <c r="AL43" i="83" s="1"/>
  <c r="AL17" i="83"/>
  <c r="AL16" i="83"/>
  <c r="AN18" i="82"/>
  <c r="AL42" i="82"/>
  <c r="AL43" i="82" s="1"/>
  <c r="AL19" i="82"/>
  <c r="AL16" i="82"/>
  <c r="AL17" i="82"/>
  <c r="AL42" i="81"/>
  <c r="AL43" i="81" s="1"/>
  <c r="AN18" i="81"/>
  <c r="AL16" i="81"/>
  <c r="AL19" i="81"/>
  <c r="AL17" i="81"/>
  <c r="AL42" i="80"/>
  <c r="AL43" i="80" s="1"/>
  <c r="AL17" i="80"/>
  <c r="AL19" i="80"/>
  <c r="AN18" i="80"/>
  <c r="AL16" i="80"/>
  <c r="AN18" i="79"/>
  <c r="AL42" i="79"/>
  <c r="AL43" i="79" s="1"/>
  <c r="AL17" i="79"/>
  <c r="AL16" i="79"/>
  <c r="AL19" i="79"/>
  <c r="AL42" i="78"/>
  <c r="AL43" i="78" s="1"/>
  <c r="AL19" i="78"/>
  <c r="AL17" i="78"/>
  <c r="AN18" i="78"/>
  <c r="AL16" i="78"/>
  <c r="AL42" i="77"/>
  <c r="AL43" i="77" s="1"/>
  <c r="AL19" i="77"/>
  <c r="AN18" i="77"/>
  <c r="AL16" i="77"/>
  <c r="AL17" i="77"/>
  <c r="AN19" i="76"/>
  <c r="AN42" i="76"/>
  <c r="AN43" i="76" s="1"/>
  <c r="AN17" i="76"/>
  <c r="AP18" i="76"/>
  <c r="AN16" i="76"/>
  <c r="AL19" i="75"/>
  <c r="AL42" i="75"/>
  <c r="AL43" i="75" s="1"/>
  <c r="AN18" i="75"/>
  <c r="AL17" i="75"/>
  <c r="AL16" i="75"/>
  <c r="AN18" i="74"/>
  <c r="AL42" i="74"/>
  <c r="AL43" i="74" s="1"/>
  <c r="AL19" i="74"/>
  <c r="AL16" i="74"/>
  <c r="AL17" i="74"/>
  <c r="AN18" i="73"/>
  <c r="AL42" i="73"/>
  <c r="AL43" i="73" s="1"/>
  <c r="AL19" i="73"/>
  <c r="AL17" i="73"/>
  <c r="AL16" i="73"/>
  <c r="AH17" i="48"/>
  <c r="AH16" i="48"/>
  <c r="AR35" i="48"/>
  <c r="AH19" i="48"/>
  <c r="AJ18" i="48"/>
  <c r="AJ42" i="48" s="1"/>
  <c r="AJ43" i="48" s="1"/>
  <c r="AT20" i="87" l="1"/>
  <c r="AR35" i="87"/>
  <c r="AN19" i="87"/>
  <c r="AN42" i="87"/>
  <c r="AN43" i="87" s="1"/>
  <c r="AP18" i="87"/>
  <c r="AN16" i="87"/>
  <c r="AN17" i="87"/>
  <c r="AN19" i="83"/>
  <c r="AN42" i="83"/>
  <c r="AN43" i="83" s="1"/>
  <c r="AN16" i="83"/>
  <c r="AP18" i="83"/>
  <c r="AN17" i="83"/>
  <c r="AN19" i="82"/>
  <c r="AN42" i="82"/>
  <c r="AN43" i="82" s="1"/>
  <c r="AN16" i="82"/>
  <c r="AP18" i="82"/>
  <c r="AN17" i="82"/>
  <c r="AN19" i="81"/>
  <c r="AN42" i="81"/>
  <c r="AN43" i="81" s="1"/>
  <c r="AP18" i="81"/>
  <c r="AN16" i="81"/>
  <c r="AN17" i="81"/>
  <c r="AN19" i="80"/>
  <c r="AN42" i="80"/>
  <c r="AN43" i="80" s="1"/>
  <c r="AN17" i="80"/>
  <c r="AP18" i="80"/>
  <c r="AN16" i="80"/>
  <c r="AN19" i="79"/>
  <c r="AN42" i="79"/>
  <c r="AN43" i="79" s="1"/>
  <c r="AN16" i="79"/>
  <c r="AP18" i="79"/>
  <c r="AN17" i="79"/>
  <c r="AN19" i="78"/>
  <c r="AN42" i="78"/>
  <c r="AN43" i="78" s="1"/>
  <c r="AN17" i="78"/>
  <c r="AP18" i="78"/>
  <c r="AN16" i="78"/>
  <c r="AN19" i="77"/>
  <c r="AN42" i="77"/>
  <c r="AN43" i="77" s="1"/>
  <c r="AP18" i="77"/>
  <c r="AN16" i="77"/>
  <c r="AN17" i="77"/>
  <c r="AP19" i="76"/>
  <c r="AP42" i="76"/>
  <c r="AP43" i="76" s="1"/>
  <c r="AR18" i="76"/>
  <c r="AP17" i="76"/>
  <c r="AP16" i="76"/>
  <c r="AN19" i="75"/>
  <c r="AN42" i="75"/>
  <c r="AN43" i="75" s="1"/>
  <c r="AP18" i="75"/>
  <c r="AN17" i="75"/>
  <c r="AN16" i="75"/>
  <c r="AN19" i="74"/>
  <c r="AN42" i="74"/>
  <c r="AN43" i="74" s="1"/>
  <c r="AN17" i="74"/>
  <c r="AP18" i="74"/>
  <c r="AN16" i="74"/>
  <c r="AN19" i="73"/>
  <c r="AN42" i="73"/>
  <c r="AN43" i="73" s="1"/>
  <c r="AN17" i="73"/>
  <c r="AN16" i="73"/>
  <c r="AP18" i="73"/>
  <c r="AJ17" i="48"/>
  <c r="AJ16" i="48"/>
  <c r="AT35" i="48"/>
  <c r="AJ19" i="48"/>
  <c r="AL18" i="48"/>
  <c r="AL42" i="48" s="1"/>
  <c r="AL43" i="48" s="1"/>
  <c r="AP19" i="87" l="1"/>
  <c r="AP42" i="87"/>
  <c r="AP43" i="87" s="1"/>
  <c r="AR18" i="87"/>
  <c r="AP17" i="87"/>
  <c r="AP16" i="87"/>
  <c r="AT35" i="87"/>
  <c r="AV20" i="87"/>
  <c r="AP19" i="83"/>
  <c r="AP42" i="83"/>
  <c r="AP43" i="83" s="1"/>
  <c r="AR18" i="83"/>
  <c r="AP17" i="83"/>
  <c r="AP16" i="83"/>
  <c r="AP19" i="82"/>
  <c r="AP42" i="82"/>
  <c r="AP43" i="82" s="1"/>
  <c r="AR18" i="82"/>
  <c r="AP17" i="82"/>
  <c r="AP16" i="82"/>
  <c r="AP42" i="81"/>
  <c r="AP43" i="81" s="1"/>
  <c r="AR18" i="81"/>
  <c r="AP17" i="81"/>
  <c r="AP19" i="81"/>
  <c r="AP16" i="81"/>
  <c r="AP19" i="80"/>
  <c r="AP42" i="80"/>
  <c r="AP43" i="80" s="1"/>
  <c r="AR18" i="80"/>
  <c r="AP17" i="80"/>
  <c r="AP16" i="80"/>
  <c r="AP19" i="79"/>
  <c r="AP42" i="79"/>
  <c r="AP43" i="79" s="1"/>
  <c r="AR18" i="79"/>
  <c r="AP17" i="79"/>
  <c r="AP16" i="79"/>
  <c r="AP19" i="78"/>
  <c r="AP42" i="78"/>
  <c r="AP43" i="78" s="1"/>
  <c r="AR18" i="78"/>
  <c r="AP17" i="78"/>
  <c r="AP16" i="78"/>
  <c r="AP42" i="77"/>
  <c r="AP43" i="77" s="1"/>
  <c r="AR18" i="77"/>
  <c r="AP17" i="77"/>
  <c r="AP19" i="77"/>
  <c r="AP16" i="77"/>
  <c r="AR42" i="76"/>
  <c r="AR43" i="76" s="1"/>
  <c r="AR17" i="76"/>
  <c r="AR19" i="76"/>
  <c r="AR16" i="76"/>
  <c r="AT18" i="76"/>
  <c r="AP42" i="75"/>
  <c r="AP43" i="75" s="1"/>
  <c r="AR18" i="75"/>
  <c r="AP17" i="75"/>
  <c r="AP19" i="75"/>
  <c r="AP16" i="75"/>
  <c r="AP19" i="74"/>
  <c r="AP42" i="74"/>
  <c r="AP43" i="74" s="1"/>
  <c r="AR18" i="74"/>
  <c r="AP17" i="74"/>
  <c r="AP16" i="74"/>
  <c r="AP19" i="73"/>
  <c r="AP42" i="73"/>
  <c r="AP43" i="73" s="1"/>
  <c r="AR18" i="73"/>
  <c r="AP17" i="73"/>
  <c r="AP16" i="73"/>
  <c r="AL17" i="48"/>
  <c r="AL16" i="48"/>
  <c r="AV35" i="48"/>
  <c r="AL19" i="48"/>
  <c r="AN18" i="48"/>
  <c r="AN42" i="48" s="1"/>
  <c r="AN43" i="48" s="1"/>
  <c r="AV35" i="87" l="1"/>
  <c r="AX20" i="87"/>
  <c r="AR42" i="87"/>
  <c r="AR43" i="87" s="1"/>
  <c r="AR19" i="87"/>
  <c r="AR17" i="87"/>
  <c r="AR16" i="87"/>
  <c r="AT18" i="87"/>
  <c r="AR42" i="83"/>
  <c r="AR43" i="83" s="1"/>
  <c r="AR16" i="83"/>
  <c r="AR19" i="83"/>
  <c r="AT18" i="83"/>
  <c r="AR17" i="83"/>
  <c r="AR42" i="82"/>
  <c r="AR43" i="82" s="1"/>
  <c r="AR19" i="82"/>
  <c r="AT18" i="82"/>
  <c r="AR17" i="82"/>
  <c r="AR16" i="82"/>
  <c r="AR42" i="81"/>
  <c r="AR43" i="81" s="1"/>
  <c r="AR19" i="81"/>
  <c r="AR17" i="81"/>
  <c r="AR16" i="81"/>
  <c r="AT18" i="81"/>
  <c r="AR42" i="80"/>
  <c r="AR43" i="80" s="1"/>
  <c r="AR16" i="80"/>
  <c r="AT18" i="80"/>
  <c r="AR19" i="80"/>
  <c r="AR17" i="80"/>
  <c r="AR42" i="79"/>
  <c r="AR43" i="79" s="1"/>
  <c r="AR16" i="79"/>
  <c r="AT18" i="79"/>
  <c r="AR19" i="79"/>
  <c r="AR17" i="79"/>
  <c r="AR42" i="78"/>
  <c r="AR43" i="78" s="1"/>
  <c r="AR19" i="78"/>
  <c r="AR17" i="78"/>
  <c r="AR16" i="78"/>
  <c r="AT18" i="78"/>
  <c r="AR42" i="77"/>
  <c r="AR43" i="77" s="1"/>
  <c r="AR17" i="77"/>
  <c r="AR16" i="77"/>
  <c r="AR19" i="77"/>
  <c r="AT18" i="77"/>
  <c r="AT19" i="76"/>
  <c r="AT17" i="76"/>
  <c r="AV18" i="76"/>
  <c r="AT42" i="76"/>
  <c r="AT43" i="76" s="1"/>
  <c r="AT16" i="76"/>
  <c r="AR42" i="75"/>
  <c r="AR43" i="75" s="1"/>
  <c r="AR16" i="75"/>
  <c r="AR19" i="75"/>
  <c r="AT18" i="75"/>
  <c r="AR17" i="75"/>
  <c r="AR42" i="74"/>
  <c r="AR43" i="74" s="1"/>
  <c r="AR19" i="74"/>
  <c r="AR17" i="74"/>
  <c r="AR16" i="74"/>
  <c r="AT18" i="74"/>
  <c r="AR42" i="73"/>
  <c r="AR43" i="73" s="1"/>
  <c r="AR19" i="73"/>
  <c r="AR16" i="73"/>
  <c r="AT18" i="73"/>
  <c r="AR17" i="73"/>
  <c r="AN17" i="48"/>
  <c r="AN16" i="48"/>
  <c r="AX35" i="48"/>
  <c r="AN19" i="48"/>
  <c r="AP18" i="48"/>
  <c r="AP42" i="48" s="1"/>
  <c r="AP43" i="48" s="1"/>
  <c r="AX35" i="87" l="1"/>
  <c r="AZ20" i="87"/>
  <c r="AT19" i="87"/>
  <c r="AT17" i="87"/>
  <c r="AT42" i="87"/>
  <c r="AT43" i="87" s="1"/>
  <c r="AT16" i="87"/>
  <c r="AV18" i="87"/>
  <c r="AT19" i="83"/>
  <c r="AT16" i="83"/>
  <c r="AT42" i="83"/>
  <c r="AT43" i="83" s="1"/>
  <c r="AV18" i="83"/>
  <c r="AT17" i="83"/>
  <c r="AT19" i="82"/>
  <c r="AV18" i="82"/>
  <c r="AT17" i="82"/>
  <c r="AT42" i="82"/>
  <c r="AT43" i="82" s="1"/>
  <c r="AT16" i="82"/>
  <c r="AT19" i="81"/>
  <c r="AT17" i="81"/>
  <c r="AT42" i="81"/>
  <c r="AT43" i="81" s="1"/>
  <c r="AT16" i="81"/>
  <c r="AV18" i="81"/>
  <c r="AT19" i="80"/>
  <c r="AT16" i="80"/>
  <c r="AV18" i="80"/>
  <c r="AT42" i="80"/>
  <c r="AT43" i="80" s="1"/>
  <c r="AT17" i="80"/>
  <c r="AT19" i="79"/>
  <c r="AV18" i="79"/>
  <c r="AT17" i="79"/>
  <c r="AT16" i="79"/>
  <c r="AT42" i="79"/>
  <c r="AT43" i="79" s="1"/>
  <c r="AT19" i="78"/>
  <c r="AT17" i="78"/>
  <c r="AT42" i="78"/>
  <c r="AT43" i="78" s="1"/>
  <c r="AT16" i="78"/>
  <c r="AV18" i="78"/>
  <c r="AT19" i="77"/>
  <c r="AT17" i="77"/>
  <c r="AT42" i="77"/>
  <c r="AT43" i="77" s="1"/>
  <c r="AT16" i="77"/>
  <c r="AV18" i="77"/>
  <c r="AV42" i="76"/>
  <c r="AV43" i="76" s="1"/>
  <c r="AX18" i="76"/>
  <c r="AV16" i="76"/>
  <c r="AV17" i="76"/>
  <c r="AV19" i="76"/>
  <c r="AT19" i="75"/>
  <c r="AV18" i="75"/>
  <c r="AT42" i="75"/>
  <c r="AT43" i="75" s="1"/>
  <c r="AT16" i="75"/>
  <c r="AT17" i="75"/>
  <c r="AT19" i="74"/>
  <c r="AT17" i="74"/>
  <c r="AT42" i="74"/>
  <c r="AT43" i="74" s="1"/>
  <c r="AT16" i="74"/>
  <c r="AV18" i="74"/>
  <c r="AT19" i="73"/>
  <c r="AT17" i="73"/>
  <c r="AT16" i="73"/>
  <c r="AT42" i="73"/>
  <c r="AT43" i="73" s="1"/>
  <c r="AV18" i="73"/>
  <c r="AP17" i="48"/>
  <c r="AP16" i="48"/>
  <c r="AZ35" i="48"/>
  <c r="AP19" i="48"/>
  <c r="AR18" i="48"/>
  <c r="AR42" i="48" s="1"/>
  <c r="AR43" i="48" s="1"/>
  <c r="AV42" i="87" l="1"/>
  <c r="AV43" i="87" s="1"/>
  <c r="AV17" i="87"/>
  <c r="AV19" i="87"/>
  <c r="AV16" i="87"/>
  <c r="AX18" i="87"/>
  <c r="AZ35" i="87"/>
  <c r="BB20" i="87"/>
  <c r="AV42" i="83"/>
  <c r="AV43" i="83" s="1"/>
  <c r="AX18" i="83"/>
  <c r="AV19" i="83"/>
  <c r="AV17" i="83"/>
  <c r="AV16" i="83"/>
  <c r="AV42" i="82"/>
  <c r="AV43" i="82" s="1"/>
  <c r="AX18" i="82"/>
  <c r="AV17" i="82"/>
  <c r="AV19" i="82"/>
  <c r="AV16" i="82"/>
  <c r="AV42" i="81"/>
  <c r="AV43" i="81" s="1"/>
  <c r="AV17" i="81"/>
  <c r="AV16" i="81"/>
  <c r="AX18" i="81"/>
  <c r="AV19" i="81"/>
  <c r="AV42" i="80"/>
  <c r="AV43" i="80" s="1"/>
  <c r="AX18" i="80"/>
  <c r="AV19" i="80"/>
  <c r="AV16" i="80"/>
  <c r="AV17" i="80"/>
  <c r="AV42" i="79"/>
  <c r="AV43" i="79" s="1"/>
  <c r="AX18" i="79"/>
  <c r="AV19" i="79"/>
  <c r="AV17" i="79"/>
  <c r="AV16" i="79"/>
  <c r="AV42" i="78"/>
  <c r="AV43" i="78" s="1"/>
  <c r="AV19" i="78"/>
  <c r="AV16" i="78"/>
  <c r="AX18" i="78"/>
  <c r="AV17" i="78"/>
  <c r="AV42" i="77"/>
  <c r="AV43" i="77" s="1"/>
  <c r="AV17" i="77"/>
  <c r="AV16" i="77"/>
  <c r="AX18" i="77"/>
  <c r="AV19" i="77"/>
  <c r="AZ18" i="76"/>
  <c r="AX42" i="76"/>
  <c r="AX43" i="76" s="1"/>
  <c r="AX16" i="76"/>
  <c r="AX19" i="76"/>
  <c r="AX17" i="76"/>
  <c r="AV42" i="75"/>
  <c r="AV43" i="75" s="1"/>
  <c r="AX18" i="75"/>
  <c r="AV17" i="75"/>
  <c r="AV16" i="75"/>
  <c r="AV19" i="75"/>
  <c r="AV42" i="74"/>
  <c r="AV43" i="74" s="1"/>
  <c r="AV19" i="74"/>
  <c r="AV16" i="74"/>
  <c r="AV17" i="74"/>
  <c r="AX18" i="74"/>
  <c r="AV42" i="73"/>
  <c r="AV43" i="73" s="1"/>
  <c r="AX18" i="73"/>
  <c r="AV17" i="73"/>
  <c r="AV19" i="73"/>
  <c r="AV16" i="73"/>
  <c r="AR17" i="48"/>
  <c r="AR16" i="48"/>
  <c r="BB35" i="48"/>
  <c r="AR19" i="48"/>
  <c r="AT18" i="48"/>
  <c r="AT42" i="48" s="1"/>
  <c r="AT43" i="48" s="1"/>
  <c r="AX42" i="87" l="1"/>
  <c r="AX43" i="87" s="1"/>
  <c r="AX17" i="87"/>
  <c r="AX19" i="87"/>
  <c r="AX16" i="87"/>
  <c r="AZ18" i="87"/>
  <c r="BB35" i="87"/>
  <c r="BD20" i="87"/>
  <c r="AX42" i="83"/>
  <c r="AX43" i="83" s="1"/>
  <c r="AX19" i="83"/>
  <c r="AZ18" i="83"/>
  <c r="AX17" i="83"/>
  <c r="AX16" i="83"/>
  <c r="AX42" i="82"/>
  <c r="AX43" i="82" s="1"/>
  <c r="AZ18" i="82"/>
  <c r="AX17" i="82"/>
  <c r="AX16" i="82"/>
  <c r="AX19" i="82"/>
  <c r="AX42" i="81"/>
  <c r="AX43" i="81" s="1"/>
  <c r="AX17" i="81"/>
  <c r="AZ18" i="81"/>
  <c r="AX16" i="81"/>
  <c r="AX19" i="81"/>
  <c r="AX42" i="80"/>
  <c r="AX43" i="80" s="1"/>
  <c r="AX19" i="80"/>
  <c r="AZ18" i="80"/>
  <c r="AX17" i="80"/>
  <c r="AX16" i="80"/>
  <c r="AX42" i="79"/>
  <c r="AX43" i="79" s="1"/>
  <c r="AZ18" i="79"/>
  <c r="AX17" i="79"/>
  <c r="AX19" i="79"/>
  <c r="AX16" i="79"/>
  <c r="AX42" i="78"/>
  <c r="AX43" i="78" s="1"/>
  <c r="AX16" i="78"/>
  <c r="AZ18" i="78"/>
  <c r="AX19" i="78"/>
  <c r="AX17" i="78"/>
  <c r="AX42" i="77"/>
  <c r="AX43" i="77" s="1"/>
  <c r="AX17" i="77"/>
  <c r="AZ18" i="77"/>
  <c r="AX16" i="77"/>
  <c r="AX19" i="77"/>
  <c r="BB18" i="76"/>
  <c r="AZ42" i="76"/>
  <c r="AZ43" i="76" s="1"/>
  <c r="AZ16" i="76"/>
  <c r="AZ19" i="76"/>
  <c r="AZ17" i="76"/>
  <c r="AX42" i="75"/>
  <c r="AX43" i="75" s="1"/>
  <c r="AX19" i="75"/>
  <c r="AZ18" i="75"/>
  <c r="AX17" i="75"/>
  <c r="AX16" i="75"/>
  <c r="AX42" i="74"/>
  <c r="AX43" i="74" s="1"/>
  <c r="AX16" i="74"/>
  <c r="AX19" i="74"/>
  <c r="AZ18" i="74"/>
  <c r="AX17" i="74"/>
  <c r="AX42" i="73"/>
  <c r="AX43" i="73" s="1"/>
  <c r="AX19" i="73"/>
  <c r="AX16" i="73"/>
  <c r="AZ18" i="73"/>
  <c r="AX17" i="73"/>
  <c r="AT17" i="48"/>
  <c r="AT16" i="48"/>
  <c r="BD35" i="48"/>
  <c r="AT19" i="48"/>
  <c r="AV18" i="48"/>
  <c r="AV42" i="48" s="1"/>
  <c r="AV43" i="48" s="1"/>
  <c r="BB18" i="87" l="1"/>
  <c r="AZ42" i="87"/>
  <c r="AZ43" i="87" s="1"/>
  <c r="AZ19" i="87"/>
  <c r="AZ16" i="87"/>
  <c r="AZ17" i="87"/>
  <c r="BD35" i="87"/>
  <c r="BF20" i="87"/>
  <c r="BB18" i="83"/>
  <c r="AZ42" i="83"/>
  <c r="AZ43" i="83" s="1"/>
  <c r="AZ19" i="83"/>
  <c r="AZ17" i="83"/>
  <c r="AZ16" i="83"/>
  <c r="BB18" i="82"/>
  <c r="AZ42" i="82"/>
  <c r="AZ43" i="82" s="1"/>
  <c r="AZ17" i="82"/>
  <c r="AZ16" i="82"/>
  <c r="AZ19" i="82"/>
  <c r="BB18" i="81"/>
  <c r="AZ42" i="81"/>
  <c r="AZ43" i="81" s="1"/>
  <c r="AZ16" i="81"/>
  <c r="AZ19" i="81"/>
  <c r="AZ17" i="81"/>
  <c r="AZ42" i="80"/>
  <c r="AZ43" i="80" s="1"/>
  <c r="AZ19" i="80"/>
  <c r="AZ17" i="80"/>
  <c r="AZ16" i="80"/>
  <c r="BB18" i="80"/>
  <c r="AZ42" i="79"/>
  <c r="AZ43" i="79" s="1"/>
  <c r="AZ17" i="79"/>
  <c r="AZ19" i="79"/>
  <c r="AZ16" i="79"/>
  <c r="BB18" i="79"/>
  <c r="BB18" i="78"/>
  <c r="AZ42" i="78"/>
  <c r="AZ43" i="78" s="1"/>
  <c r="AZ16" i="78"/>
  <c r="AZ17" i="78"/>
  <c r="AZ19" i="78"/>
  <c r="AZ42" i="77"/>
  <c r="AZ43" i="77" s="1"/>
  <c r="AZ16" i="77"/>
  <c r="AZ19" i="77"/>
  <c r="BB18" i="77"/>
  <c r="AZ17" i="77"/>
  <c r="BD18" i="76"/>
  <c r="BB19" i="76"/>
  <c r="BB42" i="76"/>
  <c r="BB43" i="76" s="1"/>
  <c r="BB17" i="76"/>
  <c r="BB16" i="76"/>
  <c r="BB18" i="75"/>
  <c r="AZ17" i="75"/>
  <c r="AZ42" i="75"/>
  <c r="AZ43" i="75" s="1"/>
  <c r="AZ19" i="75"/>
  <c r="AZ16" i="75"/>
  <c r="AZ42" i="74"/>
  <c r="AZ43" i="74" s="1"/>
  <c r="AZ16" i="74"/>
  <c r="BB18" i="74"/>
  <c r="AZ17" i="74"/>
  <c r="AZ19" i="74"/>
  <c r="BB18" i="73"/>
  <c r="AZ17" i="73"/>
  <c r="AZ42" i="73"/>
  <c r="AZ43" i="73" s="1"/>
  <c r="AZ19" i="73"/>
  <c r="AZ16" i="73"/>
  <c r="AV17" i="48"/>
  <c r="AV16" i="48"/>
  <c r="BF35" i="48"/>
  <c r="AV19" i="48"/>
  <c r="AX18" i="48"/>
  <c r="AX42" i="48" s="1"/>
  <c r="AX43" i="48" s="1"/>
  <c r="BF35" i="87" l="1"/>
  <c r="BH20" i="87"/>
  <c r="BB42" i="87"/>
  <c r="BB43" i="87" s="1"/>
  <c r="BB16" i="87"/>
  <c r="BD18" i="87"/>
  <c r="BB17" i="87"/>
  <c r="BB19" i="87"/>
  <c r="BD18" i="83"/>
  <c r="BB19" i="83"/>
  <c r="BB42" i="83"/>
  <c r="BB43" i="83" s="1"/>
  <c r="BB17" i="83"/>
  <c r="BB16" i="83"/>
  <c r="BD18" i="82"/>
  <c r="BB42" i="82"/>
  <c r="BB43" i="82" s="1"/>
  <c r="BB16" i="82"/>
  <c r="BB19" i="82"/>
  <c r="BB17" i="82"/>
  <c r="BB42" i="81"/>
  <c r="BB43" i="81" s="1"/>
  <c r="BB16" i="81"/>
  <c r="BB19" i="81"/>
  <c r="BD18" i="81"/>
  <c r="BB17" i="81"/>
  <c r="BB42" i="80"/>
  <c r="BB43" i="80" s="1"/>
  <c r="BB17" i="80"/>
  <c r="BB19" i="80"/>
  <c r="BB16" i="80"/>
  <c r="BD18" i="80"/>
  <c r="BD18" i="79"/>
  <c r="BB42" i="79"/>
  <c r="BB43" i="79" s="1"/>
  <c r="BB17" i="79"/>
  <c r="BB19" i="79"/>
  <c r="BB16" i="79"/>
  <c r="BB42" i="78"/>
  <c r="BB43" i="78" s="1"/>
  <c r="BD18" i="78"/>
  <c r="BB17" i="78"/>
  <c r="BB19" i="78"/>
  <c r="BB16" i="78"/>
  <c r="BB42" i="77"/>
  <c r="BB43" i="77" s="1"/>
  <c r="BB16" i="77"/>
  <c r="BD18" i="77"/>
  <c r="BB19" i="77"/>
  <c r="BB17" i="77"/>
  <c r="BD19" i="76"/>
  <c r="BD42" i="76"/>
  <c r="BD43" i="76" s="1"/>
  <c r="BD16" i="76"/>
  <c r="BF18" i="76"/>
  <c r="BD17" i="76"/>
  <c r="BB19" i="75"/>
  <c r="BB42" i="75"/>
  <c r="BB43" i="75" s="1"/>
  <c r="BD18" i="75"/>
  <c r="BB17" i="75"/>
  <c r="BB16" i="75"/>
  <c r="BD18" i="74"/>
  <c r="BB42" i="74"/>
  <c r="BB43" i="74" s="1"/>
  <c r="BB16" i="74"/>
  <c r="BB17" i="74"/>
  <c r="BB19" i="74"/>
  <c r="BD18" i="73"/>
  <c r="BB17" i="73"/>
  <c r="BB42" i="73"/>
  <c r="BB43" i="73" s="1"/>
  <c r="BB19" i="73"/>
  <c r="BB16" i="73"/>
  <c r="D128" i="48"/>
  <c r="D129" i="48"/>
  <c r="AX17" i="48"/>
  <c r="AX16" i="48"/>
  <c r="BH35" i="48"/>
  <c r="AX19" i="48"/>
  <c r="AZ18" i="48"/>
  <c r="AZ42" i="48" s="1"/>
  <c r="AZ43" i="48" s="1"/>
  <c r="G13" i="21"/>
  <c r="G61" i="21" s="1"/>
  <c r="E13" i="21"/>
  <c r="E61" i="21" s="1"/>
  <c r="H13" i="21"/>
  <c r="H61" i="21" s="1"/>
  <c r="O13" i="21"/>
  <c r="O61" i="21" s="1"/>
  <c r="M13" i="21"/>
  <c r="M61" i="21" s="1"/>
  <c r="J13" i="21"/>
  <c r="J61" i="21" s="1"/>
  <c r="N13" i="21"/>
  <c r="N61" i="21" s="1"/>
  <c r="L13" i="21"/>
  <c r="L61" i="21" s="1"/>
  <c r="K13" i="21"/>
  <c r="K61" i="21" s="1"/>
  <c r="F13" i="21"/>
  <c r="F61" i="21" s="1"/>
  <c r="I13" i="21"/>
  <c r="I61" i="21" s="1"/>
  <c r="BD19" i="87" l="1"/>
  <c r="BD42" i="87"/>
  <c r="BD43" i="87" s="1"/>
  <c r="BD16" i="87"/>
  <c r="BF18" i="87"/>
  <c r="BD17" i="87"/>
  <c r="BJ20" i="87"/>
  <c r="BH35" i="87"/>
  <c r="BD19" i="83"/>
  <c r="BD42" i="83"/>
  <c r="BD43" i="83" s="1"/>
  <c r="BD16" i="83"/>
  <c r="BD17" i="83"/>
  <c r="BF18" i="83"/>
  <c r="BD19" i="82"/>
  <c r="BD42" i="82"/>
  <c r="BD43" i="82" s="1"/>
  <c r="BD16" i="82"/>
  <c r="BF18" i="82"/>
  <c r="BD17" i="82"/>
  <c r="BD19" i="81"/>
  <c r="BD42" i="81"/>
  <c r="BD43" i="81" s="1"/>
  <c r="BD16" i="81"/>
  <c r="BF18" i="81"/>
  <c r="BD17" i="81"/>
  <c r="BD19" i="80"/>
  <c r="BD42" i="80"/>
  <c r="BD43" i="80" s="1"/>
  <c r="BD16" i="80"/>
  <c r="BD17" i="80"/>
  <c r="BF18" i="80"/>
  <c r="BD19" i="79"/>
  <c r="BD42" i="79"/>
  <c r="BD43" i="79" s="1"/>
  <c r="BD16" i="79"/>
  <c r="BD17" i="79"/>
  <c r="BF18" i="79"/>
  <c r="BD19" i="78"/>
  <c r="BD42" i="78"/>
  <c r="BD43" i="78" s="1"/>
  <c r="BD16" i="78"/>
  <c r="BF18" i="78"/>
  <c r="BD17" i="78"/>
  <c r="BD19" i="77"/>
  <c r="BD42" i="77"/>
  <c r="BD43" i="77" s="1"/>
  <c r="BD16" i="77"/>
  <c r="BF18" i="77"/>
  <c r="BD17" i="77"/>
  <c r="BF19" i="76"/>
  <c r="BF42" i="76"/>
  <c r="BF43" i="76" s="1"/>
  <c r="BH18" i="76"/>
  <c r="BF17" i="76"/>
  <c r="BF16" i="76"/>
  <c r="BD19" i="75"/>
  <c r="BD42" i="75"/>
  <c r="BD43" i="75" s="1"/>
  <c r="BD16" i="75"/>
  <c r="BF18" i="75"/>
  <c r="BD17" i="75"/>
  <c r="BD19" i="74"/>
  <c r="BD42" i="74"/>
  <c r="BD43" i="74" s="1"/>
  <c r="BD16" i="74"/>
  <c r="BF18" i="74"/>
  <c r="BD17" i="74"/>
  <c r="BD19" i="73"/>
  <c r="BD42" i="73"/>
  <c r="BD43" i="73" s="1"/>
  <c r="BD16" i="73"/>
  <c r="BD17" i="73"/>
  <c r="BF18" i="73"/>
  <c r="AZ17" i="48"/>
  <c r="AZ16" i="48"/>
  <c r="BJ35" i="48"/>
  <c r="BL35" i="48"/>
  <c r="AZ19" i="48"/>
  <c r="BB18" i="48"/>
  <c r="BB42" i="48" s="1"/>
  <c r="BB43" i="48" s="1"/>
  <c r="D59" i="21"/>
  <c r="BH16" i="73" l="1"/>
  <c r="BH17" i="73"/>
  <c r="BF19" i="87"/>
  <c r="BF42" i="87"/>
  <c r="BF43" i="87" s="1"/>
  <c r="BH18" i="87"/>
  <c r="BF17" i="87"/>
  <c r="BF16" i="87"/>
  <c r="BJ35" i="87"/>
  <c r="BL20" i="87"/>
  <c r="BL35" i="87" s="1"/>
  <c r="BF19" i="83"/>
  <c r="BF42" i="83"/>
  <c r="BF43" i="83" s="1"/>
  <c r="BH18" i="83"/>
  <c r="BF17" i="83"/>
  <c r="BF16" i="83"/>
  <c r="BF19" i="82"/>
  <c r="BF42" i="82"/>
  <c r="BF43" i="82" s="1"/>
  <c r="BH18" i="82"/>
  <c r="BF17" i="82"/>
  <c r="BF16" i="82"/>
  <c r="BF42" i="81"/>
  <c r="BF43" i="81" s="1"/>
  <c r="BH18" i="81"/>
  <c r="BF17" i="81"/>
  <c r="BF16" i="81"/>
  <c r="BF19" i="81"/>
  <c r="BF19" i="80"/>
  <c r="BF42" i="80"/>
  <c r="BF43" i="80" s="1"/>
  <c r="BH18" i="80"/>
  <c r="BF17" i="80"/>
  <c r="BF16" i="80"/>
  <c r="BF19" i="79"/>
  <c r="BF42" i="79"/>
  <c r="BF43" i="79" s="1"/>
  <c r="BH18" i="79"/>
  <c r="BF17" i="79"/>
  <c r="BF16" i="79"/>
  <c r="BF19" i="78"/>
  <c r="BF42" i="78"/>
  <c r="BF43" i="78" s="1"/>
  <c r="BH18" i="78"/>
  <c r="BF17" i="78"/>
  <c r="BF16" i="78"/>
  <c r="BF42" i="77"/>
  <c r="BF43" i="77" s="1"/>
  <c r="BH18" i="77"/>
  <c r="BF17" i="77"/>
  <c r="BF16" i="77"/>
  <c r="BF19" i="77"/>
  <c r="BH42" i="76"/>
  <c r="BH43" i="76" s="1"/>
  <c r="BH19" i="76"/>
  <c r="BH17" i="76"/>
  <c r="BJ18" i="76"/>
  <c r="BH16" i="76"/>
  <c r="BF42" i="75"/>
  <c r="BF43" i="75" s="1"/>
  <c r="BH18" i="75"/>
  <c r="BF17" i="75"/>
  <c r="BF16" i="75"/>
  <c r="BF19" i="75"/>
  <c r="BF19" i="74"/>
  <c r="BF42" i="74"/>
  <c r="BF43" i="74" s="1"/>
  <c r="BH18" i="74"/>
  <c r="BF17" i="74"/>
  <c r="BF16" i="74"/>
  <c r="BF19" i="73"/>
  <c r="BF42" i="73"/>
  <c r="BF43" i="73" s="1"/>
  <c r="BF17" i="73"/>
  <c r="BF16" i="73"/>
  <c r="BB17" i="48"/>
  <c r="BB16" i="48"/>
  <c r="BB19" i="48"/>
  <c r="BD18" i="48"/>
  <c r="BD42" i="48" s="1"/>
  <c r="BD43" i="48" s="1"/>
  <c r="BH42" i="87" l="1"/>
  <c r="BH43" i="87" s="1"/>
  <c r="BJ18" i="87"/>
  <c r="BH17" i="87"/>
  <c r="BH19" i="87"/>
  <c r="BH16" i="87"/>
  <c r="BH42" i="83"/>
  <c r="BH43" i="83" s="1"/>
  <c r="BH19" i="83"/>
  <c r="BJ18" i="83"/>
  <c r="BL18" i="83" s="1"/>
  <c r="BH16" i="83"/>
  <c r="BH17" i="83"/>
  <c r="BH42" i="82"/>
  <c r="BH43" i="82" s="1"/>
  <c r="BH19" i="82"/>
  <c r="BH16" i="82"/>
  <c r="BH17" i="82"/>
  <c r="BJ18" i="82"/>
  <c r="BH42" i="81"/>
  <c r="BH43" i="81" s="1"/>
  <c r="BJ18" i="81"/>
  <c r="BL18" i="81" s="1"/>
  <c r="BH19" i="81"/>
  <c r="BH17" i="81"/>
  <c r="BH16" i="81"/>
  <c r="BH42" i="80"/>
  <c r="BH43" i="80" s="1"/>
  <c r="BH16" i="80"/>
  <c r="BH17" i="80"/>
  <c r="BJ18" i="80"/>
  <c r="BH19" i="80"/>
  <c r="BH42" i="79"/>
  <c r="BH43" i="79" s="1"/>
  <c r="BH19" i="79"/>
  <c r="BH16" i="79"/>
  <c r="BJ18" i="79"/>
  <c r="BH17" i="79"/>
  <c r="BH42" i="78"/>
  <c r="BH43" i="78" s="1"/>
  <c r="BH17" i="78"/>
  <c r="BH19" i="78"/>
  <c r="BJ18" i="78"/>
  <c r="BH16" i="78"/>
  <c r="BH42" i="77"/>
  <c r="BH43" i="77" s="1"/>
  <c r="BJ18" i="77"/>
  <c r="BH19" i="77"/>
  <c r="BH17" i="77"/>
  <c r="BH16" i="77"/>
  <c r="BJ19" i="76"/>
  <c r="BJ17" i="76"/>
  <c r="BJ42" i="76"/>
  <c r="BJ43" i="76" s="1"/>
  <c r="BJ16" i="76"/>
  <c r="BL18" i="76"/>
  <c r="BH42" i="75"/>
  <c r="BH43" i="75" s="1"/>
  <c r="BH19" i="75"/>
  <c r="BJ18" i="75"/>
  <c r="BH17" i="75"/>
  <c r="BH16" i="75"/>
  <c r="BH42" i="74"/>
  <c r="BH43" i="74" s="1"/>
  <c r="BJ18" i="74"/>
  <c r="BH17" i="74"/>
  <c r="BH19" i="74"/>
  <c r="BH16" i="74"/>
  <c r="BD17" i="48"/>
  <c r="BD16" i="48"/>
  <c r="BF18" i="48"/>
  <c r="BF42" i="48" s="1"/>
  <c r="BF43" i="48" s="1"/>
  <c r="BD19" i="48"/>
  <c r="BJ19" i="87" l="1"/>
  <c r="BL18" i="87"/>
  <c r="BJ42" i="87"/>
  <c r="BJ43" i="87" s="1"/>
  <c r="BJ17" i="87"/>
  <c r="BJ16" i="87"/>
  <c r="BL16" i="81"/>
  <c r="BL17" i="81"/>
  <c r="BL19" i="81"/>
  <c r="BL42" i="81"/>
  <c r="BL43" i="81" s="1"/>
  <c r="BL16" i="83"/>
  <c r="BL17" i="83"/>
  <c r="BL19" i="83"/>
  <c r="BL42" i="83"/>
  <c r="BL43" i="83" s="1"/>
  <c r="BJ19" i="83"/>
  <c r="BJ16" i="83"/>
  <c r="BJ42" i="83"/>
  <c r="BJ43" i="83" s="1"/>
  <c r="BJ17" i="83"/>
  <c r="BJ19" i="82"/>
  <c r="BJ17" i="82"/>
  <c r="BJ42" i="82"/>
  <c r="BJ43" i="82" s="1"/>
  <c r="BJ16" i="82"/>
  <c r="BJ19" i="81"/>
  <c r="BJ42" i="81"/>
  <c r="BJ43" i="81" s="1"/>
  <c r="BJ17" i="81"/>
  <c r="BJ16" i="81"/>
  <c r="BJ19" i="80"/>
  <c r="BJ16" i="80"/>
  <c r="BJ42" i="80"/>
  <c r="BJ43" i="80" s="1"/>
  <c r="BJ17" i="80"/>
  <c r="BJ19" i="79"/>
  <c r="BJ16" i="79"/>
  <c r="BJ42" i="79"/>
  <c r="BJ43" i="79" s="1"/>
  <c r="BL18" i="79"/>
  <c r="BJ17" i="79"/>
  <c r="BJ19" i="78"/>
  <c r="BJ17" i="78"/>
  <c r="BJ42" i="78"/>
  <c r="BJ43" i="78" s="1"/>
  <c r="BJ16" i="78"/>
  <c r="BL18" i="78"/>
  <c r="BJ19" i="77"/>
  <c r="BJ42" i="77"/>
  <c r="BJ43" i="77" s="1"/>
  <c r="BJ17" i="77"/>
  <c r="BJ16" i="77"/>
  <c r="BL42" i="76"/>
  <c r="BL43" i="76" s="1"/>
  <c r="BL17" i="76"/>
  <c r="BL16" i="76"/>
  <c r="BL19" i="76"/>
  <c r="BJ19" i="75"/>
  <c r="BJ42" i="75"/>
  <c r="BJ43" i="75" s="1"/>
  <c r="BJ17" i="75"/>
  <c r="BJ16" i="75"/>
  <c r="BJ19" i="74"/>
  <c r="BJ42" i="74"/>
  <c r="BJ43" i="74" s="1"/>
  <c r="BL18" i="74"/>
  <c r="BJ17" i="74"/>
  <c r="BJ16" i="74"/>
  <c r="BF17" i="48"/>
  <c r="BF16" i="48"/>
  <c r="BF19" i="48"/>
  <c r="BH18" i="48"/>
  <c r="BH42" i="48" s="1"/>
  <c r="BH43" i="48" s="1"/>
  <c r="BL42" i="87" l="1"/>
  <c r="BL43" i="87" s="1"/>
  <c r="BL17" i="87"/>
  <c r="BL19" i="87"/>
  <c r="BL16" i="87"/>
  <c r="BL42" i="79"/>
  <c r="BL43" i="79" s="1"/>
  <c r="BL17" i="79"/>
  <c r="BL19" i="79"/>
  <c r="BL16" i="79"/>
  <c r="BL42" i="78"/>
  <c r="BL43" i="78" s="1"/>
  <c r="BL17" i="78"/>
  <c r="BL19" i="78"/>
  <c r="BL16" i="78"/>
  <c r="BL42" i="74"/>
  <c r="BL43" i="74" s="1"/>
  <c r="BL17" i="74"/>
  <c r="BL19" i="74"/>
  <c r="BL16" i="74"/>
  <c r="BH17" i="48"/>
  <c r="BH16" i="48"/>
  <c r="BH19" i="48"/>
  <c r="BJ18" i="48"/>
  <c r="BJ42" i="48" s="1"/>
  <c r="BJ43" i="48" s="1"/>
  <c r="BJ17" i="48" l="1"/>
  <c r="BJ16" i="48"/>
  <c r="BJ19" i="48"/>
  <c r="BL18" i="48"/>
  <c r="BL42" i="48" s="1"/>
  <c r="BL43" i="48" s="1"/>
  <c r="C96" i="48"/>
  <c r="BL19" i="48" l="1"/>
  <c r="BL16" i="48"/>
  <c r="BL17" i="48"/>
  <c r="D46" i="21" l="1"/>
  <c r="C50" i="21"/>
  <c r="C51" i="21"/>
  <c r="C52" i="21"/>
  <c r="C53" i="21"/>
  <c r="C54" i="21"/>
  <c r="C55" i="21"/>
  <c r="C56" i="21"/>
  <c r="C57" i="21"/>
  <c r="C58" i="21"/>
  <c r="C49" i="21"/>
  <c r="C37" i="21"/>
  <c r="C38" i="21"/>
  <c r="C39" i="21"/>
  <c r="C40" i="21"/>
  <c r="C41" i="21"/>
  <c r="C42" i="21"/>
  <c r="C43" i="21"/>
  <c r="C44" i="21"/>
  <c r="C45" i="21"/>
  <c r="C36" i="21"/>
  <c r="C26" i="21"/>
  <c r="C27" i="21"/>
  <c r="C28" i="21"/>
  <c r="C29" i="21"/>
  <c r="C30" i="21"/>
  <c r="C31" i="21"/>
  <c r="C32" i="21"/>
  <c r="C33" i="21"/>
  <c r="C34" i="21"/>
  <c r="C25" i="21"/>
  <c r="D35" i="21" l="1"/>
  <c r="C15" i="21" l="1"/>
  <c r="C16" i="21"/>
  <c r="C17" i="21"/>
  <c r="C18" i="21"/>
  <c r="C19" i="21"/>
  <c r="C20" i="21"/>
  <c r="C21" i="21"/>
  <c r="C22" i="21"/>
  <c r="C23" i="21"/>
  <c r="C14" i="21"/>
  <c r="D24" i="21" l="1"/>
  <c r="P14" i="21"/>
  <c r="P24" i="21" s="1"/>
  <c r="P48" i="21" s="1"/>
  <c r="P60" i="21" s="1"/>
  <c r="D48" i="21" l="1"/>
  <c r="D60" i="21" s="1"/>
  <c r="C5" i="21"/>
  <c r="C6" i="21"/>
  <c r="D13" i="21" l="1"/>
  <c r="D61" i="21" s="1"/>
  <c r="P3" i="21" l="1"/>
  <c r="P13" i="21" s="1"/>
  <c r="P61" i="21" s="1"/>
  <c r="C7" i="21" l="1"/>
  <c r="C8" i="21"/>
  <c r="C9" i="21"/>
  <c r="C10" i="21"/>
  <c r="C11" i="21"/>
  <c r="C12" i="21"/>
  <c r="C4" i="21" l="1"/>
  <c r="C3" i="21"/>
  <c r="F25" i="73"/>
  <c r="H25" i="73" s="1"/>
  <c r="J25" i="73" s="1"/>
  <c r="L25" i="73" s="1"/>
  <c r="N25" i="73" s="1"/>
  <c r="P25" i="73" s="1"/>
  <c r="R25" i="73" s="1"/>
  <c r="T25" i="73" s="1"/>
  <c r="V25" i="73" s="1"/>
  <c r="X25" i="73" s="1"/>
  <c r="Z25" i="73" s="1"/>
  <c r="AB25" i="73" s="1"/>
  <c r="AD25" i="73" s="1"/>
  <c r="AF25" i="73" s="1"/>
  <c r="AH25" i="73" s="1"/>
  <c r="AJ25" i="73" s="1"/>
  <c r="AL25" i="73" s="1"/>
  <c r="AN25" i="73" s="1"/>
  <c r="AP25" i="73" s="1"/>
  <c r="AR25" i="73" s="1"/>
  <c r="AT25" i="73" s="1"/>
  <c r="AV25" i="73" s="1"/>
  <c r="AX25" i="73" s="1"/>
  <c r="AZ25" i="73" s="1"/>
  <c r="BB25" i="73" s="1"/>
  <c r="BD25" i="73" s="1"/>
  <c r="BF25" i="73" s="1"/>
  <c r="BH25" i="73" s="1"/>
  <c r="F32" i="73"/>
  <c r="H32" i="73" s="1"/>
  <c r="J32" i="73" s="1"/>
  <c r="L32" i="73" s="1"/>
  <c r="N32" i="73" s="1"/>
  <c r="P32" i="73" s="1"/>
  <c r="R32" i="73" s="1"/>
  <c r="T32" i="73" s="1"/>
  <c r="V32" i="73" s="1"/>
  <c r="X32" i="73" s="1"/>
  <c r="Z32" i="73" s="1"/>
  <c r="AB32" i="73" s="1"/>
  <c r="AD32" i="73" s="1"/>
  <c r="AF32" i="73" s="1"/>
  <c r="AH32" i="73" s="1"/>
  <c r="AJ32" i="73" s="1"/>
  <c r="AL32" i="73" s="1"/>
  <c r="AN32" i="73" s="1"/>
  <c r="AP32" i="73" s="1"/>
  <c r="AR32" i="73" s="1"/>
  <c r="AT32" i="73" s="1"/>
  <c r="AV32" i="73" s="1"/>
  <c r="AX32" i="73" s="1"/>
  <c r="AZ32" i="73" s="1"/>
  <c r="BB32" i="73" s="1"/>
  <c r="BD32" i="73" s="1"/>
  <c r="BF32" i="73" s="1"/>
  <c r="BH32" i="73" s="1"/>
  <c r="F28" i="73"/>
  <c r="H28" i="73" s="1"/>
  <c r="J28" i="73" s="1"/>
  <c r="L28" i="73" s="1"/>
  <c r="N28" i="73" s="1"/>
  <c r="P28" i="73" s="1"/>
  <c r="R28" i="73" s="1"/>
  <c r="T28" i="73" s="1"/>
  <c r="V28" i="73" s="1"/>
  <c r="X28" i="73" s="1"/>
  <c r="Z28" i="73" s="1"/>
  <c r="AB28" i="73" s="1"/>
  <c r="AD28" i="73" s="1"/>
  <c r="AF28" i="73" s="1"/>
  <c r="AH28" i="73" s="1"/>
  <c r="AJ28" i="73" s="1"/>
  <c r="AL28" i="73" s="1"/>
  <c r="AN28" i="73" s="1"/>
  <c r="AP28" i="73" s="1"/>
  <c r="AR28" i="73" s="1"/>
  <c r="AT28" i="73" s="1"/>
  <c r="AV28" i="73" s="1"/>
  <c r="AX28" i="73" s="1"/>
  <c r="AZ28" i="73" s="1"/>
  <c r="BB28" i="73" s="1"/>
  <c r="BD28" i="73" s="1"/>
  <c r="BF28" i="73" s="1"/>
  <c r="BH28" i="73" s="1"/>
  <c r="F26" i="73"/>
  <c r="H26" i="73" s="1"/>
  <c r="J26" i="73" s="1"/>
  <c r="L26" i="73" s="1"/>
  <c r="N26" i="73" s="1"/>
  <c r="P26" i="73" s="1"/>
  <c r="R26" i="73" s="1"/>
  <c r="T26" i="73" s="1"/>
  <c r="V26" i="73" s="1"/>
  <c r="X26" i="73" s="1"/>
  <c r="Z26" i="73" s="1"/>
  <c r="AB26" i="73" s="1"/>
  <c r="AD26" i="73" s="1"/>
  <c r="AF26" i="73" s="1"/>
  <c r="AH26" i="73" s="1"/>
  <c r="AJ26" i="73" s="1"/>
  <c r="AL26" i="73" s="1"/>
  <c r="AN26" i="73" s="1"/>
  <c r="AP26" i="73" s="1"/>
  <c r="AR26" i="73" s="1"/>
  <c r="AT26" i="73" s="1"/>
  <c r="AV26" i="73" s="1"/>
  <c r="AX26" i="73" s="1"/>
  <c r="AZ26" i="73" s="1"/>
  <c r="BB26" i="73" s="1"/>
  <c r="BD26" i="73" s="1"/>
  <c r="BF26" i="73" s="1"/>
  <c r="BH26" i="73" s="1"/>
  <c r="F21" i="73"/>
  <c r="H21" i="73" s="1"/>
  <c r="J21" i="73" s="1"/>
  <c r="L21" i="73" s="1"/>
  <c r="N21" i="73" s="1"/>
  <c r="P21" i="73" s="1"/>
  <c r="R21" i="73" s="1"/>
  <c r="T21" i="73" s="1"/>
  <c r="V21" i="73" s="1"/>
  <c r="X21" i="73" s="1"/>
  <c r="Z21" i="73" s="1"/>
  <c r="AB21" i="73" s="1"/>
  <c r="AD21" i="73" s="1"/>
  <c r="AF21" i="73" s="1"/>
  <c r="AH21" i="73" s="1"/>
  <c r="AJ21" i="73" s="1"/>
  <c r="AL21" i="73" s="1"/>
  <c r="AN21" i="73" s="1"/>
  <c r="AP21" i="73" s="1"/>
  <c r="AR21" i="73" s="1"/>
  <c r="AT21" i="73" s="1"/>
  <c r="AV21" i="73" s="1"/>
  <c r="AX21" i="73" s="1"/>
  <c r="AZ21" i="73" s="1"/>
  <c r="BB21" i="73" s="1"/>
  <c r="BD21" i="73" s="1"/>
  <c r="BF21" i="73" s="1"/>
  <c r="BH21" i="73" s="1"/>
  <c r="F33" i="73"/>
  <c r="H33" i="73" s="1"/>
  <c r="J33" i="73" s="1"/>
  <c r="L33" i="73" s="1"/>
  <c r="N33" i="73" s="1"/>
  <c r="P33" i="73" s="1"/>
  <c r="R33" i="73" s="1"/>
  <c r="T33" i="73" s="1"/>
  <c r="V33" i="73" s="1"/>
  <c r="X33" i="73" s="1"/>
  <c r="Z33" i="73" s="1"/>
  <c r="AB33" i="73" s="1"/>
  <c r="AD33" i="73" s="1"/>
  <c r="AF33" i="73" s="1"/>
  <c r="AH33" i="73" s="1"/>
  <c r="AJ33" i="73" s="1"/>
  <c r="AL33" i="73" s="1"/>
  <c r="AN33" i="73" s="1"/>
  <c r="AP33" i="73" s="1"/>
  <c r="AR33" i="73" s="1"/>
  <c r="AT33" i="73" s="1"/>
  <c r="AV33" i="73" s="1"/>
  <c r="AX33" i="73" s="1"/>
  <c r="AZ33" i="73" s="1"/>
  <c r="BB33" i="73" s="1"/>
  <c r="BD33" i="73" s="1"/>
  <c r="BF33" i="73" s="1"/>
  <c r="BH33" i="73" s="1"/>
  <c r="F27" i="73"/>
  <c r="H27" i="73" s="1"/>
  <c r="J27" i="73" s="1"/>
  <c r="L27" i="73" s="1"/>
  <c r="N27" i="73" s="1"/>
  <c r="P27" i="73" s="1"/>
  <c r="R27" i="73" s="1"/>
  <c r="T27" i="73" s="1"/>
  <c r="V27" i="73" s="1"/>
  <c r="X27" i="73" s="1"/>
  <c r="Z27" i="73" s="1"/>
  <c r="AB27" i="73" s="1"/>
  <c r="AD27" i="73" s="1"/>
  <c r="AF27" i="73" s="1"/>
  <c r="AH27" i="73" s="1"/>
  <c r="AJ27" i="73" s="1"/>
  <c r="AL27" i="73" s="1"/>
  <c r="AN27" i="73" s="1"/>
  <c r="AP27" i="73" s="1"/>
  <c r="AR27" i="73" s="1"/>
  <c r="AT27" i="73" s="1"/>
  <c r="AV27" i="73" s="1"/>
  <c r="AX27" i="73" s="1"/>
  <c r="AZ27" i="73" s="1"/>
  <c r="BB27" i="73" s="1"/>
  <c r="BD27" i="73" s="1"/>
  <c r="BF27" i="73" s="1"/>
  <c r="BH27" i="73" s="1"/>
  <c r="F30" i="73"/>
  <c r="H30" i="73" s="1"/>
  <c r="J30" i="73" s="1"/>
  <c r="L30" i="73" s="1"/>
  <c r="N30" i="73" s="1"/>
  <c r="P30" i="73" s="1"/>
  <c r="R30" i="73" s="1"/>
  <c r="T30" i="73" s="1"/>
  <c r="V30" i="73" s="1"/>
  <c r="X30" i="73" s="1"/>
  <c r="Z30" i="73" s="1"/>
  <c r="AB30" i="73" s="1"/>
  <c r="AD30" i="73" s="1"/>
  <c r="AF30" i="73" s="1"/>
  <c r="AH30" i="73" s="1"/>
  <c r="AJ30" i="73" s="1"/>
  <c r="AL30" i="73" s="1"/>
  <c r="AN30" i="73" s="1"/>
  <c r="AP30" i="73" s="1"/>
  <c r="AR30" i="73" s="1"/>
  <c r="AT30" i="73" s="1"/>
  <c r="AV30" i="73" s="1"/>
  <c r="AX30" i="73" s="1"/>
  <c r="AZ30" i="73" s="1"/>
  <c r="BB30" i="73" s="1"/>
  <c r="BD30" i="73" s="1"/>
  <c r="BF30" i="73" s="1"/>
  <c r="BH30" i="73" s="1"/>
  <c r="F24" i="73"/>
  <c r="H24" i="73" s="1"/>
  <c r="J24" i="73" s="1"/>
  <c r="L24" i="73" s="1"/>
  <c r="N24" i="73" s="1"/>
  <c r="P24" i="73" s="1"/>
  <c r="R24" i="73" s="1"/>
  <c r="T24" i="73" s="1"/>
  <c r="V24" i="73" s="1"/>
  <c r="X24" i="73" s="1"/>
  <c r="Z24" i="73" s="1"/>
  <c r="AB24" i="73" s="1"/>
  <c r="AD24" i="73" s="1"/>
  <c r="AF24" i="73" s="1"/>
  <c r="AH24" i="73" s="1"/>
  <c r="AJ24" i="73" s="1"/>
  <c r="AL24" i="73" s="1"/>
  <c r="AN24" i="73" s="1"/>
  <c r="AP24" i="73" s="1"/>
  <c r="AR24" i="73" s="1"/>
  <c r="AT24" i="73" s="1"/>
  <c r="AV24" i="73" s="1"/>
  <c r="AX24" i="73" s="1"/>
  <c r="AZ24" i="73" s="1"/>
  <c r="BB24" i="73" s="1"/>
  <c r="BD24" i="73" s="1"/>
  <c r="BF24" i="73" s="1"/>
  <c r="BH24" i="73" s="1"/>
  <c r="F23" i="73"/>
  <c r="H23" i="73" s="1"/>
  <c r="J23" i="73" s="1"/>
  <c r="L23" i="73" s="1"/>
  <c r="N23" i="73" s="1"/>
  <c r="P23" i="73" s="1"/>
  <c r="R23" i="73" s="1"/>
  <c r="T23" i="73" s="1"/>
  <c r="V23" i="73" s="1"/>
  <c r="X23" i="73" s="1"/>
  <c r="Z23" i="73" s="1"/>
  <c r="AB23" i="73" s="1"/>
  <c r="AD23" i="73" s="1"/>
  <c r="AF23" i="73" s="1"/>
  <c r="AH23" i="73" s="1"/>
  <c r="AJ23" i="73" s="1"/>
  <c r="AL23" i="73" s="1"/>
  <c r="AN23" i="73" s="1"/>
  <c r="AP23" i="73" s="1"/>
  <c r="AR23" i="73" s="1"/>
  <c r="AT23" i="73" s="1"/>
  <c r="AV23" i="73" s="1"/>
  <c r="AX23" i="73" s="1"/>
  <c r="AZ23" i="73" s="1"/>
  <c r="BB23" i="73" s="1"/>
  <c r="BD23" i="73" s="1"/>
  <c r="BF23" i="73" s="1"/>
  <c r="BH23" i="73" s="1"/>
  <c r="F31" i="73"/>
  <c r="H31" i="73" s="1"/>
  <c r="J31" i="73" s="1"/>
  <c r="L31" i="73" s="1"/>
  <c r="N31" i="73" s="1"/>
  <c r="P31" i="73" s="1"/>
  <c r="R31" i="73" s="1"/>
  <c r="T31" i="73" s="1"/>
  <c r="V31" i="73" s="1"/>
  <c r="X31" i="73" s="1"/>
  <c r="Z31" i="73" s="1"/>
  <c r="AB31" i="73" s="1"/>
  <c r="AD31" i="73" s="1"/>
  <c r="AF31" i="73" s="1"/>
  <c r="AH31" i="73" s="1"/>
  <c r="AJ31" i="73" s="1"/>
  <c r="AL31" i="73" s="1"/>
  <c r="AN31" i="73" s="1"/>
  <c r="AP31" i="73" s="1"/>
  <c r="AR31" i="73" s="1"/>
  <c r="AT31" i="73" s="1"/>
  <c r="AV31" i="73" s="1"/>
  <c r="AX31" i="73" s="1"/>
  <c r="AZ31" i="73" s="1"/>
  <c r="BB31" i="73" s="1"/>
  <c r="BD31" i="73" s="1"/>
  <c r="BF31" i="73" s="1"/>
  <c r="BH31" i="73" s="1"/>
  <c r="F29" i="73"/>
  <c r="H29" i="73" s="1"/>
  <c r="J29" i="73" s="1"/>
  <c r="L29" i="73" s="1"/>
  <c r="N29" i="73" s="1"/>
  <c r="P29" i="73" s="1"/>
  <c r="R29" i="73" s="1"/>
  <c r="T29" i="73" s="1"/>
  <c r="V29" i="73" s="1"/>
  <c r="X29" i="73" s="1"/>
  <c r="Z29" i="73" s="1"/>
  <c r="AB29" i="73" s="1"/>
  <c r="AD29" i="73" s="1"/>
  <c r="AF29" i="73" s="1"/>
  <c r="AH29" i="73" s="1"/>
  <c r="AJ29" i="73" s="1"/>
  <c r="AL29" i="73" s="1"/>
  <c r="AN29" i="73" s="1"/>
  <c r="AP29" i="73" s="1"/>
  <c r="AR29" i="73" s="1"/>
  <c r="AT29" i="73" s="1"/>
  <c r="AV29" i="73" s="1"/>
  <c r="AX29" i="73" s="1"/>
  <c r="AZ29" i="73" s="1"/>
  <c r="BB29" i="73" s="1"/>
  <c r="BD29" i="73" s="1"/>
  <c r="BF29" i="73" s="1"/>
  <c r="BH29" i="73" s="1"/>
  <c r="F22" i="73"/>
  <c r="H22" i="73" s="1"/>
  <c r="J22" i="73" s="1"/>
  <c r="L22" i="73" s="1"/>
  <c r="N22" i="73" s="1"/>
  <c r="P22" i="73" s="1"/>
  <c r="R22" i="73" s="1"/>
  <c r="T22" i="73" s="1"/>
  <c r="V22" i="73" s="1"/>
  <c r="X22" i="73" s="1"/>
  <c r="Z22" i="73" s="1"/>
  <c r="AB22" i="73" s="1"/>
  <c r="AD22" i="73" s="1"/>
  <c r="AF22" i="73" s="1"/>
  <c r="AH22" i="73" s="1"/>
  <c r="AJ22" i="73" s="1"/>
  <c r="AL22" i="73" s="1"/>
  <c r="AN22" i="73" s="1"/>
  <c r="AP22" i="73" s="1"/>
  <c r="AR22" i="73" s="1"/>
  <c r="AT22" i="73" s="1"/>
  <c r="AV22" i="73" s="1"/>
  <c r="AX22" i="73" s="1"/>
  <c r="AZ22" i="73" s="1"/>
  <c r="BB22" i="73" s="1"/>
  <c r="BD22" i="73" s="1"/>
  <c r="BF22" i="73" s="1"/>
  <c r="BH22" i="73" s="1"/>
  <c r="D35" i="73"/>
  <c r="F34" i="73"/>
  <c r="H34" i="73" s="1"/>
  <c r="J34" i="73" s="1"/>
  <c r="L34" i="73" s="1"/>
  <c r="N34" i="73" s="1"/>
  <c r="P34" i="73" s="1"/>
  <c r="R34" i="73" s="1"/>
  <c r="T34" i="73" s="1"/>
  <c r="V34" i="73" s="1"/>
  <c r="X34" i="73" s="1"/>
  <c r="Z34" i="73" s="1"/>
  <c r="AB34" i="73" s="1"/>
  <c r="AD34" i="73" s="1"/>
  <c r="AF34" i="73" s="1"/>
  <c r="AH34" i="73" s="1"/>
  <c r="AJ34" i="73" s="1"/>
  <c r="AL34" i="73" s="1"/>
  <c r="AN34" i="73" s="1"/>
  <c r="AP34" i="73" s="1"/>
  <c r="AR34" i="73" s="1"/>
  <c r="AT34" i="73" s="1"/>
  <c r="AV34" i="73" s="1"/>
  <c r="AX34" i="73" s="1"/>
  <c r="AZ34" i="73" s="1"/>
  <c r="BB34" i="73" s="1"/>
  <c r="BD34" i="73" s="1"/>
  <c r="BF34" i="73" s="1"/>
  <c r="BH34" i="73" s="1"/>
  <c r="F20" i="73"/>
  <c r="H20" i="73" s="1"/>
  <c r="J20" i="73" s="1"/>
  <c r="E18" i="88" l="1"/>
  <c r="D33" i="74"/>
  <c r="F33" i="74" s="1"/>
  <c r="H33" i="74" s="1"/>
  <c r="J33" i="74" s="1"/>
  <c r="L33" i="74" s="1"/>
  <c r="N33" i="74" s="1"/>
  <c r="P33" i="74" s="1"/>
  <c r="R33" i="74" s="1"/>
  <c r="T33" i="74" s="1"/>
  <c r="V33" i="74" s="1"/>
  <c r="X33" i="74" s="1"/>
  <c r="Z33" i="74" s="1"/>
  <c r="AB33" i="74" s="1"/>
  <c r="AD33" i="74" s="1"/>
  <c r="AF33" i="74" s="1"/>
  <c r="AH33" i="74" s="1"/>
  <c r="AJ33" i="74" s="1"/>
  <c r="AL33" i="74" s="1"/>
  <c r="AN33" i="74" s="1"/>
  <c r="AP33" i="74" s="1"/>
  <c r="AR33" i="74" s="1"/>
  <c r="AT33" i="74" s="1"/>
  <c r="AV33" i="74" s="1"/>
  <c r="AX33" i="74" s="1"/>
  <c r="AZ33" i="74" s="1"/>
  <c r="BB33" i="74" s="1"/>
  <c r="BD33" i="74" s="1"/>
  <c r="BF33" i="74" s="1"/>
  <c r="BH33" i="74" s="1"/>
  <c r="BJ33" i="74" s="1"/>
  <c r="BL33" i="74" s="1"/>
  <c r="E7" i="88"/>
  <c r="F7" i="88" s="1"/>
  <c r="D22" i="74"/>
  <c r="F22" i="74" s="1"/>
  <c r="H22" i="74" s="1"/>
  <c r="J22" i="74" s="1"/>
  <c r="L22" i="74" s="1"/>
  <c r="N22" i="74" s="1"/>
  <c r="P22" i="74" s="1"/>
  <c r="R22" i="74" s="1"/>
  <c r="T22" i="74" s="1"/>
  <c r="V22" i="74" s="1"/>
  <c r="X22" i="74" s="1"/>
  <c r="Z22" i="74" s="1"/>
  <c r="AB22" i="74" s="1"/>
  <c r="AD22" i="74" s="1"/>
  <c r="AF22" i="74" s="1"/>
  <c r="AH22" i="74" s="1"/>
  <c r="AJ22" i="74" s="1"/>
  <c r="AL22" i="74" s="1"/>
  <c r="AN22" i="74" s="1"/>
  <c r="AP22" i="74" s="1"/>
  <c r="AR22" i="74" s="1"/>
  <c r="AT22" i="74" s="1"/>
  <c r="AV22" i="74" s="1"/>
  <c r="AX22" i="74" s="1"/>
  <c r="AZ22" i="74" s="1"/>
  <c r="BB22" i="74" s="1"/>
  <c r="BD22" i="74" s="1"/>
  <c r="BF22" i="74" s="1"/>
  <c r="BH22" i="74" s="1"/>
  <c r="BJ22" i="74" s="1"/>
  <c r="BL22" i="74" s="1"/>
  <c r="D21" i="74"/>
  <c r="F21" i="74" s="1"/>
  <c r="H21" i="74" s="1"/>
  <c r="J21" i="74" s="1"/>
  <c r="L21" i="74" s="1"/>
  <c r="N21" i="74" s="1"/>
  <c r="P21" i="74" s="1"/>
  <c r="R21" i="74" s="1"/>
  <c r="T21" i="74" s="1"/>
  <c r="V21" i="74" s="1"/>
  <c r="X21" i="74" s="1"/>
  <c r="Z21" i="74" s="1"/>
  <c r="AB21" i="74" s="1"/>
  <c r="AD21" i="74" s="1"/>
  <c r="AF21" i="74" s="1"/>
  <c r="AH21" i="74" s="1"/>
  <c r="AJ21" i="74" s="1"/>
  <c r="AL21" i="74" s="1"/>
  <c r="AN21" i="74" s="1"/>
  <c r="AP21" i="74" s="1"/>
  <c r="AR21" i="74" s="1"/>
  <c r="AT21" i="74" s="1"/>
  <c r="AV21" i="74" s="1"/>
  <c r="AX21" i="74" s="1"/>
  <c r="AZ21" i="74" s="1"/>
  <c r="BB21" i="74" s="1"/>
  <c r="BD21" i="74" s="1"/>
  <c r="BF21" i="74" s="1"/>
  <c r="BH21" i="74" s="1"/>
  <c r="BJ21" i="74" s="1"/>
  <c r="BL21" i="74" s="1"/>
  <c r="E6" i="88"/>
  <c r="F6" i="88" s="1"/>
  <c r="D29" i="74"/>
  <c r="F29" i="74" s="1"/>
  <c r="H29" i="74" s="1"/>
  <c r="J29" i="74" s="1"/>
  <c r="L29" i="74" s="1"/>
  <c r="N29" i="74" s="1"/>
  <c r="P29" i="74" s="1"/>
  <c r="R29" i="74" s="1"/>
  <c r="T29" i="74" s="1"/>
  <c r="V29" i="74" s="1"/>
  <c r="X29" i="74" s="1"/>
  <c r="Z29" i="74" s="1"/>
  <c r="AB29" i="74" s="1"/>
  <c r="AD29" i="74" s="1"/>
  <c r="AF29" i="74" s="1"/>
  <c r="AH29" i="74" s="1"/>
  <c r="AJ29" i="74" s="1"/>
  <c r="AL29" i="74" s="1"/>
  <c r="AN29" i="74" s="1"/>
  <c r="AP29" i="74" s="1"/>
  <c r="AR29" i="74" s="1"/>
  <c r="AT29" i="74" s="1"/>
  <c r="AV29" i="74" s="1"/>
  <c r="AX29" i="74" s="1"/>
  <c r="AZ29" i="74" s="1"/>
  <c r="BB29" i="74" s="1"/>
  <c r="BD29" i="74" s="1"/>
  <c r="BF29" i="74" s="1"/>
  <c r="BH29" i="74" s="1"/>
  <c r="BJ29" i="74" s="1"/>
  <c r="BL29" i="74" s="1"/>
  <c r="E14" i="88"/>
  <c r="F14" i="88" s="1"/>
  <c r="D26" i="74"/>
  <c r="F26" i="74" s="1"/>
  <c r="H26" i="74" s="1"/>
  <c r="J26" i="74" s="1"/>
  <c r="L26" i="74" s="1"/>
  <c r="N26" i="74" s="1"/>
  <c r="P26" i="74" s="1"/>
  <c r="R26" i="74" s="1"/>
  <c r="T26" i="74" s="1"/>
  <c r="V26" i="74" s="1"/>
  <c r="X26" i="74" s="1"/>
  <c r="Z26" i="74" s="1"/>
  <c r="AB26" i="74" s="1"/>
  <c r="AD26" i="74" s="1"/>
  <c r="AF26" i="74" s="1"/>
  <c r="AH26" i="74" s="1"/>
  <c r="AJ26" i="74" s="1"/>
  <c r="AL26" i="74" s="1"/>
  <c r="AN26" i="74" s="1"/>
  <c r="AP26" i="74" s="1"/>
  <c r="AR26" i="74" s="1"/>
  <c r="AT26" i="74" s="1"/>
  <c r="AV26" i="74" s="1"/>
  <c r="AX26" i="74" s="1"/>
  <c r="AZ26" i="74" s="1"/>
  <c r="BB26" i="74" s="1"/>
  <c r="BD26" i="74" s="1"/>
  <c r="BF26" i="74" s="1"/>
  <c r="BH26" i="74" s="1"/>
  <c r="BJ26" i="74" s="1"/>
  <c r="BL26" i="74" s="1"/>
  <c r="E11" i="88"/>
  <c r="F11" i="88" s="1"/>
  <c r="E16" i="88"/>
  <c r="F16" i="88" s="1"/>
  <c r="D31" i="74"/>
  <c r="F31" i="74" s="1"/>
  <c r="H31" i="74" s="1"/>
  <c r="J31" i="74" s="1"/>
  <c r="L31" i="74" s="1"/>
  <c r="N31" i="74" s="1"/>
  <c r="P31" i="74" s="1"/>
  <c r="R31" i="74" s="1"/>
  <c r="T31" i="74" s="1"/>
  <c r="V31" i="74" s="1"/>
  <c r="X31" i="74" s="1"/>
  <c r="Z31" i="74" s="1"/>
  <c r="AB31" i="74" s="1"/>
  <c r="AD31" i="74" s="1"/>
  <c r="AF31" i="74" s="1"/>
  <c r="AH31" i="74" s="1"/>
  <c r="AJ31" i="74" s="1"/>
  <c r="AL31" i="74" s="1"/>
  <c r="AN31" i="74" s="1"/>
  <c r="AP31" i="74" s="1"/>
  <c r="AR31" i="74" s="1"/>
  <c r="AT31" i="74" s="1"/>
  <c r="AV31" i="74" s="1"/>
  <c r="AX31" i="74" s="1"/>
  <c r="AZ31" i="74" s="1"/>
  <c r="BB31" i="74" s="1"/>
  <c r="BD31" i="74" s="1"/>
  <c r="BF31" i="74" s="1"/>
  <c r="BH31" i="74" s="1"/>
  <c r="BJ31" i="74" s="1"/>
  <c r="BL31" i="74" s="1"/>
  <c r="D28" i="74"/>
  <c r="F28" i="74" s="1"/>
  <c r="H28" i="74" s="1"/>
  <c r="J28" i="74" s="1"/>
  <c r="L28" i="74" s="1"/>
  <c r="N28" i="74" s="1"/>
  <c r="P28" i="74" s="1"/>
  <c r="R28" i="74" s="1"/>
  <c r="T28" i="74" s="1"/>
  <c r="V28" i="74" s="1"/>
  <c r="X28" i="74" s="1"/>
  <c r="Z28" i="74" s="1"/>
  <c r="AB28" i="74" s="1"/>
  <c r="AD28" i="74" s="1"/>
  <c r="AF28" i="74" s="1"/>
  <c r="AH28" i="74" s="1"/>
  <c r="AJ28" i="74" s="1"/>
  <c r="AL28" i="74" s="1"/>
  <c r="AN28" i="74" s="1"/>
  <c r="AP28" i="74" s="1"/>
  <c r="AR28" i="74" s="1"/>
  <c r="AT28" i="74" s="1"/>
  <c r="AV28" i="74" s="1"/>
  <c r="AX28" i="74" s="1"/>
  <c r="AZ28" i="74" s="1"/>
  <c r="BB28" i="74" s="1"/>
  <c r="BD28" i="74" s="1"/>
  <c r="BF28" i="74" s="1"/>
  <c r="BH28" i="74" s="1"/>
  <c r="BJ28" i="74" s="1"/>
  <c r="BL28" i="74" s="1"/>
  <c r="E13" i="88"/>
  <c r="F13" i="88" s="1"/>
  <c r="D32" i="74"/>
  <c r="F32" i="74" s="1"/>
  <c r="H32" i="74" s="1"/>
  <c r="J32" i="74" s="1"/>
  <c r="L32" i="74" s="1"/>
  <c r="N32" i="74" s="1"/>
  <c r="P32" i="74" s="1"/>
  <c r="R32" i="74" s="1"/>
  <c r="T32" i="74" s="1"/>
  <c r="V32" i="74" s="1"/>
  <c r="X32" i="74" s="1"/>
  <c r="Z32" i="74" s="1"/>
  <c r="AB32" i="74" s="1"/>
  <c r="AD32" i="74" s="1"/>
  <c r="AF32" i="74" s="1"/>
  <c r="AH32" i="74" s="1"/>
  <c r="AJ32" i="74" s="1"/>
  <c r="AL32" i="74" s="1"/>
  <c r="AN32" i="74" s="1"/>
  <c r="AP32" i="74" s="1"/>
  <c r="AR32" i="74" s="1"/>
  <c r="AT32" i="74" s="1"/>
  <c r="AV32" i="74" s="1"/>
  <c r="AX32" i="74" s="1"/>
  <c r="AZ32" i="74" s="1"/>
  <c r="BB32" i="74" s="1"/>
  <c r="BD32" i="74" s="1"/>
  <c r="BF32" i="74" s="1"/>
  <c r="BH32" i="74" s="1"/>
  <c r="BJ32" i="74" s="1"/>
  <c r="BL32" i="74" s="1"/>
  <c r="E17" i="88"/>
  <c r="F17" i="88" s="1"/>
  <c r="E8" i="88"/>
  <c r="F8" i="88" s="1"/>
  <c r="D23" i="74"/>
  <c r="F23" i="74" s="1"/>
  <c r="H23" i="74" s="1"/>
  <c r="J23" i="74" s="1"/>
  <c r="L23" i="74" s="1"/>
  <c r="N23" i="74" s="1"/>
  <c r="P23" i="74" s="1"/>
  <c r="R23" i="74" s="1"/>
  <c r="T23" i="74" s="1"/>
  <c r="V23" i="74" s="1"/>
  <c r="X23" i="74" s="1"/>
  <c r="Z23" i="74" s="1"/>
  <c r="AB23" i="74" s="1"/>
  <c r="AD23" i="74" s="1"/>
  <c r="AF23" i="74" s="1"/>
  <c r="AH23" i="74" s="1"/>
  <c r="AJ23" i="74" s="1"/>
  <c r="AL23" i="74" s="1"/>
  <c r="AN23" i="74" s="1"/>
  <c r="AP23" i="74" s="1"/>
  <c r="AR23" i="74" s="1"/>
  <c r="AT23" i="74" s="1"/>
  <c r="AV23" i="74" s="1"/>
  <c r="AX23" i="74" s="1"/>
  <c r="AZ23" i="74" s="1"/>
  <c r="BB23" i="74" s="1"/>
  <c r="BD23" i="74" s="1"/>
  <c r="BF23" i="74" s="1"/>
  <c r="BH23" i="74" s="1"/>
  <c r="BJ23" i="74" s="1"/>
  <c r="BL23" i="74" s="1"/>
  <c r="E10" i="88"/>
  <c r="F10" i="88" s="1"/>
  <c r="D25" i="74"/>
  <c r="F25" i="74" s="1"/>
  <c r="H25" i="74" s="1"/>
  <c r="J25" i="74" s="1"/>
  <c r="L25" i="74" s="1"/>
  <c r="N25" i="74" s="1"/>
  <c r="P25" i="74" s="1"/>
  <c r="R25" i="74" s="1"/>
  <c r="T25" i="74" s="1"/>
  <c r="V25" i="74" s="1"/>
  <c r="X25" i="74" s="1"/>
  <c r="Z25" i="74" s="1"/>
  <c r="AB25" i="74" s="1"/>
  <c r="AD25" i="74" s="1"/>
  <c r="AF25" i="74" s="1"/>
  <c r="AH25" i="74" s="1"/>
  <c r="AJ25" i="74" s="1"/>
  <c r="AL25" i="74" s="1"/>
  <c r="AN25" i="74" s="1"/>
  <c r="AP25" i="74" s="1"/>
  <c r="AR25" i="74" s="1"/>
  <c r="AT25" i="74" s="1"/>
  <c r="AV25" i="74" s="1"/>
  <c r="AX25" i="74" s="1"/>
  <c r="AZ25" i="74" s="1"/>
  <c r="BB25" i="74" s="1"/>
  <c r="BD25" i="74" s="1"/>
  <c r="BF25" i="74" s="1"/>
  <c r="BH25" i="74" s="1"/>
  <c r="BJ25" i="74" s="1"/>
  <c r="BL25" i="74" s="1"/>
  <c r="D24" i="74" a="1"/>
  <c r="D24" i="74" s="1"/>
  <c r="F24" i="74" s="1"/>
  <c r="H24" i="74" s="1"/>
  <c r="J24" i="74" s="1"/>
  <c r="L24" i="74" s="1"/>
  <c r="N24" i="74" s="1"/>
  <c r="P24" i="74" s="1"/>
  <c r="R24" i="74" s="1"/>
  <c r="T24" i="74" s="1"/>
  <c r="V24" i="74" s="1"/>
  <c r="X24" i="74" s="1"/>
  <c r="Z24" i="74" s="1"/>
  <c r="AB24" i="74" s="1"/>
  <c r="AD24" i="74" s="1"/>
  <c r="AF24" i="74" s="1"/>
  <c r="AH24" i="74" s="1"/>
  <c r="AJ24" i="74" s="1"/>
  <c r="AL24" i="74" s="1"/>
  <c r="AN24" i="74" s="1"/>
  <c r="AP24" i="74" s="1"/>
  <c r="AR24" i="74" s="1"/>
  <c r="AT24" i="74" s="1"/>
  <c r="AV24" i="74" s="1"/>
  <c r="AX24" i="74" s="1"/>
  <c r="AZ24" i="74" s="1"/>
  <c r="BB24" i="74" s="1"/>
  <c r="BD24" i="74" s="1"/>
  <c r="BF24" i="74" s="1"/>
  <c r="BH24" i="74" s="1"/>
  <c r="BJ24" i="74" s="1"/>
  <c r="BL24" i="74" s="1"/>
  <c r="E9" i="88"/>
  <c r="F9" i="88" s="1"/>
  <c r="E15" i="88"/>
  <c r="F15" i="88" s="1"/>
  <c r="D30" i="74"/>
  <c r="F30" i="74" s="1"/>
  <c r="H30" i="74" s="1"/>
  <c r="J30" i="74" s="1"/>
  <c r="L30" i="74" s="1"/>
  <c r="N30" i="74" s="1"/>
  <c r="P30" i="74" s="1"/>
  <c r="R30" i="74" s="1"/>
  <c r="T30" i="74" s="1"/>
  <c r="V30" i="74" s="1"/>
  <c r="X30" i="74" s="1"/>
  <c r="Z30" i="74" s="1"/>
  <c r="AB30" i="74" s="1"/>
  <c r="AD30" i="74" s="1"/>
  <c r="AF30" i="74" s="1"/>
  <c r="AH30" i="74" s="1"/>
  <c r="AJ30" i="74" s="1"/>
  <c r="AL30" i="74" s="1"/>
  <c r="AN30" i="74" s="1"/>
  <c r="AP30" i="74" s="1"/>
  <c r="AR30" i="74" s="1"/>
  <c r="AT30" i="74" s="1"/>
  <c r="AV30" i="74" s="1"/>
  <c r="AX30" i="74" s="1"/>
  <c r="AZ30" i="74" s="1"/>
  <c r="BB30" i="74" s="1"/>
  <c r="BD30" i="74" s="1"/>
  <c r="BF30" i="74" s="1"/>
  <c r="BH30" i="74" s="1"/>
  <c r="BJ30" i="74" s="1"/>
  <c r="BL30" i="74" s="1"/>
  <c r="D34" i="74"/>
  <c r="F34" i="74" s="1"/>
  <c r="H34" i="74" s="1"/>
  <c r="J34" i="74" s="1"/>
  <c r="L34" i="74" s="1"/>
  <c r="N34" i="74" s="1"/>
  <c r="P34" i="74" s="1"/>
  <c r="R34" i="74" s="1"/>
  <c r="T34" i="74" s="1"/>
  <c r="V34" i="74" s="1"/>
  <c r="X34" i="74" s="1"/>
  <c r="Z34" i="74" s="1"/>
  <c r="AB34" i="74" s="1"/>
  <c r="AD34" i="74" s="1"/>
  <c r="AF34" i="74" s="1"/>
  <c r="AH34" i="74" s="1"/>
  <c r="AJ34" i="74" s="1"/>
  <c r="AL34" i="74" s="1"/>
  <c r="AN34" i="74" s="1"/>
  <c r="AP34" i="74" s="1"/>
  <c r="AR34" i="74" s="1"/>
  <c r="AT34" i="74" s="1"/>
  <c r="AV34" i="74" s="1"/>
  <c r="AX34" i="74" s="1"/>
  <c r="AZ34" i="74" s="1"/>
  <c r="BB34" i="74" s="1"/>
  <c r="BD34" i="74" s="1"/>
  <c r="BF34" i="74" s="1"/>
  <c r="BH34" i="74" s="1"/>
  <c r="BJ34" i="74" s="1"/>
  <c r="BL34" i="74" s="1"/>
  <c r="E19" i="88"/>
  <c r="F19" i="88" s="1"/>
  <c r="D27" i="74"/>
  <c r="F27" i="74" s="1"/>
  <c r="H27" i="74" s="1"/>
  <c r="J27" i="74" s="1"/>
  <c r="L27" i="74" s="1"/>
  <c r="N27" i="74" s="1"/>
  <c r="P27" i="74" s="1"/>
  <c r="R27" i="74" s="1"/>
  <c r="T27" i="74" s="1"/>
  <c r="V27" i="74" s="1"/>
  <c r="X27" i="74" s="1"/>
  <c r="Z27" i="74" s="1"/>
  <c r="AB27" i="74" s="1"/>
  <c r="AD27" i="74" s="1"/>
  <c r="AF27" i="74" s="1"/>
  <c r="AH27" i="74" s="1"/>
  <c r="AJ27" i="74" s="1"/>
  <c r="AL27" i="74" s="1"/>
  <c r="AN27" i="74" s="1"/>
  <c r="AP27" i="74" s="1"/>
  <c r="AR27" i="74" s="1"/>
  <c r="AT27" i="74" s="1"/>
  <c r="AV27" i="74" s="1"/>
  <c r="AX27" i="74" s="1"/>
  <c r="AZ27" i="74" s="1"/>
  <c r="BB27" i="74" s="1"/>
  <c r="BD27" i="74" s="1"/>
  <c r="BF27" i="74" s="1"/>
  <c r="BH27" i="74" s="1"/>
  <c r="BJ27" i="74" s="1"/>
  <c r="BL27" i="74" s="1"/>
  <c r="E12" i="88"/>
  <c r="F12" i="88" s="1"/>
  <c r="F18" i="88"/>
  <c r="J35" i="73"/>
  <c r="L20" i="73"/>
  <c r="F35" i="73"/>
  <c r="H35" i="73"/>
  <c r="D23" i="75" l="1"/>
  <c r="F23" i="75" s="1"/>
  <c r="H23" i="75" s="1"/>
  <c r="J23" i="75" s="1"/>
  <c r="L23" i="75" s="1"/>
  <c r="N23" i="75" s="1"/>
  <c r="P23" i="75" s="1"/>
  <c r="R23" i="75" s="1"/>
  <c r="T23" i="75" s="1"/>
  <c r="V23" i="75" s="1"/>
  <c r="X23" i="75" s="1"/>
  <c r="Z23" i="75" s="1"/>
  <c r="AB23" i="75" s="1"/>
  <c r="AD23" i="75" s="1"/>
  <c r="AF23" i="75" s="1"/>
  <c r="AH23" i="75" s="1"/>
  <c r="AJ23" i="75" s="1"/>
  <c r="AL23" i="75" s="1"/>
  <c r="AN23" i="75" s="1"/>
  <c r="AP23" i="75" s="1"/>
  <c r="AR23" i="75" s="1"/>
  <c r="AT23" i="75" s="1"/>
  <c r="AV23" i="75" s="1"/>
  <c r="AX23" i="75" s="1"/>
  <c r="AZ23" i="75" s="1"/>
  <c r="BB23" i="75" s="1"/>
  <c r="BD23" i="75" s="1"/>
  <c r="BF23" i="75" s="1"/>
  <c r="BH23" i="75" s="1"/>
  <c r="BJ23" i="75" s="1"/>
  <c r="G8" i="88"/>
  <c r="H8" i="88" s="1"/>
  <c r="D29" i="75"/>
  <c r="F29" i="75" s="1"/>
  <c r="H29" i="75" s="1"/>
  <c r="J29" i="75" s="1"/>
  <c r="L29" i="75" s="1"/>
  <c r="N29" i="75" s="1"/>
  <c r="P29" i="75" s="1"/>
  <c r="R29" i="75" s="1"/>
  <c r="T29" i="75" s="1"/>
  <c r="V29" i="75" s="1"/>
  <c r="X29" i="75" s="1"/>
  <c r="Z29" i="75" s="1"/>
  <c r="AB29" i="75" s="1"/>
  <c r="AD29" i="75" s="1"/>
  <c r="AF29" i="75" s="1"/>
  <c r="AH29" i="75" s="1"/>
  <c r="AJ29" i="75" s="1"/>
  <c r="AL29" i="75" s="1"/>
  <c r="AN29" i="75" s="1"/>
  <c r="AP29" i="75" s="1"/>
  <c r="AR29" i="75" s="1"/>
  <c r="AT29" i="75" s="1"/>
  <c r="AV29" i="75" s="1"/>
  <c r="AX29" i="75" s="1"/>
  <c r="AZ29" i="75" s="1"/>
  <c r="BB29" i="75" s="1"/>
  <c r="BD29" i="75" s="1"/>
  <c r="BF29" i="75" s="1"/>
  <c r="BH29" i="75" s="1"/>
  <c r="BJ29" i="75" s="1"/>
  <c r="G14" i="88"/>
  <c r="H14" i="88" s="1"/>
  <c r="D21" i="75"/>
  <c r="F21" i="75" s="1"/>
  <c r="H21" i="75" s="1"/>
  <c r="J21" i="75" s="1"/>
  <c r="L21" i="75" s="1"/>
  <c r="N21" i="75" s="1"/>
  <c r="P21" i="75" s="1"/>
  <c r="R21" i="75" s="1"/>
  <c r="T21" i="75" s="1"/>
  <c r="V21" i="75" s="1"/>
  <c r="X21" i="75" s="1"/>
  <c r="Z21" i="75" s="1"/>
  <c r="AB21" i="75" s="1"/>
  <c r="AD21" i="75" s="1"/>
  <c r="AF21" i="75" s="1"/>
  <c r="AH21" i="75" s="1"/>
  <c r="AJ21" i="75" s="1"/>
  <c r="AL21" i="75" s="1"/>
  <c r="AN21" i="75" s="1"/>
  <c r="AP21" i="75" s="1"/>
  <c r="AR21" i="75" s="1"/>
  <c r="AT21" i="75" s="1"/>
  <c r="AV21" i="75" s="1"/>
  <c r="AX21" i="75" s="1"/>
  <c r="AZ21" i="75" s="1"/>
  <c r="BB21" i="75" s="1"/>
  <c r="BD21" i="75" s="1"/>
  <c r="BF21" i="75" s="1"/>
  <c r="BH21" i="75" s="1"/>
  <c r="BJ21" i="75" s="1"/>
  <c r="G6" i="88"/>
  <c r="H6" i="88" s="1"/>
  <c r="D28" i="75"/>
  <c r="F28" i="75" s="1"/>
  <c r="H28" i="75" s="1"/>
  <c r="J28" i="75" s="1"/>
  <c r="L28" i="75" s="1"/>
  <c r="N28" i="75" s="1"/>
  <c r="P28" i="75" s="1"/>
  <c r="R28" i="75" s="1"/>
  <c r="T28" i="75" s="1"/>
  <c r="V28" i="75" s="1"/>
  <c r="X28" i="75" s="1"/>
  <c r="Z28" i="75" s="1"/>
  <c r="AB28" i="75" s="1"/>
  <c r="AD28" i="75" s="1"/>
  <c r="AF28" i="75" s="1"/>
  <c r="AH28" i="75" s="1"/>
  <c r="AJ28" i="75" s="1"/>
  <c r="AL28" i="75" s="1"/>
  <c r="AN28" i="75" s="1"/>
  <c r="AP28" i="75" s="1"/>
  <c r="AR28" i="75" s="1"/>
  <c r="AT28" i="75" s="1"/>
  <c r="AV28" i="75" s="1"/>
  <c r="AX28" i="75" s="1"/>
  <c r="AZ28" i="75" s="1"/>
  <c r="BB28" i="75" s="1"/>
  <c r="BD28" i="75" s="1"/>
  <c r="BF28" i="75" s="1"/>
  <c r="BH28" i="75" s="1"/>
  <c r="BJ28" i="75" s="1"/>
  <c r="G13" i="88"/>
  <c r="H13" i="88" s="1"/>
  <c r="D25" i="75"/>
  <c r="F25" i="75" s="1"/>
  <c r="H25" i="75" s="1"/>
  <c r="J25" i="75" s="1"/>
  <c r="L25" i="75" s="1"/>
  <c r="N25" i="75" s="1"/>
  <c r="P25" i="75" s="1"/>
  <c r="R25" i="75" s="1"/>
  <c r="T25" i="75" s="1"/>
  <c r="V25" i="75" s="1"/>
  <c r="X25" i="75" s="1"/>
  <c r="Z25" i="75" s="1"/>
  <c r="AB25" i="75" s="1"/>
  <c r="AD25" i="75" s="1"/>
  <c r="AF25" i="75" s="1"/>
  <c r="AH25" i="75" s="1"/>
  <c r="AJ25" i="75" s="1"/>
  <c r="AL25" i="75" s="1"/>
  <c r="AN25" i="75" s="1"/>
  <c r="AP25" i="75" s="1"/>
  <c r="AR25" i="75" s="1"/>
  <c r="AT25" i="75" s="1"/>
  <c r="AV25" i="75" s="1"/>
  <c r="AX25" i="75" s="1"/>
  <c r="AZ25" i="75" s="1"/>
  <c r="BB25" i="75" s="1"/>
  <c r="BD25" i="75" s="1"/>
  <c r="BF25" i="75" s="1"/>
  <c r="BH25" i="75" s="1"/>
  <c r="BJ25" i="75" s="1"/>
  <c r="G10" i="88"/>
  <c r="H10" i="88" s="1"/>
  <c r="D31" i="75"/>
  <c r="F31" i="75" s="1"/>
  <c r="H31" i="75" s="1"/>
  <c r="J31" i="75" s="1"/>
  <c r="L31" i="75" s="1"/>
  <c r="N31" i="75" s="1"/>
  <c r="P31" i="75" s="1"/>
  <c r="R31" i="75" s="1"/>
  <c r="T31" i="75" s="1"/>
  <c r="V31" i="75" s="1"/>
  <c r="X31" i="75" s="1"/>
  <c r="Z31" i="75" s="1"/>
  <c r="AB31" i="75" s="1"/>
  <c r="AD31" i="75" s="1"/>
  <c r="AF31" i="75" s="1"/>
  <c r="AH31" i="75" s="1"/>
  <c r="AJ31" i="75" s="1"/>
  <c r="AL31" i="75" s="1"/>
  <c r="AN31" i="75" s="1"/>
  <c r="AP31" i="75" s="1"/>
  <c r="AR31" i="75" s="1"/>
  <c r="AT31" i="75" s="1"/>
  <c r="AV31" i="75" s="1"/>
  <c r="AX31" i="75" s="1"/>
  <c r="AZ31" i="75" s="1"/>
  <c r="BB31" i="75" s="1"/>
  <c r="BD31" i="75" s="1"/>
  <c r="BF31" i="75" s="1"/>
  <c r="BH31" i="75" s="1"/>
  <c r="BJ31" i="75" s="1"/>
  <c r="G16" i="88"/>
  <c r="H16" i="88" s="1"/>
  <c r="D33" i="75"/>
  <c r="F33" i="75" s="1"/>
  <c r="H33" i="75" s="1"/>
  <c r="J33" i="75" s="1"/>
  <c r="L33" i="75" s="1"/>
  <c r="N33" i="75" s="1"/>
  <c r="P33" i="75" s="1"/>
  <c r="R33" i="75" s="1"/>
  <c r="T33" i="75" s="1"/>
  <c r="V33" i="75" s="1"/>
  <c r="X33" i="75" s="1"/>
  <c r="Z33" i="75" s="1"/>
  <c r="AB33" i="75" s="1"/>
  <c r="AD33" i="75" s="1"/>
  <c r="AF33" i="75" s="1"/>
  <c r="AH33" i="75" s="1"/>
  <c r="AJ33" i="75" s="1"/>
  <c r="AL33" i="75" s="1"/>
  <c r="AN33" i="75" s="1"/>
  <c r="AP33" i="75" s="1"/>
  <c r="AR33" i="75" s="1"/>
  <c r="AT33" i="75" s="1"/>
  <c r="AV33" i="75" s="1"/>
  <c r="AX33" i="75" s="1"/>
  <c r="AZ33" i="75" s="1"/>
  <c r="BB33" i="75" s="1"/>
  <c r="BD33" i="75" s="1"/>
  <c r="BF33" i="75" s="1"/>
  <c r="BH33" i="75" s="1"/>
  <c r="BJ33" i="75" s="1"/>
  <c r="G18" i="88"/>
  <c r="H18" i="88" s="1"/>
  <c r="D22" i="75"/>
  <c r="F22" i="75" s="1"/>
  <c r="H22" i="75" s="1"/>
  <c r="J22" i="75" s="1"/>
  <c r="L22" i="75" s="1"/>
  <c r="N22" i="75" s="1"/>
  <c r="P22" i="75" s="1"/>
  <c r="R22" i="75" s="1"/>
  <c r="T22" i="75" s="1"/>
  <c r="V22" i="75" s="1"/>
  <c r="X22" i="75" s="1"/>
  <c r="Z22" i="75" s="1"/>
  <c r="AB22" i="75" s="1"/>
  <c r="AD22" i="75" s="1"/>
  <c r="AF22" i="75" s="1"/>
  <c r="AH22" i="75" s="1"/>
  <c r="AJ22" i="75" s="1"/>
  <c r="AL22" i="75" s="1"/>
  <c r="AN22" i="75" s="1"/>
  <c r="AP22" i="75" s="1"/>
  <c r="AR22" i="75" s="1"/>
  <c r="AT22" i="75" s="1"/>
  <c r="AV22" i="75" s="1"/>
  <c r="AX22" i="75" s="1"/>
  <c r="AZ22" i="75" s="1"/>
  <c r="BB22" i="75" s="1"/>
  <c r="BD22" i="75" s="1"/>
  <c r="BF22" i="75" s="1"/>
  <c r="BH22" i="75" s="1"/>
  <c r="BJ22" i="75" s="1"/>
  <c r="G7" i="88"/>
  <c r="H7" i="88" s="1"/>
  <c r="D27" i="75"/>
  <c r="F27" i="75" s="1"/>
  <c r="H27" i="75" s="1"/>
  <c r="J27" i="75" s="1"/>
  <c r="L27" i="75" s="1"/>
  <c r="N27" i="75" s="1"/>
  <c r="P27" i="75" s="1"/>
  <c r="R27" i="75" s="1"/>
  <c r="T27" i="75" s="1"/>
  <c r="V27" i="75" s="1"/>
  <c r="X27" i="75" s="1"/>
  <c r="Z27" i="75" s="1"/>
  <c r="AB27" i="75" s="1"/>
  <c r="AD27" i="75" s="1"/>
  <c r="AF27" i="75" s="1"/>
  <c r="AH27" i="75" s="1"/>
  <c r="AJ27" i="75" s="1"/>
  <c r="AL27" i="75" s="1"/>
  <c r="AN27" i="75" s="1"/>
  <c r="AP27" i="75" s="1"/>
  <c r="AR27" i="75" s="1"/>
  <c r="AT27" i="75" s="1"/>
  <c r="AV27" i="75" s="1"/>
  <c r="AX27" i="75" s="1"/>
  <c r="AZ27" i="75" s="1"/>
  <c r="BB27" i="75" s="1"/>
  <c r="BD27" i="75" s="1"/>
  <c r="BF27" i="75" s="1"/>
  <c r="BH27" i="75" s="1"/>
  <c r="BJ27" i="75" s="1"/>
  <c r="G12" i="88"/>
  <c r="H12" i="88" s="1"/>
  <c r="D32" i="75"/>
  <c r="F32" i="75" s="1"/>
  <c r="H32" i="75" s="1"/>
  <c r="J32" i="75" s="1"/>
  <c r="L32" i="75" s="1"/>
  <c r="N32" i="75" s="1"/>
  <c r="P32" i="75" s="1"/>
  <c r="R32" i="75" s="1"/>
  <c r="T32" i="75" s="1"/>
  <c r="V32" i="75" s="1"/>
  <c r="X32" i="75" s="1"/>
  <c r="Z32" i="75" s="1"/>
  <c r="AB32" i="75" s="1"/>
  <c r="AD32" i="75" s="1"/>
  <c r="AF32" i="75" s="1"/>
  <c r="AH32" i="75" s="1"/>
  <c r="AJ32" i="75" s="1"/>
  <c r="AL32" i="75" s="1"/>
  <c r="AN32" i="75" s="1"/>
  <c r="AP32" i="75" s="1"/>
  <c r="AR32" i="75" s="1"/>
  <c r="AT32" i="75" s="1"/>
  <c r="AV32" i="75" s="1"/>
  <c r="AX32" i="75" s="1"/>
  <c r="AZ32" i="75" s="1"/>
  <c r="BB32" i="75" s="1"/>
  <c r="BD32" i="75" s="1"/>
  <c r="BF32" i="75" s="1"/>
  <c r="BH32" i="75" s="1"/>
  <c r="BJ32" i="75" s="1"/>
  <c r="G17" i="88"/>
  <c r="H17" i="88" s="1"/>
  <c r="D34" i="75"/>
  <c r="F34" i="75" s="1"/>
  <c r="H34" i="75" s="1"/>
  <c r="J34" i="75" s="1"/>
  <c r="L34" i="75" s="1"/>
  <c r="N34" i="75" s="1"/>
  <c r="P34" i="75" s="1"/>
  <c r="R34" i="75" s="1"/>
  <c r="T34" i="75" s="1"/>
  <c r="V34" i="75" s="1"/>
  <c r="X34" i="75" s="1"/>
  <c r="Z34" i="75" s="1"/>
  <c r="AB34" i="75" s="1"/>
  <c r="AD34" i="75" s="1"/>
  <c r="AF34" i="75" s="1"/>
  <c r="AH34" i="75" s="1"/>
  <c r="AJ34" i="75" s="1"/>
  <c r="AL34" i="75" s="1"/>
  <c r="AN34" i="75" s="1"/>
  <c r="AP34" i="75" s="1"/>
  <c r="AR34" i="75" s="1"/>
  <c r="AT34" i="75" s="1"/>
  <c r="AV34" i="75" s="1"/>
  <c r="AX34" i="75" s="1"/>
  <c r="AZ34" i="75" s="1"/>
  <c r="BB34" i="75" s="1"/>
  <c r="BD34" i="75" s="1"/>
  <c r="BF34" i="75" s="1"/>
  <c r="BH34" i="75" s="1"/>
  <c r="BJ34" i="75" s="1"/>
  <c r="G19" i="88"/>
  <c r="H19" i="88" s="1"/>
  <c r="D30" i="75"/>
  <c r="F30" i="75" s="1"/>
  <c r="H30" i="75" s="1"/>
  <c r="J30" i="75" s="1"/>
  <c r="L30" i="75" s="1"/>
  <c r="N30" i="75" s="1"/>
  <c r="P30" i="75" s="1"/>
  <c r="R30" i="75" s="1"/>
  <c r="T30" i="75" s="1"/>
  <c r="V30" i="75" s="1"/>
  <c r="X30" i="75" s="1"/>
  <c r="Z30" i="75" s="1"/>
  <c r="AB30" i="75" s="1"/>
  <c r="AD30" i="75" s="1"/>
  <c r="AF30" i="75" s="1"/>
  <c r="AH30" i="75" s="1"/>
  <c r="AJ30" i="75" s="1"/>
  <c r="AL30" i="75" s="1"/>
  <c r="AN30" i="75" s="1"/>
  <c r="AP30" i="75" s="1"/>
  <c r="AR30" i="75" s="1"/>
  <c r="AT30" i="75" s="1"/>
  <c r="AV30" i="75" s="1"/>
  <c r="AX30" i="75" s="1"/>
  <c r="AZ30" i="75" s="1"/>
  <c r="BB30" i="75" s="1"/>
  <c r="BD30" i="75" s="1"/>
  <c r="BF30" i="75" s="1"/>
  <c r="BH30" i="75" s="1"/>
  <c r="BJ30" i="75" s="1"/>
  <c r="G15" i="88"/>
  <c r="H15" i="88" s="1"/>
  <c r="D26" i="75"/>
  <c r="F26" i="75" s="1"/>
  <c r="H26" i="75" s="1"/>
  <c r="J26" i="75" s="1"/>
  <c r="L26" i="75" s="1"/>
  <c r="N26" i="75" s="1"/>
  <c r="P26" i="75" s="1"/>
  <c r="R26" i="75" s="1"/>
  <c r="T26" i="75" s="1"/>
  <c r="V26" i="75" s="1"/>
  <c r="X26" i="75" s="1"/>
  <c r="Z26" i="75" s="1"/>
  <c r="AB26" i="75" s="1"/>
  <c r="AD26" i="75" s="1"/>
  <c r="AF26" i="75" s="1"/>
  <c r="AH26" i="75" s="1"/>
  <c r="AJ26" i="75" s="1"/>
  <c r="AL26" i="75" s="1"/>
  <c r="AN26" i="75" s="1"/>
  <c r="AP26" i="75" s="1"/>
  <c r="AR26" i="75" s="1"/>
  <c r="AT26" i="75" s="1"/>
  <c r="AV26" i="75" s="1"/>
  <c r="AX26" i="75" s="1"/>
  <c r="AZ26" i="75" s="1"/>
  <c r="BB26" i="75" s="1"/>
  <c r="BD26" i="75" s="1"/>
  <c r="BF26" i="75" s="1"/>
  <c r="BH26" i="75" s="1"/>
  <c r="BJ26" i="75" s="1"/>
  <c r="G11" i="88"/>
  <c r="H11" i="88" s="1"/>
  <c r="D24" i="75" a="1"/>
  <c r="D24" i="75" s="1"/>
  <c r="F24" i="75" s="1"/>
  <c r="H24" i="75" s="1"/>
  <c r="J24" i="75" s="1"/>
  <c r="L24" i="75" s="1"/>
  <c r="N24" i="75" s="1"/>
  <c r="P24" i="75" s="1"/>
  <c r="R24" i="75" s="1"/>
  <c r="T24" i="75" s="1"/>
  <c r="V24" i="75" s="1"/>
  <c r="X24" i="75" s="1"/>
  <c r="Z24" i="75" s="1"/>
  <c r="AB24" i="75" s="1"/>
  <c r="AD24" i="75" s="1"/>
  <c r="AF24" i="75" s="1"/>
  <c r="AH24" i="75" s="1"/>
  <c r="AJ24" i="75" s="1"/>
  <c r="AL24" i="75" s="1"/>
  <c r="AN24" i="75" s="1"/>
  <c r="AP24" i="75" s="1"/>
  <c r="AR24" i="75" s="1"/>
  <c r="AT24" i="75" s="1"/>
  <c r="AV24" i="75" s="1"/>
  <c r="AX24" i="75" s="1"/>
  <c r="AZ24" i="75" s="1"/>
  <c r="BB24" i="75" s="1"/>
  <c r="BD24" i="75" s="1"/>
  <c r="BF24" i="75" s="1"/>
  <c r="BH24" i="75" s="1"/>
  <c r="BJ24" i="75" s="1"/>
  <c r="G9" i="88"/>
  <c r="H9" i="88" s="1"/>
  <c r="L35" i="73"/>
  <c r="N20" i="73"/>
  <c r="D28" i="76" l="1"/>
  <c r="F28" i="76" s="1"/>
  <c r="H28" i="76" s="1"/>
  <c r="J28" i="76" s="1"/>
  <c r="L28" i="76" s="1"/>
  <c r="N28" i="76" s="1"/>
  <c r="P28" i="76" s="1"/>
  <c r="R28" i="76" s="1"/>
  <c r="T28" i="76" s="1"/>
  <c r="V28" i="76" s="1"/>
  <c r="X28" i="76" s="1"/>
  <c r="Z28" i="76" s="1"/>
  <c r="AB28" i="76" s="1"/>
  <c r="AD28" i="76" s="1"/>
  <c r="AF28" i="76" s="1"/>
  <c r="AH28" i="76" s="1"/>
  <c r="AJ28" i="76" s="1"/>
  <c r="AL28" i="76" s="1"/>
  <c r="AN28" i="76" s="1"/>
  <c r="AP28" i="76" s="1"/>
  <c r="AR28" i="76" s="1"/>
  <c r="AT28" i="76" s="1"/>
  <c r="AV28" i="76" s="1"/>
  <c r="AX28" i="76" s="1"/>
  <c r="AZ28" i="76" s="1"/>
  <c r="BB28" i="76" s="1"/>
  <c r="BD28" i="76" s="1"/>
  <c r="BF28" i="76" s="1"/>
  <c r="BH28" i="76" s="1"/>
  <c r="BJ28" i="76" s="1"/>
  <c r="BL28" i="76" s="1"/>
  <c r="I13" i="88"/>
  <c r="J13" i="88" s="1"/>
  <c r="I7" i="88"/>
  <c r="J7" i="88" s="1"/>
  <c r="D22" i="76"/>
  <c r="F22" i="76" s="1"/>
  <c r="H22" i="76" s="1"/>
  <c r="J22" i="76" s="1"/>
  <c r="L22" i="76" s="1"/>
  <c r="N22" i="76" s="1"/>
  <c r="P22" i="76" s="1"/>
  <c r="R22" i="76" s="1"/>
  <c r="T22" i="76" s="1"/>
  <c r="V22" i="76" s="1"/>
  <c r="X22" i="76" s="1"/>
  <c r="Z22" i="76" s="1"/>
  <c r="AB22" i="76" s="1"/>
  <c r="AD22" i="76" s="1"/>
  <c r="AF22" i="76" s="1"/>
  <c r="AH22" i="76" s="1"/>
  <c r="AJ22" i="76" s="1"/>
  <c r="AL22" i="76" s="1"/>
  <c r="AN22" i="76" s="1"/>
  <c r="AP22" i="76" s="1"/>
  <c r="AR22" i="76" s="1"/>
  <c r="AT22" i="76" s="1"/>
  <c r="AV22" i="76" s="1"/>
  <c r="AX22" i="76" s="1"/>
  <c r="AZ22" i="76" s="1"/>
  <c r="BB22" i="76" s="1"/>
  <c r="BD22" i="76" s="1"/>
  <c r="BF22" i="76" s="1"/>
  <c r="BH22" i="76" s="1"/>
  <c r="BJ22" i="76" s="1"/>
  <c r="BL22" i="76" s="1"/>
  <c r="I6" i="88"/>
  <c r="J6" i="88" s="1"/>
  <c r="D21" i="76"/>
  <c r="F21" i="76" s="1"/>
  <c r="H21" i="76" s="1"/>
  <c r="J21" i="76" s="1"/>
  <c r="L21" i="76" s="1"/>
  <c r="N21" i="76" s="1"/>
  <c r="P21" i="76" s="1"/>
  <c r="R21" i="76" s="1"/>
  <c r="T21" i="76" s="1"/>
  <c r="V21" i="76" s="1"/>
  <c r="X21" i="76" s="1"/>
  <c r="Z21" i="76" s="1"/>
  <c r="AB21" i="76" s="1"/>
  <c r="AD21" i="76" s="1"/>
  <c r="AF21" i="76" s="1"/>
  <c r="AH21" i="76" s="1"/>
  <c r="AJ21" i="76" s="1"/>
  <c r="AL21" i="76" s="1"/>
  <c r="AN21" i="76" s="1"/>
  <c r="AP21" i="76" s="1"/>
  <c r="AR21" i="76" s="1"/>
  <c r="AT21" i="76" s="1"/>
  <c r="AV21" i="76" s="1"/>
  <c r="AX21" i="76" s="1"/>
  <c r="AZ21" i="76" s="1"/>
  <c r="BB21" i="76" s="1"/>
  <c r="BD21" i="76" s="1"/>
  <c r="BF21" i="76" s="1"/>
  <c r="BH21" i="76" s="1"/>
  <c r="BJ21" i="76" s="1"/>
  <c r="BL21" i="76" s="1"/>
  <c r="I12" i="88"/>
  <c r="J12" i="88" s="1"/>
  <c r="D27" i="76"/>
  <c r="F27" i="76" s="1"/>
  <c r="H27" i="76" s="1"/>
  <c r="J27" i="76" s="1"/>
  <c r="L27" i="76" s="1"/>
  <c r="N27" i="76" s="1"/>
  <c r="P27" i="76" s="1"/>
  <c r="R27" i="76" s="1"/>
  <c r="T27" i="76" s="1"/>
  <c r="V27" i="76" s="1"/>
  <c r="X27" i="76" s="1"/>
  <c r="Z27" i="76" s="1"/>
  <c r="AB27" i="76" s="1"/>
  <c r="AD27" i="76" s="1"/>
  <c r="AF27" i="76" s="1"/>
  <c r="AH27" i="76" s="1"/>
  <c r="AJ27" i="76" s="1"/>
  <c r="AL27" i="76" s="1"/>
  <c r="AN27" i="76" s="1"/>
  <c r="AP27" i="76" s="1"/>
  <c r="AR27" i="76" s="1"/>
  <c r="AT27" i="76" s="1"/>
  <c r="AV27" i="76" s="1"/>
  <c r="AX27" i="76" s="1"/>
  <c r="AZ27" i="76" s="1"/>
  <c r="BB27" i="76" s="1"/>
  <c r="BD27" i="76" s="1"/>
  <c r="BF27" i="76" s="1"/>
  <c r="BH27" i="76" s="1"/>
  <c r="BJ27" i="76" s="1"/>
  <c r="BL27" i="76" s="1"/>
  <c r="I15" i="88"/>
  <c r="J15" i="88" s="1"/>
  <c r="D30" i="76"/>
  <c r="F30" i="76" s="1"/>
  <c r="H30" i="76" s="1"/>
  <c r="J30" i="76" s="1"/>
  <c r="L30" i="76" s="1"/>
  <c r="N30" i="76" s="1"/>
  <c r="P30" i="76" s="1"/>
  <c r="R30" i="76" s="1"/>
  <c r="T30" i="76" s="1"/>
  <c r="V30" i="76" s="1"/>
  <c r="X30" i="76" s="1"/>
  <c r="Z30" i="76" s="1"/>
  <c r="AB30" i="76" s="1"/>
  <c r="AD30" i="76" s="1"/>
  <c r="AF30" i="76" s="1"/>
  <c r="AH30" i="76" s="1"/>
  <c r="AJ30" i="76" s="1"/>
  <c r="AL30" i="76" s="1"/>
  <c r="AN30" i="76" s="1"/>
  <c r="AP30" i="76" s="1"/>
  <c r="AR30" i="76" s="1"/>
  <c r="AT30" i="76" s="1"/>
  <c r="AV30" i="76" s="1"/>
  <c r="AX30" i="76" s="1"/>
  <c r="AZ30" i="76" s="1"/>
  <c r="BB30" i="76" s="1"/>
  <c r="BD30" i="76" s="1"/>
  <c r="BF30" i="76" s="1"/>
  <c r="BH30" i="76" s="1"/>
  <c r="BJ30" i="76" s="1"/>
  <c r="BL30" i="76" s="1"/>
  <c r="I19" i="88"/>
  <c r="J19" i="88" s="1"/>
  <c r="D34" i="76"/>
  <c r="F34" i="76" s="1"/>
  <c r="H34" i="76" s="1"/>
  <c r="J34" i="76" s="1"/>
  <c r="L34" i="76" s="1"/>
  <c r="N34" i="76" s="1"/>
  <c r="P34" i="76" s="1"/>
  <c r="R34" i="76" s="1"/>
  <c r="T34" i="76" s="1"/>
  <c r="V34" i="76" s="1"/>
  <c r="X34" i="76" s="1"/>
  <c r="Z34" i="76" s="1"/>
  <c r="AB34" i="76" s="1"/>
  <c r="AD34" i="76" s="1"/>
  <c r="AF34" i="76" s="1"/>
  <c r="AH34" i="76" s="1"/>
  <c r="AJ34" i="76" s="1"/>
  <c r="AL34" i="76" s="1"/>
  <c r="AN34" i="76" s="1"/>
  <c r="AP34" i="76" s="1"/>
  <c r="AR34" i="76" s="1"/>
  <c r="AT34" i="76" s="1"/>
  <c r="AV34" i="76" s="1"/>
  <c r="AX34" i="76" s="1"/>
  <c r="AZ34" i="76" s="1"/>
  <c r="BB34" i="76" s="1"/>
  <c r="BD34" i="76" s="1"/>
  <c r="BF34" i="76" s="1"/>
  <c r="BH34" i="76" s="1"/>
  <c r="BJ34" i="76" s="1"/>
  <c r="BL34" i="76" s="1"/>
  <c r="I18" i="88"/>
  <c r="J18" i="88" s="1"/>
  <c r="D33" i="76"/>
  <c r="F33" i="76" s="1"/>
  <c r="H33" i="76" s="1"/>
  <c r="J33" i="76" s="1"/>
  <c r="L33" i="76" s="1"/>
  <c r="N33" i="76" s="1"/>
  <c r="P33" i="76" s="1"/>
  <c r="R33" i="76" s="1"/>
  <c r="T33" i="76" s="1"/>
  <c r="V33" i="76" s="1"/>
  <c r="X33" i="76" s="1"/>
  <c r="Z33" i="76" s="1"/>
  <c r="AB33" i="76" s="1"/>
  <c r="AD33" i="76" s="1"/>
  <c r="AF33" i="76" s="1"/>
  <c r="AH33" i="76" s="1"/>
  <c r="AJ33" i="76" s="1"/>
  <c r="AL33" i="76" s="1"/>
  <c r="AN33" i="76" s="1"/>
  <c r="AP33" i="76" s="1"/>
  <c r="AR33" i="76" s="1"/>
  <c r="AT33" i="76" s="1"/>
  <c r="AV33" i="76" s="1"/>
  <c r="AX33" i="76" s="1"/>
  <c r="AZ33" i="76" s="1"/>
  <c r="BB33" i="76" s="1"/>
  <c r="BD33" i="76" s="1"/>
  <c r="BF33" i="76" s="1"/>
  <c r="BH33" i="76" s="1"/>
  <c r="BJ33" i="76" s="1"/>
  <c r="BL33" i="76" s="1"/>
  <c r="I10" i="88"/>
  <c r="J10" i="88" s="1"/>
  <c r="D25" i="76"/>
  <c r="F25" i="76" s="1"/>
  <c r="H25" i="76" s="1"/>
  <c r="J25" i="76" s="1"/>
  <c r="L25" i="76" s="1"/>
  <c r="N25" i="76" s="1"/>
  <c r="P25" i="76" s="1"/>
  <c r="R25" i="76" s="1"/>
  <c r="T25" i="76" s="1"/>
  <c r="V25" i="76" s="1"/>
  <c r="X25" i="76" s="1"/>
  <c r="Z25" i="76" s="1"/>
  <c r="AB25" i="76" s="1"/>
  <c r="AD25" i="76" s="1"/>
  <c r="AF25" i="76" s="1"/>
  <c r="AH25" i="76" s="1"/>
  <c r="AJ25" i="76" s="1"/>
  <c r="AL25" i="76" s="1"/>
  <c r="AN25" i="76" s="1"/>
  <c r="AP25" i="76" s="1"/>
  <c r="AR25" i="76" s="1"/>
  <c r="AT25" i="76" s="1"/>
  <c r="AV25" i="76" s="1"/>
  <c r="AX25" i="76" s="1"/>
  <c r="AZ25" i="76" s="1"/>
  <c r="BB25" i="76" s="1"/>
  <c r="BD25" i="76" s="1"/>
  <c r="BF25" i="76" s="1"/>
  <c r="BH25" i="76" s="1"/>
  <c r="BJ25" i="76" s="1"/>
  <c r="BL25" i="76" s="1"/>
  <c r="I17" i="88"/>
  <c r="J17" i="88" s="1"/>
  <c r="D32" i="76"/>
  <c r="F32" i="76" s="1"/>
  <c r="H32" i="76" s="1"/>
  <c r="J32" i="76" s="1"/>
  <c r="L32" i="76" s="1"/>
  <c r="N32" i="76" s="1"/>
  <c r="P32" i="76" s="1"/>
  <c r="R32" i="76" s="1"/>
  <c r="T32" i="76" s="1"/>
  <c r="V32" i="76" s="1"/>
  <c r="X32" i="76" s="1"/>
  <c r="Z32" i="76" s="1"/>
  <c r="AB32" i="76" s="1"/>
  <c r="AD32" i="76" s="1"/>
  <c r="AF32" i="76" s="1"/>
  <c r="AH32" i="76" s="1"/>
  <c r="AJ32" i="76" s="1"/>
  <c r="AL32" i="76" s="1"/>
  <c r="AN32" i="76" s="1"/>
  <c r="AP32" i="76" s="1"/>
  <c r="AR32" i="76" s="1"/>
  <c r="AT32" i="76" s="1"/>
  <c r="AV32" i="76" s="1"/>
  <c r="AX32" i="76" s="1"/>
  <c r="AZ32" i="76" s="1"/>
  <c r="BB32" i="76" s="1"/>
  <c r="BD32" i="76" s="1"/>
  <c r="BF32" i="76" s="1"/>
  <c r="BH32" i="76" s="1"/>
  <c r="BJ32" i="76" s="1"/>
  <c r="BL32" i="76" s="1"/>
  <c r="I14" i="88"/>
  <c r="J14" i="88" s="1"/>
  <c r="D29" i="76"/>
  <c r="F29" i="76" s="1"/>
  <c r="H29" i="76" s="1"/>
  <c r="J29" i="76" s="1"/>
  <c r="L29" i="76" s="1"/>
  <c r="N29" i="76" s="1"/>
  <c r="P29" i="76" s="1"/>
  <c r="R29" i="76" s="1"/>
  <c r="T29" i="76" s="1"/>
  <c r="V29" i="76" s="1"/>
  <c r="X29" i="76" s="1"/>
  <c r="Z29" i="76" s="1"/>
  <c r="AB29" i="76" s="1"/>
  <c r="AD29" i="76" s="1"/>
  <c r="AF29" i="76" s="1"/>
  <c r="AH29" i="76" s="1"/>
  <c r="AJ29" i="76" s="1"/>
  <c r="AL29" i="76" s="1"/>
  <c r="AN29" i="76" s="1"/>
  <c r="AP29" i="76" s="1"/>
  <c r="AR29" i="76" s="1"/>
  <c r="AT29" i="76" s="1"/>
  <c r="AV29" i="76" s="1"/>
  <c r="AX29" i="76" s="1"/>
  <c r="AZ29" i="76" s="1"/>
  <c r="BB29" i="76" s="1"/>
  <c r="BD29" i="76" s="1"/>
  <c r="BF29" i="76" s="1"/>
  <c r="BH29" i="76" s="1"/>
  <c r="BJ29" i="76" s="1"/>
  <c r="BL29" i="76" s="1"/>
  <c r="I9" i="88"/>
  <c r="J9" i="88" s="1"/>
  <c r="D24" i="76" a="1"/>
  <c r="D24" i="76" s="1"/>
  <c r="F24" i="76" s="1"/>
  <c r="H24" i="76" s="1"/>
  <c r="J24" i="76" s="1"/>
  <c r="L24" i="76" s="1"/>
  <c r="N24" i="76" s="1"/>
  <c r="P24" i="76" s="1"/>
  <c r="R24" i="76" s="1"/>
  <c r="T24" i="76" s="1"/>
  <c r="V24" i="76" s="1"/>
  <c r="X24" i="76" s="1"/>
  <c r="Z24" i="76" s="1"/>
  <c r="AB24" i="76" s="1"/>
  <c r="AD24" i="76" s="1"/>
  <c r="AF24" i="76" s="1"/>
  <c r="AH24" i="76" s="1"/>
  <c r="AJ24" i="76" s="1"/>
  <c r="AL24" i="76" s="1"/>
  <c r="AN24" i="76" s="1"/>
  <c r="AP24" i="76" s="1"/>
  <c r="AR24" i="76" s="1"/>
  <c r="AT24" i="76" s="1"/>
  <c r="AV24" i="76" s="1"/>
  <c r="AX24" i="76" s="1"/>
  <c r="AZ24" i="76" s="1"/>
  <c r="BB24" i="76" s="1"/>
  <c r="BD24" i="76" s="1"/>
  <c r="BF24" i="76" s="1"/>
  <c r="BH24" i="76" s="1"/>
  <c r="BJ24" i="76" s="1"/>
  <c r="BL24" i="76" s="1"/>
  <c r="I16" i="88"/>
  <c r="J16" i="88" s="1"/>
  <c r="D31" i="76"/>
  <c r="F31" i="76" s="1"/>
  <c r="H31" i="76" s="1"/>
  <c r="J31" i="76" s="1"/>
  <c r="L31" i="76" s="1"/>
  <c r="N31" i="76" s="1"/>
  <c r="P31" i="76" s="1"/>
  <c r="R31" i="76" s="1"/>
  <c r="T31" i="76" s="1"/>
  <c r="V31" i="76" s="1"/>
  <c r="X31" i="76" s="1"/>
  <c r="Z31" i="76" s="1"/>
  <c r="AB31" i="76" s="1"/>
  <c r="AD31" i="76" s="1"/>
  <c r="AF31" i="76" s="1"/>
  <c r="AH31" i="76" s="1"/>
  <c r="AJ31" i="76" s="1"/>
  <c r="AL31" i="76" s="1"/>
  <c r="AN31" i="76" s="1"/>
  <c r="AP31" i="76" s="1"/>
  <c r="AR31" i="76" s="1"/>
  <c r="AT31" i="76" s="1"/>
  <c r="AV31" i="76" s="1"/>
  <c r="AX31" i="76" s="1"/>
  <c r="AZ31" i="76" s="1"/>
  <c r="BB31" i="76" s="1"/>
  <c r="BD31" i="76" s="1"/>
  <c r="BF31" i="76" s="1"/>
  <c r="BH31" i="76" s="1"/>
  <c r="BJ31" i="76" s="1"/>
  <c r="BL31" i="76" s="1"/>
  <c r="I11" i="88"/>
  <c r="J11" i="88" s="1"/>
  <c r="D26" i="76"/>
  <c r="F26" i="76" s="1"/>
  <c r="H26" i="76" s="1"/>
  <c r="J26" i="76" s="1"/>
  <c r="L26" i="76" s="1"/>
  <c r="N26" i="76" s="1"/>
  <c r="P26" i="76" s="1"/>
  <c r="R26" i="76" s="1"/>
  <c r="T26" i="76" s="1"/>
  <c r="V26" i="76" s="1"/>
  <c r="X26" i="76" s="1"/>
  <c r="Z26" i="76" s="1"/>
  <c r="AB26" i="76" s="1"/>
  <c r="AD26" i="76" s="1"/>
  <c r="AF26" i="76" s="1"/>
  <c r="AH26" i="76" s="1"/>
  <c r="AJ26" i="76" s="1"/>
  <c r="AL26" i="76" s="1"/>
  <c r="AN26" i="76" s="1"/>
  <c r="AP26" i="76" s="1"/>
  <c r="AR26" i="76" s="1"/>
  <c r="AT26" i="76" s="1"/>
  <c r="AV26" i="76" s="1"/>
  <c r="AX26" i="76" s="1"/>
  <c r="AZ26" i="76" s="1"/>
  <c r="BB26" i="76" s="1"/>
  <c r="BD26" i="76" s="1"/>
  <c r="BF26" i="76" s="1"/>
  <c r="BH26" i="76" s="1"/>
  <c r="BJ26" i="76" s="1"/>
  <c r="BL26" i="76" s="1"/>
  <c r="I8" i="88"/>
  <c r="J8" i="88" s="1"/>
  <c r="D23" i="76"/>
  <c r="F23" i="76" s="1"/>
  <c r="H23" i="76" s="1"/>
  <c r="J23" i="76" s="1"/>
  <c r="L23" i="76" s="1"/>
  <c r="N23" i="76" s="1"/>
  <c r="P23" i="76" s="1"/>
  <c r="R23" i="76" s="1"/>
  <c r="T23" i="76" s="1"/>
  <c r="V23" i="76" s="1"/>
  <c r="X23" i="76" s="1"/>
  <c r="Z23" i="76" s="1"/>
  <c r="AB23" i="76" s="1"/>
  <c r="AD23" i="76" s="1"/>
  <c r="AF23" i="76" s="1"/>
  <c r="AH23" i="76" s="1"/>
  <c r="AJ23" i="76" s="1"/>
  <c r="AL23" i="76" s="1"/>
  <c r="AN23" i="76" s="1"/>
  <c r="AP23" i="76" s="1"/>
  <c r="AR23" i="76" s="1"/>
  <c r="AT23" i="76" s="1"/>
  <c r="AV23" i="76" s="1"/>
  <c r="AX23" i="76" s="1"/>
  <c r="AZ23" i="76" s="1"/>
  <c r="BB23" i="76" s="1"/>
  <c r="BD23" i="76" s="1"/>
  <c r="BF23" i="76" s="1"/>
  <c r="BH23" i="76" s="1"/>
  <c r="BJ23" i="76" s="1"/>
  <c r="BL23" i="76" s="1"/>
  <c r="P20" i="73"/>
  <c r="N35" i="73"/>
  <c r="K12" i="88" l="1"/>
  <c r="L12" i="88" s="1"/>
  <c r="D27" i="77"/>
  <c r="F27" i="77" s="1"/>
  <c r="H27" i="77" s="1"/>
  <c r="J27" i="77" s="1"/>
  <c r="L27" i="77" s="1"/>
  <c r="N27" i="77" s="1"/>
  <c r="P27" i="77" s="1"/>
  <c r="R27" i="77" s="1"/>
  <c r="T27" i="77" s="1"/>
  <c r="V27" i="77" s="1"/>
  <c r="X27" i="77" s="1"/>
  <c r="Z27" i="77" s="1"/>
  <c r="AB27" i="77" s="1"/>
  <c r="AD27" i="77" s="1"/>
  <c r="AF27" i="77" s="1"/>
  <c r="AH27" i="77" s="1"/>
  <c r="AJ27" i="77" s="1"/>
  <c r="AL27" i="77" s="1"/>
  <c r="AN27" i="77" s="1"/>
  <c r="AP27" i="77" s="1"/>
  <c r="AR27" i="77" s="1"/>
  <c r="AT27" i="77" s="1"/>
  <c r="AV27" i="77" s="1"/>
  <c r="AX27" i="77" s="1"/>
  <c r="AZ27" i="77" s="1"/>
  <c r="BB27" i="77" s="1"/>
  <c r="BD27" i="77" s="1"/>
  <c r="BF27" i="77" s="1"/>
  <c r="BH27" i="77" s="1"/>
  <c r="BJ27" i="77" s="1"/>
  <c r="K16" i="88"/>
  <c r="L16" i="88" s="1"/>
  <c r="D31" i="77"/>
  <c r="F31" i="77" s="1"/>
  <c r="H31" i="77" s="1"/>
  <c r="J31" i="77" s="1"/>
  <c r="L31" i="77" s="1"/>
  <c r="N31" i="77" s="1"/>
  <c r="P31" i="77" s="1"/>
  <c r="R31" i="77" s="1"/>
  <c r="T31" i="77" s="1"/>
  <c r="V31" i="77" s="1"/>
  <c r="X31" i="77" s="1"/>
  <c r="Z31" i="77" s="1"/>
  <c r="AB31" i="77" s="1"/>
  <c r="AD31" i="77" s="1"/>
  <c r="AF31" i="77" s="1"/>
  <c r="AH31" i="77" s="1"/>
  <c r="AJ31" i="77" s="1"/>
  <c r="AL31" i="77" s="1"/>
  <c r="AN31" i="77" s="1"/>
  <c r="AP31" i="77" s="1"/>
  <c r="AR31" i="77" s="1"/>
  <c r="AT31" i="77" s="1"/>
  <c r="AV31" i="77" s="1"/>
  <c r="AX31" i="77" s="1"/>
  <c r="AZ31" i="77" s="1"/>
  <c r="BB31" i="77" s="1"/>
  <c r="BD31" i="77" s="1"/>
  <c r="BF31" i="77" s="1"/>
  <c r="BH31" i="77" s="1"/>
  <c r="BJ31" i="77" s="1"/>
  <c r="K10" i="88"/>
  <c r="L10" i="88" s="1"/>
  <c r="D25" i="77"/>
  <c r="F25" i="77" s="1"/>
  <c r="H25" i="77" s="1"/>
  <c r="J25" i="77" s="1"/>
  <c r="L25" i="77" s="1"/>
  <c r="N25" i="77" s="1"/>
  <c r="P25" i="77" s="1"/>
  <c r="R25" i="77" s="1"/>
  <c r="T25" i="77" s="1"/>
  <c r="V25" i="77" s="1"/>
  <c r="X25" i="77" s="1"/>
  <c r="Z25" i="77" s="1"/>
  <c r="AB25" i="77" s="1"/>
  <c r="AD25" i="77" s="1"/>
  <c r="AF25" i="77" s="1"/>
  <c r="AH25" i="77" s="1"/>
  <c r="AJ25" i="77" s="1"/>
  <c r="AL25" i="77" s="1"/>
  <c r="AN25" i="77" s="1"/>
  <c r="AP25" i="77" s="1"/>
  <c r="AR25" i="77" s="1"/>
  <c r="AT25" i="77" s="1"/>
  <c r="AV25" i="77" s="1"/>
  <c r="AX25" i="77" s="1"/>
  <c r="AZ25" i="77" s="1"/>
  <c r="BB25" i="77" s="1"/>
  <c r="BD25" i="77" s="1"/>
  <c r="BF25" i="77" s="1"/>
  <c r="BH25" i="77" s="1"/>
  <c r="BJ25" i="77" s="1"/>
  <c r="D21" i="77"/>
  <c r="F21" i="77" s="1"/>
  <c r="H21" i="77" s="1"/>
  <c r="J21" i="77" s="1"/>
  <c r="L21" i="77" s="1"/>
  <c r="N21" i="77" s="1"/>
  <c r="P21" i="77" s="1"/>
  <c r="R21" i="77" s="1"/>
  <c r="T21" i="77" s="1"/>
  <c r="V21" i="77" s="1"/>
  <c r="X21" i="77" s="1"/>
  <c r="Z21" i="77" s="1"/>
  <c r="AB21" i="77" s="1"/>
  <c r="AD21" i="77" s="1"/>
  <c r="AF21" i="77" s="1"/>
  <c r="AH21" i="77" s="1"/>
  <c r="AJ21" i="77" s="1"/>
  <c r="AL21" i="77" s="1"/>
  <c r="AN21" i="77" s="1"/>
  <c r="AP21" i="77" s="1"/>
  <c r="AR21" i="77" s="1"/>
  <c r="AT21" i="77" s="1"/>
  <c r="AV21" i="77" s="1"/>
  <c r="AX21" i="77" s="1"/>
  <c r="AZ21" i="77" s="1"/>
  <c r="BB21" i="77" s="1"/>
  <c r="BD21" i="77" s="1"/>
  <c r="BF21" i="77" s="1"/>
  <c r="BH21" i="77" s="1"/>
  <c r="BJ21" i="77" s="1"/>
  <c r="K6" i="88"/>
  <c r="L6" i="88" s="1"/>
  <c r="K9" i="88"/>
  <c r="L9" i="88" s="1"/>
  <c r="D24" i="77" a="1"/>
  <c r="D24" i="77" s="1"/>
  <c r="F24" i="77" s="1"/>
  <c r="H24" i="77" s="1"/>
  <c r="J24" i="77" s="1"/>
  <c r="L24" i="77" s="1"/>
  <c r="N24" i="77" s="1"/>
  <c r="P24" i="77" s="1"/>
  <c r="R24" i="77" s="1"/>
  <c r="T24" i="77" s="1"/>
  <c r="V24" i="77" s="1"/>
  <c r="X24" i="77" s="1"/>
  <c r="Z24" i="77" s="1"/>
  <c r="AB24" i="77" s="1"/>
  <c r="AD24" i="77" s="1"/>
  <c r="AF24" i="77" s="1"/>
  <c r="AH24" i="77" s="1"/>
  <c r="AJ24" i="77" s="1"/>
  <c r="AL24" i="77" s="1"/>
  <c r="AN24" i="77" s="1"/>
  <c r="AP24" i="77" s="1"/>
  <c r="AR24" i="77" s="1"/>
  <c r="AT24" i="77" s="1"/>
  <c r="AV24" i="77" s="1"/>
  <c r="AX24" i="77" s="1"/>
  <c r="AZ24" i="77" s="1"/>
  <c r="BB24" i="77" s="1"/>
  <c r="BD24" i="77" s="1"/>
  <c r="BF24" i="77" s="1"/>
  <c r="BH24" i="77" s="1"/>
  <c r="BJ24" i="77" s="1"/>
  <c r="K18" i="88"/>
  <c r="L18" i="88" s="1"/>
  <c r="D33" i="77"/>
  <c r="F33" i="77" s="1"/>
  <c r="H33" i="77" s="1"/>
  <c r="J33" i="77" s="1"/>
  <c r="L33" i="77" s="1"/>
  <c r="N33" i="77" s="1"/>
  <c r="P33" i="77" s="1"/>
  <c r="R33" i="77" s="1"/>
  <c r="T33" i="77" s="1"/>
  <c r="V33" i="77" s="1"/>
  <c r="X33" i="77" s="1"/>
  <c r="Z33" i="77" s="1"/>
  <c r="AB33" i="77" s="1"/>
  <c r="AD33" i="77" s="1"/>
  <c r="AF33" i="77" s="1"/>
  <c r="AH33" i="77" s="1"/>
  <c r="AJ33" i="77" s="1"/>
  <c r="AL33" i="77" s="1"/>
  <c r="AN33" i="77" s="1"/>
  <c r="AP33" i="77" s="1"/>
  <c r="AR33" i="77" s="1"/>
  <c r="AT33" i="77" s="1"/>
  <c r="AV33" i="77" s="1"/>
  <c r="AX33" i="77" s="1"/>
  <c r="AZ33" i="77" s="1"/>
  <c r="BB33" i="77" s="1"/>
  <c r="BD33" i="77" s="1"/>
  <c r="BF33" i="77" s="1"/>
  <c r="BH33" i="77" s="1"/>
  <c r="BJ33" i="77" s="1"/>
  <c r="K7" i="88"/>
  <c r="L7" i="88" s="1"/>
  <c r="D22" i="77"/>
  <c r="F22" i="77" s="1"/>
  <c r="H22" i="77" s="1"/>
  <c r="J22" i="77" s="1"/>
  <c r="L22" i="77" s="1"/>
  <c r="N22" i="77" s="1"/>
  <c r="P22" i="77" s="1"/>
  <c r="R22" i="77" s="1"/>
  <c r="T22" i="77" s="1"/>
  <c r="V22" i="77" s="1"/>
  <c r="X22" i="77" s="1"/>
  <c r="Z22" i="77" s="1"/>
  <c r="AB22" i="77" s="1"/>
  <c r="AD22" i="77" s="1"/>
  <c r="AF22" i="77" s="1"/>
  <c r="AH22" i="77" s="1"/>
  <c r="AJ22" i="77" s="1"/>
  <c r="AL22" i="77" s="1"/>
  <c r="AN22" i="77" s="1"/>
  <c r="AP22" i="77" s="1"/>
  <c r="AR22" i="77" s="1"/>
  <c r="AT22" i="77" s="1"/>
  <c r="AV22" i="77" s="1"/>
  <c r="AX22" i="77" s="1"/>
  <c r="AZ22" i="77" s="1"/>
  <c r="BB22" i="77" s="1"/>
  <c r="BD22" i="77" s="1"/>
  <c r="BF22" i="77" s="1"/>
  <c r="BH22" i="77" s="1"/>
  <c r="BJ22" i="77" s="1"/>
  <c r="K8" i="88"/>
  <c r="L8" i="88" s="1"/>
  <c r="D23" i="77"/>
  <c r="F23" i="77" s="1"/>
  <c r="H23" i="77" s="1"/>
  <c r="J23" i="77" s="1"/>
  <c r="L23" i="77" s="1"/>
  <c r="N23" i="77" s="1"/>
  <c r="P23" i="77" s="1"/>
  <c r="R23" i="77" s="1"/>
  <c r="T23" i="77" s="1"/>
  <c r="V23" i="77" s="1"/>
  <c r="X23" i="77" s="1"/>
  <c r="Z23" i="77" s="1"/>
  <c r="AB23" i="77" s="1"/>
  <c r="AD23" i="77" s="1"/>
  <c r="AF23" i="77" s="1"/>
  <c r="AH23" i="77" s="1"/>
  <c r="AJ23" i="77" s="1"/>
  <c r="AL23" i="77" s="1"/>
  <c r="AN23" i="77" s="1"/>
  <c r="AP23" i="77" s="1"/>
  <c r="AR23" i="77" s="1"/>
  <c r="AT23" i="77" s="1"/>
  <c r="AV23" i="77" s="1"/>
  <c r="AX23" i="77" s="1"/>
  <c r="AZ23" i="77" s="1"/>
  <c r="BB23" i="77" s="1"/>
  <c r="BD23" i="77" s="1"/>
  <c r="BF23" i="77" s="1"/>
  <c r="BH23" i="77" s="1"/>
  <c r="BJ23" i="77" s="1"/>
  <c r="K14" i="88"/>
  <c r="L14" i="88" s="1"/>
  <c r="D29" i="77"/>
  <c r="F29" i="77" s="1"/>
  <c r="H29" i="77" s="1"/>
  <c r="J29" i="77" s="1"/>
  <c r="L29" i="77" s="1"/>
  <c r="N29" i="77" s="1"/>
  <c r="P29" i="77" s="1"/>
  <c r="R29" i="77" s="1"/>
  <c r="T29" i="77" s="1"/>
  <c r="V29" i="77" s="1"/>
  <c r="X29" i="77" s="1"/>
  <c r="Z29" i="77" s="1"/>
  <c r="AB29" i="77" s="1"/>
  <c r="AD29" i="77" s="1"/>
  <c r="AF29" i="77" s="1"/>
  <c r="AH29" i="77" s="1"/>
  <c r="AJ29" i="77" s="1"/>
  <c r="AL29" i="77" s="1"/>
  <c r="AN29" i="77" s="1"/>
  <c r="AP29" i="77" s="1"/>
  <c r="AR29" i="77" s="1"/>
  <c r="AT29" i="77" s="1"/>
  <c r="AV29" i="77" s="1"/>
  <c r="AX29" i="77" s="1"/>
  <c r="AZ29" i="77" s="1"/>
  <c r="BB29" i="77" s="1"/>
  <c r="BD29" i="77" s="1"/>
  <c r="BF29" i="77" s="1"/>
  <c r="BH29" i="77" s="1"/>
  <c r="BJ29" i="77" s="1"/>
  <c r="K19" i="88"/>
  <c r="L19" i="88" s="1"/>
  <c r="D34" i="77"/>
  <c r="F34" i="77" s="1"/>
  <c r="H34" i="77" s="1"/>
  <c r="J34" i="77" s="1"/>
  <c r="L34" i="77" s="1"/>
  <c r="N34" i="77" s="1"/>
  <c r="P34" i="77" s="1"/>
  <c r="R34" i="77" s="1"/>
  <c r="T34" i="77" s="1"/>
  <c r="V34" i="77" s="1"/>
  <c r="X34" i="77" s="1"/>
  <c r="Z34" i="77" s="1"/>
  <c r="AB34" i="77" s="1"/>
  <c r="AD34" i="77" s="1"/>
  <c r="AF34" i="77" s="1"/>
  <c r="AH34" i="77" s="1"/>
  <c r="AJ34" i="77" s="1"/>
  <c r="AL34" i="77" s="1"/>
  <c r="AN34" i="77" s="1"/>
  <c r="AP34" i="77" s="1"/>
  <c r="AR34" i="77" s="1"/>
  <c r="AT34" i="77" s="1"/>
  <c r="AV34" i="77" s="1"/>
  <c r="AX34" i="77" s="1"/>
  <c r="AZ34" i="77" s="1"/>
  <c r="BB34" i="77" s="1"/>
  <c r="BD34" i="77" s="1"/>
  <c r="BF34" i="77" s="1"/>
  <c r="BH34" i="77" s="1"/>
  <c r="BJ34" i="77" s="1"/>
  <c r="K11" i="88"/>
  <c r="L11" i="88" s="1"/>
  <c r="D26" i="77"/>
  <c r="F26" i="77" s="1"/>
  <c r="H26" i="77" s="1"/>
  <c r="J26" i="77" s="1"/>
  <c r="L26" i="77" s="1"/>
  <c r="N26" i="77" s="1"/>
  <c r="P26" i="77" s="1"/>
  <c r="R26" i="77" s="1"/>
  <c r="T26" i="77" s="1"/>
  <c r="V26" i="77" s="1"/>
  <c r="X26" i="77" s="1"/>
  <c r="Z26" i="77" s="1"/>
  <c r="AB26" i="77" s="1"/>
  <c r="AD26" i="77" s="1"/>
  <c r="AF26" i="77" s="1"/>
  <c r="AH26" i="77" s="1"/>
  <c r="AJ26" i="77" s="1"/>
  <c r="AL26" i="77" s="1"/>
  <c r="AN26" i="77" s="1"/>
  <c r="AP26" i="77" s="1"/>
  <c r="AR26" i="77" s="1"/>
  <c r="AT26" i="77" s="1"/>
  <c r="AV26" i="77" s="1"/>
  <c r="AX26" i="77" s="1"/>
  <c r="AZ26" i="77" s="1"/>
  <c r="BB26" i="77" s="1"/>
  <c r="BD26" i="77" s="1"/>
  <c r="BF26" i="77" s="1"/>
  <c r="BH26" i="77" s="1"/>
  <c r="BJ26" i="77" s="1"/>
  <c r="K17" i="88"/>
  <c r="L17" i="88" s="1"/>
  <c r="D32" i="77"/>
  <c r="F32" i="77" s="1"/>
  <c r="H32" i="77" s="1"/>
  <c r="J32" i="77" s="1"/>
  <c r="L32" i="77" s="1"/>
  <c r="N32" i="77" s="1"/>
  <c r="P32" i="77" s="1"/>
  <c r="R32" i="77" s="1"/>
  <c r="T32" i="77" s="1"/>
  <c r="V32" i="77" s="1"/>
  <c r="X32" i="77" s="1"/>
  <c r="Z32" i="77" s="1"/>
  <c r="AB32" i="77" s="1"/>
  <c r="AD32" i="77" s="1"/>
  <c r="AF32" i="77" s="1"/>
  <c r="AH32" i="77" s="1"/>
  <c r="AJ32" i="77" s="1"/>
  <c r="AL32" i="77" s="1"/>
  <c r="AN32" i="77" s="1"/>
  <c r="AP32" i="77" s="1"/>
  <c r="AR32" i="77" s="1"/>
  <c r="AT32" i="77" s="1"/>
  <c r="AV32" i="77" s="1"/>
  <c r="AX32" i="77" s="1"/>
  <c r="AZ32" i="77" s="1"/>
  <c r="BB32" i="77" s="1"/>
  <c r="BD32" i="77" s="1"/>
  <c r="BF32" i="77" s="1"/>
  <c r="BH32" i="77" s="1"/>
  <c r="BJ32" i="77" s="1"/>
  <c r="K15" i="88"/>
  <c r="L15" i="88" s="1"/>
  <c r="D30" i="77"/>
  <c r="F30" i="77" s="1"/>
  <c r="H30" i="77" s="1"/>
  <c r="J30" i="77" s="1"/>
  <c r="L30" i="77" s="1"/>
  <c r="N30" i="77" s="1"/>
  <c r="P30" i="77" s="1"/>
  <c r="R30" i="77" s="1"/>
  <c r="T30" i="77" s="1"/>
  <c r="V30" i="77" s="1"/>
  <c r="X30" i="77" s="1"/>
  <c r="Z30" i="77" s="1"/>
  <c r="AB30" i="77" s="1"/>
  <c r="AD30" i="77" s="1"/>
  <c r="AF30" i="77" s="1"/>
  <c r="AH30" i="77" s="1"/>
  <c r="AJ30" i="77" s="1"/>
  <c r="AL30" i="77" s="1"/>
  <c r="AN30" i="77" s="1"/>
  <c r="AP30" i="77" s="1"/>
  <c r="AR30" i="77" s="1"/>
  <c r="AT30" i="77" s="1"/>
  <c r="AV30" i="77" s="1"/>
  <c r="AX30" i="77" s="1"/>
  <c r="AZ30" i="77" s="1"/>
  <c r="BB30" i="77" s="1"/>
  <c r="BD30" i="77" s="1"/>
  <c r="BF30" i="77" s="1"/>
  <c r="BH30" i="77" s="1"/>
  <c r="BJ30" i="77" s="1"/>
  <c r="K13" i="88"/>
  <c r="L13" i="88" s="1"/>
  <c r="D28" i="77"/>
  <c r="F28" i="77" s="1"/>
  <c r="H28" i="77" s="1"/>
  <c r="J28" i="77" s="1"/>
  <c r="L28" i="77" s="1"/>
  <c r="N28" i="77" s="1"/>
  <c r="P28" i="77" s="1"/>
  <c r="R28" i="77" s="1"/>
  <c r="T28" i="77" s="1"/>
  <c r="V28" i="77" s="1"/>
  <c r="X28" i="77" s="1"/>
  <c r="Z28" i="77" s="1"/>
  <c r="AB28" i="77" s="1"/>
  <c r="AD28" i="77" s="1"/>
  <c r="AF28" i="77" s="1"/>
  <c r="AH28" i="77" s="1"/>
  <c r="AJ28" i="77" s="1"/>
  <c r="AL28" i="77" s="1"/>
  <c r="AN28" i="77" s="1"/>
  <c r="AP28" i="77" s="1"/>
  <c r="AR28" i="77" s="1"/>
  <c r="AT28" i="77" s="1"/>
  <c r="AV28" i="77" s="1"/>
  <c r="AX28" i="77" s="1"/>
  <c r="AZ28" i="77" s="1"/>
  <c r="BB28" i="77" s="1"/>
  <c r="BD28" i="77" s="1"/>
  <c r="BF28" i="77" s="1"/>
  <c r="BH28" i="77" s="1"/>
  <c r="BJ28" i="77" s="1"/>
  <c r="P35" i="73"/>
  <c r="R20" i="73"/>
  <c r="M17" i="88" l="1"/>
  <c r="N17" i="88" s="1"/>
  <c r="D32" i="78"/>
  <c r="F32" i="78" s="1"/>
  <c r="H32" i="78" s="1"/>
  <c r="J32" i="78" s="1"/>
  <c r="L32" i="78" s="1"/>
  <c r="N32" i="78" s="1"/>
  <c r="P32" i="78" s="1"/>
  <c r="R32" i="78" s="1"/>
  <c r="T32" i="78" s="1"/>
  <c r="V32" i="78" s="1"/>
  <c r="X32" i="78" s="1"/>
  <c r="Z32" i="78" s="1"/>
  <c r="AB32" i="78" s="1"/>
  <c r="AD32" i="78" s="1"/>
  <c r="AF32" i="78" s="1"/>
  <c r="AH32" i="78" s="1"/>
  <c r="AJ32" i="78" s="1"/>
  <c r="AL32" i="78" s="1"/>
  <c r="AN32" i="78" s="1"/>
  <c r="AP32" i="78" s="1"/>
  <c r="AR32" i="78" s="1"/>
  <c r="AT32" i="78" s="1"/>
  <c r="AV32" i="78" s="1"/>
  <c r="AX32" i="78" s="1"/>
  <c r="AZ32" i="78" s="1"/>
  <c r="BB32" i="78" s="1"/>
  <c r="BD32" i="78" s="1"/>
  <c r="BF32" i="78" s="1"/>
  <c r="BH32" i="78" s="1"/>
  <c r="BJ32" i="78" s="1"/>
  <c r="BL32" i="78" s="1"/>
  <c r="M8" i="88"/>
  <c r="N8" i="88" s="1"/>
  <c r="D23" i="78"/>
  <c r="F23" i="78" s="1"/>
  <c r="H23" i="78" s="1"/>
  <c r="J23" i="78" s="1"/>
  <c r="L23" i="78" s="1"/>
  <c r="N23" i="78" s="1"/>
  <c r="P23" i="78" s="1"/>
  <c r="R23" i="78" s="1"/>
  <c r="T23" i="78" s="1"/>
  <c r="V23" i="78" s="1"/>
  <c r="X23" i="78" s="1"/>
  <c r="Z23" i="78" s="1"/>
  <c r="AB23" i="78" s="1"/>
  <c r="AD23" i="78" s="1"/>
  <c r="AF23" i="78" s="1"/>
  <c r="AH23" i="78" s="1"/>
  <c r="AJ23" i="78" s="1"/>
  <c r="AL23" i="78" s="1"/>
  <c r="AN23" i="78" s="1"/>
  <c r="AP23" i="78" s="1"/>
  <c r="AR23" i="78" s="1"/>
  <c r="AT23" i="78" s="1"/>
  <c r="AV23" i="78" s="1"/>
  <c r="AX23" i="78" s="1"/>
  <c r="AZ23" i="78" s="1"/>
  <c r="BB23" i="78" s="1"/>
  <c r="BD23" i="78" s="1"/>
  <c r="BF23" i="78" s="1"/>
  <c r="BH23" i="78" s="1"/>
  <c r="BJ23" i="78" s="1"/>
  <c r="BL23" i="78" s="1"/>
  <c r="M6" i="88"/>
  <c r="N6" i="88" s="1"/>
  <c r="D21" i="78"/>
  <c r="F21" i="78" s="1"/>
  <c r="H21" i="78" s="1"/>
  <c r="J21" i="78" s="1"/>
  <c r="L21" i="78" s="1"/>
  <c r="N21" i="78" s="1"/>
  <c r="P21" i="78" s="1"/>
  <c r="R21" i="78" s="1"/>
  <c r="T21" i="78" s="1"/>
  <c r="V21" i="78" s="1"/>
  <c r="X21" i="78" s="1"/>
  <c r="Z21" i="78" s="1"/>
  <c r="AB21" i="78" s="1"/>
  <c r="AD21" i="78" s="1"/>
  <c r="AF21" i="78" s="1"/>
  <c r="AH21" i="78" s="1"/>
  <c r="AJ21" i="78" s="1"/>
  <c r="AL21" i="78" s="1"/>
  <c r="AN21" i="78" s="1"/>
  <c r="AP21" i="78" s="1"/>
  <c r="AR21" i="78" s="1"/>
  <c r="AT21" i="78" s="1"/>
  <c r="AV21" i="78" s="1"/>
  <c r="AX21" i="78" s="1"/>
  <c r="AZ21" i="78" s="1"/>
  <c r="BB21" i="78" s="1"/>
  <c r="BD21" i="78" s="1"/>
  <c r="BF21" i="78" s="1"/>
  <c r="BH21" i="78" s="1"/>
  <c r="BJ21" i="78" s="1"/>
  <c r="BL21" i="78" s="1"/>
  <c r="M7" i="88"/>
  <c r="N7" i="88" s="1"/>
  <c r="D22" i="78"/>
  <c r="F22" i="78" s="1"/>
  <c r="H22" i="78" s="1"/>
  <c r="J22" i="78" s="1"/>
  <c r="L22" i="78" s="1"/>
  <c r="N22" i="78" s="1"/>
  <c r="P22" i="78" s="1"/>
  <c r="R22" i="78" s="1"/>
  <c r="T22" i="78" s="1"/>
  <c r="V22" i="78" s="1"/>
  <c r="X22" i="78" s="1"/>
  <c r="Z22" i="78" s="1"/>
  <c r="AB22" i="78" s="1"/>
  <c r="AD22" i="78" s="1"/>
  <c r="AF22" i="78" s="1"/>
  <c r="AH22" i="78" s="1"/>
  <c r="AJ22" i="78" s="1"/>
  <c r="AL22" i="78" s="1"/>
  <c r="AN22" i="78" s="1"/>
  <c r="AP22" i="78" s="1"/>
  <c r="AR22" i="78" s="1"/>
  <c r="AT22" i="78" s="1"/>
  <c r="AV22" i="78" s="1"/>
  <c r="AX22" i="78" s="1"/>
  <c r="AZ22" i="78" s="1"/>
  <c r="BB22" i="78" s="1"/>
  <c r="BD22" i="78" s="1"/>
  <c r="BF22" i="78" s="1"/>
  <c r="BH22" i="78" s="1"/>
  <c r="BJ22" i="78" s="1"/>
  <c r="BL22" i="78" s="1"/>
  <c r="M15" i="88"/>
  <c r="N15" i="88" s="1"/>
  <c r="D30" i="78"/>
  <c r="F30" i="78" s="1"/>
  <c r="H30" i="78" s="1"/>
  <c r="J30" i="78" s="1"/>
  <c r="L30" i="78" s="1"/>
  <c r="N30" i="78" s="1"/>
  <c r="P30" i="78" s="1"/>
  <c r="R30" i="78" s="1"/>
  <c r="T30" i="78" s="1"/>
  <c r="V30" i="78" s="1"/>
  <c r="X30" i="78" s="1"/>
  <c r="Z30" i="78" s="1"/>
  <c r="AB30" i="78" s="1"/>
  <c r="AD30" i="78" s="1"/>
  <c r="AF30" i="78" s="1"/>
  <c r="AH30" i="78" s="1"/>
  <c r="AJ30" i="78" s="1"/>
  <c r="AL30" i="78" s="1"/>
  <c r="AN30" i="78" s="1"/>
  <c r="AP30" i="78" s="1"/>
  <c r="AR30" i="78" s="1"/>
  <c r="AT30" i="78" s="1"/>
  <c r="AV30" i="78" s="1"/>
  <c r="AX30" i="78" s="1"/>
  <c r="AZ30" i="78" s="1"/>
  <c r="BB30" i="78" s="1"/>
  <c r="BD30" i="78" s="1"/>
  <c r="BF30" i="78" s="1"/>
  <c r="BH30" i="78" s="1"/>
  <c r="BJ30" i="78" s="1"/>
  <c r="BL30" i="78" s="1"/>
  <c r="M10" i="88"/>
  <c r="N10" i="88" s="1"/>
  <c r="D25" i="78"/>
  <c r="F25" i="78" s="1"/>
  <c r="H25" i="78" s="1"/>
  <c r="J25" i="78" s="1"/>
  <c r="L25" i="78" s="1"/>
  <c r="N25" i="78" s="1"/>
  <c r="P25" i="78" s="1"/>
  <c r="R25" i="78" s="1"/>
  <c r="T25" i="78" s="1"/>
  <c r="V25" i="78" s="1"/>
  <c r="X25" i="78" s="1"/>
  <c r="Z25" i="78" s="1"/>
  <c r="AB25" i="78" s="1"/>
  <c r="AD25" i="78" s="1"/>
  <c r="AF25" i="78" s="1"/>
  <c r="AH25" i="78" s="1"/>
  <c r="AJ25" i="78" s="1"/>
  <c r="AL25" i="78" s="1"/>
  <c r="AN25" i="78" s="1"/>
  <c r="AP25" i="78" s="1"/>
  <c r="AR25" i="78" s="1"/>
  <c r="AT25" i="78" s="1"/>
  <c r="AV25" i="78" s="1"/>
  <c r="AX25" i="78" s="1"/>
  <c r="AZ25" i="78" s="1"/>
  <c r="BB25" i="78" s="1"/>
  <c r="BD25" i="78" s="1"/>
  <c r="BF25" i="78" s="1"/>
  <c r="BH25" i="78" s="1"/>
  <c r="BJ25" i="78" s="1"/>
  <c r="BL25" i="78" s="1"/>
  <c r="M11" i="88"/>
  <c r="N11" i="88" s="1"/>
  <c r="D26" i="78"/>
  <c r="F26" i="78" s="1"/>
  <c r="H26" i="78" s="1"/>
  <c r="J26" i="78" s="1"/>
  <c r="L26" i="78" s="1"/>
  <c r="N26" i="78" s="1"/>
  <c r="P26" i="78" s="1"/>
  <c r="R26" i="78" s="1"/>
  <c r="T26" i="78" s="1"/>
  <c r="V26" i="78" s="1"/>
  <c r="X26" i="78" s="1"/>
  <c r="Z26" i="78" s="1"/>
  <c r="AB26" i="78" s="1"/>
  <c r="AD26" i="78" s="1"/>
  <c r="AF26" i="78" s="1"/>
  <c r="AH26" i="78" s="1"/>
  <c r="AJ26" i="78" s="1"/>
  <c r="AL26" i="78" s="1"/>
  <c r="AN26" i="78" s="1"/>
  <c r="AP26" i="78" s="1"/>
  <c r="AR26" i="78" s="1"/>
  <c r="AT26" i="78" s="1"/>
  <c r="AV26" i="78" s="1"/>
  <c r="AX26" i="78" s="1"/>
  <c r="AZ26" i="78" s="1"/>
  <c r="BB26" i="78" s="1"/>
  <c r="BD26" i="78" s="1"/>
  <c r="BF26" i="78" s="1"/>
  <c r="BH26" i="78" s="1"/>
  <c r="BJ26" i="78" s="1"/>
  <c r="BL26" i="78" s="1"/>
  <c r="M19" i="88"/>
  <c r="N19" i="88" s="1"/>
  <c r="D34" i="78"/>
  <c r="F34" i="78" s="1"/>
  <c r="H34" i="78" s="1"/>
  <c r="J34" i="78" s="1"/>
  <c r="L34" i="78" s="1"/>
  <c r="N34" i="78" s="1"/>
  <c r="P34" i="78" s="1"/>
  <c r="R34" i="78" s="1"/>
  <c r="T34" i="78" s="1"/>
  <c r="V34" i="78" s="1"/>
  <c r="X34" i="78" s="1"/>
  <c r="Z34" i="78" s="1"/>
  <c r="AB34" i="78" s="1"/>
  <c r="AD34" i="78" s="1"/>
  <c r="AF34" i="78" s="1"/>
  <c r="AH34" i="78" s="1"/>
  <c r="AJ34" i="78" s="1"/>
  <c r="AL34" i="78" s="1"/>
  <c r="AN34" i="78" s="1"/>
  <c r="AP34" i="78" s="1"/>
  <c r="AR34" i="78" s="1"/>
  <c r="AT34" i="78" s="1"/>
  <c r="AV34" i="78" s="1"/>
  <c r="AX34" i="78" s="1"/>
  <c r="AZ34" i="78" s="1"/>
  <c r="BB34" i="78" s="1"/>
  <c r="BD34" i="78" s="1"/>
  <c r="BF34" i="78" s="1"/>
  <c r="BH34" i="78" s="1"/>
  <c r="BJ34" i="78" s="1"/>
  <c r="BL34" i="78" s="1"/>
  <c r="M16" i="88"/>
  <c r="N16" i="88" s="1"/>
  <c r="D31" i="78"/>
  <c r="F31" i="78" s="1"/>
  <c r="H31" i="78" s="1"/>
  <c r="J31" i="78" s="1"/>
  <c r="L31" i="78" s="1"/>
  <c r="N31" i="78" s="1"/>
  <c r="P31" i="78" s="1"/>
  <c r="R31" i="78" s="1"/>
  <c r="T31" i="78" s="1"/>
  <c r="V31" i="78" s="1"/>
  <c r="X31" i="78" s="1"/>
  <c r="Z31" i="78" s="1"/>
  <c r="AB31" i="78" s="1"/>
  <c r="AD31" i="78" s="1"/>
  <c r="AF31" i="78" s="1"/>
  <c r="AH31" i="78" s="1"/>
  <c r="AJ31" i="78" s="1"/>
  <c r="AL31" i="78" s="1"/>
  <c r="AN31" i="78" s="1"/>
  <c r="AP31" i="78" s="1"/>
  <c r="AR31" i="78" s="1"/>
  <c r="AT31" i="78" s="1"/>
  <c r="AV31" i="78" s="1"/>
  <c r="AX31" i="78" s="1"/>
  <c r="AZ31" i="78" s="1"/>
  <c r="BB31" i="78" s="1"/>
  <c r="BD31" i="78" s="1"/>
  <c r="BF31" i="78" s="1"/>
  <c r="BH31" i="78" s="1"/>
  <c r="BJ31" i="78" s="1"/>
  <c r="BL31" i="78" s="1"/>
  <c r="M13" i="88"/>
  <c r="N13" i="88" s="1"/>
  <c r="D28" i="78"/>
  <c r="F28" i="78" s="1"/>
  <c r="H28" i="78" s="1"/>
  <c r="J28" i="78" s="1"/>
  <c r="L28" i="78" s="1"/>
  <c r="N28" i="78" s="1"/>
  <c r="P28" i="78" s="1"/>
  <c r="R28" i="78" s="1"/>
  <c r="T28" i="78" s="1"/>
  <c r="V28" i="78" s="1"/>
  <c r="X28" i="78" s="1"/>
  <c r="Z28" i="78" s="1"/>
  <c r="AB28" i="78" s="1"/>
  <c r="AD28" i="78" s="1"/>
  <c r="AF28" i="78" s="1"/>
  <c r="AH28" i="78" s="1"/>
  <c r="AJ28" i="78" s="1"/>
  <c r="AL28" i="78" s="1"/>
  <c r="AN28" i="78" s="1"/>
  <c r="AP28" i="78" s="1"/>
  <c r="AR28" i="78" s="1"/>
  <c r="AT28" i="78" s="1"/>
  <c r="AV28" i="78" s="1"/>
  <c r="AX28" i="78" s="1"/>
  <c r="AZ28" i="78" s="1"/>
  <c r="BB28" i="78" s="1"/>
  <c r="BD28" i="78" s="1"/>
  <c r="BF28" i="78" s="1"/>
  <c r="BH28" i="78" s="1"/>
  <c r="BJ28" i="78" s="1"/>
  <c r="BL28" i="78" s="1"/>
  <c r="M18" i="88"/>
  <c r="N18" i="88" s="1"/>
  <c r="D33" i="78"/>
  <c r="F33" i="78" s="1"/>
  <c r="H33" i="78" s="1"/>
  <c r="J33" i="78" s="1"/>
  <c r="L33" i="78" s="1"/>
  <c r="N33" i="78" s="1"/>
  <c r="P33" i="78" s="1"/>
  <c r="R33" i="78" s="1"/>
  <c r="T33" i="78" s="1"/>
  <c r="V33" i="78" s="1"/>
  <c r="X33" i="78" s="1"/>
  <c r="Z33" i="78" s="1"/>
  <c r="AB33" i="78" s="1"/>
  <c r="AD33" i="78" s="1"/>
  <c r="AF33" i="78" s="1"/>
  <c r="AH33" i="78" s="1"/>
  <c r="AJ33" i="78" s="1"/>
  <c r="AL33" i="78" s="1"/>
  <c r="AN33" i="78" s="1"/>
  <c r="AP33" i="78" s="1"/>
  <c r="AR33" i="78" s="1"/>
  <c r="AT33" i="78" s="1"/>
  <c r="AV33" i="78" s="1"/>
  <c r="AX33" i="78" s="1"/>
  <c r="AZ33" i="78" s="1"/>
  <c r="BB33" i="78" s="1"/>
  <c r="BD33" i="78" s="1"/>
  <c r="BF33" i="78" s="1"/>
  <c r="BH33" i="78" s="1"/>
  <c r="BJ33" i="78" s="1"/>
  <c r="BL33" i="78" s="1"/>
  <c r="M14" i="88"/>
  <c r="N14" i="88" s="1"/>
  <c r="D29" i="78"/>
  <c r="F29" i="78" s="1"/>
  <c r="H29" i="78" s="1"/>
  <c r="J29" i="78" s="1"/>
  <c r="L29" i="78" s="1"/>
  <c r="N29" i="78" s="1"/>
  <c r="P29" i="78" s="1"/>
  <c r="R29" i="78" s="1"/>
  <c r="T29" i="78" s="1"/>
  <c r="V29" i="78" s="1"/>
  <c r="X29" i="78" s="1"/>
  <c r="Z29" i="78" s="1"/>
  <c r="AB29" i="78" s="1"/>
  <c r="AD29" i="78" s="1"/>
  <c r="AF29" i="78" s="1"/>
  <c r="AH29" i="78" s="1"/>
  <c r="AJ29" i="78" s="1"/>
  <c r="AL29" i="78" s="1"/>
  <c r="AN29" i="78" s="1"/>
  <c r="AP29" i="78" s="1"/>
  <c r="AR29" i="78" s="1"/>
  <c r="AT29" i="78" s="1"/>
  <c r="AV29" i="78" s="1"/>
  <c r="AX29" i="78" s="1"/>
  <c r="AZ29" i="78" s="1"/>
  <c r="BB29" i="78" s="1"/>
  <c r="BD29" i="78" s="1"/>
  <c r="BF29" i="78" s="1"/>
  <c r="BH29" i="78" s="1"/>
  <c r="BJ29" i="78" s="1"/>
  <c r="BL29" i="78" s="1"/>
  <c r="M12" i="88"/>
  <c r="N12" i="88" s="1"/>
  <c r="D27" i="78"/>
  <c r="F27" i="78" s="1"/>
  <c r="H27" i="78" s="1"/>
  <c r="J27" i="78" s="1"/>
  <c r="L27" i="78" s="1"/>
  <c r="N27" i="78" s="1"/>
  <c r="P27" i="78" s="1"/>
  <c r="R27" i="78" s="1"/>
  <c r="T27" i="78" s="1"/>
  <c r="V27" i="78" s="1"/>
  <c r="X27" i="78" s="1"/>
  <c r="Z27" i="78" s="1"/>
  <c r="AB27" i="78" s="1"/>
  <c r="AD27" i="78" s="1"/>
  <c r="AF27" i="78" s="1"/>
  <c r="AH27" i="78" s="1"/>
  <c r="AJ27" i="78" s="1"/>
  <c r="AL27" i="78" s="1"/>
  <c r="AN27" i="78" s="1"/>
  <c r="AP27" i="78" s="1"/>
  <c r="AR27" i="78" s="1"/>
  <c r="AT27" i="78" s="1"/>
  <c r="AV27" i="78" s="1"/>
  <c r="AX27" i="78" s="1"/>
  <c r="AZ27" i="78" s="1"/>
  <c r="BB27" i="78" s="1"/>
  <c r="BD27" i="78" s="1"/>
  <c r="BF27" i="78" s="1"/>
  <c r="BH27" i="78" s="1"/>
  <c r="BJ27" i="78" s="1"/>
  <c r="BL27" i="78" s="1"/>
  <c r="M9" i="88"/>
  <c r="N9" i="88" s="1"/>
  <c r="D24" i="78" a="1"/>
  <c r="D24" i="78" s="1"/>
  <c r="F24" i="78" s="1"/>
  <c r="H24" i="78" s="1"/>
  <c r="J24" i="78" s="1"/>
  <c r="L24" i="78" s="1"/>
  <c r="N24" i="78" s="1"/>
  <c r="P24" i="78" s="1"/>
  <c r="R24" i="78" s="1"/>
  <c r="T24" i="78" s="1"/>
  <c r="V24" i="78" s="1"/>
  <c r="X24" i="78" s="1"/>
  <c r="Z24" i="78" s="1"/>
  <c r="AB24" i="78" s="1"/>
  <c r="AD24" i="78" s="1"/>
  <c r="AF24" i="78" s="1"/>
  <c r="AH24" i="78" s="1"/>
  <c r="AJ24" i="78" s="1"/>
  <c r="AL24" i="78" s="1"/>
  <c r="AN24" i="78" s="1"/>
  <c r="AP24" i="78" s="1"/>
  <c r="AR24" i="78" s="1"/>
  <c r="AT24" i="78" s="1"/>
  <c r="AV24" i="78" s="1"/>
  <c r="AX24" i="78" s="1"/>
  <c r="AZ24" i="78" s="1"/>
  <c r="BB24" i="78" s="1"/>
  <c r="BD24" i="78" s="1"/>
  <c r="BF24" i="78" s="1"/>
  <c r="BH24" i="78" s="1"/>
  <c r="BJ24" i="78" s="1"/>
  <c r="BL24" i="78" s="1"/>
  <c r="T20" i="73"/>
  <c r="R35" i="73"/>
  <c r="O7" i="88" l="1"/>
  <c r="P7" i="88" s="1"/>
  <c r="D22" i="79"/>
  <c r="F22" i="79" s="1"/>
  <c r="H22" i="79" s="1"/>
  <c r="J22" i="79" s="1"/>
  <c r="L22" i="79" s="1"/>
  <c r="N22" i="79" s="1"/>
  <c r="P22" i="79" s="1"/>
  <c r="R22" i="79" s="1"/>
  <c r="T22" i="79" s="1"/>
  <c r="V22" i="79" s="1"/>
  <c r="X22" i="79" s="1"/>
  <c r="Z22" i="79" s="1"/>
  <c r="AB22" i="79" s="1"/>
  <c r="AD22" i="79" s="1"/>
  <c r="AF22" i="79" s="1"/>
  <c r="AH22" i="79" s="1"/>
  <c r="AJ22" i="79" s="1"/>
  <c r="AL22" i="79" s="1"/>
  <c r="AN22" i="79" s="1"/>
  <c r="AP22" i="79" s="1"/>
  <c r="AR22" i="79" s="1"/>
  <c r="AT22" i="79" s="1"/>
  <c r="AV22" i="79" s="1"/>
  <c r="AX22" i="79" s="1"/>
  <c r="AZ22" i="79" s="1"/>
  <c r="BB22" i="79" s="1"/>
  <c r="BD22" i="79" s="1"/>
  <c r="BF22" i="79" s="1"/>
  <c r="BH22" i="79" s="1"/>
  <c r="BJ22" i="79" s="1"/>
  <c r="BL22" i="79" s="1"/>
  <c r="O9" i="88"/>
  <c r="P9" i="88" s="1"/>
  <c r="D24" i="79" a="1"/>
  <c r="D24" i="79" s="1"/>
  <c r="F24" i="79" s="1"/>
  <c r="H24" i="79" s="1"/>
  <c r="J24" i="79" s="1"/>
  <c r="L24" i="79" s="1"/>
  <c r="N24" i="79" s="1"/>
  <c r="P24" i="79" s="1"/>
  <c r="R24" i="79" s="1"/>
  <c r="T24" i="79" s="1"/>
  <c r="V24" i="79" s="1"/>
  <c r="X24" i="79" s="1"/>
  <c r="Z24" i="79" s="1"/>
  <c r="AB24" i="79" s="1"/>
  <c r="AD24" i="79" s="1"/>
  <c r="AF24" i="79" s="1"/>
  <c r="AH24" i="79" s="1"/>
  <c r="AJ24" i="79" s="1"/>
  <c r="AL24" i="79" s="1"/>
  <c r="AN24" i="79" s="1"/>
  <c r="AP24" i="79" s="1"/>
  <c r="AR24" i="79" s="1"/>
  <c r="AT24" i="79" s="1"/>
  <c r="AV24" i="79" s="1"/>
  <c r="AX24" i="79" s="1"/>
  <c r="AZ24" i="79" s="1"/>
  <c r="BB24" i="79" s="1"/>
  <c r="BD24" i="79" s="1"/>
  <c r="BF24" i="79" s="1"/>
  <c r="BH24" i="79" s="1"/>
  <c r="BJ24" i="79" s="1"/>
  <c r="BL24" i="79" s="1"/>
  <c r="O14" i="88"/>
  <c r="P14" i="88" s="1"/>
  <c r="D29" i="79"/>
  <c r="F29" i="79" s="1"/>
  <c r="H29" i="79" s="1"/>
  <c r="J29" i="79" s="1"/>
  <c r="L29" i="79" s="1"/>
  <c r="N29" i="79" s="1"/>
  <c r="P29" i="79" s="1"/>
  <c r="R29" i="79" s="1"/>
  <c r="T29" i="79" s="1"/>
  <c r="V29" i="79" s="1"/>
  <c r="X29" i="79" s="1"/>
  <c r="Z29" i="79" s="1"/>
  <c r="AB29" i="79" s="1"/>
  <c r="AD29" i="79" s="1"/>
  <c r="AF29" i="79" s="1"/>
  <c r="AH29" i="79" s="1"/>
  <c r="AJ29" i="79" s="1"/>
  <c r="AL29" i="79" s="1"/>
  <c r="AN29" i="79" s="1"/>
  <c r="AP29" i="79" s="1"/>
  <c r="AR29" i="79" s="1"/>
  <c r="AT29" i="79" s="1"/>
  <c r="AV29" i="79" s="1"/>
  <c r="AX29" i="79" s="1"/>
  <c r="AZ29" i="79" s="1"/>
  <c r="BB29" i="79" s="1"/>
  <c r="BD29" i="79" s="1"/>
  <c r="BF29" i="79" s="1"/>
  <c r="BH29" i="79" s="1"/>
  <c r="BJ29" i="79" s="1"/>
  <c r="BL29" i="79" s="1"/>
  <c r="O19" i="88"/>
  <c r="P19" i="88" s="1"/>
  <c r="D34" i="79"/>
  <c r="F34" i="79" s="1"/>
  <c r="H34" i="79" s="1"/>
  <c r="J34" i="79" s="1"/>
  <c r="L34" i="79" s="1"/>
  <c r="N34" i="79" s="1"/>
  <c r="P34" i="79" s="1"/>
  <c r="R34" i="79" s="1"/>
  <c r="T34" i="79" s="1"/>
  <c r="V34" i="79" s="1"/>
  <c r="X34" i="79" s="1"/>
  <c r="Z34" i="79" s="1"/>
  <c r="AB34" i="79" s="1"/>
  <c r="AD34" i="79" s="1"/>
  <c r="AF34" i="79" s="1"/>
  <c r="AH34" i="79" s="1"/>
  <c r="AJ34" i="79" s="1"/>
  <c r="AL34" i="79" s="1"/>
  <c r="AN34" i="79" s="1"/>
  <c r="AP34" i="79" s="1"/>
  <c r="AR34" i="79" s="1"/>
  <c r="AT34" i="79" s="1"/>
  <c r="AV34" i="79" s="1"/>
  <c r="AX34" i="79" s="1"/>
  <c r="AZ34" i="79" s="1"/>
  <c r="BB34" i="79" s="1"/>
  <c r="BD34" i="79" s="1"/>
  <c r="BF34" i="79" s="1"/>
  <c r="BH34" i="79" s="1"/>
  <c r="BJ34" i="79" s="1"/>
  <c r="BL34" i="79" s="1"/>
  <c r="O6" i="88"/>
  <c r="P6" i="88" s="1"/>
  <c r="D21" i="79"/>
  <c r="F21" i="79" s="1"/>
  <c r="H21" i="79" s="1"/>
  <c r="J21" i="79" s="1"/>
  <c r="L21" i="79" s="1"/>
  <c r="N21" i="79" s="1"/>
  <c r="P21" i="79" s="1"/>
  <c r="R21" i="79" s="1"/>
  <c r="T21" i="79" s="1"/>
  <c r="V21" i="79" s="1"/>
  <c r="X21" i="79" s="1"/>
  <c r="Z21" i="79" s="1"/>
  <c r="AB21" i="79" s="1"/>
  <c r="AD21" i="79" s="1"/>
  <c r="AF21" i="79" s="1"/>
  <c r="AH21" i="79" s="1"/>
  <c r="AJ21" i="79" s="1"/>
  <c r="AL21" i="79" s="1"/>
  <c r="AN21" i="79" s="1"/>
  <c r="AP21" i="79" s="1"/>
  <c r="AR21" i="79" s="1"/>
  <c r="AT21" i="79" s="1"/>
  <c r="AV21" i="79" s="1"/>
  <c r="AX21" i="79" s="1"/>
  <c r="AZ21" i="79" s="1"/>
  <c r="BB21" i="79" s="1"/>
  <c r="BD21" i="79" s="1"/>
  <c r="BF21" i="79" s="1"/>
  <c r="BH21" i="79" s="1"/>
  <c r="BJ21" i="79" s="1"/>
  <c r="BL21" i="79" s="1"/>
  <c r="O11" i="88"/>
  <c r="P11" i="88" s="1"/>
  <c r="D26" i="79"/>
  <c r="F26" i="79" s="1"/>
  <c r="H26" i="79" s="1"/>
  <c r="J26" i="79" s="1"/>
  <c r="L26" i="79" s="1"/>
  <c r="N26" i="79" s="1"/>
  <c r="P26" i="79" s="1"/>
  <c r="R26" i="79" s="1"/>
  <c r="T26" i="79" s="1"/>
  <c r="V26" i="79" s="1"/>
  <c r="X26" i="79" s="1"/>
  <c r="Z26" i="79" s="1"/>
  <c r="AB26" i="79" s="1"/>
  <c r="AD26" i="79" s="1"/>
  <c r="AF26" i="79" s="1"/>
  <c r="AH26" i="79" s="1"/>
  <c r="AJ26" i="79" s="1"/>
  <c r="AL26" i="79" s="1"/>
  <c r="AN26" i="79" s="1"/>
  <c r="AP26" i="79" s="1"/>
  <c r="AR26" i="79" s="1"/>
  <c r="AT26" i="79" s="1"/>
  <c r="AV26" i="79" s="1"/>
  <c r="AX26" i="79" s="1"/>
  <c r="AZ26" i="79" s="1"/>
  <c r="BB26" i="79" s="1"/>
  <c r="BD26" i="79" s="1"/>
  <c r="BF26" i="79" s="1"/>
  <c r="BH26" i="79" s="1"/>
  <c r="BJ26" i="79" s="1"/>
  <c r="BL26" i="79" s="1"/>
  <c r="O18" i="88"/>
  <c r="P18" i="88" s="1"/>
  <c r="D33" i="79"/>
  <c r="F33" i="79" s="1"/>
  <c r="H33" i="79" s="1"/>
  <c r="J33" i="79" s="1"/>
  <c r="L33" i="79" s="1"/>
  <c r="N33" i="79" s="1"/>
  <c r="P33" i="79" s="1"/>
  <c r="R33" i="79" s="1"/>
  <c r="T33" i="79" s="1"/>
  <c r="V33" i="79" s="1"/>
  <c r="X33" i="79" s="1"/>
  <c r="Z33" i="79" s="1"/>
  <c r="AB33" i="79" s="1"/>
  <c r="AD33" i="79" s="1"/>
  <c r="AF33" i="79" s="1"/>
  <c r="AH33" i="79" s="1"/>
  <c r="AJ33" i="79" s="1"/>
  <c r="AL33" i="79" s="1"/>
  <c r="AN33" i="79" s="1"/>
  <c r="AP33" i="79" s="1"/>
  <c r="AR33" i="79" s="1"/>
  <c r="AT33" i="79" s="1"/>
  <c r="AV33" i="79" s="1"/>
  <c r="AX33" i="79" s="1"/>
  <c r="AZ33" i="79" s="1"/>
  <c r="BB33" i="79" s="1"/>
  <c r="BD33" i="79" s="1"/>
  <c r="BF33" i="79" s="1"/>
  <c r="BH33" i="79" s="1"/>
  <c r="BJ33" i="79" s="1"/>
  <c r="BL33" i="79" s="1"/>
  <c r="O8" i="88"/>
  <c r="P8" i="88" s="1"/>
  <c r="D23" i="79"/>
  <c r="F23" i="79" s="1"/>
  <c r="H23" i="79" s="1"/>
  <c r="J23" i="79" s="1"/>
  <c r="L23" i="79" s="1"/>
  <c r="N23" i="79" s="1"/>
  <c r="P23" i="79" s="1"/>
  <c r="R23" i="79" s="1"/>
  <c r="T23" i="79" s="1"/>
  <c r="V23" i="79" s="1"/>
  <c r="X23" i="79" s="1"/>
  <c r="Z23" i="79" s="1"/>
  <c r="AB23" i="79" s="1"/>
  <c r="AD23" i="79" s="1"/>
  <c r="AF23" i="79" s="1"/>
  <c r="AH23" i="79" s="1"/>
  <c r="AJ23" i="79" s="1"/>
  <c r="AL23" i="79" s="1"/>
  <c r="AN23" i="79" s="1"/>
  <c r="AP23" i="79" s="1"/>
  <c r="AR23" i="79" s="1"/>
  <c r="AT23" i="79" s="1"/>
  <c r="AV23" i="79" s="1"/>
  <c r="AX23" i="79" s="1"/>
  <c r="AZ23" i="79" s="1"/>
  <c r="BB23" i="79" s="1"/>
  <c r="BD23" i="79" s="1"/>
  <c r="BF23" i="79" s="1"/>
  <c r="BH23" i="79" s="1"/>
  <c r="BJ23" i="79" s="1"/>
  <c r="BL23" i="79" s="1"/>
  <c r="O10" i="88"/>
  <c r="P10" i="88" s="1"/>
  <c r="D25" i="79"/>
  <c r="F25" i="79" s="1"/>
  <c r="H25" i="79" s="1"/>
  <c r="J25" i="79" s="1"/>
  <c r="L25" i="79" s="1"/>
  <c r="N25" i="79" s="1"/>
  <c r="P25" i="79" s="1"/>
  <c r="R25" i="79" s="1"/>
  <c r="T25" i="79" s="1"/>
  <c r="V25" i="79" s="1"/>
  <c r="X25" i="79" s="1"/>
  <c r="Z25" i="79" s="1"/>
  <c r="AB25" i="79" s="1"/>
  <c r="AD25" i="79" s="1"/>
  <c r="AF25" i="79" s="1"/>
  <c r="AH25" i="79" s="1"/>
  <c r="AJ25" i="79" s="1"/>
  <c r="AL25" i="79" s="1"/>
  <c r="AN25" i="79" s="1"/>
  <c r="AP25" i="79" s="1"/>
  <c r="AR25" i="79" s="1"/>
  <c r="AT25" i="79" s="1"/>
  <c r="AV25" i="79" s="1"/>
  <c r="AX25" i="79" s="1"/>
  <c r="AZ25" i="79" s="1"/>
  <c r="BB25" i="79" s="1"/>
  <c r="BD25" i="79" s="1"/>
  <c r="BF25" i="79" s="1"/>
  <c r="BH25" i="79" s="1"/>
  <c r="BJ25" i="79" s="1"/>
  <c r="BL25" i="79" s="1"/>
  <c r="O13" i="88"/>
  <c r="P13" i="88" s="1"/>
  <c r="D28" i="79"/>
  <c r="F28" i="79" s="1"/>
  <c r="H28" i="79" s="1"/>
  <c r="J28" i="79" s="1"/>
  <c r="L28" i="79" s="1"/>
  <c r="N28" i="79" s="1"/>
  <c r="P28" i="79" s="1"/>
  <c r="R28" i="79" s="1"/>
  <c r="T28" i="79" s="1"/>
  <c r="V28" i="79" s="1"/>
  <c r="X28" i="79" s="1"/>
  <c r="Z28" i="79" s="1"/>
  <c r="AB28" i="79" s="1"/>
  <c r="AD28" i="79" s="1"/>
  <c r="AF28" i="79" s="1"/>
  <c r="AH28" i="79" s="1"/>
  <c r="AJ28" i="79" s="1"/>
  <c r="AL28" i="79" s="1"/>
  <c r="AN28" i="79" s="1"/>
  <c r="AP28" i="79" s="1"/>
  <c r="AR28" i="79" s="1"/>
  <c r="AT28" i="79" s="1"/>
  <c r="AV28" i="79" s="1"/>
  <c r="AX28" i="79" s="1"/>
  <c r="AZ28" i="79" s="1"/>
  <c r="BB28" i="79" s="1"/>
  <c r="BD28" i="79" s="1"/>
  <c r="BF28" i="79" s="1"/>
  <c r="BH28" i="79" s="1"/>
  <c r="BJ28" i="79" s="1"/>
  <c r="BL28" i="79" s="1"/>
  <c r="O16" i="88"/>
  <c r="P16" i="88" s="1"/>
  <c r="D31" i="79"/>
  <c r="F31" i="79" s="1"/>
  <c r="H31" i="79" s="1"/>
  <c r="J31" i="79" s="1"/>
  <c r="L31" i="79" s="1"/>
  <c r="N31" i="79" s="1"/>
  <c r="P31" i="79" s="1"/>
  <c r="R31" i="79" s="1"/>
  <c r="T31" i="79" s="1"/>
  <c r="V31" i="79" s="1"/>
  <c r="X31" i="79" s="1"/>
  <c r="Z31" i="79" s="1"/>
  <c r="AB31" i="79" s="1"/>
  <c r="AD31" i="79" s="1"/>
  <c r="AF31" i="79" s="1"/>
  <c r="AH31" i="79" s="1"/>
  <c r="AJ31" i="79" s="1"/>
  <c r="AL31" i="79" s="1"/>
  <c r="AN31" i="79" s="1"/>
  <c r="AP31" i="79" s="1"/>
  <c r="AR31" i="79" s="1"/>
  <c r="AT31" i="79" s="1"/>
  <c r="AV31" i="79" s="1"/>
  <c r="AX31" i="79" s="1"/>
  <c r="AZ31" i="79" s="1"/>
  <c r="BB31" i="79" s="1"/>
  <c r="BD31" i="79" s="1"/>
  <c r="BF31" i="79" s="1"/>
  <c r="BH31" i="79" s="1"/>
  <c r="BJ31" i="79" s="1"/>
  <c r="BL31" i="79" s="1"/>
  <c r="O15" i="88"/>
  <c r="P15" i="88" s="1"/>
  <c r="D30" i="79"/>
  <c r="F30" i="79" s="1"/>
  <c r="H30" i="79" s="1"/>
  <c r="J30" i="79" s="1"/>
  <c r="L30" i="79" s="1"/>
  <c r="N30" i="79" s="1"/>
  <c r="P30" i="79" s="1"/>
  <c r="R30" i="79" s="1"/>
  <c r="T30" i="79" s="1"/>
  <c r="V30" i="79" s="1"/>
  <c r="X30" i="79" s="1"/>
  <c r="Z30" i="79" s="1"/>
  <c r="AB30" i="79" s="1"/>
  <c r="AD30" i="79" s="1"/>
  <c r="AF30" i="79" s="1"/>
  <c r="AH30" i="79" s="1"/>
  <c r="AJ30" i="79" s="1"/>
  <c r="AL30" i="79" s="1"/>
  <c r="AN30" i="79" s="1"/>
  <c r="AP30" i="79" s="1"/>
  <c r="AR30" i="79" s="1"/>
  <c r="AT30" i="79" s="1"/>
  <c r="AV30" i="79" s="1"/>
  <c r="AX30" i="79" s="1"/>
  <c r="AZ30" i="79" s="1"/>
  <c r="BB30" i="79" s="1"/>
  <c r="BD30" i="79" s="1"/>
  <c r="BF30" i="79" s="1"/>
  <c r="BH30" i="79" s="1"/>
  <c r="BJ30" i="79" s="1"/>
  <c r="BL30" i="79" s="1"/>
  <c r="O12" i="88"/>
  <c r="P12" i="88" s="1"/>
  <c r="D27" i="79"/>
  <c r="F27" i="79" s="1"/>
  <c r="H27" i="79" s="1"/>
  <c r="J27" i="79" s="1"/>
  <c r="L27" i="79" s="1"/>
  <c r="N27" i="79" s="1"/>
  <c r="P27" i="79" s="1"/>
  <c r="R27" i="79" s="1"/>
  <c r="T27" i="79" s="1"/>
  <c r="V27" i="79" s="1"/>
  <c r="X27" i="79" s="1"/>
  <c r="Z27" i="79" s="1"/>
  <c r="AB27" i="79" s="1"/>
  <c r="AD27" i="79" s="1"/>
  <c r="AF27" i="79" s="1"/>
  <c r="AH27" i="79" s="1"/>
  <c r="AJ27" i="79" s="1"/>
  <c r="AL27" i="79" s="1"/>
  <c r="AN27" i="79" s="1"/>
  <c r="AP27" i="79" s="1"/>
  <c r="AR27" i="79" s="1"/>
  <c r="AT27" i="79" s="1"/>
  <c r="AV27" i="79" s="1"/>
  <c r="AX27" i="79" s="1"/>
  <c r="AZ27" i="79" s="1"/>
  <c r="BB27" i="79" s="1"/>
  <c r="BD27" i="79" s="1"/>
  <c r="BF27" i="79" s="1"/>
  <c r="BH27" i="79" s="1"/>
  <c r="BJ27" i="79" s="1"/>
  <c r="BL27" i="79" s="1"/>
  <c r="O17" i="88"/>
  <c r="P17" i="88" s="1"/>
  <c r="D32" i="79"/>
  <c r="F32" i="79" s="1"/>
  <c r="H32" i="79" s="1"/>
  <c r="J32" i="79" s="1"/>
  <c r="L32" i="79" s="1"/>
  <c r="N32" i="79" s="1"/>
  <c r="P32" i="79" s="1"/>
  <c r="R32" i="79" s="1"/>
  <c r="T32" i="79" s="1"/>
  <c r="V32" i="79" s="1"/>
  <c r="X32" i="79" s="1"/>
  <c r="Z32" i="79" s="1"/>
  <c r="AB32" i="79" s="1"/>
  <c r="AD32" i="79" s="1"/>
  <c r="AF32" i="79" s="1"/>
  <c r="AH32" i="79" s="1"/>
  <c r="AJ32" i="79" s="1"/>
  <c r="AL32" i="79" s="1"/>
  <c r="AN32" i="79" s="1"/>
  <c r="AP32" i="79" s="1"/>
  <c r="AR32" i="79" s="1"/>
  <c r="AT32" i="79" s="1"/>
  <c r="AV32" i="79" s="1"/>
  <c r="AX32" i="79" s="1"/>
  <c r="AZ32" i="79" s="1"/>
  <c r="BB32" i="79" s="1"/>
  <c r="BD32" i="79" s="1"/>
  <c r="BF32" i="79" s="1"/>
  <c r="BH32" i="79" s="1"/>
  <c r="BJ32" i="79" s="1"/>
  <c r="BL32" i="79" s="1"/>
  <c r="T35" i="73"/>
  <c r="V20" i="73"/>
  <c r="Q12" i="88" l="1"/>
  <c r="R12" i="88" s="1"/>
  <c r="D27" i="80"/>
  <c r="F27" i="80" s="1"/>
  <c r="H27" i="80" s="1"/>
  <c r="J27" i="80" s="1"/>
  <c r="L27" i="80" s="1"/>
  <c r="N27" i="80" s="1"/>
  <c r="P27" i="80" s="1"/>
  <c r="R27" i="80" s="1"/>
  <c r="T27" i="80" s="1"/>
  <c r="V27" i="80" s="1"/>
  <c r="X27" i="80" s="1"/>
  <c r="Z27" i="80" s="1"/>
  <c r="AB27" i="80" s="1"/>
  <c r="AD27" i="80" s="1"/>
  <c r="AF27" i="80" s="1"/>
  <c r="AH27" i="80" s="1"/>
  <c r="AJ27" i="80" s="1"/>
  <c r="AL27" i="80" s="1"/>
  <c r="AN27" i="80" s="1"/>
  <c r="AP27" i="80" s="1"/>
  <c r="AR27" i="80" s="1"/>
  <c r="AT27" i="80" s="1"/>
  <c r="AV27" i="80" s="1"/>
  <c r="AX27" i="80" s="1"/>
  <c r="AZ27" i="80" s="1"/>
  <c r="BB27" i="80" s="1"/>
  <c r="BD27" i="80" s="1"/>
  <c r="BF27" i="80" s="1"/>
  <c r="BH27" i="80" s="1"/>
  <c r="BJ27" i="80" s="1"/>
  <c r="Q15" i="88"/>
  <c r="R15" i="88" s="1"/>
  <c r="D30" i="80"/>
  <c r="F30" i="80" s="1"/>
  <c r="H30" i="80" s="1"/>
  <c r="J30" i="80" s="1"/>
  <c r="L30" i="80" s="1"/>
  <c r="N30" i="80" s="1"/>
  <c r="P30" i="80" s="1"/>
  <c r="R30" i="80" s="1"/>
  <c r="T30" i="80" s="1"/>
  <c r="V30" i="80" s="1"/>
  <c r="X30" i="80" s="1"/>
  <c r="Z30" i="80" s="1"/>
  <c r="AB30" i="80" s="1"/>
  <c r="AD30" i="80" s="1"/>
  <c r="AF30" i="80" s="1"/>
  <c r="AH30" i="80" s="1"/>
  <c r="AJ30" i="80" s="1"/>
  <c r="AL30" i="80" s="1"/>
  <c r="AN30" i="80" s="1"/>
  <c r="AP30" i="80" s="1"/>
  <c r="AR30" i="80" s="1"/>
  <c r="AT30" i="80" s="1"/>
  <c r="AV30" i="80" s="1"/>
  <c r="AX30" i="80" s="1"/>
  <c r="AZ30" i="80" s="1"/>
  <c r="BB30" i="80" s="1"/>
  <c r="BD30" i="80" s="1"/>
  <c r="BF30" i="80" s="1"/>
  <c r="BH30" i="80" s="1"/>
  <c r="BJ30" i="80" s="1"/>
  <c r="Q19" i="88"/>
  <c r="R19" i="88" s="1"/>
  <c r="D34" i="80"/>
  <c r="F34" i="80" s="1"/>
  <c r="H34" i="80" s="1"/>
  <c r="J34" i="80" s="1"/>
  <c r="L34" i="80" s="1"/>
  <c r="N34" i="80" s="1"/>
  <c r="P34" i="80" s="1"/>
  <c r="R34" i="80" s="1"/>
  <c r="T34" i="80" s="1"/>
  <c r="V34" i="80" s="1"/>
  <c r="X34" i="80" s="1"/>
  <c r="Z34" i="80" s="1"/>
  <c r="AB34" i="80" s="1"/>
  <c r="AD34" i="80" s="1"/>
  <c r="AF34" i="80" s="1"/>
  <c r="AH34" i="80" s="1"/>
  <c r="AJ34" i="80" s="1"/>
  <c r="AL34" i="80" s="1"/>
  <c r="AN34" i="80" s="1"/>
  <c r="AP34" i="80" s="1"/>
  <c r="AR34" i="80" s="1"/>
  <c r="AT34" i="80" s="1"/>
  <c r="AV34" i="80" s="1"/>
  <c r="AX34" i="80" s="1"/>
  <c r="AZ34" i="80" s="1"/>
  <c r="BB34" i="80" s="1"/>
  <c r="BD34" i="80" s="1"/>
  <c r="BF34" i="80" s="1"/>
  <c r="BH34" i="80" s="1"/>
  <c r="BJ34" i="80" s="1"/>
  <c r="D32" i="80"/>
  <c r="F32" i="80" s="1"/>
  <c r="H32" i="80" s="1"/>
  <c r="J32" i="80" s="1"/>
  <c r="L32" i="80" s="1"/>
  <c r="N32" i="80" s="1"/>
  <c r="P32" i="80" s="1"/>
  <c r="R32" i="80" s="1"/>
  <c r="T32" i="80" s="1"/>
  <c r="V32" i="80" s="1"/>
  <c r="X32" i="80" s="1"/>
  <c r="Z32" i="80" s="1"/>
  <c r="AB32" i="80" s="1"/>
  <c r="AD32" i="80" s="1"/>
  <c r="AF32" i="80" s="1"/>
  <c r="AH32" i="80" s="1"/>
  <c r="AJ32" i="80" s="1"/>
  <c r="AL32" i="80" s="1"/>
  <c r="AN32" i="80" s="1"/>
  <c r="AP32" i="80" s="1"/>
  <c r="AR32" i="80" s="1"/>
  <c r="AT32" i="80" s="1"/>
  <c r="AV32" i="80" s="1"/>
  <c r="AX32" i="80" s="1"/>
  <c r="AZ32" i="80" s="1"/>
  <c r="BB32" i="80" s="1"/>
  <c r="BD32" i="80" s="1"/>
  <c r="BF32" i="80" s="1"/>
  <c r="BH32" i="80" s="1"/>
  <c r="BJ32" i="80" s="1"/>
  <c r="Q17" i="88"/>
  <c r="R17" i="88" s="1"/>
  <c r="Q8" i="88"/>
  <c r="R8" i="88" s="1"/>
  <c r="D23" i="80"/>
  <c r="F23" i="80" s="1"/>
  <c r="H23" i="80" s="1"/>
  <c r="J23" i="80" s="1"/>
  <c r="L23" i="80" s="1"/>
  <c r="N23" i="80" s="1"/>
  <c r="P23" i="80" s="1"/>
  <c r="R23" i="80" s="1"/>
  <c r="T23" i="80" s="1"/>
  <c r="V23" i="80" s="1"/>
  <c r="X23" i="80" s="1"/>
  <c r="Z23" i="80" s="1"/>
  <c r="AB23" i="80" s="1"/>
  <c r="AD23" i="80" s="1"/>
  <c r="AF23" i="80" s="1"/>
  <c r="AH23" i="80" s="1"/>
  <c r="AJ23" i="80" s="1"/>
  <c r="AL23" i="80" s="1"/>
  <c r="AN23" i="80" s="1"/>
  <c r="AP23" i="80" s="1"/>
  <c r="AR23" i="80" s="1"/>
  <c r="AT23" i="80" s="1"/>
  <c r="AV23" i="80" s="1"/>
  <c r="AX23" i="80" s="1"/>
  <c r="AZ23" i="80" s="1"/>
  <c r="BB23" i="80" s="1"/>
  <c r="BD23" i="80" s="1"/>
  <c r="BF23" i="80" s="1"/>
  <c r="BH23" i="80" s="1"/>
  <c r="BJ23" i="80" s="1"/>
  <c r="Q10" i="88"/>
  <c r="R10" i="88" s="1"/>
  <c r="D25" i="80"/>
  <c r="F25" i="80" s="1"/>
  <c r="H25" i="80" s="1"/>
  <c r="J25" i="80" s="1"/>
  <c r="L25" i="80" s="1"/>
  <c r="N25" i="80" s="1"/>
  <c r="P25" i="80" s="1"/>
  <c r="R25" i="80" s="1"/>
  <c r="T25" i="80" s="1"/>
  <c r="V25" i="80" s="1"/>
  <c r="X25" i="80" s="1"/>
  <c r="Z25" i="80" s="1"/>
  <c r="AB25" i="80" s="1"/>
  <c r="AD25" i="80" s="1"/>
  <c r="AF25" i="80" s="1"/>
  <c r="AH25" i="80" s="1"/>
  <c r="AJ25" i="80" s="1"/>
  <c r="AL25" i="80" s="1"/>
  <c r="AN25" i="80" s="1"/>
  <c r="AP25" i="80" s="1"/>
  <c r="AR25" i="80" s="1"/>
  <c r="AT25" i="80" s="1"/>
  <c r="AV25" i="80" s="1"/>
  <c r="AX25" i="80" s="1"/>
  <c r="AZ25" i="80" s="1"/>
  <c r="BB25" i="80" s="1"/>
  <c r="BD25" i="80" s="1"/>
  <c r="BF25" i="80" s="1"/>
  <c r="BH25" i="80" s="1"/>
  <c r="BJ25" i="80" s="1"/>
  <c r="Q18" i="88"/>
  <c r="R18" i="88" s="1"/>
  <c r="D33" i="80"/>
  <c r="F33" i="80" s="1"/>
  <c r="H33" i="80" s="1"/>
  <c r="J33" i="80" s="1"/>
  <c r="L33" i="80" s="1"/>
  <c r="N33" i="80" s="1"/>
  <c r="P33" i="80" s="1"/>
  <c r="R33" i="80" s="1"/>
  <c r="T33" i="80" s="1"/>
  <c r="V33" i="80" s="1"/>
  <c r="X33" i="80" s="1"/>
  <c r="Z33" i="80" s="1"/>
  <c r="AB33" i="80" s="1"/>
  <c r="AD33" i="80" s="1"/>
  <c r="AF33" i="80" s="1"/>
  <c r="AH33" i="80" s="1"/>
  <c r="AJ33" i="80" s="1"/>
  <c r="AL33" i="80" s="1"/>
  <c r="AN33" i="80" s="1"/>
  <c r="AP33" i="80" s="1"/>
  <c r="AR33" i="80" s="1"/>
  <c r="AT33" i="80" s="1"/>
  <c r="AV33" i="80" s="1"/>
  <c r="AX33" i="80" s="1"/>
  <c r="AZ33" i="80" s="1"/>
  <c r="BB33" i="80" s="1"/>
  <c r="BD33" i="80" s="1"/>
  <c r="BF33" i="80" s="1"/>
  <c r="BH33" i="80" s="1"/>
  <c r="BJ33" i="80" s="1"/>
  <c r="Q13" i="88"/>
  <c r="R13" i="88" s="1"/>
  <c r="D28" i="80"/>
  <c r="F28" i="80" s="1"/>
  <c r="H28" i="80" s="1"/>
  <c r="J28" i="80" s="1"/>
  <c r="L28" i="80" s="1"/>
  <c r="N28" i="80" s="1"/>
  <c r="P28" i="80" s="1"/>
  <c r="R28" i="80" s="1"/>
  <c r="T28" i="80" s="1"/>
  <c r="V28" i="80" s="1"/>
  <c r="X28" i="80" s="1"/>
  <c r="Z28" i="80" s="1"/>
  <c r="AB28" i="80" s="1"/>
  <c r="AD28" i="80" s="1"/>
  <c r="AF28" i="80" s="1"/>
  <c r="AH28" i="80" s="1"/>
  <c r="AJ28" i="80" s="1"/>
  <c r="AL28" i="80" s="1"/>
  <c r="AN28" i="80" s="1"/>
  <c r="AP28" i="80" s="1"/>
  <c r="AR28" i="80" s="1"/>
  <c r="AT28" i="80" s="1"/>
  <c r="AV28" i="80" s="1"/>
  <c r="AX28" i="80" s="1"/>
  <c r="AZ28" i="80" s="1"/>
  <c r="BB28" i="80" s="1"/>
  <c r="BD28" i="80" s="1"/>
  <c r="BF28" i="80" s="1"/>
  <c r="BH28" i="80" s="1"/>
  <c r="BJ28" i="80" s="1"/>
  <c r="Q16" i="88"/>
  <c r="R16" i="88" s="1"/>
  <c r="D31" i="80"/>
  <c r="F31" i="80" s="1"/>
  <c r="H31" i="80" s="1"/>
  <c r="J31" i="80" s="1"/>
  <c r="L31" i="80" s="1"/>
  <c r="N31" i="80" s="1"/>
  <c r="P31" i="80" s="1"/>
  <c r="R31" i="80" s="1"/>
  <c r="T31" i="80" s="1"/>
  <c r="V31" i="80" s="1"/>
  <c r="X31" i="80" s="1"/>
  <c r="Z31" i="80" s="1"/>
  <c r="AB31" i="80" s="1"/>
  <c r="AD31" i="80" s="1"/>
  <c r="AF31" i="80" s="1"/>
  <c r="AH31" i="80" s="1"/>
  <c r="AJ31" i="80" s="1"/>
  <c r="AL31" i="80" s="1"/>
  <c r="AN31" i="80" s="1"/>
  <c r="AP31" i="80" s="1"/>
  <c r="AR31" i="80" s="1"/>
  <c r="AT31" i="80" s="1"/>
  <c r="AV31" i="80" s="1"/>
  <c r="AX31" i="80" s="1"/>
  <c r="AZ31" i="80" s="1"/>
  <c r="BB31" i="80" s="1"/>
  <c r="BD31" i="80" s="1"/>
  <c r="BF31" i="80" s="1"/>
  <c r="BH31" i="80" s="1"/>
  <c r="BJ31" i="80" s="1"/>
  <c r="Q14" i="88"/>
  <c r="R14" i="88" s="1"/>
  <c r="D29" i="80"/>
  <c r="F29" i="80" s="1"/>
  <c r="H29" i="80" s="1"/>
  <c r="J29" i="80" s="1"/>
  <c r="L29" i="80" s="1"/>
  <c r="N29" i="80" s="1"/>
  <c r="P29" i="80" s="1"/>
  <c r="R29" i="80" s="1"/>
  <c r="T29" i="80" s="1"/>
  <c r="V29" i="80" s="1"/>
  <c r="X29" i="80" s="1"/>
  <c r="Z29" i="80" s="1"/>
  <c r="AB29" i="80" s="1"/>
  <c r="AD29" i="80" s="1"/>
  <c r="AF29" i="80" s="1"/>
  <c r="AH29" i="80" s="1"/>
  <c r="AJ29" i="80" s="1"/>
  <c r="AL29" i="80" s="1"/>
  <c r="AN29" i="80" s="1"/>
  <c r="AP29" i="80" s="1"/>
  <c r="AR29" i="80" s="1"/>
  <c r="AT29" i="80" s="1"/>
  <c r="AV29" i="80" s="1"/>
  <c r="AX29" i="80" s="1"/>
  <c r="AZ29" i="80" s="1"/>
  <c r="BB29" i="80" s="1"/>
  <c r="BD29" i="80" s="1"/>
  <c r="BF29" i="80" s="1"/>
  <c r="BH29" i="80" s="1"/>
  <c r="BJ29" i="80" s="1"/>
  <c r="Q9" i="88"/>
  <c r="R9" i="88" s="1"/>
  <c r="D24" i="80" a="1"/>
  <c r="D24" i="80" s="1"/>
  <c r="F24" i="80" s="1"/>
  <c r="H24" i="80" s="1"/>
  <c r="J24" i="80" s="1"/>
  <c r="L24" i="80" s="1"/>
  <c r="N24" i="80" s="1"/>
  <c r="P24" i="80" s="1"/>
  <c r="R24" i="80" s="1"/>
  <c r="T24" i="80" s="1"/>
  <c r="V24" i="80" s="1"/>
  <c r="X24" i="80" s="1"/>
  <c r="Z24" i="80" s="1"/>
  <c r="AB24" i="80" s="1"/>
  <c r="AD24" i="80" s="1"/>
  <c r="AF24" i="80" s="1"/>
  <c r="AH24" i="80" s="1"/>
  <c r="AJ24" i="80" s="1"/>
  <c r="AL24" i="80" s="1"/>
  <c r="AN24" i="80" s="1"/>
  <c r="AP24" i="80" s="1"/>
  <c r="AR24" i="80" s="1"/>
  <c r="AT24" i="80" s="1"/>
  <c r="AV24" i="80" s="1"/>
  <c r="AX24" i="80" s="1"/>
  <c r="AZ24" i="80" s="1"/>
  <c r="BB24" i="80" s="1"/>
  <c r="BD24" i="80" s="1"/>
  <c r="BF24" i="80" s="1"/>
  <c r="BH24" i="80" s="1"/>
  <c r="BJ24" i="80" s="1"/>
  <c r="Q11" i="88"/>
  <c r="R11" i="88" s="1"/>
  <c r="D26" i="80"/>
  <c r="F26" i="80" s="1"/>
  <c r="H26" i="80" s="1"/>
  <c r="J26" i="80" s="1"/>
  <c r="L26" i="80" s="1"/>
  <c r="N26" i="80" s="1"/>
  <c r="P26" i="80" s="1"/>
  <c r="R26" i="80" s="1"/>
  <c r="T26" i="80" s="1"/>
  <c r="V26" i="80" s="1"/>
  <c r="X26" i="80" s="1"/>
  <c r="Z26" i="80" s="1"/>
  <c r="AB26" i="80" s="1"/>
  <c r="AD26" i="80" s="1"/>
  <c r="AF26" i="80" s="1"/>
  <c r="AH26" i="80" s="1"/>
  <c r="AJ26" i="80" s="1"/>
  <c r="AL26" i="80" s="1"/>
  <c r="AN26" i="80" s="1"/>
  <c r="AP26" i="80" s="1"/>
  <c r="AR26" i="80" s="1"/>
  <c r="AT26" i="80" s="1"/>
  <c r="AV26" i="80" s="1"/>
  <c r="AX26" i="80" s="1"/>
  <c r="AZ26" i="80" s="1"/>
  <c r="BB26" i="80" s="1"/>
  <c r="BD26" i="80" s="1"/>
  <c r="BF26" i="80" s="1"/>
  <c r="BH26" i="80" s="1"/>
  <c r="BJ26" i="80" s="1"/>
  <c r="Q7" i="88"/>
  <c r="R7" i="88" s="1"/>
  <c r="D22" i="80"/>
  <c r="F22" i="80" s="1"/>
  <c r="H22" i="80" s="1"/>
  <c r="J22" i="80" s="1"/>
  <c r="L22" i="80" s="1"/>
  <c r="N22" i="80" s="1"/>
  <c r="P22" i="80" s="1"/>
  <c r="R22" i="80" s="1"/>
  <c r="T22" i="80" s="1"/>
  <c r="V22" i="80" s="1"/>
  <c r="X22" i="80" s="1"/>
  <c r="Z22" i="80" s="1"/>
  <c r="AB22" i="80" s="1"/>
  <c r="AD22" i="80" s="1"/>
  <c r="AF22" i="80" s="1"/>
  <c r="AH22" i="80" s="1"/>
  <c r="AJ22" i="80" s="1"/>
  <c r="AL22" i="80" s="1"/>
  <c r="AN22" i="80" s="1"/>
  <c r="AP22" i="80" s="1"/>
  <c r="AR22" i="80" s="1"/>
  <c r="AT22" i="80" s="1"/>
  <c r="AV22" i="80" s="1"/>
  <c r="AX22" i="80" s="1"/>
  <c r="AZ22" i="80" s="1"/>
  <c r="BB22" i="80" s="1"/>
  <c r="BD22" i="80" s="1"/>
  <c r="BF22" i="80" s="1"/>
  <c r="BH22" i="80" s="1"/>
  <c r="BJ22" i="80" s="1"/>
  <c r="Q6" i="88"/>
  <c r="R6" i="88" s="1"/>
  <c r="D21" i="80"/>
  <c r="F21" i="80" s="1"/>
  <c r="H21" i="80" s="1"/>
  <c r="J21" i="80" s="1"/>
  <c r="L21" i="80" s="1"/>
  <c r="N21" i="80" s="1"/>
  <c r="P21" i="80" s="1"/>
  <c r="R21" i="80" s="1"/>
  <c r="T21" i="80" s="1"/>
  <c r="V21" i="80" s="1"/>
  <c r="X21" i="80" s="1"/>
  <c r="Z21" i="80" s="1"/>
  <c r="AB21" i="80" s="1"/>
  <c r="AD21" i="80" s="1"/>
  <c r="AF21" i="80" s="1"/>
  <c r="AH21" i="80" s="1"/>
  <c r="AJ21" i="80" s="1"/>
  <c r="AL21" i="80" s="1"/>
  <c r="AN21" i="80" s="1"/>
  <c r="AP21" i="80" s="1"/>
  <c r="AR21" i="80" s="1"/>
  <c r="AT21" i="80" s="1"/>
  <c r="AV21" i="80" s="1"/>
  <c r="AX21" i="80" s="1"/>
  <c r="AZ21" i="80" s="1"/>
  <c r="BB21" i="80" s="1"/>
  <c r="BD21" i="80" s="1"/>
  <c r="BF21" i="80" s="1"/>
  <c r="BH21" i="80" s="1"/>
  <c r="BJ21" i="80" s="1"/>
  <c r="V35" i="73"/>
  <c r="X20" i="73"/>
  <c r="S13" i="88" l="1"/>
  <c r="T13" i="88" s="1"/>
  <c r="D28" i="81"/>
  <c r="F28" i="81" s="1"/>
  <c r="H28" i="81" s="1"/>
  <c r="J28" i="81" s="1"/>
  <c r="L28" i="81" s="1"/>
  <c r="N28" i="81" s="1"/>
  <c r="P28" i="81" s="1"/>
  <c r="R28" i="81" s="1"/>
  <c r="T28" i="81" s="1"/>
  <c r="V28" i="81" s="1"/>
  <c r="X28" i="81" s="1"/>
  <c r="Z28" i="81" s="1"/>
  <c r="AB28" i="81" s="1"/>
  <c r="AD28" i="81" s="1"/>
  <c r="AF28" i="81" s="1"/>
  <c r="AH28" i="81" s="1"/>
  <c r="AJ28" i="81" s="1"/>
  <c r="AL28" i="81" s="1"/>
  <c r="AN28" i="81" s="1"/>
  <c r="AP28" i="81" s="1"/>
  <c r="AR28" i="81" s="1"/>
  <c r="AT28" i="81" s="1"/>
  <c r="AV28" i="81" s="1"/>
  <c r="AX28" i="81" s="1"/>
  <c r="AZ28" i="81" s="1"/>
  <c r="BB28" i="81" s="1"/>
  <c r="BD28" i="81" s="1"/>
  <c r="BF28" i="81" s="1"/>
  <c r="BH28" i="81" s="1"/>
  <c r="BJ28" i="81" s="1"/>
  <c r="BL28" i="81" s="1"/>
  <c r="S11" i="88"/>
  <c r="T11" i="88" s="1"/>
  <c r="D26" i="81"/>
  <c r="F26" i="81" s="1"/>
  <c r="H26" i="81" s="1"/>
  <c r="J26" i="81" s="1"/>
  <c r="L26" i="81" s="1"/>
  <c r="N26" i="81" s="1"/>
  <c r="P26" i="81" s="1"/>
  <c r="R26" i="81" s="1"/>
  <c r="T26" i="81" s="1"/>
  <c r="V26" i="81" s="1"/>
  <c r="X26" i="81" s="1"/>
  <c r="Z26" i="81" s="1"/>
  <c r="AB26" i="81" s="1"/>
  <c r="AD26" i="81" s="1"/>
  <c r="AF26" i="81" s="1"/>
  <c r="AH26" i="81" s="1"/>
  <c r="AJ26" i="81" s="1"/>
  <c r="AL26" i="81" s="1"/>
  <c r="AN26" i="81" s="1"/>
  <c r="AP26" i="81" s="1"/>
  <c r="AR26" i="81" s="1"/>
  <c r="AT26" i="81" s="1"/>
  <c r="AV26" i="81" s="1"/>
  <c r="AX26" i="81" s="1"/>
  <c r="AZ26" i="81" s="1"/>
  <c r="BB26" i="81" s="1"/>
  <c r="BD26" i="81" s="1"/>
  <c r="BF26" i="81" s="1"/>
  <c r="BH26" i="81" s="1"/>
  <c r="BJ26" i="81" s="1"/>
  <c r="BL26" i="81" s="1"/>
  <c r="S17" i="88"/>
  <c r="T17" i="88" s="1"/>
  <c r="D32" i="81"/>
  <c r="F32" i="81" s="1"/>
  <c r="H32" i="81" s="1"/>
  <c r="J32" i="81" s="1"/>
  <c r="L32" i="81" s="1"/>
  <c r="N32" i="81" s="1"/>
  <c r="P32" i="81" s="1"/>
  <c r="R32" i="81" s="1"/>
  <c r="T32" i="81" s="1"/>
  <c r="V32" i="81" s="1"/>
  <c r="X32" i="81" s="1"/>
  <c r="Z32" i="81" s="1"/>
  <c r="AB32" i="81" s="1"/>
  <c r="AD32" i="81" s="1"/>
  <c r="AF32" i="81" s="1"/>
  <c r="AH32" i="81" s="1"/>
  <c r="AJ32" i="81" s="1"/>
  <c r="AL32" i="81" s="1"/>
  <c r="AN32" i="81" s="1"/>
  <c r="AP32" i="81" s="1"/>
  <c r="AR32" i="81" s="1"/>
  <c r="AT32" i="81" s="1"/>
  <c r="AV32" i="81" s="1"/>
  <c r="AX32" i="81" s="1"/>
  <c r="AZ32" i="81" s="1"/>
  <c r="BB32" i="81" s="1"/>
  <c r="BD32" i="81" s="1"/>
  <c r="BF32" i="81" s="1"/>
  <c r="BH32" i="81" s="1"/>
  <c r="BJ32" i="81" s="1"/>
  <c r="BL32" i="81" s="1"/>
  <c r="S9" i="88"/>
  <c r="T9" i="88" s="1"/>
  <c r="D24" i="81" a="1"/>
  <c r="D24" i="81" s="1"/>
  <c r="F24" i="81" s="1"/>
  <c r="H24" i="81" s="1"/>
  <c r="J24" i="81" s="1"/>
  <c r="L24" i="81" s="1"/>
  <c r="N24" i="81" s="1"/>
  <c r="P24" i="81" s="1"/>
  <c r="R24" i="81" s="1"/>
  <c r="T24" i="81" s="1"/>
  <c r="V24" i="81" s="1"/>
  <c r="X24" i="81" s="1"/>
  <c r="Z24" i="81" s="1"/>
  <c r="AB24" i="81" s="1"/>
  <c r="AD24" i="81" s="1"/>
  <c r="AF24" i="81" s="1"/>
  <c r="AH24" i="81" s="1"/>
  <c r="AJ24" i="81" s="1"/>
  <c r="AL24" i="81" s="1"/>
  <c r="AN24" i="81" s="1"/>
  <c r="AP24" i="81" s="1"/>
  <c r="AR24" i="81" s="1"/>
  <c r="AT24" i="81" s="1"/>
  <c r="AV24" i="81" s="1"/>
  <c r="AX24" i="81" s="1"/>
  <c r="AZ24" i="81" s="1"/>
  <c r="BB24" i="81" s="1"/>
  <c r="BD24" i="81" s="1"/>
  <c r="BF24" i="81" s="1"/>
  <c r="BH24" i="81" s="1"/>
  <c r="BJ24" i="81" s="1"/>
  <c r="BL24" i="81" s="1"/>
  <c r="S18" i="88"/>
  <c r="T18" i="88" s="1"/>
  <c r="D33" i="81"/>
  <c r="F33" i="81" s="1"/>
  <c r="H33" i="81" s="1"/>
  <c r="J33" i="81" s="1"/>
  <c r="L33" i="81" s="1"/>
  <c r="N33" i="81" s="1"/>
  <c r="P33" i="81" s="1"/>
  <c r="R33" i="81" s="1"/>
  <c r="T33" i="81" s="1"/>
  <c r="V33" i="81" s="1"/>
  <c r="X33" i="81" s="1"/>
  <c r="Z33" i="81" s="1"/>
  <c r="AB33" i="81" s="1"/>
  <c r="AD33" i="81" s="1"/>
  <c r="AF33" i="81" s="1"/>
  <c r="AH33" i="81" s="1"/>
  <c r="AJ33" i="81" s="1"/>
  <c r="AL33" i="81" s="1"/>
  <c r="AN33" i="81" s="1"/>
  <c r="AP33" i="81" s="1"/>
  <c r="AR33" i="81" s="1"/>
  <c r="AT33" i="81" s="1"/>
  <c r="AV33" i="81" s="1"/>
  <c r="AX33" i="81" s="1"/>
  <c r="AZ33" i="81" s="1"/>
  <c r="BB33" i="81" s="1"/>
  <c r="BD33" i="81" s="1"/>
  <c r="BF33" i="81" s="1"/>
  <c r="BH33" i="81" s="1"/>
  <c r="BJ33" i="81" s="1"/>
  <c r="BL33" i="81" s="1"/>
  <c r="S7" i="88"/>
  <c r="T7" i="88" s="1"/>
  <c r="D22" i="81"/>
  <c r="F22" i="81" s="1"/>
  <c r="H22" i="81" s="1"/>
  <c r="J22" i="81" s="1"/>
  <c r="L22" i="81" s="1"/>
  <c r="N22" i="81" s="1"/>
  <c r="P22" i="81" s="1"/>
  <c r="R22" i="81" s="1"/>
  <c r="T22" i="81" s="1"/>
  <c r="V22" i="81" s="1"/>
  <c r="X22" i="81" s="1"/>
  <c r="Z22" i="81" s="1"/>
  <c r="AB22" i="81" s="1"/>
  <c r="AD22" i="81" s="1"/>
  <c r="AF22" i="81" s="1"/>
  <c r="AH22" i="81" s="1"/>
  <c r="AJ22" i="81" s="1"/>
  <c r="AL22" i="81" s="1"/>
  <c r="AN22" i="81" s="1"/>
  <c r="AP22" i="81" s="1"/>
  <c r="AR22" i="81" s="1"/>
  <c r="AT22" i="81" s="1"/>
  <c r="AV22" i="81" s="1"/>
  <c r="AX22" i="81" s="1"/>
  <c r="AZ22" i="81" s="1"/>
  <c r="BB22" i="81" s="1"/>
  <c r="BD22" i="81" s="1"/>
  <c r="BF22" i="81" s="1"/>
  <c r="BH22" i="81" s="1"/>
  <c r="BJ22" i="81" s="1"/>
  <c r="BL22" i="81" s="1"/>
  <c r="S16" i="88"/>
  <c r="T16" i="88" s="1"/>
  <c r="D31" i="81"/>
  <c r="F31" i="81" s="1"/>
  <c r="H31" i="81" s="1"/>
  <c r="J31" i="81" s="1"/>
  <c r="L31" i="81" s="1"/>
  <c r="N31" i="81" s="1"/>
  <c r="P31" i="81" s="1"/>
  <c r="R31" i="81" s="1"/>
  <c r="T31" i="81" s="1"/>
  <c r="V31" i="81" s="1"/>
  <c r="X31" i="81" s="1"/>
  <c r="Z31" i="81" s="1"/>
  <c r="AB31" i="81" s="1"/>
  <c r="AD31" i="81" s="1"/>
  <c r="AF31" i="81" s="1"/>
  <c r="AH31" i="81" s="1"/>
  <c r="AJ31" i="81" s="1"/>
  <c r="AL31" i="81" s="1"/>
  <c r="AN31" i="81" s="1"/>
  <c r="AP31" i="81" s="1"/>
  <c r="AR31" i="81" s="1"/>
  <c r="AT31" i="81" s="1"/>
  <c r="AV31" i="81" s="1"/>
  <c r="AX31" i="81" s="1"/>
  <c r="AZ31" i="81" s="1"/>
  <c r="BB31" i="81" s="1"/>
  <c r="BD31" i="81" s="1"/>
  <c r="BF31" i="81" s="1"/>
  <c r="BH31" i="81" s="1"/>
  <c r="BJ31" i="81" s="1"/>
  <c r="BL31" i="81" s="1"/>
  <c r="S19" i="88"/>
  <c r="T19" i="88" s="1"/>
  <c r="D34" i="81"/>
  <c r="F34" i="81" s="1"/>
  <c r="H34" i="81" s="1"/>
  <c r="J34" i="81" s="1"/>
  <c r="L34" i="81" s="1"/>
  <c r="N34" i="81" s="1"/>
  <c r="P34" i="81" s="1"/>
  <c r="R34" i="81" s="1"/>
  <c r="T34" i="81" s="1"/>
  <c r="V34" i="81" s="1"/>
  <c r="X34" i="81" s="1"/>
  <c r="Z34" i="81" s="1"/>
  <c r="AB34" i="81" s="1"/>
  <c r="AD34" i="81" s="1"/>
  <c r="AF34" i="81" s="1"/>
  <c r="AH34" i="81" s="1"/>
  <c r="AJ34" i="81" s="1"/>
  <c r="AL34" i="81" s="1"/>
  <c r="AN34" i="81" s="1"/>
  <c r="AP34" i="81" s="1"/>
  <c r="AR34" i="81" s="1"/>
  <c r="AT34" i="81" s="1"/>
  <c r="AV34" i="81" s="1"/>
  <c r="AX34" i="81" s="1"/>
  <c r="AZ34" i="81" s="1"/>
  <c r="BB34" i="81" s="1"/>
  <c r="BD34" i="81" s="1"/>
  <c r="BF34" i="81" s="1"/>
  <c r="BH34" i="81" s="1"/>
  <c r="BJ34" i="81" s="1"/>
  <c r="BL34" i="81" s="1"/>
  <c r="S6" i="88"/>
  <c r="T6" i="88" s="1"/>
  <c r="D21" i="81"/>
  <c r="F21" i="81" s="1"/>
  <c r="H21" i="81" s="1"/>
  <c r="J21" i="81" s="1"/>
  <c r="L21" i="81" s="1"/>
  <c r="N21" i="81" s="1"/>
  <c r="P21" i="81" s="1"/>
  <c r="R21" i="81" s="1"/>
  <c r="T21" i="81" s="1"/>
  <c r="V21" i="81" s="1"/>
  <c r="X21" i="81" s="1"/>
  <c r="Z21" i="81" s="1"/>
  <c r="AB21" i="81" s="1"/>
  <c r="AD21" i="81" s="1"/>
  <c r="AF21" i="81" s="1"/>
  <c r="AH21" i="81" s="1"/>
  <c r="AJ21" i="81" s="1"/>
  <c r="AL21" i="81" s="1"/>
  <c r="AN21" i="81" s="1"/>
  <c r="AP21" i="81" s="1"/>
  <c r="AR21" i="81" s="1"/>
  <c r="AT21" i="81" s="1"/>
  <c r="AV21" i="81" s="1"/>
  <c r="AX21" i="81" s="1"/>
  <c r="AZ21" i="81" s="1"/>
  <c r="BB21" i="81" s="1"/>
  <c r="BD21" i="81" s="1"/>
  <c r="BF21" i="81" s="1"/>
  <c r="BH21" i="81" s="1"/>
  <c r="BJ21" i="81" s="1"/>
  <c r="BL21" i="81" s="1"/>
  <c r="S14" i="88"/>
  <c r="T14" i="88" s="1"/>
  <c r="D29" i="81"/>
  <c r="F29" i="81" s="1"/>
  <c r="H29" i="81" s="1"/>
  <c r="J29" i="81" s="1"/>
  <c r="L29" i="81" s="1"/>
  <c r="N29" i="81" s="1"/>
  <c r="P29" i="81" s="1"/>
  <c r="R29" i="81" s="1"/>
  <c r="T29" i="81" s="1"/>
  <c r="V29" i="81" s="1"/>
  <c r="X29" i="81" s="1"/>
  <c r="Z29" i="81" s="1"/>
  <c r="AB29" i="81" s="1"/>
  <c r="AD29" i="81" s="1"/>
  <c r="AF29" i="81" s="1"/>
  <c r="AH29" i="81" s="1"/>
  <c r="AJ29" i="81" s="1"/>
  <c r="AL29" i="81" s="1"/>
  <c r="AN29" i="81" s="1"/>
  <c r="AP29" i="81" s="1"/>
  <c r="AR29" i="81" s="1"/>
  <c r="AT29" i="81" s="1"/>
  <c r="AV29" i="81" s="1"/>
  <c r="AX29" i="81" s="1"/>
  <c r="AZ29" i="81" s="1"/>
  <c r="BB29" i="81" s="1"/>
  <c r="BD29" i="81" s="1"/>
  <c r="BF29" i="81" s="1"/>
  <c r="BH29" i="81" s="1"/>
  <c r="BJ29" i="81" s="1"/>
  <c r="BL29" i="81" s="1"/>
  <c r="S15" i="88"/>
  <c r="T15" i="88" s="1"/>
  <c r="D30" i="81"/>
  <c r="F30" i="81" s="1"/>
  <c r="H30" i="81" s="1"/>
  <c r="J30" i="81" s="1"/>
  <c r="L30" i="81" s="1"/>
  <c r="N30" i="81" s="1"/>
  <c r="P30" i="81" s="1"/>
  <c r="R30" i="81" s="1"/>
  <c r="T30" i="81" s="1"/>
  <c r="V30" i="81" s="1"/>
  <c r="X30" i="81" s="1"/>
  <c r="Z30" i="81" s="1"/>
  <c r="AB30" i="81" s="1"/>
  <c r="AD30" i="81" s="1"/>
  <c r="AF30" i="81" s="1"/>
  <c r="AH30" i="81" s="1"/>
  <c r="AJ30" i="81" s="1"/>
  <c r="AL30" i="81" s="1"/>
  <c r="AN30" i="81" s="1"/>
  <c r="AP30" i="81" s="1"/>
  <c r="AR30" i="81" s="1"/>
  <c r="AT30" i="81" s="1"/>
  <c r="AV30" i="81" s="1"/>
  <c r="AX30" i="81" s="1"/>
  <c r="AZ30" i="81" s="1"/>
  <c r="BB30" i="81" s="1"/>
  <c r="BD30" i="81" s="1"/>
  <c r="BF30" i="81" s="1"/>
  <c r="BH30" i="81" s="1"/>
  <c r="BJ30" i="81" s="1"/>
  <c r="BL30" i="81" s="1"/>
  <c r="D25" i="81"/>
  <c r="F25" i="81" s="1"/>
  <c r="H25" i="81" s="1"/>
  <c r="J25" i="81" s="1"/>
  <c r="L25" i="81" s="1"/>
  <c r="N25" i="81" s="1"/>
  <c r="P25" i="81" s="1"/>
  <c r="R25" i="81" s="1"/>
  <c r="T25" i="81" s="1"/>
  <c r="V25" i="81" s="1"/>
  <c r="X25" i="81" s="1"/>
  <c r="Z25" i="81" s="1"/>
  <c r="AB25" i="81" s="1"/>
  <c r="AD25" i="81" s="1"/>
  <c r="AF25" i="81" s="1"/>
  <c r="AH25" i="81" s="1"/>
  <c r="AJ25" i="81" s="1"/>
  <c r="AL25" i="81" s="1"/>
  <c r="AN25" i="81" s="1"/>
  <c r="AP25" i="81" s="1"/>
  <c r="AR25" i="81" s="1"/>
  <c r="AT25" i="81" s="1"/>
  <c r="AV25" i="81" s="1"/>
  <c r="AX25" i="81" s="1"/>
  <c r="AZ25" i="81" s="1"/>
  <c r="BB25" i="81" s="1"/>
  <c r="BD25" i="81" s="1"/>
  <c r="BF25" i="81" s="1"/>
  <c r="BH25" i="81" s="1"/>
  <c r="BJ25" i="81" s="1"/>
  <c r="BL25" i="81" s="1"/>
  <c r="S10" i="88"/>
  <c r="T10" i="88" s="1"/>
  <c r="S12" i="88"/>
  <c r="T12" i="88" s="1"/>
  <c r="D27" i="81"/>
  <c r="F27" i="81" s="1"/>
  <c r="H27" i="81" s="1"/>
  <c r="J27" i="81" s="1"/>
  <c r="L27" i="81" s="1"/>
  <c r="N27" i="81" s="1"/>
  <c r="P27" i="81" s="1"/>
  <c r="R27" i="81" s="1"/>
  <c r="T27" i="81" s="1"/>
  <c r="V27" i="81" s="1"/>
  <c r="X27" i="81" s="1"/>
  <c r="Z27" i="81" s="1"/>
  <c r="AB27" i="81" s="1"/>
  <c r="AD27" i="81" s="1"/>
  <c r="AF27" i="81" s="1"/>
  <c r="AH27" i="81" s="1"/>
  <c r="AJ27" i="81" s="1"/>
  <c r="AL27" i="81" s="1"/>
  <c r="AN27" i="81" s="1"/>
  <c r="AP27" i="81" s="1"/>
  <c r="AR27" i="81" s="1"/>
  <c r="AT27" i="81" s="1"/>
  <c r="AV27" i="81" s="1"/>
  <c r="AX27" i="81" s="1"/>
  <c r="AZ27" i="81" s="1"/>
  <c r="BB27" i="81" s="1"/>
  <c r="BD27" i="81" s="1"/>
  <c r="BF27" i="81" s="1"/>
  <c r="BH27" i="81" s="1"/>
  <c r="BJ27" i="81" s="1"/>
  <c r="BL27" i="81" s="1"/>
  <c r="S8" i="88"/>
  <c r="T8" i="88" s="1"/>
  <c r="D23" i="81"/>
  <c r="F23" i="81" s="1"/>
  <c r="H23" i="81" s="1"/>
  <c r="J23" i="81" s="1"/>
  <c r="L23" i="81" s="1"/>
  <c r="N23" i="81" s="1"/>
  <c r="P23" i="81" s="1"/>
  <c r="R23" i="81" s="1"/>
  <c r="T23" i="81" s="1"/>
  <c r="V23" i="81" s="1"/>
  <c r="X23" i="81" s="1"/>
  <c r="Z23" i="81" s="1"/>
  <c r="AB23" i="81" s="1"/>
  <c r="AD23" i="81" s="1"/>
  <c r="AF23" i="81" s="1"/>
  <c r="AH23" i="81" s="1"/>
  <c r="AJ23" i="81" s="1"/>
  <c r="AL23" i="81" s="1"/>
  <c r="AN23" i="81" s="1"/>
  <c r="AP23" i="81" s="1"/>
  <c r="AR23" i="81" s="1"/>
  <c r="AT23" i="81" s="1"/>
  <c r="AV23" i="81" s="1"/>
  <c r="AX23" i="81" s="1"/>
  <c r="AZ23" i="81" s="1"/>
  <c r="BB23" i="81" s="1"/>
  <c r="BD23" i="81" s="1"/>
  <c r="BF23" i="81" s="1"/>
  <c r="BH23" i="81" s="1"/>
  <c r="BJ23" i="81" s="1"/>
  <c r="BL23" i="81" s="1"/>
  <c r="X35" i="73"/>
  <c r="Z20" i="73"/>
  <c r="U9" i="88" l="1"/>
  <c r="V9" i="88" s="1"/>
  <c r="D24" i="82" a="1"/>
  <c r="D24" i="82" s="1"/>
  <c r="F24" i="82" s="1"/>
  <c r="H24" i="82" s="1"/>
  <c r="J24" i="82" s="1"/>
  <c r="L24" i="82" s="1"/>
  <c r="N24" i="82" s="1"/>
  <c r="P24" i="82" s="1"/>
  <c r="R24" i="82" s="1"/>
  <c r="T24" i="82" s="1"/>
  <c r="V24" i="82" s="1"/>
  <c r="X24" i="82" s="1"/>
  <c r="Z24" i="82" s="1"/>
  <c r="AB24" i="82" s="1"/>
  <c r="AD24" i="82" s="1"/>
  <c r="AF24" i="82" s="1"/>
  <c r="AH24" i="82" s="1"/>
  <c r="AJ24" i="82" s="1"/>
  <c r="AL24" i="82" s="1"/>
  <c r="AN24" i="82" s="1"/>
  <c r="AP24" i="82" s="1"/>
  <c r="AR24" i="82" s="1"/>
  <c r="AT24" i="82" s="1"/>
  <c r="AV24" i="82" s="1"/>
  <c r="AX24" i="82" s="1"/>
  <c r="AZ24" i="82" s="1"/>
  <c r="BB24" i="82" s="1"/>
  <c r="BD24" i="82" s="1"/>
  <c r="BF24" i="82" s="1"/>
  <c r="BH24" i="82" s="1"/>
  <c r="BJ24" i="82" s="1"/>
  <c r="U10" i="88"/>
  <c r="V10" i="88" s="1"/>
  <c r="D25" i="82"/>
  <c r="F25" i="82" s="1"/>
  <c r="H25" i="82" s="1"/>
  <c r="J25" i="82" s="1"/>
  <c r="L25" i="82" s="1"/>
  <c r="N25" i="82" s="1"/>
  <c r="P25" i="82" s="1"/>
  <c r="R25" i="82" s="1"/>
  <c r="T25" i="82" s="1"/>
  <c r="V25" i="82" s="1"/>
  <c r="X25" i="82" s="1"/>
  <c r="Z25" i="82" s="1"/>
  <c r="AB25" i="82" s="1"/>
  <c r="AD25" i="82" s="1"/>
  <c r="AF25" i="82" s="1"/>
  <c r="AH25" i="82" s="1"/>
  <c r="AJ25" i="82" s="1"/>
  <c r="AL25" i="82" s="1"/>
  <c r="AN25" i="82" s="1"/>
  <c r="AP25" i="82" s="1"/>
  <c r="AR25" i="82" s="1"/>
  <c r="AT25" i="82" s="1"/>
  <c r="AV25" i="82" s="1"/>
  <c r="AX25" i="82" s="1"/>
  <c r="AZ25" i="82" s="1"/>
  <c r="BB25" i="82" s="1"/>
  <c r="BD25" i="82" s="1"/>
  <c r="BF25" i="82" s="1"/>
  <c r="BH25" i="82" s="1"/>
  <c r="BJ25" i="82" s="1"/>
  <c r="U12" i="88"/>
  <c r="V12" i="88" s="1"/>
  <c r="D27" i="82"/>
  <c r="F27" i="82" s="1"/>
  <c r="H27" i="82" s="1"/>
  <c r="J27" i="82" s="1"/>
  <c r="L27" i="82" s="1"/>
  <c r="N27" i="82" s="1"/>
  <c r="P27" i="82" s="1"/>
  <c r="R27" i="82" s="1"/>
  <c r="T27" i="82" s="1"/>
  <c r="V27" i="82" s="1"/>
  <c r="X27" i="82" s="1"/>
  <c r="Z27" i="82" s="1"/>
  <c r="AB27" i="82" s="1"/>
  <c r="AD27" i="82" s="1"/>
  <c r="AF27" i="82" s="1"/>
  <c r="AH27" i="82" s="1"/>
  <c r="AJ27" i="82" s="1"/>
  <c r="AL27" i="82" s="1"/>
  <c r="AN27" i="82" s="1"/>
  <c r="AP27" i="82" s="1"/>
  <c r="AR27" i="82" s="1"/>
  <c r="AT27" i="82" s="1"/>
  <c r="AV27" i="82" s="1"/>
  <c r="AX27" i="82" s="1"/>
  <c r="AZ27" i="82" s="1"/>
  <c r="BB27" i="82" s="1"/>
  <c r="BD27" i="82" s="1"/>
  <c r="BF27" i="82" s="1"/>
  <c r="BH27" i="82" s="1"/>
  <c r="BJ27" i="82" s="1"/>
  <c r="U15" i="88"/>
  <c r="V15" i="88" s="1"/>
  <c r="D30" i="82"/>
  <c r="F30" i="82" s="1"/>
  <c r="H30" i="82" s="1"/>
  <c r="J30" i="82" s="1"/>
  <c r="L30" i="82" s="1"/>
  <c r="N30" i="82" s="1"/>
  <c r="P30" i="82" s="1"/>
  <c r="R30" i="82" s="1"/>
  <c r="T30" i="82" s="1"/>
  <c r="V30" i="82" s="1"/>
  <c r="X30" i="82" s="1"/>
  <c r="Z30" i="82" s="1"/>
  <c r="AB30" i="82" s="1"/>
  <c r="AD30" i="82" s="1"/>
  <c r="AF30" i="82" s="1"/>
  <c r="AH30" i="82" s="1"/>
  <c r="AJ30" i="82" s="1"/>
  <c r="AL30" i="82" s="1"/>
  <c r="AN30" i="82" s="1"/>
  <c r="AP30" i="82" s="1"/>
  <c r="AR30" i="82" s="1"/>
  <c r="AT30" i="82" s="1"/>
  <c r="AV30" i="82" s="1"/>
  <c r="AX30" i="82" s="1"/>
  <c r="AZ30" i="82" s="1"/>
  <c r="BB30" i="82" s="1"/>
  <c r="BD30" i="82" s="1"/>
  <c r="BF30" i="82" s="1"/>
  <c r="BH30" i="82" s="1"/>
  <c r="BJ30" i="82" s="1"/>
  <c r="U16" i="88"/>
  <c r="V16" i="88" s="1"/>
  <c r="D31" i="82"/>
  <c r="F31" i="82" s="1"/>
  <c r="H31" i="82" s="1"/>
  <c r="J31" i="82" s="1"/>
  <c r="L31" i="82" s="1"/>
  <c r="N31" i="82" s="1"/>
  <c r="P31" i="82" s="1"/>
  <c r="R31" i="82" s="1"/>
  <c r="T31" i="82" s="1"/>
  <c r="V31" i="82" s="1"/>
  <c r="X31" i="82" s="1"/>
  <c r="Z31" i="82" s="1"/>
  <c r="AB31" i="82" s="1"/>
  <c r="AD31" i="82" s="1"/>
  <c r="AF31" i="82" s="1"/>
  <c r="AH31" i="82" s="1"/>
  <c r="AJ31" i="82" s="1"/>
  <c r="AL31" i="82" s="1"/>
  <c r="AN31" i="82" s="1"/>
  <c r="AP31" i="82" s="1"/>
  <c r="AR31" i="82" s="1"/>
  <c r="AT31" i="82" s="1"/>
  <c r="AV31" i="82" s="1"/>
  <c r="AX31" i="82" s="1"/>
  <c r="AZ31" i="82" s="1"/>
  <c r="BB31" i="82" s="1"/>
  <c r="BD31" i="82" s="1"/>
  <c r="BF31" i="82" s="1"/>
  <c r="BH31" i="82" s="1"/>
  <c r="BJ31" i="82" s="1"/>
  <c r="U8" i="88"/>
  <c r="V8" i="88" s="1"/>
  <c r="D23" i="82"/>
  <c r="F23" i="82" s="1"/>
  <c r="H23" i="82" s="1"/>
  <c r="J23" i="82" s="1"/>
  <c r="L23" i="82" s="1"/>
  <c r="N23" i="82" s="1"/>
  <c r="P23" i="82" s="1"/>
  <c r="R23" i="82" s="1"/>
  <c r="T23" i="82" s="1"/>
  <c r="V23" i="82" s="1"/>
  <c r="X23" i="82" s="1"/>
  <c r="Z23" i="82" s="1"/>
  <c r="AB23" i="82" s="1"/>
  <c r="AD23" i="82" s="1"/>
  <c r="AF23" i="82" s="1"/>
  <c r="AH23" i="82" s="1"/>
  <c r="AJ23" i="82" s="1"/>
  <c r="AL23" i="82" s="1"/>
  <c r="AN23" i="82" s="1"/>
  <c r="AP23" i="82" s="1"/>
  <c r="AR23" i="82" s="1"/>
  <c r="AT23" i="82" s="1"/>
  <c r="AV23" i="82" s="1"/>
  <c r="AX23" i="82" s="1"/>
  <c r="AZ23" i="82" s="1"/>
  <c r="BB23" i="82" s="1"/>
  <c r="BD23" i="82" s="1"/>
  <c r="BF23" i="82" s="1"/>
  <c r="BH23" i="82" s="1"/>
  <c r="BJ23" i="82" s="1"/>
  <c r="U14" i="88"/>
  <c r="V14" i="88" s="1"/>
  <c r="D29" i="82"/>
  <c r="F29" i="82" s="1"/>
  <c r="H29" i="82" s="1"/>
  <c r="J29" i="82" s="1"/>
  <c r="L29" i="82" s="1"/>
  <c r="N29" i="82" s="1"/>
  <c r="P29" i="82" s="1"/>
  <c r="R29" i="82" s="1"/>
  <c r="T29" i="82" s="1"/>
  <c r="V29" i="82" s="1"/>
  <c r="X29" i="82" s="1"/>
  <c r="Z29" i="82" s="1"/>
  <c r="AB29" i="82" s="1"/>
  <c r="AD29" i="82" s="1"/>
  <c r="AF29" i="82" s="1"/>
  <c r="AH29" i="82" s="1"/>
  <c r="AJ29" i="82" s="1"/>
  <c r="AL29" i="82" s="1"/>
  <c r="AN29" i="82" s="1"/>
  <c r="AP29" i="82" s="1"/>
  <c r="AR29" i="82" s="1"/>
  <c r="AT29" i="82" s="1"/>
  <c r="AV29" i="82" s="1"/>
  <c r="AX29" i="82" s="1"/>
  <c r="AZ29" i="82" s="1"/>
  <c r="BB29" i="82" s="1"/>
  <c r="BD29" i="82" s="1"/>
  <c r="BF29" i="82" s="1"/>
  <c r="BH29" i="82" s="1"/>
  <c r="BJ29" i="82" s="1"/>
  <c r="U19" i="88"/>
  <c r="V19" i="88" s="1"/>
  <c r="D34" i="82"/>
  <c r="F34" i="82" s="1"/>
  <c r="H34" i="82" s="1"/>
  <c r="J34" i="82" s="1"/>
  <c r="L34" i="82" s="1"/>
  <c r="N34" i="82" s="1"/>
  <c r="P34" i="82" s="1"/>
  <c r="R34" i="82" s="1"/>
  <c r="T34" i="82" s="1"/>
  <c r="V34" i="82" s="1"/>
  <c r="X34" i="82" s="1"/>
  <c r="Z34" i="82" s="1"/>
  <c r="AB34" i="82" s="1"/>
  <c r="AD34" i="82" s="1"/>
  <c r="AF34" i="82" s="1"/>
  <c r="AH34" i="82" s="1"/>
  <c r="AJ34" i="82" s="1"/>
  <c r="AL34" i="82" s="1"/>
  <c r="AN34" i="82" s="1"/>
  <c r="AP34" i="82" s="1"/>
  <c r="AR34" i="82" s="1"/>
  <c r="AT34" i="82" s="1"/>
  <c r="AV34" i="82" s="1"/>
  <c r="AX34" i="82" s="1"/>
  <c r="AZ34" i="82" s="1"/>
  <c r="BB34" i="82" s="1"/>
  <c r="BD34" i="82" s="1"/>
  <c r="BF34" i="82" s="1"/>
  <c r="BH34" i="82" s="1"/>
  <c r="BJ34" i="82" s="1"/>
  <c r="U17" i="88"/>
  <c r="V17" i="88" s="1"/>
  <c r="D32" i="82"/>
  <c r="F32" i="82" s="1"/>
  <c r="H32" i="82" s="1"/>
  <c r="J32" i="82" s="1"/>
  <c r="L32" i="82" s="1"/>
  <c r="N32" i="82" s="1"/>
  <c r="P32" i="82" s="1"/>
  <c r="R32" i="82" s="1"/>
  <c r="T32" i="82" s="1"/>
  <c r="V32" i="82" s="1"/>
  <c r="X32" i="82" s="1"/>
  <c r="Z32" i="82" s="1"/>
  <c r="AB32" i="82" s="1"/>
  <c r="AD32" i="82" s="1"/>
  <c r="AF32" i="82" s="1"/>
  <c r="AH32" i="82" s="1"/>
  <c r="AJ32" i="82" s="1"/>
  <c r="AL32" i="82" s="1"/>
  <c r="AN32" i="82" s="1"/>
  <c r="AP32" i="82" s="1"/>
  <c r="AR32" i="82" s="1"/>
  <c r="AT32" i="82" s="1"/>
  <c r="AV32" i="82" s="1"/>
  <c r="AX32" i="82" s="1"/>
  <c r="AZ32" i="82" s="1"/>
  <c r="BB32" i="82" s="1"/>
  <c r="BD32" i="82" s="1"/>
  <c r="BF32" i="82" s="1"/>
  <c r="BH32" i="82" s="1"/>
  <c r="BJ32" i="82" s="1"/>
  <c r="U11" i="88"/>
  <c r="V11" i="88" s="1"/>
  <c r="D26" i="82"/>
  <c r="F26" i="82" s="1"/>
  <c r="H26" i="82" s="1"/>
  <c r="J26" i="82" s="1"/>
  <c r="L26" i="82" s="1"/>
  <c r="N26" i="82" s="1"/>
  <c r="P26" i="82" s="1"/>
  <c r="R26" i="82" s="1"/>
  <c r="T26" i="82" s="1"/>
  <c r="V26" i="82" s="1"/>
  <c r="X26" i="82" s="1"/>
  <c r="Z26" i="82" s="1"/>
  <c r="AB26" i="82" s="1"/>
  <c r="AD26" i="82" s="1"/>
  <c r="AF26" i="82" s="1"/>
  <c r="AH26" i="82" s="1"/>
  <c r="AJ26" i="82" s="1"/>
  <c r="AL26" i="82" s="1"/>
  <c r="AN26" i="82" s="1"/>
  <c r="AP26" i="82" s="1"/>
  <c r="AR26" i="82" s="1"/>
  <c r="AT26" i="82" s="1"/>
  <c r="AV26" i="82" s="1"/>
  <c r="AX26" i="82" s="1"/>
  <c r="AZ26" i="82" s="1"/>
  <c r="BB26" i="82" s="1"/>
  <c r="BD26" i="82" s="1"/>
  <c r="BF26" i="82" s="1"/>
  <c r="BH26" i="82" s="1"/>
  <c r="BJ26" i="82" s="1"/>
  <c r="U7" i="88"/>
  <c r="V7" i="88" s="1"/>
  <c r="D22" i="82"/>
  <c r="F22" i="82" s="1"/>
  <c r="H22" i="82" s="1"/>
  <c r="J22" i="82" s="1"/>
  <c r="L22" i="82" s="1"/>
  <c r="N22" i="82" s="1"/>
  <c r="P22" i="82" s="1"/>
  <c r="R22" i="82" s="1"/>
  <c r="T22" i="82" s="1"/>
  <c r="V22" i="82" s="1"/>
  <c r="X22" i="82" s="1"/>
  <c r="Z22" i="82" s="1"/>
  <c r="AB22" i="82" s="1"/>
  <c r="AD22" i="82" s="1"/>
  <c r="AF22" i="82" s="1"/>
  <c r="AH22" i="82" s="1"/>
  <c r="AJ22" i="82" s="1"/>
  <c r="AL22" i="82" s="1"/>
  <c r="AN22" i="82" s="1"/>
  <c r="AP22" i="82" s="1"/>
  <c r="AR22" i="82" s="1"/>
  <c r="AT22" i="82" s="1"/>
  <c r="AV22" i="82" s="1"/>
  <c r="AX22" i="82" s="1"/>
  <c r="AZ22" i="82" s="1"/>
  <c r="BB22" i="82" s="1"/>
  <c r="BD22" i="82" s="1"/>
  <c r="BF22" i="82" s="1"/>
  <c r="BH22" i="82" s="1"/>
  <c r="BJ22" i="82" s="1"/>
  <c r="U13" i="88"/>
  <c r="V13" i="88" s="1"/>
  <c r="D28" i="82"/>
  <c r="F28" i="82" s="1"/>
  <c r="H28" i="82" s="1"/>
  <c r="J28" i="82" s="1"/>
  <c r="L28" i="82" s="1"/>
  <c r="N28" i="82" s="1"/>
  <c r="P28" i="82" s="1"/>
  <c r="R28" i="82" s="1"/>
  <c r="T28" i="82" s="1"/>
  <c r="V28" i="82" s="1"/>
  <c r="X28" i="82" s="1"/>
  <c r="Z28" i="82" s="1"/>
  <c r="AB28" i="82" s="1"/>
  <c r="AD28" i="82" s="1"/>
  <c r="AF28" i="82" s="1"/>
  <c r="AH28" i="82" s="1"/>
  <c r="AJ28" i="82" s="1"/>
  <c r="AL28" i="82" s="1"/>
  <c r="AN28" i="82" s="1"/>
  <c r="AP28" i="82" s="1"/>
  <c r="AR28" i="82" s="1"/>
  <c r="AT28" i="82" s="1"/>
  <c r="AV28" i="82" s="1"/>
  <c r="AX28" i="82" s="1"/>
  <c r="AZ28" i="82" s="1"/>
  <c r="BB28" i="82" s="1"/>
  <c r="BD28" i="82" s="1"/>
  <c r="BF28" i="82" s="1"/>
  <c r="BH28" i="82" s="1"/>
  <c r="BJ28" i="82" s="1"/>
  <c r="U6" i="88"/>
  <c r="V6" i="88" s="1"/>
  <c r="D21" i="82"/>
  <c r="F21" i="82" s="1"/>
  <c r="H21" i="82" s="1"/>
  <c r="J21" i="82" s="1"/>
  <c r="L21" i="82" s="1"/>
  <c r="N21" i="82" s="1"/>
  <c r="P21" i="82" s="1"/>
  <c r="R21" i="82" s="1"/>
  <c r="T21" i="82" s="1"/>
  <c r="V21" i="82" s="1"/>
  <c r="X21" i="82" s="1"/>
  <c r="Z21" i="82" s="1"/>
  <c r="AB21" i="82" s="1"/>
  <c r="AD21" i="82" s="1"/>
  <c r="AF21" i="82" s="1"/>
  <c r="AH21" i="82" s="1"/>
  <c r="AJ21" i="82" s="1"/>
  <c r="AL21" i="82" s="1"/>
  <c r="AN21" i="82" s="1"/>
  <c r="AP21" i="82" s="1"/>
  <c r="AR21" i="82" s="1"/>
  <c r="AT21" i="82" s="1"/>
  <c r="AV21" i="82" s="1"/>
  <c r="AX21" i="82" s="1"/>
  <c r="AZ21" i="82" s="1"/>
  <c r="BB21" i="82" s="1"/>
  <c r="BD21" i="82" s="1"/>
  <c r="BF21" i="82" s="1"/>
  <c r="BH21" i="82" s="1"/>
  <c r="BJ21" i="82" s="1"/>
  <c r="U18" i="88"/>
  <c r="V18" i="88" s="1"/>
  <c r="D33" i="82"/>
  <c r="F33" i="82" s="1"/>
  <c r="H33" i="82" s="1"/>
  <c r="J33" i="82" s="1"/>
  <c r="L33" i="82" s="1"/>
  <c r="N33" i="82" s="1"/>
  <c r="P33" i="82" s="1"/>
  <c r="R33" i="82" s="1"/>
  <c r="T33" i="82" s="1"/>
  <c r="V33" i="82" s="1"/>
  <c r="X33" i="82" s="1"/>
  <c r="Z33" i="82" s="1"/>
  <c r="AB33" i="82" s="1"/>
  <c r="AD33" i="82" s="1"/>
  <c r="AF33" i="82" s="1"/>
  <c r="AH33" i="82" s="1"/>
  <c r="AJ33" i="82" s="1"/>
  <c r="AL33" i="82" s="1"/>
  <c r="AN33" i="82" s="1"/>
  <c r="AP33" i="82" s="1"/>
  <c r="AR33" i="82" s="1"/>
  <c r="AT33" i="82" s="1"/>
  <c r="AV33" i="82" s="1"/>
  <c r="AX33" i="82" s="1"/>
  <c r="AZ33" i="82" s="1"/>
  <c r="BB33" i="82" s="1"/>
  <c r="BD33" i="82" s="1"/>
  <c r="BF33" i="82" s="1"/>
  <c r="BH33" i="82" s="1"/>
  <c r="BJ33" i="82" s="1"/>
  <c r="Z35" i="73"/>
  <c r="AB20" i="73"/>
  <c r="W13" i="88" l="1"/>
  <c r="X13" i="88" s="1"/>
  <c r="D28" i="83"/>
  <c r="F28" i="83" s="1"/>
  <c r="H28" i="83" s="1"/>
  <c r="J28" i="83" s="1"/>
  <c r="L28" i="83" s="1"/>
  <c r="N28" i="83" s="1"/>
  <c r="P28" i="83" s="1"/>
  <c r="R28" i="83" s="1"/>
  <c r="T28" i="83" s="1"/>
  <c r="V28" i="83" s="1"/>
  <c r="X28" i="83" s="1"/>
  <c r="Z28" i="83" s="1"/>
  <c r="AB28" i="83" s="1"/>
  <c r="AD28" i="83" s="1"/>
  <c r="AF28" i="83" s="1"/>
  <c r="AH28" i="83" s="1"/>
  <c r="AJ28" i="83" s="1"/>
  <c r="AL28" i="83" s="1"/>
  <c r="AN28" i="83" s="1"/>
  <c r="AP28" i="83" s="1"/>
  <c r="AR28" i="83" s="1"/>
  <c r="AT28" i="83" s="1"/>
  <c r="AV28" i="83" s="1"/>
  <c r="AX28" i="83" s="1"/>
  <c r="AZ28" i="83" s="1"/>
  <c r="BB28" i="83" s="1"/>
  <c r="BD28" i="83" s="1"/>
  <c r="BF28" i="83" s="1"/>
  <c r="BH28" i="83" s="1"/>
  <c r="BJ28" i="83" s="1"/>
  <c r="BL28" i="83" s="1"/>
  <c r="Y13" i="88" s="1"/>
  <c r="Z13" i="88" s="1"/>
  <c r="W19" i="88"/>
  <c r="X19" i="88" s="1"/>
  <c r="D34" i="83"/>
  <c r="F34" i="83" s="1"/>
  <c r="H34" i="83" s="1"/>
  <c r="J34" i="83" s="1"/>
  <c r="L34" i="83" s="1"/>
  <c r="N34" i="83" s="1"/>
  <c r="P34" i="83" s="1"/>
  <c r="R34" i="83" s="1"/>
  <c r="T34" i="83" s="1"/>
  <c r="V34" i="83" s="1"/>
  <c r="X34" i="83" s="1"/>
  <c r="Z34" i="83" s="1"/>
  <c r="AB34" i="83" s="1"/>
  <c r="AD34" i="83" s="1"/>
  <c r="AF34" i="83" s="1"/>
  <c r="AH34" i="83" s="1"/>
  <c r="AJ34" i="83" s="1"/>
  <c r="AL34" i="83" s="1"/>
  <c r="AN34" i="83" s="1"/>
  <c r="AP34" i="83" s="1"/>
  <c r="AR34" i="83" s="1"/>
  <c r="AT34" i="83" s="1"/>
  <c r="AV34" i="83" s="1"/>
  <c r="AX34" i="83" s="1"/>
  <c r="AZ34" i="83" s="1"/>
  <c r="BB34" i="83" s="1"/>
  <c r="BD34" i="83" s="1"/>
  <c r="BF34" i="83" s="1"/>
  <c r="BH34" i="83" s="1"/>
  <c r="BJ34" i="83" s="1"/>
  <c r="BL34" i="83" s="1"/>
  <c r="Y19" i="88" s="1"/>
  <c r="W15" i="88"/>
  <c r="X15" i="88" s="1"/>
  <c r="D30" i="83"/>
  <c r="F30" i="83" s="1"/>
  <c r="H30" i="83" s="1"/>
  <c r="J30" i="83" s="1"/>
  <c r="L30" i="83" s="1"/>
  <c r="N30" i="83" s="1"/>
  <c r="P30" i="83" s="1"/>
  <c r="R30" i="83" s="1"/>
  <c r="T30" i="83" s="1"/>
  <c r="V30" i="83" s="1"/>
  <c r="X30" i="83" s="1"/>
  <c r="Z30" i="83" s="1"/>
  <c r="AB30" i="83" s="1"/>
  <c r="AD30" i="83" s="1"/>
  <c r="AF30" i="83" s="1"/>
  <c r="AH30" i="83" s="1"/>
  <c r="AJ30" i="83" s="1"/>
  <c r="AL30" i="83" s="1"/>
  <c r="AN30" i="83" s="1"/>
  <c r="AP30" i="83" s="1"/>
  <c r="AR30" i="83" s="1"/>
  <c r="AT30" i="83" s="1"/>
  <c r="AV30" i="83" s="1"/>
  <c r="AX30" i="83" s="1"/>
  <c r="AZ30" i="83" s="1"/>
  <c r="BB30" i="83" s="1"/>
  <c r="BD30" i="83" s="1"/>
  <c r="BF30" i="83" s="1"/>
  <c r="BH30" i="83" s="1"/>
  <c r="BJ30" i="83" s="1"/>
  <c r="BL30" i="83" s="1"/>
  <c r="Y15" i="88" s="1"/>
  <c r="Z15" i="88" s="1"/>
  <c r="W12" i="88"/>
  <c r="X12" i="88" s="1"/>
  <c r="D27" i="83"/>
  <c r="F27" i="83" s="1"/>
  <c r="H27" i="83" s="1"/>
  <c r="J27" i="83" s="1"/>
  <c r="L27" i="83" s="1"/>
  <c r="N27" i="83" s="1"/>
  <c r="P27" i="83" s="1"/>
  <c r="R27" i="83" s="1"/>
  <c r="T27" i="83" s="1"/>
  <c r="V27" i="83" s="1"/>
  <c r="X27" i="83" s="1"/>
  <c r="Z27" i="83" s="1"/>
  <c r="AB27" i="83" s="1"/>
  <c r="AD27" i="83" s="1"/>
  <c r="AF27" i="83" s="1"/>
  <c r="AH27" i="83" s="1"/>
  <c r="AJ27" i="83" s="1"/>
  <c r="AL27" i="83" s="1"/>
  <c r="AN27" i="83" s="1"/>
  <c r="AP27" i="83" s="1"/>
  <c r="AR27" i="83" s="1"/>
  <c r="AT27" i="83" s="1"/>
  <c r="AV27" i="83" s="1"/>
  <c r="AX27" i="83" s="1"/>
  <c r="AZ27" i="83" s="1"/>
  <c r="BB27" i="83" s="1"/>
  <c r="BD27" i="83" s="1"/>
  <c r="BF27" i="83" s="1"/>
  <c r="BH27" i="83" s="1"/>
  <c r="BJ27" i="83" s="1"/>
  <c r="BL27" i="83" s="1"/>
  <c r="Y12" i="88" s="1"/>
  <c r="Z12" i="88" s="1"/>
  <c r="W7" i="88"/>
  <c r="X7" i="88" s="1"/>
  <c r="D22" i="83"/>
  <c r="F22" i="83" s="1"/>
  <c r="H22" i="83" s="1"/>
  <c r="J22" i="83" s="1"/>
  <c r="L22" i="83" s="1"/>
  <c r="N22" i="83" s="1"/>
  <c r="P22" i="83" s="1"/>
  <c r="R22" i="83" s="1"/>
  <c r="T22" i="83" s="1"/>
  <c r="V22" i="83" s="1"/>
  <c r="X22" i="83" s="1"/>
  <c r="Z22" i="83" s="1"/>
  <c r="AB22" i="83" s="1"/>
  <c r="AD22" i="83" s="1"/>
  <c r="AF22" i="83" s="1"/>
  <c r="AH22" i="83" s="1"/>
  <c r="AJ22" i="83" s="1"/>
  <c r="AL22" i="83" s="1"/>
  <c r="AN22" i="83" s="1"/>
  <c r="AP22" i="83" s="1"/>
  <c r="AR22" i="83" s="1"/>
  <c r="AT22" i="83" s="1"/>
  <c r="AV22" i="83" s="1"/>
  <c r="AX22" i="83" s="1"/>
  <c r="AZ22" i="83" s="1"/>
  <c r="BB22" i="83" s="1"/>
  <c r="BD22" i="83" s="1"/>
  <c r="BF22" i="83" s="1"/>
  <c r="BH22" i="83" s="1"/>
  <c r="BJ22" i="83" s="1"/>
  <c r="BL22" i="83" s="1"/>
  <c r="Y7" i="88" s="1"/>
  <c r="Z7" i="88" s="1"/>
  <c r="W14" i="88"/>
  <c r="X14" i="88" s="1"/>
  <c r="D29" i="83"/>
  <c r="F29" i="83" s="1"/>
  <c r="H29" i="83" s="1"/>
  <c r="J29" i="83" s="1"/>
  <c r="L29" i="83" s="1"/>
  <c r="N29" i="83" s="1"/>
  <c r="P29" i="83" s="1"/>
  <c r="R29" i="83" s="1"/>
  <c r="T29" i="83" s="1"/>
  <c r="V29" i="83" s="1"/>
  <c r="X29" i="83" s="1"/>
  <c r="Z29" i="83" s="1"/>
  <c r="AB29" i="83" s="1"/>
  <c r="AD29" i="83" s="1"/>
  <c r="AF29" i="83" s="1"/>
  <c r="AH29" i="83" s="1"/>
  <c r="AJ29" i="83" s="1"/>
  <c r="AL29" i="83" s="1"/>
  <c r="AN29" i="83" s="1"/>
  <c r="AP29" i="83" s="1"/>
  <c r="AR29" i="83" s="1"/>
  <c r="AT29" i="83" s="1"/>
  <c r="AV29" i="83" s="1"/>
  <c r="AX29" i="83" s="1"/>
  <c r="AZ29" i="83" s="1"/>
  <c r="BB29" i="83" s="1"/>
  <c r="BD29" i="83" s="1"/>
  <c r="BF29" i="83" s="1"/>
  <c r="BH29" i="83" s="1"/>
  <c r="BJ29" i="83" s="1"/>
  <c r="BL29" i="83" s="1"/>
  <c r="Y14" i="88" s="1"/>
  <c r="Z14" i="88" s="1"/>
  <c r="W18" i="88"/>
  <c r="X18" i="88" s="1"/>
  <c r="D33" i="83"/>
  <c r="F33" i="83" s="1"/>
  <c r="H33" i="83" s="1"/>
  <c r="J33" i="83" s="1"/>
  <c r="L33" i="83" s="1"/>
  <c r="N33" i="83" s="1"/>
  <c r="P33" i="83" s="1"/>
  <c r="R33" i="83" s="1"/>
  <c r="T33" i="83" s="1"/>
  <c r="V33" i="83" s="1"/>
  <c r="X33" i="83" s="1"/>
  <c r="Z33" i="83" s="1"/>
  <c r="AB33" i="83" s="1"/>
  <c r="AD33" i="83" s="1"/>
  <c r="AF33" i="83" s="1"/>
  <c r="AH33" i="83" s="1"/>
  <c r="AJ33" i="83" s="1"/>
  <c r="AL33" i="83" s="1"/>
  <c r="AN33" i="83" s="1"/>
  <c r="AP33" i="83" s="1"/>
  <c r="AR33" i="83" s="1"/>
  <c r="AT33" i="83" s="1"/>
  <c r="AV33" i="83" s="1"/>
  <c r="AX33" i="83" s="1"/>
  <c r="AZ33" i="83" s="1"/>
  <c r="BB33" i="83" s="1"/>
  <c r="BD33" i="83" s="1"/>
  <c r="BF33" i="83" s="1"/>
  <c r="BH33" i="83" s="1"/>
  <c r="BJ33" i="83" s="1"/>
  <c r="BL33" i="83" s="1"/>
  <c r="Y18" i="88" s="1"/>
  <c r="Z18" i="88" s="1"/>
  <c r="W8" i="88"/>
  <c r="X8" i="88" s="1"/>
  <c r="D23" i="83"/>
  <c r="F23" i="83" s="1"/>
  <c r="H23" i="83" s="1"/>
  <c r="J23" i="83" s="1"/>
  <c r="L23" i="83" s="1"/>
  <c r="N23" i="83" s="1"/>
  <c r="P23" i="83" s="1"/>
  <c r="R23" i="83" s="1"/>
  <c r="T23" i="83" s="1"/>
  <c r="V23" i="83" s="1"/>
  <c r="X23" i="83" s="1"/>
  <c r="Z23" i="83" s="1"/>
  <c r="AB23" i="83" s="1"/>
  <c r="AD23" i="83" s="1"/>
  <c r="AF23" i="83" s="1"/>
  <c r="AH23" i="83" s="1"/>
  <c r="AJ23" i="83" s="1"/>
  <c r="AL23" i="83" s="1"/>
  <c r="AN23" i="83" s="1"/>
  <c r="AP23" i="83" s="1"/>
  <c r="AR23" i="83" s="1"/>
  <c r="AT23" i="83" s="1"/>
  <c r="AV23" i="83" s="1"/>
  <c r="AX23" i="83" s="1"/>
  <c r="AZ23" i="83" s="1"/>
  <c r="BB23" i="83" s="1"/>
  <c r="BD23" i="83" s="1"/>
  <c r="BF23" i="83" s="1"/>
  <c r="BH23" i="83" s="1"/>
  <c r="BJ23" i="83" s="1"/>
  <c r="BL23" i="83" s="1"/>
  <c r="Y8" i="88" s="1"/>
  <c r="Z8" i="88" s="1"/>
  <c r="W11" i="88"/>
  <c r="X11" i="88" s="1"/>
  <c r="D26" i="83"/>
  <c r="F26" i="83" s="1"/>
  <c r="H26" i="83" s="1"/>
  <c r="J26" i="83" s="1"/>
  <c r="L26" i="83" s="1"/>
  <c r="N26" i="83" s="1"/>
  <c r="P26" i="83" s="1"/>
  <c r="R26" i="83" s="1"/>
  <c r="T26" i="83" s="1"/>
  <c r="V26" i="83" s="1"/>
  <c r="X26" i="83" s="1"/>
  <c r="Z26" i="83" s="1"/>
  <c r="AB26" i="83" s="1"/>
  <c r="AD26" i="83" s="1"/>
  <c r="AF26" i="83" s="1"/>
  <c r="AH26" i="83" s="1"/>
  <c r="AJ26" i="83" s="1"/>
  <c r="AL26" i="83" s="1"/>
  <c r="AN26" i="83" s="1"/>
  <c r="AP26" i="83" s="1"/>
  <c r="AR26" i="83" s="1"/>
  <c r="AT26" i="83" s="1"/>
  <c r="AV26" i="83" s="1"/>
  <c r="AX26" i="83" s="1"/>
  <c r="AZ26" i="83" s="1"/>
  <c r="BB26" i="83" s="1"/>
  <c r="BD26" i="83" s="1"/>
  <c r="BF26" i="83" s="1"/>
  <c r="BH26" i="83" s="1"/>
  <c r="BJ26" i="83" s="1"/>
  <c r="BL26" i="83" s="1"/>
  <c r="Y11" i="88" s="1"/>
  <c r="Z11" i="88" s="1"/>
  <c r="W10" i="88"/>
  <c r="X10" i="88" s="1"/>
  <c r="D25" i="83"/>
  <c r="F25" i="83" s="1"/>
  <c r="H25" i="83" s="1"/>
  <c r="J25" i="83" s="1"/>
  <c r="L25" i="83" s="1"/>
  <c r="N25" i="83" s="1"/>
  <c r="P25" i="83" s="1"/>
  <c r="R25" i="83" s="1"/>
  <c r="T25" i="83" s="1"/>
  <c r="V25" i="83" s="1"/>
  <c r="X25" i="83" s="1"/>
  <c r="Z25" i="83" s="1"/>
  <c r="AB25" i="83" s="1"/>
  <c r="AD25" i="83" s="1"/>
  <c r="AF25" i="83" s="1"/>
  <c r="AH25" i="83" s="1"/>
  <c r="AJ25" i="83" s="1"/>
  <c r="AL25" i="83" s="1"/>
  <c r="AN25" i="83" s="1"/>
  <c r="AP25" i="83" s="1"/>
  <c r="AR25" i="83" s="1"/>
  <c r="AT25" i="83" s="1"/>
  <c r="AV25" i="83" s="1"/>
  <c r="AX25" i="83" s="1"/>
  <c r="AZ25" i="83" s="1"/>
  <c r="BB25" i="83" s="1"/>
  <c r="BD25" i="83" s="1"/>
  <c r="BF25" i="83" s="1"/>
  <c r="BH25" i="83" s="1"/>
  <c r="BJ25" i="83" s="1"/>
  <c r="BL25" i="83" s="1"/>
  <c r="Y10" i="88" s="1"/>
  <c r="Z10" i="88" s="1"/>
  <c r="W6" i="88"/>
  <c r="X6" i="88" s="1"/>
  <c r="D21" i="83"/>
  <c r="F21" i="83" s="1"/>
  <c r="H21" i="83" s="1"/>
  <c r="J21" i="83" s="1"/>
  <c r="L21" i="83" s="1"/>
  <c r="N21" i="83" s="1"/>
  <c r="P21" i="83" s="1"/>
  <c r="R21" i="83" s="1"/>
  <c r="T21" i="83" s="1"/>
  <c r="V21" i="83" s="1"/>
  <c r="X21" i="83" s="1"/>
  <c r="Z21" i="83" s="1"/>
  <c r="AB21" i="83" s="1"/>
  <c r="AD21" i="83" s="1"/>
  <c r="AF21" i="83" s="1"/>
  <c r="AH21" i="83" s="1"/>
  <c r="AJ21" i="83" s="1"/>
  <c r="AL21" i="83" s="1"/>
  <c r="AN21" i="83" s="1"/>
  <c r="AP21" i="83" s="1"/>
  <c r="AR21" i="83" s="1"/>
  <c r="AT21" i="83" s="1"/>
  <c r="AV21" i="83" s="1"/>
  <c r="AX21" i="83" s="1"/>
  <c r="AZ21" i="83" s="1"/>
  <c r="BB21" i="83" s="1"/>
  <c r="BD21" i="83" s="1"/>
  <c r="BF21" i="83" s="1"/>
  <c r="BH21" i="83" s="1"/>
  <c r="BJ21" i="83" s="1"/>
  <c r="BL21" i="83" s="1"/>
  <c r="Y6" i="88" s="1"/>
  <c r="Z6" i="88" s="1"/>
  <c r="W17" i="88"/>
  <c r="X17" i="88" s="1"/>
  <c r="D32" i="83"/>
  <c r="F32" i="83" s="1"/>
  <c r="H32" i="83" s="1"/>
  <c r="J32" i="83" s="1"/>
  <c r="L32" i="83" s="1"/>
  <c r="N32" i="83" s="1"/>
  <c r="P32" i="83" s="1"/>
  <c r="R32" i="83" s="1"/>
  <c r="T32" i="83" s="1"/>
  <c r="V32" i="83" s="1"/>
  <c r="X32" i="83" s="1"/>
  <c r="Z32" i="83" s="1"/>
  <c r="AB32" i="83" s="1"/>
  <c r="AD32" i="83" s="1"/>
  <c r="AF32" i="83" s="1"/>
  <c r="AH32" i="83" s="1"/>
  <c r="AJ32" i="83" s="1"/>
  <c r="AL32" i="83" s="1"/>
  <c r="AN32" i="83" s="1"/>
  <c r="AP32" i="83" s="1"/>
  <c r="AR32" i="83" s="1"/>
  <c r="AT32" i="83" s="1"/>
  <c r="AV32" i="83" s="1"/>
  <c r="AX32" i="83" s="1"/>
  <c r="AZ32" i="83" s="1"/>
  <c r="BB32" i="83" s="1"/>
  <c r="BD32" i="83" s="1"/>
  <c r="BF32" i="83" s="1"/>
  <c r="BH32" i="83" s="1"/>
  <c r="BJ32" i="83" s="1"/>
  <c r="BL32" i="83" s="1"/>
  <c r="Y17" i="88" s="1"/>
  <c r="Z17" i="88" s="1"/>
  <c r="W16" i="88"/>
  <c r="X16" i="88" s="1"/>
  <c r="D31" i="83"/>
  <c r="F31" i="83" s="1"/>
  <c r="H31" i="83" s="1"/>
  <c r="J31" i="83" s="1"/>
  <c r="L31" i="83" s="1"/>
  <c r="N31" i="83" s="1"/>
  <c r="P31" i="83" s="1"/>
  <c r="R31" i="83" s="1"/>
  <c r="T31" i="83" s="1"/>
  <c r="V31" i="83" s="1"/>
  <c r="X31" i="83" s="1"/>
  <c r="Z31" i="83" s="1"/>
  <c r="AB31" i="83" s="1"/>
  <c r="AD31" i="83" s="1"/>
  <c r="AF31" i="83" s="1"/>
  <c r="AH31" i="83" s="1"/>
  <c r="AJ31" i="83" s="1"/>
  <c r="AL31" i="83" s="1"/>
  <c r="AN31" i="83" s="1"/>
  <c r="AP31" i="83" s="1"/>
  <c r="AR31" i="83" s="1"/>
  <c r="AT31" i="83" s="1"/>
  <c r="AV31" i="83" s="1"/>
  <c r="AX31" i="83" s="1"/>
  <c r="AZ31" i="83" s="1"/>
  <c r="BB31" i="83" s="1"/>
  <c r="BD31" i="83" s="1"/>
  <c r="BF31" i="83" s="1"/>
  <c r="BH31" i="83" s="1"/>
  <c r="BJ31" i="83" s="1"/>
  <c r="BL31" i="83" s="1"/>
  <c r="Y16" i="88" s="1"/>
  <c r="Z16" i="88" s="1"/>
  <c r="W9" i="88"/>
  <c r="X9" i="88" s="1"/>
  <c r="D24" i="83" a="1"/>
  <c r="D24" i="83" s="1"/>
  <c r="F24" i="83" s="1"/>
  <c r="H24" i="83" s="1"/>
  <c r="J24" i="83" s="1"/>
  <c r="L24" i="83" s="1"/>
  <c r="N24" i="83" s="1"/>
  <c r="P24" i="83" s="1"/>
  <c r="R24" i="83" s="1"/>
  <c r="T24" i="83" s="1"/>
  <c r="V24" i="83" s="1"/>
  <c r="X24" i="83" s="1"/>
  <c r="Z24" i="83" s="1"/>
  <c r="AB24" i="83" s="1"/>
  <c r="AD24" i="83" s="1"/>
  <c r="AF24" i="83" s="1"/>
  <c r="AH24" i="83" s="1"/>
  <c r="AJ24" i="83" s="1"/>
  <c r="AL24" i="83" s="1"/>
  <c r="AN24" i="83" s="1"/>
  <c r="AP24" i="83" s="1"/>
  <c r="AR24" i="83" s="1"/>
  <c r="AT24" i="83" s="1"/>
  <c r="AV24" i="83" s="1"/>
  <c r="AX24" i="83" s="1"/>
  <c r="AZ24" i="83" s="1"/>
  <c r="BB24" i="83" s="1"/>
  <c r="BD24" i="83" s="1"/>
  <c r="BF24" i="83" s="1"/>
  <c r="BH24" i="83" s="1"/>
  <c r="BJ24" i="83" s="1"/>
  <c r="BL24" i="83" s="1"/>
  <c r="Y9" i="88" s="1"/>
  <c r="Z9" i="88" s="1"/>
  <c r="AB35" i="73"/>
  <c r="AD20" i="73"/>
  <c r="Z19" i="88" l="1"/>
  <c r="AD35" i="73"/>
  <c r="AF20" i="73"/>
  <c r="AH20" i="73" l="1"/>
  <c r="AF35" i="73"/>
  <c r="AH35" i="73" l="1"/>
  <c r="AJ20" i="73"/>
  <c r="AL20" i="73" l="1"/>
  <c r="AJ35" i="73"/>
  <c r="AN20" i="73" l="1"/>
  <c r="AL35" i="73"/>
  <c r="AP20" i="73" l="1"/>
  <c r="AN35" i="73"/>
  <c r="AR20" i="73" l="1"/>
  <c r="AP35" i="73"/>
  <c r="AR35" i="73" l="1"/>
  <c r="AT20" i="73"/>
  <c r="AV20" i="73" l="1"/>
  <c r="AT35" i="73"/>
  <c r="AX20" i="73" l="1"/>
  <c r="AV35" i="73"/>
  <c r="AX35" i="73" l="1"/>
  <c r="AZ20" i="73"/>
  <c r="AZ35" i="73" l="1"/>
  <c r="BB20" i="73"/>
  <c r="BB35" i="73" l="1"/>
  <c r="BD20" i="73"/>
  <c r="BF20" i="73" l="1"/>
  <c r="BH20" i="73" s="1"/>
  <c r="BD35" i="73"/>
  <c r="BH35" i="73" l="1"/>
  <c r="D20" i="74"/>
  <c r="E5" i="88"/>
  <c r="F5" i="88" s="1"/>
  <c r="BF35" i="73"/>
  <c r="E20" i="88" l="1"/>
  <c r="F20" i="88" s="1"/>
  <c r="F20" i="74"/>
  <c r="F35" i="74" s="1"/>
  <c r="D35" i="74"/>
  <c r="H20" i="74" l="1"/>
  <c r="H35" i="74" s="1"/>
  <c r="J20" i="74" l="1"/>
  <c r="L20" i="74" l="1"/>
  <c r="J35" i="74"/>
  <c r="L35" i="74" l="1"/>
  <c r="N20" i="74"/>
  <c r="N35" i="74" l="1"/>
  <c r="P20" i="74"/>
  <c r="P35" i="74" l="1"/>
  <c r="R20" i="74"/>
  <c r="T20" i="74" l="1"/>
  <c r="R35" i="74"/>
  <c r="V20" i="74" l="1"/>
  <c r="T35" i="74"/>
  <c r="V35" i="74" l="1"/>
  <c r="X20" i="74"/>
  <c r="Z20" i="74" l="1"/>
  <c r="X35" i="74"/>
  <c r="Z35" i="74" l="1"/>
  <c r="AB20" i="74"/>
  <c r="AD20" i="74" l="1"/>
  <c r="AB35" i="74"/>
  <c r="AF20" i="74" l="1"/>
  <c r="AD35" i="74"/>
  <c r="AH20" i="74" l="1"/>
  <c r="AF35" i="74"/>
  <c r="AJ20" i="74" l="1"/>
  <c r="AH35" i="74"/>
  <c r="AL20" i="74" l="1"/>
  <c r="AJ35" i="74"/>
  <c r="AL35" i="74" l="1"/>
  <c r="AN20" i="74"/>
  <c r="AP20" i="74" l="1"/>
  <c r="AN35" i="74"/>
  <c r="AP35" i="74" l="1"/>
  <c r="AR20" i="74"/>
  <c r="AR35" i="74" l="1"/>
  <c r="AT20" i="74"/>
  <c r="AT35" i="74" l="1"/>
  <c r="AV20" i="74"/>
  <c r="AX20" i="74" l="1"/>
  <c r="AV35" i="74"/>
  <c r="AX35" i="74" l="1"/>
  <c r="AZ20" i="74"/>
  <c r="BB20" i="74" l="1"/>
  <c r="AZ35" i="74"/>
  <c r="BD20" i="74" l="1"/>
  <c r="BB35" i="74"/>
  <c r="BF20" i="74" l="1"/>
  <c r="BD35" i="74"/>
  <c r="BH20" i="74" l="1"/>
  <c r="BF35" i="74"/>
  <c r="BJ20" i="74" l="1"/>
  <c r="BH35" i="74"/>
  <c r="BJ35" i="74" l="1"/>
  <c r="BL20" i="74"/>
  <c r="G5" i="88" s="1"/>
  <c r="H5" i="88" l="1"/>
  <c r="G20" i="88"/>
  <c r="H20" i="88" s="1"/>
  <c r="BL35" i="74"/>
  <c r="D20" i="75"/>
  <c r="F20" i="75" l="1"/>
  <c r="D35" i="75"/>
  <c r="H20" i="75" l="1"/>
  <c r="F35" i="75"/>
  <c r="J20" i="75" l="1"/>
  <c r="H35" i="75"/>
  <c r="J35" i="75" l="1"/>
  <c r="L20" i="75"/>
  <c r="N20" i="75" l="1"/>
  <c r="L35" i="75"/>
  <c r="N35" i="75" l="1"/>
  <c r="P20" i="75"/>
  <c r="P35" i="75" l="1"/>
  <c r="R20" i="75"/>
  <c r="R35" i="75" l="1"/>
  <c r="T20" i="75"/>
  <c r="T35" i="75" l="1"/>
  <c r="V20" i="75"/>
  <c r="X20" i="75" l="1"/>
  <c r="V35" i="75"/>
  <c r="X35" i="75" l="1"/>
  <c r="Z20" i="75"/>
  <c r="AB20" i="75" l="1"/>
  <c r="Z35" i="75"/>
  <c r="AB35" i="75" l="1"/>
  <c r="AD20" i="75"/>
  <c r="AD35" i="75" l="1"/>
  <c r="AF20" i="75"/>
  <c r="AF35" i="75" l="1"/>
  <c r="AH20" i="75"/>
  <c r="AH35" i="75" l="1"/>
  <c r="AJ20" i="75"/>
  <c r="AJ35" i="75" l="1"/>
  <c r="AL20" i="75"/>
  <c r="AL35" i="75" l="1"/>
  <c r="AN20" i="75"/>
  <c r="AN35" i="75" l="1"/>
  <c r="AP20" i="75"/>
  <c r="AP35" i="75" l="1"/>
  <c r="AR20" i="75"/>
  <c r="AR35" i="75" l="1"/>
  <c r="AT20" i="75"/>
  <c r="AT35" i="75" l="1"/>
  <c r="AV20" i="75"/>
  <c r="AV35" i="75" l="1"/>
  <c r="AX20" i="75"/>
  <c r="AZ20" i="75" l="1"/>
  <c r="AX35" i="75"/>
  <c r="AZ35" i="75" l="1"/>
  <c r="BB20" i="75"/>
  <c r="BB35" i="75" l="1"/>
  <c r="BD20" i="75"/>
  <c r="BD35" i="75" l="1"/>
  <c r="BF20" i="75"/>
  <c r="BF35" i="75" l="1"/>
  <c r="BH20" i="75"/>
  <c r="BH35" i="75" l="1"/>
  <c r="BJ20" i="75"/>
  <c r="I5" i="88" l="1"/>
  <c r="D20" i="76"/>
  <c r="BJ35" i="75"/>
  <c r="J5" i="88" l="1"/>
  <c r="I20" i="88"/>
  <c r="J20" i="88" s="1"/>
  <c r="F20" i="76"/>
  <c r="D35" i="76"/>
  <c r="F35" i="76" l="1"/>
  <c r="H20" i="76"/>
  <c r="J20" i="76" l="1"/>
  <c r="H35" i="76"/>
  <c r="J35" i="76" l="1"/>
  <c r="L20" i="76"/>
  <c r="L35" i="76" l="1"/>
  <c r="N20" i="76"/>
  <c r="N35" i="76" l="1"/>
  <c r="P20" i="76"/>
  <c r="P35" i="76" l="1"/>
  <c r="R20" i="76"/>
  <c r="T20" i="76" l="1"/>
  <c r="R35" i="76"/>
  <c r="T35" i="76" l="1"/>
  <c r="V20" i="76"/>
  <c r="V35" i="76" l="1"/>
  <c r="X20" i="76"/>
  <c r="Z20" i="76" l="1"/>
  <c r="X35" i="76"/>
  <c r="Z35" i="76" l="1"/>
  <c r="AB20" i="76"/>
  <c r="AB35" i="76" l="1"/>
  <c r="AD20" i="76"/>
  <c r="AD35" i="76" l="1"/>
  <c r="AF20" i="76"/>
  <c r="AF35" i="76" l="1"/>
  <c r="AH20" i="76"/>
  <c r="AH35" i="76" l="1"/>
  <c r="AJ20" i="76"/>
  <c r="AJ35" i="76" l="1"/>
  <c r="AL20" i="76"/>
  <c r="AL35" i="76" l="1"/>
  <c r="AN20" i="76"/>
  <c r="AN35" i="76" l="1"/>
  <c r="AP20" i="76"/>
  <c r="AP35" i="76" l="1"/>
  <c r="AR20" i="76"/>
  <c r="AT20" i="76" l="1"/>
  <c r="AR35" i="76"/>
  <c r="AT35" i="76" l="1"/>
  <c r="AV20" i="76"/>
  <c r="AV35" i="76" l="1"/>
  <c r="AX20" i="76"/>
  <c r="AZ20" i="76" l="1"/>
  <c r="AX35" i="76"/>
  <c r="AZ35" i="76" l="1"/>
  <c r="BB20" i="76"/>
  <c r="BB35" i="76" l="1"/>
  <c r="BD20" i="76"/>
  <c r="BD35" i="76" l="1"/>
  <c r="BF20" i="76"/>
  <c r="BH20" i="76" l="1"/>
  <c r="BF35" i="76"/>
  <c r="BJ20" i="76" l="1"/>
  <c r="BH35" i="76"/>
  <c r="BJ35" i="76" l="1"/>
  <c r="BL20" i="76"/>
  <c r="BL35" i="76" l="1"/>
  <c r="K5" i="88"/>
  <c r="D20" i="77"/>
  <c r="F20" i="77" l="1"/>
  <c r="D35" i="77"/>
  <c r="L5" i="88"/>
  <c r="K20" i="88"/>
  <c r="L20" i="88" s="1"/>
  <c r="F35" i="77" l="1"/>
  <c r="H20" i="77"/>
  <c r="J20" i="77" l="1"/>
  <c r="H35" i="77"/>
  <c r="J35" i="77" l="1"/>
  <c r="L20" i="77"/>
  <c r="L35" i="77" l="1"/>
  <c r="N20" i="77"/>
  <c r="N35" i="77" l="1"/>
  <c r="P20" i="77"/>
  <c r="P35" i="77" l="1"/>
  <c r="R20" i="77"/>
  <c r="R35" i="77" l="1"/>
  <c r="T20" i="77"/>
  <c r="T35" i="77" l="1"/>
  <c r="V20" i="77"/>
  <c r="V35" i="77" l="1"/>
  <c r="X20" i="77"/>
  <c r="Z20" i="77" l="1"/>
  <c r="X35" i="77"/>
  <c r="Z35" i="77" l="1"/>
  <c r="AB20" i="77"/>
  <c r="AD20" i="77" l="1"/>
  <c r="AB35" i="77"/>
  <c r="AF20" i="77" l="1"/>
  <c r="AD35" i="77"/>
  <c r="AF35" i="77" l="1"/>
  <c r="AH20" i="77"/>
  <c r="AJ20" i="77" l="1"/>
  <c r="AH35" i="77"/>
  <c r="AJ35" i="77" l="1"/>
  <c r="AL20" i="77"/>
  <c r="AN20" i="77" l="1"/>
  <c r="AL35" i="77"/>
  <c r="AN35" i="77" l="1"/>
  <c r="AP20" i="77"/>
  <c r="AR20" i="77" l="1"/>
  <c r="AP35" i="77"/>
  <c r="AR35" i="77" l="1"/>
  <c r="AT20" i="77"/>
  <c r="AV20" i="77" l="1"/>
  <c r="AT35" i="77"/>
  <c r="AV35" i="77" l="1"/>
  <c r="AX20" i="77"/>
  <c r="AZ20" i="77" l="1"/>
  <c r="AX35" i="77"/>
  <c r="AZ35" i="77" l="1"/>
  <c r="BB20" i="77"/>
  <c r="BD20" i="77" l="1"/>
  <c r="BB35" i="77"/>
  <c r="BD35" i="77" l="1"/>
  <c r="BF20" i="77"/>
  <c r="BF35" i="77" l="1"/>
  <c r="BH20" i="77"/>
  <c r="BH35" i="77" l="1"/>
  <c r="BJ20" i="77"/>
  <c r="M5" i="88" l="1"/>
  <c r="D20" i="78"/>
  <c r="BJ35" i="77"/>
  <c r="F20" i="78" l="1"/>
  <c r="D35" i="78"/>
  <c r="N5" i="88"/>
  <c r="M20" i="88"/>
  <c r="N20" i="88" s="1"/>
  <c r="H20" i="78" l="1"/>
  <c r="F35" i="78"/>
  <c r="H35" i="78" l="1"/>
  <c r="J20" i="78"/>
  <c r="J35" i="78" l="1"/>
  <c r="L20" i="78"/>
  <c r="L35" i="78" l="1"/>
  <c r="N20" i="78"/>
  <c r="N35" i="78" l="1"/>
  <c r="P20" i="78"/>
  <c r="P35" i="78" l="1"/>
  <c r="R20" i="78"/>
  <c r="R35" i="78" l="1"/>
  <c r="T20" i="78"/>
  <c r="V20" i="78" l="1"/>
  <c r="T35" i="78"/>
  <c r="V35" i="78" l="1"/>
  <c r="X20" i="78"/>
  <c r="X35" i="78" l="1"/>
  <c r="Z20" i="78"/>
  <c r="Z35" i="78" l="1"/>
  <c r="AB20" i="78"/>
  <c r="AB35" i="78" l="1"/>
  <c r="AD20" i="78"/>
  <c r="AD35" i="78" l="1"/>
  <c r="AF20" i="78"/>
  <c r="AF35" i="78" l="1"/>
  <c r="AH20" i="78"/>
  <c r="AH35" i="78" l="1"/>
  <c r="AJ20" i="78"/>
  <c r="AJ35" i="78" l="1"/>
  <c r="AL20" i="78"/>
  <c r="AL35" i="78" l="1"/>
  <c r="AN20" i="78"/>
  <c r="AN35" i="78" l="1"/>
  <c r="AP20" i="78"/>
  <c r="AP35" i="78" l="1"/>
  <c r="AR20" i="78"/>
  <c r="AT20" i="78" l="1"/>
  <c r="AR35" i="78"/>
  <c r="AT35" i="78" l="1"/>
  <c r="AV20" i="78"/>
  <c r="AV35" i="78" l="1"/>
  <c r="AX20" i="78"/>
  <c r="AX35" i="78" l="1"/>
  <c r="AZ20" i="78"/>
  <c r="AZ35" i="78" l="1"/>
  <c r="BB20" i="78"/>
  <c r="BB35" i="78" l="1"/>
  <c r="BD20" i="78"/>
  <c r="BD35" i="78" l="1"/>
  <c r="BF20" i="78"/>
  <c r="BF35" i="78" l="1"/>
  <c r="BH20" i="78"/>
  <c r="BJ20" i="78" l="1"/>
  <c r="BH35" i="78"/>
  <c r="BJ35" i="78" l="1"/>
  <c r="BL20" i="78"/>
  <c r="BL35" i="78" l="1"/>
  <c r="O5" i="88"/>
  <c r="D20" i="79"/>
  <c r="P5" i="88" l="1"/>
  <c r="O20" i="88"/>
  <c r="P20" i="88" s="1"/>
  <c r="F20" i="79"/>
  <c r="D35" i="79"/>
  <c r="H20" i="79" l="1"/>
  <c r="F35" i="79"/>
  <c r="H35" i="79" l="1"/>
  <c r="J20" i="79"/>
  <c r="J35" i="79" l="1"/>
  <c r="L20" i="79"/>
  <c r="L35" i="79" l="1"/>
  <c r="N20" i="79"/>
  <c r="N35" i="79" l="1"/>
  <c r="P20" i="79"/>
  <c r="P35" i="79" l="1"/>
  <c r="R20" i="79"/>
  <c r="R35" i="79" l="1"/>
  <c r="T20" i="79"/>
  <c r="T35" i="79" l="1"/>
  <c r="V20" i="79"/>
  <c r="X20" i="79" l="1"/>
  <c r="V35" i="79"/>
  <c r="X35" i="79" l="1"/>
  <c r="Z20" i="79"/>
  <c r="Z35" i="79" l="1"/>
  <c r="AB20" i="79"/>
  <c r="AB35" i="79" l="1"/>
  <c r="AD20" i="79"/>
  <c r="AD35" i="79" l="1"/>
  <c r="AF20" i="79"/>
  <c r="AF35" i="79" l="1"/>
  <c r="AH20" i="79"/>
  <c r="AH35" i="79" l="1"/>
  <c r="AJ20" i="79"/>
  <c r="AJ35" i="79" l="1"/>
  <c r="AL20" i="79"/>
  <c r="AL35" i="79" l="1"/>
  <c r="AN20" i="79"/>
  <c r="AN35" i="79" l="1"/>
  <c r="AP20" i="79"/>
  <c r="AP35" i="79" l="1"/>
  <c r="AR20" i="79"/>
  <c r="AT20" i="79" l="1"/>
  <c r="AR35" i="79"/>
  <c r="AT35" i="79" l="1"/>
  <c r="AV20" i="79"/>
  <c r="AV35" i="79" l="1"/>
  <c r="AX20" i="79"/>
  <c r="AX35" i="79" l="1"/>
  <c r="AZ20" i="79"/>
  <c r="AZ35" i="79" l="1"/>
  <c r="BB20" i="79"/>
  <c r="BB35" i="79" l="1"/>
  <c r="BD20" i="79"/>
  <c r="BD35" i="79" l="1"/>
  <c r="BF20" i="79"/>
  <c r="BF35" i="79" l="1"/>
  <c r="BH20" i="79"/>
  <c r="BH35" i="79" l="1"/>
  <c r="BJ20" i="79"/>
  <c r="BJ35" i="79" l="1"/>
  <c r="BL20" i="79"/>
  <c r="BL35" i="79" l="1"/>
  <c r="Q5" i="88"/>
  <c r="D20" i="80"/>
  <c r="R5" i="88" l="1"/>
  <c r="Q20" i="88"/>
  <c r="R20" i="88" s="1"/>
  <c r="F20" i="80"/>
  <c r="D35" i="80"/>
  <c r="H20" i="80" l="1"/>
  <c r="F35" i="80"/>
  <c r="H35" i="80" l="1"/>
  <c r="J20" i="80"/>
  <c r="L20" i="80" l="1"/>
  <c r="J35" i="80"/>
  <c r="N20" i="80" l="1"/>
  <c r="L35" i="80"/>
  <c r="N35" i="80" l="1"/>
  <c r="P20" i="80"/>
  <c r="P35" i="80" l="1"/>
  <c r="R20" i="80"/>
  <c r="R35" i="80" l="1"/>
  <c r="T20" i="80"/>
  <c r="T35" i="80" l="1"/>
  <c r="V20" i="80"/>
  <c r="V35" i="80" l="1"/>
  <c r="X20" i="80"/>
  <c r="X35" i="80" l="1"/>
  <c r="Z20" i="80"/>
  <c r="Z35" i="80" l="1"/>
  <c r="AB20" i="80"/>
  <c r="AB35" i="80" l="1"/>
  <c r="AD20" i="80"/>
  <c r="AD35" i="80" l="1"/>
  <c r="AF20" i="80"/>
  <c r="AF35" i="80" l="1"/>
  <c r="AH20" i="80"/>
  <c r="AH35" i="80" l="1"/>
  <c r="AJ20" i="80"/>
  <c r="AL20" i="80" l="1"/>
  <c r="AJ35" i="80"/>
  <c r="AL35" i="80" l="1"/>
  <c r="AN20" i="80"/>
  <c r="AN35" i="80" l="1"/>
  <c r="AP20" i="80"/>
  <c r="AP35" i="80" l="1"/>
  <c r="AR20" i="80"/>
  <c r="AT20" i="80" l="1"/>
  <c r="AR35" i="80"/>
  <c r="AT35" i="80" l="1"/>
  <c r="AV20" i="80"/>
  <c r="AV35" i="80" l="1"/>
  <c r="AX20" i="80"/>
  <c r="AX35" i="80" l="1"/>
  <c r="AZ20" i="80"/>
  <c r="AZ35" i="80" l="1"/>
  <c r="BB20" i="80"/>
  <c r="BB35" i="80" l="1"/>
  <c r="BD20" i="80"/>
  <c r="BD35" i="80" l="1"/>
  <c r="BF20" i="80"/>
  <c r="BF35" i="80" l="1"/>
  <c r="BH20" i="80"/>
  <c r="BJ20" i="80" l="1"/>
  <c r="BH35" i="80"/>
  <c r="S5" i="88" l="1"/>
  <c r="D20" i="81"/>
  <c r="BJ35" i="80"/>
  <c r="F20" i="81" l="1"/>
  <c r="D35" i="81"/>
  <c r="T5" i="88"/>
  <c r="S20" i="88"/>
  <c r="T20" i="88" s="1"/>
  <c r="F35" i="81" l="1"/>
  <c r="H20" i="81"/>
  <c r="H35" i="81" l="1"/>
  <c r="J20" i="81"/>
  <c r="J35" i="81" l="1"/>
  <c r="L20" i="81"/>
  <c r="N20" i="81" l="1"/>
  <c r="L35" i="81"/>
  <c r="N35" i="81" l="1"/>
  <c r="P20" i="81"/>
  <c r="P35" i="81" l="1"/>
  <c r="R20" i="81"/>
  <c r="R35" i="81" l="1"/>
  <c r="T20" i="81"/>
  <c r="T35" i="81" l="1"/>
  <c r="V20" i="81"/>
  <c r="V35" i="81" l="1"/>
  <c r="X20" i="81"/>
  <c r="X35" i="81" l="1"/>
  <c r="Z20" i="81"/>
  <c r="Z35" i="81" l="1"/>
  <c r="AB20" i="81"/>
  <c r="AB35" i="81" l="1"/>
  <c r="AD20" i="81"/>
  <c r="AD35" i="81" l="1"/>
  <c r="AF20" i="81"/>
  <c r="AF35" i="81" l="1"/>
  <c r="AH20" i="81"/>
  <c r="AH35" i="81" l="1"/>
  <c r="AJ20" i="81"/>
  <c r="AJ35" i="81" l="1"/>
  <c r="AL20" i="81"/>
  <c r="AL35" i="81" l="1"/>
  <c r="AN20" i="81"/>
  <c r="AN35" i="81" l="1"/>
  <c r="AP20" i="81"/>
  <c r="AP35" i="81" l="1"/>
  <c r="AR20" i="81"/>
  <c r="AR35" i="81" l="1"/>
  <c r="AT20" i="81"/>
  <c r="AT35" i="81" l="1"/>
  <c r="AV20" i="81"/>
  <c r="AV35" i="81" l="1"/>
  <c r="AX20" i="81"/>
  <c r="AX35" i="81" l="1"/>
  <c r="AZ20" i="81"/>
  <c r="AZ35" i="81" l="1"/>
  <c r="BB20" i="81"/>
  <c r="BB35" i="81" l="1"/>
  <c r="BD20" i="81"/>
  <c r="BD35" i="81" l="1"/>
  <c r="BF20" i="81"/>
  <c r="BF35" i="81" l="1"/>
  <c r="BH20" i="81"/>
  <c r="BJ20" i="81" l="1"/>
  <c r="BH35" i="81"/>
  <c r="BL20" i="81" l="1"/>
  <c r="BJ35" i="81"/>
  <c r="BL35" i="81" l="1"/>
  <c r="U5" i="88"/>
  <c r="D20" i="82"/>
  <c r="V5" i="88" l="1"/>
  <c r="U20" i="88"/>
  <c r="V20" i="88" s="1"/>
  <c r="F20" i="82"/>
  <c r="D35" i="82"/>
  <c r="H20" i="82" l="1"/>
  <c r="F35" i="82"/>
  <c r="H35" i="82" l="1"/>
  <c r="J20" i="82"/>
  <c r="J35" i="82" l="1"/>
  <c r="L20" i="82"/>
  <c r="N20" i="82" l="1"/>
  <c r="L35" i="82"/>
  <c r="N35" i="82" l="1"/>
  <c r="P20" i="82"/>
  <c r="P35" i="82" l="1"/>
  <c r="R20" i="82"/>
  <c r="T20" i="82" l="1"/>
  <c r="R35" i="82"/>
  <c r="T35" i="82" l="1"/>
  <c r="V20" i="82"/>
  <c r="X20" i="82" l="1"/>
  <c r="V35" i="82"/>
  <c r="X35" i="82" l="1"/>
  <c r="Z20" i="82"/>
  <c r="AB20" i="82" l="1"/>
  <c r="Z35" i="82"/>
  <c r="AB35" i="82" l="1"/>
  <c r="AD20" i="82"/>
  <c r="AF20" i="82" l="1"/>
  <c r="AD35" i="82"/>
  <c r="AF35" i="82" l="1"/>
  <c r="AH20" i="82"/>
  <c r="AJ20" i="82" l="1"/>
  <c r="AH35" i="82"/>
  <c r="AJ35" i="82" l="1"/>
  <c r="AL20" i="82"/>
  <c r="AN20" i="82" l="1"/>
  <c r="AL35" i="82"/>
  <c r="AN35" i="82" l="1"/>
  <c r="AP20" i="82"/>
  <c r="AR20" i="82" l="1"/>
  <c r="AP35" i="82"/>
  <c r="AR35" i="82" l="1"/>
  <c r="AT20" i="82"/>
  <c r="AV20" i="82" l="1"/>
  <c r="AT35" i="82"/>
  <c r="AV35" i="82" l="1"/>
  <c r="AX20" i="82"/>
  <c r="AZ20" i="82" l="1"/>
  <c r="AX35" i="82"/>
  <c r="AZ35" i="82" l="1"/>
  <c r="BB20" i="82"/>
  <c r="BD20" i="82" l="1"/>
  <c r="BB35" i="82"/>
  <c r="BD35" i="82" l="1"/>
  <c r="BF20" i="82"/>
  <c r="BH20" i="82" l="1"/>
  <c r="BF35" i="82"/>
  <c r="BJ20" i="82" l="1"/>
  <c r="BH35" i="82"/>
  <c r="W5" i="88" l="1"/>
  <c r="D20" i="83"/>
  <c r="BJ35" i="82"/>
  <c r="D35" i="83" l="1"/>
  <c r="F20" i="83"/>
  <c r="X5" i="88"/>
  <c r="W20" i="88"/>
  <c r="X20" i="88" s="1"/>
  <c r="F35" i="83" l="1"/>
  <c r="H20" i="83"/>
  <c r="H35" i="83" l="1"/>
  <c r="J20" i="83"/>
  <c r="J35" i="83" l="1"/>
  <c r="L20" i="83"/>
  <c r="L35" i="83" l="1"/>
  <c r="N20" i="83"/>
  <c r="P20" i="83" l="1"/>
  <c r="N35" i="83"/>
  <c r="P35" i="83" l="1"/>
  <c r="R20" i="83"/>
  <c r="R35" i="83" l="1"/>
  <c r="T20" i="83"/>
  <c r="T35" i="83" l="1"/>
  <c r="V20" i="83"/>
  <c r="V35" i="83" l="1"/>
  <c r="X20" i="83"/>
  <c r="X35" i="83" l="1"/>
  <c r="Z20" i="83"/>
  <c r="Z35" i="83" l="1"/>
  <c r="AB20" i="83"/>
  <c r="AB35" i="83" l="1"/>
  <c r="AD20" i="83"/>
  <c r="AD35" i="83" l="1"/>
  <c r="AF20" i="83"/>
  <c r="AF35" i="83" l="1"/>
  <c r="AH20" i="83"/>
  <c r="AH35" i="83" l="1"/>
  <c r="AJ20" i="83"/>
  <c r="AJ35" i="83" l="1"/>
  <c r="AL20" i="83"/>
  <c r="AL35" i="83" l="1"/>
  <c r="AN20" i="83"/>
  <c r="AN35" i="83" l="1"/>
  <c r="AP20" i="83"/>
  <c r="AP35" i="83" l="1"/>
  <c r="AR20" i="83"/>
  <c r="AT20" i="83" l="1"/>
  <c r="AR35" i="83"/>
  <c r="AT35" i="83" l="1"/>
  <c r="AV20" i="83"/>
  <c r="AV35" i="83" l="1"/>
  <c r="AX20" i="83"/>
  <c r="AX35" i="83" l="1"/>
  <c r="AZ20" i="83"/>
  <c r="AZ35" i="83" l="1"/>
  <c r="BB20" i="83"/>
  <c r="BB35" i="83" l="1"/>
  <c r="BD20" i="83"/>
  <c r="BD35" i="83" l="1"/>
  <c r="BF20" i="83"/>
  <c r="BF35" i="83" l="1"/>
  <c r="BH20" i="83"/>
  <c r="BJ20" i="83" l="1"/>
  <c r="BH35" i="83"/>
  <c r="BL20" i="83" l="1"/>
  <c r="BJ35" i="83"/>
  <c r="BL35" i="83" l="1"/>
  <c r="Y5" i="88"/>
  <c r="Z5" i="88" s="1"/>
  <c r="Y20" i="88" l="1"/>
  <c r="Z20" i="88"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<sst xmlns="http://schemas.openxmlformats.org/spreadsheetml/2006/main" count="1219" uniqueCount="153">
  <si>
    <t>設定</t>
    <rPh sb="0" eb="2">
      <t>セッテイ</t>
    </rPh>
    <phoneticPr fontId="1"/>
  </si>
  <si>
    <t>↓１月シートの初めの日に始める場合のみ入力</t>
    <rPh sb="7" eb="8">
      <t xml:space="preserve">ハジメ </t>
    </rPh>
    <rPh sb="10" eb="11">
      <t xml:space="preserve">ヒ </t>
    </rPh>
    <rPh sb="12" eb="13">
      <t xml:space="preserve">ハジメル </t>
    </rPh>
    <rPh sb="15" eb="17">
      <t xml:space="preserve">バアイ </t>
    </rPh>
    <rPh sb="19" eb="21">
      <t xml:space="preserve">ニュウリョク </t>
    </rPh>
    <phoneticPr fontId="1"/>
  </si>
  <si>
    <t>資産</t>
    <rPh sb="0" eb="2">
      <t>シサン</t>
    </rPh>
    <phoneticPr fontId="1"/>
  </si>
  <si>
    <t>収入</t>
    <rPh sb="0" eb="2">
      <t>シュウニュウ</t>
    </rPh>
    <phoneticPr fontId="1"/>
  </si>
  <si>
    <t>社会保険・税金</t>
    <rPh sb="0" eb="2">
      <t>シャカイ</t>
    </rPh>
    <rPh sb="2" eb="4">
      <t>ホケン</t>
    </rPh>
    <rPh sb="5" eb="7">
      <t>ゼイキン</t>
    </rPh>
    <phoneticPr fontId="1"/>
  </si>
  <si>
    <t>貯蓄</t>
    <rPh sb="0" eb="2">
      <t>チョチク</t>
    </rPh>
    <phoneticPr fontId="1"/>
  </si>
  <si>
    <t>固定費</t>
    <rPh sb="0" eb="3">
      <t>コテイヒ</t>
    </rPh>
    <phoneticPr fontId="1"/>
  </si>
  <si>
    <t>変動費</t>
    <rPh sb="0" eb="2">
      <t>ヘンドウ</t>
    </rPh>
    <rPh sb="2" eb="3">
      <t>ヒ</t>
    </rPh>
    <phoneticPr fontId="1"/>
  </si>
  <si>
    <t>開始日</t>
    <rPh sb="0" eb="2">
      <t>カイシ</t>
    </rPh>
    <rPh sb="2" eb="3">
      <t>ヒ</t>
    </rPh>
    <phoneticPr fontId="1"/>
  </si>
  <si>
    <t>資産金額</t>
    <rPh sb="0" eb="2">
      <t>シサン</t>
    </rPh>
    <rPh sb="2" eb="4">
      <t xml:space="preserve">キンガク </t>
    </rPh>
    <phoneticPr fontId="1"/>
  </si>
  <si>
    <t>ゆうちょ(夫）</t>
  </si>
  <si>
    <t>夫</t>
    <rPh sb="0" eb="1">
      <t>オット</t>
    </rPh>
    <phoneticPr fontId="1"/>
  </si>
  <si>
    <t>所得税</t>
    <rPh sb="0" eb="3">
      <t>ショトクゼイ</t>
    </rPh>
    <phoneticPr fontId="1"/>
  </si>
  <si>
    <t>こども</t>
    <phoneticPr fontId="1"/>
  </si>
  <si>
    <t>住居費</t>
  </si>
  <si>
    <t>食費</t>
    <rPh sb="0" eb="2">
      <t>ショクヒ</t>
    </rPh>
    <phoneticPr fontId="1"/>
  </si>
  <si>
    <t>日始まり</t>
    <rPh sb="0" eb="1">
      <t>ニチ</t>
    </rPh>
    <rPh sb="1" eb="2">
      <t>ハジ</t>
    </rPh>
    <phoneticPr fontId="1"/>
  </si>
  <si>
    <t>ゆうちょ(妻）</t>
  </si>
  <si>
    <t>妻パート</t>
    <rPh sb="0" eb="1">
      <t>ツマ</t>
    </rPh>
    <phoneticPr fontId="1"/>
  </si>
  <si>
    <t>住民税</t>
    <rPh sb="0" eb="3">
      <t>ジュウミンゼイ</t>
    </rPh>
    <phoneticPr fontId="1"/>
  </si>
  <si>
    <t>光熱費</t>
  </si>
  <si>
    <t>外食</t>
    <rPh sb="0" eb="2">
      <t>ガイショク</t>
    </rPh>
    <phoneticPr fontId="1"/>
  </si>
  <si>
    <t>ゆうちょ(子供）</t>
  </si>
  <si>
    <t>ボーナス</t>
  </si>
  <si>
    <t>健康保険</t>
    <rPh sb="0" eb="2">
      <t>ケンコウ</t>
    </rPh>
    <rPh sb="2" eb="4">
      <t>ホケン</t>
    </rPh>
    <phoneticPr fontId="1"/>
  </si>
  <si>
    <t>妻</t>
    <rPh sb="0" eb="1">
      <t>ツマ</t>
    </rPh>
    <phoneticPr fontId="1"/>
  </si>
  <si>
    <t>水道費</t>
  </si>
  <si>
    <t>日用品</t>
    <rPh sb="0" eb="3">
      <t>ニチヨウヒン</t>
    </rPh>
    <phoneticPr fontId="1"/>
  </si>
  <si>
    <t>PayPay</t>
  </si>
  <si>
    <t>児童手当</t>
    <rPh sb="0" eb="4">
      <t>ジドウテアテ</t>
    </rPh>
    <phoneticPr fontId="1"/>
  </si>
  <si>
    <t>厚生年金</t>
    <rPh sb="0" eb="2">
      <t>コウセイ</t>
    </rPh>
    <rPh sb="2" eb="4">
      <t>ネンキン</t>
    </rPh>
    <phoneticPr fontId="1"/>
  </si>
  <si>
    <t>通信費</t>
  </si>
  <si>
    <t>娯楽費</t>
    <rPh sb="0" eb="3">
      <t>ゴラクヒ</t>
    </rPh>
    <phoneticPr fontId="1"/>
  </si>
  <si>
    <t>現金</t>
  </si>
  <si>
    <t>雑収入</t>
    <rPh sb="0" eb="3">
      <t>ザツシュウニュウ</t>
    </rPh>
    <phoneticPr fontId="1"/>
  </si>
  <si>
    <t>車費</t>
  </si>
  <si>
    <t>美容費</t>
    <rPh sb="0" eb="3">
      <t>ビヨウヒ</t>
    </rPh>
    <phoneticPr fontId="1"/>
  </si>
  <si>
    <t>JCB</t>
  </si>
  <si>
    <t>自己投資</t>
    <rPh sb="0" eb="4">
      <t>ジコトウシ</t>
    </rPh>
    <phoneticPr fontId="1"/>
  </si>
  <si>
    <t>交際費</t>
    <rPh sb="0" eb="3">
      <t>コウサイヒ</t>
    </rPh>
    <phoneticPr fontId="1"/>
  </si>
  <si>
    <t>VISA</t>
  </si>
  <si>
    <t>その他</t>
    <rPh sb="2" eb="3">
      <t>タ</t>
    </rPh>
    <phoneticPr fontId="1"/>
  </si>
  <si>
    <t>MASTER</t>
  </si>
  <si>
    <t>特別費口座</t>
  </si>
  <si>
    <t>GMO証券</t>
    <rPh sb="3" eb="5">
      <t>ショウケン</t>
    </rPh>
    <phoneticPr fontId="1"/>
  </si>
  <si>
    <t>設定で項目の内容を記入します。</t>
    <rPh sb="0" eb="2">
      <t>セッテイ</t>
    </rPh>
    <rPh sb="3" eb="5">
      <t xml:space="preserve">コウモク </t>
    </rPh>
    <rPh sb="6" eb="8">
      <t xml:space="preserve">ナイヨウ </t>
    </rPh>
    <rPh sb="9" eb="11">
      <t xml:space="preserve">キニュウシマス </t>
    </rPh>
    <phoneticPr fontId="1"/>
  </si>
  <si>
    <t>記入した内容が毎月の入力と収支表、資産表に反映されます。</t>
    <rPh sb="0" eb="2">
      <t xml:space="preserve">キニュウ </t>
    </rPh>
    <rPh sb="4" eb="6">
      <t xml:space="preserve">ナイヨウ </t>
    </rPh>
    <rPh sb="7" eb="9">
      <t xml:space="preserve">マイツキ </t>
    </rPh>
    <rPh sb="10" eb="12">
      <t xml:space="preserve">ニュウリョク </t>
    </rPh>
    <rPh sb="13" eb="16">
      <t xml:space="preserve">シュウシヒョウ </t>
    </rPh>
    <rPh sb="17" eb="20">
      <t>シサンヒョウ</t>
    </rPh>
    <rPh sb="21" eb="23">
      <t xml:space="preserve">ハンエイ </t>
    </rPh>
    <phoneticPr fontId="1"/>
  </si>
  <si>
    <t>資産金額の項目は、１月シートの初めの日に始める場合のみ入力</t>
    <rPh sb="0" eb="4">
      <t xml:space="preserve">シサンキンガク </t>
    </rPh>
    <rPh sb="5" eb="7">
      <t xml:space="preserve">コウモク </t>
    </rPh>
    <rPh sb="15" eb="16">
      <t xml:space="preserve">ハジメ </t>
    </rPh>
    <rPh sb="20" eb="21">
      <t xml:space="preserve">ハジメル </t>
    </rPh>
    <rPh sb="23" eb="25">
      <t xml:space="preserve">バアイ </t>
    </rPh>
    <rPh sb="27" eb="29">
      <t xml:space="preserve">ニュウリョク </t>
    </rPh>
    <phoneticPr fontId="1"/>
  </si>
  <si>
    <t>例えば、開始日が１の場合は、１月１日。</t>
    <rPh sb="0" eb="1">
      <t xml:space="preserve">タトエバ </t>
    </rPh>
    <rPh sb="4" eb="7">
      <t xml:space="preserve">カイシビ </t>
    </rPh>
    <rPh sb="10" eb="12">
      <t xml:space="preserve">バアイ </t>
    </rPh>
    <phoneticPr fontId="1"/>
  </si>
  <si>
    <t>毎月の入力</t>
    <rPh sb="0" eb="2">
      <t>マイツキ</t>
    </rPh>
    <rPh sb="3" eb="5">
      <t>ニュウリョク</t>
    </rPh>
    <phoneticPr fontId="1"/>
  </si>
  <si>
    <t>サンプルを参照</t>
    <rPh sb="5" eb="7">
      <t>サンショウ</t>
    </rPh>
    <phoneticPr fontId="1"/>
  </si>
  <si>
    <t>設定で入力した内容が月のシートに反映されます。</t>
    <rPh sb="0" eb="2">
      <t xml:space="preserve">セッテイ </t>
    </rPh>
    <rPh sb="3" eb="5">
      <t xml:space="preserve">ニュウリョク </t>
    </rPh>
    <rPh sb="10" eb="11">
      <t xml:space="preserve">ツキ </t>
    </rPh>
    <rPh sb="16" eb="18">
      <t xml:space="preserve">ハンエイ </t>
    </rPh>
    <phoneticPr fontId="1"/>
  </si>
  <si>
    <t>C18のセルをクリックして空白セルまたは０のチェックを外してください。</t>
    <rPh sb="13" eb="15">
      <t xml:space="preserve">クウハクセル </t>
    </rPh>
    <rPh sb="27" eb="28">
      <t xml:space="preserve">ハズシテクダサイ </t>
    </rPh>
    <phoneticPr fontId="1"/>
  </si>
  <si>
    <t>家計簿を始める日の前日の資産欄に、それぞれの口座の資金額を入力</t>
    <rPh sb="0" eb="3">
      <t xml:space="preserve">カケイボ </t>
    </rPh>
    <rPh sb="4" eb="5">
      <t xml:space="preserve">ハジメル </t>
    </rPh>
    <rPh sb="7" eb="8">
      <t xml:space="preserve">ヒ </t>
    </rPh>
    <rPh sb="9" eb="11">
      <t xml:space="preserve">ゼンジツ </t>
    </rPh>
    <rPh sb="12" eb="14">
      <t xml:space="preserve">シサン </t>
    </rPh>
    <rPh sb="14" eb="15">
      <t xml:space="preserve">ラン </t>
    </rPh>
    <rPh sb="22" eb="24">
      <t xml:space="preserve">コウザ </t>
    </rPh>
    <rPh sb="25" eb="27">
      <t xml:space="preserve">シキン </t>
    </rPh>
    <rPh sb="27" eb="28">
      <t xml:space="preserve">ガク </t>
    </rPh>
    <rPh sb="29" eb="31">
      <t xml:space="preserve">ニュウリョク </t>
    </rPh>
    <phoneticPr fontId="1"/>
  </si>
  <si>
    <t>口座の資産額を入力するのは、一度だけ。</t>
    <rPh sb="0" eb="2">
      <t xml:space="preserve">コウザ </t>
    </rPh>
    <rPh sb="3" eb="6">
      <t xml:space="preserve">シサンガク </t>
    </rPh>
    <rPh sb="7" eb="9">
      <t xml:space="preserve">ニュウリョク </t>
    </rPh>
    <rPh sb="14" eb="16">
      <t xml:space="preserve">イチドダケ </t>
    </rPh>
    <phoneticPr fontId="1"/>
  </si>
  <si>
    <t>ガントチャートに使用した金額を入力して、口座を選択してください。</t>
    <rPh sb="8" eb="10">
      <t xml:space="preserve">シヨウシタ </t>
    </rPh>
    <rPh sb="12" eb="14">
      <t xml:space="preserve">キンガク </t>
    </rPh>
    <rPh sb="15" eb="17">
      <t xml:space="preserve">ニュウリョク </t>
    </rPh>
    <rPh sb="20" eb="22">
      <t xml:space="preserve">コウザ </t>
    </rPh>
    <rPh sb="23" eb="25">
      <t xml:space="preserve">センタク </t>
    </rPh>
    <phoneticPr fontId="1"/>
  </si>
  <si>
    <t>収支表</t>
    <rPh sb="0" eb="3">
      <t>シュウシヒョウ</t>
    </rPh>
    <phoneticPr fontId="1"/>
  </si>
  <si>
    <t>毎月の入力内容が年間の収支表に反映されます。</t>
    <rPh sb="0" eb="2">
      <t xml:space="preserve">マイツキ </t>
    </rPh>
    <rPh sb="3" eb="5">
      <t xml:space="preserve">ニュウリョク </t>
    </rPh>
    <rPh sb="5" eb="7">
      <t xml:space="preserve">ナイヨウ </t>
    </rPh>
    <rPh sb="8" eb="10">
      <t xml:space="preserve">ネンカン </t>
    </rPh>
    <rPh sb="11" eb="14">
      <t xml:space="preserve">シュウシヒョウ </t>
    </rPh>
    <rPh sb="15" eb="17">
      <t xml:space="preserve">ハンエイ </t>
    </rPh>
    <phoneticPr fontId="1"/>
  </si>
  <si>
    <t>セルB2をクリックして空白セルまたは０のチェックを外してください。</t>
    <rPh sb="11" eb="13">
      <t xml:space="preserve">クウハクセル </t>
    </rPh>
    <rPh sb="25" eb="26">
      <t xml:space="preserve">ハズシテクダサイ </t>
    </rPh>
    <phoneticPr fontId="1"/>
  </si>
  <si>
    <t>セルB3をクリックして空白セルまたは０のチェックを外してください。</t>
    <rPh sb="11" eb="13">
      <t xml:space="preserve">クウハクセル </t>
    </rPh>
    <rPh sb="25" eb="26">
      <t xml:space="preserve">ハズシテクダサイ </t>
    </rPh>
    <phoneticPr fontId="1"/>
  </si>
  <si>
    <t>詳しくは、</t>
    <rPh sb="0" eb="1">
      <t xml:space="preserve">クワシクハ </t>
    </rPh>
    <phoneticPr fontId="1"/>
  </si>
  <si>
    <t>https://ari-mama.com/asset-kakeibo/</t>
    <phoneticPr fontId="1"/>
  </si>
  <si>
    <t>をご参照ください。</t>
    <phoneticPr fontId="1"/>
  </si>
  <si>
    <t>消費割合</t>
    <rPh sb="0" eb="4">
      <t>ショウヒワリアイ</t>
    </rPh>
    <phoneticPr fontId="1"/>
  </si>
  <si>
    <t>①社会保険・税金</t>
    <rPh sb="1" eb="3">
      <t>シャカイ</t>
    </rPh>
    <rPh sb="3" eb="5">
      <t>ホケン</t>
    </rPh>
    <rPh sb="6" eb="8">
      <t>ゼイキン</t>
    </rPh>
    <phoneticPr fontId="1"/>
  </si>
  <si>
    <t>②貯蓄</t>
    <rPh sb="1" eb="3">
      <t>チョチク</t>
    </rPh>
    <phoneticPr fontId="1"/>
  </si>
  <si>
    <t>③固定費</t>
    <rPh sb="1" eb="4">
      <t>コテイヒ</t>
    </rPh>
    <phoneticPr fontId="1"/>
  </si>
  <si>
    <t>④変動費</t>
    <rPh sb="1" eb="3">
      <t>ヘンドウ</t>
    </rPh>
    <rPh sb="3" eb="4">
      <t>ヒ</t>
    </rPh>
    <phoneticPr fontId="1"/>
  </si>
  <si>
    <t>➄特別費合計</t>
    <rPh sb="1" eb="3">
      <t>トクベツ</t>
    </rPh>
    <rPh sb="3" eb="4">
      <t>ヒ</t>
    </rPh>
    <rPh sb="4" eb="6">
      <t>ゴウケイ</t>
    </rPh>
    <phoneticPr fontId="1"/>
  </si>
  <si>
    <t>口座</t>
    <rPh sb="0" eb="2">
      <t>コウザ</t>
    </rPh>
    <phoneticPr fontId="1"/>
  </si>
  <si>
    <t>金額</t>
    <rPh sb="0" eb="2">
      <t>キンガク</t>
    </rPh>
    <phoneticPr fontId="1"/>
  </si>
  <si>
    <t>割合</t>
    <rPh sb="0" eb="2">
      <t>ワリアイ</t>
    </rPh>
    <phoneticPr fontId="1"/>
  </si>
  <si>
    <t>費目</t>
    <rPh sb="0" eb="2">
      <t>ヒモク</t>
    </rPh>
    <phoneticPr fontId="1"/>
  </si>
  <si>
    <t>項目</t>
    <rPh sb="0" eb="2">
      <t>コウモク</t>
    </rPh>
    <phoneticPr fontId="1"/>
  </si>
  <si>
    <t>予算</t>
    <rPh sb="0" eb="2">
      <t>ヨサン</t>
    </rPh>
    <phoneticPr fontId="1"/>
  </si>
  <si>
    <t>こども</t>
  </si>
  <si>
    <t>収入―(①+②+③+➄)</t>
    <rPh sb="0" eb="2">
      <t>シュウニュウ</t>
    </rPh>
    <phoneticPr fontId="1"/>
  </si>
  <si>
    <t>①+②+③+④+➄</t>
    <phoneticPr fontId="1"/>
  </si>
  <si>
    <t>支出合計</t>
    <rPh sb="0" eb="2">
      <t>シシュツ</t>
    </rPh>
    <rPh sb="2" eb="4">
      <t>ゴウケイ</t>
    </rPh>
    <phoneticPr fontId="1"/>
  </si>
  <si>
    <t>収入―支出合計</t>
    <rPh sb="0" eb="2">
      <t>シュウニュウ</t>
    </rPh>
    <rPh sb="2" eb="5">
      <t>ーシシュツ</t>
    </rPh>
    <rPh sb="5" eb="7">
      <t>ゴウケイ</t>
    </rPh>
    <phoneticPr fontId="1"/>
  </si>
  <si>
    <t>残高</t>
    <rPh sb="0" eb="2">
      <t>ザンダカ</t>
    </rPh>
    <phoneticPr fontId="1"/>
  </si>
  <si>
    <t>合計</t>
    <rPh sb="0" eb="2">
      <t>ゴウケイ</t>
    </rPh>
    <phoneticPr fontId="1"/>
  </si>
  <si>
    <r>
      <rPr>
        <vertAlign val="superscript"/>
        <sz val="12"/>
        <color theme="1" tint="0.34998626667073579"/>
        <rFont val="メイリオ"/>
        <family val="3"/>
        <charset val="128"/>
      </rPr>
      <t>費目</t>
    </r>
    <r>
      <rPr>
        <vertAlign val="superscript"/>
        <sz val="10"/>
        <color theme="1" tint="0.34998626667073579"/>
        <rFont val="メイリオ"/>
        <family val="3"/>
        <charset val="128"/>
      </rPr>
      <t>　</t>
    </r>
    <r>
      <rPr>
        <sz val="8"/>
        <color theme="1" tint="0.34998626667073579"/>
        <rFont val="メイリオ"/>
        <family val="3"/>
        <charset val="128"/>
      </rPr>
      <t>　</t>
    </r>
    <r>
      <rPr>
        <vertAlign val="subscript"/>
        <sz val="12"/>
        <color theme="1" tint="0.34998626667073579"/>
        <rFont val="メイリオ"/>
        <family val="3"/>
        <charset val="128"/>
      </rPr>
      <t>日付</t>
    </r>
    <rPh sb="0" eb="2">
      <t>ヒモク</t>
    </rPh>
    <rPh sb="4" eb="6">
      <t>ヒヅケ</t>
    </rPh>
    <phoneticPr fontId="1"/>
  </si>
  <si>
    <t>曜日</t>
    <rPh sb="0" eb="2">
      <t>ヨウビ</t>
    </rPh>
    <phoneticPr fontId="1"/>
  </si>
  <si>
    <t>資金移動</t>
    <rPh sb="0" eb="4">
      <t>シキンイドウ</t>
    </rPh>
    <phoneticPr fontId="1"/>
  </si>
  <si>
    <t>出金</t>
    <rPh sb="0" eb="2">
      <t>シュッキン</t>
    </rPh>
    <phoneticPr fontId="1"/>
  </si>
  <si>
    <t>入金</t>
    <rPh sb="0" eb="2">
      <t>ニュウキン</t>
    </rPh>
    <phoneticPr fontId="1"/>
  </si>
  <si>
    <t>メモ</t>
    <phoneticPr fontId="1"/>
  </si>
  <si>
    <t>計</t>
    <rPh sb="0" eb="1">
      <t>ケイ</t>
    </rPh>
    <phoneticPr fontId="1"/>
  </si>
  <si>
    <t>税金</t>
    <rPh sb="0" eb="2">
      <t>ゼイキン</t>
    </rPh>
    <phoneticPr fontId="1"/>
  </si>
  <si>
    <t>特別費</t>
    <rPh sb="0" eb="3">
      <t>トクベツヒ</t>
    </rPh>
    <phoneticPr fontId="1"/>
  </si>
  <si>
    <t>誕生日会</t>
    <rPh sb="0" eb="4">
      <t xml:space="preserve">タンジョウビカイ </t>
    </rPh>
    <phoneticPr fontId="1"/>
  </si>
  <si>
    <t>変動費</t>
    <rPh sb="0" eb="3">
      <t>ヘンドウヒ</t>
    </rPh>
    <phoneticPr fontId="1"/>
  </si>
  <si>
    <t>支出合計</t>
    <rPh sb="0" eb="4">
      <t>シシュツゴウケイ</t>
    </rPh>
    <phoneticPr fontId="1"/>
  </si>
  <si>
    <t>収入―支出</t>
    <rPh sb="0" eb="2">
      <t>シュウニュウ</t>
    </rPh>
    <rPh sb="2" eb="5">
      <t>ーシシュツ</t>
    </rPh>
    <phoneticPr fontId="1"/>
  </si>
  <si>
    <t>家計簿推移</t>
    <rPh sb="0" eb="3">
      <t>カケイボ</t>
    </rPh>
    <rPh sb="3" eb="5">
      <t>スイイ</t>
    </rPh>
    <phoneticPr fontId="1"/>
  </si>
  <si>
    <t>1月</t>
    <rPh sb="1" eb="2">
      <t>ガツ</t>
    </rPh>
    <phoneticPr fontId="1"/>
  </si>
  <si>
    <t>2月</t>
    <rPh sb="1" eb="2">
      <t>ガツ</t>
    </rPh>
    <phoneticPr fontId="1"/>
  </si>
  <si>
    <t>3月</t>
    <rPh sb="1" eb="2">
      <t>ガツ</t>
    </rPh>
    <phoneticPr fontId="1"/>
  </si>
  <si>
    <t>4月</t>
    <rPh sb="1" eb="2">
      <t>ガツ</t>
    </rPh>
    <phoneticPr fontId="1"/>
  </si>
  <si>
    <t>5月</t>
    <rPh sb="1" eb="2">
      <t>ガツ</t>
    </rPh>
    <phoneticPr fontId="1"/>
  </si>
  <si>
    <t>6月</t>
    <rPh sb="1" eb="2">
      <t>ガツ</t>
    </rPh>
    <phoneticPr fontId="1"/>
  </si>
  <si>
    <t>7月</t>
    <rPh sb="1" eb="2">
      <t>ガツ</t>
    </rPh>
    <phoneticPr fontId="1"/>
  </si>
  <si>
    <t>8月</t>
    <rPh sb="1" eb="2">
      <t>ガツ</t>
    </rPh>
    <phoneticPr fontId="1"/>
  </si>
  <si>
    <t>9月</t>
    <rPh sb="1" eb="2">
      <t>ガツ</t>
    </rPh>
    <phoneticPr fontId="1"/>
  </si>
  <si>
    <t>10月</t>
    <rPh sb="2" eb="3">
      <t>ガツ</t>
    </rPh>
    <phoneticPr fontId="1"/>
  </si>
  <si>
    <t>11月</t>
    <rPh sb="2" eb="3">
      <t>ガツ</t>
    </rPh>
    <phoneticPr fontId="1"/>
  </si>
  <si>
    <t>12月</t>
    <rPh sb="2" eb="3">
      <t>ガツ</t>
    </rPh>
    <phoneticPr fontId="1"/>
  </si>
  <si>
    <t>収入合計</t>
    <rPh sb="0" eb="2">
      <t>シュウニュウ</t>
    </rPh>
    <rPh sb="2" eb="4">
      <t>ゴウケイ</t>
    </rPh>
    <phoneticPr fontId="1"/>
  </si>
  <si>
    <t>税金合計</t>
    <rPh sb="0" eb="2">
      <t>ゼイキン</t>
    </rPh>
    <rPh sb="2" eb="4">
      <t>ゴウケイ</t>
    </rPh>
    <phoneticPr fontId="1"/>
  </si>
  <si>
    <t>貯蓄合計</t>
    <rPh sb="0" eb="2">
      <t>チョチク</t>
    </rPh>
    <rPh sb="2" eb="4">
      <t>ゴウケイ</t>
    </rPh>
    <phoneticPr fontId="1"/>
  </si>
  <si>
    <t>固定費合計</t>
    <rPh sb="0" eb="3">
      <t>コテイヒ</t>
    </rPh>
    <rPh sb="3" eb="5">
      <t>ゴウケイ</t>
    </rPh>
    <phoneticPr fontId="1"/>
  </si>
  <si>
    <t>特別費</t>
    <rPh sb="0" eb="2">
      <t>トクベツ</t>
    </rPh>
    <rPh sb="2" eb="3">
      <t>ヒ</t>
    </rPh>
    <phoneticPr fontId="1"/>
  </si>
  <si>
    <t>特別費合計</t>
    <rPh sb="0" eb="2">
      <t>トクベツ</t>
    </rPh>
    <rPh sb="2" eb="3">
      <t>ヒ</t>
    </rPh>
    <rPh sb="3" eb="5">
      <t>ゴウケイ</t>
    </rPh>
    <phoneticPr fontId="1"/>
  </si>
  <si>
    <t>決まっている支出</t>
    <rPh sb="0" eb="1">
      <t>キ</t>
    </rPh>
    <rPh sb="6" eb="8">
      <t>シシュツ</t>
    </rPh>
    <phoneticPr fontId="1"/>
  </si>
  <si>
    <t>変動費合計</t>
    <rPh sb="0" eb="2">
      <t>ヘンドウ</t>
    </rPh>
    <rPh sb="2" eb="3">
      <t>ヒ</t>
    </rPh>
    <rPh sb="3" eb="5">
      <t>ゴウケイ</t>
    </rPh>
    <phoneticPr fontId="1"/>
  </si>
  <si>
    <t>収入ー支出</t>
    <rPh sb="0" eb="2">
      <t>シュウニュウ</t>
    </rPh>
    <rPh sb="3" eb="5">
      <t>シシュツ</t>
    </rPh>
    <phoneticPr fontId="1"/>
  </si>
  <si>
    <t>資産推移</t>
    <rPh sb="0" eb="2">
      <t>シサン</t>
    </rPh>
    <rPh sb="2" eb="4">
      <t>スイイ</t>
    </rPh>
    <phoneticPr fontId="1"/>
  </si>
  <si>
    <t>3月</t>
  </si>
  <si>
    <t>4月</t>
  </si>
  <si>
    <t>5月</t>
  </si>
  <si>
    <t>6月</t>
  </si>
  <si>
    <t>7月</t>
  </si>
  <si>
    <t>8月</t>
  </si>
  <si>
    <t>9月</t>
  </si>
  <si>
    <t>10月</t>
  </si>
  <si>
    <t>11月</t>
  </si>
  <si>
    <t>12月</t>
  </si>
  <si>
    <t>前月比</t>
    <rPh sb="0" eb="3">
      <t>ゼンゲツヒ</t>
    </rPh>
    <phoneticPr fontId="1"/>
  </si>
  <si>
    <t>-</t>
    <phoneticPr fontId="1"/>
  </si>
  <si>
    <t>資産合計</t>
    <rPh sb="0" eb="4">
      <t>シサンゴウケイ</t>
    </rPh>
    <phoneticPr fontId="1"/>
  </si>
  <si>
    <t>比率</t>
    <rPh sb="0" eb="2">
      <t>ヒリツ</t>
    </rPh>
    <phoneticPr fontId="1"/>
  </si>
  <si>
    <t>消費合計</t>
    <rPh sb="0" eb="2">
      <t>ショウヒ</t>
    </rPh>
    <rPh sb="2" eb="4">
      <t>ゴウケイ</t>
    </rPh>
    <phoneticPr fontId="1"/>
  </si>
  <si>
    <t>本日の日付</t>
    <rPh sb="0" eb="2">
      <t>ホンジツ</t>
    </rPh>
    <rPh sb="3" eb="5">
      <t>ヒヅケ</t>
    </rPh>
    <phoneticPr fontId="1"/>
  </si>
  <si>
    <t>↓１月シートの初めの日に始める場合のみ入力(開始日が1の場合、1月1日）</t>
    <rPh sb="7" eb="8">
      <t xml:space="preserve">ハジメ </t>
    </rPh>
    <rPh sb="10" eb="11">
      <t xml:space="preserve">ヒ </t>
    </rPh>
    <rPh sb="12" eb="13">
      <t xml:space="preserve">ハジメル </t>
    </rPh>
    <rPh sb="15" eb="17">
      <t xml:space="preserve">バアイ </t>
    </rPh>
    <rPh sb="19" eb="21">
      <t xml:space="preserve">ニュウリョク </t>
    </rPh>
    <rPh sb="22" eb="25">
      <t>カイシビ</t>
    </rPh>
    <rPh sb="28" eb="30">
      <t>バアイ</t>
    </rPh>
    <rPh sb="32" eb="33">
      <t>ガツ</t>
    </rPh>
    <rPh sb="34" eb="35">
      <t>ニチ</t>
    </rPh>
    <phoneticPr fontId="1"/>
  </si>
  <si>
    <t>元日</t>
  </si>
  <si>
    <t>成人の日</t>
  </si>
  <si>
    <t>建国記念の日</t>
  </si>
  <si>
    <t>天皇誕生日</t>
  </si>
  <si>
    <t>振替休日</t>
  </si>
  <si>
    <t>春分の日</t>
  </si>
  <si>
    <t>昭和の日</t>
  </si>
  <si>
    <t>憲法記念日</t>
  </si>
  <si>
    <t>みどりの日</t>
  </si>
  <si>
    <t>こどもの日</t>
  </si>
  <si>
    <t>海の日</t>
  </si>
  <si>
    <t>山の日</t>
  </si>
  <si>
    <t>敬老の日</t>
  </si>
  <si>
    <t>秋分の日</t>
  </si>
  <si>
    <t>スポーツの日</t>
  </si>
  <si>
    <t>文化の日</t>
  </si>
  <si>
    <t>勤労感謝の日</t>
  </si>
  <si>
    <t>国民の休日</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</si>
</sst>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176" formatCode="&quot;¥&quot;#,##0_);\(&quot;¥&quot;#,##0\)"/>
    <numFmt numFmtId="177" formatCode="&quot;¥&quot;#,##0_);[Red]\(&quot;¥&quot;#,##0\)"/>
    <numFmt numFmtId="178" formatCode="#"/>
    <numFmt numFmtId="179" formatCode="[&lt;=999]000;[&lt;=9999]000\-00;000\-0000"/>
    <numFmt numFmtId="180" formatCode="d"/>
    <numFmt numFmtId="181" formatCode="aaa"/>
    <numFmt numFmtId="182" formatCode="0.0%"/>
  </numFmts>
  <fonts count="57">
    <font>
      <sz val="11"/>
      <color theme="1"/>
      <name val="游ゴシック"/>
      <family val="2"/>
      <scheme val="minor"/>
    </font>
    <font>
      <sz val="6"/>
      <name val="游ゴシック"/>
      <family val="3"/>
      <charset val="128"/>
      <scheme val="minor"/>
    </font>
    <font>
      <sz val="11"/>
      <name val="游ゴシック"/>
      <family val="2"/>
      <scheme val="minor"/>
    </font>
    <font>
      <b/>
      <sz val="11"/>
      <color theme="0"/>
      <name val="游ゴシック"/>
      <family val="3"/>
      <charset val="128"/>
      <scheme val="minor"/>
    </font>
    <font>
      <b/>
      <sz val="11"/>
      <color theme="1"/>
      <name val="游ゴシック"/>
      <family val="3"/>
      <charset val="128"/>
      <scheme val="minor"/>
    </font>
    <font>
      <sz val="11"/>
      <color theme="0"/>
      <name val="游ゴシック"/>
      <family val="3"/>
      <charset val="128"/>
      <scheme val="minor"/>
    </font>
    <font>
      <b/>
      <sz val="26"/>
      <color theme="1"/>
      <name val="ＭＳ Ｐゴシック"/>
      <family val="3"/>
      <charset val="128"/>
    </font>
    <font>
      <sz val="11"/>
      <color theme="1"/>
      <name val="ＭＳ Ｐゴシック"/>
      <family val="3"/>
      <charset val="128"/>
    </font>
    <font>
      <sz val="11"/>
      <color theme="0"/>
      <name val="ＭＳ Ｐゴシック"/>
      <family val="3"/>
      <charset val="128"/>
    </font>
    <font>
      <b/>
      <sz val="26"/>
      <color theme="1"/>
      <name val="メイリオ"/>
      <family val="3"/>
      <charset val="128"/>
    </font>
    <font>
      <sz val="11"/>
      <color theme="1"/>
      <name val="メイリオ"/>
      <family val="3"/>
      <charset val="128"/>
    </font>
    <font>
      <b/>
      <sz val="11"/>
      <color theme="1"/>
      <name val="メイリオ"/>
      <family val="3"/>
      <charset val="128"/>
    </font>
    <font>
      <sz val="11"/>
      <name val="メイリオ"/>
      <family val="3"/>
      <charset val="128"/>
    </font>
    <font>
      <sz val="11"/>
      <color theme="1"/>
      <name val="游ゴシック"/>
      <family val="3"/>
      <charset val="128"/>
    </font>
    <font>
      <sz val="11"/>
      <color theme="0"/>
      <name val="游ゴシック"/>
      <family val="3"/>
      <charset val="128"/>
    </font>
    <font>
      <b/>
      <sz val="11"/>
      <color theme="1" tint="0.34998626667073579"/>
      <name val="メイリオ"/>
      <family val="3"/>
      <charset val="128"/>
    </font>
    <font>
      <sz val="10"/>
      <color theme="1" tint="0.34998626667073579"/>
      <name val="メイリオ"/>
      <family val="3"/>
      <charset val="128"/>
    </font>
    <font>
      <sz val="11"/>
      <color theme="1" tint="0.34998626667073579"/>
      <name val="メイリオ"/>
      <family val="3"/>
      <charset val="128"/>
    </font>
    <font>
      <b/>
      <sz val="10"/>
      <color theme="1" tint="0.34998626667073579"/>
      <name val="メイリオ"/>
      <family val="3"/>
      <charset val="128"/>
    </font>
    <font>
      <sz val="11"/>
      <color theme="1" tint="0.34998626667073579"/>
      <name val="游ゴシック"/>
      <family val="2"/>
      <scheme val="minor"/>
    </font>
    <font>
      <sz val="10"/>
      <color theme="1" tint="0.34998626667073579"/>
      <name val="游ゴシック"/>
      <family val="3"/>
      <charset val="128"/>
      <scheme val="minor"/>
    </font>
    <font>
      <b/>
      <u/>
      <sz val="18"/>
      <color theme="1" tint="0.34998626667073579"/>
      <name val="游ゴシック"/>
      <family val="3"/>
      <charset val="128"/>
      <scheme val="minor"/>
    </font>
    <font>
      <b/>
      <sz val="8"/>
      <color theme="1" tint="0.34998626667073579"/>
      <name val="メイリオ"/>
      <family val="3"/>
      <charset val="128"/>
    </font>
    <font>
      <b/>
      <sz val="11"/>
      <color theme="1" tint="0.34998626667073579"/>
      <name val="游ゴシック"/>
      <family val="2"/>
      <scheme val="minor"/>
    </font>
    <font>
      <sz val="9"/>
      <color theme="1" tint="0.34998626667073579"/>
      <name val="メイリオ"/>
      <family val="3"/>
      <charset val="128"/>
    </font>
    <font>
      <sz val="8"/>
      <color theme="1" tint="0.34998626667073579"/>
      <name val="メイリオ"/>
      <family val="3"/>
      <charset val="128"/>
    </font>
    <font>
      <vertAlign val="superscript"/>
      <sz val="10"/>
      <color theme="1" tint="0.34998626667073579"/>
      <name val="メイリオ"/>
      <family val="3"/>
      <charset val="128"/>
    </font>
    <font>
      <vertAlign val="superscript"/>
      <sz val="12"/>
      <color theme="1" tint="0.34998626667073579"/>
      <name val="メイリオ"/>
      <family val="3"/>
      <charset val="128"/>
    </font>
    <font>
      <vertAlign val="subscript"/>
      <sz val="12"/>
      <color theme="1" tint="0.34998626667073579"/>
      <name val="メイリオ"/>
      <family val="3"/>
      <charset val="128"/>
    </font>
    <font>
      <sz val="10"/>
      <color theme="5"/>
      <name val="メイリオ"/>
      <family val="3"/>
      <charset val="128"/>
    </font>
    <font>
      <sz val="10"/>
      <color theme="1" tint="0.34998626667073579"/>
      <name val="游ゴシック"/>
      <family val="2"/>
      <scheme val="minor"/>
    </font>
    <font>
      <b/>
      <sz val="10"/>
      <color theme="5"/>
      <name val="メイリオ"/>
      <family val="3"/>
      <charset val="128"/>
    </font>
    <font>
      <u/>
      <sz val="11"/>
      <color theme="10"/>
      <name val="游ゴシック"/>
      <family val="2"/>
      <scheme val="minor"/>
    </font>
    <font>
      <sz val="11"/>
      <color theme="0"/>
      <name val="游ゴシック"/>
      <family val="2"/>
      <scheme val="minor"/>
    </font>
    <font>
      <b/>
      <sz val="11"/>
      <color theme="0"/>
      <name val="メイリオ"/>
      <family val="2"/>
      <charset val="128"/>
    </font>
    <font>
      <sz val="11"/>
      <color theme="1"/>
      <name val="メイリオ"/>
      <family val="2"/>
      <charset val="128"/>
    </font>
    <font>
      <b/>
      <sz val="6"/>
      <color theme="1" tint="0.34998626667073579"/>
      <name val="メイリオ"/>
      <family val="3"/>
      <charset val="128"/>
    </font>
    <font>
      <sz val="6"/>
      <color theme="1" tint="0.34998626667073579"/>
      <name val="游ゴシック"/>
      <family val="2"/>
      <scheme val="minor"/>
    </font>
    <font>
      <sz val="6"/>
      <color theme="0"/>
      <name val="游ゴシック"/>
      <family val="2"/>
      <scheme val="minor"/>
    </font>
    <font>
      <sz val="6"/>
      <color theme="1" tint="0.34998626667073579"/>
      <name val="メイリオ"/>
      <family val="3"/>
      <charset val="128"/>
    </font>
    <font>
      <sz val="6"/>
      <color theme="1" tint="0.34998626667073579"/>
      <name val="游ゴシック"/>
      <family val="3"/>
      <charset val="128"/>
      <scheme val="minor"/>
    </font>
    <font>
      <sz val="11"/>
      <color rgb="FFFF0000"/>
      <name val="游ゴシック"/>
      <family val="3"/>
      <charset val="128"/>
      <scheme val="minor"/>
    </font>
    <font>
      <b/>
      <sz val="11"/>
      <color rgb="FFFF0000"/>
      <name val="游ゴシック"/>
      <family val="3"/>
      <charset val="128"/>
      <scheme val="minor"/>
    </font>
    <font>
      <sz val="6"/>
      <color rgb="FFFF0000"/>
      <name val="游ゴシック"/>
      <family val="3"/>
      <charset val="128"/>
      <scheme val="minor"/>
    </font>
    <font>
      <sz val="11"/>
      <color theme="1"/>
      <name val="游ゴシック"/>
      <family val="2"/>
      <scheme val="minor"/>
    </font>
    <font>
      <sz val="10"/>
      <color theme="0"/>
      <name val="メイリオ"/>
      <family val="3"/>
      <charset val="128"/>
    </font>
    <font>
      <sz val="9"/>
      <color theme="1" tint="0.34998626667073579"/>
      <name val="游ゴシック"/>
      <family val="2"/>
      <scheme val="minor"/>
    </font>
    <font>
      <b/>
      <sz val="11"/>
      <name val="游ゴシック"/>
      <family val="3"/>
      <charset val="128"/>
      <scheme val="minor"/>
    </font>
    <font>
      <b/>
      <sz val="11"/>
      <color theme="1" tint="0.249977111117893"/>
      <name val="游ゴシック"/>
      <family val="3"/>
      <charset val="128"/>
      <scheme val="minor"/>
    </font>
    <font>
      <b/>
      <sz val="10"/>
      <color theme="1" tint="0.249977111117893"/>
      <name val="メイリオ"/>
      <family val="3"/>
      <charset val="128"/>
    </font>
    <font>
      <b/>
      <sz val="18"/>
      <color theme="1"/>
      <name val="游ゴシック"/>
      <family val="3"/>
      <charset val="128"/>
      <scheme val="minor"/>
    </font>
    <font>
      <b/>
      <sz val="20"/>
      <color theme="1"/>
      <name val="游ゴシック"/>
      <family val="3"/>
      <charset val="128"/>
      <scheme val="minor"/>
    </font>
    <font>
      <sz val="11"/>
      <color theme="4"/>
      <name val="游ゴシック"/>
      <family val="2"/>
      <scheme val="minor"/>
    </font>
    <font>
      <sz val="10"/>
      <color theme="1" tint="0.249977111117893"/>
      <name val="メイリオ"/>
      <family val="2"/>
      <charset val="128"/>
    </font>
    <font>
      <b/>
      <sz val="10"/>
      <color theme="0"/>
      <name val="メイリオ"/>
      <family val="3"/>
      <charset val="128"/>
    </font>
    <font>
      <sz val="11"/>
      <color rgb="FFFF0000"/>
      <name val="游ゴシック"/>
      <family val="2"/>
      <scheme val="minor"/>
    </font>
    <font>
      <sz val="13"/>
      <color rgb="FF1C1E21"/>
      <name val="Segoe UI"/>
      <family val="2"/>
    </font>
  </fonts>
  <fills count="32">
    <fill>
      <patternFill patternType="none"/>
    </fill>
    <fill>
      <patternFill patternType="gray125"/>
    </fill>
    <fill>
      <patternFill patternType="solid">
        <fgColor theme="0" tint="-4.9989318521683403E-2"/>
        <bgColor indexed="64"/>
      </patternFill>
    </fill>
    <fill>
      <patternFill patternType="solid">
        <fgColor rgb="FFFFFFCC"/>
        <bgColor indexed="64"/>
      </patternFill>
    </fill>
    <fill>
      <patternFill patternType="solid">
        <fgColor rgb="FFCCFFCC"/>
        <bgColor indexed="64"/>
      </patternFill>
    </fill>
    <fill>
      <patternFill patternType="solid">
        <fgColor theme="8" tint="0.59999389629810485"/>
        <bgColor indexed="64"/>
      </patternFill>
    </fill>
    <fill>
      <patternFill patternType="solid">
        <fgColor theme="0"/>
        <bgColor indexed="64"/>
      </patternFill>
    </fill>
    <fill>
      <patternFill patternType="solid">
        <fgColor theme="9" tint="0.79998168889431442"/>
        <bgColor indexed="64"/>
      </patternFill>
    </fill>
    <fill>
      <patternFill patternType="solid">
        <fgColor theme="9" tint="-0.249977111117893"/>
        <bgColor indexed="64"/>
      </patternFill>
    </fill>
    <fill>
      <patternFill patternType="solid">
        <fgColor theme="4"/>
        <bgColor indexed="64"/>
      </patternFill>
    </fill>
    <fill>
      <patternFill patternType="solid">
        <fgColor theme="9" tint="0.59999389629810485"/>
        <bgColor indexed="64"/>
      </patternFill>
    </fill>
    <fill>
      <patternFill patternType="solid">
        <fgColor theme="0" tint="-0.34998626667073579"/>
        <bgColor indexed="64"/>
      </patternFill>
    </fill>
    <fill>
      <patternFill patternType="solid">
        <fgColor theme="2"/>
        <bgColor indexed="64"/>
      </patternFill>
    </fill>
    <fill>
      <patternFill patternType="solid">
        <fgColor theme="4" tint="0.59999389629810485"/>
        <bgColor indexed="64"/>
      </patternFill>
    </fill>
    <fill>
      <patternFill patternType="solid">
        <fgColor rgb="FFFFCCFF"/>
        <bgColor indexed="64"/>
      </patternFill>
    </fill>
    <fill>
      <patternFill patternType="solid">
        <fgColor rgb="FFCCCCFF"/>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rgb="FFFFCCCC"/>
        <bgColor indexed="64"/>
      </patternFill>
    </fill>
    <fill>
      <patternFill patternType="solid">
        <fgColor rgb="FFFFEECC"/>
        <bgColor indexed="64"/>
      </patternFill>
    </fill>
    <fill>
      <patternFill patternType="solid">
        <fgColor rgb="FFEEFFCC"/>
        <bgColor indexed="64"/>
      </patternFill>
    </fill>
    <fill>
      <patternFill patternType="solid">
        <fgColor rgb="FFCCFFDD"/>
        <bgColor indexed="64"/>
      </patternFill>
    </fill>
    <fill>
      <patternFill patternType="solid">
        <fgColor rgb="FFCCEEFF"/>
        <bgColor indexed="64"/>
      </patternFill>
    </fill>
    <fill>
      <patternFill patternType="solid">
        <fgColor rgb="FFCCDDFF"/>
        <bgColor indexed="64"/>
      </patternFill>
    </fill>
    <fill>
      <patternFill patternType="solid">
        <fgColor rgb="FFEECCFF"/>
        <bgColor indexed="64"/>
      </patternFill>
    </fill>
    <fill>
      <patternFill patternType="solid">
        <fgColor rgb="FFFFCCDD"/>
        <bgColor indexed="64"/>
      </patternFill>
    </fill>
    <fill>
      <patternFill patternType="solid">
        <fgColor rgb="FFCFFCFC"/>
        <bgColor indexed="64"/>
      </patternFill>
    </fill>
    <fill>
      <patternFill patternType="solid">
        <fgColor rgb="FFD6D6F5"/>
        <bgColor indexed="64"/>
      </patternFill>
    </fill>
    <fill>
      <patternFill patternType="solid">
        <fgColor rgb="FFF7D4EB"/>
        <bgColor indexed="64"/>
      </patternFill>
    </fill>
    <fill>
      <patternFill patternType="solid">
        <fgColor rgb="FFCFCFFC"/>
        <bgColor indexed="64"/>
      </patternFill>
    </fill>
    <fill>
      <patternFill patternType="solid">
        <fgColor rgb="FFF1E5DB"/>
        <bgColor indexed="64"/>
      </patternFill>
    </fill>
    <fill>
      <patternFill patternType="solid">
        <fgColor rgb="FFEAF3FA"/>
        <bgColor indexed="64"/>
      </patternFill>
    </fill>
  </fills>
  <borders count="138">
    <border>
      <left/>
      <right/>
      <top/>
      <bottom/>
      <diagonal/>
    </border>
    <border>
      <left style="thin">
        <color theme="9" tint="-0.24994659260841701"/>
      </left>
      <right style="thin">
        <color theme="9" tint="-0.24994659260841701"/>
      </right>
      <top style="thin">
        <color theme="9" tint="-0.24994659260841701"/>
      </top>
      <bottom style="thin">
        <color theme="9" tint="-0.24994659260841701"/>
      </bottom>
      <diagonal/>
    </border>
    <border>
      <left style="thin">
        <color theme="9" tint="-0.24994659260841701"/>
      </left>
      <right style="thin">
        <color theme="9" tint="-0.24994659260841701"/>
      </right>
      <top style="thin">
        <color theme="9" tint="-0.24994659260841701"/>
      </top>
      <bottom style="thin">
        <color theme="9" tint="0.39994506668294322"/>
      </bottom>
      <diagonal/>
    </border>
    <border>
      <left style="thin">
        <color theme="9" tint="-0.24994659260841701"/>
      </left>
      <right style="thin">
        <color theme="9" tint="-0.24994659260841701"/>
      </right>
      <top style="thin">
        <color theme="9" tint="0.39994506668294322"/>
      </top>
      <bottom style="thin">
        <color theme="9" tint="0.39994506668294322"/>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diagonal/>
    </border>
    <border>
      <left style="thin">
        <color auto="1"/>
      </left>
      <right style="thin">
        <color auto="1"/>
      </right>
      <top/>
      <bottom style="hair">
        <color auto="1"/>
      </bottom>
      <diagonal/>
    </border>
    <border>
      <left style="thin">
        <color theme="9" tint="-0.24994659260841701"/>
      </left>
      <right style="thin">
        <color theme="9" tint="-0.24994659260841701"/>
      </right>
      <top/>
      <bottom/>
      <diagonal/>
    </border>
    <border>
      <left style="double">
        <color indexed="64"/>
      </left>
      <right/>
      <top style="double">
        <color indexed="64"/>
      </top>
      <bottom/>
      <diagonal/>
    </border>
    <border>
      <left style="double">
        <color indexed="64"/>
      </left>
      <right style="double">
        <color indexed="64"/>
      </right>
      <top style="double">
        <color indexed="64"/>
      </top>
      <bottom/>
      <diagonal/>
    </border>
    <border>
      <left style="double">
        <color auto="1"/>
      </left>
      <right style="double">
        <color auto="1"/>
      </right>
      <top style="double">
        <color auto="1"/>
      </top>
      <bottom style="double">
        <color auto="1"/>
      </bottom>
      <diagonal/>
    </border>
    <border>
      <left style="double">
        <color auto="1"/>
      </left>
      <right/>
      <top style="double">
        <color auto="1"/>
      </top>
      <bottom style="double">
        <color auto="1"/>
      </bottom>
      <diagonal/>
    </border>
    <border>
      <left style="thin">
        <color auto="1"/>
      </left>
      <right/>
      <top style="hair">
        <color auto="1"/>
      </top>
      <bottom style="hair">
        <color auto="1"/>
      </bottom>
      <diagonal/>
    </border>
    <border>
      <left style="double">
        <color indexed="64"/>
      </left>
      <right style="double">
        <color indexed="64"/>
      </right>
      <top style="hair">
        <color auto="1"/>
      </top>
      <bottom style="hair">
        <color auto="1"/>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style="double">
        <color indexed="64"/>
      </left>
      <right style="double">
        <color indexed="64"/>
      </right>
      <top/>
      <bottom style="hair">
        <color auto="1"/>
      </bottom>
      <diagonal/>
    </border>
    <border>
      <left style="double">
        <color indexed="64"/>
      </left>
      <right style="double">
        <color indexed="64"/>
      </right>
      <top style="double">
        <color indexed="64"/>
      </top>
      <bottom style="hair">
        <color auto="1"/>
      </bottom>
      <diagonal/>
    </border>
    <border>
      <left style="thin">
        <color indexed="64"/>
      </left>
      <right style="thin">
        <color indexed="64"/>
      </right>
      <top style="double">
        <color indexed="64"/>
      </top>
      <bottom style="hair">
        <color auto="1"/>
      </bottom>
      <diagonal/>
    </border>
    <border>
      <left style="thin">
        <color auto="1"/>
      </left>
      <right style="thin">
        <color auto="1"/>
      </right>
      <top style="double">
        <color indexed="64"/>
      </top>
      <bottom style="double">
        <color indexed="64"/>
      </bottom>
      <diagonal/>
    </border>
    <border>
      <left style="thin">
        <color auto="1"/>
      </left>
      <right style="double">
        <color indexed="64"/>
      </right>
      <top style="double">
        <color indexed="64"/>
      </top>
      <bottom style="double">
        <color indexed="64"/>
      </bottom>
      <diagonal/>
    </border>
    <border>
      <left/>
      <right style="thin">
        <color auto="1"/>
      </right>
      <top style="double">
        <color indexed="64"/>
      </top>
      <bottom style="double">
        <color indexed="64"/>
      </bottom>
      <diagonal/>
    </border>
    <border>
      <left style="double">
        <color indexed="64"/>
      </left>
      <right style="double">
        <color indexed="64"/>
      </right>
      <top style="hair">
        <color auto="1"/>
      </top>
      <bottom/>
      <diagonal/>
    </border>
    <border>
      <left style="double">
        <color indexed="64"/>
      </left>
      <right style="double">
        <color indexed="64"/>
      </right>
      <top/>
      <bottom style="double">
        <color indexed="64"/>
      </bottom>
      <diagonal/>
    </border>
    <border>
      <left style="thin">
        <color indexed="64"/>
      </left>
      <right/>
      <top style="double">
        <color indexed="64"/>
      </top>
      <bottom/>
      <diagonal/>
    </border>
    <border>
      <left style="thin">
        <color indexed="64"/>
      </left>
      <right/>
      <top style="double">
        <color indexed="64"/>
      </top>
      <bottom style="hair">
        <color auto="1"/>
      </bottom>
      <diagonal/>
    </border>
    <border>
      <left style="thin">
        <color auto="1"/>
      </left>
      <right/>
      <top style="hair">
        <color auto="1"/>
      </top>
      <bottom/>
      <diagonal/>
    </border>
    <border>
      <left style="thin">
        <color auto="1"/>
      </left>
      <right/>
      <top/>
      <bottom style="hair">
        <color auto="1"/>
      </bottom>
      <diagonal/>
    </border>
    <border>
      <left style="thin">
        <color auto="1"/>
      </left>
      <right/>
      <top style="double">
        <color indexed="64"/>
      </top>
      <bottom style="double">
        <color indexed="64"/>
      </bottom>
      <diagonal/>
    </border>
    <border>
      <left style="double">
        <color indexed="64"/>
      </left>
      <right/>
      <top style="double">
        <color indexed="64"/>
      </top>
      <bottom style="hair">
        <color auto="1"/>
      </bottom>
      <diagonal/>
    </border>
    <border>
      <left style="double">
        <color indexed="64"/>
      </left>
      <right/>
      <top style="hair">
        <color auto="1"/>
      </top>
      <bottom style="hair">
        <color auto="1"/>
      </bottom>
      <diagonal/>
    </border>
    <border>
      <left style="double">
        <color indexed="64"/>
      </left>
      <right/>
      <top/>
      <bottom style="hair">
        <color auto="1"/>
      </bottom>
      <diagonal/>
    </border>
    <border>
      <left style="double">
        <color indexed="64"/>
      </left>
      <right style="double">
        <color auto="1"/>
      </right>
      <top/>
      <bottom/>
      <diagonal/>
    </border>
    <border>
      <left/>
      <right/>
      <top style="double">
        <color indexed="64"/>
      </top>
      <bottom style="double">
        <color indexed="64"/>
      </bottom>
      <diagonal/>
    </border>
    <border>
      <left style="thin">
        <color theme="9" tint="-0.24994659260841701"/>
      </left>
      <right style="thin">
        <color theme="9" tint="-0.24994659260841701"/>
      </right>
      <top style="thin">
        <color theme="9" tint="0.39994506668294322"/>
      </top>
      <bottom style="thin">
        <color theme="9" tint="-0.24994659260841701"/>
      </bottom>
      <diagonal/>
    </border>
    <border>
      <left style="thin">
        <color auto="1"/>
      </left>
      <right style="thin">
        <color auto="1"/>
      </right>
      <top/>
      <bottom style="double">
        <color indexed="64"/>
      </bottom>
      <diagonal/>
    </border>
    <border>
      <left style="double">
        <color indexed="64"/>
      </left>
      <right style="double">
        <color indexed="64"/>
      </right>
      <top style="hair">
        <color auto="1"/>
      </top>
      <bottom style="double">
        <color indexed="64"/>
      </bottom>
      <diagonal/>
    </border>
    <border>
      <left/>
      <right/>
      <top style="thin">
        <color theme="0" tint="-0.34998626667073579"/>
      </top>
      <bottom style="thin">
        <color theme="0" tint="-0.34998626667073579"/>
      </bottom>
      <diagonal/>
    </border>
    <border>
      <left style="double">
        <color theme="0" tint="-0.34998626667073579"/>
      </left>
      <right/>
      <top style="thin">
        <color theme="0" tint="-0.34998626667073579"/>
      </top>
      <bottom style="thin">
        <color theme="0" tint="-0.34998626667073579"/>
      </bottom>
      <diagonal/>
    </border>
    <border>
      <left/>
      <right style="double">
        <color theme="0" tint="-0.34998626667073579"/>
      </right>
      <top style="thin">
        <color theme="0" tint="-0.34998626667073579"/>
      </top>
      <bottom style="thin">
        <color theme="0" tint="-0.34998626667073579"/>
      </bottom>
      <diagonal/>
    </border>
    <border>
      <left style="double">
        <color theme="0" tint="-0.34998626667073579"/>
      </left>
      <right/>
      <top/>
      <bottom/>
      <diagonal/>
    </border>
    <border>
      <left/>
      <right style="double">
        <color theme="0" tint="-0.34998626667073579"/>
      </right>
      <top/>
      <bottom/>
      <diagonal/>
    </border>
    <border>
      <left style="double">
        <color theme="0" tint="-0.34998626667073579"/>
      </left>
      <right/>
      <top style="double">
        <color theme="0" tint="-0.34998626667073579"/>
      </top>
      <bottom style="double">
        <color theme="0" tint="-0.34998626667073579"/>
      </bottom>
      <diagonal/>
    </border>
    <border>
      <left/>
      <right/>
      <top style="double">
        <color theme="0" tint="-0.34998626667073579"/>
      </top>
      <bottom style="double">
        <color theme="0" tint="-0.34998626667073579"/>
      </bottom>
      <diagonal/>
    </border>
    <border>
      <left/>
      <right style="double">
        <color theme="0" tint="-0.34998626667073579"/>
      </right>
      <top style="double">
        <color theme="0" tint="-0.34998626667073579"/>
      </top>
      <bottom style="double">
        <color theme="0" tint="-0.34998626667073579"/>
      </bottom>
      <diagonal/>
    </border>
    <border>
      <left style="double">
        <color theme="0" tint="-0.34998626667073579"/>
      </left>
      <right/>
      <top style="double">
        <color theme="0" tint="-0.34998626667073579"/>
      </top>
      <bottom style="thin">
        <color theme="0" tint="-0.34998626667073579"/>
      </bottom>
      <diagonal/>
    </border>
    <border>
      <left/>
      <right style="double">
        <color theme="0" tint="-0.34998626667073579"/>
      </right>
      <top style="double">
        <color theme="0" tint="-0.34998626667073579"/>
      </top>
      <bottom style="thin">
        <color theme="0" tint="-0.34998626667073579"/>
      </bottom>
      <diagonal/>
    </border>
    <border>
      <left style="double">
        <color theme="0" tint="-0.499984740745262"/>
      </left>
      <right/>
      <top style="thin">
        <color theme="0" tint="-0.499984740745262"/>
      </top>
      <bottom style="double">
        <color theme="0" tint="-0.499984740745262"/>
      </bottom>
      <diagonal/>
    </border>
    <border>
      <left style="double">
        <color theme="0" tint="-0.499984740745262"/>
      </left>
      <right/>
      <top style="double">
        <color theme="0" tint="-0.499984740745262"/>
      </top>
      <bottom style="thin">
        <color theme="0" tint="-0.499984740745262"/>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right/>
      <top style="double">
        <color theme="0" tint="-0.499984740745262"/>
      </top>
      <bottom style="double">
        <color theme="0" tint="-0.499984740745262"/>
      </bottom>
      <diagonal/>
    </border>
    <border diagonalUp="1">
      <left style="double">
        <color indexed="64"/>
      </left>
      <right style="thin">
        <color indexed="64"/>
      </right>
      <top style="double">
        <color indexed="64"/>
      </top>
      <bottom style="thin">
        <color indexed="64"/>
      </bottom>
      <diagonal style="thin">
        <color indexed="64"/>
      </diagonal>
    </border>
    <border>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double">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double">
        <color indexed="64"/>
      </bottom>
      <diagonal/>
    </border>
    <border>
      <left style="thin">
        <color auto="1"/>
      </left>
      <right style="double">
        <color indexed="64"/>
      </right>
      <top/>
      <bottom style="double">
        <color indexed="64"/>
      </bottom>
      <diagonal/>
    </border>
    <border>
      <left style="thin">
        <color theme="9" tint="-0.24994659260841701"/>
      </left>
      <right style="thin">
        <color indexed="64"/>
      </right>
      <top style="thin">
        <color theme="9" tint="-0.24994659260841701"/>
      </top>
      <bottom style="thin">
        <color theme="9" tint="-0.24994659260841701"/>
      </bottom>
      <diagonal/>
    </border>
    <border>
      <left style="thin">
        <color indexed="64"/>
      </left>
      <right style="thin">
        <color theme="9" tint="-0.24994659260841701"/>
      </right>
      <top style="thin">
        <color theme="9" tint="-0.24994659260841701"/>
      </top>
      <bottom style="thin">
        <color theme="9" tint="-0.24994659260841701"/>
      </bottom>
      <diagonal/>
    </border>
    <border>
      <left style="thin">
        <color theme="9" tint="-0.24994659260841701"/>
      </left>
      <right/>
      <top style="thin">
        <color theme="9" tint="-0.24994659260841701"/>
      </top>
      <bottom style="thin">
        <color theme="9" tint="-0.24994659260841701"/>
      </bottom>
      <diagonal/>
    </border>
    <border>
      <left style="dashed">
        <color theme="9" tint="0.39994506668294322"/>
      </left>
      <right style="thin">
        <color theme="9" tint="-0.24994659260841701"/>
      </right>
      <top style="thin">
        <color theme="9" tint="-0.24994659260841701"/>
      </top>
      <bottom style="thin">
        <color theme="9" tint="-0.24994659260841701"/>
      </bottom>
      <diagonal/>
    </border>
    <border>
      <left style="thin">
        <color theme="9" tint="-0.24994659260841701"/>
      </left>
      <right style="thin">
        <color theme="9" tint="-0.24994659260841701"/>
      </right>
      <top style="thin">
        <color theme="9" tint="0.39994506668294322"/>
      </top>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style="thin">
        <color indexed="64"/>
      </right>
      <top style="thin">
        <color indexed="64"/>
      </top>
      <bottom/>
      <diagonal/>
    </border>
    <border>
      <left style="double">
        <color indexed="64"/>
      </left>
      <right style="thin">
        <color indexed="64"/>
      </right>
      <top/>
      <bottom style="double">
        <color indexed="64"/>
      </bottom>
      <diagonal/>
    </border>
    <border>
      <left style="thin">
        <color indexed="64"/>
      </left>
      <right/>
      <top/>
      <bottom style="double">
        <color indexed="64"/>
      </bottom>
      <diagonal/>
    </border>
    <border>
      <left/>
      <right/>
      <top style="double">
        <color theme="0" tint="-0.34998626667073579"/>
      </top>
      <bottom style="thin">
        <color theme="0" tint="-0.34998626667073579"/>
      </bottom>
      <diagonal/>
    </border>
    <border>
      <left style="double">
        <color indexed="64"/>
      </left>
      <right style="thin">
        <color indexed="64"/>
      </right>
      <top style="thin">
        <color indexed="64"/>
      </top>
      <bottom/>
      <diagonal/>
    </border>
    <border>
      <left style="thin">
        <color indexed="64"/>
      </left>
      <right/>
      <top style="thin">
        <color indexed="64"/>
      </top>
      <bottom/>
      <diagonal/>
    </border>
    <border>
      <left style="double">
        <color indexed="64"/>
      </left>
      <right style="thin">
        <color indexed="64"/>
      </right>
      <top style="double">
        <color indexed="64"/>
      </top>
      <bottom style="double">
        <color indexed="64"/>
      </bottom>
      <diagonal/>
    </border>
    <border>
      <left/>
      <right style="double">
        <color indexed="64"/>
      </right>
      <top style="double">
        <color indexed="64"/>
      </top>
      <bottom style="double">
        <color indexed="64"/>
      </bottom>
      <diagonal/>
    </border>
    <border>
      <left/>
      <right style="double">
        <color indexed="64"/>
      </right>
      <top style="thin">
        <color indexed="64"/>
      </top>
      <bottom/>
      <diagonal/>
    </border>
    <border>
      <left style="hair">
        <color indexed="64"/>
      </left>
      <right style="thin">
        <color indexed="64"/>
      </right>
      <top style="double">
        <color indexed="64"/>
      </top>
      <bottom style="thin">
        <color indexed="64"/>
      </bottom>
      <diagonal/>
    </border>
    <border>
      <left style="hair">
        <color indexed="64"/>
      </left>
      <right style="thin">
        <color indexed="64"/>
      </right>
      <top style="thin">
        <color indexed="64"/>
      </top>
      <bottom style="double">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bottom style="thin">
        <color indexed="64"/>
      </bottom>
      <diagonal/>
    </border>
    <border>
      <left style="hair">
        <color indexed="64"/>
      </left>
      <right style="thin">
        <color auto="1"/>
      </right>
      <top/>
      <bottom style="double">
        <color indexed="64"/>
      </bottom>
      <diagonal/>
    </border>
    <border>
      <left/>
      <right style="double">
        <color indexed="64"/>
      </right>
      <top style="double">
        <color indexed="64"/>
      </top>
      <bottom style="thin">
        <color indexed="64"/>
      </bottom>
      <diagonal/>
    </border>
    <border>
      <left/>
      <right/>
      <top/>
      <bottom style="double">
        <color indexed="64"/>
      </bottom>
      <diagonal/>
    </border>
    <border>
      <left style="thin">
        <color indexed="64"/>
      </left>
      <right/>
      <top/>
      <bottom/>
      <diagonal/>
    </border>
    <border>
      <left/>
      <right style="double">
        <color theme="1" tint="0.499984740745262"/>
      </right>
      <top/>
      <bottom/>
      <diagonal/>
    </border>
    <border>
      <left style="double">
        <color theme="1" tint="0.499984740745262"/>
      </left>
      <right/>
      <top/>
      <bottom style="double">
        <color theme="1" tint="0.499984740745262"/>
      </bottom>
      <diagonal/>
    </border>
    <border>
      <left/>
      <right/>
      <top/>
      <bottom style="double">
        <color theme="1" tint="0.499984740745262"/>
      </bottom>
      <diagonal/>
    </border>
    <border>
      <left/>
      <right style="double">
        <color theme="1" tint="0.499984740745262"/>
      </right>
      <top/>
      <bottom style="double">
        <color theme="1" tint="0.499984740745262"/>
      </bottom>
      <diagonal/>
    </border>
    <border>
      <left style="thin">
        <color indexed="64"/>
      </left>
      <right/>
      <top/>
      <bottom style="double">
        <color theme="1" tint="0.499984740745262"/>
      </bottom>
      <diagonal/>
    </border>
    <border>
      <left style="double">
        <color indexed="64"/>
      </left>
      <right style="thin">
        <color indexed="64"/>
      </right>
      <top style="double">
        <color indexed="64"/>
      </top>
      <bottom/>
      <diagonal/>
    </border>
    <border>
      <left style="double">
        <color theme="1" tint="0.499984740745262"/>
      </left>
      <right/>
      <top style="thin">
        <color theme="1" tint="0.499984740745262"/>
      </top>
      <bottom style="hair">
        <color theme="1" tint="0.499984740745262"/>
      </bottom>
      <diagonal/>
    </border>
    <border>
      <left/>
      <right/>
      <top style="thin">
        <color theme="1" tint="0.499984740745262"/>
      </top>
      <bottom style="hair">
        <color theme="1" tint="0.499984740745262"/>
      </bottom>
      <diagonal/>
    </border>
    <border>
      <left style="thin">
        <color indexed="64"/>
      </left>
      <right/>
      <top style="thin">
        <color theme="1" tint="0.499984740745262"/>
      </top>
      <bottom style="hair">
        <color theme="1" tint="0.499984740745262"/>
      </bottom>
      <diagonal/>
    </border>
    <border>
      <left/>
      <right style="double">
        <color theme="1" tint="0.499984740745262"/>
      </right>
      <top style="thin">
        <color theme="1" tint="0.499984740745262"/>
      </top>
      <bottom style="hair">
        <color theme="1" tint="0.499984740745262"/>
      </bottom>
      <diagonal/>
    </border>
    <border>
      <left style="double">
        <color theme="1" tint="0.499984740745262"/>
      </left>
      <right/>
      <top style="hair">
        <color theme="1" tint="0.499984740745262"/>
      </top>
      <bottom style="hair">
        <color theme="1" tint="0.499984740745262"/>
      </bottom>
      <diagonal/>
    </border>
    <border>
      <left/>
      <right/>
      <top style="hair">
        <color theme="1" tint="0.499984740745262"/>
      </top>
      <bottom style="hair">
        <color theme="1" tint="0.499984740745262"/>
      </bottom>
      <diagonal/>
    </border>
    <border>
      <left style="thin">
        <color indexed="64"/>
      </left>
      <right/>
      <top style="hair">
        <color theme="1" tint="0.499984740745262"/>
      </top>
      <bottom style="hair">
        <color theme="1" tint="0.499984740745262"/>
      </bottom>
      <diagonal/>
    </border>
    <border>
      <left/>
      <right style="double">
        <color theme="1" tint="0.499984740745262"/>
      </right>
      <top style="hair">
        <color theme="1" tint="0.499984740745262"/>
      </top>
      <bottom style="hair">
        <color theme="1" tint="0.499984740745262"/>
      </bottom>
      <diagonal/>
    </border>
    <border>
      <left style="double">
        <color theme="1" tint="0.499984740745262"/>
      </left>
      <right/>
      <top style="hair">
        <color theme="1" tint="0.499984740745262"/>
      </top>
      <bottom style="double">
        <color theme="1" tint="0.499984740745262"/>
      </bottom>
      <diagonal/>
    </border>
    <border>
      <left/>
      <right/>
      <top style="hair">
        <color theme="1" tint="0.499984740745262"/>
      </top>
      <bottom style="double">
        <color theme="1" tint="0.499984740745262"/>
      </bottom>
      <diagonal/>
    </border>
    <border>
      <left style="thin">
        <color indexed="64"/>
      </left>
      <right/>
      <top style="hair">
        <color theme="1" tint="0.499984740745262"/>
      </top>
      <bottom/>
      <diagonal/>
    </border>
    <border>
      <left/>
      <right/>
      <top style="hair">
        <color theme="1" tint="0.499984740745262"/>
      </top>
      <bottom/>
      <diagonal/>
    </border>
    <border>
      <left/>
      <right style="double">
        <color theme="1" tint="0.499984740745262"/>
      </right>
      <top style="hair">
        <color theme="1" tint="0.499984740745262"/>
      </top>
      <bottom/>
      <diagonal/>
    </border>
    <border>
      <left style="double">
        <color theme="0" tint="-0.34998626667073579"/>
      </left>
      <right style="double">
        <color theme="0" tint="-0.34998626667073579"/>
      </right>
      <top/>
      <bottom/>
      <diagonal/>
    </border>
    <border>
      <left/>
      <right style="double">
        <color theme="0" tint="-0.499984740745262"/>
      </right>
      <top style="double">
        <color theme="0" tint="-0.499984740745262"/>
      </top>
      <bottom style="thin">
        <color theme="0" tint="-0.499984740745262"/>
      </bottom>
      <diagonal/>
    </border>
    <border>
      <left/>
      <right style="double">
        <color theme="0" tint="-0.499984740745262"/>
      </right>
      <top style="thin">
        <color theme="0" tint="-0.499984740745262"/>
      </top>
      <bottom style="double">
        <color theme="0" tint="-0.499984740745262"/>
      </bottom>
      <diagonal/>
    </border>
    <border>
      <left style="double">
        <color indexed="64"/>
      </left>
      <right/>
      <top style="hair">
        <color auto="1"/>
      </top>
      <bottom/>
      <diagonal/>
    </border>
    <border>
      <left/>
      <right style="thin">
        <color auto="1"/>
      </right>
      <top style="double">
        <color indexed="64"/>
      </top>
      <bottom/>
      <diagonal/>
    </border>
    <border>
      <left/>
      <right/>
      <top style="double">
        <color theme="1" tint="0.499984740745262"/>
      </top>
      <bottom style="double">
        <color theme="1" tint="0.499984740745262"/>
      </bottom>
      <diagonal/>
    </border>
    <border>
      <left style="double">
        <color theme="1" tint="0.499984740745262"/>
      </left>
      <right/>
      <top style="double">
        <color theme="1" tint="0.499984740745262"/>
      </top>
      <bottom/>
      <diagonal/>
    </border>
    <border>
      <left/>
      <right/>
      <top style="double">
        <color theme="1" tint="0.499984740745262"/>
      </top>
      <bottom/>
      <diagonal/>
    </border>
    <border>
      <left/>
      <right style="double">
        <color theme="1" tint="0.499984740745262"/>
      </right>
      <top style="double">
        <color theme="1" tint="0.499984740745262"/>
      </top>
      <bottom/>
      <diagonal/>
    </border>
    <border>
      <left style="double">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style="thin">
        <color indexed="64"/>
      </left>
      <right/>
      <top style="thin">
        <color theme="1" tint="0.499984740745262"/>
      </top>
      <bottom style="thin">
        <color theme="1" tint="0.499984740745262"/>
      </bottom>
      <diagonal/>
    </border>
    <border>
      <left/>
      <right style="double">
        <color theme="1" tint="0.499984740745262"/>
      </right>
      <top style="thin">
        <color theme="1" tint="0.499984740745262"/>
      </top>
      <bottom style="thin">
        <color theme="1" tint="0.499984740745262"/>
      </bottom>
      <diagonal/>
    </border>
    <border>
      <left style="hair">
        <color indexed="64"/>
      </left>
      <right style="double">
        <color indexed="64"/>
      </right>
      <top style="double">
        <color indexed="64"/>
      </top>
      <bottom style="thin">
        <color indexed="64"/>
      </bottom>
      <diagonal/>
    </border>
    <border>
      <left style="hair">
        <color indexed="64"/>
      </left>
      <right style="double">
        <color indexed="64"/>
      </right>
      <top style="thin">
        <color indexed="64"/>
      </top>
      <bottom style="double">
        <color indexed="64"/>
      </bottom>
      <diagonal/>
    </border>
    <border>
      <left style="hair">
        <color indexed="64"/>
      </left>
      <right style="double">
        <color indexed="64"/>
      </right>
      <top/>
      <bottom style="thin">
        <color indexed="64"/>
      </bottom>
      <diagonal/>
    </border>
    <border>
      <left style="hair">
        <color indexed="64"/>
      </left>
      <right style="double">
        <color indexed="64"/>
      </right>
      <top/>
      <bottom style="double">
        <color indexed="64"/>
      </bottom>
      <diagonal/>
    </border>
    <border>
      <left style="hair">
        <color indexed="64"/>
      </left>
      <right style="double">
        <color indexed="64"/>
      </right>
      <top style="thin">
        <color indexed="64"/>
      </top>
      <bottom style="thin">
        <color indexed="64"/>
      </bottom>
      <diagonal/>
    </border>
    <border>
      <left/>
      <right style="thin">
        <color theme="9" tint="-0.24994659260841701"/>
      </right>
      <top style="thin">
        <color theme="9" tint="-0.24994659260841701"/>
      </top>
      <bottom style="thin">
        <color theme="9" tint="-0.24994659260841701"/>
      </bottom>
      <diagonal/>
    </border>
    <border>
      <left style="thin">
        <color theme="9" tint="-0.24994659260841701"/>
      </left>
      <right/>
      <top style="thin">
        <color theme="9" tint="-0.24994659260841701"/>
      </top>
      <bottom style="thin">
        <color theme="9" tint="0.39994506668294322"/>
      </bottom>
      <diagonal/>
    </border>
    <border>
      <left style="thin">
        <color theme="9" tint="-0.24994659260841701"/>
      </left>
      <right/>
      <top style="thin">
        <color theme="9" tint="0.39994506668294322"/>
      </top>
      <bottom style="thin">
        <color theme="9" tint="0.39994506668294322"/>
      </bottom>
      <diagonal/>
    </border>
    <border>
      <left style="thin">
        <color theme="9" tint="-0.24994659260841701"/>
      </left>
      <right/>
      <top style="thin">
        <color theme="9" tint="0.39994506668294322"/>
      </top>
      <bottom/>
      <diagonal/>
    </border>
    <border>
      <left style="thin">
        <color theme="9" tint="-0.24994659260841701"/>
      </left>
      <right/>
      <top style="thin">
        <color theme="9" tint="0.39994506668294322"/>
      </top>
      <bottom style="thin">
        <color theme="9" tint="-0.24994659260841701"/>
      </bottom>
      <diagonal/>
    </border>
    <border>
      <left style="hair">
        <color theme="9" tint="-0.24994659260841701"/>
      </left>
      <right style="thin">
        <color theme="9" tint="-0.24994659260841701"/>
      </right>
      <top style="thin">
        <color theme="9" tint="-0.24994659260841701"/>
      </top>
      <bottom style="thin">
        <color theme="9" tint="0.39994506668294322"/>
      </bottom>
      <diagonal/>
    </border>
    <border>
      <left style="hair">
        <color theme="9" tint="-0.24994659260841701"/>
      </left>
      <right style="thin">
        <color theme="9" tint="-0.24994659260841701"/>
      </right>
      <top style="thin">
        <color theme="9" tint="0.39994506668294322"/>
      </top>
      <bottom style="thin">
        <color theme="9" tint="0.39994506668294322"/>
      </bottom>
      <diagonal/>
    </border>
    <border>
      <left style="hair">
        <color theme="9" tint="-0.24994659260841701"/>
      </left>
      <right style="thin">
        <color theme="9" tint="-0.24994659260841701"/>
      </right>
      <top style="thin">
        <color theme="9" tint="0.39994506668294322"/>
      </top>
      <bottom/>
      <diagonal/>
    </border>
    <border>
      <left style="hair">
        <color theme="9" tint="-0.24994659260841701"/>
      </left>
      <right style="thin">
        <color theme="9" tint="-0.24994659260841701"/>
      </right>
      <top style="thin">
        <color theme="9" tint="0.39994506668294322"/>
      </top>
      <bottom style="thin">
        <color theme="9" tint="-0.24994659260841701"/>
      </bottom>
      <diagonal/>
    </border>
    <border>
      <left style="medium">
        <color rgb="FFDADDE1"/>
      </left>
      <right style="medium">
        <color rgb="FFDADDE1"/>
      </right>
      <top style="medium">
        <color rgb="FFDADDE1"/>
      </top>
      <bottom style="medium">
        <color rgb="FFDADDE1"/>
      </bottom>
      <diagonal/>
    </border>
  </borders>
  <cellStyleXfs count="3">
    <xf numFmtId="0" fontId="0" fillId="0" borderId="0"/>
    <xf numFmtId="0" fontId="32" fillId="0" borderId="0" applyNumberFormat="0" applyFill="0" applyBorder="0" applyAlignment="0" applyProtection="0"/>
    <xf numFmtId="9" fontId="44" fillId="0" borderId="0" applyFont="0" applyFill="0" applyBorder="0" applyAlignment="0" applyProtection="0">
      <alignment vertical="center"/>
    </xf>
  </cellStyleXfs>
  <cellXfs count="400">
    <xf numFmtId="0" fontId="0" fillId="0" borderId="0" xfId="0"/>
    <xf numFmtId="0" fontId="3" fillId="9" borderId="9" xfId="0" applyFont="1" applyFill="1" applyBorder="1" applyAlignment="1">
      <alignment horizontal="center"/>
    </xf>
    <xf numFmtId="0" fontId="0" fillId="9" borderId="14" xfId="0" applyFill="1" applyBorder="1"/>
    <xf numFmtId="0" fontId="3" fillId="9" borderId="15" xfId="0" applyFont="1" applyFill="1" applyBorder="1" applyAlignment="1">
      <alignment horizontal="center"/>
    </xf>
    <xf numFmtId="0" fontId="3" fillId="9" borderId="26" xfId="0" applyFont="1" applyFill="1" applyBorder="1" applyAlignment="1">
      <alignment horizontal="center"/>
    </xf>
    <xf numFmtId="0" fontId="0" fillId="9" borderId="26" xfId="0" applyFill="1" applyBorder="1"/>
    <xf numFmtId="0" fontId="7" fillId="0" borderId="0" xfId="0" applyFont="1"/>
    <xf numFmtId="0" fontId="7" fillId="0" borderId="0" xfId="0" applyFont="1" applyAlignment="1">
      <alignment horizontal="center" vertical="center"/>
    </xf>
    <xf numFmtId="0" fontId="9" fillId="0" borderId="0" xfId="0" applyFont="1" applyAlignment="1">
      <alignment horizontal="left" vertical="center"/>
    </xf>
    <xf numFmtId="177" fontId="10" fillId="0" borderId="20" xfId="0" applyNumberFormat="1" applyFont="1" applyBorder="1"/>
    <xf numFmtId="177" fontId="10" fillId="0" borderId="27" xfId="0" applyNumberFormat="1" applyFont="1" applyBorder="1"/>
    <xf numFmtId="177" fontId="10" fillId="0" borderId="19" xfId="0" applyNumberFormat="1" applyFont="1" applyBorder="1"/>
    <xf numFmtId="177" fontId="10" fillId="2" borderId="5" xfId="0" applyNumberFormat="1" applyFont="1" applyFill="1" applyBorder="1"/>
    <xf numFmtId="177" fontId="10" fillId="2" borderId="28" xfId="0" applyNumberFormat="1" applyFont="1" applyFill="1" applyBorder="1"/>
    <xf numFmtId="177" fontId="10" fillId="2" borderId="24" xfId="0" applyNumberFormat="1" applyFont="1" applyFill="1" applyBorder="1"/>
    <xf numFmtId="177" fontId="10" fillId="0" borderId="4" xfId="0" applyNumberFormat="1" applyFont="1" applyBorder="1"/>
    <xf numFmtId="177" fontId="10" fillId="0" borderId="12" xfId="0" applyNumberFormat="1" applyFont="1" applyBorder="1"/>
    <xf numFmtId="177" fontId="10" fillId="0" borderId="13" xfId="0" applyNumberFormat="1" applyFont="1" applyBorder="1"/>
    <xf numFmtId="177" fontId="10" fillId="2" borderId="4" xfId="0" applyNumberFormat="1" applyFont="1" applyFill="1" applyBorder="1"/>
    <xf numFmtId="177" fontId="10" fillId="2" borderId="12" xfId="0" applyNumberFormat="1" applyFont="1" applyFill="1" applyBorder="1"/>
    <xf numFmtId="177" fontId="10" fillId="2" borderId="13" xfId="0" applyNumberFormat="1" applyFont="1" applyFill="1" applyBorder="1"/>
    <xf numFmtId="176" fontId="10" fillId="0" borderId="4" xfId="0" applyNumberFormat="1" applyFont="1" applyBorder="1"/>
    <xf numFmtId="176" fontId="10" fillId="0" borderId="12" xfId="0" applyNumberFormat="1" applyFont="1" applyBorder="1"/>
    <xf numFmtId="176" fontId="10" fillId="0" borderId="13" xfId="0" applyNumberFormat="1" applyFont="1" applyBorder="1"/>
    <xf numFmtId="176" fontId="10" fillId="2" borderId="4" xfId="0" applyNumberFormat="1" applyFont="1" applyFill="1" applyBorder="1"/>
    <xf numFmtId="176" fontId="10" fillId="2" borderId="12" xfId="0" applyNumberFormat="1" applyFont="1" applyFill="1" applyBorder="1"/>
    <xf numFmtId="176" fontId="10" fillId="2" borderId="13" xfId="0" applyNumberFormat="1" applyFont="1" applyFill="1" applyBorder="1"/>
    <xf numFmtId="177" fontId="11" fillId="5" borderId="21" xfId="0" applyNumberFormat="1" applyFont="1" applyFill="1" applyBorder="1"/>
    <xf numFmtId="176" fontId="10" fillId="0" borderId="20" xfId="0" applyNumberFormat="1" applyFont="1" applyBorder="1"/>
    <xf numFmtId="176" fontId="10" fillId="0" borderId="27" xfId="0" applyNumberFormat="1" applyFont="1" applyBorder="1"/>
    <xf numFmtId="176" fontId="10" fillId="0" borderId="19" xfId="0" applyNumberFormat="1" applyFont="1" applyBorder="1"/>
    <xf numFmtId="176" fontId="12" fillId="12" borderId="4" xfId="0" applyNumberFormat="1" applyFont="1" applyFill="1" applyBorder="1"/>
    <xf numFmtId="176" fontId="12" fillId="12" borderId="12" xfId="0" applyNumberFormat="1" applyFont="1" applyFill="1" applyBorder="1"/>
    <xf numFmtId="176" fontId="12" fillId="12" borderId="13" xfId="0" applyNumberFormat="1" applyFont="1" applyFill="1" applyBorder="1"/>
    <xf numFmtId="177" fontId="11" fillId="11" borderId="21" xfId="0" applyNumberFormat="1" applyFont="1" applyFill="1" applyBorder="1"/>
    <xf numFmtId="177" fontId="10" fillId="0" borderId="6" xfId="0" applyNumberFormat="1" applyFont="1" applyBorder="1"/>
    <xf numFmtId="177" fontId="10" fillId="0" borderId="29" xfId="0" applyNumberFormat="1" applyFont="1" applyBorder="1"/>
    <xf numFmtId="177" fontId="10" fillId="0" borderId="18" xfId="0" applyNumberFormat="1" applyFont="1" applyBorder="1"/>
    <xf numFmtId="176" fontId="10" fillId="2" borderId="5" xfId="0" applyNumberFormat="1" applyFont="1" applyFill="1" applyBorder="1"/>
    <xf numFmtId="176" fontId="10" fillId="2" borderId="28" xfId="0" applyNumberFormat="1" applyFont="1" applyFill="1" applyBorder="1"/>
    <xf numFmtId="176" fontId="10" fillId="2" borderId="24" xfId="0" applyNumberFormat="1" applyFont="1" applyFill="1" applyBorder="1"/>
    <xf numFmtId="177" fontId="11" fillId="3" borderId="21" xfId="0" applyNumberFormat="1" applyFont="1" applyFill="1" applyBorder="1"/>
    <xf numFmtId="0" fontId="13" fillId="0" borderId="0" xfId="0" applyFont="1"/>
    <xf numFmtId="0" fontId="9" fillId="0" borderId="0" xfId="0" applyFont="1" applyAlignment="1" applyProtection="1">
      <alignment horizontal="left" vertical="center"/>
      <protection locked="0"/>
    </xf>
    <xf numFmtId="0" fontId="7" fillId="0" borderId="0" xfId="0" applyFont="1" applyProtection="1">
      <protection locked="0"/>
    </xf>
    <xf numFmtId="0" fontId="8" fillId="6" borderId="0" xfId="0" applyFont="1" applyFill="1" applyProtection="1">
      <protection locked="0"/>
    </xf>
    <xf numFmtId="0" fontId="6" fillId="0" borderId="0" xfId="0" applyFont="1" applyAlignment="1" applyProtection="1">
      <alignment horizontal="left" vertical="center"/>
      <protection locked="0"/>
    </xf>
    <xf numFmtId="0" fontId="13" fillId="7" borderId="2" xfId="0" applyFont="1" applyFill="1" applyBorder="1" applyProtection="1">
      <protection locked="0"/>
    </xf>
    <xf numFmtId="0" fontId="13" fillId="0" borderId="0" xfId="0" applyFont="1" applyProtection="1">
      <protection locked="0"/>
    </xf>
    <xf numFmtId="0" fontId="13" fillId="7" borderId="3" xfId="0" applyFont="1" applyFill="1" applyBorder="1" applyProtection="1">
      <protection locked="0"/>
    </xf>
    <xf numFmtId="0" fontId="14" fillId="6" borderId="7" xfId="0" applyFont="1" applyFill="1" applyBorder="1" applyProtection="1">
      <protection locked="0"/>
    </xf>
    <xf numFmtId="0" fontId="0" fillId="0" borderId="0" xfId="0" applyProtection="1">
      <protection locked="0"/>
    </xf>
    <xf numFmtId="0" fontId="5" fillId="6" borderId="0" xfId="0" applyFont="1" applyFill="1" applyProtection="1">
      <protection locked="0"/>
    </xf>
    <xf numFmtId="177" fontId="10" fillId="2" borderId="20" xfId="0" applyNumberFormat="1" applyFont="1" applyFill="1" applyBorder="1"/>
    <xf numFmtId="177" fontId="10" fillId="2" borderId="27" xfId="0" applyNumberFormat="1" applyFont="1" applyFill="1" applyBorder="1"/>
    <xf numFmtId="177" fontId="10" fillId="2" borderId="19" xfId="0" applyNumberFormat="1" applyFont="1" applyFill="1" applyBorder="1"/>
    <xf numFmtId="177" fontId="11" fillId="14" borderId="21" xfId="0" applyNumberFormat="1" applyFont="1" applyFill="1" applyBorder="1"/>
    <xf numFmtId="177" fontId="11" fillId="14" borderId="23" xfId="0" applyNumberFormat="1" applyFont="1" applyFill="1" applyBorder="1"/>
    <xf numFmtId="177" fontId="11" fillId="4" borderId="21" xfId="0" applyNumberFormat="1" applyFont="1" applyFill="1" applyBorder="1"/>
    <xf numFmtId="177" fontId="11" fillId="15" borderId="21" xfId="0" applyNumberFormat="1" applyFont="1" applyFill="1" applyBorder="1"/>
    <xf numFmtId="178" fontId="0" fillId="6" borderId="31" xfId="0" applyNumberFormat="1" applyFill="1" applyBorder="1"/>
    <xf numFmtId="178" fontId="0" fillId="2" borderId="32" xfId="0" applyNumberFormat="1" applyFill="1" applyBorder="1"/>
    <xf numFmtId="178" fontId="0" fillId="6" borderId="33" xfId="0" applyNumberFormat="1" applyFill="1" applyBorder="1"/>
    <xf numFmtId="178" fontId="4" fillId="5" borderId="11" xfId="0" applyNumberFormat="1" applyFont="1" applyFill="1" applyBorder="1"/>
    <xf numFmtId="178" fontId="2" fillId="12" borderId="32" xfId="0" applyNumberFormat="1" applyFont="1" applyFill="1" applyBorder="1"/>
    <xf numFmtId="178" fontId="0" fillId="6" borderId="32" xfId="0" applyNumberFormat="1" applyFill="1" applyBorder="1"/>
    <xf numFmtId="178" fontId="4" fillId="11" borderId="11" xfId="0" applyNumberFormat="1" applyFont="1" applyFill="1" applyBorder="1"/>
    <xf numFmtId="178" fontId="10" fillId="0" borderId="6" xfId="0" applyNumberFormat="1" applyFont="1" applyBorder="1"/>
    <xf numFmtId="178" fontId="10" fillId="2" borderId="5" xfId="0" applyNumberFormat="1" applyFont="1" applyFill="1" applyBorder="1"/>
    <xf numFmtId="178" fontId="10" fillId="0" borderId="4" xfId="0" applyNumberFormat="1" applyFont="1" applyBorder="1"/>
    <xf numFmtId="178" fontId="10" fillId="2" borderId="4" xfId="0" applyNumberFormat="1" applyFont="1" applyFill="1" applyBorder="1"/>
    <xf numFmtId="178" fontId="4" fillId="3" borderId="11" xfId="0" applyNumberFormat="1" applyFont="1" applyFill="1" applyBorder="1"/>
    <xf numFmtId="178" fontId="10" fillId="0" borderId="20" xfId="0" applyNumberFormat="1" applyFont="1" applyBorder="1"/>
    <xf numFmtId="178" fontId="0" fillId="10" borderId="17" xfId="0" applyNumberFormat="1" applyFill="1" applyBorder="1" applyAlignment="1">
      <alignment horizontal="center" vertical="center"/>
    </xf>
    <xf numFmtId="178" fontId="0" fillId="10" borderId="11" xfId="0" applyNumberFormat="1" applyFill="1" applyBorder="1"/>
    <xf numFmtId="178" fontId="0" fillId="14" borderId="11" xfId="0" applyNumberFormat="1" applyFill="1" applyBorder="1" applyAlignment="1">
      <alignment vertical="center"/>
    </xf>
    <xf numFmtId="178" fontId="4" fillId="14" borderId="11" xfId="0" applyNumberFormat="1" applyFont="1" applyFill="1" applyBorder="1"/>
    <xf numFmtId="178" fontId="4" fillId="4" borderId="11" xfId="0" applyNumberFormat="1" applyFont="1" applyFill="1" applyBorder="1"/>
    <xf numFmtId="178" fontId="10" fillId="2" borderId="20" xfId="0" applyNumberFormat="1" applyFont="1" applyFill="1" applyBorder="1"/>
    <xf numFmtId="0" fontId="13" fillId="7" borderId="36" xfId="0" applyFont="1" applyFill="1" applyBorder="1" applyProtection="1">
      <protection locked="0"/>
    </xf>
    <xf numFmtId="177" fontId="11" fillId="15" borderId="37" xfId="0" applyNumberFormat="1" applyFont="1" applyFill="1" applyBorder="1"/>
    <xf numFmtId="177" fontId="11" fillId="14" borderId="30" xfId="0" applyNumberFormat="1" applyFont="1" applyFill="1" applyBorder="1"/>
    <xf numFmtId="176" fontId="10" fillId="2" borderId="18" xfId="0" applyNumberFormat="1" applyFont="1" applyFill="1" applyBorder="1"/>
    <xf numFmtId="176" fontId="12" fillId="12" borderId="18" xfId="0" applyNumberFormat="1" applyFont="1" applyFill="1" applyBorder="1"/>
    <xf numFmtId="176" fontId="10" fillId="0" borderId="38" xfId="0" applyNumberFormat="1" applyFont="1" applyBorder="1"/>
    <xf numFmtId="177" fontId="11" fillId="14" borderId="10" xfId="0" applyNumberFormat="1" applyFont="1" applyFill="1" applyBorder="1"/>
    <xf numFmtId="176" fontId="10" fillId="0" borderId="24" xfId="0" applyNumberFormat="1" applyFont="1" applyBorder="1"/>
    <xf numFmtId="178" fontId="4" fillId="15" borderId="11" xfId="0" applyNumberFormat="1" applyFont="1" applyFill="1" applyBorder="1"/>
    <xf numFmtId="178" fontId="4" fillId="15" borderId="35" xfId="0" applyNumberFormat="1" applyFont="1" applyFill="1" applyBorder="1"/>
    <xf numFmtId="0" fontId="17" fillId="0" borderId="0" xfId="0" applyFont="1" applyAlignment="1" applyProtection="1">
      <alignment vertical="center"/>
      <protection locked="0"/>
    </xf>
    <xf numFmtId="0" fontId="19" fillId="0" borderId="0" xfId="0" applyFont="1" applyAlignment="1">
      <alignment horizontal="center"/>
    </xf>
    <xf numFmtId="0" fontId="20" fillId="0" borderId="0" xfId="0" applyFont="1"/>
    <xf numFmtId="176" fontId="19" fillId="0" borderId="0" xfId="0" applyNumberFormat="1" applyFont="1"/>
    <xf numFmtId="176" fontId="19" fillId="6" borderId="0" xfId="0" applyNumberFormat="1" applyFont="1" applyFill="1"/>
    <xf numFmtId="0" fontId="19" fillId="0" borderId="0" xfId="0" applyFont="1"/>
    <xf numFmtId="176" fontId="21" fillId="0" borderId="0" xfId="0" applyNumberFormat="1" applyFont="1"/>
    <xf numFmtId="177" fontId="18" fillId="6" borderId="0" xfId="0" applyNumberFormat="1" applyFont="1" applyFill="1" applyAlignment="1">
      <alignment vertical="center"/>
    </xf>
    <xf numFmtId="0" fontId="17" fillId="0" borderId="0" xfId="0" applyFont="1"/>
    <xf numFmtId="0" fontId="19" fillId="0" borderId="0" xfId="0" applyFont="1" applyProtection="1">
      <protection locked="0"/>
    </xf>
    <xf numFmtId="0" fontId="19" fillId="0" borderId="0" xfId="0" applyFont="1" applyAlignment="1">
      <alignment horizontal="left"/>
    </xf>
    <xf numFmtId="0" fontId="23" fillId="0" borderId="0" xfId="0" applyFont="1" applyProtection="1">
      <protection locked="0"/>
    </xf>
    <xf numFmtId="177" fontId="19" fillId="6" borderId="0" xfId="0" applyNumberFormat="1" applyFont="1" applyFill="1" applyAlignment="1">
      <alignment horizontal="center"/>
    </xf>
    <xf numFmtId="0" fontId="19" fillId="6" borderId="0" xfId="0" applyFont="1" applyFill="1" applyProtection="1">
      <protection locked="0"/>
    </xf>
    <xf numFmtId="176" fontId="16" fillId="16" borderId="40" xfId="0" applyNumberFormat="1" applyFont="1" applyFill="1" applyBorder="1" applyAlignment="1" applyProtection="1">
      <alignment horizontal="center" vertical="center"/>
      <protection locked="0"/>
    </xf>
    <xf numFmtId="176" fontId="16" fillId="16" borderId="41" xfId="0" applyNumberFormat="1" applyFont="1" applyFill="1" applyBorder="1" applyAlignment="1" applyProtection="1">
      <alignment horizontal="center" vertical="center"/>
      <protection locked="0"/>
    </xf>
    <xf numFmtId="177" fontId="22" fillId="6" borderId="0" xfId="0" applyNumberFormat="1" applyFont="1" applyFill="1" applyAlignment="1">
      <alignment vertical="center"/>
    </xf>
    <xf numFmtId="0" fontId="24" fillId="6" borderId="53" xfId="0" applyFont="1" applyFill="1" applyBorder="1" applyAlignment="1">
      <alignment horizontal="center" vertical="center"/>
    </xf>
    <xf numFmtId="0" fontId="25" fillId="16" borderId="58" xfId="0" applyFont="1" applyFill="1" applyBorder="1" applyAlignment="1">
      <alignment horizontal="center" vertical="top"/>
    </xf>
    <xf numFmtId="178" fontId="18" fillId="13" borderId="44" xfId="0" applyNumberFormat="1" applyFont="1" applyFill="1" applyBorder="1" applyAlignment="1" applyProtection="1">
      <alignment horizontal="left" vertical="center"/>
      <protection locked="0"/>
    </xf>
    <xf numFmtId="0" fontId="16" fillId="0" borderId="0" xfId="0" applyFont="1" applyAlignment="1" applyProtection="1">
      <alignment vertical="center"/>
      <protection locked="0"/>
    </xf>
    <xf numFmtId="178" fontId="16" fillId="6" borderId="52" xfId="0" applyNumberFormat="1" applyFont="1" applyFill="1" applyBorder="1" applyAlignment="1">
      <alignment horizontal="left" vertical="center"/>
    </xf>
    <xf numFmtId="176" fontId="30" fillId="0" borderId="0" xfId="0" applyNumberFormat="1" applyFont="1"/>
    <xf numFmtId="0" fontId="16" fillId="0" borderId="0" xfId="0" applyFont="1" applyProtection="1">
      <protection locked="0"/>
    </xf>
    <xf numFmtId="0" fontId="30" fillId="0" borderId="0" xfId="0" applyFont="1" applyProtection="1">
      <protection locked="0"/>
    </xf>
    <xf numFmtId="178" fontId="16" fillId="6" borderId="55" xfId="0" applyNumberFormat="1" applyFont="1" applyFill="1" applyBorder="1" applyAlignment="1">
      <alignment horizontal="left" vertical="center"/>
    </xf>
    <xf numFmtId="177" fontId="16" fillId="6" borderId="56" xfId="0" applyNumberFormat="1" applyFont="1" applyFill="1" applyBorder="1" applyAlignment="1" applyProtection="1">
      <alignment horizontal="center" vertical="center"/>
      <protection locked="0"/>
    </xf>
    <xf numFmtId="176" fontId="30" fillId="6" borderId="0" xfId="0" applyNumberFormat="1" applyFont="1" applyFill="1"/>
    <xf numFmtId="177" fontId="31" fillId="13" borderId="45" xfId="0" applyNumberFormat="1" applyFont="1" applyFill="1" applyBorder="1" applyAlignment="1" applyProtection="1">
      <alignment horizontal="right" vertical="center"/>
      <protection locked="0"/>
    </xf>
    <xf numFmtId="0" fontId="22" fillId="0" borderId="57" xfId="0" applyFont="1" applyBorder="1" applyProtection="1">
      <protection locked="0"/>
    </xf>
    <xf numFmtId="177" fontId="11" fillId="5" borderId="22" xfId="0" applyNumberFormat="1" applyFont="1" applyFill="1" applyBorder="1"/>
    <xf numFmtId="177" fontId="11" fillId="11" borderId="22" xfId="0" applyNumberFormat="1" applyFont="1" applyFill="1" applyBorder="1"/>
    <xf numFmtId="177" fontId="11" fillId="3" borderId="22" xfId="0" applyNumberFormat="1" applyFont="1" applyFill="1" applyBorder="1"/>
    <xf numFmtId="177" fontId="11" fillId="15" borderId="22" xfId="0" applyNumberFormat="1" applyFont="1" applyFill="1" applyBorder="1"/>
    <xf numFmtId="177" fontId="11" fillId="4" borderId="22" xfId="0" applyNumberFormat="1" applyFont="1" applyFill="1" applyBorder="1"/>
    <xf numFmtId="177" fontId="11" fillId="15" borderId="66" xfId="0" applyNumberFormat="1" applyFont="1" applyFill="1" applyBorder="1"/>
    <xf numFmtId="0" fontId="4" fillId="17" borderId="0" xfId="0" applyFont="1" applyFill="1"/>
    <xf numFmtId="0" fontId="32" fillId="0" borderId="0" xfId="1"/>
    <xf numFmtId="0" fontId="0" fillId="7" borderId="69" xfId="0" applyFill="1" applyBorder="1" applyAlignment="1">
      <alignment horizontal="center" vertical="center"/>
    </xf>
    <xf numFmtId="0" fontId="0" fillId="7" borderId="70" xfId="0" applyFill="1" applyBorder="1" applyAlignment="1">
      <alignment horizontal="center" vertical="center"/>
    </xf>
    <xf numFmtId="0" fontId="33" fillId="0" borderId="0" xfId="0" applyFont="1" applyAlignment="1">
      <alignment horizontal="center"/>
    </xf>
    <xf numFmtId="0" fontId="33" fillId="6" borderId="0" xfId="0" applyFont="1" applyFill="1" applyProtection="1">
      <protection locked="0"/>
    </xf>
    <xf numFmtId="0" fontId="34" fillId="8" borderId="1" xfId="0" applyFont="1" applyFill="1" applyBorder="1" applyAlignment="1" applyProtection="1">
      <alignment horizontal="center" vertical="center"/>
      <protection locked="0"/>
    </xf>
    <xf numFmtId="0" fontId="35" fillId="0" borderId="0" xfId="0" applyFont="1" applyAlignment="1" applyProtection="1">
      <alignment horizontal="center" vertical="center"/>
      <protection locked="0"/>
    </xf>
    <xf numFmtId="0" fontId="34" fillId="6" borderId="7" xfId="0" applyFont="1" applyFill="1" applyBorder="1" applyAlignment="1" applyProtection="1">
      <alignment horizontal="center" vertical="center"/>
      <protection locked="0"/>
    </xf>
    <xf numFmtId="0" fontId="35" fillId="0" borderId="0" xfId="0" applyFont="1" applyAlignment="1">
      <alignment horizontal="center" vertical="center"/>
    </xf>
    <xf numFmtId="178" fontId="16" fillId="0" borderId="42" xfId="0" applyNumberFormat="1" applyFont="1" applyBorder="1" applyAlignment="1">
      <alignment horizontal="left" vertical="center"/>
    </xf>
    <xf numFmtId="177" fontId="16" fillId="0" borderId="43" xfId="0" applyNumberFormat="1" applyFont="1" applyBorder="1" applyAlignment="1">
      <alignment horizontal="right" vertical="center"/>
    </xf>
    <xf numFmtId="176" fontId="29" fillId="16" borderId="39" xfId="0" applyNumberFormat="1" applyFont="1" applyFill="1" applyBorder="1" applyAlignment="1" applyProtection="1">
      <alignment horizontal="center" vertical="center"/>
      <protection locked="0"/>
    </xf>
    <xf numFmtId="177" fontId="31" fillId="13" borderId="45" xfId="0" applyNumberFormat="1" applyFont="1" applyFill="1" applyBorder="1" applyAlignment="1">
      <alignment horizontal="right" vertical="center"/>
    </xf>
    <xf numFmtId="0" fontId="0" fillId="0" borderId="0" xfId="0" applyAlignment="1">
      <alignment vertical="center" wrapText="1"/>
    </xf>
    <xf numFmtId="178" fontId="16" fillId="6" borderId="52" xfId="0" applyNumberFormat="1" applyFont="1" applyFill="1" applyBorder="1" applyAlignment="1" applyProtection="1">
      <alignment horizontal="left" vertical="center"/>
      <protection locked="0"/>
    </xf>
    <xf numFmtId="0" fontId="0" fillId="6" borderId="0" xfId="0" applyFill="1"/>
    <xf numFmtId="0" fontId="13" fillId="7" borderId="71" xfId="0" applyFont="1" applyFill="1" applyBorder="1" applyProtection="1">
      <protection locked="0"/>
    </xf>
    <xf numFmtId="177" fontId="16" fillId="6" borderId="61" xfId="0" applyNumberFormat="1" applyFont="1" applyFill="1" applyBorder="1" applyAlignment="1" applyProtection="1">
      <alignment horizontal="center" vertical="center"/>
      <protection locked="0"/>
    </xf>
    <xf numFmtId="178" fontId="16" fillId="6" borderId="53" xfId="0" applyNumberFormat="1" applyFont="1" applyFill="1" applyBorder="1" applyAlignment="1">
      <alignment horizontal="left" vertical="center"/>
    </xf>
    <xf numFmtId="177" fontId="16" fillId="6" borderId="51" xfId="0" applyNumberFormat="1" applyFont="1" applyFill="1" applyBorder="1" applyAlignment="1" applyProtection="1">
      <alignment horizontal="center" vertical="center"/>
      <protection locked="0"/>
    </xf>
    <xf numFmtId="177" fontId="16" fillId="6" borderId="72" xfId="0" applyNumberFormat="1" applyFont="1" applyFill="1" applyBorder="1" applyAlignment="1" applyProtection="1">
      <alignment horizontal="center" vertical="center"/>
      <protection locked="0"/>
    </xf>
    <xf numFmtId="0" fontId="18" fillId="6" borderId="0" xfId="0" applyFont="1" applyFill="1" applyAlignment="1" applyProtection="1">
      <alignment horizontal="center"/>
      <protection locked="0"/>
    </xf>
    <xf numFmtId="177" fontId="18" fillId="0" borderId="0" xfId="0" applyNumberFormat="1" applyFont="1" applyAlignment="1">
      <alignment horizontal="center"/>
    </xf>
    <xf numFmtId="177" fontId="16" fillId="6" borderId="62" xfId="0" applyNumberFormat="1" applyFont="1" applyFill="1" applyBorder="1" applyAlignment="1" applyProtection="1">
      <alignment horizontal="center" vertical="center"/>
      <protection locked="0"/>
    </xf>
    <xf numFmtId="0" fontId="19" fillId="0" borderId="35" xfId="0" applyFont="1" applyBorder="1" applyProtection="1">
      <protection locked="0"/>
    </xf>
    <xf numFmtId="178" fontId="16" fillId="6" borderId="78" xfId="0" applyNumberFormat="1" applyFont="1" applyFill="1" applyBorder="1" applyAlignment="1">
      <alignment horizontal="left" vertical="center"/>
    </xf>
    <xf numFmtId="178" fontId="16" fillId="6" borderId="80" xfId="0" applyNumberFormat="1" applyFont="1" applyFill="1" applyBorder="1" applyAlignment="1">
      <alignment horizontal="left" vertical="center"/>
    </xf>
    <xf numFmtId="178" fontId="16" fillId="6" borderId="78" xfId="0" applyNumberFormat="1" applyFont="1" applyFill="1" applyBorder="1" applyAlignment="1">
      <alignment vertical="center"/>
    </xf>
    <xf numFmtId="178" fontId="18" fillId="6" borderId="80" xfId="0" applyNumberFormat="1" applyFont="1" applyFill="1" applyBorder="1" applyAlignment="1">
      <alignment vertical="center"/>
    </xf>
    <xf numFmtId="14" fontId="0" fillId="0" borderId="0" xfId="0" applyNumberFormat="1"/>
    <xf numFmtId="0" fontId="37" fillId="0" borderId="0" xfId="0" applyFont="1" applyProtection="1">
      <protection locked="0"/>
    </xf>
    <xf numFmtId="0" fontId="38" fillId="6" borderId="0" xfId="0" applyFont="1" applyFill="1" applyProtection="1">
      <protection locked="0"/>
    </xf>
    <xf numFmtId="0" fontId="37" fillId="0" borderId="0" xfId="0" applyFont="1" applyAlignment="1">
      <alignment horizontal="center"/>
    </xf>
    <xf numFmtId="0" fontId="38" fillId="0" borderId="0" xfId="0" applyFont="1" applyAlignment="1">
      <alignment horizontal="center"/>
    </xf>
    <xf numFmtId="177" fontId="39" fillId="6" borderId="85" xfId="0" applyNumberFormat="1" applyFont="1" applyFill="1" applyBorder="1" applyAlignment="1" applyProtection="1">
      <alignment horizontal="center" vertical="center"/>
      <protection locked="0"/>
    </xf>
    <xf numFmtId="0" fontId="37" fillId="0" borderId="0" xfId="0" applyFont="1"/>
    <xf numFmtId="0" fontId="40" fillId="0" borderId="0" xfId="0" applyFont="1"/>
    <xf numFmtId="177" fontId="39" fillId="6" borderId="83" xfId="0" applyNumberFormat="1" applyFont="1" applyFill="1" applyBorder="1" applyAlignment="1" applyProtection="1">
      <alignment horizontal="center" vertical="center"/>
      <protection locked="0"/>
    </xf>
    <xf numFmtId="177" fontId="39" fillId="6" borderId="86" xfId="0" applyNumberFormat="1" applyFont="1" applyFill="1" applyBorder="1" applyAlignment="1" applyProtection="1">
      <alignment horizontal="center" vertical="center"/>
      <protection locked="0"/>
    </xf>
    <xf numFmtId="0" fontId="41" fillId="0" borderId="0" xfId="0" applyFont="1" applyProtection="1">
      <protection locked="0"/>
    </xf>
    <xf numFmtId="0" fontId="42" fillId="0" borderId="0" xfId="0" applyFont="1" applyAlignment="1">
      <alignment horizontal="left"/>
    </xf>
    <xf numFmtId="0" fontId="41" fillId="0" borderId="0" xfId="0" applyFont="1" applyAlignment="1">
      <alignment horizontal="center"/>
    </xf>
    <xf numFmtId="0" fontId="43" fillId="0" borderId="0" xfId="0" applyFont="1" applyAlignment="1">
      <alignment horizontal="center"/>
    </xf>
    <xf numFmtId="177" fontId="16" fillId="6" borderId="79" xfId="0" applyNumberFormat="1" applyFont="1" applyFill="1" applyBorder="1" applyAlignment="1" applyProtection="1">
      <alignment horizontal="center" vertical="center"/>
      <protection locked="0"/>
    </xf>
    <xf numFmtId="178" fontId="16" fillId="6" borderId="14" xfId="0" applyNumberFormat="1" applyFont="1" applyFill="1" applyBorder="1" applyAlignment="1">
      <alignment horizontal="left" vertical="center"/>
    </xf>
    <xf numFmtId="177" fontId="16" fillId="6" borderId="43" xfId="0" applyNumberFormat="1" applyFont="1" applyFill="1" applyBorder="1" applyAlignment="1" applyProtection="1">
      <alignment horizontal="right" vertical="center"/>
      <protection locked="0"/>
    </xf>
    <xf numFmtId="177" fontId="16" fillId="6" borderId="0" xfId="0" applyNumberFormat="1" applyFont="1" applyFill="1" applyAlignment="1" applyProtection="1">
      <alignment horizontal="right" vertical="center"/>
      <protection locked="0"/>
    </xf>
    <xf numFmtId="176" fontId="16" fillId="6" borderId="0" xfId="0" applyNumberFormat="1" applyFont="1" applyFill="1" applyAlignment="1" applyProtection="1">
      <alignment horizontal="center" vertical="center"/>
      <protection locked="0"/>
    </xf>
    <xf numFmtId="177" fontId="18" fillId="6" borderId="0" xfId="0" applyNumberFormat="1" applyFont="1" applyFill="1" applyAlignment="1">
      <alignment horizontal="right" vertical="center"/>
    </xf>
    <xf numFmtId="176" fontId="16" fillId="6" borderId="43" xfId="0" applyNumberFormat="1" applyFont="1" applyFill="1" applyBorder="1" applyAlignment="1" applyProtection="1">
      <alignment horizontal="center" vertical="center"/>
      <protection locked="0"/>
    </xf>
    <xf numFmtId="177" fontId="18" fillId="6" borderId="43" xfId="0" applyNumberFormat="1" applyFont="1" applyFill="1" applyBorder="1" applyAlignment="1">
      <alignment horizontal="right" vertical="center"/>
    </xf>
    <xf numFmtId="177" fontId="18" fillId="6" borderId="0" xfId="0" applyNumberFormat="1" applyFont="1" applyFill="1" applyAlignment="1">
      <alignment horizontal="center"/>
    </xf>
    <xf numFmtId="0" fontId="16" fillId="6" borderId="0" xfId="0" applyFont="1" applyFill="1" applyProtection="1">
      <protection locked="0"/>
    </xf>
    <xf numFmtId="0" fontId="25" fillId="6" borderId="0" xfId="0" applyFont="1" applyFill="1"/>
    <xf numFmtId="0" fontId="22" fillId="6" borderId="0" xfId="0" applyFont="1" applyFill="1" applyProtection="1">
      <protection locked="0"/>
    </xf>
    <xf numFmtId="177" fontId="18" fillId="6" borderId="0" xfId="0" applyNumberFormat="1" applyFont="1" applyFill="1" applyAlignment="1">
      <alignment horizontal="center" wrapText="1"/>
    </xf>
    <xf numFmtId="0" fontId="22" fillId="6" borderId="0" xfId="0" applyFont="1" applyFill="1" applyAlignment="1" applyProtection="1">
      <alignment horizontal="left"/>
      <protection locked="0"/>
    </xf>
    <xf numFmtId="0" fontId="25" fillId="16" borderId="9" xfId="0" applyFont="1" applyFill="1" applyBorder="1" applyAlignment="1">
      <alignment vertical="center"/>
    </xf>
    <xf numFmtId="0" fontId="25" fillId="16" borderId="34" xfId="0" applyFont="1" applyFill="1" applyBorder="1" applyAlignment="1">
      <alignment vertical="center"/>
    </xf>
    <xf numFmtId="177" fontId="16" fillId="6" borderId="63" xfId="0" applyNumberFormat="1" applyFont="1" applyFill="1" applyBorder="1" applyAlignment="1" applyProtection="1">
      <alignment horizontal="center" vertical="center"/>
      <protection locked="0"/>
    </xf>
    <xf numFmtId="177" fontId="16" fillId="6" borderId="54" xfId="0" applyNumberFormat="1" applyFont="1" applyFill="1" applyBorder="1" applyAlignment="1" applyProtection="1">
      <alignment horizontal="center" vertical="center"/>
      <protection locked="0"/>
    </xf>
    <xf numFmtId="177" fontId="39" fillId="6" borderId="84" xfId="0" applyNumberFormat="1" applyFont="1" applyFill="1" applyBorder="1" applyAlignment="1" applyProtection="1">
      <alignment horizontal="center" vertical="center"/>
      <protection locked="0"/>
    </xf>
    <xf numFmtId="177" fontId="16" fillId="6" borderId="37" xfId="0" applyNumberFormat="1" applyFont="1" applyFill="1" applyBorder="1" applyAlignment="1" applyProtection="1">
      <alignment horizontal="center" vertical="center"/>
      <protection locked="0"/>
    </xf>
    <xf numFmtId="177" fontId="16" fillId="6" borderId="76" xfId="0" applyNumberFormat="1" applyFont="1" applyFill="1" applyBorder="1" applyAlignment="1" applyProtection="1">
      <alignment horizontal="center" vertical="center"/>
      <protection locked="0"/>
    </xf>
    <xf numFmtId="177" fontId="39" fillId="6" borderId="87" xfId="0" applyNumberFormat="1" applyFont="1" applyFill="1" applyBorder="1" applyAlignment="1" applyProtection="1">
      <alignment horizontal="center" vertical="center"/>
      <protection locked="0"/>
    </xf>
    <xf numFmtId="0" fontId="18" fillId="6" borderId="110" xfId="0" applyFont="1" applyFill="1" applyBorder="1" applyAlignment="1" applyProtection="1">
      <alignment horizontal="center"/>
      <protection locked="0"/>
    </xf>
    <xf numFmtId="0" fontId="37" fillId="0" borderId="107" xfId="0" applyFont="1" applyBorder="1" applyProtection="1">
      <protection locked="0"/>
    </xf>
    <xf numFmtId="0" fontId="37" fillId="0" borderId="90" xfId="0" applyFont="1" applyBorder="1" applyProtection="1">
      <protection locked="0"/>
    </xf>
    <xf numFmtId="0" fontId="37" fillId="0" borderId="95" xfId="0" applyFont="1" applyBorder="1" applyProtection="1">
      <protection locked="0"/>
    </xf>
    <xf numFmtId="0" fontId="3" fillId="0" borderId="0" xfId="0" applyFont="1" applyAlignment="1">
      <alignment horizontal="left"/>
    </xf>
    <xf numFmtId="178" fontId="16" fillId="6" borderId="96" xfId="0" applyNumberFormat="1" applyFont="1" applyFill="1" applyBorder="1" applyAlignment="1">
      <alignment vertical="center" wrapText="1"/>
    </xf>
    <xf numFmtId="178" fontId="45" fillId="6" borderId="55" xfId="0" applyNumberFormat="1" applyFont="1" applyFill="1" applyBorder="1" applyAlignment="1">
      <alignment vertical="center" wrapText="1"/>
    </xf>
    <xf numFmtId="176" fontId="21" fillId="0" borderId="0" xfId="0" applyNumberFormat="1" applyFont="1" applyProtection="1">
      <protection locked="0"/>
    </xf>
    <xf numFmtId="176" fontId="18" fillId="6" borderId="0" xfId="0" applyNumberFormat="1" applyFont="1" applyFill="1" applyAlignment="1" applyProtection="1">
      <alignment vertical="center" wrapText="1"/>
      <protection locked="0"/>
    </xf>
    <xf numFmtId="176" fontId="22" fillId="6" borderId="0" xfId="0" applyNumberFormat="1" applyFont="1" applyFill="1" applyAlignment="1" applyProtection="1">
      <alignment vertical="center" wrapText="1"/>
      <protection locked="0"/>
    </xf>
    <xf numFmtId="176" fontId="36" fillId="6" borderId="0" xfId="0" applyNumberFormat="1" applyFont="1" applyFill="1" applyAlignment="1" applyProtection="1">
      <alignment vertical="center" wrapText="1"/>
      <protection locked="0"/>
    </xf>
    <xf numFmtId="179" fontId="18" fillId="6" borderId="0" xfId="0" applyNumberFormat="1" applyFont="1" applyFill="1" applyAlignment="1" applyProtection="1">
      <alignment horizontal="left" vertical="center"/>
      <protection locked="0"/>
    </xf>
    <xf numFmtId="177" fontId="18" fillId="6" borderId="0" xfId="0" applyNumberFormat="1" applyFont="1" applyFill="1" applyAlignment="1" applyProtection="1">
      <alignment vertical="center"/>
      <protection locked="0"/>
    </xf>
    <xf numFmtId="0" fontId="19" fillId="0" borderId="0" xfId="0" applyFont="1" applyAlignment="1" applyProtection="1">
      <alignment horizontal="left"/>
      <protection locked="0"/>
    </xf>
    <xf numFmtId="0" fontId="19" fillId="0" borderId="0" xfId="0" applyFont="1" applyAlignment="1" applyProtection="1">
      <alignment horizontal="center"/>
      <protection locked="0"/>
    </xf>
    <xf numFmtId="0" fontId="37" fillId="0" borderId="0" xfId="0" applyFont="1" applyAlignment="1" applyProtection="1">
      <alignment horizontal="center"/>
      <protection locked="0"/>
    </xf>
    <xf numFmtId="0" fontId="25" fillId="16" borderId="58" xfId="0" applyFont="1" applyFill="1" applyBorder="1" applyAlignment="1" applyProtection="1">
      <alignment horizontal="center" vertical="top"/>
      <protection locked="0"/>
    </xf>
    <xf numFmtId="0" fontId="24" fillId="6" borderId="53" xfId="0" applyFont="1" applyFill="1" applyBorder="1" applyAlignment="1" applyProtection="1">
      <alignment horizontal="center" vertical="center"/>
      <protection locked="0"/>
    </xf>
    <xf numFmtId="178" fontId="16" fillId="2" borderId="14" xfId="0" applyNumberFormat="1" applyFont="1" applyFill="1" applyBorder="1" applyAlignment="1" applyProtection="1">
      <alignment horizontal="left" vertical="center"/>
      <protection locked="0"/>
    </xf>
    <xf numFmtId="178" fontId="16" fillId="2" borderId="55" xfId="0" applyNumberFormat="1" applyFont="1" applyFill="1" applyBorder="1" applyAlignment="1" applyProtection="1">
      <alignment horizontal="left" vertical="center"/>
      <protection locked="0"/>
    </xf>
    <xf numFmtId="178" fontId="18" fillId="6" borderId="75" xfId="0" applyNumberFormat="1" applyFont="1" applyFill="1" applyBorder="1" applyAlignment="1" applyProtection="1">
      <alignment horizontal="left" vertical="center"/>
      <protection locked="0"/>
    </xf>
    <xf numFmtId="178" fontId="0" fillId="2" borderId="113" xfId="0" applyNumberFormat="1" applyFill="1" applyBorder="1"/>
    <xf numFmtId="182" fontId="10" fillId="0" borderId="20" xfId="2" applyNumberFormat="1" applyFont="1" applyFill="1" applyBorder="1" applyAlignment="1"/>
    <xf numFmtId="182" fontId="10" fillId="2" borderId="5" xfId="2" applyNumberFormat="1" applyFont="1" applyFill="1" applyBorder="1" applyAlignment="1"/>
    <xf numFmtId="182" fontId="10" fillId="0" borderId="4" xfId="2" applyNumberFormat="1" applyFont="1" applyFill="1" applyBorder="1" applyAlignment="1"/>
    <xf numFmtId="182" fontId="10" fillId="2" borderId="4" xfId="2" applyNumberFormat="1" applyFont="1" applyFill="1" applyBorder="1" applyAlignment="1"/>
    <xf numFmtId="182" fontId="10" fillId="0" borderId="6" xfId="2" applyNumberFormat="1" applyFont="1" applyFill="1" applyBorder="1" applyAlignment="1"/>
    <xf numFmtId="182" fontId="11" fillId="5" borderId="21" xfId="2" applyNumberFormat="1" applyFont="1" applyFill="1" applyBorder="1" applyAlignment="1"/>
    <xf numFmtId="0" fontId="3" fillId="9" borderId="114" xfId="0" applyFont="1" applyFill="1" applyBorder="1" applyAlignment="1">
      <alignment horizontal="center"/>
    </xf>
    <xf numFmtId="177" fontId="19" fillId="6" borderId="98" xfId="0" applyNumberFormat="1" applyFont="1" applyFill="1" applyBorder="1" applyAlignment="1" applyProtection="1">
      <alignment horizontal="right"/>
      <protection locked="0"/>
    </xf>
    <xf numFmtId="182" fontId="19" fillId="6" borderId="98" xfId="2" applyNumberFormat="1" applyFont="1" applyFill="1" applyBorder="1" applyAlignment="1" applyProtection="1">
      <alignment horizontal="right"/>
      <protection locked="0"/>
    </xf>
    <xf numFmtId="177" fontId="19" fillId="6" borderId="102" xfId="0" applyNumberFormat="1" applyFont="1" applyFill="1" applyBorder="1" applyAlignment="1" applyProtection="1">
      <alignment horizontal="right"/>
      <protection locked="0"/>
    </xf>
    <xf numFmtId="182" fontId="19" fillId="6" borderId="102" xfId="2" applyNumberFormat="1" applyFont="1" applyFill="1" applyBorder="1" applyAlignment="1" applyProtection="1">
      <alignment horizontal="right"/>
      <protection locked="0"/>
    </xf>
    <xf numFmtId="177" fontId="19" fillId="6" borderId="106" xfId="0" applyNumberFormat="1" applyFont="1" applyFill="1" applyBorder="1" applyAlignment="1" applyProtection="1">
      <alignment horizontal="right"/>
      <protection locked="0"/>
    </xf>
    <xf numFmtId="182" fontId="19" fillId="6" borderId="106" xfId="2" applyNumberFormat="1" applyFont="1" applyFill="1" applyBorder="1" applyAlignment="1" applyProtection="1">
      <alignment horizontal="right"/>
      <protection locked="0"/>
    </xf>
    <xf numFmtId="182" fontId="19" fillId="6" borderId="100" xfId="2" applyNumberFormat="1" applyFont="1" applyFill="1" applyBorder="1" applyAlignment="1" applyProtection="1">
      <alignment horizontal="right"/>
      <protection locked="0"/>
    </xf>
    <xf numFmtId="182" fontId="19" fillId="6" borderId="104" xfId="2" applyNumberFormat="1" applyFont="1" applyFill="1" applyBorder="1" applyAlignment="1" applyProtection="1">
      <alignment horizontal="right"/>
      <protection locked="0"/>
    </xf>
    <xf numFmtId="177" fontId="37" fillId="0" borderId="108" xfId="0" applyNumberFormat="1" applyFont="1" applyBorder="1" applyAlignment="1" applyProtection="1">
      <alignment horizontal="right"/>
      <protection locked="0"/>
    </xf>
    <xf numFmtId="0" fontId="37" fillId="0" borderId="109" xfId="0" applyFont="1" applyBorder="1" applyAlignment="1" applyProtection="1">
      <alignment horizontal="right"/>
      <protection locked="0"/>
    </xf>
    <xf numFmtId="177" fontId="37" fillId="0" borderId="0" xfId="0" applyNumberFormat="1" applyFont="1" applyAlignment="1" applyProtection="1">
      <alignment horizontal="right"/>
      <protection locked="0"/>
    </xf>
    <xf numFmtId="0" fontId="37" fillId="0" borderId="91" xfId="0" applyFont="1" applyBorder="1" applyAlignment="1" applyProtection="1">
      <alignment horizontal="right"/>
      <protection locked="0"/>
    </xf>
    <xf numFmtId="177" fontId="37" fillId="0" borderId="93" xfId="0" applyNumberFormat="1" applyFont="1" applyBorder="1" applyAlignment="1" applyProtection="1">
      <alignment horizontal="right"/>
      <protection locked="0"/>
    </xf>
    <xf numFmtId="0" fontId="37" fillId="0" borderId="94" xfId="0" applyFont="1" applyBorder="1" applyAlignment="1" applyProtection="1">
      <alignment horizontal="right"/>
      <protection locked="0"/>
    </xf>
    <xf numFmtId="177" fontId="29" fillId="31" borderId="0" xfId="0" applyNumberFormat="1" applyFont="1" applyFill="1" applyAlignment="1">
      <alignment horizontal="right" vertical="center"/>
    </xf>
    <xf numFmtId="177" fontId="29" fillId="31" borderId="0" xfId="0" applyNumberFormat="1" applyFont="1" applyFill="1" applyAlignment="1" applyProtection="1">
      <alignment horizontal="right" vertical="center"/>
      <protection locked="0"/>
    </xf>
    <xf numFmtId="0" fontId="2" fillId="13" borderId="92" xfId="0" applyFont="1" applyFill="1" applyBorder="1" applyProtection="1">
      <protection locked="0"/>
    </xf>
    <xf numFmtId="177" fontId="47" fillId="13" borderId="93" xfId="0" applyNumberFormat="1" applyFont="1" applyFill="1" applyBorder="1" applyAlignment="1" applyProtection="1">
      <alignment horizontal="right"/>
      <protection locked="0"/>
    </xf>
    <xf numFmtId="182" fontId="47" fillId="13" borderId="94" xfId="0" applyNumberFormat="1" applyFont="1" applyFill="1" applyBorder="1" applyAlignment="1" applyProtection="1">
      <alignment horizontal="right"/>
      <protection locked="0"/>
    </xf>
    <xf numFmtId="177" fontId="49" fillId="13" borderId="46" xfId="0" applyNumberFormat="1" applyFont="1" applyFill="1" applyBorder="1" applyAlignment="1">
      <alignment vertical="center"/>
    </xf>
    <xf numFmtId="177" fontId="49" fillId="13" borderId="46" xfId="0" applyNumberFormat="1" applyFont="1" applyFill="1" applyBorder="1" applyAlignment="1">
      <alignment horizontal="right" vertical="center"/>
    </xf>
    <xf numFmtId="0" fontId="19" fillId="16" borderId="119" xfId="0" applyFont="1" applyFill="1" applyBorder="1" applyAlignment="1" applyProtection="1">
      <alignment vertical="center"/>
      <protection locked="0"/>
    </xf>
    <xf numFmtId="0" fontId="19" fillId="16" borderId="120" xfId="0" applyFont="1" applyFill="1" applyBorder="1" applyAlignment="1" applyProtection="1">
      <alignment horizontal="center" vertical="center"/>
      <protection locked="0"/>
    </xf>
    <xf numFmtId="0" fontId="19" fillId="16" borderId="121" xfId="0" applyFont="1" applyFill="1" applyBorder="1" applyAlignment="1" applyProtection="1">
      <alignment vertical="center"/>
      <protection locked="0"/>
    </xf>
    <xf numFmtId="0" fontId="19" fillId="16" borderId="122" xfId="0" applyFont="1" applyFill="1" applyBorder="1" applyAlignment="1" applyProtection="1">
      <alignment horizontal="center" vertical="center"/>
      <protection locked="0"/>
    </xf>
    <xf numFmtId="178" fontId="46" fillId="18" borderId="97" xfId="0" applyNumberFormat="1" applyFont="1" applyFill="1" applyBorder="1" applyProtection="1">
      <protection locked="0"/>
    </xf>
    <xf numFmtId="178" fontId="46" fillId="30" borderId="101" xfId="0" applyNumberFormat="1" applyFont="1" applyFill="1" applyBorder="1" applyProtection="1">
      <protection locked="0"/>
    </xf>
    <xf numFmtId="178" fontId="46" fillId="19" borderId="101" xfId="0" applyNumberFormat="1" applyFont="1" applyFill="1" applyBorder="1" applyProtection="1">
      <protection locked="0"/>
    </xf>
    <xf numFmtId="178" fontId="46" fillId="3" borderId="101" xfId="0" applyNumberFormat="1" applyFont="1" applyFill="1" applyBorder="1" applyProtection="1">
      <protection locked="0"/>
    </xf>
    <xf numFmtId="178" fontId="46" fillId="20" borderId="101" xfId="0" applyNumberFormat="1" applyFont="1" applyFill="1" applyBorder="1" applyProtection="1">
      <protection locked="0"/>
    </xf>
    <xf numFmtId="178" fontId="46" fillId="21" borderId="101" xfId="0" applyNumberFormat="1" applyFont="1" applyFill="1" applyBorder="1" applyProtection="1">
      <protection locked="0"/>
    </xf>
    <xf numFmtId="178" fontId="46" fillId="26" borderId="101" xfId="0" applyNumberFormat="1" applyFont="1" applyFill="1" applyBorder="1" applyProtection="1">
      <protection locked="0"/>
    </xf>
    <xf numFmtId="178" fontId="46" fillId="22" borderId="101" xfId="0" applyNumberFormat="1" applyFont="1" applyFill="1" applyBorder="1" applyProtection="1">
      <protection locked="0"/>
    </xf>
    <xf numFmtId="178" fontId="46" fillId="23" borderId="101" xfId="0" applyNumberFormat="1" applyFont="1" applyFill="1" applyBorder="1" applyProtection="1">
      <protection locked="0"/>
    </xf>
    <xf numFmtId="178" fontId="46" fillId="29" borderId="105" xfId="0" applyNumberFormat="1" applyFont="1" applyFill="1" applyBorder="1" applyProtection="1">
      <protection locked="0"/>
    </xf>
    <xf numFmtId="178" fontId="46" fillId="27" borderId="99" xfId="0" applyNumberFormat="1" applyFont="1" applyFill="1" applyBorder="1" applyProtection="1">
      <protection locked="0"/>
    </xf>
    <xf numFmtId="178" fontId="46" fillId="24" borderId="103" xfId="0" applyNumberFormat="1" applyFont="1" applyFill="1" applyBorder="1" applyProtection="1">
      <protection locked="0"/>
    </xf>
    <xf numFmtId="178" fontId="46" fillId="14" borderId="103" xfId="0" applyNumberFormat="1" applyFont="1" applyFill="1" applyBorder="1" applyProtection="1">
      <protection locked="0"/>
    </xf>
    <xf numFmtId="178" fontId="46" fillId="28" borderId="103" xfId="0" applyNumberFormat="1" applyFont="1" applyFill="1" applyBorder="1" applyProtection="1">
      <protection locked="0"/>
    </xf>
    <xf numFmtId="178" fontId="46" fillId="25" borderId="103" xfId="0" applyNumberFormat="1" applyFont="1" applyFill="1" applyBorder="1" applyProtection="1">
      <protection locked="0"/>
    </xf>
    <xf numFmtId="177" fontId="39" fillId="6" borderId="123" xfId="0" applyNumberFormat="1" applyFont="1" applyFill="1" applyBorder="1" applyAlignment="1" applyProtection="1">
      <alignment horizontal="center" vertical="center"/>
      <protection locked="0"/>
    </xf>
    <xf numFmtId="177" fontId="39" fillId="6" borderId="124" xfId="0" applyNumberFormat="1" applyFont="1" applyFill="1" applyBorder="1" applyAlignment="1" applyProtection="1">
      <alignment horizontal="center" vertical="center"/>
      <protection locked="0"/>
    </xf>
    <xf numFmtId="177" fontId="39" fillId="6" borderId="125" xfId="0" applyNumberFormat="1" applyFont="1" applyFill="1" applyBorder="1" applyAlignment="1" applyProtection="1">
      <alignment horizontal="center" vertical="center"/>
      <protection locked="0"/>
    </xf>
    <xf numFmtId="177" fontId="39" fillId="6" borderId="126" xfId="0" applyNumberFormat="1" applyFont="1" applyFill="1" applyBorder="1" applyAlignment="1" applyProtection="1">
      <alignment horizontal="center" vertical="center"/>
      <protection locked="0"/>
    </xf>
    <xf numFmtId="177" fontId="39" fillId="6" borderId="127" xfId="0" applyNumberFormat="1" applyFont="1" applyFill="1" applyBorder="1" applyAlignment="1" applyProtection="1">
      <alignment horizontal="center" vertical="center"/>
      <protection locked="0"/>
    </xf>
    <xf numFmtId="0" fontId="51" fillId="0" borderId="0" xfId="0" applyFont="1"/>
    <xf numFmtId="182" fontId="10" fillId="2" borderId="28" xfId="2" applyNumberFormat="1" applyFont="1" applyFill="1" applyBorder="1" applyAlignment="1"/>
    <xf numFmtId="182" fontId="10" fillId="0" borderId="12" xfId="2" applyNumberFormat="1" applyFont="1" applyFill="1" applyBorder="1" applyAlignment="1"/>
    <xf numFmtId="182" fontId="10" fillId="2" borderId="12" xfId="2" applyNumberFormat="1" applyFont="1" applyFill="1" applyBorder="1" applyAlignment="1"/>
    <xf numFmtId="182" fontId="10" fillId="0" borderId="29" xfId="2" applyNumberFormat="1" applyFont="1" applyFill="1" applyBorder="1" applyAlignment="1"/>
    <xf numFmtId="10" fontId="10" fillId="0" borderId="20" xfId="2" applyNumberFormat="1" applyFont="1" applyFill="1" applyBorder="1" applyAlignment="1"/>
    <xf numFmtId="10" fontId="10" fillId="2" borderId="5" xfId="0" applyNumberFormat="1" applyFont="1" applyFill="1" applyBorder="1"/>
    <xf numFmtId="10" fontId="10" fillId="0" borderId="4" xfId="0" applyNumberFormat="1" applyFont="1" applyBorder="1"/>
    <xf numFmtId="10" fontId="10" fillId="2" borderId="4" xfId="0" applyNumberFormat="1" applyFont="1" applyFill="1" applyBorder="1"/>
    <xf numFmtId="10" fontId="10" fillId="0" borderId="6" xfId="0" applyNumberFormat="1" applyFont="1" applyBorder="1"/>
    <xf numFmtId="10" fontId="11" fillId="5" borderId="21" xfId="0" applyNumberFormat="1" applyFont="1" applyFill="1" applyBorder="1"/>
    <xf numFmtId="182" fontId="10" fillId="2" borderId="5" xfId="0" applyNumberFormat="1" applyFont="1" applyFill="1" applyBorder="1"/>
    <xf numFmtId="182" fontId="10" fillId="0" borderId="4" xfId="0" applyNumberFormat="1" applyFont="1" applyBorder="1"/>
    <xf numFmtId="182" fontId="10" fillId="2" borderId="4" xfId="0" applyNumberFormat="1" applyFont="1" applyFill="1" applyBorder="1"/>
    <xf numFmtId="182" fontId="10" fillId="0" borderId="6" xfId="0" applyNumberFormat="1" applyFont="1" applyBorder="1"/>
    <xf numFmtId="182" fontId="11" fillId="5" borderId="21" xfId="0" applyNumberFormat="1" applyFont="1" applyFill="1" applyBorder="1"/>
    <xf numFmtId="0" fontId="50" fillId="0" borderId="35" xfId="0" applyFont="1" applyBorder="1" applyAlignment="1">
      <alignment horizontal="left"/>
    </xf>
    <xf numFmtId="0" fontId="13" fillId="6" borderId="0" xfId="0" applyFont="1" applyFill="1" applyProtection="1">
      <protection locked="0"/>
    </xf>
    <xf numFmtId="14" fontId="0" fillId="0" borderId="89" xfId="0" applyNumberFormat="1" applyBorder="1" applyAlignment="1">
      <alignment horizontal="center" vertical="center"/>
    </xf>
    <xf numFmtId="182" fontId="10" fillId="0" borderId="20" xfId="2" applyNumberFormat="1" applyFont="1" applyFill="1" applyBorder="1" applyAlignment="1">
      <alignment horizontal="center" vertical="center"/>
    </xf>
    <xf numFmtId="182" fontId="10" fillId="2" borderId="5" xfId="2" applyNumberFormat="1" applyFont="1" applyFill="1" applyBorder="1" applyAlignment="1">
      <alignment horizontal="center" vertical="center"/>
    </xf>
    <xf numFmtId="182" fontId="10" fillId="0" borderId="4" xfId="2" applyNumberFormat="1" applyFont="1" applyFill="1" applyBorder="1" applyAlignment="1">
      <alignment horizontal="center" vertical="center"/>
    </xf>
    <xf numFmtId="182" fontId="10" fillId="2" borderId="4" xfId="2" applyNumberFormat="1" applyFont="1" applyFill="1" applyBorder="1" applyAlignment="1">
      <alignment horizontal="center" vertical="center"/>
    </xf>
    <xf numFmtId="182" fontId="10" fillId="0" borderId="6" xfId="2" applyNumberFormat="1" applyFont="1" applyFill="1" applyBorder="1" applyAlignment="1">
      <alignment horizontal="center" vertical="center"/>
    </xf>
    <xf numFmtId="182" fontId="11" fillId="5" borderId="21" xfId="2" applyNumberFormat="1" applyFont="1" applyFill="1" applyBorder="1" applyAlignment="1">
      <alignment horizontal="center" vertical="center"/>
    </xf>
    <xf numFmtId="177" fontId="11" fillId="10" borderId="21" xfId="0" applyNumberFormat="1" applyFont="1" applyFill="1" applyBorder="1"/>
    <xf numFmtId="177" fontId="11" fillId="10" borderId="22" xfId="0" applyNumberFormat="1" applyFont="1" applyFill="1" applyBorder="1"/>
    <xf numFmtId="178" fontId="18" fillId="6" borderId="11" xfId="0" applyNumberFormat="1" applyFont="1" applyFill="1" applyBorder="1" applyAlignment="1">
      <alignment vertical="center"/>
    </xf>
    <xf numFmtId="178" fontId="54" fillId="6" borderId="23" xfId="0" applyNumberFormat="1" applyFont="1" applyFill="1" applyBorder="1" applyAlignment="1">
      <alignment vertical="center"/>
    </xf>
    <xf numFmtId="0" fontId="0" fillId="9" borderId="96" xfId="0" applyFill="1" applyBorder="1"/>
    <xf numFmtId="0" fontId="0" fillId="9" borderId="80" xfId="0" applyFill="1" applyBorder="1"/>
    <xf numFmtId="0" fontId="52" fillId="9" borderId="96" xfId="0" applyFont="1" applyFill="1" applyBorder="1"/>
    <xf numFmtId="0" fontId="34" fillId="0" borderId="0" xfId="0" applyFont="1" applyAlignment="1">
      <alignment horizontal="center" vertical="center"/>
    </xf>
    <xf numFmtId="0" fontId="0" fillId="0" borderId="0" xfId="0" applyAlignment="1">
      <alignment horizontal="center" vertical="center"/>
    </xf>
    <xf numFmtId="178" fontId="13" fillId="7" borderId="129" xfId="0" applyNumberFormat="1" applyFont="1" applyFill="1" applyBorder="1" applyProtection="1">
      <protection locked="0"/>
    </xf>
    <xf numFmtId="178" fontId="13" fillId="7" borderId="130" xfId="0" applyNumberFormat="1" applyFont="1" applyFill="1" applyBorder="1" applyProtection="1">
      <protection locked="0"/>
    </xf>
    <xf numFmtId="178" fontId="13" fillId="7" borderId="131" xfId="0" applyNumberFormat="1" applyFont="1" applyFill="1" applyBorder="1" applyProtection="1">
      <protection locked="0"/>
    </xf>
    <xf numFmtId="178" fontId="13" fillId="7" borderId="132" xfId="0" applyNumberFormat="1" applyFont="1" applyFill="1" applyBorder="1" applyProtection="1">
      <protection locked="0"/>
    </xf>
    <xf numFmtId="177" fontId="13" fillId="7" borderId="133" xfId="0" applyNumberFormat="1" applyFont="1" applyFill="1" applyBorder="1" applyProtection="1">
      <protection locked="0"/>
    </xf>
    <xf numFmtId="177" fontId="13" fillId="7" borderId="134" xfId="0" applyNumberFormat="1" applyFont="1" applyFill="1" applyBorder="1" applyProtection="1">
      <protection locked="0"/>
    </xf>
    <xf numFmtId="177" fontId="13" fillId="7" borderId="135" xfId="0" applyNumberFormat="1" applyFont="1" applyFill="1" applyBorder="1" applyProtection="1">
      <protection locked="0"/>
    </xf>
    <xf numFmtId="177" fontId="13" fillId="7" borderId="136" xfId="0" applyNumberFormat="1" applyFont="1" applyFill="1" applyBorder="1" applyProtection="1">
      <protection locked="0"/>
    </xf>
    <xf numFmtId="0" fontId="55" fillId="0" borderId="0" xfId="0" applyFont="1"/>
    <xf numFmtId="14" fontId="0" fillId="0" borderId="0" xfId="0" applyNumberFormat="1" applyAlignment="1">
      <alignment horizontal="left" vertical="center" wrapText="1"/>
    </xf>
    <xf numFmtId="0" fontId="0" fillId="0" borderId="0" xfId="0" applyAlignment="1">
      <alignment horizontal="left" vertical="center" wrapText="1"/>
    </xf>
    <xf numFmtId="14" fontId="56" fillId="0" borderId="137" xfId="0" applyNumberFormat="1" applyFont="1" applyBorder="1" applyAlignment="1">
      <alignment horizontal="left" vertical="center" wrapText="1" indent="1"/>
    </xf>
    <xf numFmtId="0" fontId="56" fillId="0" borderId="137" xfId="0" applyFont="1" applyBorder="1" applyAlignment="1">
      <alignment horizontal="left" vertical="center" wrapText="1" indent="1"/>
    </xf>
    <xf numFmtId="0" fontId="34" fillId="8" borderId="67" xfId="0" applyFont="1" applyFill="1" applyBorder="1" applyAlignment="1">
      <alignment horizontal="center" vertical="center"/>
    </xf>
    <xf numFmtId="0" fontId="34" fillId="8" borderId="68" xfId="0" applyFont="1" applyFill="1" applyBorder="1" applyAlignment="1">
      <alignment horizontal="center" vertical="center"/>
    </xf>
    <xf numFmtId="0" fontId="34" fillId="8" borderId="69" xfId="0" applyFont="1" applyFill="1" applyBorder="1" applyAlignment="1" applyProtection="1">
      <alignment horizontal="center" vertical="center"/>
      <protection locked="0"/>
    </xf>
    <xf numFmtId="0" fontId="34" fillId="8" borderId="128" xfId="0" applyFont="1" applyFill="1" applyBorder="1" applyAlignment="1" applyProtection="1">
      <alignment horizontal="center" vertical="center"/>
      <protection locked="0"/>
    </xf>
    <xf numFmtId="177" fontId="18" fillId="2" borderId="30" xfId="0" applyNumberFormat="1" applyFont="1" applyFill="1" applyBorder="1" applyAlignment="1">
      <alignment horizontal="center" vertical="center"/>
    </xf>
    <xf numFmtId="177" fontId="18" fillId="2" borderId="23" xfId="0" applyNumberFormat="1" applyFont="1" applyFill="1" applyBorder="1" applyAlignment="1">
      <alignment horizontal="center" vertical="center"/>
    </xf>
    <xf numFmtId="177" fontId="18" fillId="2" borderId="81" xfId="0" applyNumberFormat="1" applyFont="1" applyFill="1" applyBorder="1" applyAlignment="1">
      <alignment horizontal="center" vertical="center"/>
    </xf>
    <xf numFmtId="178" fontId="18" fillId="6" borderId="11" xfId="0" applyNumberFormat="1" applyFont="1" applyFill="1" applyBorder="1" applyAlignment="1">
      <alignment horizontal="center" vertical="center"/>
    </xf>
    <xf numFmtId="178" fontId="18" fillId="6" borderId="23" xfId="0" applyNumberFormat="1" applyFont="1" applyFill="1" applyBorder="1" applyAlignment="1">
      <alignment horizontal="center" vertical="center"/>
    </xf>
    <xf numFmtId="177" fontId="16" fillId="6" borderId="79" xfId="0" applyNumberFormat="1" applyFont="1" applyFill="1" applyBorder="1" applyAlignment="1" applyProtection="1">
      <alignment horizontal="center" vertical="center"/>
      <protection locked="0"/>
    </xf>
    <xf numFmtId="177" fontId="16" fillId="6" borderId="74" xfId="0" applyNumberFormat="1" applyFont="1" applyFill="1" applyBorder="1" applyAlignment="1" applyProtection="1">
      <alignment horizontal="center" vertical="center"/>
      <protection locked="0"/>
    </xf>
    <xf numFmtId="177" fontId="16" fillId="6" borderId="82" xfId="0" applyNumberFormat="1" applyFont="1" applyFill="1" applyBorder="1" applyAlignment="1" applyProtection="1">
      <alignment horizontal="center" vertical="center"/>
      <protection locked="0"/>
    </xf>
    <xf numFmtId="177" fontId="18" fillId="6" borderId="63" xfId="0" applyNumberFormat="1" applyFont="1" applyFill="1" applyBorder="1" applyAlignment="1">
      <alignment horizontal="center" vertical="center"/>
    </xf>
    <xf numFmtId="177" fontId="18" fillId="6" borderId="59" xfId="0" applyNumberFormat="1" applyFont="1" applyFill="1" applyBorder="1" applyAlignment="1">
      <alignment horizontal="center" vertical="center"/>
    </xf>
    <xf numFmtId="177" fontId="18" fillId="6" borderId="65" xfId="0" applyNumberFormat="1" applyFont="1" applyFill="1" applyBorder="1" applyAlignment="1">
      <alignment horizontal="center" vertical="center"/>
    </xf>
    <xf numFmtId="178" fontId="53" fillId="16" borderId="8" xfId="0" applyNumberFormat="1" applyFont="1" applyFill="1" applyBorder="1" applyAlignment="1">
      <alignment horizontal="center" vertical="center"/>
    </xf>
    <xf numFmtId="178" fontId="53" fillId="16" borderId="16" xfId="0" applyNumberFormat="1" applyFont="1" applyFill="1" applyBorder="1" applyAlignment="1">
      <alignment horizontal="center" vertical="center"/>
    </xf>
    <xf numFmtId="178" fontId="16" fillId="2" borderId="16" xfId="0" applyNumberFormat="1" applyFont="1" applyFill="1" applyBorder="1" applyAlignment="1">
      <alignment horizontal="center" vertical="center"/>
    </xf>
    <xf numFmtId="178" fontId="53" fillId="16" borderId="17" xfId="0" applyNumberFormat="1" applyFont="1" applyFill="1" applyBorder="1" applyAlignment="1">
      <alignment horizontal="center" vertical="center"/>
    </xf>
    <xf numFmtId="177" fontId="18" fillId="6" borderId="30" xfId="0" applyNumberFormat="1" applyFont="1" applyFill="1" applyBorder="1" applyAlignment="1">
      <alignment horizontal="center" vertical="center"/>
    </xf>
    <xf numFmtId="177" fontId="18" fillId="6" borderId="23" xfId="0" applyNumberFormat="1" applyFont="1" applyFill="1" applyBorder="1" applyAlignment="1">
      <alignment horizontal="center" vertical="center"/>
    </xf>
    <xf numFmtId="177" fontId="16" fillId="6" borderId="63" xfId="0" applyNumberFormat="1" applyFont="1" applyFill="1" applyBorder="1" applyAlignment="1" applyProtection="1">
      <alignment horizontal="center" vertical="center"/>
      <protection locked="0"/>
    </xf>
    <xf numFmtId="177" fontId="16" fillId="6" borderId="59" xfId="0" applyNumberFormat="1" applyFont="1" applyFill="1" applyBorder="1" applyAlignment="1" applyProtection="1">
      <alignment horizontal="center" vertical="center"/>
      <protection locked="0"/>
    </xf>
    <xf numFmtId="177" fontId="16" fillId="6" borderId="65" xfId="0" applyNumberFormat="1" applyFont="1" applyFill="1" applyBorder="1" applyAlignment="1" applyProtection="1">
      <alignment horizontal="center" vertical="center"/>
      <protection locked="0"/>
    </xf>
    <xf numFmtId="0" fontId="25" fillId="16" borderId="9" xfId="0" applyFont="1" applyFill="1" applyBorder="1" applyAlignment="1">
      <alignment horizontal="center" vertical="center"/>
    </xf>
    <xf numFmtId="0" fontId="25" fillId="16" borderId="34" xfId="0" applyFont="1" applyFill="1" applyBorder="1" applyAlignment="1">
      <alignment horizontal="center" vertical="center"/>
    </xf>
    <xf numFmtId="0" fontId="25" fillId="16" borderId="25" xfId="0" applyFont="1" applyFill="1" applyBorder="1" applyAlignment="1">
      <alignment horizontal="center" vertical="center"/>
    </xf>
    <xf numFmtId="181" fontId="24" fillId="6" borderId="63" xfId="0" applyNumberFormat="1" applyFont="1" applyFill="1" applyBorder="1" applyAlignment="1">
      <alignment horizontal="center" vertical="center"/>
    </xf>
    <xf numFmtId="181" fontId="24" fillId="6" borderId="65" xfId="0" applyNumberFormat="1" applyFont="1" applyFill="1" applyBorder="1" applyAlignment="1">
      <alignment horizontal="center" vertical="center"/>
    </xf>
    <xf numFmtId="181" fontId="24" fillId="6" borderId="59" xfId="0" applyNumberFormat="1" applyFont="1" applyFill="1" applyBorder="1" applyAlignment="1">
      <alignment horizontal="center" vertical="center"/>
    </xf>
    <xf numFmtId="180" fontId="15" fillId="16" borderId="72" xfId="0" applyNumberFormat="1" applyFont="1" applyFill="1" applyBorder="1" applyAlignment="1">
      <alignment horizontal="center" vertical="center"/>
    </xf>
    <xf numFmtId="180" fontId="15" fillId="16" borderId="73" xfId="0" applyNumberFormat="1" applyFont="1" applyFill="1" applyBorder="1" applyAlignment="1">
      <alignment horizontal="center" vertical="center"/>
    </xf>
    <xf numFmtId="180" fontId="15" fillId="16" borderId="88" xfId="0" applyNumberFormat="1" applyFont="1" applyFill="1" applyBorder="1" applyAlignment="1">
      <alignment horizontal="center" vertical="center"/>
    </xf>
    <xf numFmtId="178" fontId="16" fillId="6" borderId="8" xfId="0" applyNumberFormat="1" applyFont="1" applyFill="1" applyBorder="1" applyAlignment="1">
      <alignment horizontal="center" vertical="center"/>
    </xf>
    <xf numFmtId="178" fontId="16" fillId="6" borderId="16" xfId="0" applyNumberFormat="1" applyFont="1" applyFill="1" applyBorder="1" applyAlignment="1">
      <alignment horizontal="center" vertical="center"/>
    </xf>
    <xf numFmtId="178" fontId="16" fillId="6" borderId="17" xfId="0" applyNumberFormat="1" applyFont="1" applyFill="1" applyBorder="1" applyAlignment="1">
      <alignment horizontal="center" vertical="center"/>
    </xf>
    <xf numFmtId="177" fontId="18" fillId="6" borderId="63" xfId="0" applyNumberFormat="1" applyFont="1" applyFill="1" applyBorder="1" applyAlignment="1" applyProtection="1">
      <alignment horizontal="center" vertical="center"/>
      <protection locked="0"/>
    </xf>
    <xf numFmtId="177" fontId="18" fillId="6" borderId="59" xfId="0" applyNumberFormat="1" applyFont="1" applyFill="1" applyBorder="1" applyAlignment="1" applyProtection="1">
      <alignment horizontal="center" vertical="center"/>
      <protection locked="0"/>
    </xf>
    <xf numFmtId="177" fontId="16" fillId="2" borderId="61" xfId="0" applyNumberFormat="1" applyFont="1" applyFill="1" applyBorder="1" applyAlignment="1" applyProtection="1">
      <alignment horizontal="center" vertical="center"/>
      <protection locked="0"/>
    </xf>
    <xf numFmtId="177" fontId="16" fillId="2" borderId="60" xfId="0" applyNumberFormat="1" applyFont="1" applyFill="1" applyBorder="1" applyAlignment="1" applyProtection="1">
      <alignment horizontal="center" vertical="center"/>
      <protection locked="0"/>
    </xf>
    <xf numFmtId="177" fontId="16" fillId="2" borderId="64" xfId="0" applyNumberFormat="1" applyFont="1" applyFill="1" applyBorder="1" applyAlignment="1" applyProtection="1">
      <alignment horizontal="center" vertical="center"/>
      <protection locked="0"/>
    </xf>
    <xf numFmtId="177" fontId="18" fillId="6" borderId="65" xfId="0" applyNumberFormat="1" applyFont="1" applyFill="1" applyBorder="1" applyAlignment="1" applyProtection="1">
      <alignment horizontal="center" vertical="center"/>
      <protection locked="0"/>
    </xf>
    <xf numFmtId="177" fontId="16" fillId="6" borderId="61" xfId="0" applyNumberFormat="1" applyFont="1" applyFill="1" applyBorder="1" applyAlignment="1" applyProtection="1">
      <alignment horizontal="center" vertical="center"/>
      <protection locked="0"/>
    </xf>
    <xf numFmtId="177" fontId="16" fillId="6" borderId="60" xfId="0" applyNumberFormat="1" applyFont="1" applyFill="1" applyBorder="1" applyAlignment="1" applyProtection="1">
      <alignment horizontal="center" vertical="center"/>
      <protection locked="0"/>
    </xf>
    <xf numFmtId="177" fontId="16" fillId="6" borderId="64" xfId="0" applyNumberFormat="1" applyFont="1" applyFill="1" applyBorder="1" applyAlignment="1" applyProtection="1">
      <alignment horizontal="center" vertical="center"/>
      <protection locked="0"/>
    </xf>
    <xf numFmtId="177" fontId="16" fillId="2" borderId="72" xfId="0" applyNumberFormat="1" applyFont="1" applyFill="1" applyBorder="1" applyAlignment="1" applyProtection="1">
      <alignment horizontal="center" vertical="center"/>
      <protection locked="0"/>
    </xf>
    <xf numFmtId="177" fontId="16" fillId="2" borderId="73" xfId="0" applyNumberFormat="1" applyFont="1" applyFill="1" applyBorder="1" applyAlignment="1" applyProtection="1">
      <alignment horizontal="center" vertical="center"/>
      <protection locked="0"/>
    </xf>
    <xf numFmtId="177" fontId="16" fillId="2" borderId="88" xfId="0" applyNumberFormat="1" applyFont="1" applyFill="1" applyBorder="1" applyAlignment="1" applyProtection="1">
      <alignment horizontal="center" vertical="center"/>
      <protection locked="0"/>
    </xf>
    <xf numFmtId="181" fontId="24" fillId="6" borderId="63" xfId="0" applyNumberFormat="1" applyFont="1" applyFill="1" applyBorder="1" applyAlignment="1" applyProtection="1">
      <alignment horizontal="center" vertical="center"/>
      <protection locked="0"/>
    </xf>
    <xf numFmtId="181" fontId="24" fillId="6" borderId="59" xfId="0" applyNumberFormat="1" applyFont="1" applyFill="1" applyBorder="1" applyAlignment="1" applyProtection="1">
      <alignment horizontal="center" vertical="center"/>
      <protection locked="0"/>
    </xf>
    <xf numFmtId="0" fontId="41" fillId="0" borderId="89" xfId="0" applyFont="1" applyBorder="1" applyAlignment="1">
      <alignment horizontal="center"/>
    </xf>
    <xf numFmtId="0" fontId="25" fillId="16" borderId="9" xfId="0" applyFont="1" applyFill="1" applyBorder="1" applyAlignment="1" applyProtection="1">
      <alignment horizontal="center" vertical="center"/>
      <protection locked="0"/>
    </xf>
    <xf numFmtId="0" fontId="25" fillId="16" borderId="34" xfId="0" applyFont="1" applyFill="1" applyBorder="1" applyAlignment="1" applyProtection="1">
      <alignment horizontal="center" vertical="center"/>
      <protection locked="0"/>
    </xf>
    <xf numFmtId="0" fontId="25" fillId="16" borderId="25" xfId="0" applyFont="1" applyFill="1" applyBorder="1" applyAlignment="1" applyProtection="1">
      <alignment horizontal="center" vertical="center"/>
      <protection locked="0"/>
    </xf>
    <xf numFmtId="180" fontId="15" fillId="16" borderId="72" xfId="0" applyNumberFormat="1" applyFont="1" applyFill="1" applyBorder="1" applyAlignment="1" applyProtection="1">
      <alignment horizontal="center" vertical="center"/>
      <protection locked="0"/>
    </xf>
    <xf numFmtId="180" fontId="15" fillId="16" borderId="73" xfId="0" applyNumberFormat="1" applyFont="1" applyFill="1" applyBorder="1" applyAlignment="1" applyProtection="1">
      <alignment horizontal="center" vertical="center"/>
      <protection locked="0"/>
    </xf>
    <xf numFmtId="14" fontId="19" fillId="0" borderId="0" xfId="0" applyNumberFormat="1" applyFont="1" applyAlignment="1">
      <alignment horizontal="center"/>
    </xf>
    <xf numFmtId="0" fontId="18" fillId="13" borderId="50" xfId="0" applyFont="1" applyFill="1" applyBorder="1" applyAlignment="1" applyProtection="1">
      <alignment horizontal="center"/>
      <protection locked="0"/>
    </xf>
    <xf numFmtId="0" fontId="18" fillId="13" borderId="111" xfId="0" applyFont="1" applyFill="1" applyBorder="1" applyAlignment="1" applyProtection="1">
      <alignment horizontal="center"/>
      <protection locked="0"/>
    </xf>
    <xf numFmtId="177" fontId="18" fillId="0" borderId="49" xfId="0" applyNumberFormat="1" applyFont="1" applyBorder="1" applyAlignment="1">
      <alignment horizontal="center"/>
    </xf>
    <xf numFmtId="177" fontId="18" fillId="0" borderId="112" xfId="0" applyNumberFormat="1" applyFont="1" applyBorder="1" applyAlignment="1">
      <alignment horizontal="center"/>
    </xf>
    <xf numFmtId="177" fontId="38" fillId="13" borderId="115" xfId="0" applyNumberFormat="1" applyFont="1" applyFill="1" applyBorder="1" applyAlignment="1" applyProtection="1">
      <alignment horizontal="center"/>
      <protection locked="0"/>
    </xf>
    <xf numFmtId="177" fontId="18" fillId="0" borderId="49" xfId="0" applyNumberFormat="1" applyFont="1" applyBorder="1" applyAlignment="1">
      <alignment horizontal="center" wrapText="1"/>
    </xf>
    <xf numFmtId="177" fontId="18" fillId="0" borderId="112" xfId="0" applyNumberFormat="1" applyFont="1" applyBorder="1" applyAlignment="1">
      <alignment horizontal="center" wrapText="1"/>
    </xf>
    <xf numFmtId="0" fontId="48" fillId="0" borderId="116" xfId="0" applyFont="1" applyBorder="1" applyAlignment="1" applyProtection="1">
      <alignment horizontal="center"/>
      <protection locked="0"/>
    </xf>
    <xf numFmtId="0" fontId="48" fillId="0" borderId="117" xfId="0" applyFont="1" applyBorder="1" applyAlignment="1" applyProtection="1">
      <alignment horizontal="center"/>
      <protection locked="0"/>
    </xf>
    <xf numFmtId="0" fontId="48" fillId="0" borderId="118" xfId="0" applyFont="1" applyBorder="1" applyAlignment="1" applyProtection="1">
      <alignment horizontal="center"/>
      <protection locked="0"/>
    </xf>
    <xf numFmtId="0" fontId="18" fillId="6" borderId="47" xfId="0" applyFont="1" applyFill="1" applyBorder="1" applyAlignment="1" applyProtection="1">
      <alignment horizontal="center"/>
      <protection locked="0"/>
    </xf>
    <xf numFmtId="0" fontId="18" fillId="6" borderId="48" xfId="0" applyFont="1" applyFill="1" applyBorder="1" applyAlignment="1" applyProtection="1">
      <alignment horizontal="center"/>
      <protection locked="0"/>
    </xf>
    <xf numFmtId="0" fontId="18" fillId="6" borderId="77" xfId="0" applyFont="1" applyFill="1" applyBorder="1" applyAlignment="1" applyProtection="1">
      <alignment horizontal="center"/>
      <protection locked="0"/>
    </xf>
    <xf numFmtId="177" fontId="18" fillId="6" borderId="81" xfId="0" applyNumberFormat="1" applyFont="1" applyFill="1" applyBorder="1" applyAlignment="1">
      <alignment horizontal="center" vertical="center"/>
    </xf>
    <xf numFmtId="178" fontId="16" fillId="16" borderId="8" xfId="0" applyNumberFormat="1" applyFont="1" applyFill="1" applyBorder="1" applyAlignment="1">
      <alignment horizontal="center" vertical="center"/>
    </xf>
    <xf numFmtId="178" fontId="16" fillId="16" borderId="16" xfId="0" applyNumberFormat="1" applyFont="1" applyFill="1" applyBorder="1" applyAlignment="1">
      <alignment horizontal="center" vertical="center"/>
    </xf>
    <xf numFmtId="178" fontId="16" fillId="16" borderId="17" xfId="0" applyNumberFormat="1" applyFont="1" applyFill="1" applyBorder="1" applyAlignment="1">
      <alignment horizontal="center" vertical="center"/>
    </xf>
    <xf numFmtId="178" fontId="0" fillId="4" borderId="9" xfId="0" applyNumberFormat="1" applyFill="1" applyBorder="1" applyAlignment="1">
      <alignment horizontal="center" vertical="center"/>
    </xf>
    <xf numFmtId="178" fontId="0" fillId="4" borderId="34" xfId="0" applyNumberFormat="1" applyFill="1" applyBorder="1" applyAlignment="1">
      <alignment horizontal="center" vertical="center"/>
    </xf>
    <xf numFmtId="178" fontId="0" fillId="4" borderId="25" xfId="0" applyNumberFormat="1" applyFill="1" applyBorder="1" applyAlignment="1">
      <alignment horizontal="center" vertical="center"/>
    </xf>
    <xf numFmtId="178" fontId="0" fillId="5" borderId="16" xfId="0" applyNumberFormat="1" applyFill="1" applyBorder="1" applyAlignment="1">
      <alignment horizontal="center" vertical="center"/>
    </xf>
    <xf numFmtId="178" fontId="0" fillId="5" borderId="17" xfId="0" applyNumberFormat="1" applyFill="1" applyBorder="1" applyAlignment="1">
      <alignment horizontal="center" vertical="center"/>
    </xf>
    <xf numFmtId="178" fontId="0" fillId="11" borderId="8" xfId="0" applyNumberFormat="1" applyFill="1" applyBorder="1" applyAlignment="1">
      <alignment horizontal="center" vertical="center"/>
    </xf>
    <xf numFmtId="178" fontId="0" fillId="11" borderId="16" xfId="0" applyNumberFormat="1" applyFill="1" applyBorder="1" applyAlignment="1">
      <alignment horizontal="center" vertical="center"/>
    </xf>
    <xf numFmtId="178" fontId="0" fillId="11" borderId="17" xfId="0" applyNumberFormat="1" applyFill="1" applyBorder="1" applyAlignment="1">
      <alignment horizontal="center" vertical="center"/>
    </xf>
    <xf numFmtId="178" fontId="0" fillId="3" borderId="9" xfId="0" applyNumberFormat="1" applyFill="1" applyBorder="1" applyAlignment="1">
      <alignment horizontal="center" vertical="center"/>
    </xf>
    <xf numFmtId="178" fontId="0" fillId="3" borderId="34" xfId="0" applyNumberFormat="1" applyFill="1" applyBorder="1" applyAlignment="1">
      <alignment horizontal="center" vertical="center"/>
    </xf>
    <xf numFmtId="178" fontId="0" fillId="10" borderId="9" xfId="0" applyNumberFormat="1" applyFill="1" applyBorder="1" applyAlignment="1">
      <alignment horizontal="center" vertical="center"/>
    </xf>
    <xf numFmtId="178" fontId="0" fillId="10" borderId="34" xfId="0" applyNumberFormat="1" applyFill="1" applyBorder="1" applyAlignment="1">
      <alignment horizontal="center" vertical="center"/>
    </xf>
    <xf numFmtId="0" fontId="3" fillId="9" borderId="30" xfId="0" applyFont="1" applyFill="1" applyBorder="1" applyAlignment="1">
      <alignment horizontal="center"/>
    </xf>
    <xf numFmtId="0" fontId="3" fillId="9" borderId="23" xfId="0" applyFont="1" applyFill="1" applyBorder="1" applyAlignment="1">
      <alignment horizontal="center"/>
    </xf>
  </cellXfs>
  <cellStyles count="3">
    <cellStyle name="パーセント" xfId="2" builtinId="5"/>
    <cellStyle name="ハイパーリンク" xfId="1" builtinId="8"/>
    <cellStyle name="標準" xfId="0" builtinId="0"/>
  </cellStyles>
  <dxfs count="17915">
    <dxf>
      <fill>
        <patternFill>
          <bgColor rgb="FFEECC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ill>
        <patternFill>
          <bgColor rgb="FFFFEECC"/>
        </patternFill>
      </fill>
    </dxf>
    <dxf>
      <fill>
        <patternFill>
          <bgColor rgb="FFF1E5DB"/>
        </patternFill>
      </fill>
    </dxf>
    <dxf>
      <fill>
        <patternFill>
          <bgColor rgb="FFFFCCCC"/>
        </patternFill>
      </fill>
    </dxf>
    <dxf>
      <fill>
        <patternFill>
          <bgColor rgb="FFD6D6F5"/>
        </patternFill>
      </fill>
    </dxf>
    <dxf>
      <fill>
        <patternFill>
          <bgColor rgb="FFFFCCFF"/>
        </patternFill>
      </fill>
    </dxf>
    <dxf>
      <fill>
        <patternFill>
          <bgColor rgb="FFCCDDFF"/>
        </patternFill>
      </fill>
    </dxf>
    <dxf>
      <fill>
        <patternFill>
          <bgColor rgb="FFCCEEFF"/>
        </patternFill>
      </fill>
    </dxf>
    <dxf>
      <fill>
        <patternFill>
          <bgColor rgb="FFFFCCDD"/>
        </patternFill>
      </fill>
    </dxf>
    <dxf>
      <fill>
        <patternFill>
          <bgColor rgb="FFF7D4EB"/>
        </patternFill>
      </fill>
    </dxf>
    <dxf>
      <fill>
        <patternFill>
          <bgColor rgb="FFFFCCFF"/>
        </patternFill>
      </fill>
    </dxf>
    <dxf>
      <fill>
        <patternFill>
          <bgColor rgb="FFCCEEFF"/>
        </patternFill>
      </fill>
    </dxf>
    <dxf>
      <fill>
        <patternFill>
          <bgColor rgb="FFCCDDFF"/>
        </patternFill>
      </fill>
    </dxf>
    <dxf>
      <fill>
        <patternFill>
          <bgColor rgb="FFEECCFF"/>
        </patternFill>
      </fill>
    </dxf>
    <dxf>
      <fill>
        <patternFill>
          <bgColor rgb="FFFFCCCC"/>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ill>
        <patternFill>
          <bgColor rgb="FFFFEECC"/>
        </patternFill>
      </fill>
    </dxf>
    <dxf>
      <fill>
        <patternFill>
          <bgColor rgb="FFD6D6F5"/>
        </patternFill>
      </fill>
    </dxf>
    <dxf>
      <fill>
        <patternFill>
          <bgColor rgb="FFF1E5DB"/>
        </patternFill>
      </fill>
    </dxf>
    <dxf>
      <font>
        <color rgb="FF9C0006"/>
      </font>
      <fill>
        <patternFill>
          <bgColor rgb="FFFFC7CE"/>
        </patternFill>
      </fill>
    </dxf>
    <dxf>
      <font>
        <color auto="1"/>
      </font>
      <fill>
        <patternFill>
          <bgColor theme="4" tint="0.59996337778862885"/>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font>
        <color rgb="FF9C0006"/>
      </font>
      <fill>
        <patternFill>
          <bgColor rgb="FFFFC7CE"/>
        </patternFill>
      </fill>
    </dxf>
    <dxf>
      <numFmt numFmtId="178" formatCode="#"/>
    </dxf>
    <dxf>
      <font>
        <color auto="1"/>
      </font>
      <fill>
        <patternFill>
          <bgColor theme="4" tint="0.59996337778862885"/>
        </patternFill>
      </fill>
    </dxf>
    <dxf>
      <font>
        <color rgb="FFFF5050"/>
      </font>
    </dxf>
    <dxf>
      <font>
        <color rgb="FFFF5050"/>
      </font>
    </dxf>
    <dxf>
      <font>
        <color theme="4"/>
      </font>
    </dxf>
    <dxf>
      <fill>
        <patternFill>
          <bgColor rgb="FFF1E5DB"/>
        </patternFill>
      </fill>
    </dxf>
    <dxf>
      <fill>
        <patternFill>
          <bgColor rgb="FFDDFFCC"/>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FFDD"/>
        </patternFill>
      </fill>
    </dxf>
    <dxf>
      <fill>
        <patternFill>
          <bgColor rgb="FFFFCCCC"/>
        </patternFill>
      </fill>
    </dxf>
    <dxf>
      <fill>
        <patternFill>
          <bgColor rgb="FFCFFCFC"/>
        </patternFill>
      </fill>
    </dxf>
    <dxf>
      <fill>
        <patternFill>
          <bgColor rgb="FFFFEECC"/>
        </patternFill>
      </fill>
    </dxf>
    <dxf>
      <fill>
        <patternFill>
          <bgColor rgb="FFFFFFCC"/>
        </patternFill>
      </fill>
    </dxf>
    <dxf>
      <fill>
        <patternFill>
          <bgColor rgb="FFEEFFCC"/>
        </patternFill>
      </fill>
    </dxf>
    <dxf>
      <fill>
        <patternFill>
          <bgColor rgb="FFCCEEFF"/>
        </patternFill>
      </fill>
    </dxf>
    <dxf>
      <fill>
        <patternFill>
          <bgColor rgb="FFF7D4EB"/>
        </patternFill>
      </fill>
    </dxf>
    <dxf>
      <fill>
        <patternFill>
          <bgColor rgb="FFFFCCDD"/>
        </patternFill>
      </fill>
    </dxf>
    <dxf>
      <fill>
        <patternFill>
          <bgColor rgb="FFDDFFCC"/>
        </patternFill>
      </fill>
    </dxf>
    <dxf>
      <fill>
        <patternFill>
          <bgColor rgb="FFF1E5DB"/>
        </patternFill>
      </fill>
    </dxf>
    <dxf>
      <fill>
        <patternFill>
          <bgColor rgb="FFFFFFCC"/>
        </patternFill>
      </fill>
    </dxf>
    <dxf>
      <fill>
        <patternFill>
          <bgColor rgb="FFFFEECC"/>
        </patternFill>
      </fill>
    </dxf>
    <dxf>
      <fill>
        <patternFill>
          <bgColor rgb="FFCCFFDD"/>
        </patternFill>
      </fill>
    </dxf>
    <dxf>
      <fill>
        <patternFill>
          <bgColor rgb="FFCFFCFC"/>
        </patternFill>
      </fill>
    </dxf>
    <dxf>
      <fill>
        <patternFill>
          <bgColor rgb="FFCCEEFF"/>
        </patternFill>
      </fill>
    </dxf>
    <dxf>
      <fill>
        <patternFill>
          <bgColor rgb="FFEECCFF"/>
        </patternFill>
      </fill>
    </dxf>
    <dxf>
      <fill>
        <patternFill>
          <bgColor rgb="FFFFCCFF"/>
        </patternFill>
      </fill>
    </dxf>
    <dxf>
      <fill>
        <patternFill>
          <bgColor rgb="FFD6D6F5"/>
        </patternFill>
      </fill>
    </dxf>
    <dxf>
      <fill>
        <patternFill>
          <bgColor rgb="FFFFCCCC"/>
        </patternFill>
      </fill>
    </dxf>
    <dxf>
      <fill>
        <patternFill>
          <bgColor rgb="FFEEFFCC"/>
        </patternFill>
      </fill>
    </dxf>
    <dxf>
      <fill>
        <patternFill>
          <bgColor rgb="FFCCDDFF"/>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FF5050"/>
      </font>
    </dxf>
    <dxf>
      <font>
        <color theme="4"/>
      </font>
    </dxf>
    <dxf>
      <font>
        <color rgb="FFFF5050"/>
      </font>
    </dxf>
    <dxf>
      <fill>
        <patternFill>
          <bgColor rgb="FFFFCCFF"/>
        </patternFill>
      </fill>
    </dxf>
    <dxf>
      <fill>
        <patternFill>
          <bgColor rgb="FFFFCC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FFEECC"/>
        </patternFill>
      </fill>
    </dxf>
    <dxf>
      <fill>
        <patternFill>
          <bgColor rgb="FFF1E5DB"/>
        </patternFill>
      </fill>
    </dxf>
    <dxf>
      <fill>
        <patternFill>
          <bgColor rgb="FFFFCCDD"/>
        </patternFill>
      </fill>
    </dxf>
    <dxf>
      <fill>
        <patternFill>
          <bgColor rgb="FFF7D4EB"/>
        </patternFill>
      </fill>
    </dxf>
    <dxf>
      <fill>
        <patternFill>
          <bgColor rgb="FFEECCFF"/>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ill>
        <patternFill>
          <bgColor rgb="FFFFEECC"/>
        </patternFill>
      </fill>
    </dxf>
    <dxf>
      <fill>
        <patternFill>
          <bgColor rgb="FFFFCCFF"/>
        </patternFill>
      </fill>
    </dxf>
    <dxf>
      <fill>
        <patternFill>
          <bgColor rgb="FFF1E5DB"/>
        </patternFill>
      </fill>
    </dxf>
    <dxf>
      <fill>
        <patternFill>
          <bgColor rgb="FFFFCCCC"/>
        </patternFill>
      </fill>
    </dxf>
    <dxf>
      <fill>
        <patternFill>
          <bgColor rgb="FFD6D6F5"/>
        </patternFill>
      </fill>
    </dxf>
    <dxf>
      <numFmt numFmtId="178" formatCode="#"/>
    </dxf>
    <dxf>
      <font>
        <color auto="1"/>
      </font>
      <fill>
        <patternFill>
          <bgColor theme="4" tint="0.59996337778862885"/>
        </patternFill>
      </fill>
    </dxf>
    <dxf>
      <font>
        <color rgb="FF9C0006"/>
      </font>
      <fill>
        <patternFill>
          <bgColor rgb="FFFFC7CE"/>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auto="1"/>
      </font>
      <fill>
        <patternFill>
          <bgColor theme="4" tint="0.59996337778862885"/>
        </patternFill>
      </fill>
    </dxf>
    <dxf>
      <font>
        <color rgb="FF9C0006"/>
      </font>
      <fill>
        <patternFill>
          <bgColor rgb="FFFFC7CE"/>
        </patternFill>
      </fill>
    </dxf>
    <dxf>
      <font>
        <color rgb="FFFF5050"/>
      </font>
    </dxf>
    <dxf>
      <font>
        <color rgb="FFFF5050"/>
      </font>
    </dxf>
    <dxf>
      <font>
        <color theme="4"/>
      </font>
    </dxf>
    <dxf>
      <fill>
        <patternFill>
          <bgColor rgb="FFDDFFCC"/>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EEFFCC"/>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FFCCDD"/>
        </patternFill>
      </fill>
    </dxf>
    <dxf>
      <fill>
        <patternFill>
          <bgColor rgb="FFF7D4EB"/>
        </patternFill>
      </fill>
    </dxf>
    <dxf>
      <fill>
        <patternFill>
          <bgColor rgb="FFFFCCCC"/>
        </patternFill>
      </fill>
    </dxf>
    <dxf>
      <fill>
        <patternFill>
          <bgColor rgb="FFF1E5DB"/>
        </patternFill>
      </fill>
    </dxf>
    <dxf>
      <fill>
        <patternFill>
          <bgColor rgb="FFEEFFCC"/>
        </patternFill>
      </fill>
    </dxf>
    <dxf>
      <fill>
        <patternFill>
          <bgColor rgb="FFCCEEFF"/>
        </patternFill>
      </fill>
    </dxf>
    <dxf>
      <fill>
        <patternFill>
          <bgColor rgb="FFCFFCFC"/>
        </patternFill>
      </fill>
    </dxf>
    <dxf>
      <fill>
        <patternFill>
          <bgColor rgb="FFCCDDFF"/>
        </patternFill>
      </fill>
    </dxf>
    <dxf>
      <fill>
        <patternFill>
          <bgColor rgb="FFFFEECC"/>
        </patternFill>
      </fill>
    </dxf>
    <dxf>
      <fill>
        <patternFill>
          <bgColor rgb="FFFFFFCC"/>
        </patternFill>
      </fill>
    </dxf>
    <dxf>
      <fill>
        <patternFill>
          <bgColor rgb="FFD6D6F5"/>
        </patternFill>
      </fill>
    </dxf>
    <dxf>
      <fill>
        <patternFill>
          <bgColor rgb="FFFFCCFF"/>
        </patternFill>
      </fill>
    </dxf>
    <dxf>
      <fill>
        <patternFill>
          <bgColor rgb="FFEECCFF"/>
        </patternFill>
      </fill>
    </dxf>
    <dxf>
      <fill>
        <patternFill>
          <bgColor rgb="FFCCFFDD"/>
        </patternFill>
      </fill>
    </dxf>
    <dxf>
      <fill>
        <patternFill>
          <bgColor rgb="FFDDFFCC"/>
        </patternFill>
      </fill>
    </dxf>
    <dxf>
      <numFmt numFmtId="178" formatCode="#"/>
    </dxf>
    <dxf>
      <font>
        <color rgb="FF9C0006"/>
      </font>
      <fill>
        <patternFill>
          <bgColor rgb="FFFFC7CE"/>
        </patternFill>
      </fill>
    </dxf>
    <dxf>
      <font>
        <color auto="1"/>
      </font>
      <fill>
        <patternFill>
          <bgColor theme="4" tint="0.59996337778862885"/>
        </patternFill>
      </fill>
    </dxf>
    <dxf>
      <font>
        <color auto="1"/>
      </font>
      <fill>
        <patternFill>
          <bgColor theme="4" tint="0.59996337778862885"/>
        </patternFill>
      </fill>
    </dxf>
    <dxf>
      <numFmt numFmtId="178" formatCode="#"/>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font>
        <color auto="1"/>
      </font>
      <fill>
        <patternFill>
          <bgColor theme="4" tint="0.59996337778862885"/>
        </patternFill>
      </fill>
    </dxf>
    <dxf>
      <numFmt numFmtId="178" formatCode="#"/>
    </dxf>
    <dxf>
      <font>
        <color theme="4"/>
      </font>
    </dxf>
    <dxf>
      <font>
        <color rgb="FFFF5050"/>
      </font>
    </dxf>
    <dxf>
      <font>
        <color rgb="FFFF5050"/>
      </font>
    </dxf>
    <dxf>
      <fill>
        <patternFill>
          <bgColor rgb="FFEECCFF"/>
        </patternFill>
      </fill>
    </dxf>
    <dxf>
      <fill>
        <patternFill>
          <bgColor rgb="FFFFCCFF"/>
        </patternFill>
      </fill>
    </dxf>
    <dxf>
      <fill>
        <patternFill>
          <bgColor rgb="FFCCFFDD"/>
        </patternFill>
      </fill>
    </dxf>
    <dxf>
      <fill>
        <patternFill>
          <bgColor rgb="FFCFFCFC"/>
        </patternFill>
      </fill>
    </dxf>
    <dxf>
      <fill>
        <patternFill>
          <bgColor rgb="FFCCDDFF"/>
        </patternFill>
      </fill>
    </dxf>
    <dxf>
      <fill>
        <patternFill>
          <bgColor rgb="FFFFEECC"/>
        </patternFill>
      </fill>
    </dxf>
    <dxf>
      <fill>
        <patternFill>
          <bgColor rgb="FFFFFFCC"/>
        </patternFill>
      </fill>
    </dxf>
    <dxf>
      <fill>
        <patternFill>
          <bgColor rgb="FFCCEEFF"/>
        </patternFill>
      </fill>
    </dxf>
    <dxf>
      <fill>
        <patternFill>
          <bgColor rgb="FFFFCCCC"/>
        </patternFill>
      </fill>
    </dxf>
    <dxf>
      <fill>
        <patternFill>
          <bgColor rgb="FFF1E5DB"/>
        </patternFill>
      </fill>
    </dxf>
    <dxf>
      <fill>
        <patternFill>
          <bgColor rgb="FFEEFFCC"/>
        </patternFill>
      </fill>
    </dxf>
    <dxf>
      <fill>
        <patternFill>
          <bgColor rgb="FFD6D6F5"/>
        </patternFill>
      </fill>
    </dxf>
    <dxf>
      <fill>
        <patternFill>
          <bgColor rgb="FFDDFFCC"/>
        </patternFill>
      </fill>
    </dxf>
    <dxf>
      <fill>
        <patternFill>
          <bgColor rgb="FFFFCCDD"/>
        </patternFill>
      </fill>
    </dxf>
    <dxf>
      <fill>
        <patternFill>
          <bgColor rgb="FFF7D4EB"/>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FFCCFF"/>
        </patternFill>
      </fill>
    </dxf>
    <dxf>
      <fill>
        <patternFill>
          <bgColor rgb="FFDDFFCC"/>
        </patternFill>
      </fill>
    </dxf>
    <dxf>
      <fill>
        <patternFill>
          <bgColor rgb="FFEEFFCC"/>
        </patternFill>
      </fill>
    </dxf>
    <dxf>
      <fill>
        <patternFill>
          <bgColor rgb="FFFFFFCC"/>
        </patternFill>
      </fill>
    </dxf>
    <dxf>
      <fill>
        <patternFill>
          <bgColor rgb="FFFFEECC"/>
        </patternFill>
      </fill>
    </dxf>
    <dxf>
      <fill>
        <patternFill>
          <bgColor rgb="FFF1E5DB"/>
        </patternFill>
      </fill>
    </dxf>
    <dxf>
      <fill>
        <patternFill>
          <bgColor rgb="FFFFCCCC"/>
        </patternFill>
      </fill>
    </dxf>
    <dxf>
      <fill>
        <patternFill>
          <bgColor rgb="FFCCFFDD"/>
        </patternFill>
      </fill>
    </dxf>
    <dxf>
      <fill>
        <patternFill>
          <bgColor rgb="FFEECCFF"/>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font>
        <color rgb="FF9C0006"/>
      </font>
      <fill>
        <patternFill>
          <bgColor rgb="FFFFC7CE"/>
        </patternFill>
      </fill>
    </dxf>
    <dxf>
      <font>
        <color auto="1"/>
      </font>
      <fill>
        <patternFill>
          <bgColor theme="4" tint="0.59996337778862885"/>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theme="4"/>
      </font>
    </dxf>
    <dxf>
      <font>
        <color rgb="FFFF5050"/>
      </font>
    </dxf>
    <dxf>
      <font>
        <color rgb="FFFF5050"/>
      </font>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FFCCCC"/>
        </patternFill>
      </fill>
    </dxf>
    <dxf>
      <fill>
        <patternFill>
          <bgColor rgb="FFFFCCFF"/>
        </patternFill>
      </fill>
    </dxf>
    <dxf>
      <fill>
        <patternFill>
          <bgColor rgb="FFEECCFF"/>
        </patternFill>
      </fill>
    </dxf>
    <dxf>
      <fill>
        <patternFill>
          <bgColor rgb="FFFFCCDD"/>
        </patternFill>
      </fill>
    </dxf>
    <dxf>
      <fill>
        <patternFill>
          <bgColor rgb="FFF7D4EB"/>
        </patternFill>
      </fill>
    </dxf>
    <dxf>
      <fill>
        <patternFill>
          <bgColor rgb="FFF1E5DB"/>
        </patternFill>
      </fill>
    </dxf>
    <dxf>
      <fill>
        <patternFill>
          <bgColor rgb="FFCCEEFF"/>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FFCCCC"/>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ill>
        <patternFill>
          <bgColor rgb="FFFFEECC"/>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font>
        <color rgb="FF9C0006"/>
      </font>
      <fill>
        <patternFill>
          <bgColor rgb="FFFFC7CE"/>
        </patternFill>
      </fill>
    </dxf>
    <dxf>
      <numFmt numFmtId="178" formatCode="#"/>
    </dxf>
    <dxf>
      <numFmt numFmtId="178" formatCode="#"/>
    </dxf>
    <dxf>
      <font>
        <color auto="1"/>
      </font>
      <fill>
        <patternFill>
          <bgColor theme="4" tint="0.59996337778862885"/>
        </patternFill>
      </fill>
    </dxf>
    <dxf>
      <font>
        <color rgb="FF9C0006"/>
      </font>
      <fill>
        <patternFill>
          <bgColor rgb="FFFFC7CE"/>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numFmt numFmtId="178" formatCode="#"/>
    </dxf>
    <dxf>
      <font>
        <color auto="1"/>
      </font>
      <fill>
        <patternFill>
          <bgColor theme="4" tint="0.59996337778862885"/>
        </patternFill>
      </fill>
    </dxf>
    <dxf>
      <font>
        <color rgb="FFFF5050"/>
      </font>
    </dxf>
    <dxf>
      <font>
        <color rgb="FFFF5050"/>
      </font>
    </dxf>
    <dxf>
      <font>
        <color theme="4"/>
      </font>
    </dxf>
    <dxf>
      <fill>
        <patternFill>
          <bgColor rgb="FFCCDDFF"/>
        </patternFill>
      </fill>
    </dxf>
    <dxf>
      <fill>
        <patternFill>
          <bgColor rgb="FFCCFFDD"/>
        </patternFill>
      </fill>
    </dxf>
    <dxf>
      <fill>
        <patternFill>
          <bgColor rgb="FFD6D6F5"/>
        </patternFill>
      </fill>
    </dxf>
    <dxf>
      <fill>
        <patternFill>
          <bgColor rgb="FFEECCFF"/>
        </patternFill>
      </fill>
    </dxf>
    <dxf>
      <fill>
        <patternFill>
          <bgColor rgb="FFFFCCCC"/>
        </patternFill>
      </fill>
    </dxf>
    <dxf>
      <fill>
        <patternFill>
          <bgColor rgb="FFF1E5DB"/>
        </patternFill>
      </fill>
    </dxf>
    <dxf>
      <fill>
        <patternFill>
          <bgColor rgb="FFCFFCFC"/>
        </patternFill>
      </fill>
    </dxf>
    <dxf>
      <fill>
        <patternFill>
          <bgColor rgb="FFFFEECC"/>
        </patternFill>
      </fill>
    </dxf>
    <dxf>
      <fill>
        <patternFill>
          <bgColor rgb="FFFFFFCC"/>
        </patternFill>
      </fill>
    </dxf>
    <dxf>
      <fill>
        <patternFill>
          <bgColor rgb="FFEEFFCC"/>
        </patternFill>
      </fill>
    </dxf>
    <dxf>
      <fill>
        <patternFill>
          <bgColor rgb="FFFFCCFF"/>
        </patternFill>
      </fill>
    </dxf>
    <dxf>
      <fill>
        <patternFill>
          <bgColor rgb="FFCCEEFF"/>
        </patternFill>
      </fill>
    </dxf>
    <dxf>
      <fill>
        <patternFill>
          <bgColor rgb="FFDDFFCC"/>
        </patternFill>
      </fill>
    </dxf>
    <dxf>
      <fill>
        <patternFill>
          <bgColor rgb="FFF7D4EB"/>
        </patternFill>
      </fill>
    </dxf>
    <dxf>
      <fill>
        <patternFill>
          <bgColor rgb="FFFFCCDD"/>
        </patternFill>
      </fill>
    </dxf>
    <dxf>
      <fill>
        <patternFill>
          <bgColor rgb="FFFFFFCC"/>
        </patternFill>
      </fill>
    </dxf>
    <dxf>
      <fill>
        <patternFill>
          <bgColor rgb="FFFFEECC"/>
        </patternFill>
      </fill>
    </dxf>
    <dxf>
      <fill>
        <patternFill>
          <bgColor rgb="FFF1E5DB"/>
        </patternFill>
      </fill>
    </dxf>
    <dxf>
      <fill>
        <patternFill>
          <bgColor rgb="FFCCFFDD"/>
        </patternFill>
      </fill>
    </dxf>
    <dxf>
      <fill>
        <patternFill>
          <bgColor rgb="FFCFFCFC"/>
        </patternFill>
      </fill>
    </dxf>
    <dxf>
      <fill>
        <patternFill>
          <bgColor rgb="FFFFCCCC"/>
        </patternFill>
      </fill>
    </dxf>
    <dxf>
      <fill>
        <patternFill>
          <bgColor rgb="FFCCEEFF"/>
        </patternFill>
      </fill>
    </dxf>
    <dxf>
      <fill>
        <patternFill>
          <bgColor rgb="FFFFCCFF"/>
        </patternFill>
      </fill>
    </dxf>
    <dxf>
      <fill>
        <patternFill>
          <bgColor rgb="FFEECCFF"/>
        </patternFill>
      </fill>
    </dxf>
    <dxf>
      <fill>
        <patternFill>
          <bgColor rgb="FFEEFFCC"/>
        </patternFill>
      </fill>
    </dxf>
    <dxf>
      <fill>
        <patternFill>
          <bgColor rgb="FFD6D6F5"/>
        </patternFill>
      </fill>
    </dxf>
    <dxf>
      <fill>
        <patternFill>
          <bgColor rgb="FFCCDDFF"/>
        </patternFill>
      </fill>
    </dxf>
    <dxf>
      <fill>
        <patternFill>
          <bgColor rgb="FFDDFFCC"/>
        </patternFill>
      </fill>
    </dxf>
    <dxf>
      <numFmt numFmtId="178" formatCode="#"/>
    </dxf>
    <dxf>
      <font>
        <color auto="1"/>
      </font>
      <fill>
        <patternFill>
          <bgColor theme="4" tint="0.59996337778862885"/>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9C0006"/>
      </font>
      <fill>
        <patternFill>
          <bgColor rgb="FFFFC7CE"/>
        </patternFill>
      </fill>
    </dxf>
    <dxf>
      <font>
        <color auto="1"/>
      </font>
      <fill>
        <patternFill>
          <bgColor theme="4" tint="0.59996337778862885"/>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theme="4"/>
      </font>
    </dxf>
    <dxf>
      <font>
        <color rgb="FFFF5050"/>
      </font>
    </dxf>
    <dxf>
      <font>
        <color rgb="FFFF5050"/>
      </font>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CCDDFF"/>
        </patternFill>
      </fill>
    </dxf>
    <dxf>
      <fill>
        <patternFill>
          <bgColor rgb="FFFFFFCC"/>
        </patternFill>
      </fill>
    </dxf>
    <dxf>
      <fill>
        <patternFill>
          <bgColor rgb="FFFFEECC"/>
        </patternFill>
      </fill>
    </dxf>
    <dxf>
      <fill>
        <patternFill>
          <bgColor rgb="FFF1E5DB"/>
        </patternFill>
      </fill>
    </dxf>
    <dxf>
      <fill>
        <patternFill>
          <bgColor rgb="FFFFCCCC"/>
        </patternFill>
      </fill>
    </dxf>
    <dxf>
      <fill>
        <patternFill>
          <bgColor rgb="FFFFCCFF"/>
        </patternFill>
      </fill>
    </dxf>
    <dxf>
      <fill>
        <patternFill>
          <bgColor rgb="FFD6D6F5"/>
        </patternFill>
      </fill>
    </dxf>
    <dxf>
      <fill>
        <patternFill>
          <bgColor rgb="FFEEFFCC"/>
        </patternFill>
      </fill>
    </dxf>
    <dxf>
      <fill>
        <patternFill>
          <bgColor rgb="FFEECCFF"/>
        </patternFill>
      </fill>
    </dxf>
    <dxf>
      <fill>
        <patternFill>
          <bgColor rgb="FFF7D4EB"/>
        </patternFill>
      </fill>
    </dxf>
    <dxf>
      <fill>
        <patternFill>
          <bgColor rgb="FFFFCCDD"/>
        </patternFill>
      </fill>
    </dxf>
    <dxf>
      <fill>
        <patternFill>
          <bgColor rgb="FFD6D6F5"/>
        </patternFill>
      </fill>
    </dxf>
    <dxf>
      <fill>
        <patternFill>
          <bgColor rgb="FFF1E5DB"/>
        </patternFill>
      </fill>
    </dxf>
    <dxf>
      <fill>
        <patternFill>
          <bgColor rgb="FFCCDDFF"/>
        </patternFill>
      </fill>
    </dxf>
    <dxf>
      <fill>
        <patternFill>
          <bgColor rgb="FFCCEEFF"/>
        </patternFill>
      </fill>
    </dxf>
    <dxf>
      <fill>
        <patternFill>
          <bgColor rgb="FFCFFCFC"/>
        </patternFill>
      </fill>
    </dxf>
    <dxf>
      <fill>
        <patternFill>
          <bgColor rgb="FFEECCFF"/>
        </patternFill>
      </fill>
    </dxf>
    <dxf>
      <fill>
        <patternFill>
          <bgColor rgb="FFFFCCCC"/>
        </patternFill>
      </fill>
    </dxf>
    <dxf>
      <fill>
        <patternFill>
          <bgColor rgb="FFFFCCFF"/>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numFmt numFmtId="178" formatCode="#"/>
    </dxf>
    <dxf>
      <font>
        <color auto="1"/>
      </font>
      <fill>
        <patternFill>
          <bgColor theme="4" tint="0.59996337778862885"/>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9C0006"/>
      </font>
      <fill>
        <patternFill>
          <bgColor rgb="FFFFC7CE"/>
        </patternFill>
      </fill>
    </dxf>
    <dxf>
      <font>
        <color auto="1"/>
      </font>
      <fill>
        <patternFill>
          <bgColor theme="4" tint="0.59996337778862885"/>
        </patternFill>
      </fill>
    </dxf>
    <dxf>
      <numFmt numFmtId="178" formatCode="#"/>
    </dxf>
    <dxf>
      <numFmt numFmtId="178" formatCode="#"/>
    </dxf>
    <dxf>
      <font>
        <color auto="1"/>
      </font>
      <fill>
        <patternFill>
          <bgColor theme="4" tint="0.59996337778862885"/>
        </patternFill>
      </fill>
    </dxf>
    <dxf>
      <font>
        <color rgb="FF9C0006"/>
      </font>
      <fill>
        <patternFill>
          <bgColor rgb="FFFFC7CE"/>
        </patternFill>
      </fill>
    </dxf>
    <dxf>
      <font>
        <color auto="1"/>
      </font>
      <fill>
        <patternFill>
          <bgColor theme="4" tint="0.59996337778862885"/>
        </patternFill>
      </fill>
    </dxf>
    <dxf>
      <font>
        <color rgb="FF9C0006"/>
      </font>
      <fill>
        <patternFill>
          <bgColor rgb="FFFFC7CE"/>
        </patternFill>
      </fill>
    </dxf>
    <dxf>
      <numFmt numFmtId="178" formatCode="#"/>
    </dxf>
    <dxf>
      <font>
        <color rgb="FFFF5050"/>
      </font>
    </dxf>
    <dxf>
      <font>
        <color rgb="FFFF5050"/>
      </font>
    </dxf>
    <dxf>
      <font>
        <color theme="4"/>
      </font>
    </dxf>
    <dxf>
      <fill>
        <patternFill>
          <bgColor rgb="FFFFCCFF"/>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EECCFF"/>
        </patternFill>
      </fill>
    </dxf>
    <dxf>
      <fill>
        <patternFill>
          <bgColor rgb="FFDDFFCC"/>
        </patternFill>
      </fill>
    </dxf>
    <dxf>
      <fill>
        <patternFill>
          <bgColor rgb="FFCCFFDD"/>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FFCCDD"/>
        </patternFill>
      </fill>
    </dxf>
    <dxf>
      <fill>
        <patternFill>
          <bgColor rgb="FFF7D4EB"/>
        </patternFill>
      </fill>
    </dxf>
    <dxf>
      <fill>
        <patternFill>
          <bgColor rgb="FFFFFFCC"/>
        </patternFill>
      </fill>
    </dxf>
    <dxf>
      <fill>
        <patternFill>
          <bgColor rgb="FFEECCFF"/>
        </patternFill>
      </fill>
    </dxf>
    <dxf>
      <fill>
        <patternFill>
          <bgColor rgb="FFFFCCCC"/>
        </patternFill>
      </fill>
    </dxf>
    <dxf>
      <fill>
        <patternFill>
          <bgColor rgb="FFF1E5DB"/>
        </patternFill>
      </fill>
    </dxf>
    <dxf>
      <fill>
        <patternFill>
          <bgColor rgb="FFFFEECC"/>
        </patternFill>
      </fill>
    </dxf>
    <dxf>
      <fill>
        <patternFill>
          <bgColor rgb="FFFFCCFF"/>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ont>
        <color rgb="FF9C0006"/>
      </font>
      <fill>
        <patternFill>
          <bgColor rgb="FFFFC7CE"/>
        </patternFill>
      </fill>
    </dxf>
    <dxf>
      <font>
        <color auto="1"/>
      </font>
      <fill>
        <patternFill>
          <bgColor theme="4" tint="0.59996337778862885"/>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rgb="FF9C0006"/>
      </font>
      <fill>
        <patternFill>
          <bgColor rgb="FFFFC7CE"/>
        </patternFill>
      </fill>
    </dxf>
    <dxf>
      <font>
        <color auto="1"/>
      </font>
      <fill>
        <patternFill>
          <bgColor theme="4" tint="0.59996337778862885"/>
        </patternFill>
      </fill>
    </dxf>
    <dxf>
      <numFmt numFmtId="178" formatCode="#"/>
    </dxf>
    <dxf>
      <numFmt numFmtId="178" formatCode="#"/>
    </dxf>
    <dxf>
      <font>
        <color auto="1"/>
      </font>
      <fill>
        <patternFill>
          <bgColor theme="4" tint="0.59996337778862885"/>
        </patternFill>
      </fill>
    </dxf>
    <dxf>
      <font>
        <color rgb="FF9C0006"/>
      </font>
      <fill>
        <patternFill>
          <bgColor rgb="FFFFC7CE"/>
        </patternFill>
      </fill>
    </dxf>
    <dxf>
      <font>
        <color theme="4"/>
      </font>
    </dxf>
    <dxf>
      <font>
        <color rgb="FFFF5050"/>
      </font>
    </dxf>
    <dxf>
      <font>
        <color rgb="FFFF5050"/>
      </font>
    </dxf>
    <dxf>
      <fill>
        <patternFill>
          <bgColor rgb="FFCCEEFF"/>
        </patternFill>
      </fill>
    </dxf>
    <dxf>
      <fill>
        <patternFill>
          <bgColor rgb="FFCFFCFC"/>
        </patternFill>
      </fill>
    </dxf>
    <dxf>
      <fill>
        <patternFill>
          <bgColor rgb="FFFFCCFF"/>
        </patternFill>
      </fill>
    </dxf>
    <dxf>
      <fill>
        <patternFill>
          <bgColor rgb="FFEEFFCC"/>
        </patternFill>
      </fill>
    </dxf>
    <dxf>
      <fill>
        <patternFill>
          <bgColor rgb="FFEECCFF"/>
        </patternFill>
      </fill>
    </dxf>
    <dxf>
      <fill>
        <patternFill>
          <bgColor rgb="FFCCDDFF"/>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D6D6F5"/>
        </patternFill>
      </fill>
    </dxf>
    <dxf>
      <fill>
        <patternFill>
          <bgColor rgb="FFCCFFDD"/>
        </patternFill>
      </fill>
    </dxf>
    <dxf>
      <fill>
        <patternFill>
          <bgColor rgb="FFDDFFCC"/>
        </patternFill>
      </fill>
    </dxf>
    <dxf>
      <fill>
        <patternFill>
          <bgColor rgb="FFF7D4EB"/>
        </patternFill>
      </fill>
    </dxf>
    <dxf>
      <fill>
        <patternFill>
          <bgColor rgb="FFFFCCDD"/>
        </patternFill>
      </fill>
    </dxf>
    <dxf>
      <fill>
        <patternFill>
          <bgColor rgb="FFCCEEFF"/>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FFCCCC"/>
        </patternFill>
      </fill>
    </dxf>
    <dxf>
      <fill>
        <patternFill>
          <bgColor rgb="FFCFFCFC"/>
        </patternFill>
      </fill>
    </dxf>
    <dxf>
      <fill>
        <patternFill>
          <bgColor rgb="FFFFCCFF"/>
        </patternFill>
      </fill>
    </dxf>
    <dxf>
      <fill>
        <patternFill>
          <bgColor rgb="FFEECCFF"/>
        </patternFill>
      </fill>
    </dxf>
    <dxf>
      <fill>
        <patternFill>
          <bgColor rgb="FFCCDDFF"/>
        </patternFill>
      </fill>
    </dxf>
    <dxf>
      <fill>
        <patternFill>
          <bgColor rgb="FFCCFFDD"/>
        </patternFill>
      </fill>
    </dxf>
    <dxf>
      <fill>
        <patternFill>
          <bgColor rgb="FFD6D6F5"/>
        </patternFill>
      </fill>
    </dxf>
    <dxf>
      <fill>
        <patternFill>
          <bgColor rgb="FFDDFFCC"/>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auto="1"/>
      </font>
      <fill>
        <patternFill>
          <bgColor theme="4" tint="0.59996337778862885"/>
        </patternFill>
      </fill>
    </dxf>
    <dxf>
      <font>
        <color rgb="FF9C0006"/>
      </font>
      <fill>
        <patternFill>
          <bgColor rgb="FFFFC7CE"/>
        </patternFill>
      </fill>
    </dxf>
    <dxf>
      <font>
        <color rgb="FF9C0006"/>
      </font>
      <fill>
        <patternFill>
          <bgColor rgb="FFFFC7CE"/>
        </patternFill>
      </fill>
    </dxf>
    <dxf>
      <font>
        <color auto="1"/>
      </font>
      <fill>
        <patternFill>
          <bgColor theme="4" tint="0.59996337778862885"/>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font>
        <color rgb="FF9C0006"/>
      </font>
      <fill>
        <patternFill>
          <bgColor rgb="FFFFC7CE"/>
        </patternFill>
      </fill>
    </dxf>
    <dxf>
      <numFmt numFmtId="178" formatCode="#"/>
    </dxf>
    <dxf>
      <font>
        <color theme="4"/>
      </font>
    </dxf>
    <dxf>
      <font>
        <color rgb="FFFF5050"/>
      </font>
    </dxf>
    <dxf>
      <font>
        <color rgb="FFFF5050"/>
      </font>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FFCCDD"/>
        </patternFill>
      </fill>
    </dxf>
    <dxf>
      <fill>
        <patternFill>
          <bgColor rgb="FFF7D4EB"/>
        </patternFill>
      </fill>
    </dxf>
    <dxf>
      <fill>
        <patternFill>
          <bgColor rgb="FFEECCFF"/>
        </patternFill>
      </fill>
    </dxf>
    <dxf>
      <fill>
        <patternFill>
          <bgColor rgb="FFD6D6F5"/>
        </patternFill>
      </fill>
    </dxf>
    <dxf>
      <fill>
        <patternFill>
          <bgColor rgb="FFCCDDFF"/>
        </patternFill>
      </fill>
    </dxf>
    <dxf>
      <fill>
        <patternFill>
          <bgColor rgb="FFFFCCFF"/>
        </patternFill>
      </fill>
    </dxf>
    <dxf>
      <fill>
        <patternFill>
          <bgColor rgb="FFFFEECC"/>
        </patternFill>
      </fill>
    </dxf>
    <dxf>
      <fill>
        <patternFill>
          <bgColor rgb="FFCCEEFF"/>
        </patternFill>
      </fill>
    </dxf>
    <dxf>
      <fill>
        <patternFill>
          <bgColor rgb="FFCFFCFC"/>
        </patternFill>
      </fill>
    </dxf>
    <dxf>
      <fill>
        <patternFill>
          <bgColor rgb="FFDDFFCC"/>
        </patternFill>
      </fill>
    </dxf>
    <dxf>
      <fill>
        <patternFill>
          <bgColor rgb="FFFFCCCC"/>
        </patternFill>
      </fill>
    </dxf>
    <dxf>
      <fill>
        <patternFill>
          <bgColor rgb="FFF1E5DB"/>
        </patternFill>
      </fill>
    </dxf>
    <dxf>
      <fill>
        <patternFill>
          <bgColor rgb="FFCCFFDD"/>
        </patternFill>
      </fill>
    </dxf>
    <dxf>
      <fill>
        <patternFill>
          <bgColor rgb="FFFFFFCC"/>
        </patternFill>
      </fill>
    </dxf>
    <dxf>
      <fill>
        <patternFill>
          <bgColor rgb="FFEEFFCC"/>
        </patternFill>
      </fill>
    </dxf>
    <dxf>
      <numFmt numFmtId="178" formatCode="#"/>
    </dxf>
    <dxf>
      <font>
        <color rgb="FF9C0006"/>
      </font>
      <fill>
        <patternFill>
          <bgColor rgb="FFFFC7CE"/>
        </patternFill>
      </fill>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9C0006"/>
      </font>
      <fill>
        <patternFill>
          <bgColor rgb="FFFFC7CE"/>
        </patternFill>
      </fill>
    </dxf>
    <dxf>
      <numFmt numFmtId="178" formatCode="#"/>
    </dxf>
    <dxf>
      <font>
        <color auto="1"/>
      </font>
      <fill>
        <patternFill>
          <bgColor theme="4" tint="0.59996337778862885"/>
        </patternFill>
      </fill>
    </dxf>
    <dxf>
      <font>
        <color rgb="FFFF5050"/>
      </font>
    </dxf>
    <dxf>
      <font>
        <color theme="4"/>
      </font>
    </dxf>
    <dxf>
      <font>
        <color rgb="FFFF5050"/>
      </font>
    </dxf>
    <dxf>
      <fill>
        <patternFill>
          <bgColor rgb="FFFFCCFF"/>
        </patternFill>
      </fill>
    </dxf>
    <dxf>
      <fill>
        <patternFill>
          <bgColor rgb="FFEECCFF"/>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F7D4EB"/>
        </patternFill>
      </fill>
    </dxf>
    <dxf>
      <fill>
        <patternFill>
          <bgColor rgb="FFFFCCDD"/>
        </patternFill>
      </fill>
    </dxf>
    <dxf>
      <fill>
        <patternFill>
          <bgColor rgb="FFCCEEFF"/>
        </patternFill>
      </fill>
    </dxf>
    <dxf>
      <fill>
        <patternFill>
          <bgColor rgb="FFCFFCFC"/>
        </patternFill>
      </fill>
    </dxf>
    <dxf>
      <fill>
        <patternFill>
          <bgColor rgb="FFDDFFCC"/>
        </patternFill>
      </fill>
    </dxf>
    <dxf>
      <fill>
        <patternFill>
          <bgColor rgb="FFFFCCFF"/>
        </patternFill>
      </fill>
    </dxf>
    <dxf>
      <fill>
        <patternFill>
          <bgColor rgb="FFEECCFF"/>
        </patternFill>
      </fill>
    </dxf>
    <dxf>
      <fill>
        <patternFill>
          <bgColor rgb="FFD6D6F5"/>
        </patternFill>
      </fill>
    </dxf>
    <dxf>
      <fill>
        <patternFill>
          <bgColor rgb="FFEEFFCC"/>
        </patternFill>
      </fill>
    </dxf>
    <dxf>
      <fill>
        <patternFill>
          <bgColor rgb="FFFFFFCC"/>
        </patternFill>
      </fill>
    </dxf>
    <dxf>
      <fill>
        <patternFill>
          <bgColor rgb="FFFFEECC"/>
        </patternFill>
      </fill>
    </dxf>
    <dxf>
      <fill>
        <patternFill>
          <bgColor rgb="FFFFCCCC"/>
        </patternFill>
      </fill>
    </dxf>
    <dxf>
      <fill>
        <patternFill>
          <bgColor rgb="FFCCFFDD"/>
        </patternFill>
      </fill>
    </dxf>
    <dxf>
      <fill>
        <patternFill>
          <bgColor rgb="FFF1E5DB"/>
        </patternFill>
      </fill>
    </dxf>
    <dxf>
      <fill>
        <patternFill>
          <bgColor rgb="FFCCDDFF"/>
        </patternFill>
      </fill>
    </dxf>
    <dxf>
      <font>
        <color rgb="FF9C0006"/>
      </font>
      <fill>
        <patternFill>
          <bgColor rgb="FFFFC7CE"/>
        </patternFill>
      </fill>
    </dxf>
    <dxf>
      <font>
        <color auto="1"/>
      </font>
      <fill>
        <patternFill>
          <bgColor theme="4" tint="0.59996337778862885"/>
        </patternFill>
      </fill>
    </dxf>
    <dxf>
      <numFmt numFmtId="178" formatCode="#"/>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font>
        <color rgb="FFFF5050"/>
      </font>
    </dxf>
    <dxf>
      <font>
        <color theme="4"/>
      </font>
    </dxf>
    <dxf>
      <font>
        <color rgb="FFFF5050"/>
      </font>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DDFFCC"/>
        </patternFill>
      </fill>
    </dxf>
    <dxf>
      <fill>
        <patternFill>
          <bgColor rgb="FFCCFFDD"/>
        </patternFill>
      </fill>
    </dxf>
    <dxf>
      <fill>
        <patternFill>
          <bgColor rgb="FFCCEEFF"/>
        </patternFill>
      </fill>
    </dxf>
    <dxf>
      <fill>
        <patternFill>
          <bgColor rgb="FFCFFCFC"/>
        </patternFill>
      </fill>
    </dxf>
    <dxf>
      <fill>
        <patternFill>
          <bgColor rgb="FFFFCCCC"/>
        </patternFill>
      </fill>
    </dxf>
    <dxf>
      <fill>
        <patternFill>
          <bgColor rgb="FFFFCCDD"/>
        </patternFill>
      </fill>
    </dxf>
    <dxf>
      <fill>
        <patternFill>
          <bgColor rgb="FFF7D4EB"/>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FFCCFF"/>
        </patternFill>
      </fill>
    </dxf>
    <dxf>
      <fill>
        <patternFill>
          <bgColor rgb="FFEEFFCC"/>
        </patternFill>
      </fill>
    </dxf>
    <dxf>
      <fill>
        <patternFill>
          <bgColor rgb="FFFFFFCC"/>
        </patternFill>
      </fill>
    </dxf>
    <dxf>
      <fill>
        <patternFill>
          <bgColor rgb="FFFFEECC"/>
        </patternFill>
      </fill>
    </dxf>
    <dxf>
      <fill>
        <patternFill>
          <bgColor rgb="FFF1E5DB"/>
        </patternFill>
      </fill>
    </dxf>
    <dxf>
      <fill>
        <patternFill>
          <bgColor rgb="FFFFCCCC"/>
        </patternFill>
      </fill>
    </dxf>
    <dxf>
      <fill>
        <patternFill>
          <bgColor rgb="FFEECCFF"/>
        </patternFill>
      </fill>
    </dxf>
    <dxf>
      <fill>
        <patternFill>
          <bgColor rgb="FFCCFFDD"/>
        </patternFill>
      </fill>
    </dxf>
    <dxf>
      <fill>
        <patternFill>
          <bgColor rgb="FFDDFFCC"/>
        </patternFill>
      </fill>
    </dxf>
    <dxf>
      <font>
        <color rgb="FF9C0006"/>
      </font>
      <fill>
        <patternFill>
          <bgColor rgb="FFFFC7CE"/>
        </patternFill>
      </fill>
    </dxf>
    <dxf>
      <font>
        <color auto="1"/>
      </font>
      <fill>
        <patternFill>
          <bgColor theme="4" tint="0.59996337778862885"/>
        </patternFill>
      </fill>
    </dxf>
    <dxf>
      <numFmt numFmtId="178" formatCode="#"/>
    </dxf>
    <dxf>
      <numFmt numFmtId="178" formatCode="#"/>
    </dxf>
    <dxf>
      <font>
        <color auto="1"/>
      </font>
      <fill>
        <patternFill>
          <bgColor theme="4" tint="0.59996337778862885"/>
        </patternFill>
      </fill>
    </dxf>
    <dxf>
      <font>
        <color rgb="FF9C0006"/>
      </font>
      <fill>
        <patternFill>
          <bgColor rgb="FFFFC7CE"/>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numFmt numFmtId="178" formatCode="#"/>
    </dxf>
    <dxf>
      <font>
        <color auto="1"/>
      </font>
      <fill>
        <patternFill>
          <bgColor theme="4" tint="0.59996337778862885"/>
        </patternFill>
      </fill>
    </dxf>
    <dxf>
      <font>
        <color auto="1"/>
      </font>
      <fill>
        <patternFill>
          <bgColor theme="4" tint="0.59996337778862885"/>
        </patternFill>
      </fill>
    </dxf>
    <dxf>
      <numFmt numFmtId="178" formatCode="#"/>
    </dxf>
    <dxf>
      <font>
        <color rgb="FF9C0006"/>
      </font>
      <fill>
        <patternFill>
          <bgColor rgb="FFFFC7CE"/>
        </patternFill>
      </fill>
    </dxf>
    <dxf>
      <font>
        <color theme="4"/>
      </font>
    </dxf>
    <dxf>
      <font>
        <color rgb="FFFF5050"/>
      </font>
    </dxf>
    <dxf>
      <font>
        <color rgb="FFFF5050"/>
      </font>
    </dxf>
    <dxf>
      <fill>
        <patternFill>
          <bgColor rgb="FFF1E5DB"/>
        </patternFill>
      </fill>
    </dxf>
    <dxf>
      <fill>
        <patternFill>
          <bgColor rgb="FFCCFFDD"/>
        </patternFill>
      </fill>
    </dxf>
    <dxf>
      <fill>
        <patternFill>
          <bgColor rgb="FFCFFCFC"/>
        </patternFill>
      </fill>
    </dxf>
    <dxf>
      <fill>
        <patternFill>
          <bgColor rgb="FFFFEECC"/>
        </patternFill>
      </fill>
    </dxf>
    <dxf>
      <fill>
        <patternFill>
          <bgColor rgb="FFEEFFCC"/>
        </patternFill>
      </fill>
    </dxf>
    <dxf>
      <fill>
        <patternFill>
          <bgColor rgb="FFFFFFCC"/>
        </patternFill>
      </fill>
    </dxf>
    <dxf>
      <fill>
        <patternFill>
          <bgColor rgb="FFCCEEFF"/>
        </patternFill>
      </fill>
    </dxf>
    <dxf>
      <fill>
        <patternFill>
          <bgColor rgb="FFCCDDFF"/>
        </patternFill>
      </fill>
    </dxf>
    <dxf>
      <fill>
        <patternFill>
          <bgColor rgb="FFDDFFCC"/>
        </patternFill>
      </fill>
    </dxf>
    <dxf>
      <fill>
        <patternFill>
          <bgColor rgb="FFFFCCFF"/>
        </patternFill>
      </fill>
    </dxf>
    <dxf>
      <fill>
        <patternFill>
          <bgColor rgb="FFFFCCCC"/>
        </patternFill>
      </fill>
    </dxf>
    <dxf>
      <fill>
        <patternFill>
          <bgColor rgb="FFD6D6F5"/>
        </patternFill>
      </fill>
    </dxf>
    <dxf>
      <fill>
        <patternFill>
          <bgColor rgb="FFEECCFF"/>
        </patternFill>
      </fill>
    </dxf>
    <dxf>
      <fill>
        <patternFill>
          <bgColor rgb="FFFFCCDD"/>
        </patternFill>
      </fill>
    </dxf>
    <dxf>
      <fill>
        <patternFill>
          <bgColor rgb="FFF7D4EB"/>
        </patternFill>
      </fill>
    </dxf>
    <dxf>
      <fill>
        <patternFill>
          <bgColor rgb="FFCFFCFC"/>
        </patternFill>
      </fill>
    </dxf>
    <dxf>
      <fill>
        <patternFill>
          <bgColor rgb="FFD6D6F5"/>
        </patternFill>
      </fill>
    </dxf>
    <dxf>
      <fill>
        <patternFill>
          <bgColor rgb="FFDDFFCC"/>
        </patternFill>
      </fill>
    </dxf>
    <dxf>
      <fill>
        <patternFill>
          <bgColor rgb="FFEEFFCC"/>
        </patternFill>
      </fill>
    </dxf>
    <dxf>
      <fill>
        <patternFill>
          <bgColor rgb="FFFFFFCC"/>
        </patternFill>
      </fill>
    </dxf>
    <dxf>
      <fill>
        <patternFill>
          <bgColor rgb="FFFFEECC"/>
        </patternFill>
      </fill>
    </dxf>
    <dxf>
      <fill>
        <patternFill>
          <bgColor rgb="FFF1E5DB"/>
        </patternFill>
      </fill>
    </dxf>
    <dxf>
      <fill>
        <patternFill>
          <bgColor rgb="FFFFCCCC"/>
        </patternFill>
      </fill>
    </dxf>
    <dxf>
      <fill>
        <patternFill>
          <bgColor rgb="FFEECCFF"/>
        </patternFill>
      </fill>
    </dxf>
    <dxf>
      <fill>
        <patternFill>
          <bgColor rgb="FFCCEEFF"/>
        </patternFill>
      </fill>
    </dxf>
    <dxf>
      <fill>
        <patternFill>
          <bgColor rgb="FFCCDDFF"/>
        </patternFill>
      </fill>
    </dxf>
    <dxf>
      <fill>
        <patternFill>
          <bgColor rgb="FFFFCCFF"/>
        </patternFill>
      </fill>
    </dxf>
    <dxf>
      <fill>
        <patternFill>
          <bgColor rgb="FFCCFFDD"/>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auto="1"/>
      </font>
      <fill>
        <patternFill>
          <bgColor theme="4" tint="0.59996337778862885"/>
        </patternFill>
      </fill>
    </dxf>
    <dxf>
      <font>
        <color rgb="FF9C0006"/>
      </font>
      <fill>
        <patternFill>
          <bgColor rgb="FFFFC7CE"/>
        </patternFill>
      </fill>
    </dxf>
    <dxf>
      <font>
        <color rgb="FF9C0006"/>
      </font>
      <fill>
        <patternFill>
          <bgColor rgb="FFFFC7CE"/>
        </patternFill>
      </fill>
    </dxf>
    <dxf>
      <numFmt numFmtId="178" formatCode="#"/>
    </dxf>
    <dxf>
      <font>
        <color auto="1"/>
      </font>
      <fill>
        <patternFill>
          <bgColor theme="4" tint="0.59996337778862885"/>
        </patternFill>
      </fill>
    </dxf>
    <dxf>
      <font>
        <color rgb="FFFF5050"/>
      </font>
    </dxf>
    <dxf>
      <font>
        <color theme="4"/>
      </font>
    </dxf>
    <dxf>
      <font>
        <color rgb="FFFF5050"/>
      </font>
    </dxf>
    <dxf>
      <fill>
        <patternFill>
          <bgColor rgb="FFDDFFCC"/>
        </patternFill>
      </fill>
    </dxf>
    <dxf>
      <fill>
        <patternFill>
          <bgColor rgb="FFCFFCFC"/>
        </patternFill>
      </fill>
    </dxf>
    <dxf>
      <fill>
        <patternFill>
          <bgColor rgb="FFEEFFCC"/>
        </patternFill>
      </fill>
    </dxf>
    <dxf>
      <fill>
        <patternFill>
          <bgColor rgb="FFFFFFCC"/>
        </patternFill>
      </fill>
    </dxf>
    <dxf>
      <fill>
        <patternFill>
          <bgColor rgb="FFCCFFDD"/>
        </patternFill>
      </fill>
    </dxf>
    <dxf>
      <fill>
        <patternFill>
          <bgColor rgb="FFFFCCFF"/>
        </patternFill>
      </fill>
    </dxf>
    <dxf>
      <fill>
        <patternFill>
          <bgColor rgb="FFEECCFF"/>
        </patternFill>
      </fill>
    </dxf>
    <dxf>
      <fill>
        <patternFill>
          <bgColor rgb="FFFFCCCC"/>
        </patternFill>
      </fill>
    </dxf>
    <dxf>
      <fill>
        <patternFill>
          <bgColor rgb="FFF1E5DB"/>
        </patternFill>
      </fill>
    </dxf>
    <dxf>
      <fill>
        <patternFill>
          <bgColor rgb="FFD6D6F5"/>
        </patternFill>
      </fill>
    </dxf>
    <dxf>
      <fill>
        <patternFill>
          <bgColor rgb="FFCCDDFF"/>
        </patternFill>
      </fill>
    </dxf>
    <dxf>
      <fill>
        <patternFill>
          <bgColor rgb="FFCCEEFF"/>
        </patternFill>
      </fill>
    </dxf>
    <dxf>
      <fill>
        <patternFill>
          <bgColor rgb="FFFFEECC"/>
        </patternFill>
      </fill>
    </dxf>
    <dxf>
      <fill>
        <patternFill>
          <bgColor rgb="FFF7D4EB"/>
        </patternFill>
      </fill>
    </dxf>
    <dxf>
      <fill>
        <patternFill>
          <bgColor rgb="FFFFCCDD"/>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FFCCC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1E5DB"/>
        </patternFill>
      </fill>
    </dxf>
    <dxf>
      <fill>
        <patternFill>
          <bgColor rgb="FFCFFCFC"/>
        </patternFill>
      </fill>
    </dxf>
    <dxf>
      <fill>
        <patternFill>
          <bgColor rgb="FFFFEECC"/>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rgb="FF9C0006"/>
      </font>
      <fill>
        <patternFill>
          <bgColor rgb="FFFFC7CE"/>
        </patternFill>
      </fill>
    </dxf>
    <dxf>
      <font>
        <color auto="1"/>
      </font>
      <fill>
        <patternFill>
          <bgColor theme="4" tint="0.59996337778862885"/>
        </patternFill>
      </fill>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rgb="FF9C0006"/>
      </font>
      <fill>
        <patternFill>
          <bgColor rgb="FFFFC7CE"/>
        </patternFill>
      </fill>
    </dxf>
    <dxf>
      <numFmt numFmtId="178" formatCode="#"/>
    </dxf>
    <dxf>
      <font>
        <color auto="1"/>
      </font>
      <fill>
        <patternFill>
          <bgColor theme="4" tint="0.59996337778862885"/>
        </patternFill>
      </fill>
    </dxf>
    <dxf>
      <font>
        <color rgb="FFFF5050"/>
      </font>
    </dxf>
    <dxf>
      <font>
        <color theme="4"/>
      </font>
    </dxf>
    <dxf>
      <font>
        <color rgb="FFFF5050"/>
      </font>
    </dxf>
    <dxf>
      <fill>
        <patternFill>
          <bgColor rgb="FFEEFFCC"/>
        </patternFill>
      </fill>
    </dxf>
    <dxf>
      <fill>
        <patternFill>
          <bgColor rgb="FFDDFFCC"/>
        </patternFill>
      </fill>
    </dxf>
    <dxf>
      <fill>
        <patternFill>
          <bgColor rgb="FFFFFFCC"/>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FEECC"/>
        </patternFill>
      </fill>
    </dxf>
    <dxf>
      <fill>
        <patternFill>
          <bgColor rgb="FFF1E5DB"/>
        </patternFill>
      </fill>
    </dxf>
    <dxf>
      <fill>
        <patternFill>
          <bgColor rgb="FFCCFFDD"/>
        </patternFill>
      </fill>
    </dxf>
    <dxf>
      <fill>
        <patternFill>
          <bgColor rgb="FFFFCCCC"/>
        </patternFill>
      </fill>
    </dxf>
    <dxf>
      <fill>
        <patternFill>
          <bgColor rgb="FFF7D4EB"/>
        </patternFill>
      </fill>
    </dxf>
    <dxf>
      <fill>
        <patternFill>
          <bgColor rgb="FFFFCCDD"/>
        </patternFill>
      </fill>
    </dxf>
    <dxf>
      <fill>
        <patternFill>
          <bgColor rgb="FFFFCCCC"/>
        </patternFill>
      </fill>
    </dxf>
    <dxf>
      <fill>
        <patternFill>
          <bgColor rgb="FFDDFFCC"/>
        </patternFill>
      </fill>
    </dxf>
    <dxf>
      <fill>
        <patternFill>
          <bgColor rgb="FFCCFFDD"/>
        </patternFill>
      </fill>
    </dxf>
    <dxf>
      <fill>
        <patternFill>
          <bgColor rgb="FFCFFCFC"/>
        </patternFill>
      </fill>
    </dxf>
    <dxf>
      <fill>
        <patternFill>
          <bgColor rgb="FFF1E5DB"/>
        </patternFill>
      </fill>
    </dxf>
    <dxf>
      <fill>
        <patternFill>
          <bgColor rgb="FFFFEECC"/>
        </patternFill>
      </fill>
    </dxf>
    <dxf>
      <fill>
        <patternFill>
          <bgColor rgb="FFFFFFCC"/>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EEFFCC"/>
        </patternFill>
      </fill>
    </dxf>
    <dxf>
      <font>
        <color rgb="FF9C0006"/>
      </font>
      <fill>
        <patternFill>
          <bgColor rgb="FFFFC7CE"/>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font>
        <color rgb="FF9C0006"/>
      </font>
      <fill>
        <patternFill>
          <bgColor rgb="FFFFC7CE"/>
        </patternFill>
      </fill>
    </dxf>
    <dxf>
      <numFmt numFmtId="178" formatCode="#"/>
    </dxf>
    <dxf>
      <font>
        <color rgb="FFFF5050"/>
      </font>
    </dxf>
    <dxf>
      <font>
        <color theme="4"/>
      </font>
    </dxf>
    <dxf>
      <font>
        <color rgb="FFFF5050"/>
      </font>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ill>
        <patternFill>
          <bgColor rgb="FFFFCCCC"/>
        </patternFill>
      </fill>
    </dxf>
    <dxf>
      <fill>
        <patternFill>
          <bgColor rgb="FFFFEECC"/>
        </patternFill>
      </fill>
    </dxf>
    <dxf>
      <fill>
        <patternFill>
          <bgColor rgb="FFF1E5DB"/>
        </patternFill>
      </fill>
    </dxf>
    <dxf>
      <fill>
        <patternFill>
          <bgColor rgb="FFCCEEFF"/>
        </patternFill>
      </fill>
    </dxf>
    <dxf>
      <fill>
        <patternFill>
          <bgColor rgb="FFCCDDFF"/>
        </patternFill>
      </fill>
    </dxf>
    <dxf>
      <fill>
        <patternFill>
          <bgColor rgb="FFEECCFF"/>
        </patternFill>
      </fill>
    </dxf>
    <dxf>
      <fill>
        <patternFill>
          <bgColor rgb="FFD6D6F5"/>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D6D6F5"/>
        </patternFill>
      </fill>
    </dxf>
    <dxf>
      <fill>
        <patternFill>
          <bgColor rgb="FFFFCCFF"/>
        </patternFill>
      </fill>
    </dxf>
    <dxf>
      <fill>
        <patternFill>
          <bgColor rgb="FFCCDDFF"/>
        </patternFill>
      </fill>
    </dxf>
    <dxf>
      <fill>
        <patternFill>
          <bgColor rgb="FFEECCFF"/>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auto="1"/>
      </font>
      <fill>
        <patternFill>
          <bgColor theme="4" tint="0.59996337778862885"/>
        </patternFill>
      </fill>
    </dxf>
    <dxf>
      <font>
        <color rgb="FF9C0006"/>
      </font>
      <fill>
        <patternFill>
          <bgColor rgb="FFFFC7CE"/>
        </patternFill>
      </fill>
    </dxf>
    <dxf>
      <font>
        <color rgb="FF9C0006"/>
      </font>
      <fill>
        <patternFill>
          <bgColor rgb="FFFFC7CE"/>
        </patternFill>
      </fill>
    </dxf>
    <dxf>
      <numFmt numFmtId="178" formatCode="#"/>
    </dxf>
    <dxf>
      <font>
        <color auto="1"/>
      </font>
      <fill>
        <patternFill>
          <bgColor theme="4" tint="0.59996337778862885"/>
        </patternFill>
      </fill>
    </dxf>
    <dxf>
      <numFmt numFmtId="178" formatCode="#"/>
    </dxf>
    <dxf>
      <font>
        <color auto="1"/>
      </font>
      <fill>
        <patternFill>
          <bgColor theme="4" tint="0.59996337778862885"/>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rgb="FFFF5050"/>
      </font>
    </dxf>
    <dxf>
      <font>
        <color theme="4"/>
      </font>
    </dxf>
    <dxf>
      <fill>
        <patternFill>
          <bgColor rgb="FFCCDDFF"/>
        </patternFill>
      </fill>
    </dxf>
    <dxf>
      <fill>
        <patternFill>
          <bgColor rgb="FFFFEECC"/>
        </patternFill>
      </fill>
    </dxf>
    <dxf>
      <fill>
        <patternFill>
          <bgColor rgb="FFF1E5DB"/>
        </patternFill>
      </fill>
    </dxf>
    <dxf>
      <fill>
        <patternFill>
          <bgColor rgb="FFFFCCCC"/>
        </patternFill>
      </fill>
    </dxf>
    <dxf>
      <fill>
        <patternFill>
          <bgColor rgb="FFDDFFCC"/>
        </patternFill>
      </fill>
    </dxf>
    <dxf>
      <fill>
        <patternFill>
          <bgColor rgb="FFCFFCFC"/>
        </patternFill>
      </fill>
    </dxf>
    <dxf>
      <fill>
        <patternFill>
          <bgColor rgb="FFCCEEFF"/>
        </patternFill>
      </fill>
    </dxf>
    <dxf>
      <fill>
        <patternFill>
          <bgColor rgb="FFFFCCFF"/>
        </patternFill>
      </fill>
    </dxf>
    <dxf>
      <fill>
        <patternFill>
          <bgColor rgb="FFFFFFCC"/>
        </patternFill>
      </fill>
    </dxf>
    <dxf>
      <fill>
        <patternFill>
          <bgColor rgb="FFEEFFCC"/>
        </patternFill>
      </fill>
    </dxf>
    <dxf>
      <fill>
        <patternFill>
          <bgColor rgb="FFD6D6F5"/>
        </patternFill>
      </fill>
    </dxf>
    <dxf>
      <fill>
        <patternFill>
          <bgColor rgb="FFCCFFDD"/>
        </patternFill>
      </fill>
    </dxf>
    <dxf>
      <fill>
        <patternFill>
          <bgColor rgb="FFEECCFF"/>
        </patternFill>
      </fill>
    </dxf>
    <dxf>
      <fill>
        <patternFill>
          <bgColor rgb="FFFFCCDD"/>
        </patternFill>
      </fill>
    </dxf>
    <dxf>
      <fill>
        <patternFill>
          <bgColor rgb="FFF7D4EB"/>
        </patternFill>
      </fill>
    </dxf>
    <dxf>
      <fill>
        <patternFill>
          <bgColor rgb="FFF1E5DB"/>
        </patternFill>
      </fill>
    </dxf>
    <dxf>
      <fill>
        <patternFill>
          <bgColor rgb="FFFFCCCC"/>
        </patternFill>
      </fill>
    </dxf>
    <dxf>
      <fill>
        <patternFill>
          <bgColor rgb="FFEEFFCC"/>
        </patternFill>
      </fill>
    </dxf>
    <dxf>
      <fill>
        <patternFill>
          <bgColor rgb="FFCCFFDD"/>
        </patternFill>
      </fill>
    </dxf>
    <dxf>
      <fill>
        <patternFill>
          <bgColor rgb="FFCFFCFC"/>
        </patternFill>
      </fill>
    </dxf>
    <dxf>
      <fill>
        <patternFill>
          <bgColor rgb="FFCCEEFF"/>
        </patternFill>
      </fill>
    </dxf>
    <dxf>
      <fill>
        <patternFill>
          <bgColor rgb="FFD6D6F5"/>
        </patternFill>
      </fill>
    </dxf>
    <dxf>
      <fill>
        <patternFill>
          <bgColor rgb="FFEECCFF"/>
        </patternFill>
      </fill>
    </dxf>
    <dxf>
      <fill>
        <patternFill>
          <bgColor rgb="FFFFCCFF"/>
        </patternFill>
      </fill>
    </dxf>
    <dxf>
      <fill>
        <patternFill>
          <bgColor rgb="FFFFEECC"/>
        </patternFill>
      </fill>
    </dxf>
    <dxf>
      <fill>
        <patternFill>
          <bgColor rgb="FFFFFFCC"/>
        </patternFill>
      </fill>
    </dxf>
    <dxf>
      <fill>
        <patternFill>
          <bgColor rgb="FFCCDDFF"/>
        </patternFill>
      </fill>
    </dxf>
    <dxf>
      <fill>
        <patternFill>
          <bgColor rgb="FFDDFFCC"/>
        </patternFill>
      </fill>
    </dxf>
    <dxf>
      <font>
        <color auto="1"/>
      </font>
      <fill>
        <patternFill>
          <bgColor theme="4" tint="0.59996337778862885"/>
        </patternFill>
      </fill>
    </dxf>
    <dxf>
      <font>
        <color rgb="FF9C0006"/>
      </font>
      <fill>
        <patternFill>
          <bgColor rgb="FFFFC7CE"/>
        </patternFill>
      </fill>
    </dxf>
    <dxf>
      <numFmt numFmtId="178" formatCode="#"/>
    </dxf>
    <dxf>
      <numFmt numFmtId="178" formatCode="#"/>
    </dxf>
    <dxf>
      <font>
        <color auto="1"/>
      </font>
      <fill>
        <patternFill>
          <bgColor theme="4" tint="0.59996337778862885"/>
        </patternFill>
      </fill>
    </dxf>
    <dxf>
      <font>
        <color rgb="FF9C0006"/>
      </font>
      <fill>
        <patternFill>
          <bgColor rgb="FFFFC7CE"/>
        </patternFill>
      </fill>
    </dxf>
    <dxf>
      <font>
        <color auto="1"/>
      </font>
      <fill>
        <patternFill>
          <bgColor theme="4" tint="0.59996337778862885"/>
        </patternFill>
      </fill>
    </dxf>
    <dxf>
      <font>
        <color rgb="FF9C0006"/>
      </font>
      <fill>
        <patternFill>
          <bgColor rgb="FFFFC7CE"/>
        </patternFill>
      </fill>
    </dxf>
    <dxf>
      <numFmt numFmtId="178" formatCode="#"/>
    </dxf>
    <dxf>
      <numFmt numFmtId="178" formatCode="#"/>
    </dxf>
    <dxf>
      <font>
        <color auto="1"/>
      </font>
      <fill>
        <patternFill>
          <bgColor theme="4" tint="0.59996337778862885"/>
        </patternFill>
      </fill>
    </dxf>
    <dxf>
      <font>
        <color rgb="FF9C0006"/>
      </font>
      <fill>
        <patternFill>
          <bgColor rgb="FFFFC7CE"/>
        </patternFill>
      </fill>
    </dxf>
    <dxf>
      <font>
        <color auto="1"/>
      </font>
      <fill>
        <patternFill>
          <bgColor theme="4" tint="0.59996337778862885"/>
        </patternFill>
      </fill>
    </dxf>
    <dxf>
      <font>
        <color rgb="FF9C0006"/>
      </font>
      <fill>
        <patternFill>
          <bgColor rgb="FFFFC7CE"/>
        </patternFill>
      </fill>
    </dxf>
    <dxf>
      <numFmt numFmtId="178" formatCode="#"/>
    </dxf>
    <dxf>
      <font>
        <color rgb="FFFF5050"/>
      </font>
    </dxf>
    <dxf>
      <font>
        <color theme="4"/>
      </font>
    </dxf>
    <dxf>
      <font>
        <color rgb="FFFF5050"/>
      </font>
    </dxf>
    <dxf>
      <fill>
        <patternFill>
          <bgColor rgb="FFFFCCCC"/>
        </patternFill>
      </fill>
    </dxf>
    <dxf>
      <fill>
        <patternFill>
          <bgColor rgb="FFF1E5D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ill>
        <patternFill>
          <bgColor rgb="FFFFEECC"/>
        </patternFill>
      </fill>
    </dxf>
    <dxf>
      <fill>
        <patternFill>
          <bgColor rgb="FFF7D4EB"/>
        </patternFill>
      </fill>
    </dxf>
    <dxf>
      <fill>
        <patternFill>
          <bgColor rgb="FFFFCCDD"/>
        </patternFill>
      </fill>
    </dxf>
    <dxf>
      <fill>
        <patternFill>
          <bgColor rgb="FFFFCCFF"/>
        </patternFill>
      </fill>
    </dxf>
    <dxf>
      <fill>
        <patternFill>
          <bgColor rgb="FFEECCFF"/>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ont>
        <color rgb="FF9C0006"/>
      </font>
      <fill>
        <patternFill>
          <bgColor rgb="FFFFC7CE"/>
        </patternFill>
      </fill>
    </dxf>
    <dxf>
      <font>
        <color auto="1"/>
      </font>
      <fill>
        <patternFill>
          <bgColor theme="4" tint="0.59996337778862885"/>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font>
        <color rgb="FFFF5050"/>
      </font>
    </dxf>
    <dxf>
      <font>
        <color theme="4"/>
      </font>
    </dxf>
    <dxf>
      <font>
        <color rgb="FFFF5050"/>
      </font>
    </dxf>
    <dxf>
      <numFmt numFmtId="178" formatCode="#"/>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FFCCFF"/>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FFCCDD"/>
        </patternFill>
      </fill>
    </dxf>
    <dxf>
      <fill>
        <patternFill>
          <bgColor rgb="FFF7D4EB"/>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ill>
        <patternFill>
          <bgColor rgb="FFFFEECC"/>
        </patternFill>
      </fill>
    </dxf>
    <dxf>
      <fill>
        <patternFill>
          <bgColor rgb="FFF1E5DB"/>
        </patternFill>
      </fill>
    </dxf>
    <dxf>
      <fill>
        <patternFill>
          <bgColor rgb="FFFFCCCC"/>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rgb="FF9C0006"/>
      </font>
      <fill>
        <patternFill>
          <bgColor rgb="FFFFC7CE"/>
        </patternFill>
      </fill>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auto="1"/>
      </font>
      <fill>
        <patternFill>
          <bgColor theme="4" tint="0.59996337778862885"/>
        </patternFill>
      </fill>
    </dxf>
    <dxf>
      <font>
        <color rgb="FF9C0006"/>
      </font>
      <fill>
        <patternFill>
          <bgColor rgb="FFFFC7CE"/>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FF5050"/>
      </font>
    </dxf>
    <dxf>
      <font>
        <color rgb="FFFF5050"/>
      </font>
    </dxf>
    <dxf>
      <font>
        <color theme="4"/>
      </font>
    </dxf>
    <dxf>
      <numFmt numFmtId="178" formatCode="#"/>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1E5DB"/>
        </patternFill>
      </fill>
    </dxf>
    <dxf>
      <fill>
        <patternFill>
          <bgColor rgb="FFFFCCCC"/>
        </patternFill>
      </fill>
    </dxf>
    <dxf>
      <fill>
        <patternFill>
          <bgColor rgb="FFF7D4EB"/>
        </patternFill>
      </fill>
    </dxf>
    <dxf>
      <fill>
        <patternFill>
          <bgColor rgb="FFFFCCDD"/>
        </patternFill>
      </fill>
    </dxf>
    <dxf>
      <fill>
        <patternFill>
          <bgColor rgb="FFFFCCCC"/>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FFCCFF"/>
        </patternFill>
      </fill>
    </dxf>
    <dxf>
      <fill>
        <patternFill>
          <bgColor rgb="FFFFEECC"/>
        </patternFill>
      </fill>
    </dxf>
    <dxf>
      <fill>
        <patternFill>
          <bgColor rgb="FFF1E5DB"/>
        </patternFill>
      </fill>
    </dxf>
    <dxf>
      <fill>
        <patternFill>
          <bgColor rgb="FFFFFFCC"/>
        </patternFill>
      </fill>
    </dxf>
    <dxf>
      <fill>
        <patternFill>
          <bgColor rgb="FFEEFFCC"/>
        </patternFill>
      </fill>
    </dxf>
    <dxf>
      <fill>
        <patternFill>
          <bgColor rgb="FFDDFFCC"/>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rgb="FF9C0006"/>
      </font>
      <fill>
        <patternFill>
          <bgColor rgb="FFFFC7CE"/>
        </patternFill>
      </fill>
    </dxf>
    <dxf>
      <font>
        <color auto="1"/>
      </font>
      <fill>
        <patternFill>
          <bgColor theme="4" tint="0.59996337778862885"/>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rgb="FFFF5050"/>
      </font>
    </dxf>
    <dxf>
      <font>
        <color theme="4"/>
      </font>
    </dxf>
    <dxf>
      <font>
        <color rgb="FFFF5050"/>
      </font>
    </dxf>
    <dxf>
      <fill>
        <patternFill>
          <bgColor rgb="FFF1E5DB"/>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FFCCFF"/>
        </patternFill>
      </fill>
    </dxf>
    <dxf>
      <fill>
        <patternFill>
          <bgColor rgb="FFFFEECC"/>
        </patternFill>
      </fill>
    </dxf>
    <dxf>
      <fill>
        <patternFill>
          <bgColor rgb="FFFFFFCC"/>
        </patternFill>
      </fill>
    </dxf>
    <dxf>
      <fill>
        <patternFill>
          <bgColor rgb="FFD6D6F5"/>
        </patternFill>
      </fill>
    </dxf>
    <dxf>
      <fill>
        <patternFill>
          <bgColor rgb="FFCCEEFF"/>
        </patternFill>
      </fill>
    </dxf>
    <dxf>
      <fill>
        <patternFill>
          <bgColor rgb="FFFFCCCC"/>
        </patternFill>
      </fill>
    </dxf>
    <dxf>
      <fill>
        <patternFill>
          <bgColor rgb="FFEECCFF"/>
        </patternFill>
      </fill>
    </dxf>
    <dxf>
      <fill>
        <patternFill>
          <bgColor rgb="FFCCDDFF"/>
        </patternFill>
      </fill>
    </dxf>
    <dxf>
      <fill>
        <patternFill>
          <bgColor rgb="FFFFCCDD"/>
        </patternFill>
      </fill>
    </dxf>
    <dxf>
      <fill>
        <patternFill>
          <bgColor rgb="FFF7D4EB"/>
        </patternFill>
      </fill>
    </dxf>
    <dxf>
      <fill>
        <patternFill>
          <bgColor rgb="FFFFCCCC"/>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ill>
        <patternFill>
          <bgColor rgb="FFFFEECC"/>
        </patternFill>
      </fill>
    </dxf>
    <dxf>
      <fill>
        <patternFill>
          <bgColor rgb="FFF1E5DB"/>
        </patternFill>
      </fill>
    </dxf>
    <dxf>
      <font>
        <color rgb="FF9C0006"/>
      </font>
      <fill>
        <patternFill>
          <bgColor rgb="FFFFC7CE"/>
        </patternFill>
      </fill>
    </dxf>
    <dxf>
      <font>
        <color auto="1"/>
      </font>
      <fill>
        <patternFill>
          <bgColor theme="4" tint="0.59996337778862885"/>
        </patternFill>
      </fill>
    </dxf>
    <dxf>
      <numFmt numFmtId="178" formatCode="#"/>
    </dxf>
    <dxf>
      <numFmt numFmtId="178" formatCode="#"/>
    </dxf>
    <dxf>
      <font>
        <color rgb="FF9C0006"/>
      </font>
      <fill>
        <patternFill>
          <bgColor rgb="FFFFC7CE"/>
        </patternFill>
      </fill>
    </dxf>
    <dxf>
      <font>
        <color auto="1"/>
      </font>
      <fill>
        <patternFill>
          <bgColor theme="4" tint="0.59996337778862885"/>
        </patternFill>
      </fill>
    </dxf>
    <dxf>
      <font>
        <color rgb="FF9C0006"/>
      </font>
      <fill>
        <patternFill>
          <bgColor rgb="FFFFC7CE"/>
        </patternFill>
      </fill>
    </dxf>
    <dxf>
      <font>
        <color auto="1"/>
      </font>
      <fill>
        <patternFill>
          <bgColor theme="4" tint="0.59996337778862885"/>
        </patternFill>
      </fill>
    </dxf>
    <dxf>
      <numFmt numFmtId="178" formatCode="#"/>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font>
        <color rgb="FFFF5050"/>
      </font>
    </dxf>
    <dxf>
      <font>
        <color theme="4"/>
      </font>
    </dxf>
    <dxf>
      <font>
        <color rgb="FFFF5050"/>
      </font>
    </dxf>
    <dxf>
      <fill>
        <patternFill>
          <bgColor rgb="FFCCFFDD"/>
        </patternFill>
      </fill>
    </dxf>
    <dxf>
      <fill>
        <patternFill>
          <bgColor rgb="FFF1E5DB"/>
        </patternFill>
      </fill>
    </dxf>
    <dxf>
      <fill>
        <patternFill>
          <bgColor rgb="FFFFCCFF"/>
        </patternFill>
      </fill>
    </dxf>
    <dxf>
      <fill>
        <patternFill>
          <bgColor rgb="FFEEFFCC"/>
        </patternFill>
      </fill>
    </dxf>
    <dxf>
      <fill>
        <patternFill>
          <bgColor rgb="FFFFFFCC"/>
        </patternFill>
      </fill>
    </dxf>
    <dxf>
      <fill>
        <patternFill>
          <bgColor rgb="FFFFEECC"/>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DDFFCC"/>
        </patternFill>
      </fill>
    </dxf>
    <dxf>
      <fill>
        <patternFill>
          <bgColor rgb="FFFFCCCC"/>
        </patternFill>
      </fill>
    </dxf>
    <dxf>
      <fill>
        <patternFill>
          <bgColor rgb="FFFFCCDD"/>
        </patternFill>
      </fill>
    </dxf>
    <dxf>
      <fill>
        <patternFill>
          <bgColor rgb="FFF7D4EB"/>
        </patternFill>
      </fill>
    </dxf>
    <dxf>
      <fill>
        <patternFill>
          <bgColor rgb="FFFFCCCC"/>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CCEEFF"/>
        </patternFill>
      </fill>
    </dxf>
    <dxf>
      <fill>
        <patternFill>
          <bgColor rgb="FFF1E5DB"/>
        </patternFill>
      </fill>
    </dxf>
    <dxf>
      <fill>
        <patternFill>
          <bgColor theme="0" tint="-0.14996795556505021"/>
        </patternFill>
      </fill>
    </dxf>
    <dxf>
      <fill>
        <patternFill>
          <bgColor rgb="FFCCFFCC"/>
        </patternFill>
      </fill>
    </dxf>
    <dxf>
      <fill>
        <patternFill>
          <bgColor rgb="FFFFFFCC"/>
        </patternFill>
      </fill>
    </dxf>
    <dxf>
      <font>
        <color auto="1"/>
      </font>
      <fill>
        <patternFill>
          <bgColor theme="4" tint="0.59996337778862885"/>
        </patternFill>
      </fill>
    </dxf>
    <dxf>
      <font>
        <color rgb="FF9C0006"/>
      </font>
      <fill>
        <patternFill>
          <bgColor rgb="FFFFC7CE"/>
        </patternFill>
      </fill>
    </dxf>
    <dxf>
      <numFmt numFmtId="178" formatCode="#"/>
    </dxf>
    <dxf>
      <font>
        <color rgb="FF9C0006"/>
      </font>
      <fill>
        <patternFill>
          <bgColor rgb="FFFFC7CE"/>
        </patternFill>
      </fill>
    </dxf>
    <dxf>
      <numFmt numFmtId="178" formatCode="#"/>
    </dxf>
    <dxf>
      <font>
        <color auto="1"/>
      </font>
      <fill>
        <patternFill>
          <bgColor theme="4" tint="0.59996337778862885"/>
        </patternFill>
      </fill>
    </dxf>
    <dxf>
      <font>
        <color auto="1"/>
      </font>
      <fill>
        <patternFill>
          <bgColor theme="4" tint="0.59996337778862885"/>
        </patternFill>
      </fill>
    </dxf>
    <dxf>
      <font>
        <color rgb="FF9C0006"/>
      </font>
      <fill>
        <patternFill>
          <bgColor rgb="FFFFC7CE"/>
        </patternFill>
      </fill>
    </dxf>
    <dxf>
      <numFmt numFmtId="178" formatCode="#"/>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font>
        <color rgb="FFFF5050"/>
      </font>
    </dxf>
    <dxf>
      <font>
        <color theme="4"/>
      </font>
    </dxf>
    <dxf>
      <font>
        <color rgb="FFFF5050"/>
      </font>
    </dxf>
    <dxf>
      <fill>
        <patternFill>
          <bgColor rgb="FFCCEEFF"/>
        </patternFill>
      </fill>
    </dxf>
    <dxf>
      <fill>
        <patternFill>
          <bgColor rgb="FFFFCC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FFFFCC"/>
        </patternFill>
      </fill>
    </dxf>
    <dxf>
      <fill>
        <patternFill>
          <bgColor rgb="FFF1E5DB"/>
        </patternFill>
      </fill>
    </dxf>
    <dxf>
      <fill>
        <patternFill>
          <bgColor rgb="FFFFEECC"/>
        </patternFill>
      </fill>
    </dxf>
    <dxf>
      <fill>
        <patternFill>
          <bgColor rgb="FFFFCCDD"/>
        </patternFill>
      </fill>
    </dxf>
    <dxf>
      <fill>
        <patternFill>
          <bgColor rgb="FFF7D4EB"/>
        </patternFill>
      </fill>
    </dxf>
    <dxf>
      <fill>
        <patternFill>
          <bgColor rgb="FFCCDDFF"/>
        </patternFill>
      </fill>
    </dxf>
    <dxf>
      <fill>
        <patternFill>
          <bgColor rgb="FFCCEEFF"/>
        </patternFill>
      </fill>
    </dxf>
    <dxf>
      <fill>
        <patternFill>
          <bgColor rgb="FFD6D6F5"/>
        </patternFill>
      </fill>
    </dxf>
    <dxf>
      <fill>
        <patternFill>
          <bgColor rgb="FFEEFFCC"/>
        </patternFill>
      </fill>
    </dxf>
    <dxf>
      <fill>
        <patternFill>
          <bgColor rgb="FFCFFCFC"/>
        </patternFill>
      </fill>
    </dxf>
    <dxf>
      <fill>
        <patternFill>
          <bgColor rgb="FFCCFFDD"/>
        </patternFill>
      </fill>
    </dxf>
    <dxf>
      <fill>
        <patternFill>
          <bgColor rgb="FFDDFFCC"/>
        </patternFill>
      </fill>
    </dxf>
    <dxf>
      <fill>
        <patternFill>
          <bgColor rgb="FFFFFFCC"/>
        </patternFill>
      </fill>
    </dxf>
    <dxf>
      <fill>
        <patternFill>
          <bgColor rgb="FFFFEECC"/>
        </patternFill>
      </fill>
    </dxf>
    <dxf>
      <fill>
        <patternFill>
          <bgColor rgb="FFFFCCFF"/>
        </patternFill>
      </fill>
    </dxf>
    <dxf>
      <fill>
        <patternFill>
          <bgColor rgb="FFF1E5DB"/>
        </patternFill>
      </fill>
    </dxf>
    <dxf>
      <fill>
        <patternFill>
          <bgColor rgb="FFFFCCCC"/>
        </patternFill>
      </fill>
    </dxf>
    <dxf>
      <fill>
        <patternFill>
          <bgColor rgb="FFEECCFF"/>
        </patternFill>
      </fill>
    </dxf>
    <dxf>
      <fill>
        <patternFill>
          <bgColor rgb="FFCCFFCC"/>
        </patternFill>
      </fill>
    </dxf>
    <dxf>
      <fill>
        <patternFill>
          <bgColor theme="0" tint="-0.14996795556505021"/>
        </patternFill>
      </fill>
    </dxf>
    <dxf>
      <fill>
        <patternFill>
          <bgColor rgb="FFFFFFCC"/>
        </patternFill>
      </fill>
    </dxf>
    <dxf>
      <font>
        <color rgb="FF9C0006"/>
      </font>
      <fill>
        <patternFill>
          <bgColor rgb="FFFFC7CE"/>
        </patternFill>
      </fill>
    </dxf>
    <dxf>
      <font>
        <color auto="1"/>
      </font>
      <fill>
        <patternFill>
          <bgColor theme="4" tint="0.59996337778862885"/>
        </patternFill>
      </fill>
    </dxf>
    <dxf>
      <numFmt numFmtId="178" formatCode="#"/>
    </dxf>
    <dxf>
      <numFmt numFmtId="178" formatCode="#"/>
    </dxf>
    <dxf>
      <font>
        <color rgb="FF9C0006"/>
      </font>
      <fill>
        <patternFill>
          <bgColor rgb="FFFFC7CE"/>
        </patternFill>
      </fill>
    </dxf>
    <dxf>
      <font>
        <color auto="1"/>
      </font>
      <fill>
        <patternFill>
          <bgColor theme="4" tint="0.59996337778862885"/>
        </patternFill>
      </fill>
    </dxf>
    <dxf>
      <font>
        <color rgb="FF9C0006"/>
      </font>
      <fill>
        <patternFill>
          <bgColor rgb="FFFFC7CE"/>
        </patternFill>
      </fill>
    </dxf>
    <dxf>
      <font>
        <color auto="1"/>
      </font>
      <fill>
        <patternFill>
          <bgColor theme="4" tint="0.59996337778862885"/>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font>
        <color rgb="FFFF5050"/>
      </font>
    </dxf>
    <dxf>
      <font>
        <color rgb="FFFF5050"/>
      </font>
    </dxf>
    <dxf>
      <font>
        <color theme="4"/>
      </font>
    </dxf>
    <dxf>
      <fill>
        <patternFill>
          <bgColor rgb="FFEECCFF"/>
        </patternFill>
      </fill>
    </dxf>
    <dxf>
      <fill>
        <patternFill>
          <bgColor rgb="FFFFCCFF"/>
        </patternFill>
      </fill>
    </dxf>
    <dxf>
      <fill>
        <patternFill>
          <bgColor rgb="FFD6D6F5"/>
        </patternFill>
      </fill>
    </dxf>
    <dxf>
      <fill>
        <patternFill>
          <bgColor rgb="FFDDFFCC"/>
        </patternFill>
      </fill>
    </dxf>
    <dxf>
      <fill>
        <patternFill>
          <bgColor rgb="FFEEFFCC"/>
        </patternFill>
      </fill>
    </dxf>
    <dxf>
      <fill>
        <patternFill>
          <bgColor rgb="FFCCFFDD"/>
        </patternFill>
      </fill>
    </dxf>
    <dxf>
      <fill>
        <patternFill>
          <bgColor rgb="FFCFFCFC"/>
        </patternFill>
      </fill>
    </dxf>
    <dxf>
      <fill>
        <patternFill>
          <bgColor rgb="FFCCEEFF"/>
        </patternFill>
      </fill>
    </dxf>
    <dxf>
      <fill>
        <patternFill>
          <bgColor rgb="FFFFCCCC"/>
        </patternFill>
      </fill>
    </dxf>
    <dxf>
      <fill>
        <patternFill>
          <bgColor rgb="FFF1E5DB"/>
        </patternFill>
      </fill>
    </dxf>
    <dxf>
      <fill>
        <patternFill>
          <bgColor rgb="FFFFEECC"/>
        </patternFill>
      </fill>
    </dxf>
    <dxf>
      <fill>
        <patternFill>
          <bgColor rgb="FFCCDDFF"/>
        </patternFill>
      </fill>
    </dxf>
    <dxf>
      <fill>
        <patternFill>
          <bgColor rgb="FFFFFFCC"/>
        </patternFill>
      </fill>
    </dxf>
    <dxf>
      <fill>
        <patternFill>
          <bgColor rgb="FFFFCCDD"/>
        </patternFill>
      </fill>
    </dxf>
    <dxf>
      <fill>
        <patternFill>
          <bgColor rgb="FFF7D4EB"/>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FFFFCC"/>
        </patternFill>
      </fill>
    </dxf>
    <dxf>
      <fill>
        <patternFill>
          <bgColor rgb="FFFFEECC"/>
        </patternFill>
      </fill>
    </dxf>
    <dxf>
      <fill>
        <patternFill>
          <bgColor rgb="FFEECCFF"/>
        </patternFill>
      </fill>
    </dxf>
    <dxf>
      <fill>
        <patternFill>
          <bgColor rgb="FFFFCCFF"/>
        </patternFill>
      </fill>
    </dxf>
    <dxf>
      <fill>
        <patternFill>
          <bgColor rgb="FFF1E5DB"/>
        </patternFill>
      </fill>
    </dxf>
    <dxf>
      <fill>
        <patternFill>
          <bgColor rgb="FFDDFFCC"/>
        </patternFill>
      </fill>
    </dxf>
    <dxf>
      <fill>
        <patternFill>
          <bgColor rgb="FFFFCCCC"/>
        </patternFill>
      </fill>
    </dxf>
    <dxf>
      <fill>
        <patternFill>
          <bgColor rgb="FFEEFFCC"/>
        </patternFill>
      </fill>
    </dxf>
    <dxf>
      <font>
        <color auto="1"/>
      </font>
      <fill>
        <patternFill>
          <bgColor theme="4" tint="0.59996337778862885"/>
        </patternFill>
      </fill>
    </dxf>
    <dxf>
      <numFmt numFmtId="178" formatCode="#"/>
    </dxf>
    <dxf>
      <font>
        <color rgb="FF9C0006"/>
      </font>
      <fill>
        <patternFill>
          <bgColor rgb="FFFFC7CE"/>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font>
        <color auto="1"/>
      </font>
      <fill>
        <patternFill>
          <bgColor theme="4" tint="0.59996337778862885"/>
        </patternFill>
      </fill>
    </dxf>
    <dxf>
      <numFmt numFmtId="178" formatCode="#"/>
    </dxf>
    <dxf>
      <font>
        <color rgb="FFFF5050"/>
      </font>
    </dxf>
    <dxf>
      <font>
        <color rgb="FFFF5050"/>
      </font>
    </dxf>
    <dxf>
      <font>
        <color theme="4"/>
      </font>
    </dxf>
    <dxf>
      <fill>
        <patternFill>
          <bgColor rgb="FFD6D6F5"/>
        </patternFill>
      </fill>
    </dxf>
    <dxf>
      <fill>
        <patternFill>
          <bgColor rgb="FFCCDDFF"/>
        </patternFill>
      </fill>
    </dxf>
    <dxf>
      <fill>
        <patternFill>
          <bgColor rgb="FFEECC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CCFF"/>
        </patternFill>
      </fill>
    </dxf>
    <dxf>
      <fill>
        <patternFill>
          <bgColor rgb="FFFFEECC"/>
        </patternFill>
      </fill>
    </dxf>
    <dxf>
      <fill>
        <patternFill>
          <bgColor rgb="FFFFFFCC"/>
        </patternFill>
      </fill>
    </dxf>
    <dxf>
      <fill>
        <patternFill>
          <bgColor rgb="FFF1E5DB"/>
        </patternFill>
      </fill>
    </dxf>
    <dxf>
      <fill>
        <patternFill>
          <bgColor rgb="FFCCEEFF"/>
        </patternFill>
      </fill>
    </dxf>
    <dxf>
      <fill>
        <patternFill>
          <bgColor rgb="FFFFCCCC"/>
        </patternFill>
      </fill>
    </dxf>
    <dxf>
      <fill>
        <patternFill>
          <bgColor rgb="FFFFCCDD"/>
        </patternFill>
      </fill>
    </dxf>
    <dxf>
      <fill>
        <patternFill>
          <bgColor rgb="FFF7D4EB"/>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FFCCCC"/>
        </patternFill>
      </fill>
    </dxf>
    <dxf>
      <fill>
        <patternFill>
          <bgColor rgb="FFFFFFCC"/>
        </patternFill>
      </fill>
    </dxf>
    <dxf>
      <fill>
        <patternFill>
          <bgColor rgb="FFFFCCFF"/>
        </patternFill>
      </fill>
    </dxf>
    <dxf>
      <fill>
        <patternFill>
          <bgColor rgb="FFEEFFCC"/>
        </patternFill>
      </fill>
    </dxf>
    <dxf>
      <fill>
        <patternFill>
          <bgColor rgb="FFF1E5DB"/>
        </patternFill>
      </fill>
    </dxf>
    <dxf>
      <fill>
        <patternFill>
          <bgColor rgb="FFFFEECC"/>
        </patternFill>
      </fill>
    </dxf>
    <dxf>
      <numFmt numFmtId="178" formatCode="#"/>
    </dxf>
    <dxf>
      <font>
        <color auto="1"/>
      </font>
      <fill>
        <patternFill>
          <bgColor theme="4" tint="0.59996337778862885"/>
        </patternFill>
      </fill>
    </dxf>
    <dxf>
      <font>
        <color rgb="FF9C0006"/>
      </font>
      <fill>
        <patternFill>
          <bgColor rgb="FFFFC7CE"/>
        </patternFill>
      </fill>
    </dxf>
    <dxf>
      <font>
        <color rgb="FF9C0006"/>
      </font>
      <fill>
        <patternFill>
          <bgColor rgb="FFFFC7CE"/>
        </patternFill>
      </fill>
    </dxf>
    <dxf>
      <font>
        <color auto="1"/>
      </font>
      <fill>
        <patternFill>
          <bgColor theme="4" tint="0.59996337778862885"/>
        </patternFill>
      </fill>
    </dxf>
    <dxf>
      <numFmt numFmtId="178" formatCode="#"/>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rgb="FF9C0006"/>
      </font>
      <fill>
        <patternFill>
          <bgColor rgb="FFFFC7CE"/>
        </patternFill>
      </fill>
    </dxf>
    <dxf>
      <font>
        <color auto="1"/>
      </font>
      <fill>
        <patternFill>
          <bgColor theme="4" tint="0.59996337778862885"/>
        </patternFill>
      </fill>
    </dxf>
    <dxf>
      <font>
        <color rgb="FF9C0006"/>
      </font>
      <fill>
        <patternFill>
          <bgColor rgb="FFFFC7CE"/>
        </patternFill>
      </fill>
    </dxf>
    <dxf>
      <font>
        <color auto="1"/>
      </font>
      <fill>
        <patternFill>
          <bgColor theme="4" tint="0.59996337778862885"/>
        </patternFill>
      </fill>
    </dxf>
    <dxf>
      <numFmt numFmtId="178" formatCode="#"/>
    </dxf>
    <dxf>
      <font>
        <color rgb="FFFF5050"/>
      </font>
    </dxf>
    <dxf>
      <font>
        <color theme="4"/>
      </font>
    </dxf>
    <dxf>
      <font>
        <color rgb="FFFF5050"/>
      </font>
    </dxf>
    <dxf>
      <fill>
        <patternFill>
          <bgColor rgb="FFF1E5DB"/>
        </patternFill>
      </fill>
    </dxf>
    <dxf>
      <fill>
        <patternFill>
          <bgColor rgb="FFFFCC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FFFFCC"/>
        </patternFill>
      </fill>
    </dxf>
    <dxf>
      <fill>
        <patternFill>
          <bgColor rgb="FFCCEEFF"/>
        </patternFill>
      </fill>
    </dxf>
    <dxf>
      <fill>
        <patternFill>
          <bgColor rgb="FFFFEECC"/>
        </patternFill>
      </fill>
    </dxf>
    <dxf>
      <fill>
        <patternFill>
          <bgColor rgb="FFCCDDFF"/>
        </patternFill>
      </fill>
    </dxf>
    <dxf>
      <fill>
        <patternFill>
          <bgColor rgb="FFD6D6F5"/>
        </patternFill>
      </fill>
    </dxf>
    <dxf>
      <fill>
        <patternFill>
          <bgColor rgb="FFFFCCFF"/>
        </patternFill>
      </fill>
    </dxf>
    <dxf>
      <fill>
        <patternFill>
          <bgColor rgb="FFEECCFF"/>
        </patternFill>
      </fill>
    </dxf>
    <dxf>
      <fill>
        <patternFill>
          <bgColor rgb="FFF7D4EB"/>
        </patternFill>
      </fill>
    </dxf>
    <dxf>
      <fill>
        <patternFill>
          <bgColor rgb="FFFFCCDD"/>
        </patternFill>
      </fill>
    </dxf>
    <dxf>
      <fill>
        <patternFill>
          <bgColor rgb="FFFFCCFF"/>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ont>
        <color auto="1"/>
      </font>
      <fill>
        <patternFill>
          <bgColor theme="4" tint="0.59996337778862885"/>
        </patternFill>
      </fill>
    </dxf>
    <dxf>
      <font>
        <color rgb="FF9C0006"/>
      </font>
      <fill>
        <patternFill>
          <bgColor rgb="FFFFC7CE"/>
        </patternFill>
      </fill>
    </dxf>
    <dxf>
      <numFmt numFmtId="178" formatCode="#"/>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9C0006"/>
      </font>
      <fill>
        <patternFill>
          <bgColor rgb="FFFFC7CE"/>
        </patternFill>
      </fill>
    </dxf>
    <dxf>
      <font>
        <color auto="1"/>
      </font>
      <fill>
        <patternFill>
          <bgColor theme="4" tint="0.59996337778862885"/>
        </patternFill>
      </fill>
    </dxf>
    <dxf>
      <numFmt numFmtId="178" formatCode="#"/>
    </dxf>
    <dxf>
      <font>
        <color rgb="FFFF5050"/>
      </font>
    </dxf>
    <dxf>
      <font>
        <color rgb="FFFF5050"/>
      </font>
    </dxf>
    <dxf>
      <font>
        <color theme="4"/>
      </font>
    </dxf>
    <dxf>
      <fill>
        <patternFill>
          <bgColor rgb="FFCCFFDD"/>
        </patternFill>
      </fill>
    </dxf>
    <dxf>
      <fill>
        <patternFill>
          <bgColor rgb="FFDDFFCC"/>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CFFCFC"/>
        </patternFill>
      </fill>
    </dxf>
    <dxf>
      <fill>
        <patternFill>
          <bgColor rgb="FFFFCCDD"/>
        </patternFill>
      </fill>
    </dxf>
    <dxf>
      <fill>
        <patternFill>
          <bgColor rgb="FFF7D4EB"/>
        </patternFill>
      </fill>
    </dxf>
    <dxf>
      <fill>
        <patternFill>
          <bgColor rgb="FFCCDDFF"/>
        </patternFill>
      </fill>
    </dxf>
    <dxf>
      <fill>
        <patternFill>
          <bgColor rgb="FFD6D6F5"/>
        </patternFill>
      </fill>
    </dxf>
    <dxf>
      <fill>
        <patternFill>
          <bgColor rgb="FFEECCFF"/>
        </patternFill>
      </fill>
    </dxf>
    <dxf>
      <fill>
        <patternFill>
          <bgColor rgb="FFCCEEFF"/>
        </patternFill>
      </fill>
    </dxf>
    <dxf>
      <fill>
        <patternFill>
          <bgColor rgb="FFCFFCFC"/>
        </patternFill>
      </fill>
    </dxf>
    <dxf>
      <fill>
        <patternFill>
          <bgColor rgb="FFDDFFCC"/>
        </patternFill>
      </fill>
    </dxf>
    <dxf>
      <fill>
        <patternFill>
          <bgColor rgb="FFCCFFDD"/>
        </patternFill>
      </fill>
    </dxf>
    <dxf>
      <fill>
        <patternFill>
          <bgColor rgb="FFFFCCFF"/>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font>
        <color rgb="FF9C0006"/>
      </font>
      <fill>
        <patternFill>
          <bgColor rgb="FFFFC7CE"/>
        </patternFill>
      </fill>
    </dxf>
    <dxf>
      <numFmt numFmtId="178" formatCode="#"/>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auto="1"/>
      </font>
      <fill>
        <patternFill>
          <bgColor theme="4" tint="0.59996337778862885"/>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ill>
        <patternFill>
          <bgColor rgb="FFDDFFCC"/>
        </patternFill>
      </fill>
    </dxf>
    <dxf>
      <fill>
        <patternFill>
          <bgColor rgb="FFEEFFCC"/>
        </patternFill>
      </fill>
    </dxf>
    <dxf>
      <fill>
        <patternFill>
          <bgColor rgb="FFFFCCFF"/>
        </patternFill>
      </fill>
    </dxf>
    <dxf>
      <fill>
        <patternFill>
          <bgColor rgb="FFEECCFF"/>
        </patternFill>
      </fill>
    </dxf>
    <dxf>
      <fill>
        <patternFill>
          <bgColor rgb="FFCCEEFF"/>
        </patternFill>
      </fill>
    </dxf>
    <dxf>
      <fill>
        <patternFill>
          <bgColor rgb="FFFFFFCC"/>
        </patternFill>
      </fill>
    </dxf>
    <dxf>
      <fill>
        <patternFill>
          <bgColor rgb="FFFFEECC"/>
        </patternFill>
      </fill>
    </dxf>
    <dxf>
      <fill>
        <patternFill>
          <bgColor rgb="FFF1E5DB"/>
        </patternFill>
      </fill>
    </dxf>
    <dxf>
      <fill>
        <patternFill>
          <bgColor rgb="FFFFCCCC"/>
        </patternFill>
      </fill>
    </dxf>
    <dxf>
      <fill>
        <patternFill>
          <bgColor rgb="FFCCFFDD"/>
        </patternFill>
      </fill>
    </dxf>
    <dxf>
      <fill>
        <patternFill>
          <bgColor rgb="FFCFFCFC"/>
        </patternFill>
      </fill>
    </dxf>
    <dxf>
      <fill>
        <patternFill>
          <bgColor rgb="FFD6D6F5"/>
        </patternFill>
      </fill>
    </dxf>
    <dxf>
      <fill>
        <patternFill>
          <bgColor rgb="FFCCDDFF"/>
        </patternFill>
      </fill>
    </dxf>
    <dxf>
      <fill>
        <patternFill>
          <bgColor rgb="FFF7D4EB"/>
        </patternFill>
      </fill>
    </dxf>
    <dxf>
      <fill>
        <patternFill>
          <bgColor rgb="FFFFCCDD"/>
        </patternFill>
      </fill>
    </dxf>
    <dxf>
      <fill>
        <patternFill>
          <bgColor rgb="FFFFCCDD"/>
        </patternFill>
      </fill>
    </dxf>
    <dxf>
      <fill>
        <patternFill>
          <bgColor rgb="FFF7D4EB"/>
        </patternFill>
      </fill>
    </dxf>
    <dxf>
      <fill>
        <patternFill>
          <bgColor rgb="FFCCDDFF"/>
        </patternFill>
      </fill>
    </dxf>
    <dxf>
      <fill>
        <patternFill>
          <bgColor rgb="FFCCEEFF"/>
        </patternFill>
      </fill>
    </dxf>
    <dxf>
      <fill>
        <patternFill>
          <bgColor rgb="FFCFFCFC"/>
        </patternFill>
      </fill>
    </dxf>
    <dxf>
      <fill>
        <patternFill>
          <bgColor rgb="FFD6D6F5"/>
        </patternFill>
      </fill>
    </dxf>
    <dxf>
      <fill>
        <patternFill>
          <bgColor rgb="FFDDFFCC"/>
        </patternFill>
      </fill>
    </dxf>
    <dxf>
      <fill>
        <patternFill>
          <bgColor rgb="FFEECCFF"/>
        </patternFill>
      </fill>
    </dxf>
    <dxf>
      <fill>
        <patternFill>
          <bgColor rgb="FFFFFFCC"/>
        </patternFill>
      </fill>
    </dxf>
    <dxf>
      <fill>
        <patternFill>
          <bgColor rgb="FFFFEECC"/>
        </patternFill>
      </fill>
    </dxf>
    <dxf>
      <fill>
        <patternFill>
          <bgColor rgb="FFF1E5DB"/>
        </patternFill>
      </fill>
    </dxf>
    <dxf>
      <fill>
        <patternFill>
          <bgColor rgb="FFFFCCCC"/>
        </patternFill>
      </fill>
    </dxf>
    <dxf>
      <fill>
        <patternFill>
          <bgColor rgb="FFFFCCFF"/>
        </patternFill>
      </fill>
    </dxf>
    <dxf>
      <fill>
        <patternFill>
          <bgColor rgb="FFCCFFDD"/>
        </patternFill>
      </fill>
    </dxf>
    <dxf>
      <fill>
        <patternFill>
          <bgColor rgb="FFEEFFCC"/>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ill>
        <patternFill>
          <bgColor rgb="FFFFCCCC"/>
        </patternFill>
      </fill>
    </dxf>
    <dxf>
      <fill>
        <patternFill>
          <bgColor rgb="FFF1E5DB"/>
        </patternFill>
      </fill>
    </dxf>
    <dxf>
      <fill>
        <patternFill>
          <bgColor rgb="FFFFCCDD"/>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ill>
        <patternFill>
          <bgColor rgb="FFFFEECC"/>
        </patternFill>
      </fill>
    </dxf>
    <dxf>
      <font>
        <color auto="1"/>
      </font>
      <fill>
        <patternFill>
          <bgColor theme="4" tint="0.59996337778862885"/>
        </patternFill>
      </fill>
    </dxf>
    <dxf>
      <font>
        <color rgb="FF9C0006"/>
      </font>
      <fill>
        <patternFill>
          <bgColor rgb="FFFFC7CE"/>
        </patternFill>
      </fill>
    </dxf>
    <dxf>
      <numFmt numFmtId="178" formatCode="#"/>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font>
        <color rgb="FFFF5050"/>
      </font>
    </dxf>
    <dxf>
      <font>
        <color theme="4"/>
      </font>
    </dxf>
    <dxf>
      <font>
        <color rgb="FFFF5050"/>
      </font>
    </dxf>
    <dxf>
      <fill>
        <patternFill>
          <bgColor rgb="FFEEFFCC"/>
        </patternFill>
      </fill>
    </dxf>
    <dxf>
      <fill>
        <patternFill>
          <bgColor rgb="FFFF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EECC"/>
        </patternFill>
      </fill>
    </dxf>
    <dxf>
      <fill>
        <patternFill>
          <bgColor rgb="FFF1E5DB"/>
        </patternFill>
      </fill>
    </dxf>
    <dxf>
      <fill>
        <patternFill>
          <bgColor rgb="FFFFCCCC"/>
        </patternFill>
      </fill>
    </dxf>
    <dxf>
      <fill>
        <patternFill>
          <bgColor rgb="FFDDFFCC"/>
        </patternFill>
      </fill>
    </dxf>
    <dxf>
      <fill>
        <patternFill>
          <bgColor rgb="FFFFCCFF"/>
        </patternFill>
      </fill>
    </dxf>
    <dxf>
      <fill>
        <patternFill>
          <bgColor rgb="FFFFCCDD"/>
        </patternFill>
      </fill>
    </dxf>
    <dxf>
      <fill>
        <patternFill>
          <bgColor rgb="FFF7D4EB"/>
        </patternFill>
      </fill>
    </dxf>
    <dxf>
      <fill>
        <patternFill>
          <bgColor rgb="FFFFCCFF"/>
        </patternFill>
      </fill>
    </dxf>
    <dxf>
      <fill>
        <patternFill>
          <bgColor rgb="FFEECCFF"/>
        </patternFill>
      </fill>
    </dxf>
    <dxf>
      <fill>
        <patternFill>
          <bgColor rgb="FFCCFFDD"/>
        </patternFill>
      </fill>
    </dxf>
    <dxf>
      <fill>
        <patternFill>
          <bgColor rgb="FFDDFFCC"/>
        </patternFill>
      </fill>
    </dxf>
    <dxf>
      <fill>
        <patternFill>
          <bgColor rgb="FFCCEEFF"/>
        </patternFill>
      </fill>
    </dxf>
    <dxf>
      <fill>
        <patternFill>
          <bgColor rgb="FFCFFCFC"/>
        </patternFill>
      </fill>
    </dxf>
    <dxf>
      <fill>
        <patternFill>
          <bgColor rgb="FFFFFFCC"/>
        </patternFill>
      </fill>
    </dxf>
    <dxf>
      <fill>
        <patternFill>
          <bgColor rgb="FFFFEECC"/>
        </patternFill>
      </fill>
    </dxf>
    <dxf>
      <fill>
        <patternFill>
          <bgColor rgb="FFF1E5DB"/>
        </patternFill>
      </fill>
    </dxf>
    <dxf>
      <fill>
        <patternFill>
          <bgColor rgb="FFD6D6F5"/>
        </patternFill>
      </fill>
    </dxf>
    <dxf>
      <fill>
        <patternFill>
          <bgColor rgb="FFCCDDFF"/>
        </patternFill>
      </fill>
    </dxf>
    <dxf>
      <fill>
        <patternFill>
          <bgColor rgb="FFEEFFCC"/>
        </patternFill>
      </fill>
    </dxf>
    <dxf>
      <fill>
        <patternFill>
          <bgColor rgb="FFFFCCCC"/>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numFmt numFmtId="178" formatCode="#"/>
    </dxf>
    <dxf>
      <font>
        <color auto="1"/>
      </font>
      <fill>
        <patternFill>
          <bgColor theme="4" tint="0.59996337778862885"/>
        </patternFill>
      </fill>
    </dxf>
    <dxf>
      <font>
        <color auto="1"/>
      </font>
      <fill>
        <patternFill>
          <bgColor theme="4" tint="0.59996337778862885"/>
        </patternFill>
      </fill>
    </dxf>
    <dxf>
      <numFmt numFmtId="178" formatCode="#"/>
    </dxf>
    <dxf>
      <font>
        <color rgb="FF9C0006"/>
      </font>
      <fill>
        <patternFill>
          <bgColor rgb="FFFFC7CE"/>
        </patternFill>
      </fill>
    </dxf>
    <dxf>
      <font>
        <color rgb="FF9C0006"/>
      </font>
      <fill>
        <patternFill>
          <bgColor rgb="FFFFC7CE"/>
        </patternFill>
      </fill>
    </dxf>
    <dxf>
      <font>
        <color auto="1"/>
      </font>
      <fill>
        <patternFill>
          <bgColor theme="4" tint="0.59996337778862885"/>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rgb="FFFF5050"/>
      </font>
    </dxf>
    <dxf>
      <font>
        <color rgb="FFFF5050"/>
      </font>
    </dxf>
    <dxf>
      <font>
        <color theme="4"/>
      </font>
    </dxf>
    <dxf>
      <numFmt numFmtId="178" formatCode="#"/>
    </dxf>
    <dxf>
      <numFmt numFmtId="178" formatCode="#"/>
    </dxf>
    <dxf>
      <numFmt numFmtId="183" formatCode=";;;"/>
    </dxf>
    <dxf>
      <fill>
        <patternFill>
          <bgColor rgb="FFEEFFCC"/>
        </patternFill>
      </fill>
    </dxf>
    <dxf>
      <fill>
        <patternFill>
          <bgColor rgb="FFEECCFF"/>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CCDDFF"/>
        </patternFill>
      </fill>
    </dxf>
    <dxf>
      <fill>
        <patternFill>
          <bgColor rgb="FFDDFFCC"/>
        </patternFill>
      </fill>
    </dxf>
    <dxf>
      <fill>
        <patternFill>
          <bgColor rgb="FFFFCCFF"/>
        </patternFill>
      </fill>
    </dxf>
    <dxf>
      <fill>
        <patternFill>
          <bgColor rgb="FFCCEEFF"/>
        </patternFill>
      </fill>
    </dxf>
    <dxf>
      <fill>
        <patternFill>
          <bgColor rgb="FFCFFCFC"/>
        </patternFill>
      </fill>
    </dxf>
    <dxf>
      <fill>
        <patternFill>
          <bgColor rgb="FFCCFFDD"/>
        </patternFill>
      </fill>
    </dxf>
    <dxf>
      <fill>
        <patternFill>
          <bgColor rgb="FFD6D6F5"/>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FFCC"/>
        </patternFill>
      </fill>
    </dxf>
    <dxf>
      <fill>
        <patternFill>
          <bgColor rgb="FFFFEECC"/>
        </patternFill>
      </fill>
    </dxf>
    <dxf>
      <fill>
        <patternFill>
          <bgColor rgb="FFF1E5DB"/>
        </patternFill>
      </fill>
    </dxf>
    <dxf>
      <fill>
        <patternFill>
          <bgColor rgb="FFFFCCCC"/>
        </patternFill>
      </fill>
    </dxf>
    <dxf>
      <fill>
        <patternFill>
          <bgColor rgb="FFEEFFCC"/>
        </patternFill>
      </fill>
    </dxf>
    <dxf>
      <fill>
        <patternFill>
          <bgColor rgb="FFFFCCDD"/>
        </patternFill>
      </fill>
    </dxf>
    <dxf>
      <fill>
        <patternFill>
          <bgColor rgb="FFF7D4EB"/>
        </patternFill>
      </fill>
    </dxf>
    <dxf>
      <fill>
        <patternFill>
          <bgColor rgb="FFFFCCFF"/>
        </patternFill>
      </fill>
    </dxf>
    <dxf>
      <fill>
        <patternFill>
          <bgColor rgb="FFFFCCCC"/>
        </patternFill>
      </fill>
    </dxf>
    <dxf>
      <fill>
        <patternFill>
          <bgColor rgb="FFEEFFCC"/>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F1E5DB"/>
        </patternFill>
      </fill>
    </dxf>
    <dxf>
      <fill>
        <patternFill>
          <bgColor rgb="FFFFEECC"/>
        </patternFill>
      </fill>
    </dxf>
    <dxf>
      <fill>
        <patternFill>
          <bgColor rgb="FFFFFFCC"/>
        </patternFill>
      </fill>
    </dxf>
    <dxf>
      <fill>
        <patternFill>
          <bgColor rgb="FFDDFFCC"/>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numFmt numFmtId="178" formatCode="#"/>
    </dxf>
    <dxf>
      <font>
        <color auto="1"/>
      </font>
      <fill>
        <patternFill>
          <bgColor theme="4" tint="0.59996337778862885"/>
        </patternFill>
      </fill>
    </dxf>
    <dxf>
      <font>
        <color rgb="FFFF5050"/>
      </font>
    </dxf>
    <dxf>
      <font>
        <color theme="4"/>
      </font>
    </dxf>
    <dxf>
      <font>
        <color rgb="FFFF5050"/>
      </font>
    </dxf>
    <dxf>
      <font>
        <color rgb="FFFF5050"/>
      </font>
    </dxf>
    <dxf>
      <font>
        <color theme="4"/>
      </font>
    </dxf>
    <dxf>
      <font>
        <color rgb="FFFF5050"/>
      </font>
    </dxf>
    <dxf>
      <fill>
        <patternFill>
          <bgColor rgb="FFFFCCDD"/>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FFCCDD"/>
        </patternFill>
      </fill>
    </dxf>
    <dxf>
      <fill>
        <patternFill>
          <bgColor rgb="FFCCFFDD"/>
        </patternFill>
      </fill>
    </dxf>
    <dxf>
      <fill>
        <patternFill>
          <bgColor rgb="FFDDFFCC"/>
        </patternFill>
      </fill>
    </dxf>
    <dxf>
      <fill>
        <patternFill>
          <bgColor rgb="FFFFCCCC"/>
        </patternFill>
      </fill>
    </dxf>
    <dxf>
      <fill>
        <patternFill>
          <bgColor rgb="FFEEFFCC"/>
        </patternFill>
      </fill>
    </dxf>
    <dxf>
      <fill>
        <patternFill>
          <bgColor rgb="FFFFFFCC"/>
        </patternFill>
      </fill>
    </dxf>
    <dxf>
      <fill>
        <patternFill>
          <bgColor rgb="FFFFEECC"/>
        </patternFill>
      </fill>
    </dxf>
    <dxf>
      <fill>
        <patternFill>
          <bgColor rgb="FFF1E5DB"/>
        </patternFill>
      </fill>
    </dxf>
    <dxf>
      <fill>
        <patternFill>
          <bgColor rgb="FFCFFCFC"/>
        </patternFill>
      </fill>
    </dxf>
    <dxf>
      <fill>
        <patternFill>
          <bgColor rgb="FFCCEEFF"/>
        </patternFill>
      </fill>
    </dxf>
    <dxf>
      <fill>
        <patternFill>
          <bgColor rgb="FFDDFFCC"/>
        </patternFill>
      </fill>
    </dxf>
    <dxf>
      <fill>
        <patternFill>
          <bgColor rgb="FFEEFFCC"/>
        </patternFill>
      </fill>
    </dxf>
    <dxf>
      <fill>
        <patternFill>
          <bgColor rgb="FFCCFFDD"/>
        </patternFill>
      </fill>
    </dxf>
    <dxf>
      <fill>
        <patternFill>
          <bgColor rgb="FFFFEECC"/>
        </patternFill>
      </fill>
    </dxf>
    <dxf>
      <fill>
        <patternFill>
          <bgColor rgb="FFF1E5DB"/>
        </patternFill>
      </fill>
    </dxf>
    <dxf>
      <fill>
        <patternFill>
          <bgColor rgb="FFFFCCC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CFFCFC"/>
        </patternFill>
      </fill>
    </dxf>
    <dxf>
      <fill>
        <patternFill>
          <bgColor rgb="FFFFFFCC"/>
        </patternFill>
      </fill>
    </dxf>
    <dxf>
      <numFmt numFmtId="183" formatCode=";;;"/>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rgb="FF9C0006"/>
      </font>
      <fill>
        <patternFill>
          <bgColor rgb="FFFFC7CE"/>
        </patternFill>
      </fill>
    </dxf>
    <dxf>
      <numFmt numFmtId="178" formatCode="#"/>
    </dxf>
    <dxf>
      <font>
        <color auto="1"/>
      </font>
      <fill>
        <patternFill>
          <bgColor theme="4" tint="0.59996337778862885"/>
        </patternFill>
      </fill>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font>
        <color rgb="FFFF5050"/>
      </font>
    </dxf>
    <dxf>
      <font>
        <color theme="4"/>
      </font>
    </dxf>
    <dxf>
      <font>
        <color rgb="FFFF5050"/>
      </font>
    </dxf>
    <dxf>
      <font>
        <color rgb="FFFF5050"/>
      </font>
    </dxf>
    <dxf>
      <font>
        <color theme="4"/>
      </font>
    </dxf>
    <dxf>
      <font>
        <color rgb="FFFF5050"/>
      </font>
    </dxf>
    <dxf>
      <fill>
        <patternFill>
          <bgColor rgb="FFFFCCCC"/>
        </patternFill>
      </fill>
    </dxf>
    <dxf>
      <fill>
        <patternFill>
          <bgColor rgb="FFF1E5DB"/>
        </patternFill>
      </fill>
    </dxf>
    <dxf>
      <fill>
        <patternFill>
          <bgColor rgb="FFFFEECC"/>
        </patternFill>
      </fill>
    </dxf>
    <dxf>
      <fill>
        <patternFill>
          <bgColor rgb="FFDDFFCC"/>
        </patternFill>
      </fill>
    </dxf>
    <dxf>
      <fill>
        <patternFill>
          <bgColor rgb="FFCCFFDD"/>
        </patternFill>
      </fill>
    </dxf>
    <dxf>
      <fill>
        <patternFill>
          <bgColor rgb="FFFFFFC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CFFCFC"/>
        </patternFill>
      </fill>
    </dxf>
    <dxf>
      <fill>
        <patternFill>
          <bgColor rgb="FFEEFFCC"/>
        </patternFill>
      </fill>
    </dxf>
    <dxf>
      <font>
        <color auto="1"/>
      </font>
      <fill>
        <patternFill>
          <bgColor theme="4" tint="0.59996337778862885"/>
        </patternFill>
      </fill>
    </dxf>
    <dxf>
      <numFmt numFmtId="178" formatCode="#"/>
    </dxf>
    <dxf>
      <font>
        <color rgb="FF9C0006"/>
      </font>
      <fill>
        <patternFill>
          <bgColor rgb="FFFFC7CE"/>
        </patternFill>
      </fill>
    </dxf>
    <dxf>
      <numFmt numFmtId="178" formatCode="#"/>
    </dxf>
    <dxf>
      <font>
        <color rgb="FF9C0006"/>
      </font>
      <fill>
        <patternFill>
          <bgColor rgb="FFFFC7CE"/>
        </patternFill>
      </fill>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numFmt numFmtId="178" formatCode="#"/>
    </dxf>
    <dxf>
      <font>
        <color auto="1"/>
      </font>
      <fill>
        <patternFill>
          <bgColor theme="4" tint="0.59996337778862885"/>
        </patternFill>
      </fill>
    </dxf>
    <dxf>
      <font>
        <color theme="4"/>
      </font>
    </dxf>
    <dxf>
      <font>
        <color rgb="FFFF5050"/>
      </font>
    </dxf>
    <dxf>
      <font>
        <color rgb="FFFF5050"/>
      </font>
    </dxf>
    <dxf>
      <fill>
        <patternFill>
          <bgColor rgb="FFCCEEFF"/>
        </patternFill>
      </fill>
    </dxf>
    <dxf>
      <fill>
        <patternFill>
          <bgColor rgb="FFCCDDFF"/>
        </patternFill>
      </fill>
    </dxf>
    <dxf>
      <fill>
        <patternFill>
          <bgColor rgb="FFFFCCDD"/>
        </patternFill>
      </fill>
    </dxf>
    <dxf>
      <fill>
        <patternFill>
          <bgColor rgb="FFF7D4EB"/>
        </patternFill>
      </fill>
    </dxf>
    <dxf>
      <fill>
        <patternFill>
          <bgColor rgb="FFEECCFF"/>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D6D6F5"/>
        </patternFill>
      </fill>
    </dxf>
    <dxf>
      <fill>
        <patternFill>
          <bgColor rgb="FFFFCCFF"/>
        </patternFill>
      </fill>
    </dxf>
    <dxf>
      <numFmt numFmtId="178" formatCode="#"/>
    </dxf>
    <dxf>
      <font>
        <color auto="1"/>
      </font>
      <fill>
        <patternFill>
          <bgColor theme="4" tint="0.59996337778862885"/>
        </patternFill>
      </fill>
    </dxf>
    <dxf>
      <font>
        <color rgb="FF9C0006"/>
      </font>
      <fill>
        <patternFill>
          <bgColor rgb="FFFFC7CE"/>
        </patternFill>
      </fill>
    </dxf>
    <dxf>
      <font>
        <color rgb="FF9C0006"/>
      </font>
      <fill>
        <patternFill>
          <bgColor rgb="FFFFC7CE"/>
        </patternFill>
      </fill>
    </dxf>
    <dxf>
      <numFmt numFmtId="178" formatCode="#"/>
    </dxf>
    <dxf>
      <font>
        <color auto="1"/>
      </font>
      <fill>
        <patternFill>
          <bgColor theme="4" tint="0.59996337778862885"/>
        </patternFill>
      </fill>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numFmt numFmtId="178" formatCode="#"/>
    </dxf>
    <dxf>
      <font>
        <color auto="1"/>
      </font>
      <fill>
        <patternFill>
          <bgColor theme="4" tint="0.59996337778862885"/>
        </patternFill>
      </fill>
    </dxf>
    <dxf>
      <font>
        <color rgb="FF9C0006"/>
      </font>
      <fill>
        <patternFill>
          <bgColor rgb="FFFFC7CE"/>
        </patternFill>
      </fill>
    </dxf>
    <dxf>
      <font>
        <color rgb="FFFF5050"/>
      </font>
    </dxf>
    <dxf>
      <font>
        <color theme="4"/>
      </font>
    </dxf>
    <dxf>
      <font>
        <color rgb="FFFF5050"/>
      </font>
    </dxf>
    <dxf>
      <fill>
        <patternFill>
          <bgColor rgb="FFFFCCDD"/>
        </patternFill>
      </fill>
    </dxf>
    <dxf>
      <fill>
        <patternFill>
          <bgColor rgb="FFF7D4EB"/>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DDFFCC"/>
        </patternFill>
      </fill>
    </dxf>
    <dxf>
      <fill>
        <patternFill>
          <bgColor rgb="FFEEFFCC"/>
        </patternFill>
      </fill>
    </dxf>
    <dxf>
      <fill>
        <patternFill>
          <bgColor rgb="FFFFFFCC"/>
        </patternFill>
      </fill>
    </dxf>
    <dxf>
      <fill>
        <patternFill>
          <bgColor rgb="FFFFEECC"/>
        </patternFill>
      </fill>
    </dxf>
    <dxf>
      <fill>
        <patternFill>
          <bgColor rgb="FFF1E5DB"/>
        </patternFill>
      </fill>
    </dxf>
    <dxf>
      <fill>
        <patternFill>
          <bgColor rgb="FFFFCCCC"/>
        </patternFill>
      </fill>
    </dxf>
    <dxf>
      <fill>
        <patternFill>
          <bgColor rgb="FFFFCCFF"/>
        </patternFill>
      </fill>
    </dxf>
    <dxf>
      <fill>
        <patternFill>
          <bgColor rgb="FFCCFFDD"/>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font>
        <color rgb="FFFF5050"/>
      </font>
    </dxf>
    <dxf>
      <font>
        <color theme="4"/>
      </font>
    </dxf>
    <dxf>
      <font>
        <color rgb="FFFF5050"/>
      </font>
    </dxf>
    <dxf>
      <fill>
        <patternFill>
          <bgColor rgb="FFFFFFCC"/>
        </patternFill>
      </fill>
    </dxf>
    <dxf>
      <fill>
        <patternFill>
          <bgColor rgb="FFFFCCFF"/>
        </patternFill>
      </fill>
    </dxf>
    <dxf>
      <fill>
        <patternFill>
          <bgColor rgb="FFFFEECC"/>
        </patternFill>
      </fill>
    </dxf>
    <dxf>
      <fill>
        <patternFill>
          <bgColor rgb="FFF1E5DB"/>
        </patternFill>
      </fill>
    </dxf>
    <dxf>
      <fill>
        <patternFill>
          <bgColor rgb="FFFFCCCC"/>
        </patternFill>
      </fill>
    </dxf>
    <dxf>
      <fill>
        <patternFill>
          <bgColor rgb="FFEECCFF"/>
        </patternFill>
      </fill>
    </dxf>
    <dxf>
      <fill>
        <patternFill>
          <bgColor rgb="FFCFFCFC"/>
        </patternFill>
      </fill>
    </dxf>
    <dxf>
      <fill>
        <patternFill>
          <bgColor rgb="FFD6D6F5"/>
        </patternFill>
      </fill>
    </dxf>
    <dxf>
      <fill>
        <patternFill>
          <bgColor rgb="FFCCDDFF"/>
        </patternFill>
      </fill>
    </dxf>
    <dxf>
      <fill>
        <patternFill>
          <bgColor rgb="FFEEFFCC"/>
        </patternFill>
      </fill>
    </dxf>
    <dxf>
      <fill>
        <patternFill>
          <bgColor rgb="FFDDFFCC"/>
        </patternFill>
      </fill>
    </dxf>
    <dxf>
      <fill>
        <patternFill>
          <bgColor rgb="FFF7D4EB"/>
        </patternFill>
      </fill>
    </dxf>
    <dxf>
      <fill>
        <patternFill>
          <bgColor rgb="FFCCFFDD"/>
        </patternFill>
      </fill>
    </dxf>
    <dxf>
      <fill>
        <patternFill>
          <bgColor rgb="FFCCEEFF"/>
        </patternFill>
      </fill>
    </dxf>
    <dxf>
      <fill>
        <patternFill>
          <bgColor rgb="FFFFCCDD"/>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font>
        <color auto="1"/>
      </font>
      <fill>
        <patternFill>
          <bgColor theme="4" tint="0.59996337778862885"/>
        </patternFill>
      </fill>
    </dxf>
    <dxf>
      <numFmt numFmtId="178" formatCode="#"/>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rgb="FF9C0006"/>
      </font>
      <fill>
        <patternFill>
          <bgColor rgb="FFFFC7CE"/>
        </patternFill>
      </fill>
    </dxf>
    <dxf>
      <font>
        <color auto="1"/>
      </font>
      <fill>
        <patternFill>
          <bgColor theme="4" tint="0.59996337778862885"/>
        </patternFill>
      </fill>
    </dxf>
    <dxf>
      <font>
        <color rgb="FFFF5050"/>
      </font>
    </dxf>
    <dxf>
      <font>
        <color rgb="FFFF5050"/>
      </font>
    </dxf>
    <dxf>
      <font>
        <color theme="4"/>
      </font>
    </dxf>
    <dxf>
      <fill>
        <patternFill>
          <bgColor rgb="FFCCFFDD"/>
        </patternFill>
      </fill>
    </dxf>
    <dxf>
      <fill>
        <patternFill>
          <bgColor rgb="FFFFCCDD"/>
        </patternFill>
      </fill>
    </dxf>
    <dxf>
      <fill>
        <patternFill>
          <bgColor rgb="FFF7D4EB"/>
        </patternFill>
      </fill>
    </dxf>
    <dxf>
      <fill>
        <patternFill>
          <bgColor rgb="FFFFCCFF"/>
        </patternFill>
      </fill>
    </dxf>
    <dxf>
      <fill>
        <patternFill>
          <bgColor rgb="FFEECCFF"/>
        </patternFill>
      </fill>
    </dxf>
    <dxf>
      <fill>
        <patternFill>
          <bgColor rgb="FFCCDDFF"/>
        </patternFill>
      </fill>
    </dxf>
    <dxf>
      <fill>
        <patternFill>
          <bgColor rgb="FFCCEEFF"/>
        </patternFill>
      </fill>
    </dxf>
    <dxf>
      <fill>
        <patternFill>
          <bgColor rgb="FFCFFCFC"/>
        </patternFill>
      </fill>
    </dxf>
    <dxf>
      <fill>
        <patternFill>
          <bgColor rgb="FFD6D6F5"/>
        </patternFill>
      </fill>
    </dxf>
    <dxf>
      <fill>
        <patternFill>
          <bgColor rgb="FFDDFFCC"/>
        </patternFill>
      </fill>
    </dxf>
    <dxf>
      <fill>
        <patternFill>
          <bgColor rgb="FFEEFFCC"/>
        </patternFill>
      </fill>
    </dxf>
    <dxf>
      <fill>
        <patternFill>
          <bgColor rgb="FFFFFFCC"/>
        </patternFill>
      </fill>
    </dxf>
    <dxf>
      <fill>
        <patternFill>
          <bgColor rgb="FFFFEECC"/>
        </patternFill>
      </fill>
    </dxf>
    <dxf>
      <fill>
        <patternFill>
          <bgColor rgb="FFF1E5DB"/>
        </patternFill>
      </fill>
    </dxf>
    <dxf>
      <fill>
        <patternFill>
          <bgColor rgb="FFFFCCCC"/>
        </patternFill>
      </fill>
    </dxf>
    <dxf>
      <numFmt numFmtId="178" formatCode="#"/>
    </dxf>
    <dxf>
      <font>
        <color rgb="FF9C0006"/>
      </font>
      <fill>
        <patternFill>
          <bgColor rgb="FFFFC7CE"/>
        </patternFill>
      </fill>
    </dxf>
    <dxf>
      <font>
        <color auto="1"/>
      </font>
      <fill>
        <patternFill>
          <bgColor theme="4" tint="0.59996337778862885"/>
        </patternFill>
      </fill>
    </dxf>
    <dxf>
      <font>
        <color rgb="FF9C0006"/>
      </font>
      <fill>
        <patternFill>
          <bgColor rgb="FFFFC7CE"/>
        </patternFill>
      </fill>
    </dxf>
    <dxf>
      <font>
        <color auto="1"/>
      </font>
      <fill>
        <patternFill>
          <bgColor theme="4" tint="0.59996337778862885"/>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rgb="FF9C0006"/>
      </font>
      <fill>
        <patternFill>
          <bgColor rgb="FFFFC7CE"/>
        </patternFill>
      </fill>
    </dxf>
    <dxf>
      <font>
        <color auto="1"/>
      </font>
      <fill>
        <patternFill>
          <bgColor theme="4" tint="0.59996337778862885"/>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ill>
        <patternFill>
          <bgColor rgb="FFDDFFCC"/>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FFCCDD"/>
        </patternFill>
      </fill>
    </dxf>
    <dxf>
      <fill>
        <patternFill>
          <bgColor rgb="FFEEFFCC"/>
        </patternFill>
      </fill>
    </dxf>
    <dxf>
      <fill>
        <patternFill>
          <bgColor rgb="FFFFFFCC"/>
        </patternFill>
      </fill>
    </dxf>
    <dxf>
      <fill>
        <patternFill>
          <bgColor rgb="FFFFEECC"/>
        </patternFill>
      </fill>
    </dxf>
    <dxf>
      <fill>
        <patternFill>
          <bgColor rgb="FFF1E5DB"/>
        </patternFill>
      </fill>
    </dxf>
    <dxf>
      <fill>
        <patternFill>
          <bgColor rgb="FFFFCCCC"/>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auto="1"/>
      </font>
      <fill>
        <patternFill>
          <bgColor theme="4" tint="0.59996337778862885"/>
        </patternFill>
      </fill>
    </dxf>
    <dxf>
      <font>
        <color rgb="FF9C0006"/>
      </font>
      <fill>
        <patternFill>
          <bgColor rgb="FFFFC7CE"/>
        </patternFill>
      </fill>
    </dxf>
    <dxf>
      <font>
        <color rgb="FF9C0006"/>
      </font>
      <fill>
        <patternFill>
          <bgColor rgb="FFFFC7CE"/>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font>
        <color rgb="FFFF5050"/>
      </font>
    </dxf>
    <dxf>
      <font>
        <color theme="4"/>
      </font>
    </dxf>
    <dxf>
      <font>
        <color rgb="FFFF5050"/>
      </font>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D6D6F5"/>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font>
        <color rgb="FF9C0006"/>
      </font>
      <fill>
        <patternFill>
          <bgColor rgb="FFFFC7CE"/>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FF5050"/>
      </font>
    </dxf>
    <dxf>
      <font>
        <color rgb="FFFF5050"/>
      </font>
    </dxf>
    <dxf>
      <font>
        <color theme="4"/>
      </font>
    </dxf>
    <dxf>
      <fill>
        <patternFill>
          <bgColor rgb="FFFFFFCC"/>
        </patternFill>
      </fill>
    </dxf>
    <dxf>
      <fill>
        <patternFill>
          <bgColor rgb="FFFFEECC"/>
        </patternFill>
      </fill>
    </dxf>
    <dxf>
      <fill>
        <patternFill>
          <bgColor rgb="FFFFCCCC"/>
        </patternFill>
      </fill>
    </dxf>
    <dxf>
      <fill>
        <patternFill>
          <bgColor rgb="FFCCFFDD"/>
        </patternFill>
      </fill>
    </dxf>
    <dxf>
      <fill>
        <patternFill>
          <bgColor rgb="FFCFFCFC"/>
        </patternFill>
      </fill>
    </dxf>
    <dxf>
      <fill>
        <patternFill>
          <bgColor rgb="FFCCEEFF"/>
        </patternFill>
      </fill>
    </dxf>
    <dxf>
      <fill>
        <patternFill>
          <bgColor rgb="FFDDFFCC"/>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1E5DB"/>
        </patternFill>
      </fill>
    </dxf>
    <dxf>
      <fill>
        <patternFill>
          <bgColor rgb="FFEEFFCC"/>
        </patternFill>
      </fill>
    </dxf>
    <dxf>
      <numFmt numFmtId="178" formatCode="#"/>
    </dxf>
    <dxf>
      <font>
        <color auto="1"/>
      </font>
      <fill>
        <patternFill>
          <bgColor theme="4" tint="0.59996337778862885"/>
        </patternFill>
      </fill>
    </dxf>
    <dxf>
      <font>
        <color rgb="FF9C0006"/>
      </font>
      <fill>
        <patternFill>
          <bgColor rgb="FFFFC7CE"/>
        </patternFill>
      </fill>
    </dxf>
    <dxf>
      <font>
        <color rgb="FF9C0006"/>
      </font>
      <fill>
        <patternFill>
          <bgColor rgb="FFFFC7CE"/>
        </patternFill>
      </fill>
    </dxf>
    <dxf>
      <numFmt numFmtId="178" formatCode="#"/>
    </dxf>
    <dxf>
      <font>
        <color auto="1"/>
      </font>
      <fill>
        <patternFill>
          <bgColor theme="4" tint="0.59996337778862885"/>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9C0006"/>
      </font>
      <fill>
        <patternFill>
          <bgColor rgb="FFFFC7CE"/>
        </patternFill>
      </fill>
    </dxf>
    <dxf>
      <numFmt numFmtId="178" formatCode="#"/>
    </dxf>
    <dxf>
      <font>
        <color auto="1"/>
      </font>
      <fill>
        <patternFill>
          <bgColor theme="4" tint="0.59996337778862885"/>
        </patternFill>
      </fill>
    </dxf>
    <dxf>
      <font>
        <color rgb="FFFF5050"/>
      </font>
    </dxf>
    <dxf>
      <font>
        <color theme="4"/>
      </font>
    </dxf>
    <dxf>
      <font>
        <color rgb="FFFF5050"/>
      </font>
    </dxf>
    <dxf>
      <fill>
        <patternFill>
          <bgColor rgb="FFCCEEFF"/>
        </patternFill>
      </fill>
    </dxf>
    <dxf>
      <fill>
        <patternFill>
          <bgColor rgb="FFCCFFDD"/>
        </patternFill>
      </fill>
    </dxf>
    <dxf>
      <fill>
        <patternFill>
          <bgColor rgb="FFDDFFCC"/>
        </patternFill>
      </fill>
    </dxf>
    <dxf>
      <fill>
        <patternFill>
          <bgColor rgb="FFEEFFCC"/>
        </patternFill>
      </fill>
    </dxf>
    <dxf>
      <fill>
        <patternFill>
          <bgColor rgb="FFFFFFCC"/>
        </patternFill>
      </fill>
    </dxf>
    <dxf>
      <fill>
        <patternFill>
          <bgColor rgb="FFFFEECC"/>
        </patternFill>
      </fill>
    </dxf>
    <dxf>
      <fill>
        <patternFill>
          <bgColor rgb="FFF1E5DB"/>
        </patternFill>
      </fill>
    </dxf>
    <dxf>
      <fill>
        <patternFill>
          <bgColor rgb="FFCFFCFC"/>
        </patternFill>
      </fill>
    </dxf>
    <dxf>
      <fill>
        <patternFill>
          <bgColor rgb="FFFFCCCC"/>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ont>
        <color rgb="FF9C0006"/>
      </font>
      <fill>
        <patternFill>
          <bgColor rgb="FFFFC7CE"/>
        </patternFill>
      </fill>
    </dxf>
    <dxf>
      <font>
        <color auto="1"/>
      </font>
      <fill>
        <patternFill>
          <bgColor theme="4" tint="0.59996337778862885"/>
        </patternFill>
      </fill>
    </dxf>
    <dxf>
      <numFmt numFmtId="178" formatCode="#"/>
    </dxf>
    <dxf>
      <numFmt numFmtId="178" formatCode="#"/>
    </dxf>
    <dxf>
      <font>
        <color auto="1"/>
      </font>
      <fill>
        <patternFill>
          <bgColor theme="4" tint="0.59996337778862885"/>
        </patternFill>
      </fill>
    </dxf>
    <dxf>
      <font>
        <color rgb="FF9C0006"/>
      </font>
      <fill>
        <patternFill>
          <bgColor rgb="FFFFC7CE"/>
        </patternFill>
      </fill>
    </dxf>
    <dxf>
      <font>
        <color rgb="FF9C0006"/>
      </font>
      <fill>
        <patternFill>
          <bgColor rgb="FFFFC7CE"/>
        </patternFill>
      </fill>
    </dxf>
    <dxf>
      <font>
        <color auto="1"/>
      </font>
      <fill>
        <patternFill>
          <bgColor theme="4" tint="0.59996337778862885"/>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ill>
        <patternFill>
          <bgColor rgb="FFEEFFCC"/>
        </patternFill>
      </fill>
    </dxf>
    <dxf>
      <fill>
        <patternFill>
          <bgColor rgb="FFDDFFCC"/>
        </patternFill>
      </fill>
    </dxf>
    <dxf>
      <fill>
        <patternFill>
          <bgColor rgb="FFFFCCDD"/>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FFFFCC"/>
        </patternFill>
      </fill>
    </dxf>
    <dxf>
      <fill>
        <patternFill>
          <bgColor rgb="FFFFCCCC"/>
        </patternFill>
      </fill>
    </dxf>
    <dxf>
      <fill>
        <patternFill>
          <bgColor rgb="FFF1E5DB"/>
        </patternFill>
      </fill>
    </dxf>
    <dxf>
      <fill>
        <patternFill>
          <bgColor rgb="FFFFEECC"/>
        </patternFill>
      </fill>
    </dxf>
    <dxf>
      <font>
        <color rgb="FF9C0006"/>
      </font>
      <fill>
        <patternFill>
          <bgColor rgb="FFFFC7CE"/>
        </patternFill>
      </fill>
    </dxf>
    <dxf>
      <numFmt numFmtId="178" formatCode="#"/>
    </dxf>
    <dxf>
      <font>
        <color auto="1"/>
      </font>
      <fill>
        <patternFill>
          <bgColor theme="4" tint="0.59996337778862885"/>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9C0006"/>
      </font>
      <fill>
        <patternFill>
          <bgColor rgb="FFFFC7CE"/>
        </patternFill>
      </fill>
    </dxf>
    <dxf>
      <font>
        <color auto="1"/>
      </font>
      <fill>
        <patternFill>
          <bgColor theme="4" tint="0.59996337778862885"/>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theme="4"/>
      </font>
    </dxf>
    <dxf>
      <font>
        <color rgb="FFFF5050"/>
      </font>
    </dxf>
    <dxf>
      <font>
        <color rgb="FFFF5050"/>
      </font>
    </dxf>
    <dxf>
      <fill>
        <patternFill>
          <bgColor rgb="FFFFCCDD"/>
        </patternFill>
      </fill>
    </dxf>
    <dxf>
      <fill>
        <patternFill>
          <bgColor rgb="FFF1E5DB"/>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CC"/>
        </patternFill>
      </fill>
    </dxf>
    <dxf>
      <fill>
        <patternFill>
          <bgColor rgb="FFFFEECC"/>
        </patternFill>
      </fill>
    </dxf>
    <dxf>
      <font>
        <color rgb="FF9C0006"/>
      </font>
      <fill>
        <patternFill>
          <bgColor rgb="FFFFC7CE"/>
        </patternFill>
      </fill>
    </dxf>
    <dxf>
      <font>
        <color auto="1"/>
      </font>
      <fill>
        <patternFill>
          <bgColor theme="4" tint="0.59996337778862885"/>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numFmt numFmtId="178" formatCode="#"/>
    </dxf>
    <dxf>
      <font>
        <color auto="1"/>
      </font>
      <fill>
        <patternFill>
          <bgColor theme="4" tint="0.59996337778862885"/>
        </patternFill>
      </fill>
    </dxf>
    <dxf>
      <font>
        <color rgb="FFFF5050"/>
      </font>
    </dxf>
    <dxf>
      <font>
        <color theme="4"/>
      </font>
    </dxf>
    <dxf>
      <font>
        <color rgb="FFFF5050"/>
      </font>
    </dxf>
    <dxf>
      <fill>
        <patternFill>
          <bgColor rgb="FFFFEECC"/>
        </patternFill>
      </fill>
    </dxf>
    <dxf>
      <fill>
        <patternFill>
          <bgColor rgb="FFF1E5DB"/>
        </patternFill>
      </fill>
    </dxf>
    <dxf>
      <fill>
        <patternFill>
          <bgColor rgb="FFFFCCCC"/>
        </patternFill>
      </fill>
    </dxf>
    <dxf>
      <fill>
        <patternFill>
          <bgColor rgb="FFCFFCFC"/>
        </patternFill>
      </fill>
    </dxf>
    <dxf>
      <fill>
        <patternFill>
          <bgColor rgb="FFFFFFCC"/>
        </patternFill>
      </fill>
    </dxf>
    <dxf>
      <fill>
        <patternFill>
          <bgColor rgb="FFEEFFCC"/>
        </patternFill>
      </fill>
    </dxf>
    <dxf>
      <fill>
        <patternFill>
          <bgColor rgb="FFCCEEFF"/>
        </patternFill>
      </fill>
    </dxf>
    <dxf>
      <fill>
        <patternFill>
          <bgColor rgb="FFCCDDFF"/>
        </patternFill>
      </fill>
    </dxf>
    <dxf>
      <fill>
        <patternFill>
          <bgColor rgb="FFD6D6F5"/>
        </patternFill>
      </fill>
    </dxf>
    <dxf>
      <fill>
        <patternFill>
          <bgColor rgb="FFDDFFCC"/>
        </patternFill>
      </fill>
    </dxf>
    <dxf>
      <fill>
        <patternFill>
          <bgColor rgb="FFFFCCFF"/>
        </patternFill>
      </fill>
    </dxf>
    <dxf>
      <fill>
        <patternFill>
          <bgColor rgb="FFF7D4EB"/>
        </patternFill>
      </fill>
    </dxf>
    <dxf>
      <fill>
        <patternFill>
          <bgColor rgb="FFFFCCDD"/>
        </patternFill>
      </fill>
    </dxf>
    <dxf>
      <fill>
        <patternFill>
          <bgColor rgb="FFCCFFDD"/>
        </patternFill>
      </fill>
    </dxf>
    <dxf>
      <fill>
        <patternFill>
          <bgColor rgb="FFEECCFF"/>
        </patternFill>
      </fill>
    </dxf>
    <dxf>
      <numFmt numFmtId="178" formatCode="#"/>
    </dxf>
    <dxf>
      <font>
        <color auto="1"/>
      </font>
      <fill>
        <patternFill>
          <bgColor theme="4" tint="0.59996337778862885"/>
        </patternFill>
      </fill>
    </dxf>
    <dxf>
      <font>
        <color rgb="FF9C0006"/>
      </font>
      <fill>
        <patternFill>
          <bgColor rgb="FFFFC7CE"/>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numFmt numFmtId="178" formatCode="#"/>
    </dxf>
    <dxf>
      <font>
        <color rgb="FF9C0006"/>
      </font>
      <fill>
        <patternFill>
          <bgColor rgb="FFFFC7CE"/>
        </patternFill>
      </fill>
    </dxf>
    <dxf>
      <font>
        <color auto="1"/>
      </font>
      <fill>
        <patternFill>
          <bgColor theme="4" tint="0.59996337778862885"/>
        </patternFill>
      </fill>
    </dxf>
    <dxf>
      <font>
        <color rgb="FFFF5050"/>
      </font>
    </dxf>
    <dxf>
      <font>
        <color rgb="FFFF5050"/>
      </font>
    </dxf>
    <dxf>
      <font>
        <color theme="4"/>
      </font>
    </dxf>
    <dxf>
      <fill>
        <patternFill>
          <bgColor rgb="FFDDFFCC"/>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FFCCDD"/>
        </patternFill>
      </fill>
    </dxf>
    <dxf>
      <font>
        <color rgb="FF9C0006"/>
      </font>
      <fill>
        <patternFill>
          <bgColor rgb="FFFFC7CE"/>
        </patternFill>
      </fill>
    </dxf>
    <dxf>
      <font>
        <color auto="1"/>
      </font>
      <fill>
        <patternFill>
          <bgColor theme="4" tint="0.59996337778862885"/>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numFmt numFmtId="178" formatCode="#"/>
    </dxf>
    <dxf>
      <font>
        <color auto="1"/>
      </font>
      <fill>
        <patternFill>
          <bgColor theme="4" tint="0.59996337778862885"/>
        </patternFill>
      </fill>
    </dxf>
    <dxf>
      <font>
        <color rgb="FFFF5050"/>
      </font>
    </dxf>
    <dxf>
      <font>
        <color rgb="FFFF5050"/>
      </font>
    </dxf>
    <dxf>
      <font>
        <color theme="4"/>
      </font>
    </dxf>
    <dxf>
      <fill>
        <patternFill>
          <bgColor rgb="FFEEFFCC"/>
        </patternFill>
      </fill>
    </dxf>
    <dxf>
      <fill>
        <patternFill>
          <bgColor rgb="FFFFFFCC"/>
        </patternFill>
      </fill>
    </dxf>
    <dxf>
      <fill>
        <patternFill>
          <bgColor rgb="FFFFEECC"/>
        </patternFill>
      </fill>
    </dxf>
    <dxf>
      <fill>
        <patternFill>
          <bgColor rgb="FFF1E5DB"/>
        </patternFill>
      </fill>
    </dxf>
    <dxf>
      <fill>
        <patternFill>
          <bgColor rgb="FFFFCC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font>
        <color auto="1"/>
      </font>
      <fill>
        <patternFill>
          <bgColor theme="4" tint="0.59996337778862885"/>
        </patternFill>
      </fill>
    </dxf>
    <dxf>
      <numFmt numFmtId="178" formatCode="#"/>
    </dxf>
    <dxf>
      <numFmt numFmtId="178" formatCode="#"/>
    </dxf>
    <dxf>
      <font>
        <color auto="1"/>
      </font>
      <fill>
        <patternFill>
          <bgColor theme="4" tint="0.59996337778862885"/>
        </patternFill>
      </fill>
    </dxf>
    <dxf>
      <font>
        <color rgb="FF9C0006"/>
      </font>
      <fill>
        <patternFill>
          <bgColor rgb="FFFFC7CE"/>
        </patternFill>
      </fill>
    </dxf>
    <dxf>
      <font>
        <color rgb="FFFF5050"/>
      </font>
    </dxf>
    <dxf>
      <font>
        <color rgb="FFFF5050"/>
      </font>
    </dxf>
    <dxf>
      <font>
        <color theme="4"/>
      </font>
    </dxf>
    <dxf>
      <fill>
        <patternFill>
          <bgColor rgb="FFD6D6F5"/>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F7D4EB"/>
        </patternFill>
      </fill>
    </dxf>
    <dxf>
      <fill>
        <patternFill>
          <bgColor rgb="FFFFCCFF"/>
        </patternFill>
      </fill>
    </dxf>
    <dxf>
      <fill>
        <patternFill>
          <bgColor rgb="FFEECCFF"/>
        </patternFill>
      </fill>
    </dxf>
    <dxf>
      <fill>
        <patternFill>
          <bgColor rgb="FFFFCCDD"/>
        </patternFill>
      </fill>
    </dxf>
    <dxf>
      <fill>
        <patternFill>
          <bgColor rgb="FFCCDDFF"/>
        </patternFill>
      </fill>
    </dxf>
    <dxf>
      <fill>
        <patternFill>
          <bgColor rgb="FFCCEEFF"/>
        </patternFill>
      </fill>
    </dxf>
    <dxf>
      <fill>
        <patternFill>
          <bgColor rgb="FFCFFCFC"/>
        </patternFill>
      </fill>
    </dxf>
    <dxf>
      <font>
        <color rgb="FF9C0006"/>
      </font>
      <fill>
        <patternFill>
          <bgColor rgb="FFFFC7CE"/>
        </patternFill>
      </fill>
    </dxf>
    <dxf>
      <font>
        <color auto="1"/>
      </font>
      <fill>
        <patternFill>
          <bgColor theme="4" tint="0.59996337778862885"/>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numFmt numFmtId="178" formatCode="#"/>
    </dxf>
    <dxf>
      <font>
        <color rgb="FF9C0006"/>
      </font>
      <fill>
        <patternFill>
          <bgColor rgb="FFFFC7CE"/>
        </patternFill>
      </fill>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font>
        <color auto="1"/>
      </font>
      <fill>
        <patternFill>
          <bgColor theme="4" tint="0.59996337778862885"/>
        </patternFill>
      </fill>
    </dxf>
    <dxf>
      <numFmt numFmtId="178" formatCode="#"/>
    </dxf>
    <dxf>
      <font>
        <color theme="4"/>
      </font>
    </dxf>
    <dxf>
      <font>
        <color rgb="FFFF5050"/>
      </font>
    </dxf>
    <dxf>
      <font>
        <color rgb="FFFF5050"/>
      </font>
    </dxf>
    <dxf>
      <fill>
        <patternFill>
          <bgColor rgb="FFCCFFDD"/>
        </patternFill>
      </fill>
    </dxf>
    <dxf>
      <fill>
        <patternFill>
          <bgColor rgb="FFCFFCFC"/>
        </patternFill>
      </fill>
    </dxf>
    <dxf>
      <fill>
        <patternFill>
          <bgColor rgb="FFCCEEFF"/>
        </patternFill>
      </fill>
    </dxf>
    <dxf>
      <fill>
        <patternFill>
          <bgColor rgb="FFDDFFCC"/>
        </patternFill>
      </fill>
    </dxf>
    <dxf>
      <fill>
        <patternFill>
          <bgColor rgb="FFD6D6F5"/>
        </patternFill>
      </fill>
    </dxf>
    <dxf>
      <fill>
        <patternFill>
          <bgColor rgb="FFFFFFCC"/>
        </patternFill>
      </fill>
    </dxf>
    <dxf>
      <fill>
        <patternFill>
          <bgColor rgb="FFFFCCFF"/>
        </patternFill>
      </fill>
    </dxf>
    <dxf>
      <fill>
        <patternFill>
          <bgColor rgb="FFF7D4EB"/>
        </patternFill>
      </fill>
    </dxf>
    <dxf>
      <fill>
        <patternFill>
          <bgColor rgb="FFFFEECC"/>
        </patternFill>
      </fill>
    </dxf>
    <dxf>
      <fill>
        <patternFill>
          <bgColor rgb="FFF1E5DB"/>
        </patternFill>
      </fill>
    </dxf>
    <dxf>
      <fill>
        <patternFill>
          <bgColor rgb="FFFFCCCC"/>
        </patternFill>
      </fill>
    </dxf>
    <dxf>
      <fill>
        <patternFill>
          <bgColor rgb="FFFFCCDD"/>
        </patternFill>
      </fill>
    </dxf>
    <dxf>
      <fill>
        <patternFill>
          <bgColor rgb="FFEECCFF"/>
        </patternFill>
      </fill>
    </dxf>
    <dxf>
      <fill>
        <patternFill>
          <bgColor rgb="FFCCDDFF"/>
        </patternFill>
      </fill>
    </dxf>
    <dxf>
      <fill>
        <patternFill>
          <bgColor rgb="FFEEFFCC"/>
        </patternFill>
      </fill>
    </dxf>
    <dxf>
      <font>
        <color auto="1"/>
      </font>
      <fill>
        <patternFill>
          <bgColor theme="4" tint="0.59996337778862885"/>
        </patternFill>
      </fill>
    </dxf>
    <dxf>
      <font>
        <color rgb="FF9C0006"/>
      </font>
      <fill>
        <patternFill>
          <bgColor rgb="FFFFC7CE"/>
        </patternFill>
      </fill>
    </dxf>
    <dxf>
      <numFmt numFmtId="178" formatCode="#"/>
    </dxf>
    <dxf>
      <numFmt numFmtId="178" formatCode="#"/>
    </dxf>
    <dxf>
      <font>
        <color rgb="FF9C0006"/>
      </font>
      <fill>
        <patternFill>
          <bgColor rgb="FFFFC7CE"/>
        </patternFill>
      </fill>
    </dxf>
    <dxf>
      <font>
        <color auto="1"/>
      </font>
      <fill>
        <patternFill>
          <bgColor theme="4" tint="0.59996337778862885"/>
        </patternFill>
      </fill>
    </dxf>
    <dxf>
      <font>
        <color auto="1"/>
      </font>
      <fill>
        <patternFill>
          <bgColor theme="4" tint="0.59996337778862885"/>
        </patternFill>
      </fill>
    </dxf>
    <dxf>
      <numFmt numFmtId="178" formatCode="#"/>
    </dxf>
    <dxf>
      <font>
        <color rgb="FF9C0006"/>
      </font>
      <fill>
        <patternFill>
          <bgColor rgb="FFFFC7CE"/>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auto="1"/>
      </font>
      <fill>
        <patternFill>
          <bgColor theme="4" tint="0.59996337778862885"/>
        </patternFill>
      </fill>
    </dxf>
    <dxf>
      <font>
        <color rgb="FF9C0006"/>
      </font>
      <fill>
        <patternFill>
          <bgColor rgb="FFFFC7CE"/>
        </patternFill>
      </fill>
    </dxf>
    <dxf>
      <font>
        <color rgb="FFFF5050"/>
      </font>
    </dxf>
    <dxf>
      <font>
        <color rgb="FFFF5050"/>
      </font>
    </dxf>
    <dxf>
      <font>
        <color theme="4"/>
      </font>
    </dxf>
    <dxf>
      <numFmt numFmtId="178" formatCode="#"/>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F1E5DB"/>
        </patternFill>
      </fill>
    </dxf>
    <dxf>
      <fill>
        <patternFill>
          <bgColor rgb="FFFFCCCC"/>
        </patternFill>
      </fill>
    </dxf>
    <dxf>
      <fill>
        <patternFill>
          <bgColor rgb="FFCCDDFF"/>
        </patternFill>
      </fill>
    </dxf>
    <dxf>
      <fill>
        <patternFill>
          <bgColor rgb="FFD6D6F5"/>
        </patternFill>
      </fill>
    </dxf>
    <dxf>
      <fill>
        <patternFill>
          <bgColor rgb="FFEECCFF"/>
        </patternFill>
      </fill>
    </dxf>
    <dxf>
      <fill>
        <patternFill>
          <bgColor rgb="FFFFEECC"/>
        </patternFill>
      </fill>
    </dxf>
    <dxf>
      <fill>
        <patternFill>
          <bgColor rgb="FFFFCCFF"/>
        </patternFill>
      </fill>
    </dxf>
    <dxf>
      <fill>
        <patternFill>
          <bgColor rgb="FFF7D4EB"/>
        </patternFill>
      </fill>
    </dxf>
    <dxf>
      <fill>
        <patternFill>
          <bgColor rgb="FFFFCCDD"/>
        </patternFill>
      </fill>
    </dxf>
    <dxf>
      <font>
        <color rgb="FF9C0006"/>
      </font>
      <fill>
        <patternFill>
          <bgColor rgb="FFFFC7CE"/>
        </patternFill>
      </fill>
    </dxf>
    <dxf>
      <font>
        <color auto="1"/>
      </font>
      <fill>
        <patternFill>
          <bgColor theme="4" tint="0.59996337778862885"/>
        </patternFill>
      </fill>
    </dxf>
    <dxf>
      <numFmt numFmtId="178" formatCode="#"/>
    </dxf>
    <dxf>
      <numFmt numFmtId="178" formatCode="#"/>
    </dxf>
    <dxf>
      <font>
        <color rgb="FF9C0006"/>
      </font>
      <fill>
        <patternFill>
          <bgColor rgb="FFFFC7CE"/>
        </patternFill>
      </fill>
    </dxf>
    <dxf>
      <font>
        <color auto="1"/>
      </font>
      <fill>
        <patternFill>
          <bgColor theme="4" tint="0.59996337778862885"/>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numFmt numFmtId="178" formatCode="#"/>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F1E5DB"/>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EECC"/>
        </patternFill>
      </fill>
    </dxf>
    <dxf>
      <fill>
        <patternFill>
          <bgColor rgb="FFCCDDFF"/>
        </patternFill>
      </fill>
    </dxf>
    <dxf>
      <fill>
        <patternFill>
          <bgColor rgb="FFFFCCCC"/>
        </patternFill>
      </fill>
    </dxf>
    <dxf>
      <numFmt numFmtId="178" formatCode="#"/>
    </dxf>
    <dxf>
      <font>
        <color auto="1"/>
      </font>
      <fill>
        <patternFill>
          <bgColor theme="4" tint="0.59996337778862885"/>
        </patternFill>
      </fill>
    </dxf>
    <dxf>
      <font>
        <color rgb="FF9C0006"/>
      </font>
      <fill>
        <patternFill>
          <bgColor rgb="FFFFC7CE"/>
        </patternFill>
      </fill>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numFmt numFmtId="178" formatCode="#"/>
    </dxf>
    <dxf>
      <font>
        <color rgb="FF9C0006"/>
      </font>
      <fill>
        <patternFill>
          <bgColor rgb="FFFFC7CE"/>
        </patternFill>
      </fill>
    </dxf>
    <dxf>
      <font>
        <color auto="1"/>
      </font>
      <fill>
        <patternFill>
          <bgColor theme="4" tint="0.59996337778862885"/>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ill>
        <patternFill>
          <bgColor rgb="FFFFEECC"/>
        </patternFill>
      </fill>
    </dxf>
    <dxf>
      <fill>
        <patternFill>
          <bgColor rgb="FFFFCCCC"/>
        </patternFill>
      </fill>
    </dxf>
    <dxf>
      <fill>
        <patternFill>
          <bgColor rgb="FFF1E5DB"/>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CCDDFF"/>
        </patternFill>
      </fill>
    </dxf>
    <dxf>
      <font>
        <color auto="1"/>
      </font>
      <fill>
        <patternFill>
          <bgColor theme="4" tint="0.59996337778862885"/>
        </patternFill>
      </fill>
    </dxf>
    <dxf>
      <font>
        <color rgb="FF9C0006"/>
      </font>
      <fill>
        <patternFill>
          <bgColor rgb="FFFFC7CE"/>
        </patternFill>
      </fill>
    </dxf>
    <dxf>
      <numFmt numFmtId="178" formatCode="#"/>
    </dxf>
    <dxf>
      <numFmt numFmtId="178" formatCode="#"/>
    </dxf>
    <dxf>
      <font>
        <color auto="1"/>
      </font>
      <fill>
        <patternFill>
          <bgColor theme="4" tint="0.59996337778862885"/>
        </patternFill>
      </fill>
    </dxf>
    <dxf>
      <font>
        <color rgb="FF9C0006"/>
      </font>
      <fill>
        <patternFill>
          <bgColor rgb="FFFFC7CE"/>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numFmt numFmtId="178" formatCode="#"/>
    </dxf>
    <dxf>
      <font>
        <color auto="1"/>
      </font>
      <fill>
        <patternFill>
          <bgColor theme="4" tint="0.59996337778862885"/>
        </patternFill>
      </fill>
    </dxf>
    <dxf>
      <font>
        <color rgb="FF9C0006"/>
      </font>
      <fill>
        <patternFill>
          <bgColor rgb="FFFFC7CE"/>
        </patternFill>
      </fill>
    </dxf>
    <dxf>
      <font>
        <color rgb="FFFF5050"/>
      </font>
    </dxf>
    <dxf>
      <font>
        <color theme="4"/>
      </font>
    </dxf>
    <dxf>
      <font>
        <color rgb="FFFF5050"/>
      </font>
    </dxf>
    <dxf>
      <fill>
        <patternFill>
          <bgColor rgb="FFFFCCFF"/>
        </patternFill>
      </fill>
    </dxf>
    <dxf>
      <fill>
        <patternFill>
          <bgColor rgb="FFF7D4EB"/>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DD"/>
        </patternFill>
      </fill>
    </dxf>
    <dxf>
      <font>
        <color auto="1"/>
      </font>
      <fill>
        <patternFill>
          <bgColor theme="4" tint="0.59996337778862885"/>
        </patternFill>
      </fill>
    </dxf>
    <dxf>
      <font>
        <color rgb="FF9C0006"/>
      </font>
      <fill>
        <patternFill>
          <bgColor rgb="FFFFC7CE"/>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numFmt numFmtId="178" formatCode="#"/>
    </dxf>
    <dxf>
      <font>
        <color auto="1"/>
      </font>
      <fill>
        <patternFill>
          <bgColor theme="4" tint="0.59996337778862885"/>
        </patternFill>
      </fill>
    </dxf>
    <dxf>
      <font>
        <color rgb="FF9C0006"/>
      </font>
      <fill>
        <patternFill>
          <bgColor rgb="FFFFC7CE"/>
        </patternFill>
      </fill>
    </dxf>
    <dxf>
      <font>
        <color rgb="FF9C0006"/>
      </font>
      <fill>
        <patternFill>
          <bgColor rgb="FFFFC7CE"/>
        </patternFill>
      </fill>
    </dxf>
    <dxf>
      <font>
        <color auto="1"/>
      </font>
      <fill>
        <patternFill>
          <bgColor theme="4" tint="0.59996337778862885"/>
        </patternFill>
      </fill>
    </dxf>
    <dxf>
      <numFmt numFmtId="178" formatCode="#"/>
    </dxf>
    <dxf>
      <numFmt numFmtId="178" formatCode="#"/>
    </dxf>
    <dxf>
      <font>
        <color auto="1"/>
      </font>
      <fill>
        <patternFill>
          <bgColor theme="4" tint="0.59996337778862885"/>
        </patternFill>
      </fill>
    </dxf>
    <dxf>
      <font>
        <color rgb="FF9C0006"/>
      </font>
      <fill>
        <patternFill>
          <bgColor rgb="FFFFC7CE"/>
        </patternFill>
      </fill>
    </dxf>
    <dxf>
      <font>
        <color theme="4"/>
      </font>
    </dxf>
    <dxf>
      <font>
        <color rgb="FFFF5050"/>
      </font>
    </dxf>
    <dxf>
      <font>
        <color rgb="FFFF5050"/>
      </font>
    </dxf>
    <dxf>
      <fill>
        <patternFill>
          <bgColor theme="0" tint="-0.14996795556505021"/>
        </patternFill>
      </fill>
    </dxf>
    <dxf>
      <fill>
        <patternFill>
          <bgColor rgb="FFFFFFCC"/>
        </patternFill>
      </fill>
    </dxf>
    <dxf>
      <fill>
        <patternFill>
          <bgColor rgb="FFCCFFCC"/>
        </patternFill>
      </fill>
    </dxf>
    <dxf>
      <fill>
        <patternFill>
          <bgColor rgb="FFF7D4EB"/>
        </patternFill>
      </fill>
    </dxf>
    <dxf>
      <fill>
        <patternFill>
          <bgColor rgb="FFF1E5DB"/>
        </patternFill>
      </fill>
    </dxf>
    <dxf>
      <fill>
        <patternFill>
          <bgColor rgb="FFCFFCFC"/>
        </patternFill>
      </fill>
    </dxf>
    <dxf>
      <fill>
        <patternFill>
          <bgColor rgb="FFFFCCFF"/>
        </patternFill>
      </fill>
    </dxf>
    <dxf>
      <fill>
        <patternFill>
          <bgColor rgb="FFFFCCCC"/>
        </patternFill>
      </fill>
    </dxf>
    <dxf>
      <fill>
        <patternFill>
          <bgColor rgb="FFD6D6F5"/>
        </patternFill>
      </fill>
    </dxf>
    <dxf>
      <fill>
        <patternFill>
          <bgColor rgb="FFCCDDFF"/>
        </patternFill>
      </fill>
    </dxf>
    <dxf>
      <fill>
        <patternFill>
          <bgColor rgb="FFCCEEFF"/>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EECCFF"/>
        </patternFill>
      </fill>
    </dxf>
    <dxf>
      <fill>
        <patternFill>
          <bgColor rgb="FFFFCCDD"/>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font>
        <color auto="1"/>
      </font>
      <fill>
        <patternFill>
          <bgColor theme="4" tint="0.59996337778862885"/>
        </patternFill>
      </fill>
    </dxf>
    <dxf>
      <numFmt numFmtId="178" formatCode="#"/>
    </dxf>
    <dxf>
      <numFmt numFmtId="178" formatCode="#"/>
    </dxf>
    <dxf>
      <font>
        <color rgb="FF9C0006"/>
      </font>
      <fill>
        <patternFill>
          <bgColor rgb="FFFFC7CE"/>
        </patternFill>
      </fill>
    </dxf>
    <dxf>
      <font>
        <color auto="1"/>
      </font>
      <fill>
        <patternFill>
          <bgColor theme="4" tint="0.59996337778862885"/>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font>
        <color rgb="FF9C0006"/>
      </font>
      <fill>
        <patternFill>
          <bgColor rgb="FFFFC7CE"/>
        </patternFill>
      </fill>
    </dxf>
    <dxf>
      <numFmt numFmtId="178" formatCode="#"/>
    </dxf>
    <dxf>
      <font>
        <color rgb="FFFF5050"/>
      </font>
    </dxf>
    <dxf>
      <font>
        <color theme="4"/>
      </font>
    </dxf>
    <dxf>
      <font>
        <color rgb="FFFF5050"/>
      </font>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FFCCC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1E5DB"/>
        </patternFill>
      </fill>
    </dxf>
    <dxf>
      <fill>
        <patternFill>
          <bgColor rgb="FFCFFCFC"/>
        </patternFill>
      </fill>
    </dxf>
    <dxf>
      <numFmt numFmtId="178" formatCode="#"/>
    </dxf>
    <dxf>
      <font>
        <color auto="1"/>
      </font>
      <fill>
        <patternFill>
          <bgColor theme="4" tint="0.59996337778862885"/>
        </patternFill>
      </fill>
    </dxf>
    <dxf>
      <font>
        <color rgb="FF9C0006"/>
      </font>
      <fill>
        <patternFill>
          <bgColor rgb="FFFFC7CE"/>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EECCFF"/>
        </patternFill>
      </fill>
    </dxf>
    <dxf>
      <fill>
        <patternFill>
          <bgColor rgb="FFF7D4EB"/>
        </patternFill>
      </fill>
    </dxf>
    <dxf>
      <fill>
        <patternFill>
          <bgColor rgb="FFFFCCDD"/>
        </patternFill>
      </fill>
    </dxf>
    <dxf>
      <fill>
        <patternFill>
          <bgColor rgb="FFFFEECC"/>
        </patternFill>
      </fill>
    </dxf>
    <dxf>
      <fill>
        <patternFill>
          <bgColor rgb="FFF1E5DB"/>
        </patternFill>
      </fill>
    </dxf>
    <dxf>
      <fill>
        <patternFill>
          <bgColor rgb="FFFFCCCC"/>
        </patternFill>
      </fill>
    </dxf>
    <dxf>
      <fill>
        <patternFill>
          <bgColor rgb="FFFFCCFF"/>
        </patternFill>
      </fill>
    </dxf>
    <dxf>
      <fill>
        <patternFill>
          <bgColor rgb="FFD6D6F5"/>
        </patternFill>
      </fill>
    </dxf>
    <dxf>
      <numFmt numFmtId="178" formatCode="#"/>
    </dxf>
    <dxf>
      <font>
        <color auto="1"/>
      </font>
      <fill>
        <patternFill>
          <bgColor theme="4" tint="0.59996337778862885"/>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font>
        <color rgb="FF9C0006"/>
      </font>
      <fill>
        <patternFill>
          <bgColor rgb="FFFFC7CE"/>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numFmt numFmtId="178" formatCode="#"/>
    </dxf>
    <dxf>
      <font>
        <color auto="1"/>
      </font>
      <fill>
        <patternFill>
          <bgColor theme="4" tint="0.59996337778862885"/>
        </patternFill>
      </fill>
    </dxf>
    <dxf>
      <font>
        <color rgb="FF9C0006"/>
      </font>
      <fill>
        <patternFill>
          <bgColor rgb="FFFFC7CE"/>
        </patternFill>
      </fill>
    </dxf>
    <dxf>
      <font>
        <color rgb="FFFF5050"/>
      </font>
    </dxf>
    <dxf>
      <font>
        <color theme="4"/>
      </font>
    </dxf>
    <dxf>
      <font>
        <color rgb="FFFF5050"/>
      </font>
    </dxf>
    <dxf>
      <fill>
        <patternFill>
          <bgColor rgb="FFCCDDFF"/>
        </patternFill>
      </fill>
    </dxf>
    <dxf>
      <fill>
        <patternFill>
          <bgColor rgb="FFF1E5DB"/>
        </patternFill>
      </fill>
    </dxf>
    <dxf>
      <fill>
        <patternFill>
          <bgColor rgb="FFFFCCCC"/>
        </patternFill>
      </fill>
    </dxf>
    <dxf>
      <fill>
        <patternFill>
          <bgColor rgb="FFFFEECC"/>
        </patternFill>
      </fill>
    </dxf>
    <dxf>
      <fill>
        <patternFill>
          <bgColor rgb="FFFFFFCC"/>
        </patternFill>
      </fill>
    </dxf>
    <dxf>
      <fill>
        <patternFill>
          <bgColor rgb="FFEEFFCC"/>
        </patternFill>
      </fill>
    </dxf>
    <dxf>
      <fill>
        <patternFill>
          <bgColor rgb="FFCCEEFF"/>
        </patternFill>
      </fill>
    </dxf>
    <dxf>
      <fill>
        <patternFill>
          <bgColor rgb="FFDDFFCC"/>
        </patternFill>
      </fill>
    </dxf>
    <dxf>
      <fill>
        <patternFill>
          <bgColor rgb="FFCCFFDD"/>
        </patternFill>
      </fill>
    </dxf>
    <dxf>
      <fill>
        <patternFill>
          <bgColor rgb="FFCFFCFC"/>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ont>
        <color rgb="FF9C0006"/>
      </font>
      <fill>
        <patternFill>
          <bgColor rgb="FFFFC7CE"/>
        </patternFill>
      </fill>
    </dxf>
    <dxf>
      <font>
        <color auto="1"/>
      </font>
      <fill>
        <patternFill>
          <bgColor theme="4" tint="0.59996337778862885"/>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font>
        <color rgb="FF9C0006"/>
      </font>
      <fill>
        <patternFill>
          <bgColor rgb="FFFFC7CE"/>
        </patternFill>
      </fill>
    </dxf>
    <dxf>
      <numFmt numFmtId="178" formatCode="#"/>
    </dxf>
    <dxf>
      <font>
        <color auto="1"/>
      </font>
      <fill>
        <patternFill>
          <bgColor theme="4" tint="0.59996337778862885"/>
        </patternFill>
      </fill>
    </dxf>
    <dxf>
      <numFmt numFmtId="178" formatCode="#"/>
    </dxf>
    <dxf>
      <font>
        <color auto="1"/>
      </font>
      <fill>
        <patternFill>
          <bgColor theme="4" tint="0.59996337778862885"/>
        </patternFill>
      </fill>
    </dxf>
    <dxf>
      <font>
        <color rgb="FF9C0006"/>
      </font>
      <fill>
        <patternFill>
          <bgColor rgb="FFFFC7CE"/>
        </patternFill>
      </fill>
    </dxf>
    <dxf>
      <font>
        <color rgb="FFFF5050"/>
      </font>
    </dxf>
    <dxf>
      <font>
        <color theme="4"/>
      </font>
    </dxf>
    <dxf>
      <font>
        <color rgb="FFFF5050"/>
      </font>
    </dxf>
    <dxf>
      <fill>
        <patternFill>
          <bgColor rgb="FFFFCCCC"/>
        </patternFill>
      </fill>
    </dxf>
    <dxf>
      <fill>
        <patternFill>
          <bgColor rgb="FFF1E5DB"/>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EECC"/>
        </patternFill>
      </fill>
    </dxf>
    <dxf>
      <fill>
        <patternFill>
          <bgColor rgb="FFCFFCFC"/>
        </patternFill>
      </fill>
    </dxf>
    <dxf>
      <numFmt numFmtId="178" formatCode="#"/>
    </dxf>
    <dxf>
      <font>
        <color auto="1"/>
      </font>
      <fill>
        <patternFill>
          <bgColor theme="4" tint="0.59996337778862885"/>
        </patternFill>
      </fill>
    </dxf>
    <dxf>
      <font>
        <color rgb="FF9C0006"/>
      </font>
      <fill>
        <patternFill>
          <bgColor rgb="FFFFC7CE"/>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font>
        <color auto="1"/>
      </font>
      <fill>
        <patternFill>
          <bgColor theme="4" tint="0.59996337778862885"/>
        </patternFill>
      </fill>
    </dxf>
    <dxf>
      <numFmt numFmtId="178" formatCode="#"/>
    </dxf>
    <dxf>
      <font>
        <color theme="4"/>
      </font>
    </dxf>
    <dxf>
      <font>
        <color rgb="FFFF5050"/>
      </font>
    </dxf>
    <dxf>
      <font>
        <color rgb="FFFF5050"/>
      </font>
    </dxf>
    <dxf>
      <fill>
        <patternFill>
          <bgColor rgb="FFFFEECC"/>
        </patternFill>
      </fill>
    </dxf>
    <dxf>
      <fill>
        <patternFill>
          <bgColor rgb="FFF1E5DB"/>
        </patternFill>
      </fill>
    </dxf>
    <dxf>
      <fill>
        <patternFill>
          <bgColor rgb="FFFFCCCC"/>
        </patternFill>
      </fill>
    </dxf>
    <dxf>
      <fill>
        <patternFill>
          <bgColor rgb="FFFFFFCC"/>
        </patternFill>
      </fill>
    </dxf>
    <dxf>
      <fill>
        <patternFill>
          <bgColor rgb="FFD6D6F5"/>
        </patternFill>
      </fill>
    </dxf>
    <dxf>
      <fill>
        <patternFill>
          <bgColor rgb="FFEEFFCC"/>
        </patternFill>
      </fill>
    </dxf>
    <dxf>
      <fill>
        <patternFill>
          <bgColor rgb="FFFFCCDD"/>
        </patternFill>
      </fill>
    </dxf>
    <dxf>
      <fill>
        <patternFill>
          <bgColor rgb="FFF7D4EB"/>
        </patternFill>
      </fill>
    </dxf>
    <dxf>
      <fill>
        <patternFill>
          <bgColor rgb="FFFFCCFF"/>
        </patternFill>
      </fill>
    </dxf>
    <dxf>
      <fill>
        <patternFill>
          <bgColor rgb="FFEECCFF"/>
        </patternFill>
      </fill>
    </dxf>
    <dxf>
      <fill>
        <patternFill>
          <bgColor rgb="FFDDFFCC"/>
        </patternFill>
      </fill>
    </dxf>
    <dxf>
      <fill>
        <patternFill>
          <bgColor rgb="FFCCFFDD"/>
        </patternFill>
      </fill>
    </dxf>
    <dxf>
      <fill>
        <patternFill>
          <bgColor rgb="FFCFFCFC"/>
        </patternFill>
      </fill>
    </dxf>
    <dxf>
      <fill>
        <patternFill>
          <bgColor rgb="FFCCDDFF"/>
        </patternFill>
      </fill>
    </dxf>
    <dxf>
      <fill>
        <patternFill>
          <bgColor rgb="FFCCEEFF"/>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font>
        <color rgb="FF9C0006"/>
      </font>
      <fill>
        <patternFill>
          <bgColor rgb="FFFFC7CE"/>
        </patternFill>
      </fill>
    </dxf>
    <dxf>
      <font>
        <color auto="1"/>
      </font>
      <fill>
        <patternFill>
          <bgColor theme="4" tint="0.59996337778862885"/>
        </patternFill>
      </fill>
    </dxf>
    <dxf>
      <numFmt numFmtId="178" formatCode="#"/>
    </dxf>
    <dxf>
      <font>
        <color rgb="FFFF5050"/>
      </font>
    </dxf>
    <dxf>
      <font>
        <color rgb="FFFF5050"/>
      </font>
    </dxf>
    <dxf>
      <font>
        <color theme="4"/>
      </font>
    </dxf>
    <dxf>
      <numFmt numFmtId="178" formatCode="#"/>
    </dxf>
    <dxf>
      <fill>
        <patternFill>
          <bgColor rgb="FFFFCCCC"/>
        </patternFill>
      </fill>
    </dxf>
    <dxf>
      <fill>
        <patternFill>
          <bgColor rgb="FFF1E5DB"/>
        </patternFill>
      </fill>
    </dxf>
    <dxf>
      <fill>
        <patternFill>
          <bgColor rgb="FFFFEE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FFFFCC"/>
        </patternFill>
      </fill>
    </dxf>
    <dxf>
      <fill>
        <patternFill>
          <bgColor rgb="FFD6D6F5"/>
        </patternFill>
      </fill>
    </dxf>
    <dxf>
      <fill>
        <patternFill>
          <bgColor rgb="FFFFCCDD"/>
        </patternFill>
      </fill>
    </dxf>
    <dxf>
      <fill>
        <patternFill>
          <bgColor rgb="FFEECCFF"/>
        </patternFill>
      </fill>
    </dxf>
    <dxf>
      <fill>
        <patternFill>
          <bgColor rgb="FFFFCCFF"/>
        </patternFill>
      </fill>
    </dxf>
    <dxf>
      <fill>
        <patternFill>
          <bgColor rgb="FFF7D4EB"/>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rgb="FFFF5050"/>
      </font>
    </dxf>
    <dxf>
      <font>
        <color theme="4"/>
      </font>
    </dxf>
    <dxf>
      <font>
        <color rgb="FFFF5050"/>
      </font>
    </dxf>
    <dxf>
      <numFmt numFmtId="178" formatCode="#"/>
    </dxf>
    <dxf>
      <numFmt numFmtId="183" formatCode=";;;"/>
    </dxf>
    <dxf>
      <fill>
        <patternFill>
          <bgColor rgb="FFDDFFCC"/>
        </patternFill>
      </fill>
    </dxf>
    <dxf>
      <fill>
        <patternFill>
          <bgColor rgb="FFFFCCCC"/>
        </patternFill>
      </fill>
    </dxf>
    <dxf>
      <fill>
        <patternFill>
          <bgColor rgb="FFFFEECC"/>
        </patternFill>
      </fill>
    </dxf>
    <dxf>
      <fill>
        <patternFill>
          <bgColor rgb="FFFFFFCC"/>
        </patternFill>
      </fill>
    </dxf>
    <dxf>
      <fill>
        <patternFill>
          <bgColor rgb="FFEEFFCC"/>
        </patternFill>
      </fill>
    </dxf>
    <dxf>
      <fill>
        <patternFill>
          <bgColor rgb="FFF1E5DB"/>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numFmt numFmtId="178" formatCode="#"/>
    </dxf>
    <dxf>
      <numFmt numFmtId="183" formatCode=";;;"/>
    </dxf>
    <dxf>
      <font>
        <color rgb="FF9C0006"/>
      </font>
      <fill>
        <patternFill>
          <bgColor rgb="FFFFC7CE"/>
        </patternFill>
      </fill>
    </dxf>
    <dxf>
      <font>
        <color auto="1"/>
      </font>
      <fill>
        <patternFill>
          <bgColor theme="4" tint="0.59996337778862885"/>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rgb="FF9C0006"/>
      </font>
      <fill>
        <patternFill>
          <bgColor rgb="FFFFC7CE"/>
        </patternFill>
      </fill>
    </dxf>
    <dxf>
      <numFmt numFmtId="178" formatCode="#"/>
    </dxf>
    <dxf>
      <font>
        <color auto="1"/>
      </font>
      <fill>
        <patternFill>
          <bgColor theme="4" tint="0.59996337778862885"/>
        </patternFill>
      </fill>
    </dxf>
    <dxf>
      <font>
        <color auto="1"/>
      </font>
      <fill>
        <patternFill>
          <bgColor theme="4" tint="0.59996337778862885"/>
        </patternFill>
      </fill>
    </dxf>
    <dxf>
      <font>
        <color rgb="FF9C0006"/>
      </font>
      <fill>
        <patternFill>
          <bgColor rgb="FFFFC7CE"/>
        </patternFill>
      </fill>
    </dxf>
    <dxf>
      <numFmt numFmtId="178" formatCode="#"/>
    </dxf>
    <dxf>
      <font>
        <color rgb="FFFF5050"/>
      </font>
    </dxf>
    <dxf>
      <font>
        <color theme="4"/>
      </font>
    </dxf>
    <dxf>
      <font>
        <color rgb="FFFF5050"/>
      </font>
    </dxf>
    <dxf>
      <font>
        <color rgb="FFFF5050"/>
      </font>
    </dxf>
    <dxf>
      <font>
        <color theme="4"/>
      </font>
    </dxf>
    <dxf>
      <font>
        <color rgb="FFFF5050"/>
      </font>
    </dxf>
    <dxf>
      <fill>
        <patternFill>
          <bgColor rgb="FFFFCCDD"/>
        </patternFill>
      </fill>
    </dxf>
    <dxf>
      <fill>
        <patternFill>
          <bgColor rgb="FFF1E5DB"/>
        </patternFill>
      </fill>
    </dxf>
    <dxf>
      <fill>
        <patternFill>
          <bgColor rgb="FFFFEECC"/>
        </patternFill>
      </fill>
    </dxf>
    <dxf>
      <fill>
        <patternFill>
          <bgColor rgb="FFCCEEFF"/>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FFCCCC"/>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FF5050"/>
      </font>
    </dxf>
    <dxf>
      <font>
        <color theme="4"/>
      </font>
    </dxf>
    <dxf>
      <font>
        <color rgb="FFFF5050"/>
      </font>
    </dxf>
    <dxf>
      <fill>
        <patternFill>
          <bgColor rgb="FFFFCCDD"/>
        </patternFill>
      </fill>
    </dxf>
    <dxf>
      <fill>
        <patternFill>
          <bgColor rgb="FFF1E5DB"/>
        </patternFill>
      </fill>
    </dxf>
    <dxf>
      <fill>
        <patternFill>
          <bgColor rgb="FFFFEECC"/>
        </patternFill>
      </fill>
    </dxf>
    <dxf>
      <fill>
        <patternFill>
          <bgColor rgb="FFFFCCCC"/>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FF5050"/>
      </font>
    </dxf>
    <dxf>
      <font>
        <color theme="4"/>
      </font>
    </dxf>
    <dxf>
      <font>
        <color rgb="FFFF5050"/>
      </font>
    </dxf>
    <dxf>
      <fill>
        <patternFill>
          <bgColor rgb="FFFFCCDD"/>
        </patternFill>
      </fill>
    </dxf>
    <dxf>
      <fill>
        <patternFill>
          <bgColor rgb="FFF1E5DB"/>
        </patternFill>
      </fill>
    </dxf>
    <dxf>
      <fill>
        <patternFill>
          <bgColor rgb="FFFFEECC"/>
        </patternFill>
      </fill>
    </dxf>
    <dxf>
      <fill>
        <patternFill>
          <bgColor rgb="FFFFCCCC"/>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ont>
        <color rgb="FF9C0006"/>
      </font>
      <fill>
        <patternFill>
          <bgColor rgb="FFFFC7CE"/>
        </patternFill>
      </fill>
    </dxf>
    <dxf>
      <font>
        <color auto="1"/>
      </font>
      <fill>
        <patternFill>
          <bgColor theme="4" tint="0.59996337778862885"/>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ill>
        <patternFill>
          <bgColor rgb="FFFFCCDD"/>
        </patternFill>
      </fill>
    </dxf>
    <dxf>
      <fill>
        <patternFill>
          <bgColor rgb="FFF1E5DB"/>
        </patternFill>
      </fill>
    </dxf>
    <dxf>
      <fill>
        <patternFill>
          <bgColor rgb="FFFFEECC"/>
        </patternFill>
      </fill>
    </dxf>
    <dxf>
      <fill>
        <patternFill>
          <bgColor rgb="FFFFCCCC"/>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FF5050"/>
      </font>
    </dxf>
    <dxf>
      <font>
        <color theme="4"/>
      </font>
    </dxf>
    <dxf>
      <font>
        <color rgb="FFFF5050"/>
      </font>
    </dxf>
    <dxf>
      <fill>
        <patternFill>
          <bgColor rgb="FFFFCCDD"/>
        </patternFill>
      </fill>
    </dxf>
    <dxf>
      <fill>
        <patternFill>
          <bgColor rgb="FFF1E5DB"/>
        </patternFill>
      </fill>
    </dxf>
    <dxf>
      <fill>
        <patternFill>
          <bgColor rgb="FFFFEECC"/>
        </patternFill>
      </fill>
    </dxf>
    <dxf>
      <fill>
        <patternFill>
          <bgColor rgb="FFFFCCCC"/>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FF5050"/>
      </font>
    </dxf>
    <dxf>
      <font>
        <color theme="4"/>
      </font>
    </dxf>
    <dxf>
      <font>
        <color rgb="FFFF5050"/>
      </font>
    </dxf>
    <dxf>
      <fill>
        <patternFill>
          <bgColor rgb="FFFFCCDD"/>
        </patternFill>
      </fill>
    </dxf>
    <dxf>
      <fill>
        <patternFill>
          <bgColor rgb="FFF1E5DB"/>
        </patternFill>
      </fill>
    </dxf>
    <dxf>
      <fill>
        <patternFill>
          <bgColor rgb="FFFFEECC"/>
        </patternFill>
      </fill>
    </dxf>
    <dxf>
      <fill>
        <patternFill>
          <bgColor rgb="FFFFCCCC"/>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ont>
        <color rgb="FF9C0006"/>
      </font>
      <fill>
        <patternFill>
          <bgColor rgb="FFFFC7CE"/>
        </patternFill>
      </fill>
    </dxf>
    <dxf>
      <font>
        <color auto="1"/>
      </font>
      <fill>
        <patternFill>
          <bgColor theme="4" tint="0.59996337778862885"/>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ill>
        <patternFill>
          <bgColor rgb="FFFFCCDD"/>
        </patternFill>
      </fill>
    </dxf>
    <dxf>
      <fill>
        <patternFill>
          <bgColor rgb="FFF1E5DB"/>
        </patternFill>
      </fill>
    </dxf>
    <dxf>
      <fill>
        <patternFill>
          <bgColor rgb="FFFFEECC"/>
        </patternFill>
      </fill>
    </dxf>
    <dxf>
      <fill>
        <patternFill>
          <bgColor rgb="FFFFCCCC"/>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FF5050"/>
      </font>
    </dxf>
    <dxf>
      <font>
        <color theme="4"/>
      </font>
    </dxf>
    <dxf>
      <font>
        <color rgb="FFFF5050"/>
      </font>
    </dxf>
    <dxf>
      <fill>
        <patternFill>
          <bgColor rgb="FFFFCCDD"/>
        </patternFill>
      </fill>
    </dxf>
    <dxf>
      <fill>
        <patternFill>
          <bgColor rgb="FFF1E5DB"/>
        </patternFill>
      </fill>
    </dxf>
    <dxf>
      <fill>
        <patternFill>
          <bgColor rgb="FFFFEECC"/>
        </patternFill>
      </fill>
    </dxf>
    <dxf>
      <fill>
        <patternFill>
          <bgColor rgb="FFFFCCCC"/>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FF5050"/>
      </font>
    </dxf>
    <dxf>
      <font>
        <color theme="4"/>
      </font>
    </dxf>
    <dxf>
      <font>
        <color rgb="FFFF5050"/>
      </font>
    </dxf>
    <dxf>
      <fill>
        <patternFill>
          <bgColor rgb="FFFFCCDD"/>
        </patternFill>
      </fill>
    </dxf>
    <dxf>
      <fill>
        <patternFill>
          <bgColor rgb="FFF1E5DB"/>
        </patternFill>
      </fill>
    </dxf>
    <dxf>
      <fill>
        <patternFill>
          <bgColor rgb="FFFFEECC"/>
        </patternFill>
      </fill>
    </dxf>
    <dxf>
      <fill>
        <patternFill>
          <bgColor rgb="FFFFCCCC"/>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ont>
        <color rgb="FF9C0006"/>
      </font>
      <fill>
        <patternFill>
          <bgColor rgb="FFFFC7CE"/>
        </patternFill>
      </fill>
    </dxf>
    <dxf>
      <font>
        <color auto="1"/>
      </font>
      <fill>
        <patternFill>
          <bgColor theme="4" tint="0.59996337778862885"/>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ill>
        <patternFill>
          <bgColor rgb="FFFFCCDD"/>
        </patternFill>
      </fill>
    </dxf>
    <dxf>
      <fill>
        <patternFill>
          <bgColor rgb="FFF1E5DB"/>
        </patternFill>
      </fill>
    </dxf>
    <dxf>
      <fill>
        <patternFill>
          <bgColor rgb="FFFFEECC"/>
        </patternFill>
      </fill>
    </dxf>
    <dxf>
      <fill>
        <patternFill>
          <bgColor rgb="FFFFCCCC"/>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FF5050"/>
      </font>
    </dxf>
    <dxf>
      <font>
        <color theme="4"/>
      </font>
    </dxf>
    <dxf>
      <font>
        <color rgb="FFFF5050"/>
      </font>
    </dxf>
    <dxf>
      <fill>
        <patternFill>
          <bgColor rgb="FFFFCCDD"/>
        </patternFill>
      </fill>
    </dxf>
    <dxf>
      <fill>
        <patternFill>
          <bgColor rgb="FFF1E5DB"/>
        </patternFill>
      </fill>
    </dxf>
    <dxf>
      <fill>
        <patternFill>
          <bgColor rgb="FFFFEECC"/>
        </patternFill>
      </fill>
    </dxf>
    <dxf>
      <fill>
        <patternFill>
          <bgColor rgb="FFFFCCCC"/>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FF5050"/>
      </font>
    </dxf>
    <dxf>
      <font>
        <color theme="4"/>
      </font>
    </dxf>
    <dxf>
      <font>
        <color rgb="FFFF5050"/>
      </font>
    </dxf>
    <dxf>
      <fill>
        <patternFill>
          <bgColor rgb="FFFFCCDD"/>
        </patternFill>
      </fill>
    </dxf>
    <dxf>
      <fill>
        <patternFill>
          <bgColor rgb="FFF1E5DB"/>
        </patternFill>
      </fill>
    </dxf>
    <dxf>
      <fill>
        <patternFill>
          <bgColor rgb="FFFFEECC"/>
        </patternFill>
      </fill>
    </dxf>
    <dxf>
      <fill>
        <patternFill>
          <bgColor rgb="FFFFCCCC"/>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ont>
        <color rgb="FF9C0006"/>
      </font>
      <fill>
        <patternFill>
          <bgColor rgb="FFFFC7CE"/>
        </patternFill>
      </fill>
    </dxf>
    <dxf>
      <font>
        <color auto="1"/>
      </font>
      <fill>
        <patternFill>
          <bgColor theme="4" tint="0.59996337778862885"/>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ill>
        <patternFill>
          <bgColor rgb="FFFFCCDD"/>
        </patternFill>
      </fill>
    </dxf>
    <dxf>
      <fill>
        <patternFill>
          <bgColor rgb="FFF1E5DB"/>
        </patternFill>
      </fill>
    </dxf>
    <dxf>
      <fill>
        <patternFill>
          <bgColor rgb="FFFFEECC"/>
        </patternFill>
      </fill>
    </dxf>
    <dxf>
      <fill>
        <patternFill>
          <bgColor rgb="FFFFCCCC"/>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FF5050"/>
      </font>
    </dxf>
    <dxf>
      <font>
        <color theme="4"/>
      </font>
    </dxf>
    <dxf>
      <font>
        <color rgb="FFFF5050"/>
      </font>
    </dxf>
    <dxf>
      <fill>
        <patternFill>
          <bgColor rgb="FFFFCCDD"/>
        </patternFill>
      </fill>
    </dxf>
    <dxf>
      <fill>
        <patternFill>
          <bgColor rgb="FFF1E5DB"/>
        </patternFill>
      </fill>
    </dxf>
    <dxf>
      <fill>
        <patternFill>
          <bgColor rgb="FFFFEECC"/>
        </patternFill>
      </fill>
    </dxf>
    <dxf>
      <fill>
        <patternFill>
          <bgColor rgb="FFFFCCCC"/>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FF5050"/>
      </font>
    </dxf>
    <dxf>
      <font>
        <color theme="4"/>
      </font>
    </dxf>
    <dxf>
      <font>
        <color rgb="FFFF5050"/>
      </font>
    </dxf>
    <dxf>
      <fill>
        <patternFill>
          <bgColor rgb="FFFFCCDD"/>
        </patternFill>
      </fill>
    </dxf>
    <dxf>
      <fill>
        <patternFill>
          <bgColor rgb="FFF1E5DB"/>
        </patternFill>
      </fill>
    </dxf>
    <dxf>
      <fill>
        <patternFill>
          <bgColor rgb="FFFFEECC"/>
        </patternFill>
      </fill>
    </dxf>
    <dxf>
      <fill>
        <patternFill>
          <bgColor rgb="FFFFCCCC"/>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ont>
        <color rgb="FF9C0006"/>
      </font>
      <fill>
        <patternFill>
          <bgColor rgb="FFFFC7CE"/>
        </patternFill>
      </fill>
    </dxf>
    <dxf>
      <font>
        <color auto="1"/>
      </font>
      <fill>
        <patternFill>
          <bgColor theme="4" tint="0.59996337778862885"/>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ill>
        <patternFill>
          <bgColor rgb="FFFFCCDD"/>
        </patternFill>
      </fill>
    </dxf>
    <dxf>
      <fill>
        <patternFill>
          <bgColor rgb="FFF1E5DB"/>
        </patternFill>
      </fill>
    </dxf>
    <dxf>
      <fill>
        <patternFill>
          <bgColor rgb="FFFFEECC"/>
        </patternFill>
      </fill>
    </dxf>
    <dxf>
      <fill>
        <patternFill>
          <bgColor rgb="FFFFCCCC"/>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ont>
        <color rgb="FF9C0006"/>
      </font>
      <fill>
        <patternFill>
          <bgColor rgb="FFFFC7CE"/>
        </patternFill>
      </fill>
    </dxf>
    <dxf>
      <font>
        <color auto="1"/>
      </font>
      <fill>
        <patternFill>
          <bgColor theme="4" tint="0.59996337778862885"/>
        </patternFill>
      </fill>
    </dxf>
    <dxf>
      <numFmt numFmtId="178" formatCode="#"/>
    </dxf>
    <dxf>
      <numFmt numFmtId="178" formatCode="#"/>
    </dxf>
    <dxf>
      <font>
        <color rgb="FF9C0006"/>
      </font>
      <fill>
        <patternFill>
          <bgColor rgb="FFFFC7CE"/>
        </patternFill>
      </fill>
    </dxf>
    <dxf>
      <font>
        <color auto="1"/>
      </font>
      <fill>
        <patternFill>
          <bgColor theme="4" tint="0.59996337778862885"/>
        </patternFill>
      </fill>
    </dxf>
    <dxf>
      <font>
        <color rgb="FF9C0006"/>
      </font>
      <fill>
        <patternFill>
          <bgColor rgb="FFFFC7CE"/>
        </patternFill>
      </fill>
    </dxf>
    <dxf>
      <font>
        <color auto="1"/>
      </font>
      <fill>
        <patternFill>
          <bgColor theme="4" tint="0.59996337778862885"/>
        </patternFill>
      </fill>
    </dxf>
    <dxf>
      <numFmt numFmtId="178" formatCode="#"/>
    </dxf>
    <dxf>
      <font>
        <color rgb="FFFF5050"/>
      </font>
    </dxf>
    <dxf>
      <font>
        <color theme="4"/>
      </font>
    </dxf>
    <dxf>
      <font>
        <color rgb="FFFF5050"/>
      </font>
    </dxf>
    <dxf>
      <fill>
        <patternFill>
          <bgColor rgb="FFFFCCDD"/>
        </patternFill>
      </fill>
    </dxf>
    <dxf>
      <fill>
        <patternFill>
          <bgColor rgb="FFF1E5DB"/>
        </patternFill>
      </fill>
    </dxf>
    <dxf>
      <fill>
        <patternFill>
          <bgColor rgb="FFFFEECC"/>
        </patternFill>
      </fill>
    </dxf>
    <dxf>
      <fill>
        <patternFill>
          <bgColor rgb="FFFFCCCC"/>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FF5050"/>
      </font>
    </dxf>
    <dxf>
      <font>
        <color theme="4"/>
      </font>
    </dxf>
    <dxf>
      <font>
        <color rgb="FFFF5050"/>
      </font>
    </dxf>
    <dxf>
      <fill>
        <patternFill>
          <bgColor rgb="FFFFCCDD"/>
        </patternFill>
      </fill>
    </dxf>
    <dxf>
      <fill>
        <patternFill>
          <bgColor rgb="FFF1E5DB"/>
        </patternFill>
      </fill>
    </dxf>
    <dxf>
      <fill>
        <patternFill>
          <bgColor rgb="FFFFEECC"/>
        </patternFill>
      </fill>
    </dxf>
    <dxf>
      <fill>
        <patternFill>
          <bgColor rgb="FFFFCCCC"/>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ont>
        <color rgb="FF9C0006"/>
      </font>
      <fill>
        <patternFill>
          <bgColor rgb="FFFFC7CE"/>
        </patternFill>
      </fill>
    </dxf>
    <dxf>
      <font>
        <color auto="1"/>
      </font>
      <fill>
        <patternFill>
          <bgColor theme="4" tint="0.59996337778862885"/>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ill>
        <patternFill>
          <bgColor rgb="FFFFCCDD"/>
        </patternFill>
      </fill>
    </dxf>
    <dxf>
      <fill>
        <patternFill>
          <bgColor rgb="FFF1E5DB"/>
        </patternFill>
      </fill>
    </dxf>
    <dxf>
      <fill>
        <patternFill>
          <bgColor rgb="FFFFEECC"/>
        </patternFill>
      </fill>
    </dxf>
    <dxf>
      <fill>
        <patternFill>
          <bgColor rgb="FFFFCCCC"/>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FF5050"/>
      </font>
    </dxf>
    <dxf>
      <font>
        <color theme="4"/>
      </font>
    </dxf>
    <dxf>
      <font>
        <color rgb="FFFF5050"/>
      </font>
    </dxf>
    <dxf>
      <numFmt numFmtId="178" formatCode="#"/>
    </dxf>
    <dxf>
      <fill>
        <patternFill>
          <bgColor rgb="FFFFCCDD"/>
        </patternFill>
      </fill>
    </dxf>
    <dxf>
      <fill>
        <patternFill>
          <bgColor rgb="FFF1E5DB"/>
        </patternFill>
      </fill>
    </dxf>
    <dxf>
      <fill>
        <patternFill>
          <bgColor rgb="FFFFCCCC"/>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ill>
        <patternFill>
          <bgColor rgb="FFFFEECC"/>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FF5050"/>
      </font>
    </dxf>
    <dxf>
      <font>
        <color rgb="FFFF5050"/>
      </font>
    </dxf>
    <dxf>
      <font>
        <color theme="4"/>
      </font>
    </dxf>
    <dxf>
      <fill>
        <patternFill>
          <bgColor rgb="FFFFCCDD"/>
        </patternFill>
      </fill>
    </dxf>
    <dxf>
      <fill>
        <patternFill>
          <bgColor rgb="FFF1E5DB"/>
        </patternFill>
      </fill>
    </dxf>
    <dxf>
      <fill>
        <patternFill>
          <bgColor rgb="FFFFCCCC"/>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ill>
        <patternFill>
          <bgColor rgb="FFFFEECC"/>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theme="4"/>
      </font>
    </dxf>
    <dxf>
      <font>
        <color rgb="FFFF5050"/>
      </font>
    </dxf>
    <dxf>
      <font>
        <color rgb="FFFF5050"/>
      </font>
    </dxf>
    <dxf>
      <fill>
        <patternFill>
          <bgColor rgb="FFFFCCDD"/>
        </patternFill>
      </fill>
    </dxf>
    <dxf>
      <fill>
        <patternFill>
          <bgColor rgb="FFFFCCCC"/>
        </patternFill>
      </fill>
    </dxf>
    <dxf>
      <fill>
        <patternFill>
          <bgColor rgb="FFEEFFCC"/>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F1E5DB"/>
        </patternFill>
      </fill>
    </dxf>
    <dxf>
      <fill>
        <patternFill>
          <bgColor rgb="FFFFFFCC"/>
        </patternFill>
      </fill>
    </dxf>
    <dxf>
      <fill>
        <patternFill>
          <bgColor rgb="FFFFEECC"/>
        </patternFill>
      </fill>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rgb="FF9C0006"/>
      </font>
      <fill>
        <patternFill>
          <bgColor rgb="FFFFC7CE"/>
        </patternFill>
      </fill>
    </dxf>
    <dxf>
      <font>
        <color auto="1"/>
      </font>
      <fill>
        <patternFill>
          <bgColor theme="4" tint="0.59996337778862885"/>
        </patternFill>
      </fill>
    </dxf>
    <dxf>
      <numFmt numFmtId="178" formatCode="#"/>
    </dxf>
    <dxf>
      <font>
        <color theme="4"/>
      </font>
    </dxf>
    <dxf>
      <font>
        <color rgb="FFFF5050"/>
      </font>
    </dxf>
    <dxf>
      <font>
        <color rgb="FFFF5050"/>
      </font>
    </dxf>
    <dxf>
      <fill>
        <patternFill>
          <bgColor rgb="FFFFCCDD"/>
        </patternFill>
      </fill>
    </dxf>
    <dxf>
      <fill>
        <patternFill>
          <bgColor rgb="FFFFCCCC"/>
        </patternFill>
      </fill>
    </dxf>
    <dxf>
      <fill>
        <patternFill>
          <bgColor rgb="FFFFEECC"/>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ill>
        <patternFill>
          <bgColor rgb="FFF1E5DB"/>
        </patternFill>
      </fill>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rgb="FF9C0006"/>
      </font>
      <fill>
        <patternFill>
          <bgColor rgb="FFFFC7CE"/>
        </patternFill>
      </fill>
    </dxf>
    <dxf>
      <font>
        <color auto="1"/>
      </font>
      <fill>
        <patternFill>
          <bgColor theme="4" tint="0.59996337778862885"/>
        </patternFill>
      </fill>
    </dxf>
    <dxf>
      <numFmt numFmtId="178" formatCode="#"/>
    </dxf>
    <dxf>
      <font>
        <color theme="4"/>
      </font>
    </dxf>
    <dxf>
      <font>
        <color rgb="FFFF5050"/>
      </font>
    </dxf>
    <dxf>
      <font>
        <color rgb="FFFF5050"/>
      </font>
    </dxf>
    <dxf>
      <fill>
        <patternFill>
          <bgColor rgb="FFFFFFCC"/>
        </patternFill>
      </fill>
    </dxf>
    <dxf>
      <fill>
        <patternFill>
          <bgColor theme="0" tint="-0.14996795556505021"/>
        </patternFill>
      </fill>
    </dxf>
    <dxf>
      <fill>
        <patternFill>
          <bgColor rgb="FFCCFFCC"/>
        </patternFill>
      </fill>
    </dxf>
    <dxf>
      <fill>
        <patternFill>
          <bgColor rgb="FFFFCCDD"/>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ill>
        <patternFill>
          <bgColor rgb="FFF7D4EB"/>
        </patternFill>
      </fill>
    </dxf>
    <dxf>
      <fill>
        <patternFill>
          <bgColor rgb="FFF1E5DB"/>
        </patternFill>
      </fill>
    </dxf>
    <dxf>
      <fill>
        <patternFill>
          <bgColor rgb="FFFFCCCC"/>
        </patternFill>
      </fill>
    </dxf>
    <dxf>
      <fill>
        <patternFill>
          <bgColor rgb="FFFFEECC"/>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rgb="FF9C0006"/>
      </font>
      <fill>
        <patternFill>
          <bgColor rgb="FFFFC7CE"/>
        </patternFill>
      </fill>
    </dxf>
    <dxf>
      <font>
        <color auto="1"/>
      </font>
      <fill>
        <patternFill>
          <bgColor theme="4" tint="0.59996337778862885"/>
        </patternFill>
      </fill>
    </dxf>
    <dxf>
      <font>
        <color rgb="FF9C0006"/>
      </font>
      <fill>
        <patternFill>
          <bgColor rgb="FFFFC7CE"/>
        </patternFill>
      </fill>
    </dxf>
    <dxf>
      <font>
        <color auto="1"/>
      </font>
      <fill>
        <patternFill>
          <bgColor theme="4" tint="0.59996337778862885"/>
        </patternFill>
      </fill>
    </dxf>
    <dxf>
      <numFmt numFmtId="178" formatCode="#"/>
    </dxf>
    <dxf>
      <font>
        <color theme="4"/>
      </font>
    </dxf>
    <dxf>
      <font>
        <color rgb="FFFF5050"/>
      </font>
    </dxf>
    <dxf>
      <font>
        <color rgb="FFFF5050"/>
      </font>
    </dxf>
    <dxf>
      <fill>
        <patternFill>
          <bgColor rgb="FFFFCCDD"/>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F7D4EB"/>
        </patternFill>
      </fill>
    </dxf>
    <dxf>
      <fill>
        <patternFill>
          <bgColor rgb="FFCCFFDD"/>
        </patternFill>
      </fill>
    </dxf>
    <dxf>
      <fill>
        <patternFill>
          <bgColor rgb="FFDDFFCC"/>
        </patternFill>
      </fill>
    </dxf>
    <dxf>
      <fill>
        <patternFill>
          <bgColor rgb="FFEEFFCC"/>
        </patternFill>
      </fill>
    </dxf>
    <dxf>
      <fill>
        <patternFill>
          <bgColor rgb="FFFFFFCC"/>
        </patternFill>
      </fill>
    </dxf>
    <dxf>
      <fill>
        <patternFill>
          <bgColor rgb="FFFFEECC"/>
        </patternFill>
      </fill>
    </dxf>
    <dxf>
      <fill>
        <patternFill>
          <bgColor rgb="FFF1E5DB"/>
        </patternFill>
      </fill>
    </dxf>
    <dxf>
      <fill>
        <patternFill>
          <bgColor rgb="FFFFCCCC"/>
        </patternFill>
      </fill>
    </dxf>
    <dxf>
      <fill>
        <patternFill>
          <bgColor rgb="FFCFFCFC"/>
        </patternFill>
      </fill>
    </dxf>
    <dxf>
      <numFmt numFmtId="178" formatCode="#"/>
    </dxf>
    <dxf>
      <font>
        <color rgb="FF9C0006"/>
      </font>
      <fill>
        <patternFill>
          <bgColor rgb="FFFFC7CE"/>
        </patternFill>
      </fill>
    </dxf>
    <dxf>
      <font>
        <color auto="1"/>
      </font>
      <fill>
        <patternFill>
          <bgColor theme="4" tint="0.59996337778862885"/>
        </patternFill>
      </fill>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theme="4"/>
      </font>
    </dxf>
    <dxf>
      <font>
        <color rgb="FFFF5050"/>
      </font>
    </dxf>
    <dxf>
      <font>
        <color rgb="FFFF5050"/>
      </font>
    </dxf>
    <dxf>
      <fill>
        <patternFill>
          <bgColor rgb="FFFFCCDD"/>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F7D4EB"/>
        </patternFill>
      </fill>
    </dxf>
    <dxf>
      <fill>
        <patternFill>
          <bgColor rgb="FFEEFFCC"/>
        </patternFill>
      </fill>
    </dxf>
    <dxf>
      <fill>
        <patternFill>
          <bgColor rgb="FFFFFFCC"/>
        </patternFill>
      </fill>
    </dxf>
    <dxf>
      <fill>
        <patternFill>
          <bgColor rgb="FFFFEECC"/>
        </patternFill>
      </fill>
    </dxf>
    <dxf>
      <fill>
        <patternFill>
          <bgColor rgb="FFF1E5DB"/>
        </patternFill>
      </fill>
    </dxf>
    <dxf>
      <fill>
        <patternFill>
          <bgColor rgb="FFFFCCCC"/>
        </patternFill>
      </fill>
    </dxf>
    <dxf>
      <fill>
        <patternFill>
          <bgColor rgb="FFDDFFCC"/>
        </patternFill>
      </fill>
    </dxf>
    <dxf>
      <font>
        <color auto="1"/>
      </font>
      <fill>
        <patternFill>
          <bgColor theme="4" tint="0.59996337778862885"/>
        </patternFill>
      </fill>
    </dxf>
    <dxf>
      <font>
        <color rgb="FF9C0006"/>
      </font>
      <fill>
        <patternFill>
          <bgColor rgb="FFFFC7CE"/>
        </patternFill>
      </fill>
    </dxf>
    <dxf>
      <numFmt numFmtId="178" formatCode="#"/>
    </dxf>
    <dxf>
      <numFmt numFmtId="178" formatCode="#"/>
    </dxf>
    <dxf>
      <font>
        <color rgb="FF9C0006"/>
      </font>
      <fill>
        <patternFill>
          <bgColor rgb="FFFFC7CE"/>
        </patternFill>
      </fill>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FF5050"/>
      </font>
    </dxf>
    <dxf>
      <font>
        <color rgb="FFFF5050"/>
      </font>
    </dxf>
    <dxf>
      <font>
        <color theme="4"/>
      </font>
    </dxf>
    <dxf>
      <fill>
        <patternFill>
          <bgColor rgb="FFFFCCDD"/>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F7D4EB"/>
        </patternFill>
      </fill>
    </dxf>
    <dxf>
      <fill>
        <patternFill>
          <bgColor rgb="FFEEFFCC"/>
        </patternFill>
      </fill>
    </dxf>
    <dxf>
      <fill>
        <patternFill>
          <bgColor rgb="FFFFFFCC"/>
        </patternFill>
      </fill>
    </dxf>
    <dxf>
      <fill>
        <patternFill>
          <bgColor rgb="FFFFEECC"/>
        </patternFill>
      </fill>
    </dxf>
    <dxf>
      <fill>
        <patternFill>
          <bgColor rgb="FFF1E5DB"/>
        </patternFill>
      </fill>
    </dxf>
    <dxf>
      <fill>
        <patternFill>
          <bgColor rgb="FFFFCCCC"/>
        </patternFill>
      </fill>
    </dxf>
    <dxf>
      <fill>
        <patternFill>
          <bgColor rgb="FFDDFFCC"/>
        </patternFill>
      </fill>
    </dxf>
    <dxf>
      <font>
        <color rgb="FF9C0006"/>
      </font>
      <fill>
        <patternFill>
          <bgColor rgb="FFFFC7CE"/>
        </patternFill>
      </fill>
    </dxf>
    <dxf>
      <numFmt numFmtId="178" formatCode="#"/>
    </dxf>
    <dxf>
      <font>
        <color auto="1"/>
      </font>
      <fill>
        <patternFill>
          <bgColor theme="4" tint="0.59996337778862885"/>
        </patternFill>
      </fill>
    </dxf>
    <dxf>
      <font>
        <color auto="1"/>
      </font>
      <fill>
        <patternFill>
          <bgColor theme="4" tint="0.59996337778862885"/>
        </patternFill>
      </fill>
    </dxf>
    <dxf>
      <font>
        <color rgb="FF9C0006"/>
      </font>
      <fill>
        <patternFill>
          <bgColor rgb="FFFFC7CE"/>
        </patternFill>
      </fill>
    </dxf>
    <dxf>
      <numFmt numFmtId="178" formatCode="#"/>
    </dxf>
    <dxf>
      <font>
        <color rgb="FF9C0006"/>
      </font>
      <fill>
        <patternFill>
          <bgColor rgb="FFFFC7CE"/>
        </patternFill>
      </fill>
    </dxf>
    <dxf>
      <numFmt numFmtId="178" formatCode="#"/>
    </dxf>
    <dxf>
      <font>
        <color auto="1"/>
      </font>
      <fill>
        <patternFill>
          <bgColor theme="4" tint="0.59996337778862885"/>
        </patternFill>
      </fill>
    </dxf>
    <dxf>
      <font>
        <color rgb="FFFF5050"/>
      </font>
    </dxf>
    <dxf>
      <font>
        <color rgb="FFFF5050"/>
      </font>
    </dxf>
    <dxf>
      <font>
        <color theme="4"/>
      </font>
    </dxf>
    <dxf>
      <fill>
        <patternFill>
          <bgColor rgb="FFFFCCDD"/>
        </patternFill>
      </fill>
    </dxf>
    <dxf>
      <fill>
        <patternFill>
          <bgColor rgb="FFFFCCFF"/>
        </patternFill>
      </fill>
    </dxf>
    <dxf>
      <fill>
        <patternFill>
          <bgColor rgb="FFEECCFF"/>
        </patternFill>
      </fill>
    </dxf>
    <dxf>
      <fill>
        <patternFill>
          <bgColor rgb="FFF7D4EB"/>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ill>
        <patternFill>
          <bgColor rgb="FFFFEECC"/>
        </patternFill>
      </fill>
    </dxf>
    <dxf>
      <fill>
        <patternFill>
          <bgColor rgb="FFF1E5DB"/>
        </patternFill>
      </fill>
    </dxf>
    <dxf>
      <fill>
        <patternFill>
          <bgColor rgb="FFFFCCCC"/>
        </patternFill>
      </fill>
    </dxf>
    <dxf>
      <fill>
        <patternFill>
          <bgColor rgb="FFD6D6F5"/>
        </patternFill>
      </fill>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FF5050"/>
      </font>
    </dxf>
    <dxf>
      <font>
        <color rgb="FFFF5050"/>
      </font>
    </dxf>
    <dxf>
      <font>
        <color theme="4"/>
      </font>
    </dxf>
    <dxf>
      <fill>
        <patternFill>
          <bgColor rgb="FFFFCCDD"/>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ill>
        <patternFill>
          <bgColor rgb="FFFFEECC"/>
        </patternFill>
      </fill>
    </dxf>
    <dxf>
      <fill>
        <patternFill>
          <bgColor rgb="FFF7D4EB"/>
        </patternFill>
      </fill>
    </dxf>
    <dxf>
      <fill>
        <patternFill>
          <bgColor rgb="FFFFCCCC"/>
        </patternFill>
      </fill>
    </dxf>
    <dxf>
      <fill>
        <patternFill>
          <bgColor rgb="FFF1E5DB"/>
        </patternFill>
      </fill>
    </dxf>
    <dxf>
      <font>
        <color auto="1"/>
      </font>
      <fill>
        <patternFill>
          <bgColor theme="4" tint="0.59996337778862885"/>
        </patternFill>
      </fill>
    </dxf>
    <dxf>
      <numFmt numFmtId="178" formatCode="#"/>
    </dxf>
    <dxf>
      <font>
        <color rgb="FF9C0006"/>
      </font>
      <fill>
        <patternFill>
          <bgColor rgb="FFFFC7CE"/>
        </patternFill>
      </fill>
    </dxf>
    <dxf>
      <numFmt numFmtId="178" formatCode="#"/>
    </dxf>
    <dxf>
      <font>
        <color rgb="FF9C0006"/>
      </font>
      <fill>
        <patternFill>
          <bgColor rgb="FFFFC7CE"/>
        </patternFill>
      </fill>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FF5050"/>
      </font>
    </dxf>
    <dxf>
      <font>
        <color rgb="FFFF5050"/>
      </font>
    </dxf>
    <dxf>
      <font>
        <color theme="4"/>
      </font>
    </dxf>
    <dxf>
      <fill>
        <patternFill>
          <bgColor rgb="FFFFCCDD"/>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ill>
        <patternFill>
          <bgColor rgb="FFF7D4EB"/>
        </patternFill>
      </fill>
    </dxf>
    <dxf>
      <fill>
        <patternFill>
          <bgColor rgb="FFF1E5DB"/>
        </patternFill>
      </fill>
    </dxf>
    <dxf>
      <fill>
        <patternFill>
          <bgColor rgb="FFFFCCCC"/>
        </patternFill>
      </fill>
    </dxf>
    <dxf>
      <fill>
        <patternFill>
          <bgColor rgb="FFFFEECC"/>
        </patternFill>
      </fill>
    </dxf>
    <dxf>
      <font>
        <color auto="1"/>
      </font>
      <fill>
        <patternFill>
          <bgColor theme="4" tint="0.59996337778862885"/>
        </patternFill>
      </fill>
    </dxf>
    <dxf>
      <numFmt numFmtId="178" formatCode="#"/>
    </dxf>
    <dxf>
      <font>
        <color rgb="FF9C0006"/>
      </font>
      <fill>
        <patternFill>
          <bgColor rgb="FFFFC7CE"/>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auto="1"/>
      </font>
      <fill>
        <patternFill>
          <bgColor theme="4" tint="0.59996337778862885"/>
        </patternFill>
      </fill>
    </dxf>
    <dxf>
      <font>
        <color rgb="FF9C0006"/>
      </font>
      <fill>
        <patternFill>
          <bgColor rgb="FFFFC7CE"/>
        </patternFill>
      </fill>
    </dxf>
    <dxf>
      <font>
        <color rgb="FFFF5050"/>
      </font>
    </dxf>
    <dxf>
      <font>
        <color theme="4"/>
      </font>
    </dxf>
    <dxf>
      <font>
        <color rgb="FFFF5050"/>
      </font>
    </dxf>
    <dxf>
      <numFmt numFmtId="178" formatCode="#"/>
    </dxf>
    <dxf>
      <numFmt numFmtId="178" formatCode="#"/>
    </dxf>
    <dxf>
      <numFmt numFmtId="183" formatCode=";;;"/>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ill>
        <patternFill>
          <bgColor rgb="FFFFCCDD"/>
        </patternFill>
      </fill>
    </dxf>
    <dxf>
      <fill>
        <patternFill>
          <bgColor rgb="FFF1E5DB"/>
        </patternFill>
      </fill>
    </dxf>
    <dxf>
      <fill>
        <patternFill>
          <bgColor rgb="FFFFCCCC"/>
        </patternFill>
      </fill>
    </dxf>
    <dxf>
      <fill>
        <patternFill>
          <bgColor rgb="FFFFEECC"/>
        </patternFill>
      </fill>
    </dxf>
    <dxf>
      <font>
        <color auto="1"/>
      </font>
      <fill>
        <patternFill>
          <bgColor theme="4" tint="0.59996337778862885"/>
        </patternFill>
      </fill>
    </dxf>
    <dxf>
      <numFmt numFmtId="178" formatCode="#"/>
    </dxf>
    <dxf>
      <font>
        <color rgb="FF9C0006"/>
      </font>
      <fill>
        <patternFill>
          <bgColor rgb="FFFFC7CE"/>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FF5050"/>
      </font>
    </dxf>
    <dxf>
      <font>
        <color theme="4"/>
      </font>
    </dxf>
    <dxf>
      <font>
        <color rgb="FFFF5050"/>
      </font>
    </dxf>
    <dxf>
      <fill>
        <patternFill>
          <bgColor rgb="FFCFFCFC"/>
        </patternFill>
      </fill>
    </dxf>
    <dxf>
      <fill>
        <patternFill>
          <bgColor rgb="FFFFCCCC"/>
        </patternFill>
      </fill>
    </dxf>
    <dxf>
      <fill>
        <patternFill>
          <bgColor rgb="FFF1E5DB"/>
        </patternFill>
      </fill>
    </dxf>
    <dxf>
      <fill>
        <patternFill>
          <bgColor rgb="FFFFEECC"/>
        </patternFill>
      </fill>
    </dxf>
    <dxf>
      <fill>
        <patternFill>
          <bgColor rgb="FFFFCCDD"/>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FFFFCC"/>
        </patternFill>
      </fill>
    </dxf>
    <dxf>
      <fill>
        <patternFill>
          <bgColor rgb="FFCCFFDD"/>
        </patternFill>
      </fill>
    </dxf>
    <dxf>
      <fill>
        <patternFill>
          <bgColor rgb="FFDDFFCC"/>
        </patternFill>
      </fill>
    </dxf>
    <dxf>
      <fill>
        <patternFill>
          <bgColor rgb="FFEEFFCC"/>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numFmt numFmtId="178" formatCode="#"/>
    </dxf>
    <dxf>
      <font>
        <color auto="1"/>
      </font>
      <fill>
        <patternFill>
          <bgColor theme="4" tint="0.59996337778862885"/>
        </patternFill>
      </fill>
    </dxf>
    <dxf>
      <font>
        <color rgb="FFFF5050"/>
      </font>
    </dxf>
    <dxf>
      <font>
        <color rgb="FFFF5050"/>
      </font>
    </dxf>
    <dxf>
      <font>
        <color theme="4"/>
      </font>
    </dxf>
    <dxf>
      <fill>
        <patternFill>
          <bgColor rgb="FFFFCCFF"/>
        </patternFill>
      </fill>
    </dxf>
    <dxf>
      <fill>
        <patternFill>
          <bgColor rgb="FFFFCCCC"/>
        </patternFill>
      </fill>
    </dxf>
    <dxf>
      <fill>
        <patternFill>
          <bgColor rgb="FFF1E5DB"/>
        </patternFill>
      </fill>
    </dxf>
    <dxf>
      <fill>
        <patternFill>
          <bgColor rgb="FFFFEECC"/>
        </patternFill>
      </fill>
    </dxf>
    <dxf>
      <fill>
        <patternFill>
          <bgColor rgb="FFFFCCDD"/>
        </patternFill>
      </fill>
    </dxf>
    <dxf>
      <fill>
        <patternFill>
          <bgColor rgb="FFF7D4EB"/>
        </patternFill>
      </fill>
    </dxf>
    <dxf>
      <fill>
        <patternFill>
          <bgColor rgb="FFFFFFCC"/>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font>
        <color auto="1"/>
      </font>
      <fill>
        <patternFill>
          <bgColor theme="4" tint="0.59996337778862885"/>
        </patternFill>
      </fill>
    </dxf>
    <dxf>
      <numFmt numFmtId="178" formatCode="#"/>
    </dxf>
    <dxf>
      <numFmt numFmtId="178" formatCode="#"/>
    </dxf>
    <dxf>
      <font>
        <color rgb="FF9C0006"/>
      </font>
      <fill>
        <patternFill>
          <bgColor rgb="FFFFC7CE"/>
        </patternFill>
      </fill>
    </dxf>
    <dxf>
      <font>
        <color auto="1"/>
      </font>
      <fill>
        <patternFill>
          <bgColor theme="4" tint="0.59996337778862885"/>
        </patternFill>
      </fill>
    </dxf>
    <dxf>
      <font>
        <color rgb="FFFF5050"/>
      </font>
    </dxf>
    <dxf>
      <font>
        <color rgb="FFFF5050"/>
      </font>
    </dxf>
    <dxf>
      <font>
        <color theme="4"/>
      </font>
    </dxf>
    <dxf>
      <fill>
        <patternFill>
          <bgColor rgb="FFFFCCFF"/>
        </patternFill>
      </fill>
    </dxf>
    <dxf>
      <fill>
        <patternFill>
          <bgColor rgb="FFFFCCCC"/>
        </patternFill>
      </fill>
    </dxf>
    <dxf>
      <fill>
        <patternFill>
          <bgColor rgb="FFF1E5DB"/>
        </patternFill>
      </fill>
    </dxf>
    <dxf>
      <fill>
        <patternFill>
          <bgColor rgb="FFFFEECC"/>
        </patternFill>
      </fill>
    </dxf>
    <dxf>
      <fill>
        <patternFill>
          <bgColor rgb="FFFFCCDD"/>
        </patternFill>
      </fill>
    </dxf>
    <dxf>
      <fill>
        <patternFill>
          <bgColor rgb="FFF7D4EB"/>
        </patternFill>
      </fill>
    </dxf>
    <dxf>
      <fill>
        <patternFill>
          <bgColor rgb="FFFFFFCC"/>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auto="1"/>
      </font>
      <fill>
        <patternFill>
          <bgColor theme="4" tint="0.59996337778862885"/>
        </patternFill>
      </fill>
    </dxf>
    <dxf>
      <font>
        <color rgb="FF9C0006"/>
      </font>
      <fill>
        <patternFill>
          <bgColor rgb="FFFFC7CE"/>
        </patternFill>
      </fill>
    </dxf>
    <dxf>
      <font>
        <color rgb="FF9C0006"/>
      </font>
      <fill>
        <patternFill>
          <bgColor rgb="FFFFC7CE"/>
        </patternFill>
      </fill>
    </dxf>
    <dxf>
      <numFmt numFmtId="178" formatCode="#"/>
    </dxf>
    <dxf>
      <font>
        <color auto="1"/>
      </font>
      <fill>
        <patternFill>
          <bgColor theme="4" tint="0.59996337778862885"/>
        </patternFill>
      </fill>
    </dxf>
    <dxf>
      <numFmt numFmtId="178" formatCode="#"/>
    </dxf>
    <dxf>
      <font>
        <color auto="1"/>
      </font>
      <fill>
        <patternFill>
          <bgColor theme="4" tint="0.59996337778862885"/>
        </patternFill>
      </fill>
    </dxf>
    <dxf>
      <font>
        <color rgb="FF9C0006"/>
      </font>
      <fill>
        <patternFill>
          <bgColor rgb="FFFFC7CE"/>
        </patternFill>
      </fill>
    </dxf>
    <dxf>
      <font>
        <color rgb="FF9C0006"/>
      </font>
      <fill>
        <patternFill>
          <bgColor rgb="FFFFC7CE"/>
        </patternFill>
      </fill>
    </dxf>
    <dxf>
      <numFmt numFmtId="178" formatCode="#"/>
    </dxf>
    <dxf>
      <font>
        <color auto="1"/>
      </font>
      <fill>
        <patternFill>
          <bgColor theme="4" tint="0.59996337778862885"/>
        </patternFill>
      </fill>
    </dxf>
    <dxf>
      <font>
        <color theme="4"/>
      </font>
    </dxf>
    <dxf>
      <font>
        <color rgb="FFFF5050"/>
      </font>
    </dxf>
    <dxf>
      <font>
        <color rgb="FFFF5050"/>
      </font>
    </dxf>
    <dxf>
      <fill>
        <patternFill>
          <bgColor rgb="FFFFCCCC"/>
        </patternFill>
      </fill>
    </dxf>
    <dxf>
      <fill>
        <patternFill>
          <bgColor rgb="FFF1E5DB"/>
        </patternFill>
      </fill>
    </dxf>
    <dxf>
      <fill>
        <patternFill>
          <bgColor rgb="FFFFEECC"/>
        </patternFill>
      </fill>
    </dxf>
    <dxf>
      <fill>
        <patternFill>
          <bgColor rgb="FFFFCCDD"/>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ont>
        <color rgb="FF9C0006"/>
      </font>
      <fill>
        <patternFill>
          <bgColor rgb="FFFFC7CE"/>
        </patternFill>
      </fill>
    </dxf>
    <dxf>
      <font>
        <color auto="1"/>
      </font>
      <fill>
        <patternFill>
          <bgColor theme="4" tint="0.59996337778862885"/>
        </patternFill>
      </fill>
    </dxf>
    <dxf>
      <numFmt numFmtId="178" formatCode="#"/>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font>
        <color rgb="FFFF5050"/>
      </font>
    </dxf>
    <dxf>
      <font>
        <color theme="4"/>
      </font>
    </dxf>
    <dxf>
      <font>
        <color rgb="FFFF5050"/>
      </font>
    </dxf>
    <dxf>
      <fill>
        <patternFill>
          <bgColor rgb="FFFFCCCC"/>
        </patternFill>
      </fill>
    </dxf>
    <dxf>
      <fill>
        <patternFill>
          <bgColor rgb="FFF1E5DB"/>
        </patternFill>
      </fill>
    </dxf>
    <dxf>
      <fill>
        <patternFill>
          <bgColor rgb="FFFFEECC"/>
        </patternFill>
      </fill>
    </dxf>
    <dxf>
      <fill>
        <patternFill>
          <bgColor rgb="FFFFCCDD"/>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ont>
        <color rgb="FF9C0006"/>
      </font>
      <fill>
        <patternFill>
          <bgColor rgb="FFFFC7CE"/>
        </patternFill>
      </fill>
    </dxf>
    <dxf>
      <font>
        <color auto="1"/>
      </font>
      <fill>
        <patternFill>
          <bgColor theme="4" tint="0.59996337778862885"/>
        </patternFill>
      </fill>
    </dxf>
    <dxf>
      <numFmt numFmtId="178" formatCode="#"/>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font>
        <color rgb="FFFF5050"/>
      </font>
    </dxf>
    <dxf>
      <font>
        <color theme="4"/>
      </font>
    </dxf>
    <dxf>
      <font>
        <color rgb="FFFF5050"/>
      </font>
    </dxf>
    <dxf>
      <fill>
        <patternFill>
          <bgColor rgb="FFFFCCCC"/>
        </patternFill>
      </fill>
    </dxf>
    <dxf>
      <fill>
        <patternFill>
          <bgColor rgb="FFF1E5DB"/>
        </patternFill>
      </fill>
    </dxf>
    <dxf>
      <fill>
        <patternFill>
          <bgColor rgb="FFFFEECC"/>
        </patternFill>
      </fill>
    </dxf>
    <dxf>
      <fill>
        <patternFill>
          <bgColor rgb="FFFFCCDD"/>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ont>
        <color rgb="FF9C0006"/>
      </font>
      <fill>
        <patternFill>
          <bgColor rgb="FFFFC7CE"/>
        </patternFill>
      </fill>
    </dxf>
    <dxf>
      <font>
        <color auto="1"/>
      </font>
      <fill>
        <patternFill>
          <bgColor theme="4" tint="0.59996337778862885"/>
        </patternFill>
      </fill>
    </dxf>
    <dxf>
      <numFmt numFmtId="178" formatCode="#"/>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font>
        <color rgb="FFFF5050"/>
      </font>
    </dxf>
    <dxf>
      <font>
        <color theme="4"/>
      </font>
    </dxf>
    <dxf>
      <font>
        <color rgb="FFFF5050"/>
      </font>
    </dxf>
    <dxf>
      <fill>
        <patternFill>
          <bgColor rgb="FFFFCCCC"/>
        </patternFill>
      </fill>
    </dxf>
    <dxf>
      <fill>
        <patternFill>
          <bgColor rgb="FFF1E5DB"/>
        </patternFill>
      </fill>
    </dxf>
    <dxf>
      <fill>
        <patternFill>
          <bgColor rgb="FFFFEECC"/>
        </patternFill>
      </fill>
    </dxf>
    <dxf>
      <fill>
        <patternFill>
          <bgColor rgb="FFFFCCDD"/>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ont>
        <color rgb="FF9C0006"/>
      </font>
      <fill>
        <patternFill>
          <bgColor rgb="FFFFC7CE"/>
        </patternFill>
      </fill>
    </dxf>
    <dxf>
      <font>
        <color auto="1"/>
      </font>
      <fill>
        <patternFill>
          <bgColor theme="4" tint="0.59996337778862885"/>
        </patternFill>
      </fill>
    </dxf>
    <dxf>
      <numFmt numFmtId="178" formatCode="#"/>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font>
        <color rgb="FFFF5050"/>
      </font>
    </dxf>
    <dxf>
      <font>
        <color theme="4"/>
      </font>
    </dxf>
    <dxf>
      <font>
        <color rgb="FFFF5050"/>
      </font>
    </dxf>
    <dxf>
      <fill>
        <patternFill>
          <bgColor rgb="FFFFCCCC"/>
        </patternFill>
      </fill>
    </dxf>
    <dxf>
      <fill>
        <patternFill>
          <bgColor rgb="FFF1E5DB"/>
        </patternFill>
      </fill>
    </dxf>
    <dxf>
      <fill>
        <patternFill>
          <bgColor rgb="FFFFEECC"/>
        </patternFill>
      </fill>
    </dxf>
    <dxf>
      <fill>
        <patternFill>
          <bgColor rgb="FFFFCCDD"/>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numFmt numFmtId="178" formatCode="#"/>
    </dxf>
    <dxf>
      <font>
        <color auto="1"/>
      </font>
      <fill>
        <patternFill>
          <bgColor theme="4" tint="0.59996337778862885"/>
        </patternFill>
      </fill>
    </dxf>
    <dxf>
      <font>
        <color rgb="FF9C0006"/>
      </font>
      <fill>
        <patternFill>
          <bgColor rgb="FFFFC7CE"/>
        </patternFill>
      </fill>
    </dxf>
    <dxf>
      <font>
        <color rgb="FF9C0006"/>
      </font>
      <fill>
        <patternFill>
          <bgColor rgb="FFFFC7CE"/>
        </patternFill>
      </fill>
    </dxf>
    <dxf>
      <font>
        <color auto="1"/>
      </font>
      <fill>
        <patternFill>
          <bgColor theme="4" tint="0.59996337778862885"/>
        </patternFill>
      </fill>
    </dxf>
    <dxf>
      <numFmt numFmtId="178" formatCode="#"/>
    </dxf>
    <dxf>
      <numFmt numFmtId="178" formatCode="#"/>
    </dxf>
    <dxf>
      <font>
        <color auto="1"/>
      </font>
      <fill>
        <patternFill>
          <bgColor theme="4" tint="0.59996337778862885"/>
        </patternFill>
      </fill>
    </dxf>
    <dxf>
      <font>
        <color rgb="FF9C0006"/>
      </font>
      <fill>
        <patternFill>
          <bgColor rgb="FFFFC7CE"/>
        </patternFill>
      </fill>
    </dxf>
    <dxf>
      <font>
        <color rgb="FFFF5050"/>
      </font>
    </dxf>
    <dxf>
      <font>
        <color theme="4"/>
      </font>
    </dxf>
    <dxf>
      <font>
        <color rgb="FFFF5050"/>
      </font>
    </dxf>
    <dxf>
      <fill>
        <patternFill>
          <bgColor rgb="FFD6D6F5"/>
        </patternFill>
      </fill>
    </dxf>
    <dxf>
      <fill>
        <patternFill>
          <bgColor rgb="FFEECCFF"/>
        </patternFill>
      </fill>
    </dxf>
    <dxf>
      <fill>
        <patternFill>
          <bgColor rgb="FFFFCCFF"/>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ill>
        <patternFill>
          <bgColor rgb="FFFFEECC"/>
        </patternFill>
      </fill>
    </dxf>
    <dxf>
      <fill>
        <patternFill>
          <bgColor rgb="FFF1E5DB"/>
        </patternFill>
      </fill>
    </dxf>
    <dxf>
      <fill>
        <patternFill>
          <bgColor rgb="FFFFCCCC"/>
        </patternFill>
      </fill>
    </dxf>
    <dxf>
      <fill>
        <patternFill>
          <bgColor rgb="FFFFCCDD"/>
        </patternFill>
      </fill>
    </dxf>
    <dxf>
      <fill>
        <patternFill>
          <bgColor rgb="FFF7D4EB"/>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font>
        <color rgb="FF9C0006"/>
      </font>
      <fill>
        <patternFill>
          <bgColor rgb="FFFFC7CE"/>
        </patternFill>
      </fill>
    </dxf>
    <dxf>
      <numFmt numFmtId="178" formatCode="#"/>
    </dxf>
    <dxf>
      <numFmt numFmtId="178" formatCode="#"/>
    </dxf>
    <dxf>
      <font>
        <color rgb="FF9C0006"/>
      </font>
      <fill>
        <patternFill>
          <bgColor rgb="FFFFC7CE"/>
        </patternFill>
      </fill>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auto="1"/>
      </font>
      <fill>
        <patternFill>
          <bgColor theme="4" tint="0.59996337778862885"/>
        </patternFill>
      </fill>
    </dxf>
    <dxf>
      <font>
        <color rgb="FF9C0006"/>
      </font>
      <fill>
        <patternFill>
          <bgColor rgb="FFFFC7CE"/>
        </patternFill>
      </fill>
    </dxf>
    <dxf>
      <numFmt numFmtId="178" formatCode="#"/>
    </dxf>
    <dxf>
      <font>
        <color theme="4"/>
      </font>
    </dxf>
    <dxf>
      <font>
        <color rgb="FFFF5050"/>
      </font>
    </dxf>
    <dxf>
      <font>
        <color rgb="FFFF5050"/>
      </font>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DD"/>
        </patternFill>
      </fill>
    </dxf>
    <dxf>
      <fill>
        <patternFill>
          <bgColor rgb="FFCCFFDD"/>
        </patternFill>
      </fill>
    </dxf>
    <dxf>
      <fill>
        <patternFill>
          <bgColor rgb="FFDDFFCC"/>
        </patternFill>
      </fill>
    </dxf>
    <dxf>
      <fill>
        <patternFill>
          <bgColor rgb="FFEEFFCC"/>
        </patternFill>
      </fill>
    </dxf>
    <dxf>
      <fill>
        <patternFill>
          <bgColor rgb="FFF7D4EB"/>
        </patternFill>
      </fill>
    </dxf>
    <dxf>
      <fill>
        <patternFill>
          <bgColor rgb="FFFFFFCC"/>
        </patternFill>
      </fill>
    </dxf>
    <dxf>
      <fill>
        <patternFill>
          <bgColor rgb="FFFFEECC"/>
        </patternFill>
      </fill>
    </dxf>
    <dxf>
      <fill>
        <patternFill>
          <bgColor rgb="FFF1E5DB"/>
        </patternFill>
      </fill>
    </dxf>
    <dxf>
      <fill>
        <patternFill>
          <bgColor rgb="FFFFCCCC"/>
        </patternFill>
      </fill>
    </dxf>
    <dxf>
      <fill>
        <patternFill>
          <bgColor rgb="FFFFCCFF"/>
        </patternFill>
      </fill>
    </dxf>
    <dxf>
      <font>
        <color auto="1"/>
      </font>
      <fill>
        <patternFill>
          <bgColor theme="4" tint="0.59996337778862885"/>
        </patternFill>
      </fill>
    </dxf>
    <dxf>
      <numFmt numFmtId="178" formatCode="#"/>
    </dxf>
    <dxf>
      <font>
        <color rgb="FF9C0006"/>
      </font>
      <fill>
        <patternFill>
          <bgColor rgb="FFFFC7CE"/>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numFmt numFmtId="178" formatCode="#"/>
    </dxf>
    <dxf>
      <font>
        <color rgb="FF9C0006"/>
      </font>
      <fill>
        <patternFill>
          <bgColor rgb="FFFFC7CE"/>
        </patternFill>
      </fill>
    </dxf>
    <dxf>
      <font>
        <color auto="1"/>
      </font>
      <fill>
        <patternFill>
          <bgColor theme="4" tint="0.59996337778862885"/>
        </patternFill>
      </fill>
    </dxf>
    <dxf>
      <font>
        <color auto="1"/>
      </font>
      <fill>
        <patternFill>
          <bgColor theme="4" tint="0.59996337778862885"/>
        </patternFill>
      </fill>
    </dxf>
    <dxf>
      <font>
        <color rgb="FF9C0006"/>
      </font>
      <fill>
        <patternFill>
          <bgColor rgb="FFFFC7CE"/>
        </patternFill>
      </fill>
    </dxf>
    <dxf>
      <numFmt numFmtId="178" formatCode="#"/>
    </dxf>
    <dxf>
      <font>
        <color rgb="FFFF5050"/>
      </font>
    </dxf>
    <dxf>
      <font>
        <color rgb="FFFF5050"/>
      </font>
    </dxf>
    <dxf>
      <font>
        <color theme="4"/>
      </font>
    </dxf>
    <dxf>
      <fill>
        <patternFill>
          <bgColor rgb="FFFFCCCC"/>
        </patternFill>
      </fill>
    </dxf>
    <dxf>
      <fill>
        <patternFill>
          <bgColor rgb="FFF1E5DB"/>
        </patternFill>
      </fill>
    </dxf>
    <dxf>
      <fill>
        <patternFill>
          <bgColor rgb="FFFFCCDD"/>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ill>
        <patternFill>
          <bgColor rgb="FFFFEECC"/>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rgb="FFFF5050"/>
      </font>
    </dxf>
    <dxf>
      <font>
        <color rgb="FFFF5050"/>
      </font>
    </dxf>
    <dxf>
      <font>
        <color theme="4"/>
      </font>
    </dxf>
    <dxf>
      <fill>
        <patternFill>
          <bgColor rgb="FFCFFCFC"/>
        </patternFill>
      </fill>
    </dxf>
    <dxf>
      <fill>
        <patternFill>
          <bgColor rgb="FFFFCCCC"/>
        </patternFill>
      </fill>
    </dxf>
    <dxf>
      <fill>
        <patternFill>
          <bgColor rgb="FFFFCCDD"/>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F1E5DB"/>
        </patternFill>
      </fill>
    </dxf>
    <dxf>
      <fill>
        <patternFill>
          <bgColor rgb="FFCCFFDD"/>
        </patternFill>
      </fill>
    </dxf>
    <dxf>
      <fill>
        <patternFill>
          <bgColor rgb="FFDDFFCC"/>
        </patternFill>
      </fill>
    </dxf>
    <dxf>
      <fill>
        <patternFill>
          <bgColor rgb="FFEEFFCC"/>
        </patternFill>
      </fill>
    </dxf>
    <dxf>
      <fill>
        <patternFill>
          <bgColor rgb="FFFFFFCC"/>
        </patternFill>
      </fill>
    </dxf>
    <dxf>
      <fill>
        <patternFill>
          <bgColor rgb="FFFFEECC"/>
        </patternFill>
      </fill>
    </dxf>
    <dxf>
      <font>
        <color auto="1"/>
      </font>
      <fill>
        <patternFill>
          <bgColor theme="4" tint="0.59996337778862885"/>
        </patternFill>
      </fill>
    </dxf>
    <dxf>
      <font>
        <color rgb="FF9C0006"/>
      </font>
      <fill>
        <patternFill>
          <bgColor rgb="FFFFC7CE"/>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rgb="FFFF5050"/>
      </font>
    </dxf>
    <dxf>
      <font>
        <color theme="4"/>
      </font>
    </dxf>
    <dxf>
      <font>
        <color rgb="FFFF5050"/>
      </font>
    </dxf>
    <dxf>
      <fill>
        <patternFill>
          <bgColor rgb="FFFFCCCC"/>
        </patternFill>
      </fill>
    </dxf>
    <dxf>
      <fill>
        <patternFill>
          <bgColor rgb="FFF1E5DB"/>
        </patternFill>
      </fill>
    </dxf>
    <dxf>
      <fill>
        <patternFill>
          <bgColor rgb="FFFFCCDD"/>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ill>
        <patternFill>
          <bgColor rgb="FFFFEECC"/>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rgb="FFFF5050"/>
      </font>
    </dxf>
    <dxf>
      <font>
        <color theme="4"/>
      </font>
    </dxf>
    <dxf>
      <font>
        <color rgb="FFFF5050"/>
      </font>
    </dxf>
    <dxf>
      <fill>
        <patternFill>
          <bgColor rgb="FFFFCCDD"/>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numFmt numFmtId="178" formatCode="#"/>
    </dxf>
    <dxf>
      <font>
        <color auto="1"/>
      </font>
      <fill>
        <patternFill>
          <bgColor theme="4" tint="0.59996337778862885"/>
        </patternFill>
      </fill>
    </dxf>
    <dxf>
      <font>
        <color rgb="FF9C0006"/>
      </font>
      <fill>
        <patternFill>
          <bgColor rgb="FFFFC7CE"/>
        </patternFill>
      </fill>
    </dxf>
    <dxf>
      <font>
        <color rgb="FF9C0006"/>
      </font>
      <fill>
        <patternFill>
          <bgColor rgb="FFFFC7CE"/>
        </patternFill>
      </fill>
    </dxf>
    <dxf>
      <numFmt numFmtId="178" formatCode="#"/>
    </dxf>
    <dxf>
      <font>
        <color auto="1"/>
      </font>
      <fill>
        <patternFill>
          <bgColor theme="4" tint="0.59996337778862885"/>
        </patternFill>
      </fill>
    </dxf>
    <dxf>
      <font>
        <color auto="1"/>
      </font>
      <fill>
        <patternFill>
          <bgColor theme="4" tint="0.59996337778862885"/>
        </patternFill>
      </fill>
    </dxf>
    <dxf>
      <numFmt numFmtId="178" formatCode="#"/>
    </dxf>
    <dxf>
      <font>
        <color rgb="FF9C0006"/>
      </font>
      <fill>
        <patternFill>
          <bgColor rgb="FFFFC7CE"/>
        </patternFill>
      </fill>
    </dxf>
    <dxf>
      <font>
        <color rgb="FF9C0006"/>
      </font>
      <fill>
        <patternFill>
          <bgColor rgb="FFFFC7CE"/>
        </patternFill>
      </fill>
    </dxf>
    <dxf>
      <font>
        <color auto="1"/>
      </font>
      <fill>
        <patternFill>
          <bgColor theme="4" tint="0.59996337778862885"/>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rgb="FFFF5050"/>
      </font>
    </dxf>
    <dxf>
      <font>
        <color theme="4"/>
      </font>
    </dxf>
    <dxf>
      <font>
        <color rgb="FFFF5050"/>
      </font>
    </dxf>
    <dxf>
      <fill>
        <patternFill>
          <bgColor rgb="FFFFCCCC"/>
        </patternFill>
      </fill>
    </dxf>
    <dxf>
      <fill>
        <patternFill>
          <bgColor rgb="FFF1E5DB"/>
        </patternFill>
      </fill>
    </dxf>
    <dxf>
      <fill>
        <patternFill>
          <bgColor rgb="FFFFCCDD"/>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ill>
        <patternFill>
          <bgColor rgb="FFFFEECC"/>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ill>
        <patternFill>
          <bgColor rgb="FFFFCCCC"/>
        </patternFill>
      </fill>
    </dxf>
    <dxf>
      <fill>
        <patternFill>
          <bgColor rgb="FFF1E5DB"/>
        </patternFill>
      </fill>
    </dxf>
    <dxf>
      <fill>
        <patternFill>
          <bgColor rgb="FFFFCCDD"/>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ill>
        <patternFill>
          <bgColor rgb="FFFFEECC"/>
        </patternFill>
      </fill>
    </dxf>
    <dxf>
      <font>
        <color rgb="FF9C0006"/>
      </font>
      <fill>
        <patternFill>
          <bgColor rgb="FFFFC7CE"/>
        </patternFill>
      </fill>
    </dxf>
    <dxf>
      <font>
        <color auto="1"/>
      </font>
      <fill>
        <patternFill>
          <bgColor theme="4" tint="0.59996337778862885"/>
        </patternFill>
      </fill>
    </dxf>
    <dxf>
      <numFmt numFmtId="178" formatCode="#"/>
    </dxf>
    <dxf>
      <numFmt numFmtId="178" formatCode="#"/>
    </dxf>
    <dxf>
      <font>
        <color auto="1"/>
      </font>
      <fill>
        <patternFill>
          <bgColor theme="4" tint="0.59996337778862885"/>
        </patternFill>
      </fill>
    </dxf>
    <dxf>
      <font>
        <color rgb="FF9C0006"/>
      </font>
      <fill>
        <patternFill>
          <bgColor rgb="FFFFC7CE"/>
        </patternFill>
      </fill>
    </dxf>
    <dxf>
      <font>
        <color auto="1"/>
      </font>
      <fill>
        <patternFill>
          <bgColor theme="4" tint="0.59996337778862885"/>
        </patternFill>
      </fill>
    </dxf>
    <dxf>
      <font>
        <color rgb="FF9C0006"/>
      </font>
      <fill>
        <patternFill>
          <bgColor rgb="FFFFC7CE"/>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ill>
        <patternFill>
          <bgColor rgb="FFFFCCCC"/>
        </patternFill>
      </fill>
    </dxf>
    <dxf>
      <fill>
        <patternFill>
          <bgColor rgb="FFF1E5DB"/>
        </patternFill>
      </fill>
    </dxf>
    <dxf>
      <fill>
        <patternFill>
          <bgColor rgb="FFFFCCDD"/>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ill>
        <patternFill>
          <bgColor rgb="FFFFEECC"/>
        </patternFill>
      </fill>
    </dxf>
    <dxf>
      <font>
        <color rgb="FF9C0006"/>
      </font>
      <fill>
        <patternFill>
          <bgColor rgb="FFFFC7CE"/>
        </patternFill>
      </fill>
    </dxf>
    <dxf>
      <font>
        <color auto="1"/>
      </font>
      <fill>
        <patternFill>
          <bgColor theme="4" tint="0.59996337778862885"/>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font>
        <color rgb="FF9C0006"/>
      </font>
      <fill>
        <patternFill>
          <bgColor rgb="FFFFC7CE"/>
        </patternFill>
      </fill>
    </dxf>
    <dxf>
      <numFmt numFmtId="178" formatCode="#"/>
    </dxf>
    <dxf>
      <font>
        <color rgb="FF9C0006"/>
      </font>
      <fill>
        <patternFill>
          <bgColor rgb="FFFFC7CE"/>
        </patternFill>
      </fill>
    </dxf>
    <dxf>
      <numFmt numFmtId="178" formatCode="#"/>
    </dxf>
    <dxf>
      <font>
        <color auto="1"/>
      </font>
      <fill>
        <patternFill>
          <bgColor theme="4" tint="0.59996337778862885"/>
        </patternFill>
      </fill>
    </dxf>
    <dxf>
      <font>
        <color auto="1"/>
      </font>
      <fill>
        <patternFill>
          <bgColor theme="4" tint="0.59996337778862885"/>
        </patternFill>
      </fill>
    </dxf>
    <dxf>
      <font>
        <color rgb="FF9C0006"/>
      </font>
      <fill>
        <patternFill>
          <bgColor rgb="FFFFC7CE"/>
        </patternFill>
      </fill>
    </dxf>
    <dxf>
      <numFmt numFmtId="178" formatCode="#"/>
    </dxf>
    <dxf>
      <font>
        <color rgb="FFFF5050"/>
      </font>
    </dxf>
    <dxf>
      <font>
        <color rgb="FFFF5050"/>
      </font>
    </dxf>
    <dxf>
      <font>
        <color theme="4"/>
      </font>
    </dxf>
    <dxf>
      <fill>
        <patternFill>
          <bgColor rgb="FFF7D4EB"/>
        </patternFill>
      </fill>
    </dxf>
    <dxf>
      <fill>
        <patternFill>
          <bgColor rgb="FFFFCCFF"/>
        </patternFill>
      </fill>
    </dxf>
    <dxf>
      <fill>
        <patternFill>
          <bgColor rgb="FFEECCFF"/>
        </patternFill>
      </fill>
    </dxf>
    <dxf>
      <fill>
        <patternFill>
          <bgColor rgb="FFFFCCDD"/>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EECC"/>
        </patternFill>
      </fill>
    </dxf>
    <dxf>
      <fill>
        <patternFill>
          <bgColor rgb="FFF1E5DB"/>
        </patternFill>
      </fill>
    </dxf>
    <dxf>
      <fill>
        <patternFill>
          <bgColor rgb="FFFFCCCC"/>
        </patternFill>
      </fill>
    </dxf>
    <dxf>
      <fill>
        <patternFill>
          <bgColor rgb="FFD6D6F5"/>
        </patternFill>
      </fill>
    </dxf>
    <dxf>
      <fill>
        <patternFill>
          <bgColor rgb="FFFFFFCC"/>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font>
        <color auto="1"/>
      </font>
      <fill>
        <patternFill>
          <bgColor theme="4" tint="0.59996337778862885"/>
        </patternFill>
      </fill>
    </dxf>
    <dxf>
      <numFmt numFmtId="178" formatCode="#"/>
    </dxf>
    <dxf>
      <numFmt numFmtId="178" formatCode="#"/>
    </dxf>
    <dxf>
      <font>
        <color rgb="FF9C0006"/>
      </font>
      <fill>
        <patternFill>
          <bgColor rgb="FFFFC7CE"/>
        </patternFill>
      </fill>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auto="1"/>
      </font>
      <fill>
        <patternFill>
          <bgColor theme="4" tint="0.59996337778862885"/>
        </patternFill>
      </fill>
    </dxf>
    <dxf>
      <font>
        <color rgb="FF9C0006"/>
      </font>
      <fill>
        <patternFill>
          <bgColor rgb="FFFFC7CE"/>
        </patternFill>
      </fill>
    </dxf>
    <dxf>
      <numFmt numFmtId="178" formatCode="#"/>
    </dxf>
    <dxf>
      <font>
        <color theme="4"/>
      </font>
    </dxf>
    <dxf>
      <font>
        <color rgb="FFFF5050"/>
      </font>
    </dxf>
    <dxf>
      <font>
        <color rgb="FFFF5050"/>
      </font>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DD"/>
        </patternFill>
      </fill>
    </dxf>
    <dxf>
      <fill>
        <patternFill>
          <bgColor rgb="FFCCFFDD"/>
        </patternFill>
      </fill>
    </dxf>
    <dxf>
      <fill>
        <patternFill>
          <bgColor rgb="FFDDFFCC"/>
        </patternFill>
      </fill>
    </dxf>
    <dxf>
      <fill>
        <patternFill>
          <bgColor rgb="FFEEFFCC"/>
        </patternFill>
      </fill>
    </dxf>
    <dxf>
      <fill>
        <patternFill>
          <bgColor rgb="FFFFFFCC"/>
        </patternFill>
      </fill>
    </dxf>
    <dxf>
      <fill>
        <patternFill>
          <bgColor rgb="FFFFEECC"/>
        </patternFill>
      </fill>
    </dxf>
    <dxf>
      <fill>
        <patternFill>
          <bgColor rgb="FFF1E5DB"/>
        </patternFill>
      </fill>
    </dxf>
    <dxf>
      <fill>
        <patternFill>
          <bgColor rgb="FFFFCCCC"/>
        </patternFill>
      </fill>
    </dxf>
    <dxf>
      <fill>
        <patternFill>
          <bgColor rgb="FFF7D4EB"/>
        </patternFill>
      </fill>
    </dxf>
    <dxf>
      <fill>
        <patternFill>
          <bgColor rgb="FFFFCCFF"/>
        </patternFill>
      </fill>
    </dxf>
    <dxf>
      <font>
        <color rgb="FF9C0006"/>
      </font>
      <fill>
        <patternFill>
          <bgColor rgb="FFFFC7CE"/>
        </patternFill>
      </fill>
    </dxf>
    <dxf>
      <font>
        <color auto="1"/>
      </font>
      <fill>
        <patternFill>
          <bgColor theme="4" tint="0.59996337778862885"/>
        </patternFill>
      </fill>
    </dxf>
    <dxf>
      <numFmt numFmtId="178" formatCode="#"/>
    </dxf>
    <dxf>
      <numFmt numFmtId="178" formatCode="#"/>
    </dxf>
    <dxf>
      <font>
        <color auto="1"/>
      </font>
      <fill>
        <patternFill>
          <bgColor theme="4" tint="0.59996337778862885"/>
        </patternFill>
      </fill>
    </dxf>
    <dxf>
      <font>
        <color rgb="FF9C0006"/>
      </font>
      <fill>
        <patternFill>
          <bgColor rgb="FFFFC7CE"/>
        </patternFill>
      </fill>
    </dxf>
    <dxf>
      <font>
        <color rgb="FF9C0006"/>
      </font>
      <fill>
        <patternFill>
          <bgColor rgb="FFFFC7CE"/>
        </patternFill>
      </fill>
    </dxf>
    <dxf>
      <numFmt numFmtId="178" formatCode="#"/>
    </dxf>
    <dxf>
      <font>
        <color auto="1"/>
      </font>
      <fill>
        <patternFill>
          <bgColor theme="4" tint="0.59996337778862885"/>
        </patternFill>
      </fill>
    </dxf>
    <dxf>
      <font>
        <color auto="1"/>
      </font>
      <fill>
        <patternFill>
          <bgColor theme="4" tint="0.59996337778862885"/>
        </patternFill>
      </fill>
    </dxf>
    <dxf>
      <font>
        <color rgb="FF9C0006"/>
      </font>
      <fill>
        <patternFill>
          <bgColor rgb="FFFFC7CE"/>
        </patternFill>
      </fill>
    </dxf>
    <dxf>
      <numFmt numFmtId="178" formatCode="#"/>
    </dxf>
    <dxf>
      <numFmt numFmtId="178" formatCode="#"/>
    </dxf>
    <dxf>
      <font>
        <color auto="1"/>
      </font>
      <fill>
        <patternFill>
          <bgColor theme="4" tint="0.59996337778862885"/>
        </patternFill>
      </fill>
    </dxf>
    <dxf>
      <font>
        <color rgb="FF9C0006"/>
      </font>
      <fill>
        <patternFill>
          <bgColor rgb="FFFFC7CE"/>
        </patternFill>
      </fill>
    </dxf>
    <dxf>
      <font>
        <color rgb="FFFF5050"/>
      </font>
    </dxf>
    <dxf>
      <font>
        <color theme="4"/>
      </font>
    </dxf>
    <dxf>
      <font>
        <color rgb="FFFF5050"/>
      </font>
    </dxf>
    <dxf>
      <numFmt numFmtId="178" formatCode="#"/>
    </dxf>
    <dxf>
      <fill>
        <patternFill>
          <bgColor rgb="FFCFFCFC"/>
        </patternFill>
      </fill>
    </dxf>
    <dxf>
      <fill>
        <patternFill>
          <bgColor rgb="FFFFCCCC"/>
        </patternFill>
      </fill>
    </dxf>
    <dxf>
      <fill>
        <patternFill>
          <bgColor rgb="FFFFCCDD"/>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F1E5DB"/>
        </patternFill>
      </fill>
    </dxf>
    <dxf>
      <fill>
        <patternFill>
          <bgColor rgb="FFCCFFDD"/>
        </patternFill>
      </fill>
    </dxf>
    <dxf>
      <fill>
        <patternFill>
          <bgColor rgb="FFDDFFCC"/>
        </patternFill>
      </fill>
    </dxf>
    <dxf>
      <fill>
        <patternFill>
          <bgColor rgb="FFEEFFCC"/>
        </patternFill>
      </fill>
    </dxf>
    <dxf>
      <fill>
        <patternFill>
          <bgColor rgb="FFFFFFCC"/>
        </patternFill>
      </fill>
    </dxf>
    <dxf>
      <fill>
        <patternFill>
          <bgColor rgb="FFFFEECC"/>
        </patternFill>
      </fill>
    </dxf>
    <dxf>
      <font>
        <color auto="1"/>
      </font>
      <fill>
        <patternFill>
          <bgColor theme="4" tint="0.59996337778862885"/>
        </patternFill>
      </fill>
    </dxf>
    <dxf>
      <font>
        <color rgb="FF9C0006"/>
      </font>
      <fill>
        <patternFill>
          <bgColor rgb="FFFFC7CE"/>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numFmt numFmtId="178" formatCode="#"/>
    </dxf>
    <dxf>
      <font>
        <color rgb="FF9C0006"/>
      </font>
      <fill>
        <patternFill>
          <bgColor rgb="FFFFC7CE"/>
        </patternFill>
      </fill>
    </dxf>
    <dxf>
      <font>
        <color auto="1"/>
      </font>
      <fill>
        <patternFill>
          <bgColor theme="4" tint="0.59996337778862885"/>
        </patternFill>
      </fill>
    </dxf>
    <dxf>
      <font>
        <color theme="4"/>
      </font>
    </dxf>
    <dxf>
      <font>
        <color rgb="FFFF5050"/>
      </font>
    </dxf>
    <dxf>
      <font>
        <color rgb="FFFF5050"/>
      </font>
    </dxf>
    <dxf>
      <numFmt numFmtId="178" formatCode="#"/>
    </dxf>
    <dxf>
      <fill>
        <patternFill>
          <bgColor rgb="FFFFCCCC"/>
        </patternFill>
      </fill>
    </dxf>
    <dxf>
      <fill>
        <patternFill>
          <bgColor rgb="FFFFCCDD"/>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ill>
        <patternFill>
          <bgColor rgb="FFFFEECC"/>
        </patternFill>
      </fill>
    </dxf>
    <dxf>
      <fill>
        <patternFill>
          <bgColor rgb="FFF1E5DB"/>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numFmt numFmtId="178" formatCode="#"/>
    </dxf>
    <dxf>
      <font>
        <color auto="1"/>
      </font>
      <fill>
        <patternFill>
          <bgColor theme="4" tint="0.59996337778862885"/>
        </patternFill>
      </fill>
    </dxf>
    <dxf>
      <font>
        <color rgb="FFFF5050"/>
      </font>
    </dxf>
    <dxf>
      <font>
        <color rgb="FFFF5050"/>
      </font>
    </dxf>
    <dxf>
      <font>
        <color theme="4"/>
      </font>
    </dxf>
    <dxf>
      <fill>
        <patternFill>
          <bgColor rgb="FFFFCCCC"/>
        </patternFill>
      </fill>
    </dxf>
    <dxf>
      <fill>
        <patternFill>
          <bgColor rgb="FFFFCCDD"/>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ill>
        <patternFill>
          <bgColor rgb="FFFFEECC"/>
        </patternFill>
      </fill>
    </dxf>
    <dxf>
      <fill>
        <patternFill>
          <bgColor rgb="FFF1E5DB"/>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FF5050"/>
      </font>
    </dxf>
    <dxf>
      <font>
        <color theme="4"/>
      </font>
    </dxf>
    <dxf>
      <font>
        <color rgb="FFFF5050"/>
      </font>
    </dxf>
    <dxf>
      <fill>
        <patternFill>
          <bgColor rgb="FFFFCCCC"/>
        </patternFill>
      </fill>
    </dxf>
    <dxf>
      <fill>
        <patternFill>
          <bgColor rgb="FFFFCCDD"/>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ill>
        <patternFill>
          <bgColor rgb="FFFFEECC"/>
        </patternFill>
      </fill>
    </dxf>
    <dxf>
      <fill>
        <patternFill>
          <bgColor rgb="FFF1E5DB"/>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numFmt numFmtId="178" formatCode="#"/>
    </dxf>
    <dxf>
      <font>
        <color auto="1"/>
      </font>
      <fill>
        <patternFill>
          <bgColor theme="4" tint="0.59996337778862885"/>
        </patternFill>
      </fill>
    </dxf>
    <dxf>
      <font>
        <color auto="1"/>
      </font>
      <fill>
        <patternFill>
          <bgColor theme="4" tint="0.59996337778862885"/>
        </patternFill>
      </fill>
    </dxf>
    <dxf>
      <numFmt numFmtId="178" formatCode="#"/>
    </dxf>
    <dxf>
      <font>
        <color rgb="FF9C0006"/>
      </font>
      <fill>
        <patternFill>
          <bgColor rgb="FFFFC7CE"/>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FF5050"/>
      </font>
    </dxf>
    <dxf>
      <font>
        <color rgb="FFFF5050"/>
      </font>
    </dxf>
    <dxf>
      <font>
        <color theme="4"/>
      </font>
    </dxf>
    <dxf>
      <fill>
        <patternFill>
          <bgColor rgb="FFFFFFCC"/>
        </patternFill>
      </fill>
    </dxf>
    <dxf>
      <fill>
        <patternFill>
          <bgColor rgb="FFCCFFCC"/>
        </patternFill>
      </fill>
    </dxf>
    <dxf>
      <fill>
        <patternFill>
          <bgColor theme="0" tint="-0.14996795556505021"/>
        </patternFill>
      </fill>
    </dxf>
    <dxf>
      <fill>
        <patternFill>
          <bgColor rgb="FFF7D4EB"/>
        </patternFill>
      </fill>
    </dxf>
    <dxf>
      <fill>
        <patternFill>
          <bgColor rgb="FFEECCFF"/>
        </patternFill>
      </fill>
    </dxf>
    <dxf>
      <fill>
        <patternFill>
          <bgColor rgb="FFFFCCDD"/>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ill>
        <patternFill>
          <bgColor rgb="FFFFEECC"/>
        </patternFill>
      </fill>
    </dxf>
    <dxf>
      <fill>
        <patternFill>
          <bgColor rgb="FFF1E5DB"/>
        </patternFill>
      </fill>
    </dxf>
    <dxf>
      <fill>
        <patternFill>
          <bgColor rgb="FFFFCCCC"/>
        </patternFill>
      </fill>
    </dxf>
    <dxf>
      <fill>
        <patternFill>
          <bgColor rgb="FFFFCCFF"/>
        </patternFill>
      </fill>
    </dxf>
    <dxf>
      <fill>
        <patternFill>
          <bgColor rgb="FFD6D6F5"/>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theme="4"/>
      </font>
    </dxf>
    <dxf>
      <font>
        <color rgb="FFFF5050"/>
      </font>
    </dxf>
    <dxf>
      <font>
        <color rgb="FFFF5050"/>
      </font>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FFCCDD"/>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ill>
        <patternFill>
          <bgColor rgb="FFFFEECC"/>
        </patternFill>
      </fill>
    </dxf>
    <dxf>
      <fill>
        <patternFill>
          <bgColor rgb="FFF1E5DB"/>
        </patternFill>
      </fill>
    </dxf>
    <dxf>
      <fill>
        <patternFill>
          <bgColor rgb="FFFFCCCC"/>
        </patternFill>
      </fill>
    </dxf>
    <dxf>
      <fill>
        <patternFill>
          <bgColor rgb="FFCCEEFF"/>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theme="4"/>
      </font>
    </dxf>
    <dxf>
      <font>
        <color rgb="FFFF5050"/>
      </font>
    </dxf>
    <dxf>
      <font>
        <color rgb="FFFF5050"/>
      </font>
    </dxf>
    <dxf>
      <fill>
        <patternFill>
          <bgColor rgb="FFF7D4EB"/>
        </patternFill>
      </fill>
    </dxf>
    <dxf>
      <fill>
        <patternFill>
          <bgColor rgb="FFFFCCDD"/>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EEFFCC"/>
        </patternFill>
      </fill>
    </dxf>
    <dxf>
      <fill>
        <patternFill>
          <bgColor rgb="FFFFFFCC"/>
        </patternFill>
      </fill>
    </dxf>
    <dxf>
      <fill>
        <patternFill>
          <bgColor rgb="FFFFEECC"/>
        </patternFill>
      </fill>
    </dxf>
    <dxf>
      <fill>
        <patternFill>
          <bgColor rgb="FFF1E5DB"/>
        </patternFill>
      </fill>
    </dxf>
    <dxf>
      <fill>
        <patternFill>
          <bgColor rgb="FFFFCCCC"/>
        </patternFill>
      </fill>
    </dxf>
    <dxf>
      <fill>
        <patternFill>
          <bgColor rgb="FFFFCCFF"/>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rgb="FF9C0006"/>
      </font>
      <fill>
        <patternFill>
          <bgColor rgb="FFFFC7CE"/>
        </patternFill>
      </fill>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font>
        <color auto="1"/>
      </font>
      <fill>
        <patternFill>
          <bgColor theme="4" tint="0.59996337778862885"/>
        </patternFill>
      </fill>
    </dxf>
    <dxf>
      <numFmt numFmtId="178" formatCode="#"/>
    </dxf>
    <dxf>
      <font>
        <color rgb="FFFF5050"/>
      </font>
    </dxf>
    <dxf>
      <font>
        <color theme="4"/>
      </font>
    </dxf>
    <dxf>
      <font>
        <color rgb="FFFF5050"/>
      </font>
    </dxf>
    <dxf>
      <fill>
        <patternFill>
          <bgColor rgb="FFFFCCDD"/>
        </patternFill>
      </fill>
    </dxf>
    <dxf>
      <fill>
        <patternFill>
          <bgColor rgb="FFCFFCFC"/>
        </patternFill>
      </fill>
    </dxf>
    <dxf>
      <fill>
        <patternFill>
          <bgColor rgb="FFD6D6F5"/>
        </patternFill>
      </fill>
    </dxf>
    <dxf>
      <fill>
        <patternFill>
          <bgColor rgb="FFCCDDFF"/>
        </patternFill>
      </fill>
    </dxf>
    <dxf>
      <fill>
        <patternFill>
          <bgColor rgb="FFF7D4EB"/>
        </patternFill>
      </fill>
    </dxf>
    <dxf>
      <fill>
        <patternFill>
          <bgColor rgb="FFFFCCFF"/>
        </patternFill>
      </fill>
    </dxf>
    <dxf>
      <fill>
        <patternFill>
          <bgColor rgb="FFEECCFF"/>
        </patternFill>
      </fill>
    </dxf>
    <dxf>
      <fill>
        <patternFill>
          <bgColor rgb="FFCCFFDD"/>
        </patternFill>
      </fill>
    </dxf>
    <dxf>
      <fill>
        <patternFill>
          <bgColor rgb="FFEEFFCC"/>
        </patternFill>
      </fill>
    </dxf>
    <dxf>
      <fill>
        <patternFill>
          <bgColor rgb="FFFFFFCC"/>
        </patternFill>
      </fill>
    </dxf>
    <dxf>
      <fill>
        <patternFill>
          <bgColor rgb="FFFFEECC"/>
        </patternFill>
      </fill>
    </dxf>
    <dxf>
      <fill>
        <patternFill>
          <bgColor rgb="FFF1E5DB"/>
        </patternFill>
      </fill>
    </dxf>
    <dxf>
      <fill>
        <patternFill>
          <bgColor rgb="FFCCEEFF"/>
        </patternFill>
      </fill>
    </dxf>
    <dxf>
      <fill>
        <patternFill>
          <bgColor rgb="FFFFCCCC"/>
        </patternFill>
      </fill>
    </dxf>
    <dxf>
      <numFmt numFmtId="178" formatCode="#"/>
    </dxf>
    <dxf>
      <font>
        <color rgb="FF9C0006"/>
      </font>
      <fill>
        <patternFill>
          <bgColor rgb="FFFFC7CE"/>
        </patternFill>
      </fill>
    </dxf>
    <dxf>
      <font>
        <color auto="1"/>
      </font>
      <fill>
        <patternFill>
          <bgColor theme="4" tint="0.59996337778862885"/>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numFmt numFmtId="178" formatCode="#"/>
    </dxf>
    <dxf>
      <font>
        <color rgb="FF9C0006"/>
      </font>
      <fill>
        <patternFill>
          <bgColor rgb="FFFFC7CE"/>
        </patternFill>
      </fill>
    </dxf>
    <dxf>
      <font>
        <color auto="1"/>
      </font>
      <fill>
        <patternFill>
          <bgColor theme="4" tint="0.59996337778862885"/>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ill>
        <patternFill>
          <bgColor rgb="FFEECCFF"/>
        </patternFill>
      </fill>
    </dxf>
    <dxf>
      <fill>
        <patternFill>
          <bgColor rgb="FFCCDDFF"/>
        </patternFill>
      </fill>
    </dxf>
    <dxf>
      <fill>
        <patternFill>
          <bgColor rgb="FFD6D6F5"/>
        </patternFill>
      </fill>
    </dxf>
    <dxf>
      <fill>
        <patternFill>
          <bgColor rgb="FFCCEEFF"/>
        </patternFill>
      </fill>
    </dxf>
    <dxf>
      <fill>
        <patternFill>
          <bgColor rgb="FFCFFCFC"/>
        </patternFill>
      </fill>
    </dxf>
    <dxf>
      <fill>
        <patternFill>
          <bgColor rgb="FFCCFFDD"/>
        </patternFill>
      </fill>
    </dxf>
    <dxf>
      <fill>
        <patternFill>
          <bgColor rgb="FFEEFFCC"/>
        </patternFill>
      </fill>
    </dxf>
    <dxf>
      <fill>
        <patternFill>
          <bgColor rgb="FFFFCCFF"/>
        </patternFill>
      </fill>
    </dxf>
    <dxf>
      <fill>
        <patternFill>
          <bgColor rgb="FFFFFFCC"/>
        </patternFill>
      </fill>
    </dxf>
    <dxf>
      <fill>
        <patternFill>
          <bgColor rgb="FFFFEECC"/>
        </patternFill>
      </fill>
    </dxf>
    <dxf>
      <fill>
        <patternFill>
          <bgColor rgb="FFF1E5DB"/>
        </patternFill>
      </fill>
    </dxf>
    <dxf>
      <fill>
        <patternFill>
          <bgColor rgb="FFFFCCCC"/>
        </patternFill>
      </fill>
    </dxf>
    <dxf>
      <fill>
        <patternFill>
          <bgColor rgb="FFF7D4EB"/>
        </patternFill>
      </fill>
    </dxf>
    <dxf>
      <fill>
        <patternFill>
          <bgColor rgb="FFFFCCDD"/>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numFmt numFmtId="178" formatCode="#"/>
    </dxf>
    <dxf>
      <font>
        <color auto="1"/>
      </font>
      <fill>
        <patternFill>
          <bgColor theme="4" tint="0.59996337778862885"/>
        </patternFill>
      </fill>
    </dxf>
    <dxf>
      <font>
        <color rgb="FF9C0006"/>
      </font>
      <fill>
        <patternFill>
          <bgColor rgb="FFFFC7CE"/>
        </patternFill>
      </fill>
    </dxf>
    <dxf>
      <font>
        <color auto="1"/>
      </font>
      <fill>
        <patternFill>
          <bgColor theme="4" tint="0.59996337778862885"/>
        </patternFill>
      </fill>
    </dxf>
    <dxf>
      <font>
        <color rgb="FF9C0006"/>
      </font>
      <fill>
        <patternFill>
          <bgColor rgb="FFFFC7CE"/>
        </patternFill>
      </fill>
    </dxf>
    <dxf>
      <numFmt numFmtId="178" formatCode="#"/>
    </dxf>
    <dxf>
      <font>
        <color rgb="FFFF5050"/>
      </font>
    </dxf>
    <dxf>
      <font>
        <color rgb="FFFF5050"/>
      </font>
    </dxf>
    <dxf>
      <font>
        <color theme="4"/>
      </font>
    </dxf>
    <dxf>
      <fill>
        <patternFill>
          <bgColor rgb="FFF7D4EB"/>
        </patternFill>
      </fill>
    </dxf>
    <dxf>
      <fill>
        <patternFill>
          <bgColor rgb="FFCCEEFF"/>
        </patternFill>
      </fill>
    </dxf>
    <dxf>
      <fill>
        <patternFill>
          <bgColor rgb="FFFFCCFF"/>
        </patternFill>
      </fill>
    </dxf>
    <dxf>
      <fill>
        <patternFill>
          <bgColor rgb="FFEECCFF"/>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CCFFDD"/>
        </patternFill>
      </fill>
    </dxf>
    <dxf>
      <fill>
        <patternFill>
          <bgColor rgb="FFCFFCFC"/>
        </patternFill>
      </fill>
    </dxf>
    <dxf>
      <fill>
        <patternFill>
          <bgColor rgb="FFFFCCDD"/>
        </patternFill>
      </fill>
    </dxf>
    <dxf>
      <fill>
        <patternFill>
          <bgColor rgb="FFCCDDFF"/>
        </patternFill>
      </fill>
    </dxf>
    <dxf>
      <fill>
        <patternFill>
          <bgColor rgb="FFD6D6F5"/>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font>
        <color rgb="FF9C0006"/>
      </font>
      <fill>
        <patternFill>
          <bgColor rgb="FFFFC7CE"/>
        </patternFill>
      </fill>
    </dxf>
    <dxf>
      <numFmt numFmtId="178" formatCode="#"/>
    </dxf>
    <dxf>
      <font>
        <color rgb="FFFF5050"/>
      </font>
    </dxf>
    <dxf>
      <font>
        <color rgb="FFFF5050"/>
      </font>
    </dxf>
    <dxf>
      <font>
        <color theme="4"/>
      </font>
    </dxf>
    <dxf>
      <fill>
        <patternFill>
          <bgColor rgb="FFFFCCDD"/>
        </patternFill>
      </fill>
    </dxf>
    <dxf>
      <fill>
        <patternFill>
          <bgColor rgb="FFFFCCFF"/>
        </patternFill>
      </fill>
    </dxf>
    <dxf>
      <fill>
        <patternFill>
          <bgColor rgb="FFEECCFF"/>
        </patternFill>
      </fill>
    </dxf>
    <dxf>
      <fill>
        <patternFill>
          <bgColor rgb="FFF7D4EB"/>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FFFFCC"/>
        </patternFill>
      </fill>
    </dxf>
    <dxf>
      <fill>
        <patternFill>
          <bgColor rgb="FFFFEECC"/>
        </patternFill>
      </fill>
    </dxf>
    <dxf>
      <fill>
        <patternFill>
          <bgColor rgb="FFF1E5DB"/>
        </patternFill>
      </fill>
    </dxf>
    <dxf>
      <fill>
        <patternFill>
          <bgColor rgb="FFFFCCCC"/>
        </patternFill>
      </fill>
    </dxf>
    <dxf>
      <fill>
        <patternFill>
          <bgColor rgb="FFD6D6F5"/>
        </patternFill>
      </fill>
    </dxf>
    <dxf>
      <fill>
        <patternFill>
          <bgColor rgb="FFEEFFCC"/>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rgb="FF9C0006"/>
      </font>
      <fill>
        <patternFill>
          <bgColor rgb="FFFFC7CE"/>
        </patternFill>
      </fill>
    </dxf>
    <dxf>
      <font>
        <color auto="1"/>
      </font>
      <fill>
        <patternFill>
          <bgColor theme="4" tint="0.59996337778862885"/>
        </patternFill>
      </fill>
    </dxf>
    <dxf>
      <fill>
        <patternFill>
          <bgColor rgb="FFCFFCFC"/>
        </patternFill>
      </fill>
    </dxf>
    <dxf>
      <fill>
        <patternFill>
          <bgColor rgb="FFCCFFDD"/>
        </patternFill>
      </fill>
    </dxf>
    <dxf>
      <fill>
        <patternFill>
          <bgColor rgb="FFEEFFCC"/>
        </patternFill>
      </fill>
    </dxf>
    <dxf>
      <fill>
        <patternFill>
          <bgColor rgb="FFD6D6F5"/>
        </patternFill>
      </fill>
    </dxf>
    <dxf>
      <fill>
        <patternFill>
          <bgColor rgb="FFCCEEFF"/>
        </patternFill>
      </fill>
    </dxf>
    <dxf>
      <fill>
        <patternFill>
          <bgColor rgb="FFCCDDFF"/>
        </patternFill>
      </fill>
    </dxf>
    <dxf>
      <fill>
        <patternFill>
          <bgColor rgb="FFFFFFCC"/>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EECC"/>
        </patternFill>
      </fill>
    </dxf>
    <dxf>
      <fill>
        <patternFill>
          <bgColor rgb="FFF1E5DB"/>
        </patternFill>
      </fill>
    </dxf>
    <dxf>
      <fill>
        <patternFill>
          <bgColor rgb="FFFFCCCC"/>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font>
        <color rgb="FFFF5050"/>
      </font>
    </dxf>
    <dxf>
      <font>
        <color theme="4"/>
      </font>
    </dxf>
    <dxf>
      <font>
        <color rgb="FFFF5050"/>
      </font>
    </dxf>
    <dxf>
      <numFmt numFmtId="178" formatCode="#"/>
    </dxf>
    <dxf>
      <numFmt numFmtId="183" formatCode=";;;"/>
    </dxf>
    <dxf>
      <numFmt numFmtId="178" formatCode="#"/>
    </dxf>
    <dxf>
      <fill>
        <patternFill>
          <bgColor rgb="FFFFEECC"/>
        </patternFill>
      </fill>
    </dxf>
    <dxf>
      <fill>
        <patternFill>
          <bgColor rgb="FFF1E5DB"/>
        </patternFill>
      </fill>
    </dxf>
    <dxf>
      <fill>
        <patternFill>
          <bgColor rgb="FFFFCCCC"/>
        </patternFill>
      </fill>
    </dxf>
    <dxf>
      <fill>
        <patternFill>
          <bgColor rgb="FFFFCCDD"/>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FF5050"/>
      </font>
    </dxf>
    <dxf>
      <font>
        <color theme="4"/>
      </font>
    </dxf>
    <dxf>
      <font>
        <color rgb="FFFF5050"/>
      </font>
    </dxf>
    <dxf>
      <numFmt numFmtId="183"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numFmt numFmtId="183" formatCode=";;;"/>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numFmt numFmtId="183"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numFmt numFmtId="178" formatCode="#"/>
    </dxf>
    <dxf>
      <numFmt numFmtId="178" formatCode="#"/>
    </dxf>
    <dxf>
      <font>
        <color rgb="FFFF5050"/>
      </font>
    </dxf>
    <dxf>
      <font>
        <color theme="4"/>
      </font>
    </dxf>
    <dxf>
      <font>
        <color rgb="FFFF5050"/>
      </font>
    </dxf>
    <dxf>
      <numFmt numFmtId="178" formatCode="#"/>
    </dxf>
    <dxf>
      <font>
        <color auto="1"/>
      </font>
      <fill>
        <patternFill>
          <bgColor theme="4" tint="0.59996337778862885"/>
        </patternFill>
      </fill>
    </dxf>
    <dxf>
      <numFmt numFmtId="178" formatCode="#"/>
    </dxf>
    <dxf>
      <font>
        <color rgb="FF9C0006"/>
      </font>
      <fill>
        <patternFill>
          <bgColor rgb="FFFFC7CE"/>
        </patternFill>
      </fill>
    </dxf>
    <dxf>
      <fill>
        <patternFill>
          <bgColor theme="0" tint="-0.14996795556505021"/>
        </patternFill>
      </fill>
    </dxf>
    <dxf>
      <fill>
        <patternFill>
          <bgColor rgb="FFFFFFCC"/>
        </patternFill>
      </fill>
    </dxf>
    <dxf>
      <fill>
        <patternFill>
          <bgColor rgb="FFCCFFCC"/>
        </patternFill>
      </fill>
    </dxf>
    <dxf>
      <fill>
        <patternFill>
          <bgColor theme="0" tint="-0.14996795556505021"/>
        </patternFill>
      </fill>
    </dxf>
    <dxf>
      <fill>
        <patternFill>
          <bgColor rgb="FFFFFFCC"/>
        </patternFill>
      </fill>
    </dxf>
    <dxf>
      <fill>
        <patternFill>
          <bgColor rgb="FFCCFFCC"/>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numFmt numFmtId="183" formatCode=";;;"/>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numFmt numFmtId="183"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numFmt numFmtId="178" formatCode="#"/>
    </dxf>
    <dxf>
      <numFmt numFmtId="178" formatCode="#"/>
    </dxf>
    <dxf>
      <font>
        <color rgb="FFFF5050"/>
      </font>
    </dxf>
    <dxf>
      <font>
        <color theme="4"/>
      </font>
    </dxf>
    <dxf>
      <font>
        <color rgb="FFFF5050"/>
      </font>
    </dxf>
    <dxf>
      <numFmt numFmtId="178" formatCode="#"/>
    </dxf>
    <dxf>
      <font>
        <color auto="1"/>
      </font>
      <fill>
        <patternFill>
          <bgColor theme="4" tint="0.59996337778862885"/>
        </patternFill>
      </fill>
    </dxf>
    <dxf>
      <numFmt numFmtId="178" formatCode="#"/>
    </dxf>
    <dxf>
      <font>
        <color rgb="FF9C0006"/>
      </font>
      <fill>
        <patternFill>
          <bgColor rgb="FFFFC7CE"/>
        </patternFill>
      </fill>
    </dxf>
    <dxf>
      <fill>
        <patternFill>
          <bgColor theme="0" tint="-0.14996795556505021"/>
        </patternFill>
      </fill>
    </dxf>
    <dxf>
      <fill>
        <patternFill>
          <bgColor rgb="FFFFFFCC"/>
        </patternFill>
      </fill>
    </dxf>
    <dxf>
      <fill>
        <patternFill>
          <bgColor rgb="FFCCFFCC"/>
        </patternFill>
      </fill>
    </dxf>
    <dxf>
      <fill>
        <patternFill>
          <bgColor theme="0" tint="-0.14996795556505021"/>
        </patternFill>
      </fill>
    </dxf>
    <dxf>
      <fill>
        <patternFill>
          <bgColor rgb="FFFFFFCC"/>
        </patternFill>
      </fill>
    </dxf>
    <dxf>
      <fill>
        <patternFill>
          <bgColor rgb="FFCCFFCC"/>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numFmt numFmtId="183" formatCode=";;;"/>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numFmt numFmtId="183"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numFmt numFmtId="178" formatCode="#"/>
    </dxf>
    <dxf>
      <numFmt numFmtId="178" formatCode="#"/>
    </dxf>
    <dxf>
      <font>
        <color rgb="FFFF5050"/>
      </font>
    </dxf>
    <dxf>
      <font>
        <color theme="4"/>
      </font>
    </dxf>
    <dxf>
      <font>
        <color rgb="FFFF5050"/>
      </font>
    </dxf>
    <dxf>
      <numFmt numFmtId="178" formatCode="#"/>
    </dxf>
    <dxf>
      <font>
        <color auto="1"/>
      </font>
      <fill>
        <patternFill>
          <bgColor theme="4" tint="0.59996337778862885"/>
        </patternFill>
      </fill>
    </dxf>
    <dxf>
      <numFmt numFmtId="178" formatCode="#"/>
    </dxf>
    <dxf>
      <font>
        <color rgb="FF9C0006"/>
      </font>
      <fill>
        <patternFill>
          <bgColor rgb="FFFFC7CE"/>
        </patternFill>
      </fill>
    </dxf>
    <dxf>
      <fill>
        <patternFill>
          <bgColor theme="0" tint="-0.14996795556505021"/>
        </patternFill>
      </fill>
    </dxf>
    <dxf>
      <fill>
        <patternFill>
          <bgColor rgb="FFFFFFCC"/>
        </patternFill>
      </fill>
    </dxf>
    <dxf>
      <fill>
        <patternFill>
          <bgColor rgb="FFCCFFCC"/>
        </patternFill>
      </fill>
    </dxf>
    <dxf>
      <fill>
        <patternFill>
          <bgColor theme="0" tint="-0.14996795556505021"/>
        </patternFill>
      </fill>
    </dxf>
    <dxf>
      <fill>
        <patternFill>
          <bgColor rgb="FFFFFFCC"/>
        </patternFill>
      </fill>
    </dxf>
    <dxf>
      <fill>
        <patternFill>
          <bgColor rgb="FFCCFFCC"/>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numFmt numFmtId="183" formatCode=";;;"/>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numFmt numFmtId="183"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numFmt numFmtId="178" formatCode="#"/>
    </dxf>
    <dxf>
      <numFmt numFmtId="178" formatCode="#"/>
    </dxf>
    <dxf>
      <font>
        <color rgb="FFFF5050"/>
      </font>
    </dxf>
    <dxf>
      <font>
        <color theme="4"/>
      </font>
    </dxf>
    <dxf>
      <font>
        <color rgb="FFFF5050"/>
      </font>
    </dxf>
    <dxf>
      <numFmt numFmtId="178" formatCode="#"/>
    </dxf>
    <dxf>
      <font>
        <color auto="1"/>
      </font>
      <fill>
        <patternFill>
          <bgColor theme="4" tint="0.59996337778862885"/>
        </patternFill>
      </fill>
    </dxf>
    <dxf>
      <numFmt numFmtId="178" formatCode="#"/>
    </dxf>
    <dxf>
      <font>
        <color rgb="FF9C0006"/>
      </font>
      <fill>
        <patternFill>
          <bgColor rgb="FFFFC7CE"/>
        </patternFill>
      </fill>
    </dxf>
    <dxf>
      <fill>
        <patternFill>
          <bgColor theme="0" tint="-0.14996795556505021"/>
        </patternFill>
      </fill>
    </dxf>
    <dxf>
      <fill>
        <patternFill>
          <bgColor rgb="FFFFFFCC"/>
        </patternFill>
      </fill>
    </dxf>
    <dxf>
      <fill>
        <patternFill>
          <bgColor rgb="FFCCFFCC"/>
        </patternFill>
      </fill>
    </dxf>
    <dxf>
      <fill>
        <patternFill>
          <bgColor theme="0" tint="-0.14996795556505021"/>
        </patternFill>
      </fill>
    </dxf>
    <dxf>
      <fill>
        <patternFill>
          <bgColor rgb="FFFFFFCC"/>
        </patternFill>
      </fill>
    </dxf>
    <dxf>
      <fill>
        <patternFill>
          <bgColor rgb="FFCCFFCC"/>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numFmt numFmtId="183" formatCode=";;;"/>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numFmt numFmtId="183"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numFmt numFmtId="178" formatCode="#"/>
    </dxf>
    <dxf>
      <numFmt numFmtId="178" formatCode="#"/>
    </dxf>
    <dxf>
      <font>
        <color rgb="FFFF5050"/>
      </font>
    </dxf>
    <dxf>
      <font>
        <color theme="4"/>
      </font>
    </dxf>
    <dxf>
      <font>
        <color rgb="FFFF5050"/>
      </font>
    </dxf>
    <dxf>
      <numFmt numFmtId="178" formatCode="#"/>
    </dxf>
    <dxf>
      <font>
        <color auto="1"/>
      </font>
      <fill>
        <patternFill>
          <bgColor theme="4" tint="0.59996337778862885"/>
        </patternFill>
      </fill>
    </dxf>
    <dxf>
      <numFmt numFmtId="178" formatCode="#"/>
    </dxf>
    <dxf>
      <font>
        <color rgb="FF9C0006"/>
      </font>
      <fill>
        <patternFill>
          <bgColor rgb="FFFFC7CE"/>
        </patternFill>
      </fill>
    </dxf>
    <dxf>
      <fill>
        <patternFill>
          <bgColor theme="0" tint="-0.14996795556505021"/>
        </patternFill>
      </fill>
    </dxf>
    <dxf>
      <fill>
        <patternFill>
          <bgColor rgb="FFFFFFCC"/>
        </patternFill>
      </fill>
    </dxf>
    <dxf>
      <fill>
        <patternFill>
          <bgColor rgb="FFCCFFCC"/>
        </patternFill>
      </fill>
    </dxf>
    <dxf>
      <fill>
        <patternFill>
          <bgColor theme="0" tint="-0.14996795556505021"/>
        </patternFill>
      </fill>
    </dxf>
    <dxf>
      <fill>
        <patternFill>
          <bgColor rgb="FFFFFFCC"/>
        </patternFill>
      </fill>
    </dxf>
    <dxf>
      <fill>
        <patternFill>
          <bgColor rgb="FFCCFFCC"/>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numFmt numFmtId="183" formatCode=";;;"/>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numFmt numFmtId="183"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numFmt numFmtId="178" formatCode="#"/>
    </dxf>
    <dxf>
      <numFmt numFmtId="178" formatCode="#"/>
    </dxf>
    <dxf>
      <font>
        <color rgb="FFFF5050"/>
      </font>
    </dxf>
    <dxf>
      <font>
        <color theme="4"/>
      </font>
    </dxf>
    <dxf>
      <font>
        <color rgb="FFFF5050"/>
      </font>
    </dxf>
    <dxf>
      <numFmt numFmtId="178" formatCode="#"/>
    </dxf>
    <dxf>
      <font>
        <color auto="1"/>
      </font>
      <fill>
        <patternFill>
          <bgColor theme="4" tint="0.59996337778862885"/>
        </patternFill>
      </fill>
    </dxf>
    <dxf>
      <numFmt numFmtId="178" formatCode="#"/>
    </dxf>
    <dxf>
      <font>
        <color rgb="FF9C0006"/>
      </font>
      <fill>
        <patternFill>
          <bgColor rgb="FFFFC7CE"/>
        </patternFill>
      </fill>
    </dxf>
    <dxf>
      <fill>
        <patternFill>
          <bgColor theme="0" tint="-0.14996795556505021"/>
        </patternFill>
      </fill>
    </dxf>
    <dxf>
      <fill>
        <patternFill>
          <bgColor rgb="FFFFFFCC"/>
        </patternFill>
      </fill>
    </dxf>
    <dxf>
      <fill>
        <patternFill>
          <bgColor rgb="FFCCFFCC"/>
        </patternFill>
      </fill>
    </dxf>
    <dxf>
      <fill>
        <patternFill>
          <bgColor theme="0" tint="-0.14996795556505021"/>
        </patternFill>
      </fill>
    </dxf>
    <dxf>
      <fill>
        <patternFill>
          <bgColor rgb="FFFFFFCC"/>
        </patternFill>
      </fill>
    </dxf>
    <dxf>
      <fill>
        <patternFill>
          <bgColor rgb="FFCCFFCC"/>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numFmt numFmtId="183" formatCode=";;;"/>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numFmt numFmtId="183"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numFmt numFmtId="178" formatCode="#"/>
    </dxf>
    <dxf>
      <numFmt numFmtId="178" formatCode="#"/>
    </dxf>
    <dxf>
      <font>
        <color rgb="FFFF5050"/>
      </font>
    </dxf>
    <dxf>
      <font>
        <color theme="4"/>
      </font>
    </dxf>
    <dxf>
      <font>
        <color rgb="FFFF5050"/>
      </font>
    </dxf>
    <dxf>
      <numFmt numFmtId="178" formatCode="#"/>
    </dxf>
    <dxf>
      <font>
        <color auto="1"/>
      </font>
      <fill>
        <patternFill>
          <bgColor theme="4" tint="0.59996337778862885"/>
        </patternFill>
      </fill>
    </dxf>
    <dxf>
      <numFmt numFmtId="178" formatCode="#"/>
    </dxf>
    <dxf>
      <font>
        <color rgb="FF9C0006"/>
      </font>
      <fill>
        <patternFill>
          <bgColor rgb="FFFFC7CE"/>
        </patternFill>
      </fill>
    </dxf>
    <dxf>
      <fill>
        <patternFill>
          <bgColor theme="0" tint="-0.14996795556505021"/>
        </patternFill>
      </fill>
    </dxf>
    <dxf>
      <fill>
        <patternFill>
          <bgColor rgb="FFFFFFCC"/>
        </patternFill>
      </fill>
    </dxf>
    <dxf>
      <fill>
        <patternFill>
          <bgColor rgb="FFCCFFCC"/>
        </patternFill>
      </fill>
    </dxf>
    <dxf>
      <fill>
        <patternFill>
          <bgColor theme="0" tint="-0.14996795556505021"/>
        </patternFill>
      </fill>
    </dxf>
    <dxf>
      <fill>
        <patternFill>
          <bgColor rgb="FFFFFFCC"/>
        </patternFill>
      </fill>
    </dxf>
    <dxf>
      <fill>
        <patternFill>
          <bgColor rgb="FFCCFFCC"/>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numFmt numFmtId="183" formatCode=";;;"/>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numFmt numFmtId="183"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numFmt numFmtId="178" formatCode="#"/>
    </dxf>
    <dxf>
      <numFmt numFmtId="178" formatCode="#"/>
    </dxf>
    <dxf>
      <font>
        <color rgb="FFFF5050"/>
      </font>
    </dxf>
    <dxf>
      <font>
        <color theme="4"/>
      </font>
    </dxf>
    <dxf>
      <font>
        <color rgb="FFFF5050"/>
      </font>
    </dxf>
    <dxf>
      <numFmt numFmtId="178" formatCode="#"/>
    </dxf>
    <dxf>
      <font>
        <color auto="1"/>
      </font>
      <fill>
        <patternFill>
          <bgColor theme="4" tint="0.59996337778862885"/>
        </patternFill>
      </fill>
    </dxf>
    <dxf>
      <numFmt numFmtId="178" formatCode="#"/>
    </dxf>
    <dxf>
      <font>
        <color rgb="FF9C0006"/>
      </font>
      <fill>
        <patternFill>
          <bgColor rgb="FFFFC7CE"/>
        </patternFill>
      </fill>
    </dxf>
    <dxf>
      <fill>
        <patternFill>
          <bgColor theme="0" tint="-0.14996795556505021"/>
        </patternFill>
      </fill>
    </dxf>
    <dxf>
      <fill>
        <patternFill>
          <bgColor rgb="FFFFFFCC"/>
        </patternFill>
      </fill>
    </dxf>
    <dxf>
      <fill>
        <patternFill>
          <bgColor rgb="FFCCFFCC"/>
        </patternFill>
      </fill>
    </dxf>
    <dxf>
      <fill>
        <patternFill>
          <bgColor theme="0" tint="-0.14996795556505021"/>
        </patternFill>
      </fill>
    </dxf>
    <dxf>
      <fill>
        <patternFill>
          <bgColor rgb="FFFFFFCC"/>
        </patternFill>
      </fill>
    </dxf>
    <dxf>
      <fill>
        <patternFill>
          <bgColor rgb="FFCCFFCC"/>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numFmt numFmtId="183" formatCode=";;;"/>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numFmt numFmtId="183"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numFmt numFmtId="178" formatCode="#"/>
    </dxf>
    <dxf>
      <numFmt numFmtId="178" formatCode="#"/>
    </dxf>
    <dxf>
      <font>
        <color rgb="FFFF5050"/>
      </font>
    </dxf>
    <dxf>
      <font>
        <color theme="4"/>
      </font>
    </dxf>
    <dxf>
      <font>
        <color rgb="FFFF5050"/>
      </font>
    </dxf>
    <dxf>
      <numFmt numFmtId="178" formatCode="#"/>
    </dxf>
    <dxf>
      <font>
        <color auto="1"/>
      </font>
      <fill>
        <patternFill>
          <bgColor theme="4" tint="0.59996337778862885"/>
        </patternFill>
      </fill>
    </dxf>
    <dxf>
      <numFmt numFmtId="178" formatCode="#"/>
    </dxf>
    <dxf>
      <font>
        <color rgb="FF9C0006"/>
      </font>
      <fill>
        <patternFill>
          <bgColor rgb="FFFFC7CE"/>
        </patternFill>
      </fill>
    </dxf>
    <dxf>
      <fill>
        <patternFill>
          <bgColor theme="0" tint="-0.14996795556505021"/>
        </patternFill>
      </fill>
    </dxf>
    <dxf>
      <fill>
        <patternFill>
          <bgColor rgb="FFFFFFCC"/>
        </patternFill>
      </fill>
    </dxf>
    <dxf>
      <fill>
        <patternFill>
          <bgColor rgb="FFCCFFCC"/>
        </patternFill>
      </fill>
    </dxf>
    <dxf>
      <fill>
        <patternFill>
          <bgColor theme="0" tint="-0.14996795556505021"/>
        </patternFill>
      </fill>
    </dxf>
    <dxf>
      <fill>
        <patternFill>
          <bgColor rgb="FFFFFFCC"/>
        </patternFill>
      </fill>
    </dxf>
    <dxf>
      <fill>
        <patternFill>
          <bgColor rgb="FFCCFFCC"/>
        </patternFill>
      </fill>
    </dxf>
    <dxf>
      <fill>
        <patternFill patternType="solid">
          <fgColor theme="2" tint="0.59996337778862885"/>
          <bgColor theme="0" tint="-4.9989318521683403E-2"/>
        </patternFill>
      </fill>
    </dxf>
    <dxf>
      <fill>
        <patternFill patternType="solid">
          <fgColor theme="2" tint="0.79995117038483843"/>
          <bgColor theme="2"/>
        </patternFill>
      </fill>
    </dxf>
    <dxf>
      <border>
        <top style="thin">
          <color theme="6" tint="-0.499984740745262"/>
        </top>
      </border>
    </dxf>
    <dxf>
      <font>
        <color theme="2" tint="0.79995117038483843"/>
      </font>
      <fill>
        <patternFill>
          <bgColor theme="6" tint="-0.499984740745262"/>
        </patternFill>
      </fill>
      <border>
        <top style="thick">
          <color theme="0"/>
        </top>
      </border>
    </dxf>
    <dxf>
      <font>
        <b val="0"/>
        <i val="0"/>
        <color auto="1"/>
      </font>
      <fill>
        <patternFill patternType="none">
          <bgColor auto="1"/>
        </patternFill>
      </fill>
      <border diagonalUp="0" diagonalDown="0">
        <left/>
        <right/>
        <top/>
        <bottom style="thin">
          <color theme="6" tint="-0.499984740745262"/>
        </bottom>
        <vertical/>
        <horizontal/>
      </border>
    </dxf>
  </dxfs>
  <tableStyles count="2" defaultTableStyle="TableStyleMedium2" defaultPivotStyle="PivotStyleLight16">
    <tableStyle name="Invisible" pivot="0" table="0" count="0" xr9:uid="{6A5866D7-AA6E-4594-BAC9-8C15DD8FB498}"/>
    <tableStyle name="アドレス帳" pivot="0" count="5" xr9:uid="{5D04849B-AA0E-4F12-B059-EB853CA20224}">
      <tableStyleElement type="wholeTable" dxfId="17914"/>
      <tableStyleElement type="headerRow" dxfId="17913"/>
      <tableStyleElement type="totalRow" dxfId="17912"/>
      <tableStyleElement type="firstRowStripe" dxfId="17911"/>
      <tableStyleElement type="secondRowStripe" dxfId="17910"/>
    </tableStyle>
  </tableStyles>
  <colors>
    <mruColors>
      <color rgb="FFEAF3FA"/>
      <color rgb="FFF1E5DB"/>
      <color rgb="FFBAF0ED"/>
      <color rgb="FFBDE9FF"/>
      <color rgb="FFE9F8D4"/>
      <color rgb="FFEEFFCC"/>
      <color rgb="FFFFFFCC"/>
      <color rgb="FFFFEECC"/>
      <color rgb="FFFFDD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image" Target="../media/image13.jpeg"/><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資産推移</a:t>
            </a:r>
          </a:p>
        </c:rich>
      </c:tx>
      <c:layout>
        <c:manualLayout>
          <c:xMode val="edge"/>
          <c:yMode val="edge"/>
          <c:x val="1.4803238128117626E-2"/>
          <c:y val="3.2470821802622785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stacked"/>
        <c:varyColors val="0"/>
        <c:ser>
          <c:idx val="2"/>
          <c:order val="0"/>
          <c:tx>
            <c:strRef>
              <c:f>サンプル!$C$20</c:f>
              <c:strCache>
                <c:ptCount val="1"/>
                <c:pt idx="0">
                  <c:v>ゆうちょ(夫）</c:v>
                </c:pt>
              </c:strCache>
            </c:strRef>
          </c:tx>
          <c:spPr>
            <a:solidFill>
              <a:schemeClr val="accent3"/>
            </a:solidFill>
            <a:ln w="28575" cap="rnd">
              <a:solidFill>
                <a:schemeClr val="accent3"/>
              </a:solidFill>
              <a:round/>
            </a:ln>
            <a:effectLst/>
          </c:spPr>
          <c:invertIfNegative val="0"/>
          <c:cat>
            <c:numRef>
              <c:f>サンプル!$D$18:$BM$18</c:f>
              <c:numCache>
                <c:formatCode>d</c:formatCode>
                <c:ptCount val="62"/>
                <c:pt idx="0">
                  <c:v>45658</c:v>
                </c:pt>
                <c:pt idx="2">
                  <c:v>45659</c:v>
                </c:pt>
                <c:pt idx="4">
                  <c:v>45660</c:v>
                </c:pt>
                <c:pt idx="6">
                  <c:v>45661</c:v>
                </c:pt>
                <c:pt idx="8">
                  <c:v>45662</c:v>
                </c:pt>
                <c:pt idx="10">
                  <c:v>45663</c:v>
                </c:pt>
                <c:pt idx="12">
                  <c:v>45664</c:v>
                </c:pt>
                <c:pt idx="14">
                  <c:v>45665</c:v>
                </c:pt>
                <c:pt idx="16">
                  <c:v>45666</c:v>
                </c:pt>
                <c:pt idx="18">
                  <c:v>45667</c:v>
                </c:pt>
                <c:pt idx="20">
                  <c:v>45668</c:v>
                </c:pt>
                <c:pt idx="22">
                  <c:v>45669</c:v>
                </c:pt>
                <c:pt idx="24">
                  <c:v>45670</c:v>
                </c:pt>
                <c:pt idx="26">
                  <c:v>45671</c:v>
                </c:pt>
                <c:pt idx="28">
                  <c:v>45672</c:v>
                </c:pt>
                <c:pt idx="30">
                  <c:v>45673</c:v>
                </c:pt>
                <c:pt idx="32">
                  <c:v>45674</c:v>
                </c:pt>
                <c:pt idx="34">
                  <c:v>45675</c:v>
                </c:pt>
                <c:pt idx="36">
                  <c:v>45676</c:v>
                </c:pt>
                <c:pt idx="38">
                  <c:v>45677</c:v>
                </c:pt>
                <c:pt idx="40">
                  <c:v>45678</c:v>
                </c:pt>
                <c:pt idx="42">
                  <c:v>45679</c:v>
                </c:pt>
                <c:pt idx="44">
                  <c:v>45680</c:v>
                </c:pt>
                <c:pt idx="46">
                  <c:v>45681</c:v>
                </c:pt>
                <c:pt idx="48">
                  <c:v>45682</c:v>
                </c:pt>
                <c:pt idx="50">
                  <c:v>45683</c:v>
                </c:pt>
                <c:pt idx="52">
                  <c:v>45684</c:v>
                </c:pt>
                <c:pt idx="54">
                  <c:v>45685</c:v>
                </c:pt>
                <c:pt idx="56">
                  <c:v>45686</c:v>
                </c:pt>
                <c:pt idx="58">
                  <c:v>45687</c:v>
                </c:pt>
                <c:pt idx="60">
                  <c:v>45688</c:v>
                </c:pt>
              </c:numCache>
            </c:numRef>
          </c:cat>
          <c:val>
            <c:numRef>
              <c:f>サンプル!$D$20:$BM$20</c:f>
              <c:numCache>
                <c:formatCode>"¥"#,##0_);[Red]\("¥"#,##0\)</c:formatCode>
                <c:ptCount val="62"/>
                <c:pt idx="0">
                  <c:v>1000000</c:v>
                </c:pt>
                <c:pt idx="2">
                  <c:v>1000000</c:v>
                </c:pt>
                <c:pt idx="4">
                  <c:v>1000000</c:v>
                </c:pt>
                <c:pt idx="6">
                  <c:v>1000000</c:v>
                </c:pt>
                <c:pt idx="8">
                  <c:v>1000000</c:v>
                </c:pt>
                <c:pt idx="10">
                  <c:v>1000000</c:v>
                </c:pt>
                <c:pt idx="12">
                  <c:v>1000000</c:v>
                </c:pt>
                <c:pt idx="14">
                  <c:v>1000000</c:v>
                </c:pt>
                <c:pt idx="16">
                  <c:v>1000000</c:v>
                </c:pt>
                <c:pt idx="18">
                  <c:v>1000000</c:v>
                </c:pt>
                <c:pt idx="20">
                  <c:v>1000000</c:v>
                </c:pt>
                <c:pt idx="22">
                  <c:v>1000000</c:v>
                </c:pt>
                <c:pt idx="24">
                  <c:v>1000000</c:v>
                </c:pt>
                <c:pt idx="26">
                  <c:v>1000000</c:v>
                </c:pt>
                <c:pt idx="28">
                  <c:v>1000000</c:v>
                </c:pt>
                <c:pt idx="30">
                  <c:v>1000000</c:v>
                </c:pt>
                <c:pt idx="32">
                  <c:v>1000000</c:v>
                </c:pt>
                <c:pt idx="34">
                  <c:v>1000000</c:v>
                </c:pt>
                <c:pt idx="36">
                  <c:v>1000000</c:v>
                </c:pt>
                <c:pt idx="38">
                  <c:v>1000000</c:v>
                </c:pt>
                <c:pt idx="40">
                  <c:v>1000000</c:v>
                </c:pt>
                <c:pt idx="42">
                  <c:v>1000000</c:v>
                </c:pt>
                <c:pt idx="44">
                  <c:v>1000000</c:v>
                </c:pt>
                <c:pt idx="46">
                  <c:v>1000000</c:v>
                </c:pt>
                <c:pt idx="48">
                  <c:v>1000000</c:v>
                </c:pt>
                <c:pt idx="50">
                  <c:v>1000000</c:v>
                </c:pt>
                <c:pt idx="52">
                  <c:v>1000000</c:v>
                </c:pt>
                <c:pt idx="54">
                  <c:v>1000000</c:v>
                </c:pt>
                <c:pt idx="56">
                  <c:v>1000000</c:v>
                </c:pt>
                <c:pt idx="58">
                  <c:v>1000000</c:v>
                </c:pt>
                <c:pt idx="60">
                  <c:v>1000000</c:v>
                </c:pt>
              </c:numCache>
            </c:numRef>
          </c:val>
          <c:extLst>
            <c:ext xmlns:c16="http://schemas.microsoft.com/office/drawing/2014/chart" uri="{C3380CC4-5D6E-409C-BE32-E72D297353CC}">
              <c16:uniqueId val="{00000000-54F9-4E4F-8623-06F734C99F1A}"/>
            </c:ext>
          </c:extLst>
        </c:ser>
        <c:ser>
          <c:idx val="3"/>
          <c:order val="1"/>
          <c:tx>
            <c:strRef>
              <c:f>サンプル!$C$21</c:f>
              <c:strCache>
                <c:ptCount val="1"/>
                <c:pt idx="0">
                  <c:v>ゆうちょ(妻）</c:v>
                </c:pt>
              </c:strCache>
            </c:strRef>
          </c:tx>
          <c:spPr>
            <a:solidFill>
              <a:schemeClr val="accent4"/>
            </a:solidFill>
            <a:ln w="28575" cap="rnd">
              <a:solidFill>
                <a:schemeClr val="accent4"/>
              </a:solidFill>
              <a:round/>
            </a:ln>
            <a:effectLst/>
          </c:spPr>
          <c:invertIfNegative val="0"/>
          <c:cat>
            <c:numRef>
              <c:f>サンプル!$D$18:$BM$18</c:f>
              <c:numCache>
                <c:formatCode>d</c:formatCode>
                <c:ptCount val="62"/>
                <c:pt idx="0">
                  <c:v>45658</c:v>
                </c:pt>
                <c:pt idx="2">
                  <c:v>45659</c:v>
                </c:pt>
                <c:pt idx="4">
                  <c:v>45660</c:v>
                </c:pt>
                <c:pt idx="6">
                  <c:v>45661</c:v>
                </c:pt>
                <c:pt idx="8">
                  <c:v>45662</c:v>
                </c:pt>
                <c:pt idx="10">
                  <c:v>45663</c:v>
                </c:pt>
                <c:pt idx="12">
                  <c:v>45664</c:v>
                </c:pt>
                <c:pt idx="14">
                  <c:v>45665</c:v>
                </c:pt>
                <c:pt idx="16">
                  <c:v>45666</c:v>
                </c:pt>
                <c:pt idx="18">
                  <c:v>45667</c:v>
                </c:pt>
                <c:pt idx="20">
                  <c:v>45668</c:v>
                </c:pt>
                <c:pt idx="22">
                  <c:v>45669</c:v>
                </c:pt>
                <c:pt idx="24">
                  <c:v>45670</c:v>
                </c:pt>
                <c:pt idx="26">
                  <c:v>45671</c:v>
                </c:pt>
                <c:pt idx="28">
                  <c:v>45672</c:v>
                </c:pt>
                <c:pt idx="30">
                  <c:v>45673</c:v>
                </c:pt>
                <c:pt idx="32">
                  <c:v>45674</c:v>
                </c:pt>
                <c:pt idx="34">
                  <c:v>45675</c:v>
                </c:pt>
                <c:pt idx="36">
                  <c:v>45676</c:v>
                </c:pt>
                <c:pt idx="38">
                  <c:v>45677</c:v>
                </c:pt>
                <c:pt idx="40">
                  <c:v>45678</c:v>
                </c:pt>
                <c:pt idx="42">
                  <c:v>45679</c:v>
                </c:pt>
                <c:pt idx="44">
                  <c:v>45680</c:v>
                </c:pt>
                <c:pt idx="46">
                  <c:v>45681</c:v>
                </c:pt>
                <c:pt idx="48">
                  <c:v>45682</c:v>
                </c:pt>
                <c:pt idx="50">
                  <c:v>45683</c:v>
                </c:pt>
                <c:pt idx="52">
                  <c:v>45684</c:v>
                </c:pt>
                <c:pt idx="54">
                  <c:v>45685</c:v>
                </c:pt>
                <c:pt idx="56">
                  <c:v>45686</c:v>
                </c:pt>
                <c:pt idx="58">
                  <c:v>45687</c:v>
                </c:pt>
                <c:pt idx="60">
                  <c:v>45688</c:v>
                </c:pt>
              </c:numCache>
            </c:numRef>
          </c:cat>
          <c:val>
            <c:numRef>
              <c:f>サンプル!$D$21:$BM$21</c:f>
              <c:numCache>
                <c:formatCode>"¥"#,##0_);[Red]\("¥"#,##0\)</c:formatCode>
                <c:ptCount val="62"/>
                <c:pt idx="0">
                  <c:v>500000</c:v>
                </c:pt>
                <c:pt idx="2">
                  <c:v>500000</c:v>
                </c:pt>
                <c:pt idx="4">
                  <c:v>500000</c:v>
                </c:pt>
                <c:pt idx="6">
                  <c:v>500000</c:v>
                </c:pt>
                <c:pt idx="8">
                  <c:v>500000</c:v>
                </c:pt>
                <c:pt idx="10">
                  <c:v>500000</c:v>
                </c:pt>
                <c:pt idx="12">
                  <c:v>500000</c:v>
                </c:pt>
                <c:pt idx="14">
                  <c:v>500000</c:v>
                </c:pt>
                <c:pt idx="16">
                  <c:v>500000</c:v>
                </c:pt>
                <c:pt idx="18">
                  <c:v>500000</c:v>
                </c:pt>
                <c:pt idx="20">
                  <c:v>500000</c:v>
                </c:pt>
                <c:pt idx="22">
                  <c:v>500000</c:v>
                </c:pt>
                <c:pt idx="24">
                  <c:v>500000</c:v>
                </c:pt>
                <c:pt idx="26">
                  <c:v>500000</c:v>
                </c:pt>
                <c:pt idx="28">
                  <c:v>500000</c:v>
                </c:pt>
                <c:pt idx="30">
                  <c:v>500000</c:v>
                </c:pt>
                <c:pt idx="32">
                  <c:v>500000</c:v>
                </c:pt>
                <c:pt idx="34">
                  <c:v>500000</c:v>
                </c:pt>
                <c:pt idx="36">
                  <c:v>500000</c:v>
                </c:pt>
                <c:pt idx="38">
                  <c:v>500000</c:v>
                </c:pt>
                <c:pt idx="40">
                  <c:v>500000</c:v>
                </c:pt>
                <c:pt idx="42">
                  <c:v>500000</c:v>
                </c:pt>
                <c:pt idx="44">
                  <c:v>500000</c:v>
                </c:pt>
                <c:pt idx="46">
                  <c:v>500000</c:v>
                </c:pt>
                <c:pt idx="48">
                  <c:v>500000</c:v>
                </c:pt>
                <c:pt idx="50">
                  <c:v>500000</c:v>
                </c:pt>
                <c:pt idx="52">
                  <c:v>500000</c:v>
                </c:pt>
                <c:pt idx="54">
                  <c:v>500000</c:v>
                </c:pt>
                <c:pt idx="56">
                  <c:v>500000</c:v>
                </c:pt>
                <c:pt idx="58">
                  <c:v>500000</c:v>
                </c:pt>
                <c:pt idx="60">
                  <c:v>500000</c:v>
                </c:pt>
              </c:numCache>
            </c:numRef>
          </c:val>
          <c:extLst>
            <c:ext xmlns:c16="http://schemas.microsoft.com/office/drawing/2014/chart" uri="{C3380CC4-5D6E-409C-BE32-E72D297353CC}">
              <c16:uniqueId val="{00000001-54F9-4E4F-8623-06F734C99F1A}"/>
            </c:ext>
          </c:extLst>
        </c:ser>
        <c:ser>
          <c:idx val="4"/>
          <c:order val="2"/>
          <c:tx>
            <c:strRef>
              <c:f>サンプル!$C$22</c:f>
              <c:strCache>
                <c:ptCount val="1"/>
                <c:pt idx="0">
                  <c:v>ゆうちょ(子供）</c:v>
                </c:pt>
              </c:strCache>
            </c:strRef>
          </c:tx>
          <c:spPr>
            <a:solidFill>
              <a:schemeClr val="accent5"/>
            </a:solidFill>
            <a:ln w="28575" cap="rnd">
              <a:solidFill>
                <a:schemeClr val="accent5"/>
              </a:solidFill>
              <a:round/>
            </a:ln>
            <a:effectLst/>
          </c:spPr>
          <c:invertIfNegative val="0"/>
          <c:cat>
            <c:numRef>
              <c:f>サンプル!$D$18:$BM$18</c:f>
              <c:numCache>
                <c:formatCode>d</c:formatCode>
                <c:ptCount val="62"/>
                <c:pt idx="0">
                  <c:v>45658</c:v>
                </c:pt>
                <c:pt idx="2">
                  <c:v>45659</c:v>
                </c:pt>
                <c:pt idx="4">
                  <c:v>45660</c:v>
                </c:pt>
                <c:pt idx="6">
                  <c:v>45661</c:v>
                </c:pt>
                <c:pt idx="8">
                  <c:v>45662</c:v>
                </c:pt>
                <c:pt idx="10">
                  <c:v>45663</c:v>
                </c:pt>
                <c:pt idx="12">
                  <c:v>45664</c:v>
                </c:pt>
                <c:pt idx="14">
                  <c:v>45665</c:v>
                </c:pt>
                <c:pt idx="16">
                  <c:v>45666</c:v>
                </c:pt>
                <c:pt idx="18">
                  <c:v>45667</c:v>
                </c:pt>
                <c:pt idx="20">
                  <c:v>45668</c:v>
                </c:pt>
                <c:pt idx="22">
                  <c:v>45669</c:v>
                </c:pt>
                <c:pt idx="24">
                  <c:v>45670</c:v>
                </c:pt>
                <c:pt idx="26">
                  <c:v>45671</c:v>
                </c:pt>
                <c:pt idx="28">
                  <c:v>45672</c:v>
                </c:pt>
                <c:pt idx="30">
                  <c:v>45673</c:v>
                </c:pt>
                <c:pt idx="32">
                  <c:v>45674</c:v>
                </c:pt>
                <c:pt idx="34">
                  <c:v>45675</c:v>
                </c:pt>
                <c:pt idx="36">
                  <c:v>45676</c:v>
                </c:pt>
                <c:pt idx="38">
                  <c:v>45677</c:v>
                </c:pt>
                <c:pt idx="40">
                  <c:v>45678</c:v>
                </c:pt>
                <c:pt idx="42">
                  <c:v>45679</c:v>
                </c:pt>
                <c:pt idx="44">
                  <c:v>45680</c:v>
                </c:pt>
                <c:pt idx="46">
                  <c:v>45681</c:v>
                </c:pt>
                <c:pt idx="48">
                  <c:v>45682</c:v>
                </c:pt>
                <c:pt idx="50">
                  <c:v>45683</c:v>
                </c:pt>
                <c:pt idx="52">
                  <c:v>45684</c:v>
                </c:pt>
                <c:pt idx="54">
                  <c:v>45685</c:v>
                </c:pt>
                <c:pt idx="56">
                  <c:v>45686</c:v>
                </c:pt>
                <c:pt idx="58">
                  <c:v>45687</c:v>
                </c:pt>
                <c:pt idx="60">
                  <c:v>45688</c:v>
                </c:pt>
              </c:numCache>
            </c:numRef>
          </c:cat>
          <c:val>
            <c:numRef>
              <c:f>サンプル!$D$22:$BM$22</c:f>
              <c:numCache>
                <c:formatCode>"¥"#,##0_);[Red]\("¥"#,##0\)</c:formatCode>
                <c:ptCount val="62"/>
                <c:pt idx="0">
                  <c:v>500000</c:v>
                </c:pt>
                <c:pt idx="2">
                  <c:v>500000</c:v>
                </c:pt>
                <c:pt idx="4">
                  <c:v>500000</c:v>
                </c:pt>
                <c:pt idx="6">
                  <c:v>500000</c:v>
                </c:pt>
                <c:pt idx="8">
                  <c:v>500000</c:v>
                </c:pt>
                <c:pt idx="10">
                  <c:v>500000</c:v>
                </c:pt>
                <c:pt idx="12">
                  <c:v>500000</c:v>
                </c:pt>
                <c:pt idx="14">
                  <c:v>500000</c:v>
                </c:pt>
                <c:pt idx="16">
                  <c:v>500000</c:v>
                </c:pt>
                <c:pt idx="18">
                  <c:v>500000</c:v>
                </c:pt>
                <c:pt idx="20">
                  <c:v>500000</c:v>
                </c:pt>
                <c:pt idx="22">
                  <c:v>500000</c:v>
                </c:pt>
                <c:pt idx="24">
                  <c:v>500000</c:v>
                </c:pt>
                <c:pt idx="26">
                  <c:v>500000</c:v>
                </c:pt>
                <c:pt idx="28">
                  <c:v>500000</c:v>
                </c:pt>
                <c:pt idx="30">
                  <c:v>500000</c:v>
                </c:pt>
                <c:pt idx="32">
                  <c:v>500000</c:v>
                </c:pt>
                <c:pt idx="34">
                  <c:v>500000</c:v>
                </c:pt>
                <c:pt idx="36">
                  <c:v>500000</c:v>
                </c:pt>
                <c:pt idx="38">
                  <c:v>500000</c:v>
                </c:pt>
                <c:pt idx="40">
                  <c:v>500000</c:v>
                </c:pt>
                <c:pt idx="42">
                  <c:v>500000</c:v>
                </c:pt>
                <c:pt idx="44">
                  <c:v>500000</c:v>
                </c:pt>
                <c:pt idx="46">
                  <c:v>500000</c:v>
                </c:pt>
                <c:pt idx="48">
                  <c:v>500000</c:v>
                </c:pt>
                <c:pt idx="50">
                  <c:v>500000</c:v>
                </c:pt>
                <c:pt idx="52">
                  <c:v>500000</c:v>
                </c:pt>
                <c:pt idx="54">
                  <c:v>500000</c:v>
                </c:pt>
                <c:pt idx="56">
                  <c:v>500000</c:v>
                </c:pt>
                <c:pt idx="58">
                  <c:v>500000</c:v>
                </c:pt>
                <c:pt idx="60">
                  <c:v>500000</c:v>
                </c:pt>
              </c:numCache>
            </c:numRef>
          </c:val>
          <c:extLst>
            <c:ext xmlns:c16="http://schemas.microsoft.com/office/drawing/2014/chart" uri="{C3380CC4-5D6E-409C-BE32-E72D297353CC}">
              <c16:uniqueId val="{00000002-54F9-4E4F-8623-06F734C99F1A}"/>
            </c:ext>
          </c:extLst>
        </c:ser>
        <c:ser>
          <c:idx val="5"/>
          <c:order val="3"/>
          <c:tx>
            <c:strRef>
              <c:f>サンプル!$C$23</c:f>
              <c:strCache>
                <c:ptCount val="1"/>
                <c:pt idx="0">
                  <c:v>PayPay</c:v>
                </c:pt>
              </c:strCache>
            </c:strRef>
          </c:tx>
          <c:spPr>
            <a:solidFill>
              <a:schemeClr val="accent6"/>
            </a:solidFill>
            <a:ln w="28575" cap="rnd">
              <a:solidFill>
                <a:schemeClr val="accent6"/>
              </a:solidFill>
              <a:round/>
            </a:ln>
            <a:effectLst/>
          </c:spPr>
          <c:invertIfNegative val="0"/>
          <c:cat>
            <c:numRef>
              <c:f>サンプル!$D$18:$BM$18</c:f>
              <c:numCache>
                <c:formatCode>d</c:formatCode>
                <c:ptCount val="62"/>
                <c:pt idx="0">
                  <c:v>45658</c:v>
                </c:pt>
                <c:pt idx="2">
                  <c:v>45659</c:v>
                </c:pt>
                <c:pt idx="4">
                  <c:v>45660</c:v>
                </c:pt>
                <c:pt idx="6">
                  <c:v>45661</c:v>
                </c:pt>
                <c:pt idx="8">
                  <c:v>45662</c:v>
                </c:pt>
                <c:pt idx="10">
                  <c:v>45663</c:v>
                </c:pt>
                <c:pt idx="12">
                  <c:v>45664</c:v>
                </c:pt>
                <c:pt idx="14">
                  <c:v>45665</c:v>
                </c:pt>
                <c:pt idx="16">
                  <c:v>45666</c:v>
                </c:pt>
                <c:pt idx="18">
                  <c:v>45667</c:v>
                </c:pt>
                <c:pt idx="20">
                  <c:v>45668</c:v>
                </c:pt>
                <c:pt idx="22">
                  <c:v>45669</c:v>
                </c:pt>
                <c:pt idx="24">
                  <c:v>45670</c:v>
                </c:pt>
                <c:pt idx="26">
                  <c:v>45671</c:v>
                </c:pt>
                <c:pt idx="28">
                  <c:v>45672</c:v>
                </c:pt>
                <c:pt idx="30">
                  <c:v>45673</c:v>
                </c:pt>
                <c:pt idx="32">
                  <c:v>45674</c:v>
                </c:pt>
                <c:pt idx="34">
                  <c:v>45675</c:v>
                </c:pt>
                <c:pt idx="36">
                  <c:v>45676</c:v>
                </c:pt>
                <c:pt idx="38">
                  <c:v>45677</c:v>
                </c:pt>
                <c:pt idx="40">
                  <c:v>45678</c:v>
                </c:pt>
                <c:pt idx="42">
                  <c:v>45679</c:v>
                </c:pt>
                <c:pt idx="44">
                  <c:v>45680</c:v>
                </c:pt>
                <c:pt idx="46">
                  <c:v>45681</c:v>
                </c:pt>
                <c:pt idx="48">
                  <c:v>45682</c:v>
                </c:pt>
                <c:pt idx="50">
                  <c:v>45683</c:v>
                </c:pt>
                <c:pt idx="52">
                  <c:v>45684</c:v>
                </c:pt>
                <c:pt idx="54">
                  <c:v>45685</c:v>
                </c:pt>
                <c:pt idx="56">
                  <c:v>45686</c:v>
                </c:pt>
                <c:pt idx="58">
                  <c:v>45687</c:v>
                </c:pt>
                <c:pt idx="60">
                  <c:v>45688</c:v>
                </c:pt>
              </c:numCache>
            </c:numRef>
          </c:cat>
          <c:val>
            <c:numRef>
              <c:f>サンプル!$D$23:$BM$23</c:f>
              <c:numCache>
                <c:formatCode>"¥"#,##0_);[Red]\("¥"#,##0\)</c:formatCode>
                <c:ptCount val="62"/>
                <c:pt idx="0">
                  <c:v>300000</c:v>
                </c:pt>
                <c:pt idx="2">
                  <c:v>300000</c:v>
                </c:pt>
                <c:pt idx="4">
                  <c:v>300000</c:v>
                </c:pt>
                <c:pt idx="6">
                  <c:v>300000</c:v>
                </c:pt>
                <c:pt idx="8">
                  <c:v>300000</c:v>
                </c:pt>
                <c:pt idx="10">
                  <c:v>300000</c:v>
                </c:pt>
                <c:pt idx="12">
                  <c:v>300000</c:v>
                </c:pt>
                <c:pt idx="14">
                  <c:v>300000</c:v>
                </c:pt>
                <c:pt idx="16">
                  <c:v>300000</c:v>
                </c:pt>
                <c:pt idx="18">
                  <c:v>300000</c:v>
                </c:pt>
                <c:pt idx="20">
                  <c:v>300000</c:v>
                </c:pt>
                <c:pt idx="22">
                  <c:v>300000</c:v>
                </c:pt>
                <c:pt idx="24">
                  <c:v>300000</c:v>
                </c:pt>
                <c:pt idx="26">
                  <c:v>300000</c:v>
                </c:pt>
                <c:pt idx="28">
                  <c:v>300000</c:v>
                </c:pt>
                <c:pt idx="30">
                  <c:v>300000</c:v>
                </c:pt>
                <c:pt idx="32">
                  <c:v>300000</c:v>
                </c:pt>
                <c:pt idx="34">
                  <c:v>300000</c:v>
                </c:pt>
                <c:pt idx="36">
                  <c:v>300000</c:v>
                </c:pt>
                <c:pt idx="38">
                  <c:v>300000</c:v>
                </c:pt>
                <c:pt idx="40">
                  <c:v>300000</c:v>
                </c:pt>
                <c:pt idx="42">
                  <c:v>300000</c:v>
                </c:pt>
                <c:pt idx="44">
                  <c:v>300000</c:v>
                </c:pt>
                <c:pt idx="46">
                  <c:v>300000</c:v>
                </c:pt>
                <c:pt idx="48">
                  <c:v>300000</c:v>
                </c:pt>
                <c:pt idx="50">
                  <c:v>300000</c:v>
                </c:pt>
                <c:pt idx="52">
                  <c:v>300000</c:v>
                </c:pt>
                <c:pt idx="54">
                  <c:v>300000</c:v>
                </c:pt>
                <c:pt idx="56">
                  <c:v>300000</c:v>
                </c:pt>
                <c:pt idx="58">
                  <c:v>300000</c:v>
                </c:pt>
                <c:pt idx="60">
                  <c:v>300000</c:v>
                </c:pt>
              </c:numCache>
            </c:numRef>
          </c:val>
          <c:extLst>
            <c:ext xmlns:c16="http://schemas.microsoft.com/office/drawing/2014/chart" uri="{C3380CC4-5D6E-409C-BE32-E72D297353CC}">
              <c16:uniqueId val="{00000003-54F9-4E4F-8623-06F734C99F1A}"/>
            </c:ext>
          </c:extLst>
        </c:ser>
        <c:ser>
          <c:idx val="6"/>
          <c:order val="4"/>
          <c:tx>
            <c:strRef>
              <c:f>サンプル!$C$24</c:f>
              <c:strCache>
                <c:ptCount val="1"/>
                <c:pt idx="0">
                  <c:v>現金</c:v>
                </c:pt>
              </c:strCache>
            </c:strRef>
          </c:tx>
          <c:spPr>
            <a:solidFill>
              <a:schemeClr val="accent1">
                <a:lumMod val="60000"/>
              </a:schemeClr>
            </a:solidFill>
            <a:ln w="28575" cap="rnd">
              <a:solidFill>
                <a:schemeClr val="accent1">
                  <a:lumMod val="60000"/>
                </a:schemeClr>
              </a:solidFill>
              <a:round/>
            </a:ln>
            <a:effectLst/>
          </c:spPr>
          <c:invertIfNegative val="0"/>
          <c:cat>
            <c:numRef>
              <c:f>サンプル!$D$18:$BM$18</c:f>
              <c:numCache>
                <c:formatCode>d</c:formatCode>
                <c:ptCount val="62"/>
                <c:pt idx="0">
                  <c:v>45658</c:v>
                </c:pt>
                <c:pt idx="2">
                  <c:v>45659</c:v>
                </c:pt>
                <c:pt idx="4">
                  <c:v>45660</c:v>
                </c:pt>
                <c:pt idx="6">
                  <c:v>45661</c:v>
                </c:pt>
                <c:pt idx="8">
                  <c:v>45662</c:v>
                </c:pt>
                <c:pt idx="10">
                  <c:v>45663</c:v>
                </c:pt>
                <c:pt idx="12">
                  <c:v>45664</c:v>
                </c:pt>
                <c:pt idx="14">
                  <c:v>45665</c:v>
                </c:pt>
                <c:pt idx="16">
                  <c:v>45666</c:v>
                </c:pt>
                <c:pt idx="18">
                  <c:v>45667</c:v>
                </c:pt>
                <c:pt idx="20">
                  <c:v>45668</c:v>
                </c:pt>
                <c:pt idx="22">
                  <c:v>45669</c:v>
                </c:pt>
                <c:pt idx="24">
                  <c:v>45670</c:v>
                </c:pt>
                <c:pt idx="26">
                  <c:v>45671</c:v>
                </c:pt>
                <c:pt idx="28">
                  <c:v>45672</c:v>
                </c:pt>
                <c:pt idx="30">
                  <c:v>45673</c:v>
                </c:pt>
                <c:pt idx="32">
                  <c:v>45674</c:v>
                </c:pt>
                <c:pt idx="34">
                  <c:v>45675</c:v>
                </c:pt>
                <c:pt idx="36">
                  <c:v>45676</c:v>
                </c:pt>
                <c:pt idx="38">
                  <c:v>45677</c:v>
                </c:pt>
                <c:pt idx="40">
                  <c:v>45678</c:v>
                </c:pt>
                <c:pt idx="42">
                  <c:v>45679</c:v>
                </c:pt>
                <c:pt idx="44">
                  <c:v>45680</c:v>
                </c:pt>
                <c:pt idx="46">
                  <c:v>45681</c:v>
                </c:pt>
                <c:pt idx="48">
                  <c:v>45682</c:v>
                </c:pt>
                <c:pt idx="50">
                  <c:v>45683</c:v>
                </c:pt>
                <c:pt idx="52">
                  <c:v>45684</c:v>
                </c:pt>
                <c:pt idx="54">
                  <c:v>45685</c:v>
                </c:pt>
                <c:pt idx="56">
                  <c:v>45686</c:v>
                </c:pt>
                <c:pt idx="58">
                  <c:v>45687</c:v>
                </c:pt>
                <c:pt idx="60">
                  <c:v>45688</c:v>
                </c:pt>
              </c:numCache>
            </c:numRef>
          </c:cat>
          <c:val>
            <c:numRef>
              <c:f>サンプル!$D$24:$BM$24</c:f>
              <c:numCache>
                <c:formatCode>"¥"#,##0_);[Red]\("¥"#,##0\)</c:formatCode>
                <c:ptCount val="62"/>
                <c:pt idx="0">
                  <c:v>100000</c:v>
                </c:pt>
                <c:pt idx="2">
                  <c:v>100000</c:v>
                </c:pt>
                <c:pt idx="4">
                  <c:v>100000</c:v>
                </c:pt>
                <c:pt idx="6">
                  <c:v>100000</c:v>
                </c:pt>
                <c:pt idx="8">
                  <c:v>100000</c:v>
                </c:pt>
                <c:pt idx="10">
                  <c:v>100000</c:v>
                </c:pt>
                <c:pt idx="12">
                  <c:v>100000</c:v>
                </c:pt>
                <c:pt idx="14">
                  <c:v>100000</c:v>
                </c:pt>
                <c:pt idx="16">
                  <c:v>100000</c:v>
                </c:pt>
                <c:pt idx="18">
                  <c:v>100000</c:v>
                </c:pt>
                <c:pt idx="20">
                  <c:v>100000</c:v>
                </c:pt>
                <c:pt idx="22">
                  <c:v>100000</c:v>
                </c:pt>
                <c:pt idx="24">
                  <c:v>100000</c:v>
                </c:pt>
                <c:pt idx="26">
                  <c:v>100000</c:v>
                </c:pt>
                <c:pt idx="28">
                  <c:v>100000</c:v>
                </c:pt>
                <c:pt idx="30">
                  <c:v>100000</c:v>
                </c:pt>
                <c:pt idx="32">
                  <c:v>100000</c:v>
                </c:pt>
                <c:pt idx="34">
                  <c:v>100000</c:v>
                </c:pt>
                <c:pt idx="36">
                  <c:v>100000</c:v>
                </c:pt>
                <c:pt idx="38">
                  <c:v>100000</c:v>
                </c:pt>
                <c:pt idx="40">
                  <c:v>100000</c:v>
                </c:pt>
                <c:pt idx="42">
                  <c:v>100000</c:v>
                </c:pt>
                <c:pt idx="44">
                  <c:v>100000</c:v>
                </c:pt>
                <c:pt idx="46">
                  <c:v>100000</c:v>
                </c:pt>
                <c:pt idx="48">
                  <c:v>100000</c:v>
                </c:pt>
                <c:pt idx="50">
                  <c:v>100000</c:v>
                </c:pt>
                <c:pt idx="52">
                  <c:v>100000</c:v>
                </c:pt>
                <c:pt idx="54">
                  <c:v>100000</c:v>
                </c:pt>
                <c:pt idx="56">
                  <c:v>100000</c:v>
                </c:pt>
                <c:pt idx="58">
                  <c:v>100000</c:v>
                </c:pt>
                <c:pt idx="60">
                  <c:v>100000</c:v>
                </c:pt>
              </c:numCache>
            </c:numRef>
          </c:val>
          <c:extLst>
            <c:ext xmlns:c16="http://schemas.microsoft.com/office/drawing/2014/chart" uri="{C3380CC4-5D6E-409C-BE32-E72D297353CC}">
              <c16:uniqueId val="{00000004-54F9-4E4F-8623-06F734C99F1A}"/>
            </c:ext>
          </c:extLst>
        </c:ser>
        <c:ser>
          <c:idx val="7"/>
          <c:order val="5"/>
          <c:tx>
            <c:strRef>
              <c:f>サンプル!$C$25</c:f>
              <c:strCache>
                <c:ptCount val="1"/>
                <c:pt idx="0">
                  <c:v>JCB</c:v>
                </c:pt>
              </c:strCache>
            </c:strRef>
          </c:tx>
          <c:spPr>
            <a:solidFill>
              <a:schemeClr val="accent2">
                <a:lumMod val="60000"/>
              </a:schemeClr>
            </a:solidFill>
            <a:ln w="28575" cap="rnd">
              <a:solidFill>
                <a:schemeClr val="accent2">
                  <a:lumMod val="60000"/>
                </a:schemeClr>
              </a:solidFill>
              <a:round/>
            </a:ln>
            <a:effectLst/>
          </c:spPr>
          <c:invertIfNegative val="0"/>
          <c:cat>
            <c:numRef>
              <c:f>サンプル!$D$18:$BM$18</c:f>
              <c:numCache>
                <c:formatCode>d</c:formatCode>
                <c:ptCount val="62"/>
                <c:pt idx="0">
                  <c:v>45658</c:v>
                </c:pt>
                <c:pt idx="2">
                  <c:v>45659</c:v>
                </c:pt>
                <c:pt idx="4">
                  <c:v>45660</c:v>
                </c:pt>
                <c:pt idx="6">
                  <c:v>45661</c:v>
                </c:pt>
                <c:pt idx="8">
                  <c:v>45662</c:v>
                </c:pt>
                <c:pt idx="10">
                  <c:v>45663</c:v>
                </c:pt>
                <c:pt idx="12">
                  <c:v>45664</c:v>
                </c:pt>
                <c:pt idx="14">
                  <c:v>45665</c:v>
                </c:pt>
                <c:pt idx="16">
                  <c:v>45666</c:v>
                </c:pt>
                <c:pt idx="18">
                  <c:v>45667</c:v>
                </c:pt>
                <c:pt idx="20">
                  <c:v>45668</c:v>
                </c:pt>
                <c:pt idx="22">
                  <c:v>45669</c:v>
                </c:pt>
                <c:pt idx="24">
                  <c:v>45670</c:v>
                </c:pt>
                <c:pt idx="26">
                  <c:v>45671</c:v>
                </c:pt>
                <c:pt idx="28">
                  <c:v>45672</c:v>
                </c:pt>
                <c:pt idx="30">
                  <c:v>45673</c:v>
                </c:pt>
                <c:pt idx="32">
                  <c:v>45674</c:v>
                </c:pt>
                <c:pt idx="34">
                  <c:v>45675</c:v>
                </c:pt>
                <c:pt idx="36">
                  <c:v>45676</c:v>
                </c:pt>
                <c:pt idx="38">
                  <c:v>45677</c:v>
                </c:pt>
                <c:pt idx="40">
                  <c:v>45678</c:v>
                </c:pt>
                <c:pt idx="42">
                  <c:v>45679</c:v>
                </c:pt>
                <c:pt idx="44">
                  <c:v>45680</c:v>
                </c:pt>
                <c:pt idx="46">
                  <c:v>45681</c:v>
                </c:pt>
                <c:pt idx="48">
                  <c:v>45682</c:v>
                </c:pt>
                <c:pt idx="50">
                  <c:v>45683</c:v>
                </c:pt>
                <c:pt idx="52">
                  <c:v>45684</c:v>
                </c:pt>
                <c:pt idx="54">
                  <c:v>45685</c:v>
                </c:pt>
                <c:pt idx="56">
                  <c:v>45686</c:v>
                </c:pt>
                <c:pt idx="58">
                  <c:v>45687</c:v>
                </c:pt>
                <c:pt idx="60">
                  <c:v>45688</c:v>
                </c:pt>
              </c:numCache>
            </c:numRef>
          </c:cat>
          <c:val>
            <c:numRef>
              <c:f>サンプル!$D$25:$BM$25</c:f>
              <c:numCache>
                <c:formatCode>"¥"#,##0_);[Red]\("¥"#,##0\)</c:formatCode>
                <c:ptCount val="62"/>
                <c:pt idx="0">
                  <c:v>-100000</c:v>
                </c:pt>
                <c:pt idx="2">
                  <c:v>-100000</c:v>
                </c:pt>
                <c:pt idx="4">
                  <c:v>-100000</c:v>
                </c:pt>
                <c:pt idx="6">
                  <c:v>-100000</c:v>
                </c:pt>
                <c:pt idx="8">
                  <c:v>-100000</c:v>
                </c:pt>
                <c:pt idx="10">
                  <c:v>-100000</c:v>
                </c:pt>
                <c:pt idx="12">
                  <c:v>-100000</c:v>
                </c:pt>
                <c:pt idx="14">
                  <c:v>-100000</c:v>
                </c:pt>
                <c:pt idx="16">
                  <c:v>-100000</c:v>
                </c:pt>
                <c:pt idx="18">
                  <c:v>-100000</c:v>
                </c:pt>
                <c:pt idx="20">
                  <c:v>-100000</c:v>
                </c:pt>
                <c:pt idx="22">
                  <c:v>-100000</c:v>
                </c:pt>
                <c:pt idx="24">
                  <c:v>-100000</c:v>
                </c:pt>
                <c:pt idx="26">
                  <c:v>-100000</c:v>
                </c:pt>
                <c:pt idx="28">
                  <c:v>-100000</c:v>
                </c:pt>
                <c:pt idx="30">
                  <c:v>-100000</c:v>
                </c:pt>
                <c:pt idx="32">
                  <c:v>-100000</c:v>
                </c:pt>
                <c:pt idx="34">
                  <c:v>-100000</c:v>
                </c:pt>
                <c:pt idx="36">
                  <c:v>-100000</c:v>
                </c:pt>
                <c:pt idx="38">
                  <c:v>-100000</c:v>
                </c:pt>
                <c:pt idx="40">
                  <c:v>-100000</c:v>
                </c:pt>
                <c:pt idx="42">
                  <c:v>-100000</c:v>
                </c:pt>
                <c:pt idx="44">
                  <c:v>-100000</c:v>
                </c:pt>
                <c:pt idx="46">
                  <c:v>-100000</c:v>
                </c:pt>
                <c:pt idx="48">
                  <c:v>-100000</c:v>
                </c:pt>
                <c:pt idx="50">
                  <c:v>-100000</c:v>
                </c:pt>
                <c:pt idx="52">
                  <c:v>-100000</c:v>
                </c:pt>
                <c:pt idx="54">
                  <c:v>-100000</c:v>
                </c:pt>
                <c:pt idx="56">
                  <c:v>-100000</c:v>
                </c:pt>
                <c:pt idx="58">
                  <c:v>-100000</c:v>
                </c:pt>
                <c:pt idx="60">
                  <c:v>-100000</c:v>
                </c:pt>
              </c:numCache>
            </c:numRef>
          </c:val>
          <c:extLst>
            <c:ext xmlns:c16="http://schemas.microsoft.com/office/drawing/2014/chart" uri="{C3380CC4-5D6E-409C-BE32-E72D297353CC}">
              <c16:uniqueId val="{00000005-54F9-4E4F-8623-06F734C99F1A}"/>
            </c:ext>
          </c:extLst>
        </c:ser>
        <c:ser>
          <c:idx val="8"/>
          <c:order val="6"/>
          <c:tx>
            <c:strRef>
              <c:f>サンプル!$C$26</c:f>
              <c:strCache>
                <c:ptCount val="1"/>
                <c:pt idx="0">
                  <c:v>VISA</c:v>
                </c:pt>
              </c:strCache>
            </c:strRef>
          </c:tx>
          <c:spPr>
            <a:solidFill>
              <a:schemeClr val="accent3">
                <a:lumMod val="60000"/>
              </a:schemeClr>
            </a:solidFill>
            <a:ln w="28575" cap="rnd">
              <a:solidFill>
                <a:schemeClr val="accent3">
                  <a:lumMod val="60000"/>
                </a:schemeClr>
              </a:solidFill>
              <a:round/>
            </a:ln>
            <a:effectLst/>
          </c:spPr>
          <c:invertIfNegative val="0"/>
          <c:cat>
            <c:numRef>
              <c:f>サンプル!$D$18:$BM$18</c:f>
              <c:numCache>
                <c:formatCode>d</c:formatCode>
                <c:ptCount val="62"/>
                <c:pt idx="0">
                  <c:v>45658</c:v>
                </c:pt>
                <c:pt idx="2">
                  <c:v>45659</c:v>
                </c:pt>
                <c:pt idx="4">
                  <c:v>45660</c:v>
                </c:pt>
                <c:pt idx="6">
                  <c:v>45661</c:v>
                </c:pt>
                <c:pt idx="8">
                  <c:v>45662</c:v>
                </c:pt>
                <c:pt idx="10">
                  <c:v>45663</c:v>
                </c:pt>
                <c:pt idx="12">
                  <c:v>45664</c:v>
                </c:pt>
                <c:pt idx="14">
                  <c:v>45665</c:v>
                </c:pt>
                <c:pt idx="16">
                  <c:v>45666</c:v>
                </c:pt>
                <c:pt idx="18">
                  <c:v>45667</c:v>
                </c:pt>
                <c:pt idx="20">
                  <c:v>45668</c:v>
                </c:pt>
                <c:pt idx="22">
                  <c:v>45669</c:v>
                </c:pt>
                <c:pt idx="24">
                  <c:v>45670</c:v>
                </c:pt>
                <c:pt idx="26">
                  <c:v>45671</c:v>
                </c:pt>
                <c:pt idx="28">
                  <c:v>45672</c:v>
                </c:pt>
                <c:pt idx="30">
                  <c:v>45673</c:v>
                </c:pt>
                <c:pt idx="32">
                  <c:v>45674</c:v>
                </c:pt>
                <c:pt idx="34">
                  <c:v>45675</c:v>
                </c:pt>
                <c:pt idx="36">
                  <c:v>45676</c:v>
                </c:pt>
                <c:pt idx="38">
                  <c:v>45677</c:v>
                </c:pt>
                <c:pt idx="40">
                  <c:v>45678</c:v>
                </c:pt>
                <c:pt idx="42">
                  <c:v>45679</c:v>
                </c:pt>
                <c:pt idx="44">
                  <c:v>45680</c:v>
                </c:pt>
                <c:pt idx="46">
                  <c:v>45681</c:v>
                </c:pt>
                <c:pt idx="48">
                  <c:v>45682</c:v>
                </c:pt>
                <c:pt idx="50">
                  <c:v>45683</c:v>
                </c:pt>
                <c:pt idx="52">
                  <c:v>45684</c:v>
                </c:pt>
                <c:pt idx="54">
                  <c:v>45685</c:v>
                </c:pt>
                <c:pt idx="56">
                  <c:v>45686</c:v>
                </c:pt>
                <c:pt idx="58">
                  <c:v>45687</c:v>
                </c:pt>
                <c:pt idx="60">
                  <c:v>45688</c:v>
                </c:pt>
              </c:numCache>
            </c:numRef>
          </c:cat>
          <c:val>
            <c:numRef>
              <c:f>サンプル!$D$26:$BM$26</c:f>
              <c:numCache>
                <c:formatCode>"¥"#,##0_);[Red]\("¥"#,##0\)</c:formatCode>
                <c:ptCount val="62"/>
                <c:pt idx="0">
                  <c:v>-150000</c:v>
                </c:pt>
                <c:pt idx="2">
                  <c:v>-150000</c:v>
                </c:pt>
                <c:pt idx="4">
                  <c:v>-150000</c:v>
                </c:pt>
                <c:pt idx="6">
                  <c:v>-150000</c:v>
                </c:pt>
                <c:pt idx="8">
                  <c:v>-150000</c:v>
                </c:pt>
                <c:pt idx="10">
                  <c:v>-150000</c:v>
                </c:pt>
                <c:pt idx="12">
                  <c:v>-150000</c:v>
                </c:pt>
                <c:pt idx="14">
                  <c:v>-150000</c:v>
                </c:pt>
                <c:pt idx="16">
                  <c:v>-150000</c:v>
                </c:pt>
                <c:pt idx="18">
                  <c:v>-150000</c:v>
                </c:pt>
                <c:pt idx="20">
                  <c:v>-150000</c:v>
                </c:pt>
                <c:pt idx="22">
                  <c:v>-150000</c:v>
                </c:pt>
                <c:pt idx="24">
                  <c:v>-150000</c:v>
                </c:pt>
                <c:pt idx="26">
                  <c:v>-150000</c:v>
                </c:pt>
                <c:pt idx="28">
                  <c:v>-150000</c:v>
                </c:pt>
                <c:pt idx="30">
                  <c:v>-150000</c:v>
                </c:pt>
                <c:pt idx="32">
                  <c:v>-150000</c:v>
                </c:pt>
                <c:pt idx="34">
                  <c:v>-150000</c:v>
                </c:pt>
                <c:pt idx="36">
                  <c:v>-150000</c:v>
                </c:pt>
                <c:pt idx="38">
                  <c:v>-150000</c:v>
                </c:pt>
                <c:pt idx="40">
                  <c:v>-150000</c:v>
                </c:pt>
                <c:pt idx="42">
                  <c:v>-150000</c:v>
                </c:pt>
                <c:pt idx="44">
                  <c:v>-150000</c:v>
                </c:pt>
                <c:pt idx="46">
                  <c:v>-150000</c:v>
                </c:pt>
                <c:pt idx="48">
                  <c:v>-150000</c:v>
                </c:pt>
                <c:pt idx="50">
                  <c:v>-150000</c:v>
                </c:pt>
                <c:pt idx="52">
                  <c:v>-150000</c:v>
                </c:pt>
                <c:pt idx="54">
                  <c:v>-150000</c:v>
                </c:pt>
                <c:pt idx="56">
                  <c:v>-150000</c:v>
                </c:pt>
                <c:pt idx="58">
                  <c:v>-150000</c:v>
                </c:pt>
                <c:pt idx="60">
                  <c:v>-150000</c:v>
                </c:pt>
              </c:numCache>
            </c:numRef>
          </c:val>
          <c:extLst>
            <c:ext xmlns:c16="http://schemas.microsoft.com/office/drawing/2014/chart" uri="{C3380CC4-5D6E-409C-BE32-E72D297353CC}">
              <c16:uniqueId val="{00000006-54F9-4E4F-8623-06F734C99F1A}"/>
            </c:ext>
          </c:extLst>
        </c:ser>
        <c:ser>
          <c:idx val="9"/>
          <c:order val="7"/>
          <c:tx>
            <c:strRef>
              <c:f>サンプル!$C$27</c:f>
              <c:strCache>
                <c:ptCount val="1"/>
                <c:pt idx="0">
                  <c:v>MASTER</c:v>
                </c:pt>
              </c:strCache>
            </c:strRef>
          </c:tx>
          <c:spPr>
            <a:solidFill>
              <a:schemeClr val="accent4">
                <a:lumMod val="60000"/>
              </a:schemeClr>
            </a:solidFill>
            <a:ln w="28575" cap="rnd">
              <a:solidFill>
                <a:schemeClr val="accent4">
                  <a:lumMod val="60000"/>
                </a:schemeClr>
              </a:solidFill>
              <a:round/>
            </a:ln>
            <a:effectLst/>
          </c:spPr>
          <c:invertIfNegative val="0"/>
          <c:cat>
            <c:numRef>
              <c:f>サンプル!$D$18:$BM$18</c:f>
              <c:numCache>
                <c:formatCode>d</c:formatCode>
                <c:ptCount val="62"/>
                <c:pt idx="0">
                  <c:v>45658</c:v>
                </c:pt>
                <c:pt idx="2">
                  <c:v>45659</c:v>
                </c:pt>
                <c:pt idx="4">
                  <c:v>45660</c:v>
                </c:pt>
                <c:pt idx="6">
                  <c:v>45661</c:v>
                </c:pt>
                <c:pt idx="8">
                  <c:v>45662</c:v>
                </c:pt>
                <c:pt idx="10">
                  <c:v>45663</c:v>
                </c:pt>
                <c:pt idx="12">
                  <c:v>45664</c:v>
                </c:pt>
                <c:pt idx="14">
                  <c:v>45665</c:v>
                </c:pt>
                <c:pt idx="16">
                  <c:v>45666</c:v>
                </c:pt>
                <c:pt idx="18">
                  <c:v>45667</c:v>
                </c:pt>
                <c:pt idx="20">
                  <c:v>45668</c:v>
                </c:pt>
                <c:pt idx="22">
                  <c:v>45669</c:v>
                </c:pt>
                <c:pt idx="24">
                  <c:v>45670</c:v>
                </c:pt>
                <c:pt idx="26">
                  <c:v>45671</c:v>
                </c:pt>
                <c:pt idx="28">
                  <c:v>45672</c:v>
                </c:pt>
                <c:pt idx="30">
                  <c:v>45673</c:v>
                </c:pt>
                <c:pt idx="32">
                  <c:v>45674</c:v>
                </c:pt>
                <c:pt idx="34">
                  <c:v>45675</c:v>
                </c:pt>
                <c:pt idx="36">
                  <c:v>45676</c:v>
                </c:pt>
                <c:pt idx="38">
                  <c:v>45677</c:v>
                </c:pt>
                <c:pt idx="40">
                  <c:v>45678</c:v>
                </c:pt>
                <c:pt idx="42">
                  <c:v>45679</c:v>
                </c:pt>
                <c:pt idx="44">
                  <c:v>45680</c:v>
                </c:pt>
                <c:pt idx="46">
                  <c:v>45681</c:v>
                </c:pt>
                <c:pt idx="48">
                  <c:v>45682</c:v>
                </c:pt>
                <c:pt idx="50">
                  <c:v>45683</c:v>
                </c:pt>
                <c:pt idx="52">
                  <c:v>45684</c:v>
                </c:pt>
                <c:pt idx="54">
                  <c:v>45685</c:v>
                </c:pt>
                <c:pt idx="56">
                  <c:v>45686</c:v>
                </c:pt>
                <c:pt idx="58">
                  <c:v>45687</c:v>
                </c:pt>
                <c:pt idx="60">
                  <c:v>45688</c:v>
                </c:pt>
              </c:numCache>
            </c:numRef>
          </c:cat>
          <c:val>
            <c:numRef>
              <c:f>サンプル!$D$27:$BM$27</c:f>
              <c:numCache>
                <c:formatCode>"¥"#,##0_);[Red]\("¥"#,##0\)</c:formatCode>
                <c:ptCount val="62"/>
                <c:pt idx="0">
                  <c:v>-30000</c:v>
                </c:pt>
                <c:pt idx="2">
                  <c:v>-30000</c:v>
                </c:pt>
                <c:pt idx="4">
                  <c:v>-30000</c:v>
                </c:pt>
                <c:pt idx="6">
                  <c:v>-30000</c:v>
                </c:pt>
                <c:pt idx="8">
                  <c:v>-30000</c:v>
                </c:pt>
                <c:pt idx="10">
                  <c:v>-30000</c:v>
                </c:pt>
                <c:pt idx="12">
                  <c:v>-30000</c:v>
                </c:pt>
                <c:pt idx="14">
                  <c:v>-30000</c:v>
                </c:pt>
                <c:pt idx="16">
                  <c:v>-30000</c:v>
                </c:pt>
                <c:pt idx="18">
                  <c:v>-30000</c:v>
                </c:pt>
                <c:pt idx="20">
                  <c:v>-30000</c:v>
                </c:pt>
                <c:pt idx="22">
                  <c:v>-30000</c:v>
                </c:pt>
                <c:pt idx="24">
                  <c:v>-30000</c:v>
                </c:pt>
                <c:pt idx="26">
                  <c:v>-30000</c:v>
                </c:pt>
                <c:pt idx="28">
                  <c:v>-30000</c:v>
                </c:pt>
                <c:pt idx="30">
                  <c:v>-30000</c:v>
                </c:pt>
                <c:pt idx="32">
                  <c:v>-30000</c:v>
                </c:pt>
                <c:pt idx="34">
                  <c:v>-30000</c:v>
                </c:pt>
                <c:pt idx="36">
                  <c:v>-30000</c:v>
                </c:pt>
                <c:pt idx="38">
                  <c:v>-30000</c:v>
                </c:pt>
                <c:pt idx="40">
                  <c:v>-30000</c:v>
                </c:pt>
                <c:pt idx="42">
                  <c:v>-30000</c:v>
                </c:pt>
                <c:pt idx="44">
                  <c:v>-30000</c:v>
                </c:pt>
                <c:pt idx="46">
                  <c:v>-30000</c:v>
                </c:pt>
                <c:pt idx="48">
                  <c:v>-30000</c:v>
                </c:pt>
                <c:pt idx="50">
                  <c:v>-30000</c:v>
                </c:pt>
                <c:pt idx="52">
                  <c:v>-30000</c:v>
                </c:pt>
                <c:pt idx="54">
                  <c:v>-30000</c:v>
                </c:pt>
                <c:pt idx="56">
                  <c:v>-30000</c:v>
                </c:pt>
                <c:pt idx="58">
                  <c:v>-30000</c:v>
                </c:pt>
                <c:pt idx="60">
                  <c:v>-30000</c:v>
                </c:pt>
              </c:numCache>
            </c:numRef>
          </c:val>
          <c:extLst>
            <c:ext xmlns:c16="http://schemas.microsoft.com/office/drawing/2014/chart" uri="{C3380CC4-5D6E-409C-BE32-E72D297353CC}">
              <c16:uniqueId val="{00000007-54F9-4E4F-8623-06F734C99F1A}"/>
            </c:ext>
          </c:extLst>
        </c:ser>
        <c:ser>
          <c:idx val="10"/>
          <c:order val="8"/>
          <c:tx>
            <c:strRef>
              <c:f>サンプル!$C$28</c:f>
              <c:strCache>
                <c:ptCount val="1"/>
                <c:pt idx="0">
                  <c:v>特別費口座</c:v>
                </c:pt>
              </c:strCache>
            </c:strRef>
          </c:tx>
          <c:spPr>
            <a:solidFill>
              <a:schemeClr val="accent5">
                <a:lumMod val="60000"/>
              </a:schemeClr>
            </a:solidFill>
            <a:ln w="28575" cap="rnd">
              <a:solidFill>
                <a:schemeClr val="accent5">
                  <a:lumMod val="60000"/>
                </a:schemeClr>
              </a:solidFill>
              <a:round/>
            </a:ln>
            <a:effectLst/>
          </c:spPr>
          <c:invertIfNegative val="0"/>
          <c:cat>
            <c:numRef>
              <c:f>サンプル!$D$18:$BM$18</c:f>
              <c:numCache>
                <c:formatCode>d</c:formatCode>
                <c:ptCount val="62"/>
                <c:pt idx="0">
                  <c:v>45658</c:v>
                </c:pt>
                <c:pt idx="2">
                  <c:v>45659</c:v>
                </c:pt>
                <c:pt idx="4">
                  <c:v>45660</c:v>
                </c:pt>
                <c:pt idx="6">
                  <c:v>45661</c:v>
                </c:pt>
                <c:pt idx="8">
                  <c:v>45662</c:v>
                </c:pt>
                <c:pt idx="10">
                  <c:v>45663</c:v>
                </c:pt>
                <c:pt idx="12">
                  <c:v>45664</c:v>
                </c:pt>
                <c:pt idx="14">
                  <c:v>45665</c:v>
                </c:pt>
                <c:pt idx="16">
                  <c:v>45666</c:v>
                </c:pt>
                <c:pt idx="18">
                  <c:v>45667</c:v>
                </c:pt>
                <c:pt idx="20">
                  <c:v>45668</c:v>
                </c:pt>
                <c:pt idx="22">
                  <c:v>45669</c:v>
                </c:pt>
                <c:pt idx="24">
                  <c:v>45670</c:v>
                </c:pt>
                <c:pt idx="26">
                  <c:v>45671</c:v>
                </c:pt>
                <c:pt idx="28">
                  <c:v>45672</c:v>
                </c:pt>
                <c:pt idx="30">
                  <c:v>45673</c:v>
                </c:pt>
                <c:pt idx="32">
                  <c:v>45674</c:v>
                </c:pt>
                <c:pt idx="34">
                  <c:v>45675</c:v>
                </c:pt>
                <c:pt idx="36">
                  <c:v>45676</c:v>
                </c:pt>
                <c:pt idx="38">
                  <c:v>45677</c:v>
                </c:pt>
                <c:pt idx="40">
                  <c:v>45678</c:v>
                </c:pt>
                <c:pt idx="42">
                  <c:v>45679</c:v>
                </c:pt>
                <c:pt idx="44">
                  <c:v>45680</c:v>
                </c:pt>
                <c:pt idx="46">
                  <c:v>45681</c:v>
                </c:pt>
                <c:pt idx="48">
                  <c:v>45682</c:v>
                </c:pt>
                <c:pt idx="50">
                  <c:v>45683</c:v>
                </c:pt>
                <c:pt idx="52">
                  <c:v>45684</c:v>
                </c:pt>
                <c:pt idx="54">
                  <c:v>45685</c:v>
                </c:pt>
                <c:pt idx="56">
                  <c:v>45686</c:v>
                </c:pt>
                <c:pt idx="58">
                  <c:v>45687</c:v>
                </c:pt>
                <c:pt idx="60">
                  <c:v>45688</c:v>
                </c:pt>
              </c:numCache>
            </c:numRef>
          </c:cat>
          <c:val>
            <c:numRef>
              <c:f>サンプル!$D$28:$BM$28</c:f>
              <c:numCache>
                <c:formatCode>"¥"#,##0_);[Red]\("¥"#,##0\)</c:formatCode>
                <c:ptCount val="62"/>
                <c:pt idx="0">
                  <c:v>100000</c:v>
                </c:pt>
                <c:pt idx="2">
                  <c:v>100000</c:v>
                </c:pt>
                <c:pt idx="4">
                  <c:v>100000</c:v>
                </c:pt>
                <c:pt idx="6">
                  <c:v>100000</c:v>
                </c:pt>
                <c:pt idx="8">
                  <c:v>100000</c:v>
                </c:pt>
                <c:pt idx="10">
                  <c:v>100000</c:v>
                </c:pt>
                <c:pt idx="12">
                  <c:v>100000</c:v>
                </c:pt>
                <c:pt idx="14">
                  <c:v>100000</c:v>
                </c:pt>
                <c:pt idx="16">
                  <c:v>100000</c:v>
                </c:pt>
                <c:pt idx="18">
                  <c:v>100000</c:v>
                </c:pt>
                <c:pt idx="20">
                  <c:v>100000</c:v>
                </c:pt>
                <c:pt idx="22">
                  <c:v>100000</c:v>
                </c:pt>
                <c:pt idx="24">
                  <c:v>100000</c:v>
                </c:pt>
                <c:pt idx="26">
                  <c:v>100000</c:v>
                </c:pt>
                <c:pt idx="28">
                  <c:v>100000</c:v>
                </c:pt>
                <c:pt idx="30">
                  <c:v>100000</c:v>
                </c:pt>
                <c:pt idx="32">
                  <c:v>100000</c:v>
                </c:pt>
                <c:pt idx="34">
                  <c:v>100000</c:v>
                </c:pt>
                <c:pt idx="36">
                  <c:v>100000</c:v>
                </c:pt>
                <c:pt idx="38">
                  <c:v>100000</c:v>
                </c:pt>
                <c:pt idx="40">
                  <c:v>100000</c:v>
                </c:pt>
                <c:pt idx="42">
                  <c:v>100000</c:v>
                </c:pt>
                <c:pt idx="44">
                  <c:v>100000</c:v>
                </c:pt>
                <c:pt idx="46">
                  <c:v>100000</c:v>
                </c:pt>
                <c:pt idx="48">
                  <c:v>100000</c:v>
                </c:pt>
                <c:pt idx="50">
                  <c:v>100000</c:v>
                </c:pt>
                <c:pt idx="52">
                  <c:v>100000</c:v>
                </c:pt>
                <c:pt idx="54">
                  <c:v>100000</c:v>
                </c:pt>
                <c:pt idx="56">
                  <c:v>100000</c:v>
                </c:pt>
                <c:pt idx="58">
                  <c:v>100000</c:v>
                </c:pt>
                <c:pt idx="60">
                  <c:v>100000</c:v>
                </c:pt>
              </c:numCache>
            </c:numRef>
          </c:val>
          <c:extLst>
            <c:ext xmlns:c16="http://schemas.microsoft.com/office/drawing/2014/chart" uri="{C3380CC4-5D6E-409C-BE32-E72D297353CC}">
              <c16:uniqueId val="{00000008-54F9-4E4F-8623-06F734C99F1A}"/>
            </c:ext>
          </c:extLst>
        </c:ser>
        <c:ser>
          <c:idx val="11"/>
          <c:order val="9"/>
          <c:tx>
            <c:strRef>
              <c:f>サンプル!$C$29</c:f>
              <c:strCache>
                <c:ptCount val="1"/>
                <c:pt idx="0">
                  <c:v>GMO証券</c:v>
                </c:pt>
              </c:strCache>
            </c:strRef>
          </c:tx>
          <c:spPr>
            <a:solidFill>
              <a:schemeClr val="accent6">
                <a:lumMod val="60000"/>
              </a:schemeClr>
            </a:solidFill>
            <a:ln w="28575" cap="rnd">
              <a:solidFill>
                <a:schemeClr val="accent6">
                  <a:lumMod val="60000"/>
                </a:schemeClr>
              </a:solidFill>
              <a:round/>
            </a:ln>
            <a:effectLst/>
          </c:spPr>
          <c:invertIfNegative val="0"/>
          <c:cat>
            <c:numRef>
              <c:f>サンプル!$D$18:$BM$18</c:f>
              <c:numCache>
                <c:formatCode>d</c:formatCode>
                <c:ptCount val="62"/>
                <c:pt idx="0">
                  <c:v>45658</c:v>
                </c:pt>
                <c:pt idx="2">
                  <c:v>45659</c:v>
                </c:pt>
                <c:pt idx="4">
                  <c:v>45660</c:v>
                </c:pt>
                <c:pt idx="6">
                  <c:v>45661</c:v>
                </c:pt>
                <c:pt idx="8">
                  <c:v>45662</c:v>
                </c:pt>
                <c:pt idx="10">
                  <c:v>45663</c:v>
                </c:pt>
                <c:pt idx="12">
                  <c:v>45664</c:v>
                </c:pt>
                <c:pt idx="14">
                  <c:v>45665</c:v>
                </c:pt>
                <c:pt idx="16">
                  <c:v>45666</c:v>
                </c:pt>
                <c:pt idx="18">
                  <c:v>45667</c:v>
                </c:pt>
                <c:pt idx="20">
                  <c:v>45668</c:v>
                </c:pt>
                <c:pt idx="22">
                  <c:v>45669</c:v>
                </c:pt>
                <c:pt idx="24">
                  <c:v>45670</c:v>
                </c:pt>
                <c:pt idx="26">
                  <c:v>45671</c:v>
                </c:pt>
                <c:pt idx="28">
                  <c:v>45672</c:v>
                </c:pt>
                <c:pt idx="30">
                  <c:v>45673</c:v>
                </c:pt>
                <c:pt idx="32">
                  <c:v>45674</c:v>
                </c:pt>
                <c:pt idx="34">
                  <c:v>45675</c:v>
                </c:pt>
                <c:pt idx="36">
                  <c:v>45676</c:v>
                </c:pt>
                <c:pt idx="38">
                  <c:v>45677</c:v>
                </c:pt>
                <c:pt idx="40">
                  <c:v>45678</c:v>
                </c:pt>
                <c:pt idx="42">
                  <c:v>45679</c:v>
                </c:pt>
                <c:pt idx="44">
                  <c:v>45680</c:v>
                </c:pt>
                <c:pt idx="46">
                  <c:v>45681</c:v>
                </c:pt>
                <c:pt idx="48">
                  <c:v>45682</c:v>
                </c:pt>
                <c:pt idx="50">
                  <c:v>45683</c:v>
                </c:pt>
                <c:pt idx="52">
                  <c:v>45684</c:v>
                </c:pt>
                <c:pt idx="54">
                  <c:v>45685</c:v>
                </c:pt>
                <c:pt idx="56">
                  <c:v>45686</c:v>
                </c:pt>
                <c:pt idx="58">
                  <c:v>45687</c:v>
                </c:pt>
                <c:pt idx="60">
                  <c:v>45688</c:v>
                </c:pt>
              </c:numCache>
            </c:numRef>
          </c:cat>
          <c:val>
            <c:numRef>
              <c:f>サンプル!$D$29:$BM$29</c:f>
              <c:numCache>
                <c:formatCode>"¥"#,##0_);[Red]\("¥"#,##0\)</c:formatCode>
                <c:ptCount val="62"/>
                <c:pt idx="0">
                  <c:v>1000000</c:v>
                </c:pt>
                <c:pt idx="2">
                  <c:v>1000000</c:v>
                </c:pt>
                <c:pt idx="4">
                  <c:v>1000000</c:v>
                </c:pt>
                <c:pt idx="6">
                  <c:v>1000000</c:v>
                </c:pt>
                <c:pt idx="8">
                  <c:v>1000000</c:v>
                </c:pt>
                <c:pt idx="10">
                  <c:v>1000000</c:v>
                </c:pt>
                <c:pt idx="12">
                  <c:v>1000000</c:v>
                </c:pt>
                <c:pt idx="14">
                  <c:v>1000000</c:v>
                </c:pt>
                <c:pt idx="16">
                  <c:v>1000000</c:v>
                </c:pt>
                <c:pt idx="18">
                  <c:v>1000000</c:v>
                </c:pt>
                <c:pt idx="20">
                  <c:v>1000000</c:v>
                </c:pt>
                <c:pt idx="22">
                  <c:v>1000000</c:v>
                </c:pt>
                <c:pt idx="24">
                  <c:v>1000000</c:v>
                </c:pt>
                <c:pt idx="26">
                  <c:v>1000000</c:v>
                </c:pt>
                <c:pt idx="28">
                  <c:v>1000000</c:v>
                </c:pt>
                <c:pt idx="30">
                  <c:v>1000000</c:v>
                </c:pt>
                <c:pt idx="32">
                  <c:v>1000000</c:v>
                </c:pt>
                <c:pt idx="34">
                  <c:v>1000000</c:v>
                </c:pt>
                <c:pt idx="36">
                  <c:v>1000000</c:v>
                </c:pt>
                <c:pt idx="38">
                  <c:v>1000000</c:v>
                </c:pt>
                <c:pt idx="40">
                  <c:v>1000000</c:v>
                </c:pt>
                <c:pt idx="42">
                  <c:v>1000000</c:v>
                </c:pt>
                <c:pt idx="44">
                  <c:v>1000000</c:v>
                </c:pt>
                <c:pt idx="46">
                  <c:v>1000000</c:v>
                </c:pt>
                <c:pt idx="48">
                  <c:v>1000000</c:v>
                </c:pt>
                <c:pt idx="50">
                  <c:v>1000000</c:v>
                </c:pt>
                <c:pt idx="52">
                  <c:v>1000000</c:v>
                </c:pt>
                <c:pt idx="54">
                  <c:v>1000000</c:v>
                </c:pt>
                <c:pt idx="56">
                  <c:v>1000000</c:v>
                </c:pt>
                <c:pt idx="58">
                  <c:v>1000000</c:v>
                </c:pt>
                <c:pt idx="60">
                  <c:v>1000000</c:v>
                </c:pt>
              </c:numCache>
            </c:numRef>
          </c:val>
          <c:extLst>
            <c:ext xmlns:c16="http://schemas.microsoft.com/office/drawing/2014/chart" uri="{C3380CC4-5D6E-409C-BE32-E72D297353CC}">
              <c16:uniqueId val="{00000009-54F9-4E4F-8623-06F734C99F1A}"/>
            </c:ext>
          </c:extLst>
        </c:ser>
        <c:ser>
          <c:idx val="12"/>
          <c:order val="10"/>
          <c:tx>
            <c:strRef>
              <c:f>サンプル!$C$30</c:f>
              <c:strCache>
                <c:ptCount val="1"/>
              </c:strCache>
            </c:strRef>
          </c:tx>
          <c:spPr>
            <a:solidFill>
              <a:schemeClr val="accent1">
                <a:lumMod val="80000"/>
                <a:lumOff val="20000"/>
              </a:schemeClr>
            </a:solidFill>
            <a:ln w="28575" cap="rnd">
              <a:solidFill>
                <a:schemeClr val="accent1">
                  <a:lumMod val="80000"/>
                  <a:lumOff val="20000"/>
                </a:schemeClr>
              </a:solidFill>
              <a:round/>
            </a:ln>
            <a:effectLst/>
          </c:spPr>
          <c:invertIfNegative val="0"/>
          <c:cat>
            <c:numRef>
              <c:f>サンプル!$D$18:$BM$18</c:f>
              <c:numCache>
                <c:formatCode>d</c:formatCode>
                <c:ptCount val="62"/>
                <c:pt idx="0">
                  <c:v>45658</c:v>
                </c:pt>
                <c:pt idx="2">
                  <c:v>45659</c:v>
                </c:pt>
                <c:pt idx="4">
                  <c:v>45660</c:v>
                </c:pt>
                <c:pt idx="6">
                  <c:v>45661</c:v>
                </c:pt>
                <c:pt idx="8">
                  <c:v>45662</c:v>
                </c:pt>
                <c:pt idx="10">
                  <c:v>45663</c:v>
                </c:pt>
                <c:pt idx="12">
                  <c:v>45664</c:v>
                </c:pt>
                <c:pt idx="14">
                  <c:v>45665</c:v>
                </c:pt>
                <c:pt idx="16">
                  <c:v>45666</c:v>
                </c:pt>
                <c:pt idx="18">
                  <c:v>45667</c:v>
                </c:pt>
                <c:pt idx="20">
                  <c:v>45668</c:v>
                </c:pt>
                <c:pt idx="22">
                  <c:v>45669</c:v>
                </c:pt>
                <c:pt idx="24">
                  <c:v>45670</c:v>
                </c:pt>
                <c:pt idx="26">
                  <c:v>45671</c:v>
                </c:pt>
                <c:pt idx="28">
                  <c:v>45672</c:v>
                </c:pt>
                <c:pt idx="30">
                  <c:v>45673</c:v>
                </c:pt>
                <c:pt idx="32">
                  <c:v>45674</c:v>
                </c:pt>
                <c:pt idx="34">
                  <c:v>45675</c:v>
                </c:pt>
                <c:pt idx="36">
                  <c:v>45676</c:v>
                </c:pt>
                <c:pt idx="38">
                  <c:v>45677</c:v>
                </c:pt>
                <c:pt idx="40">
                  <c:v>45678</c:v>
                </c:pt>
                <c:pt idx="42">
                  <c:v>45679</c:v>
                </c:pt>
                <c:pt idx="44">
                  <c:v>45680</c:v>
                </c:pt>
                <c:pt idx="46">
                  <c:v>45681</c:v>
                </c:pt>
                <c:pt idx="48">
                  <c:v>45682</c:v>
                </c:pt>
                <c:pt idx="50">
                  <c:v>45683</c:v>
                </c:pt>
                <c:pt idx="52">
                  <c:v>45684</c:v>
                </c:pt>
                <c:pt idx="54">
                  <c:v>45685</c:v>
                </c:pt>
                <c:pt idx="56">
                  <c:v>45686</c:v>
                </c:pt>
                <c:pt idx="58">
                  <c:v>45687</c:v>
                </c:pt>
                <c:pt idx="60">
                  <c:v>45688</c:v>
                </c:pt>
              </c:numCache>
            </c:numRef>
          </c:cat>
          <c:val>
            <c:numRef>
              <c:f>サンプル!$D$30:$BM$30</c:f>
              <c:numCache>
                <c:formatCode>"¥"#,##0_);[Red]\("¥"#,##0\)</c:formatCode>
                <c:ptCount val="62"/>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A-54F9-4E4F-8623-06F734C99F1A}"/>
            </c:ext>
          </c:extLst>
        </c:ser>
        <c:ser>
          <c:idx val="13"/>
          <c:order val="11"/>
          <c:tx>
            <c:strRef>
              <c:f>サンプル!$C$31</c:f>
              <c:strCache>
                <c:ptCount val="1"/>
              </c:strCache>
            </c:strRef>
          </c:tx>
          <c:spPr>
            <a:solidFill>
              <a:schemeClr val="accent2">
                <a:lumMod val="80000"/>
                <a:lumOff val="20000"/>
              </a:schemeClr>
            </a:solidFill>
            <a:ln>
              <a:noFill/>
            </a:ln>
            <a:effectLst/>
          </c:spPr>
          <c:invertIfNegative val="0"/>
          <c:cat>
            <c:numRef>
              <c:f>サンプル!$D$18:$BM$18</c:f>
              <c:numCache>
                <c:formatCode>d</c:formatCode>
                <c:ptCount val="62"/>
                <c:pt idx="0">
                  <c:v>45658</c:v>
                </c:pt>
                <c:pt idx="2">
                  <c:v>45659</c:v>
                </c:pt>
                <c:pt idx="4">
                  <c:v>45660</c:v>
                </c:pt>
                <c:pt idx="6">
                  <c:v>45661</c:v>
                </c:pt>
                <c:pt idx="8">
                  <c:v>45662</c:v>
                </c:pt>
                <c:pt idx="10">
                  <c:v>45663</c:v>
                </c:pt>
                <c:pt idx="12">
                  <c:v>45664</c:v>
                </c:pt>
                <c:pt idx="14">
                  <c:v>45665</c:v>
                </c:pt>
                <c:pt idx="16">
                  <c:v>45666</c:v>
                </c:pt>
                <c:pt idx="18">
                  <c:v>45667</c:v>
                </c:pt>
                <c:pt idx="20">
                  <c:v>45668</c:v>
                </c:pt>
                <c:pt idx="22">
                  <c:v>45669</c:v>
                </c:pt>
                <c:pt idx="24">
                  <c:v>45670</c:v>
                </c:pt>
                <c:pt idx="26">
                  <c:v>45671</c:v>
                </c:pt>
                <c:pt idx="28">
                  <c:v>45672</c:v>
                </c:pt>
                <c:pt idx="30">
                  <c:v>45673</c:v>
                </c:pt>
                <c:pt idx="32">
                  <c:v>45674</c:v>
                </c:pt>
                <c:pt idx="34">
                  <c:v>45675</c:v>
                </c:pt>
                <c:pt idx="36">
                  <c:v>45676</c:v>
                </c:pt>
                <c:pt idx="38">
                  <c:v>45677</c:v>
                </c:pt>
                <c:pt idx="40">
                  <c:v>45678</c:v>
                </c:pt>
                <c:pt idx="42">
                  <c:v>45679</c:v>
                </c:pt>
                <c:pt idx="44">
                  <c:v>45680</c:v>
                </c:pt>
                <c:pt idx="46">
                  <c:v>45681</c:v>
                </c:pt>
                <c:pt idx="48">
                  <c:v>45682</c:v>
                </c:pt>
                <c:pt idx="50">
                  <c:v>45683</c:v>
                </c:pt>
                <c:pt idx="52">
                  <c:v>45684</c:v>
                </c:pt>
                <c:pt idx="54">
                  <c:v>45685</c:v>
                </c:pt>
                <c:pt idx="56">
                  <c:v>45686</c:v>
                </c:pt>
                <c:pt idx="58">
                  <c:v>45687</c:v>
                </c:pt>
                <c:pt idx="60">
                  <c:v>45688</c:v>
                </c:pt>
              </c:numCache>
            </c:numRef>
          </c:cat>
          <c:val>
            <c:numRef>
              <c:f>サンプル!$D$31:$BM$31</c:f>
              <c:numCache>
                <c:formatCode>"¥"#,##0_);[Red]\("¥"#,##0\)</c:formatCode>
                <c:ptCount val="62"/>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B-54F9-4E4F-8623-06F734C99F1A}"/>
            </c:ext>
          </c:extLst>
        </c:ser>
        <c:ser>
          <c:idx val="14"/>
          <c:order val="12"/>
          <c:tx>
            <c:strRef>
              <c:f>サンプル!$C$32</c:f>
              <c:strCache>
                <c:ptCount val="1"/>
              </c:strCache>
            </c:strRef>
          </c:tx>
          <c:spPr>
            <a:solidFill>
              <a:schemeClr val="accent3">
                <a:lumMod val="80000"/>
                <a:lumOff val="20000"/>
              </a:schemeClr>
            </a:solidFill>
            <a:ln>
              <a:noFill/>
            </a:ln>
            <a:effectLst/>
          </c:spPr>
          <c:invertIfNegative val="0"/>
          <c:cat>
            <c:numRef>
              <c:f>サンプル!$D$18:$BM$18</c:f>
              <c:numCache>
                <c:formatCode>d</c:formatCode>
                <c:ptCount val="62"/>
                <c:pt idx="0">
                  <c:v>45658</c:v>
                </c:pt>
                <c:pt idx="2">
                  <c:v>45659</c:v>
                </c:pt>
                <c:pt idx="4">
                  <c:v>45660</c:v>
                </c:pt>
                <c:pt idx="6">
                  <c:v>45661</c:v>
                </c:pt>
                <c:pt idx="8">
                  <c:v>45662</c:v>
                </c:pt>
                <c:pt idx="10">
                  <c:v>45663</c:v>
                </c:pt>
                <c:pt idx="12">
                  <c:v>45664</c:v>
                </c:pt>
                <c:pt idx="14">
                  <c:v>45665</c:v>
                </c:pt>
                <c:pt idx="16">
                  <c:v>45666</c:v>
                </c:pt>
                <c:pt idx="18">
                  <c:v>45667</c:v>
                </c:pt>
                <c:pt idx="20">
                  <c:v>45668</c:v>
                </c:pt>
                <c:pt idx="22">
                  <c:v>45669</c:v>
                </c:pt>
                <c:pt idx="24">
                  <c:v>45670</c:v>
                </c:pt>
                <c:pt idx="26">
                  <c:v>45671</c:v>
                </c:pt>
                <c:pt idx="28">
                  <c:v>45672</c:v>
                </c:pt>
                <c:pt idx="30">
                  <c:v>45673</c:v>
                </c:pt>
                <c:pt idx="32">
                  <c:v>45674</c:v>
                </c:pt>
                <c:pt idx="34">
                  <c:v>45675</c:v>
                </c:pt>
                <c:pt idx="36">
                  <c:v>45676</c:v>
                </c:pt>
                <c:pt idx="38">
                  <c:v>45677</c:v>
                </c:pt>
                <c:pt idx="40">
                  <c:v>45678</c:v>
                </c:pt>
                <c:pt idx="42">
                  <c:v>45679</c:v>
                </c:pt>
                <c:pt idx="44">
                  <c:v>45680</c:v>
                </c:pt>
                <c:pt idx="46">
                  <c:v>45681</c:v>
                </c:pt>
                <c:pt idx="48">
                  <c:v>45682</c:v>
                </c:pt>
                <c:pt idx="50">
                  <c:v>45683</c:v>
                </c:pt>
                <c:pt idx="52">
                  <c:v>45684</c:v>
                </c:pt>
                <c:pt idx="54">
                  <c:v>45685</c:v>
                </c:pt>
                <c:pt idx="56">
                  <c:v>45686</c:v>
                </c:pt>
                <c:pt idx="58">
                  <c:v>45687</c:v>
                </c:pt>
                <c:pt idx="60">
                  <c:v>45688</c:v>
                </c:pt>
              </c:numCache>
            </c:numRef>
          </c:cat>
          <c:val>
            <c:numRef>
              <c:f>サンプル!$D$32:$BM$32</c:f>
              <c:numCache>
                <c:formatCode>"¥"#,##0_);[Red]\("¥"#,##0\)</c:formatCode>
                <c:ptCount val="62"/>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C-54F9-4E4F-8623-06F734C99F1A}"/>
            </c:ext>
          </c:extLst>
        </c:ser>
        <c:ser>
          <c:idx val="15"/>
          <c:order val="13"/>
          <c:tx>
            <c:strRef>
              <c:f>サンプル!$C$33</c:f>
              <c:strCache>
                <c:ptCount val="1"/>
              </c:strCache>
            </c:strRef>
          </c:tx>
          <c:spPr>
            <a:solidFill>
              <a:schemeClr val="accent4">
                <a:lumMod val="80000"/>
                <a:lumOff val="20000"/>
              </a:schemeClr>
            </a:solidFill>
            <a:ln>
              <a:noFill/>
            </a:ln>
            <a:effectLst/>
          </c:spPr>
          <c:invertIfNegative val="0"/>
          <c:cat>
            <c:numRef>
              <c:f>サンプル!$D$18:$BM$18</c:f>
              <c:numCache>
                <c:formatCode>d</c:formatCode>
                <c:ptCount val="62"/>
                <c:pt idx="0">
                  <c:v>45658</c:v>
                </c:pt>
                <c:pt idx="2">
                  <c:v>45659</c:v>
                </c:pt>
                <c:pt idx="4">
                  <c:v>45660</c:v>
                </c:pt>
                <c:pt idx="6">
                  <c:v>45661</c:v>
                </c:pt>
                <c:pt idx="8">
                  <c:v>45662</c:v>
                </c:pt>
                <c:pt idx="10">
                  <c:v>45663</c:v>
                </c:pt>
                <c:pt idx="12">
                  <c:v>45664</c:v>
                </c:pt>
                <c:pt idx="14">
                  <c:v>45665</c:v>
                </c:pt>
                <c:pt idx="16">
                  <c:v>45666</c:v>
                </c:pt>
                <c:pt idx="18">
                  <c:v>45667</c:v>
                </c:pt>
                <c:pt idx="20">
                  <c:v>45668</c:v>
                </c:pt>
                <c:pt idx="22">
                  <c:v>45669</c:v>
                </c:pt>
                <c:pt idx="24">
                  <c:v>45670</c:v>
                </c:pt>
                <c:pt idx="26">
                  <c:v>45671</c:v>
                </c:pt>
                <c:pt idx="28">
                  <c:v>45672</c:v>
                </c:pt>
                <c:pt idx="30">
                  <c:v>45673</c:v>
                </c:pt>
                <c:pt idx="32">
                  <c:v>45674</c:v>
                </c:pt>
                <c:pt idx="34">
                  <c:v>45675</c:v>
                </c:pt>
                <c:pt idx="36">
                  <c:v>45676</c:v>
                </c:pt>
                <c:pt idx="38">
                  <c:v>45677</c:v>
                </c:pt>
                <c:pt idx="40">
                  <c:v>45678</c:v>
                </c:pt>
                <c:pt idx="42">
                  <c:v>45679</c:v>
                </c:pt>
                <c:pt idx="44">
                  <c:v>45680</c:v>
                </c:pt>
                <c:pt idx="46">
                  <c:v>45681</c:v>
                </c:pt>
                <c:pt idx="48">
                  <c:v>45682</c:v>
                </c:pt>
                <c:pt idx="50">
                  <c:v>45683</c:v>
                </c:pt>
                <c:pt idx="52">
                  <c:v>45684</c:v>
                </c:pt>
                <c:pt idx="54">
                  <c:v>45685</c:v>
                </c:pt>
                <c:pt idx="56">
                  <c:v>45686</c:v>
                </c:pt>
                <c:pt idx="58">
                  <c:v>45687</c:v>
                </c:pt>
                <c:pt idx="60">
                  <c:v>45688</c:v>
                </c:pt>
              </c:numCache>
            </c:numRef>
          </c:cat>
          <c:val>
            <c:numRef>
              <c:f>サンプル!$D$33:$BM$33</c:f>
              <c:numCache>
                <c:formatCode>"¥"#,##0_);[Red]\("¥"#,##0\)</c:formatCode>
                <c:ptCount val="62"/>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D-54F9-4E4F-8623-06F734C99F1A}"/>
            </c:ext>
          </c:extLst>
        </c:ser>
        <c:ser>
          <c:idx val="16"/>
          <c:order val="14"/>
          <c:tx>
            <c:strRef>
              <c:f>サンプル!$C$34</c:f>
              <c:strCache>
                <c:ptCount val="1"/>
              </c:strCache>
            </c:strRef>
          </c:tx>
          <c:spPr>
            <a:solidFill>
              <a:schemeClr val="accent5">
                <a:lumMod val="80000"/>
                <a:lumOff val="20000"/>
              </a:schemeClr>
            </a:solidFill>
            <a:ln>
              <a:noFill/>
            </a:ln>
            <a:effectLst/>
          </c:spPr>
          <c:invertIfNegative val="0"/>
          <c:cat>
            <c:numRef>
              <c:f>サンプル!$D$18:$BM$18</c:f>
              <c:numCache>
                <c:formatCode>d</c:formatCode>
                <c:ptCount val="62"/>
                <c:pt idx="0">
                  <c:v>45658</c:v>
                </c:pt>
                <c:pt idx="2">
                  <c:v>45659</c:v>
                </c:pt>
                <c:pt idx="4">
                  <c:v>45660</c:v>
                </c:pt>
                <c:pt idx="6">
                  <c:v>45661</c:v>
                </c:pt>
                <c:pt idx="8">
                  <c:v>45662</c:v>
                </c:pt>
                <c:pt idx="10">
                  <c:v>45663</c:v>
                </c:pt>
                <c:pt idx="12">
                  <c:v>45664</c:v>
                </c:pt>
                <c:pt idx="14">
                  <c:v>45665</c:v>
                </c:pt>
                <c:pt idx="16">
                  <c:v>45666</c:v>
                </c:pt>
                <c:pt idx="18">
                  <c:v>45667</c:v>
                </c:pt>
                <c:pt idx="20">
                  <c:v>45668</c:v>
                </c:pt>
                <c:pt idx="22">
                  <c:v>45669</c:v>
                </c:pt>
                <c:pt idx="24">
                  <c:v>45670</c:v>
                </c:pt>
                <c:pt idx="26">
                  <c:v>45671</c:v>
                </c:pt>
                <c:pt idx="28">
                  <c:v>45672</c:v>
                </c:pt>
                <c:pt idx="30">
                  <c:v>45673</c:v>
                </c:pt>
                <c:pt idx="32">
                  <c:v>45674</c:v>
                </c:pt>
                <c:pt idx="34">
                  <c:v>45675</c:v>
                </c:pt>
                <c:pt idx="36">
                  <c:v>45676</c:v>
                </c:pt>
                <c:pt idx="38">
                  <c:v>45677</c:v>
                </c:pt>
                <c:pt idx="40">
                  <c:v>45678</c:v>
                </c:pt>
                <c:pt idx="42">
                  <c:v>45679</c:v>
                </c:pt>
                <c:pt idx="44">
                  <c:v>45680</c:v>
                </c:pt>
                <c:pt idx="46">
                  <c:v>45681</c:v>
                </c:pt>
                <c:pt idx="48">
                  <c:v>45682</c:v>
                </c:pt>
                <c:pt idx="50">
                  <c:v>45683</c:v>
                </c:pt>
                <c:pt idx="52">
                  <c:v>45684</c:v>
                </c:pt>
                <c:pt idx="54">
                  <c:v>45685</c:v>
                </c:pt>
                <c:pt idx="56">
                  <c:v>45686</c:v>
                </c:pt>
                <c:pt idx="58">
                  <c:v>45687</c:v>
                </c:pt>
                <c:pt idx="60">
                  <c:v>45688</c:v>
                </c:pt>
              </c:numCache>
            </c:numRef>
          </c:cat>
          <c:val>
            <c:numRef>
              <c:f>サンプル!$D$34:$BM$34</c:f>
              <c:numCache>
                <c:formatCode>"¥"#,##0_);[Red]\("¥"#,##0\)</c:formatCode>
                <c:ptCount val="62"/>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E-54F9-4E4F-8623-06F734C99F1A}"/>
            </c:ext>
          </c:extLst>
        </c:ser>
        <c:dLbls>
          <c:showLegendKey val="0"/>
          <c:showVal val="0"/>
          <c:showCatName val="0"/>
          <c:showSerName val="0"/>
          <c:showPercent val="0"/>
          <c:showBubbleSize val="0"/>
        </c:dLbls>
        <c:gapWidth val="150"/>
        <c:overlap val="100"/>
        <c:axId val="801998936"/>
        <c:axId val="802002544"/>
      </c:barChart>
      <c:lineChart>
        <c:grouping val="stacked"/>
        <c:varyColors val="0"/>
        <c:ser>
          <c:idx val="17"/>
          <c:order val="15"/>
          <c:tx>
            <c:strRef>
              <c:f>サンプル!$C$35</c:f>
              <c:strCache>
                <c:ptCount val="1"/>
                <c:pt idx="0">
                  <c:v>合計</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numRef>
              <c:f>サンプル!$D$18:$BM$18</c:f>
              <c:numCache>
                <c:formatCode>d</c:formatCode>
                <c:ptCount val="62"/>
                <c:pt idx="0">
                  <c:v>45658</c:v>
                </c:pt>
                <c:pt idx="2">
                  <c:v>45659</c:v>
                </c:pt>
                <c:pt idx="4">
                  <c:v>45660</c:v>
                </c:pt>
                <c:pt idx="6">
                  <c:v>45661</c:v>
                </c:pt>
                <c:pt idx="8">
                  <c:v>45662</c:v>
                </c:pt>
                <c:pt idx="10">
                  <c:v>45663</c:v>
                </c:pt>
                <c:pt idx="12">
                  <c:v>45664</c:v>
                </c:pt>
                <c:pt idx="14">
                  <c:v>45665</c:v>
                </c:pt>
                <c:pt idx="16">
                  <c:v>45666</c:v>
                </c:pt>
                <c:pt idx="18">
                  <c:v>45667</c:v>
                </c:pt>
                <c:pt idx="20">
                  <c:v>45668</c:v>
                </c:pt>
                <c:pt idx="22">
                  <c:v>45669</c:v>
                </c:pt>
                <c:pt idx="24">
                  <c:v>45670</c:v>
                </c:pt>
                <c:pt idx="26">
                  <c:v>45671</c:v>
                </c:pt>
                <c:pt idx="28">
                  <c:v>45672</c:v>
                </c:pt>
                <c:pt idx="30">
                  <c:v>45673</c:v>
                </c:pt>
                <c:pt idx="32">
                  <c:v>45674</c:v>
                </c:pt>
                <c:pt idx="34">
                  <c:v>45675</c:v>
                </c:pt>
                <c:pt idx="36">
                  <c:v>45676</c:v>
                </c:pt>
                <c:pt idx="38">
                  <c:v>45677</c:v>
                </c:pt>
                <c:pt idx="40">
                  <c:v>45678</c:v>
                </c:pt>
                <c:pt idx="42">
                  <c:v>45679</c:v>
                </c:pt>
                <c:pt idx="44">
                  <c:v>45680</c:v>
                </c:pt>
                <c:pt idx="46">
                  <c:v>45681</c:v>
                </c:pt>
                <c:pt idx="48">
                  <c:v>45682</c:v>
                </c:pt>
                <c:pt idx="50">
                  <c:v>45683</c:v>
                </c:pt>
                <c:pt idx="52">
                  <c:v>45684</c:v>
                </c:pt>
                <c:pt idx="54">
                  <c:v>45685</c:v>
                </c:pt>
                <c:pt idx="56">
                  <c:v>45686</c:v>
                </c:pt>
                <c:pt idx="58">
                  <c:v>45687</c:v>
                </c:pt>
                <c:pt idx="60">
                  <c:v>45688</c:v>
                </c:pt>
              </c:numCache>
            </c:numRef>
          </c:cat>
          <c:val>
            <c:numRef>
              <c:f>サンプル!$D$35:$BM$35</c:f>
              <c:numCache>
                <c:formatCode>"¥"#,##0_);[Red]\("¥"#,##0\)</c:formatCode>
                <c:ptCount val="62"/>
                <c:pt idx="0">
                  <c:v>3220000</c:v>
                </c:pt>
                <c:pt idx="2">
                  <c:v>3220000</c:v>
                </c:pt>
                <c:pt idx="4">
                  <c:v>3220000</c:v>
                </c:pt>
                <c:pt idx="6">
                  <c:v>3220000</c:v>
                </c:pt>
                <c:pt idx="8">
                  <c:v>3220000</c:v>
                </c:pt>
                <c:pt idx="10">
                  <c:v>3220000</c:v>
                </c:pt>
                <c:pt idx="12">
                  <c:v>3220000</c:v>
                </c:pt>
                <c:pt idx="14">
                  <c:v>3220000</c:v>
                </c:pt>
                <c:pt idx="16">
                  <c:v>3220000</c:v>
                </c:pt>
                <c:pt idx="18">
                  <c:v>3220000</c:v>
                </c:pt>
                <c:pt idx="20">
                  <c:v>3220000</c:v>
                </c:pt>
                <c:pt idx="22">
                  <c:v>3220000</c:v>
                </c:pt>
                <c:pt idx="24">
                  <c:v>3220000</c:v>
                </c:pt>
                <c:pt idx="26">
                  <c:v>3220000</c:v>
                </c:pt>
                <c:pt idx="28">
                  <c:v>3220000</c:v>
                </c:pt>
                <c:pt idx="30">
                  <c:v>3220000</c:v>
                </c:pt>
                <c:pt idx="32">
                  <c:v>3220000</c:v>
                </c:pt>
                <c:pt idx="34">
                  <c:v>3220000</c:v>
                </c:pt>
                <c:pt idx="36">
                  <c:v>3220000</c:v>
                </c:pt>
                <c:pt idx="38">
                  <c:v>3220000</c:v>
                </c:pt>
                <c:pt idx="40">
                  <c:v>3220000</c:v>
                </c:pt>
                <c:pt idx="42">
                  <c:v>3220000</c:v>
                </c:pt>
                <c:pt idx="44">
                  <c:v>3220000</c:v>
                </c:pt>
                <c:pt idx="46">
                  <c:v>3220000</c:v>
                </c:pt>
                <c:pt idx="48">
                  <c:v>3220000</c:v>
                </c:pt>
                <c:pt idx="50">
                  <c:v>3220000</c:v>
                </c:pt>
                <c:pt idx="52">
                  <c:v>3220000</c:v>
                </c:pt>
                <c:pt idx="54">
                  <c:v>3220000</c:v>
                </c:pt>
                <c:pt idx="56">
                  <c:v>3220000</c:v>
                </c:pt>
                <c:pt idx="58">
                  <c:v>3220000</c:v>
                </c:pt>
                <c:pt idx="60">
                  <c:v>3220000</c:v>
                </c:pt>
              </c:numCache>
            </c:numRef>
          </c:val>
          <c:smooth val="0"/>
          <c:extLst>
            <c:ext xmlns:c16="http://schemas.microsoft.com/office/drawing/2014/chart" uri="{C3380CC4-5D6E-409C-BE32-E72D297353CC}">
              <c16:uniqueId val="{0000000F-54F9-4E4F-8623-06F734C99F1A}"/>
            </c:ext>
          </c:extLst>
        </c:ser>
        <c:dLbls>
          <c:showLegendKey val="0"/>
          <c:showVal val="0"/>
          <c:showCatName val="0"/>
          <c:showSerName val="0"/>
          <c:showPercent val="0"/>
          <c:showBubbleSize val="0"/>
        </c:dLbls>
        <c:marker val="1"/>
        <c:smooth val="0"/>
        <c:axId val="801998936"/>
        <c:axId val="802002544"/>
      </c:lineChart>
      <c:dateAx>
        <c:axId val="801998936"/>
        <c:scaling>
          <c:orientation val="minMax"/>
        </c:scaling>
        <c:delete val="0"/>
        <c:axPos val="b"/>
        <c:numFmt formatCode="d"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2002544"/>
        <c:crosses val="autoZero"/>
        <c:auto val="1"/>
        <c:lblOffset val="100"/>
        <c:baseTimeUnit val="days"/>
      </c:dateAx>
      <c:valAx>
        <c:axId val="802002544"/>
        <c:scaling>
          <c:orientation val="minMax"/>
        </c:scaling>
        <c:delete val="0"/>
        <c:axPos val="l"/>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1998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資産推移</a:t>
            </a:r>
          </a:p>
        </c:rich>
      </c:tx>
      <c:layout>
        <c:manualLayout>
          <c:xMode val="edge"/>
          <c:yMode val="edge"/>
          <c:x val="1.4803238128117626E-2"/>
          <c:y val="3.2470821802622785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stacked"/>
        <c:varyColors val="0"/>
        <c:ser>
          <c:idx val="12"/>
          <c:order val="2"/>
          <c:tx>
            <c:strRef>
              <c:f>'3月'!$C$20</c:f>
              <c:strCache>
                <c:ptCount val="1"/>
              </c:strCache>
            </c:strRef>
          </c:tx>
          <c:spPr>
            <a:solidFill>
              <a:schemeClr val="accent1">
                <a:lumMod val="80000"/>
                <a:lumOff val="20000"/>
              </a:schemeClr>
            </a:solidFill>
            <a:ln>
              <a:noFill/>
            </a:ln>
            <a:effectLst/>
          </c:spPr>
          <c:invertIfNegative val="0"/>
          <c:cat>
            <c:numRef>
              <c:extLst>
                <c:ext xmlns:c15="http://schemas.microsoft.com/office/drawing/2012/chart" uri="{02D57815-91ED-43cb-92C2-25804820EDAC}">
                  <c15:fullRef>
                    <c15:sqref>'3月'!$D$18:$BM$18</c15:sqref>
                  </c15:fullRef>
                </c:ext>
              </c:extLst>
              <c:f>('3月'!$D$18,'3月'!$F$18,'3月'!$H$18,'3月'!$J$18,'3月'!$L$18,'3月'!$N$18,'3月'!$P$18,'3月'!$R$18,'3月'!$T$18,'3月'!$V$18,'3月'!$X$18,'3月'!$Z$18,'3月'!$AB$18,'3月'!$AD$18,'3月'!$AF$18,'3月'!$AH$18,'3月'!$AJ$18,'3月'!$AL$18,'3月'!$AN$18,'3月'!$AP$18,'3月'!$AR$18,'3月'!$AT$18,'3月'!$AV$18,'3月'!$AX$18,'3月'!$AZ$18,'3月'!$BB$18,'3月'!$BD$18,'3月'!$BF$18,'3月'!$BH$18,'3月'!$BJ$18,'3月'!$BL$18)</c:f>
              <c:numCache>
                <c:formatCode>d</c:formatCode>
                <c:ptCount val="31"/>
                <c:pt idx="0">
                  <c:v>46082</c:v>
                </c:pt>
                <c:pt idx="1">
                  <c:v>46083</c:v>
                </c:pt>
                <c:pt idx="2">
                  <c:v>46084</c:v>
                </c:pt>
                <c:pt idx="3">
                  <c:v>46085</c:v>
                </c:pt>
                <c:pt idx="4">
                  <c:v>46086</c:v>
                </c:pt>
                <c:pt idx="5">
                  <c:v>46087</c:v>
                </c:pt>
                <c:pt idx="6">
                  <c:v>46088</c:v>
                </c:pt>
                <c:pt idx="7">
                  <c:v>46089</c:v>
                </c:pt>
                <c:pt idx="8">
                  <c:v>46090</c:v>
                </c:pt>
                <c:pt idx="9">
                  <c:v>46091</c:v>
                </c:pt>
                <c:pt idx="10">
                  <c:v>46092</c:v>
                </c:pt>
                <c:pt idx="11">
                  <c:v>46093</c:v>
                </c:pt>
                <c:pt idx="12">
                  <c:v>46094</c:v>
                </c:pt>
                <c:pt idx="13">
                  <c:v>46095</c:v>
                </c:pt>
                <c:pt idx="14">
                  <c:v>46096</c:v>
                </c:pt>
                <c:pt idx="15">
                  <c:v>46097</c:v>
                </c:pt>
                <c:pt idx="16">
                  <c:v>46098</c:v>
                </c:pt>
                <c:pt idx="17">
                  <c:v>46099</c:v>
                </c:pt>
                <c:pt idx="18">
                  <c:v>46100</c:v>
                </c:pt>
                <c:pt idx="19">
                  <c:v>46101</c:v>
                </c:pt>
                <c:pt idx="20">
                  <c:v>46102</c:v>
                </c:pt>
                <c:pt idx="21">
                  <c:v>46103</c:v>
                </c:pt>
                <c:pt idx="22">
                  <c:v>46104</c:v>
                </c:pt>
                <c:pt idx="23">
                  <c:v>46105</c:v>
                </c:pt>
                <c:pt idx="24">
                  <c:v>46106</c:v>
                </c:pt>
                <c:pt idx="25">
                  <c:v>46107</c:v>
                </c:pt>
                <c:pt idx="26">
                  <c:v>46108</c:v>
                </c:pt>
                <c:pt idx="27">
                  <c:v>46109</c:v>
                </c:pt>
                <c:pt idx="28">
                  <c:v>46110</c:v>
                </c:pt>
                <c:pt idx="29">
                  <c:v>46111</c:v>
                </c:pt>
                <c:pt idx="30">
                  <c:v>46112</c:v>
                </c:pt>
              </c:numCache>
            </c:numRef>
          </c:cat>
          <c:val>
            <c:numRef>
              <c:extLst>
                <c:ext xmlns:c15="http://schemas.microsoft.com/office/drawing/2012/chart" uri="{02D57815-91ED-43cb-92C2-25804820EDAC}">
                  <c15:fullRef>
                    <c15:sqref>'3月'!$D$20:$BM$20</c15:sqref>
                  </c15:fullRef>
                </c:ext>
              </c:extLst>
              <c:f>('3月'!$D$20,'3月'!$F$20,'3月'!$H$20,'3月'!$J$20,'3月'!$L$20,'3月'!$N$20,'3月'!$P$20,'3月'!$R$20,'3月'!$T$20,'3月'!$V$20,'3月'!$X$20,'3月'!$Z$20,'3月'!$AB$20,'3月'!$AD$20,'3月'!$AF$20,'3月'!$AH$20,'3月'!$AJ$20,'3月'!$AL$20,'3月'!$AN$20,'3月'!$AP$20,'3月'!$AR$20,'3月'!$AT$20,'3月'!$AV$20,'3月'!$AX$20,'3月'!$AZ$20,'3月'!$BB$20,'3月'!$BD$20,'3月'!$BF$20,'3月'!$BH$20,'3月'!$BJ$20,'3月'!$BL$20)</c:f>
              <c:numCache>
                <c:formatCode>"¥"#,##0_);[Red]\("¥"#,##0\)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A-6C45-423E-AA06-53807D571BBC}"/>
            </c:ext>
          </c:extLst>
        </c:ser>
        <c:ser>
          <c:idx val="14"/>
          <c:order val="3"/>
          <c:tx>
            <c:strRef>
              <c:f>'3月'!$C$21</c:f>
              <c:strCache>
                <c:ptCount val="1"/>
              </c:strCache>
            </c:strRef>
          </c:tx>
          <c:spPr>
            <a:solidFill>
              <a:schemeClr val="accent3">
                <a:lumMod val="80000"/>
                <a:lumOff val="20000"/>
              </a:schemeClr>
            </a:solidFill>
            <a:ln>
              <a:noFill/>
            </a:ln>
            <a:effectLst/>
          </c:spPr>
          <c:invertIfNegative val="0"/>
          <c:cat>
            <c:numRef>
              <c:extLst>
                <c:ext xmlns:c15="http://schemas.microsoft.com/office/drawing/2012/chart" uri="{02D57815-91ED-43cb-92C2-25804820EDAC}">
                  <c15:fullRef>
                    <c15:sqref>'3月'!$D$18:$BM$18</c15:sqref>
                  </c15:fullRef>
                </c:ext>
              </c:extLst>
              <c:f>('3月'!$D$18,'3月'!$F$18,'3月'!$H$18,'3月'!$J$18,'3月'!$L$18,'3月'!$N$18,'3月'!$P$18,'3月'!$R$18,'3月'!$T$18,'3月'!$V$18,'3月'!$X$18,'3月'!$Z$18,'3月'!$AB$18,'3月'!$AD$18,'3月'!$AF$18,'3月'!$AH$18,'3月'!$AJ$18,'3月'!$AL$18,'3月'!$AN$18,'3月'!$AP$18,'3月'!$AR$18,'3月'!$AT$18,'3月'!$AV$18,'3月'!$AX$18,'3月'!$AZ$18,'3月'!$BB$18,'3月'!$BD$18,'3月'!$BF$18,'3月'!$BH$18,'3月'!$BJ$18,'3月'!$BL$18)</c:f>
              <c:numCache>
                <c:formatCode>d</c:formatCode>
                <c:ptCount val="31"/>
                <c:pt idx="0">
                  <c:v>46082</c:v>
                </c:pt>
                <c:pt idx="1">
                  <c:v>46083</c:v>
                </c:pt>
                <c:pt idx="2">
                  <c:v>46084</c:v>
                </c:pt>
                <c:pt idx="3">
                  <c:v>46085</c:v>
                </c:pt>
                <c:pt idx="4">
                  <c:v>46086</c:v>
                </c:pt>
                <c:pt idx="5">
                  <c:v>46087</c:v>
                </c:pt>
                <c:pt idx="6">
                  <c:v>46088</c:v>
                </c:pt>
                <c:pt idx="7">
                  <c:v>46089</c:v>
                </c:pt>
                <c:pt idx="8">
                  <c:v>46090</c:v>
                </c:pt>
                <c:pt idx="9">
                  <c:v>46091</c:v>
                </c:pt>
                <c:pt idx="10">
                  <c:v>46092</c:v>
                </c:pt>
                <c:pt idx="11">
                  <c:v>46093</c:v>
                </c:pt>
                <c:pt idx="12">
                  <c:v>46094</c:v>
                </c:pt>
                <c:pt idx="13">
                  <c:v>46095</c:v>
                </c:pt>
                <c:pt idx="14">
                  <c:v>46096</c:v>
                </c:pt>
                <c:pt idx="15">
                  <c:v>46097</c:v>
                </c:pt>
                <c:pt idx="16">
                  <c:v>46098</c:v>
                </c:pt>
                <c:pt idx="17">
                  <c:v>46099</c:v>
                </c:pt>
                <c:pt idx="18">
                  <c:v>46100</c:v>
                </c:pt>
                <c:pt idx="19">
                  <c:v>46101</c:v>
                </c:pt>
                <c:pt idx="20">
                  <c:v>46102</c:v>
                </c:pt>
                <c:pt idx="21">
                  <c:v>46103</c:v>
                </c:pt>
                <c:pt idx="22">
                  <c:v>46104</c:v>
                </c:pt>
                <c:pt idx="23">
                  <c:v>46105</c:v>
                </c:pt>
                <c:pt idx="24">
                  <c:v>46106</c:v>
                </c:pt>
                <c:pt idx="25">
                  <c:v>46107</c:v>
                </c:pt>
                <c:pt idx="26">
                  <c:v>46108</c:v>
                </c:pt>
                <c:pt idx="27">
                  <c:v>46109</c:v>
                </c:pt>
                <c:pt idx="28">
                  <c:v>46110</c:v>
                </c:pt>
                <c:pt idx="29">
                  <c:v>46111</c:v>
                </c:pt>
                <c:pt idx="30">
                  <c:v>46112</c:v>
                </c:pt>
              </c:numCache>
            </c:numRef>
          </c:cat>
          <c:val>
            <c:numRef>
              <c:extLst>
                <c:ext xmlns:c15="http://schemas.microsoft.com/office/drawing/2012/chart" uri="{02D57815-91ED-43cb-92C2-25804820EDAC}">
                  <c15:fullRef>
                    <c15:sqref>'3月'!$D$21:$BM$21</c15:sqref>
                  </c15:fullRef>
                </c:ext>
              </c:extLst>
              <c:f>('3月'!$D$21,'3月'!$F$21,'3月'!$H$21,'3月'!$J$21,'3月'!$L$21,'3月'!$N$21,'3月'!$P$21,'3月'!$R$21,'3月'!$T$21,'3月'!$V$21,'3月'!$X$21,'3月'!$Z$21,'3月'!$AB$21,'3月'!$AD$21,'3月'!$AF$21,'3月'!$AH$21,'3月'!$AJ$21,'3月'!$AL$21,'3月'!$AN$21,'3月'!$AP$21,'3月'!$AR$21,'3月'!$AT$21,'3月'!$AV$21,'3月'!$AX$21,'3月'!$AZ$21,'3月'!$BB$21,'3月'!$BD$21,'3月'!$BF$21,'3月'!$BH$21,'3月'!$BJ$21,'3月'!$BL$21)</c:f>
              <c:numCache>
                <c:formatCode>"¥"#,##0_);[Red]\("¥"#,##0\)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C-6C45-423E-AA06-53807D571BBC}"/>
            </c:ext>
          </c:extLst>
        </c:ser>
        <c:ser>
          <c:idx val="16"/>
          <c:order val="4"/>
          <c:tx>
            <c:strRef>
              <c:f>'3月'!$C$22</c:f>
              <c:strCache>
                <c:ptCount val="1"/>
              </c:strCache>
            </c:strRef>
          </c:tx>
          <c:spPr>
            <a:solidFill>
              <a:schemeClr val="accent5">
                <a:lumMod val="80000"/>
                <a:lumOff val="20000"/>
              </a:schemeClr>
            </a:solidFill>
            <a:ln>
              <a:noFill/>
            </a:ln>
            <a:effectLst/>
          </c:spPr>
          <c:invertIfNegative val="0"/>
          <c:cat>
            <c:numRef>
              <c:extLst>
                <c:ext xmlns:c15="http://schemas.microsoft.com/office/drawing/2012/chart" uri="{02D57815-91ED-43cb-92C2-25804820EDAC}">
                  <c15:fullRef>
                    <c15:sqref>'3月'!$D$18:$BM$18</c15:sqref>
                  </c15:fullRef>
                </c:ext>
              </c:extLst>
              <c:f>('3月'!$D$18,'3月'!$F$18,'3月'!$H$18,'3月'!$J$18,'3月'!$L$18,'3月'!$N$18,'3月'!$P$18,'3月'!$R$18,'3月'!$T$18,'3月'!$V$18,'3月'!$X$18,'3月'!$Z$18,'3月'!$AB$18,'3月'!$AD$18,'3月'!$AF$18,'3月'!$AH$18,'3月'!$AJ$18,'3月'!$AL$18,'3月'!$AN$18,'3月'!$AP$18,'3月'!$AR$18,'3月'!$AT$18,'3月'!$AV$18,'3月'!$AX$18,'3月'!$AZ$18,'3月'!$BB$18,'3月'!$BD$18,'3月'!$BF$18,'3月'!$BH$18,'3月'!$BJ$18,'3月'!$BL$18)</c:f>
              <c:numCache>
                <c:formatCode>d</c:formatCode>
                <c:ptCount val="31"/>
                <c:pt idx="0">
                  <c:v>46082</c:v>
                </c:pt>
                <c:pt idx="1">
                  <c:v>46083</c:v>
                </c:pt>
                <c:pt idx="2">
                  <c:v>46084</c:v>
                </c:pt>
                <c:pt idx="3">
                  <c:v>46085</c:v>
                </c:pt>
                <c:pt idx="4">
                  <c:v>46086</c:v>
                </c:pt>
                <c:pt idx="5">
                  <c:v>46087</c:v>
                </c:pt>
                <c:pt idx="6">
                  <c:v>46088</c:v>
                </c:pt>
                <c:pt idx="7">
                  <c:v>46089</c:v>
                </c:pt>
                <c:pt idx="8">
                  <c:v>46090</c:v>
                </c:pt>
                <c:pt idx="9">
                  <c:v>46091</c:v>
                </c:pt>
                <c:pt idx="10">
                  <c:v>46092</c:v>
                </c:pt>
                <c:pt idx="11">
                  <c:v>46093</c:v>
                </c:pt>
                <c:pt idx="12">
                  <c:v>46094</c:v>
                </c:pt>
                <c:pt idx="13">
                  <c:v>46095</c:v>
                </c:pt>
                <c:pt idx="14">
                  <c:v>46096</c:v>
                </c:pt>
                <c:pt idx="15">
                  <c:v>46097</c:v>
                </c:pt>
                <c:pt idx="16">
                  <c:v>46098</c:v>
                </c:pt>
                <c:pt idx="17">
                  <c:v>46099</c:v>
                </c:pt>
                <c:pt idx="18">
                  <c:v>46100</c:v>
                </c:pt>
                <c:pt idx="19">
                  <c:v>46101</c:v>
                </c:pt>
                <c:pt idx="20">
                  <c:v>46102</c:v>
                </c:pt>
                <c:pt idx="21">
                  <c:v>46103</c:v>
                </c:pt>
                <c:pt idx="22">
                  <c:v>46104</c:v>
                </c:pt>
                <c:pt idx="23">
                  <c:v>46105</c:v>
                </c:pt>
                <c:pt idx="24">
                  <c:v>46106</c:v>
                </c:pt>
                <c:pt idx="25">
                  <c:v>46107</c:v>
                </c:pt>
                <c:pt idx="26">
                  <c:v>46108</c:v>
                </c:pt>
                <c:pt idx="27">
                  <c:v>46109</c:v>
                </c:pt>
                <c:pt idx="28">
                  <c:v>46110</c:v>
                </c:pt>
                <c:pt idx="29">
                  <c:v>46111</c:v>
                </c:pt>
                <c:pt idx="30">
                  <c:v>46112</c:v>
                </c:pt>
              </c:numCache>
            </c:numRef>
          </c:cat>
          <c:val>
            <c:numRef>
              <c:extLst>
                <c:ext xmlns:c15="http://schemas.microsoft.com/office/drawing/2012/chart" uri="{02D57815-91ED-43cb-92C2-25804820EDAC}">
                  <c15:fullRef>
                    <c15:sqref>'3月'!$D$22:$BM$22</c15:sqref>
                  </c15:fullRef>
                </c:ext>
              </c:extLst>
              <c:f>('3月'!$D$22,'3月'!$F$22,'3月'!$H$22,'3月'!$J$22,'3月'!$L$22,'3月'!$N$22,'3月'!$P$22,'3月'!$R$22,'3月'!$T$22,'3月'!$V$22,'3月'!$X$22,'3月'!$Z$22,'3月'!$AB$22,'3月'!$AD$22,'3月'!$AF$22,'3月'!$AH$22,'3月'!$AJ$22,'3月'!$AL$22,'3月'!$AN$22,'3月'!$AP$22,'3月'!$AR$22,'3月'!$AT$22,'3月'!$AV$22,'3月'!$AX$22,'3月'!$AZ$22,'3月'!$BB$22,'3月'!$BD$22,'3月'!$BF$22,'3月'!$BH$22,'3月'!$BJ$22,'3月'!$BL$22)</c:f>
              <c:numCache>
                <c:formatCode>"¥"#,##0_);[Red]\("¥"#,##0\)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E-6C45-423E-AA06-53807D571BBC}"/>
            </c:ext>
          </c:extLst>
        </c:ser>
        <c:ser>
          <c:idx val="0"/>
          <c:order val="5"/>
          <c:tx>
            <c:strRef>
              <c:f>'3月'!$C$23</c:f>
              <c:strCache>
                <c:ptCount val="1"/>
              </c:strCache>
            </c:strRef>
          </c:tx>
          <c:spPr>
            <a:solidFill>
              <a:schemeClr val="accent1"/>
            </a:solidFill>
            <a:ln>
              <a:noFill/>
            </a:ln>
            <a:effectLst/>
          </c:spPr>
          <c:invertIfNegative val="0"/>
          <c:cat>
            <c:numRef>
              <c:extLst>
                <c:ext xmlns:c15="http://schemas.microsoft.com/office/drawing/2012/chart" uri="{02D57815-91ED-43cb-92C2-25804820EDAC}">
                  <c15:fullRef>
                    <c15:sqref>'3月'!$D$18:$BM$18</c15:sqref>
                  </c15:fullRef>
                </c:ext>
              </c:extLst>
              <c:f>('3月'!$D$18,'3月'!$F$18,'3月'!$H$18,'3月'!$J$18,'3月'!$L$18,'3月'!$N$18,'3月'!$P$18,'3月'!$R$18,'3月'!$T$18,'3月'!$V$18,'3月'!$X$18,'3月'!$Z$18,'3月'!$AB$18,'3月'!$AD$18,'3月'!$AF$18,'3月'!$AH$18,'3月'!$AJ$18,'3月'!$AL$18,'3月'!$AN$18,'3月'!$AP$18,'3月'!$AR$18,'3月'!$AT$18,'3月'!$AV$18,'3月'!$AX$18,'3月'!$AZ$18,'3月'!$BB$18,'3月'!$BD$18,'3月'!$BF$18,'3月'!$BH$18,'3月'!$BJ$18,'3月'!$BL$18)</c:f>
              <c:numCache>
                <c:formatCode>d</c:formatCode>
                <c:ptCount val="31"/>
                <c:pt idx="0">
                  <c:v>46082</c:v>
                </c:pt>
                <c:pt idx="1">
                  <c:v>46083</c:v>
                </c:pt>
                <c:pt idx="2">
                  <c:v>46084</c:v>
                </c:pt>
                <c:pt idx="3">
                  <c:v>46085</c:v>
                </c:pt>
                <c:pt idx="4">
                  <c:v>46086</c:v>
                </c:pt>
                <c:pt idx="5">
                  <c:v>46087</c:v>
                </c:pt>
                <c:pt idx="6">
                  <c:v>46088</c:v>
                </c:pt>
                <c:pt idx="7">
                  <c:v>46089</c:v>
                </c:pt>
                <c:pt idx="8">
                  <c:v>46090</c:v>
                </c:pt>
                <c:pt idx="9">
                  <c:v>46091</c:v>
                </c:pt>
                <c:pt idx="10">
                  <c:v>46092</c:v>
                </c:pt>
                <c:pt idx="11">
                  <c:v>46093</c:v>
                </c:pt>
                <c:pt idx="12">
                  <c:v>46094</c:v>
                </c:pt>
                <c:pt idx="13">
                  <c:v>46095</c:v>
                </c:pt>
                <c:pt idx="14">
                  <c:v>46096</c:v>
                </c:pt>
                <c:pt idx="15">
                  <c:v>46097</c:v>
                </c:pt>
                <c:pt idx="16">
                  <c:v>46098</c:v>
                </c:pt>
                <c:pt idx="17">
                  <c:v>46099</c:v>
                </c:pt>
                <c:pt idx="18">
                  <c:v>46100</c:v>
                </c:pt>
                <c:pt idx="19">
                  <c:v>46101</c:v>
                </c:pt>
                <c:pt idx="20">
                  <c:v>46102</c:v>
                </c:pt>
                <c:pt idx="21">
                  <c:v>46103</c:v>
                </c:pt>
                <c:pt idx="22">
                  <c:v>46104</c:v>
                </c:pt>
                <c:pt idx="23">
                  <c:v>46105</c:v>
                </c:pt>
                <c:pt idx="24">
                  <c:v>46106</c:v>
                </c:pt>
                <c:pt idx="25">
                  <c:v>46107</c:v>
                </c:pt>
                <c:pt idx="26">
                  <c:v>46108</c:v>
                </c:pt>
                <c:pt idx="27">
                  <c:v>46109</c:v>
                </c:pt>
                <c:pt idx="28">
                  <c:v>46110</c:v>
                </c:pt>
                <c:pt idx="29">
                  <c:v>46111</c:v>
                </c:pt>
                <c:pt idx="30">
                  <c:v>46112</c:v>
                </c:pt>
              </c:numCache>
            </c:numRef>
          </c:cat>
          <c:val>
            <c:numRef>
              <c:extLst>
                <c:ext xmlns:c15="http://schemas.microsoft.com/office/drawing/2012/chart" uri="{02D57815-91ED-43cb-92C2-25804820EDAC}">
                  <c15:fullRef>
                    <c15:sqref>'3月'!$D$23:$BM$23</c15:sqref>
                  </c15:fullRef>
                </c:ext>
              </c:extLst>
              <c:f>('3月'!$D$23,'3月'!$F$23,'3月'!$H$23,'3月'!$J$23,'3月'!$L$23,'3月'!$N$23,'3月'!$P$23,'3月'!$R$23,'3月'!$T$23,'3月'!$V$23,'3月'!$X$23,'3月'!$Z$23,'3月'!$AB$23,'3月'!$AD$23,'3月'!$AF$23,'3月'!$AH$23,'3月'!$AJ$23,'3月'!$AL$23,'3月'!$AN$23,'3月'!$AP$23,'3月'!$AR$23,'3月'!$AT$23,'3月'!$AV$23,'3月'!$AX$23,'3月'!$AZ$23,'3月'!$BB$23,'3月'!$BD$23,'3月'!$BF$23,'3月'!$BH$23,'3月'!$BJ$23,'3月'!$BL$23)</c:f>
              <c:numCache>
                <c:formatCode>"¥"#,##0_);[Red]\("¥"#,##0\)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0-2D6F-4843-9FBB-F8CA8FAFA34A}"/>
            </c:ext>
          </c:extLst>
        </c:ser>
        <c:ser>
          <c:idx val="2"/>
          <c:order val="6"/>
          <c:tx>
            <c:strRef>
              <c:f>'3月'!$C$24</c:f>
              <c:strCache>
                <c:ptCount val="1"/>
              </c:strCache>
            </c:strRef>
          </c:tx>
          <c:spPr>
            <a:solidFill>
              <a:schemeClr val="accent3"/>
            </a:solidFill>
            <a:ln>
              <a:noFill/>
            </a:ln>
            <a:effectLst/>
          </c:spPr>
          <c:invertIfNegative val="0"/>
          <c:cat>
            <c:numRef>
              <c:extLst>
                <c:ext xmlns:c15="http://schemas.microsoft.com/office/drawing/2012/chart" uri="{02D57815-91ED-43cb-92C2-25804820EDAC}">
                  <c15:fullRef>
                    <c15:sqref>'3月'!$D$18:$BM$18</c15:sqref>
                  </c15:fullRef>
                </c:ext>
              </c:extLst>
              <c:f>('3月'!$D$18,'3月'!$F$18,'3月'!$H$18,'3月'!$J$18,'3月'!$L$18,'3月'!$N$18,'3月'!$P$18,'3月'!$R$18,'3月'!$T$18,'3月'!$V$18,'3月'!$X$18,'3月'!$Z$18,'3月'!$AB$18,'3月'!$AD$18,'3月'!$AF$18,'3月'!$AH$18,'3月'!$AJ$18,'3月'!$AL$18,'3月'!$AN$18,'3月'!$AP$18,'3月'!$AR$18,'3月'!$AT$18,'3月'!$AV$18,'3月'!$AX$18,'3月'!$AZ$18,'3月'!$BB$18,'3月'!$BD$18,'3月'!$BF$18,'3月'!$BH$18,'3月'!$BJ$18,'3月'!$BL$18)</c:f>
              <c:numCache>
                <c:formatCode>d</c:formatCode>
                <c:ptCount val="31"/>
                <c:pt idx="0">
                  <c:v>46082</c:v>
                </c:pt>
                <c:pt idx="1">
                  <c:v>46083</c:v>
                </c:pt>
                <c:pt idx="2">
                  <c:v>46084</c:v>
                </c:pt>
                <c:pt idx="3">
                  <c:v>46085</c:v>
                </c:pt>
                <c:pt idx="4">
                  <c:v>46086</c:v>
                </c:pt>
                <c:pt idx="5">
                  <c:v>46087</c:v>
                </c:pt>
                <c:pt idx="6">
                  <c:v>46088</c:v>
                </c:pt>
                <c:pt idx="7">
                  <c:v>46089</c:v>
                </c:pt>
                <c:pt idx="8">
                  <c:v>46090</c:v>
                </c:pt>
                <c:pt idx="9">
                  <c:v>46091</c:v>
                </c:pt>
                <c:pt idx="10">
                  <c:v>46092</c:v>
                </c:pt>
                <c:pt idx="11">
                  <c:v>46093</c:v>
                </c:pt>
                <c:pt idx="12">
                  <c:v>46094</c:v>
                </c:pt>
                <c:pt idx="13">
                  <c:v>46095</c:v>
                </c:pt>
                <c:pt idx="14">
                  <c:v>46096</c:v>
                </c:pt>
                <c:pt idx="15">
                  <c:v>46097</c:v>
                </c:pt>
                <c:pt idx="16">
                  <c:v>46098</c:v>
                </c:pt>
                <c:pt idx="17">
                  <c:v>46099</c:v>
                </c:pt>
                <c:pt idx="18">
                  <c:v>46100</c:v>
                </c:pt>
                <c:pt idx="19">
                  <c:v>46101</c:v>
                </c:pt>
                <c:pt idx="20">
                  <c:v>46102</c:v>
                </c:pt>
                <c:pt idx="21">
                  <c:v>46103</c:v>
                </c:pt>
                <c:pt idx="22">
                  <c:v>46104</c:v>
                </c:pt>
                <c:pt idx="23">
                  <c:v>46105</c:v>
                </c:pt>
                <c:pt idx="24">
                  <c:v>46106</c:v>
                </c:pt>
                <c:pt idx="25">
                  <c:v>46107</c:v>
                </c:pt>
                <c:pt idx="26">
                  <c:v>46108</c:v>
                </c:pt>
                <c:pt idx="27">
                  <c:v>46109</c:v>
                </c:pt>
                <c:pt idx="28">
                  <c:v>46110</c:v>
                </c:pt>
                <c:pt idx="29">
                  <c:v>46111</c:v>
                </c:pt>
                <c:pt idx="30">
                  <c:v>46112</c:v>
                </c:pt>
              </c:numCache>
            </c:numRef>
          </c:cat>
          <c:val>
            <c:numRef>
              <c:extLst>
                <c:ext xmlns:c15="http://schemas.microsoft.com/office/drawing/2012/chart" uri="{02D57815-91ED-43cb-92C2-25804820EDAC}">
                  <c15:fullRef>
                    <c15:sqref>'3月'!$D$24:$BM$24</c15:sqref>
                  </c15:fullRef>
                </c:ext>
              </c:extLst>
              <c:f>('3月'!$D$24,'3月'!$F$24,'3月'!$H$24,'3月'!$J$24,'3月'!$L$24,'3月'!$N$24,'3月'!$P$24,'3月'!$R$24,'3月'!$T$24,'3月'!$V$24,'3月'!$X$24,'3月'!$Z$24,'3月'!$AB$24,'3月'!$AD$24,'3月'!$AF$24,'3月'!$AH$24,'3月'!$AJ$24,'3月'!$AL$24,'3月'!$AN$24,'3月'!$AP$24,'3月'!$AR$24,'3月'!$AT$24,'3月'!$AV$24,'3月'!$AX$24,'3月'!$AZ$24,'3月'!$BB$24,'3月'!$BD$24,'3月'!$BF$24,'3月'!$BH$24,'3月'!$BJ$24,'3月'!$BL$24)</c:f>
              <c:numCache>
                <c:formatCode>"¥"#,##0_);[Red]\("¥"#,##0\)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2-2D6F-4843-9FBB-F8CA8FAFA34A}"/>
            </c:ext>
          </c:extLst>
        </c:ser>
        <c:ser>
          <c:idx val="18"/>
          <c:order val="7"/>
          <c:tx>
            <c:strRef>
              <c:f>'3月'!$C$25</c:f>
              <c:strCache>
                <c:ptCount val="1"/>
              </c:strCache>
            </c:strRef>
          </c:tx>
          <c:spPr>
            <a:solidFill>
              <a:schemeClr val="accent1">
                <a:lumMod val="80000"/>
              </a:schemeClr>
            </a:solidFill>
            <a:ln>
              <a:noFill/>
            </a:ln>
            <a:effectLst/>
          </c:spPr>
          <c:invertIfNegative val="0"/>
          <c:cat>
            <c:numRef>
              <c:extLst>
                <c:ext xmlns:c15="http://schemas.microsoft.com/office/drawing/2012/chart" uri="{02D57815-91ED-43cb-92C2-25804820EDAC}">
                  <c15:fullRef>
                    <c15:sqref>'3月'!$D$18:$BM$18</c15:sqref>
                  </c15:fullRef>
                </c:ext>
              </c:extLst>
              <c:f>('3月'!$D$18,'3月'!$F$18,'3月'!$H$18,'3月'!$J$18,'3月'!$L$18,'3月'!$N$18,'3月'!$P$18,'3月'!$R$18,'3月'!$T$18,'3月'!$V$18,'3月'!$X$18,'3月'!$Z$18,'3月'!$AB$18,'3月'!$AD$18,'3月'!$AF$18,'3月'!$AH$18,'3月'!$AJ$18,'3月'!$AL$18,'3月'!$AN$18,'3月'!$AP$18,'3月'!$AR$18,'3月'!$AT$18,'3月'!$AV$18,'3月'!$AX$18,'3月'!$AZ$18,'3月'!$BB$18,'3月'!$BD$18,'3月'!$BF$18,'3月'!$BH$18,'3月'!$BJ$18,'3月'!$BL$18)</c:f>
              <c:numCache>
                <c:formatCode>d</c:formatCode>
                <c:ptCount val="31"/>
                <c:pt idx="0">
                  <c:v>46082</c:v>
                </c:pt>
                <c:pt idx="1">
                  <c:v>46083</c:v>
                </c:pt>
                <c:pt idx="2">
                  <c:v>46084</c:v>
                </c:pt>
                <c:pt idx="3">
                  <c:v>46085</c:v>
                </c:pt>
                <c:pt idx="4">
                  <c:v>46086</c:v>
                </c:pt>
                <c:pt idx="5">
                  <c:v>46087</c:v>
                </c:pt>
                <c:pt idx="6">
                  <c:v>46088</c:v>
                </c:pt>
                <c:pt idx="7">
                  <c:v>46089</c:v>
                </c:pt>
                <c:pt idx="8">
                  <c:v>46090</c:v>
                </c:pt>
                <c:pt idx="9">
                  <c:v>46091</c:v>
                </c:pt>
                <c:pt idx="10">
                  <c:v>46092</c:v>
                </c:pt>
                <c:pt idx="11">
                  <c:v>46093</c:v>
                </c:pt>
                <c:pt idx="12">
                  <c:v>46094</c:v>
                </c:pt>
                <c:pt idx="13">
                  <c:v>46095</c:v>
                </c:pt>
                <c:pt idx="14">
                  <c:v>46096</c:v>
                </c:pt>
                <c:pt idx="15">
                  <c:v>46097</c:v>
                </c:pt>
                <c:pt idx="16">
                  <c:v>46098</c:v>
                </c:pt>
                <c:pt idx="17">
                  <c:v>46099</c:v>
                </c:pt>
                <c:pt idx="18">
                  <c:v>46100</c:v>
                </c:pt>
                <c:pt idx="19">
                  <c:v>46101</c:v>
                </c:pt>
                <c:pt idx="20">
                  <c:v>46102</c:v>
                </c:pt>
                <c:pt idx="21">
                  <c:v>46103</c:v>
                </c:pt>
                <c:pt idx="22">
                  <c:v>46104</c:v>
                </c:pt>
                <c:pt idx="23">
                  <c:v>46105</c:v>
                </c:pt>
                <c:pt idx="24">
                  <c:v>46106</c:v>
                </c:pt>
                <c:pt idx="25">
                  <c:v>46107</c:v>
                </c:pt>
                <c:pt idx="26">
                  <c:v>46108</c:v>
                </c:pt>
                <c:pt idx="27">
                  <c:v>46109</c:v>
                </c:pt>
                <c:pt idx="28">
                  <c:v>46110</c:v>
                </c:pt>
                <c:pt idx="29">
                  <c:v>46111</c:v>
                </c:pt>
                <c:pt idx="30">
                  <c:v>46112</c:v>
                </c:pt>
              </c:numCache>
            </c:numRef>
          </c:cat>
          <c:val>
            <c:numRef>
              <c:extLst>
                <c:ext xmlns:c15="http://schemas.microsoft.com/office/drawing/2012/chart" uri="{02D57815-91ED-43cb-92C2-25804820EDAC}">
                  <c15:fullRef>
                    <c15:sqref>'3月'!$D$25:$BM$25</c15:sqref>
                  </c15:fullRef>
                </c:ext>
              </c:extLst>
              <c:f>('3月'!$D$25,'3月'!$F$25,'3月'!$H$25,'3月'!$J$25,'3月'!$L$25,'3月'!$N$25,'3月'!$P$25,'3月'!$R$25,'3月'!$T$25,'3月'!$V$25,'3月'!$X$25,'3月'!$Z$25,'3月'!$AB$25,'3月'!$AD$25,'3月'!$AF$25,'3月'!$AH$25,'3月'!$AJ$25,'3月'!$AL$25,'3月'!$AN$25,'3月'!$AP$25,'3月'!$AR$25,'3月'!$AT$25,'3月'!$AV$25,'3月'!$AX$25,'3月'!$AZ$25,'3月'!$BB$25,'3月'!$BD$25,'3月'!$BF$25,'3月'!$BH$25,'3月'!$BJ$25,'3月'!$BL$25)</c:f>
              <c:numCache>
                <c:formatCode>"¥"#,##0_);[Red]\("¥"#,##0\)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4-2D6F-4843-9FBB-F8CA8FAFA34A}"/>
            </c:ext>
          </c:extLst>
        </c:ser>
        <c:ser>
          <c:idx val="20"/>
          <c:order val="8"/>
          <c:tx>
            <c:strRef>
              <c:f>'3月'!$C$26</c:f>
              <c:strCache>
                <c:ptCount val="1"/>
              </c:strCache>
            </c:strRef>
          </c:tx>
          <c:spPr>
            <a:solidFill>
              <a:schemeClr val="accent3">
                <a:lumMod val="80000"/>
              </a:schemeClr>
            </a:solidFill>
            <a:ln>
              <a:noFill/>
            </a:ln>
            <a:effectLst/>
          </c:spPr>
          <c:invertIfNegative val="0"/>
          <c:cat>
            <c:numRef>
              <c:extLst>
                <c:ext xmlns:c15="http://schemas.microsoft.com/office/drawing/2012/chart" uri="{02D57815-91ED-43cb-92C2-25804820EDAC}">
                  <c15:fullRef>
                    <c15:sqref>'3月'!$D$18:$BM$18</c15:sqref>
                  </c15:fullRef>
                </c:ext>
              </c:extLst>
              <c:f>('3月'!$D$18,'3月'!$F$18,'3月'!$H$18,'3月'!$J$18,'3月'!$L$18,'3月'!$N$18,'3月'!$P$18,'3月'!$R$18,'3月'!$T$18,'3月'!$V$18,'3月'!$X$18,'3月'!$Z$18,'3月'!$AB$18,'3月'!$AD$18,'3月'!$AF$18,'3月'!$AH$18,'3月'!$AJ$18,'3月'!$AL$18,'3月'!$AN$18,'3月'!$AP$18,'3月'!$AR$18,'3月'!$AT$18,'3月'!$AV$18,'3月'!$AX$18,'3月'!$AZ$18,'3月'!$BB$18,'3月'!$BD$18,'3月'!$BF$18,'3月'!$BH$18,'3月'!$BJ$18,'3月'!$BL$18)</c:f>
              <c:numCache>
                <c:formatCode>d</c:formatCode>
                <c:ptCount val="31"/>
                <c:pt idx="0">
                  <c:v>46082</c:v>
                </c:pt>
                <c:pt idx="1">
                  <c:v>46083</c:v>
                </c:pt>
                <c:pt idx="2">
                  <c:v>46084</c:v>
                </c:pt>
                <c:pt idx="3">
                  <c:v>46085</c:v>
                </c:pt>
                <c:pt idx="4">
                  <c:v>46086</c:v>
                </c:pt>
                <c:pt idx="5">
                  <c:v>46087</c:v>
                </c:pt>
                <c:pt idx="6">
                  <c:v>46088</c:v>
                </c:pt>
                <c:pt idx="7">
                  <c:v>46089</c:v>
                </c:pt>
                <c:pt idx="8">
                  <c:v>46090</c:v>
                </c:pt>
                <c:pt idx="9">
                  <c:v>46091</c:v>
                </c:pt>
                <c:pt idx="10">
                  <c:v>46092</c:v>
                </c:pt>
                <c:pt idx="11">
                  <c:v>46093</c:v>
                </c:pt>
                <c:pt idx="12">
                  <c:v>46094</c:v>
                </c:pt>
                <c:pt idx="13">
                  <c:v>46095</c:v>
                </c:pt>
                <c:pt idx="14">
                  <c:v>46096</c:v>
                </c:pt>
                <c:pt idx="15">
                  <c:v>46097</c:v>
                </c:pt>
                <c:pt idx="16">
                  <c:v>46098</c:v>
                </c:pt>
                <c:pt idx="17">
                  <c:v>46099</c:v>
                </c:pt>
                <c:pt idx="18">
                  <c:v>46100</c:v>
                </c:pt>
                <c:pt idx="19">
                  <c:v>46101</c:v>
                </c:pt>
                <c:pt idx="20">
                  <c:v>46102</c:v>
                </c:pt>
                <c:pt idx="21">
                  <c:v>46103</c:v>
                </c:pt>
                <c:pt idx="22">
                  <c:v>46104</c:v>
                </c:pt>
                <c:pt idx="23">
                  <c:v>46105</c:v>
                </c:pt>
                <c:pt idx="24">
                  <c:v>46106</c:v>
                </c:pt>
                <c:pt idx="25">
                  <c:v>46107</c:v>
                </c:pt>
                <c:pt idx="26">
                  <c:v>46108</c:v>
                </c:pt>
                <c:pt idx="27">
                  <c:v>46109</c:v>
                </c:pt>
                <c:pt idx="28">
                  <c:v>46110</c:v>
                </c:pt>
                <c:pt idx="29">
                  <c:v>46111</c:v>
                </c:pt>
                <c:pt idx="30">
                  <c:v>46112</c:v>
                </c:pt>
              </c:numCache>
            </c:numRef>
          </c:cat>
          <c:val>
            <c:numRef>
              <c:extLst>
                <c:ext xmlns:c15="http://schemas.microsoft.com/office/drawing/2012/chart" uri="{02D57815-91ED-43cb-92C2-25804820EDAC}">
                  <c15:fullRef>
                    <c15:sqref>'3月'!$D$26:$BM$26</c15:sqref>
                  </c15:fullRef>
                </c:ext>
              </c:extLst>
              <c:f>('3月'!$D$26,'3月'!$F$26,'3月'!$H$26,'3月'!$J$26,'3月'!$L$26,'3月'!$N$26,'3月'!$P$26,'3月'!$R$26,'3月'!$T$26,'3月'!$V$26,'3月'!$X$26,'3月'!$Z$26,'3月'!$AB$26,'3月'!$AD$26,'3月'!$AF$26,'3月'!$AH$26,'3月'!$AJ$26,'3月'!$AL$26,'3月'!$AN$26,'3月'!$AP$26,'3月'!$AR$26,'3月'!$AT$26,'3月'!$AV$26,'3月'!$AX$26,'3月'!$AZ$26,'3月'!$BB$26,'3月'!$BD$26,'3月'!$BF$26,'3月'!$BH$26,'3月'!$BJ$26,'3月'!$BL$26)</c:f>
              <c:numCache>
                <c:formatCode>"¥"#,##0_);[Red]\("¥"#,##0\)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6-2D6F-4843-9FBB-F8CA8FAFA34A}"/>
            </c:ext>
          </c:extLst>
        </c:ser>
        <c:ser>
          <c:idx val="22"/>
          <c:order val="9"/>
          <c:tx>
            <c:strRef>
              <c:f>'3月'!$C$27</c:f>
              <c:strCache>
                <c:ptCount val="1"/>
              </c:strCache>
            </c:strRef>
          </c:tx>
          <c:spPr>
            <a:solidFill>
              <a:schemeClr val="accent5">
                <a:lumMod val="80000"/>
              </a:schemeClr>
            </a:solidFill>
            <a:ln>
              <a:noFill/>
            </a:ln>
            <a:effectLst/>
          </c:spPr>
          <c:invertIfNegative val="0"/>
          <c:cat>
            <c:numRef>
              <c:extLst>
                <c:ext xmlns:c15="http://schemas.microsoft.com/office/drawing/2012/chart" uri="{02D57815-91ED-43cb-92C2-25804820EDAC}">
                  <c15:fullRef>
                    <c15:sqref>'3月'!$D$18:$BM$18</c15:sqref>
                  </c15:fullRef>
                </c:ext>
              </c:extLst>
              <c:f>('3月'!$D$18,'3月'!$F$18,'3月'!$H$18,'3月'!$J$18,'3月'!$L$18,'3月'!$N$18,'3月'!$P$18,'3月'!$R$18,'3月'!$T$18,'3月'!$V$18,'3月'!$X$18,'3月'!$Z$18,'3月'!$AB$18,'3月'!$AD$18,'3月'!$AF$18,'3月'!$AH$18,'3月'!$AJ$18,'3月'!$AL$18,'3月'!$AN$18,'3月'!$AP$18,'3月'!$AR$18,'3月'!$AT$18,'3月'!$AV$18,'3月'!$AX$18,'3月'!$AZ$18,'3月'!$BB$18,'3月'!$BD$18,'3月'!$BF$18,'3月'!$BH$18,'3月'!$BJ$18,'3月'!$BL$18)</c:f>
              <c:numCache>
                <c:formatCode>d</c:formatCode>
                <c:ptCount val="31"/>
                <c:pt idx="0">
                  <c:v>46082</c:v>
                </c:pt>
                <c:pt idx="1">
                  <c:v>46083</c:v>
                </c:pt>
                <c:pt idx="2">
                  <c:v>46084</c:v>
                </c:pt>
                <c:pt idx="3">
                  <c:v>46085</c:v>
                </c:pt>
                <c:pt idx="4">
                  <c:v>46086</c:v>
                </c:pt>
                <c:pt idx="5">
                  <c:v>46087</c:v>
                </c:pt>
                <c:pt idx="6">
                  <c:v>46088</c:v>
                </c:pt>
                <c:pt idx="7">
                  <c:v>46089</c:v>
                </c:pt>
                <c:pt idx="8">
                  <c:v>46090</c:v>
                </c:pt>
                <c:pt idx="9">
                  <c:v>46091</c:v>
                </c:pt>
                <c:pt idx="10">
                  <c:v>46092</c:v>
                </c:pt>
                <c:pt idx="11">
                  <c:v>46093</c:v>
                </c:pt>
                <c:pt idx="12">
                  <c:v>46094</c:v>
                </c:pt>
                <c:pt idx="13">
                  <c:v>46095</c:v>
                </c:pt>
                <c:pt idx="14">
                  <c:v>46096</c:v>
                </c:pt>
                <c:pt idx="15">
                  <c:v>46097</c:v>
                </c:pt>
                <c:pt idx="16">
                  <c:v>46098</c:v>
                </c:pt>
                <c:pt idx="17">
                  <c:v>46099</c:v>
                </c:pt>
                <c:pt idx="18">
                  <c:v>46100</c:v>
                </c:pt>
                <c:pt idx="19">
                  <c:v>46101</c:v>
                </c:pt>
                <c:pt idx="20">
                  <c:v>46102</c:v>
                </c:pt>
                <c:pt idx="21">
                  <c:v>46103</c:v>
                </c:pt>
                <c:pt idx="22">
                  <c:v>46104</c:v>
                </c:pt>
                <c:pt idx="23">
                  <c:v>46105</c:v>
                </c:pt>
                <c:pt idx="24">
                  <c:v>46106</c:v>
                </c:pt>
                <c:pt idx="25">
                  <c:v>46107</c:v>
                </c:pt>
                <c:pt idx="26">
                  <c:v>46108</c:v>
                </c:pt>
                <c:pt idx="27">
                  <c:v>46109</c:v>
                </c:pt>
                <c:pt idx="28">
                  <c:v>46110</c:v>
                </c:pt>
                <c:pt idx="29">
                  <c:v>46111</c:v>
                </c:pt>
                <c:pt idx="30">
                  <c:v>46112</c:v>
                </c:pt>
              </c:numCache>
            </c:numRef>
          </c:cat>
          <c:val>
            <c:numRef>
              <c:extLst>
                <c:ext xmlns:c15="http://schemas.microsoft.com/office/drawing/2012/chart" uri="{02D57815-91ED-43cb-92C2-25804820EDAC}">
                  <c15:fullRef>
                    <c15:sqref>'3月'!$D$27:$BM$27</c15:sqref>
                  </c15:fullRef>
                </c:ext>
              </c:extLst>
              <c:f>('3月'!$D$27,'3月'!$F$27,'3月'!$H$27,'3月'!$J$27,'3月'!$L$27,'3月'!$N$27,'3月'!$P$27,'3月'!$R$27,'3月'!$T$27,'3月'!$V$27,'3月'!$X$27,'3月'!$Z$27,'3月'!$AB$27,'3月'!$AD$27,'3月'!$AF$27,'3月'!$AH$27,'3月'!$AJ$27,'3月'!$AL$27,'3月'!$AN$27,'3月'!$AP$27,'3月'!$AR$27,'3月'!$AT$27,'3月'!$AV$27,'3月'!$AX$27,'3月'!$AZ$27,'3月'!$BB$27,'3月'!$BD$27,'3月'!$BF$27,'3月'!$BH$27,'3月'!$BJ$27,'3月'!$BL$27)</c:f>
              <c:numCache>
                <c:formatCode>"¥"#,##0_);[Red]\("¥"#,##0\)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8-2D6F-4843-9FBB-F8CA8FAFA34A}"/>
            </c:ext>
          </c:extLst>
        </c:ser>
        <c:ser>
          <c:idx val="24"/>
          <c:order val="10"/>
          <c:tx>
            <c:strRef>
              <c:f>'3月'!$C$28</c:f>
              <c:strCache>
                <c:ptCount val="1"/>
              </c:strCache>
            </c:strRef>
          </c:tx>
          <c:spPr>
            <a:solidFill>
              <a:schemeClr val="accent1">
                <a:lumMod val="60000"/>
                <a:lumOff val="40000"/>
              </a:schemeClr>
            </a:solidFill>
            <a:ln>
              <a:noFill/>
            </a:ln>
            <a:effectLst/>
          </c:spPr>
          <c:invertIfNegative val="0"/>
          <c:cat>
            <c:numRef>
              <c:extLst>
                <c:ext xmlns:c15="http://schemas.microsoft.com/office/drawing/2012/chart" uri="{02D57815-91ED-43cb-92C2-25804820EDAC}">
                  <c15:fullRef>
                    <c15:sqref>'3月'!$D$18:$BM$18</c15:sqref>
                  </c15:fullRef>
                </c:ext>
              </c:extLst>
              <c:f>('3月'!$D$18,'3月'!$F$18,'3月'!$H$18,'3月'!$J$18,'3月'!$L$18,'3月'!$N$18,'3月'!$P$18,'3月'!$R$18,'3月'!$T$18,'3月'!$V$18,'3月'!$X$18,'3月'!$Z$18,'3月'!$AB$18,'3月'!$AD$18,'3月'!$AF$18,'3月'!$AH$18,'3月'!$AJ$18,'3月'!$AL$18,'3月'!$AN$18,'3月'!$AP$18,'3月'!$AR$18,'3月'!$AT$18,'3月'!$AV$18,'3月'!$AX$18,'3月'!$AZ$18,'3月'!$BB$18,'3月'!$BD$18,'3月'!$BF$18,'3月'!$BH$18,'3月'!$BJ$18,'3月'!$BL$18)</c:f>
              <c:numCache>
                <c:formatCode>d</c:formatCode>
                <c:ptCount val="31"/>
                <c:pt idx="0">
                  <c:v>46082</c:v>
                </c:pt>
                <c:pt idx="1">
                  <c:v>46083</c:v>
                </c:pt>
                <c:pt idx="2">
                  <c:v>46084</c:v>
                </c:pt>
                <c:pt idx="3">
                  <c:v>46085</c:v>
                </c:pt>
                <c:pt idx="4">
                  <c:v>46086</c:v>
                </c:pt>
                <c:pt idx="5">
                  <c:v>46087</c:v>
                </c:pt>
                <c:pt idx="6">
                  <c:v>46088</c:v>
                </c:pt>
                <c:pt idx="7">
                  <c:v>46089</c:v>
                </c:pt>
                <c:pt idx="8">
                  <c:v>46090</c:v>
                </c:pt>
                <c:pt idx="9">
                  <c:v>46091</c:v>
                </c:pt>
                <c:pt idx="10">
                  <c:v>46092</c:v>
                </c:pt>
                <c:pt idx="11">
                  <c:v>46093</c:v>
                </c:pt>
                <c:pt idx="12">
                  <c:v>46094</c:v>
                </c:pt>
                <c:pt idx="13">
                  <c:v>46095</c:v>
                </c:pt>
                <c:pt idx="14">
                  <c:v>46096</c:v>
                </c:pt>
                <c:pt idx="15">
                  <c:v>46097</c:v>
                </c:pt>
                <c:pt idx="16">
                  <c:v>46098</c:v>
                </c:pt>
                <c:pt idx="17">
                  <c:v>46099</c:v>
                </c:pt>
                <c:pt idx="18">
                  <c:v>46100</c:v>
                </c:pt>
                <c:pt idx="19">
                  <c:v>46101</c:v>
                </c:pt>
                <c:pt idx="20">
                  <c:v>46102</c:v>
                </c:pt>
                <c:pt idx="21">
                  <c:v>46103</c:v>
                </c:pt>
                <c:pt idx="22">
                  <c:v>46104</c:v>
                </c:pt>
                <c:pt idx="23">
                  <c:v>46105</c:v>
                </c:pt>
                <c:pt idx="24">
                  <c:v>46106</c:v>
                </c:pt>
                <c:pt idx="25">
                  <c:v>46107</c:v>
                </c:pt>
                <c:pt idx="26">
                  <c:v>46108</c:v>
                </c:pt>
                <c:pt idx="27">
                  <c:v>46109</c:v>
                </c:pt>
                <c:pt idx="28">
                  <c:v>46110</c:v>
                </c:pt>
                <c:pt idx="29">
                  <c:v>46111</c:v>
                </c:pt>
                <c:pt idx="30">
                  <c:v>46112</c:v>
                </c:pt>
              </c:numCache>
            </c:numRef>
          </c:cat>
          <c:val>
            <c:numRef>
              <c:extLst>
                <c:ext xmlns:c15="http://schemas.microsoft.com/office/drawing/2012/chart" uri="{02D57815-91ED-43cb-92C2-25804820EDAC}">
                  <c15:fullRef>
                    <c15:sqref>'3月'!$D$28:$BM$28</c15:sqref>
                  </c15:fullRef>
                </c:ext>
              </c:extLst>
              <c:f>('3月'!$D$28,'3月'!$F$28,'3月'!$H$28,'3月'!$J$28,'3月'!$L$28,'3月'!$N$28,'3月'!$P$28,'3月'!$R$28,'3月'!$T$28,'3月'!$V$28,'3月'!$X$28,'3月'!$Z$28,'3月'!$AB$28,'3月'!$AD$28,'3月'!$AF$28,'3月'!$AH$28,'3月'!$AJ$28,'3月'!$AL$28,'3月'!$AN$28,'3月'!$AP$28,'3月'!$AR$28,'3月'!$AT$28,'3月'!$AV$28,'3月'!$AX$28,'3月'!$AZ$28,'3月'!$BB$28,'3月'!$BD$28,'3月'!$BF$28,'3月'!$BH$28,'3月'!$BJ$28,'3月'!$BL$28)</c:f>
              <c:numCache>
                <c:formatCode>"¥"#,##0_);[Red]\("¥"#,##0\)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A-2D6F-4843-9FBB-F8CA8FAFA34A}"/>
            </c:ext>
          </c:extLst>
        </c:ser>
        <c:ser>
          <c:idx val="26"/>
          <c:order val="11"/>
          <c:tx>
            <c:strRef>
              <c:f>'3月'!$C$29</c:f>
              <c:strCache>
                <c:ptCount val="1"/>
              </c:strCache>
            </c:strRef>
          </c:tx>
          <c:spPr>
            <a:solidFill>
              <a:schemeClr val="accent3">
                <a:lumMod val="60000"/>
                <a:lumOff val="40000"/>
              </a:schemeClr>
            </a:solidFill>
            <a:ln>
              <a:noFill/>
            </a:ln>
            <a:effectLst/>
          </c:spPr>
          <c:invertIfNegative val="0"/>
          <c:cat>
            <c:numRef>
              <c:extLst>
                <c:ext xmlns:c15="http://schemas.microsoft.com/office/drawing/2012/chart" uri="{02D57815-91ED-43cb-92C2-25804820EDAC}">
                  <c15:fullRef>
                    <c15:sqref>'3月'!$D$18:$BM$18</c15:sqref>
                  </c15:fullRef>
                </c:ext>
              </c:extLst>
              <c:f>('3月'!$D$18,'3月'!$F$18,'3月'!$H$18,'3月'!$J$18,'3月'!$L$18,'3月'!$N$18,'3月'!$P$18,'3月'!$R$18,'3月'!$T$18,'3月'!$V$18,'3月'!$X$18,'3月'!$Z$18,'3月'!$AB$18,'3月'!$AD$18,'3月'!$AF$18,'3月'!$AH$18,'3月'!$AJ$18,'3月'!$AL$18,'3月'!$AN$18,'3月'!$AP$18,'3月'!$AR$18,'3月'!$AT$18,'3月'!$AV$18,'3月'!$AX$18,'3月'!$AZ$18,'3月'!$BB$18,'3月'!$BD$18,'3月'!$BF$18,'3月'!$BH$18,'3月'!$BJ$18,'3月'!$BL$18)</c:f>
              <c:numCache>
                <c:formatCode>d</c:formatCode>
                <c:ptCount val="31"/>
                <c:pt idx="0">
                  <c:v>46082</c:v>
                </c:pt>
                <c:pt idx="1">
                  <c:v>46083</c:v>
                </c:pt>
                <c:pt idx="2">
                  <c:v>46084</c:v>
                </c:pt>
                <c:pt idx="3">
                  <c:v>46085</c:v>
                </c:pt>
                <c:pt idx="4">
                  <c:v>46086</c:v>
                </c:pt>
                <c:pt idx="5">
                  <c:v>46087</c:v>
                </c:pt>
                <c:pt idx="6">
                  <c:v>46088</c:v>
                </c:pt>
                <c:pt idx="7">
                  <c:v>46089</c:v>
                </c:pt>
                <c:pt idx="8">
                  <c:v>46090</c:v>
                </c:pt>
                <c:pt idx="9">
                  <c:v>46091</c:v>
                </c:pt>
                <c:pt idx="10">
                  <c:v>46092</c:v>
                </c:pt>
                <c:pt idx="11">
                  <c:v>46093</c:v>
                </c:pt>
                <c:pt idx="12">
                  <c:v>46094</c:v>
                </c:pt>
                <c:pt idx="13">
                  <c:v>46095</c:v>
                </c:pt>
                <c:pt idx="14">
                  <c:v>46096</c:v>
                </c:pt>
                <c:pt idx="15">
                  <c:v>46097</c:v>
                </c:pt>
                <c:pt idx="16">
                  <c:v>46098</c:v>
                </c:pt>
                <c:pt idx="17">
                  <c:v>46099</c:v>
                </c:pt>
                <c:pt idx="18">
                  <c:v>46100</c:v>
                </c:pt>
                <c:pt idx="19">
                  <c:v>46101</c:v>
                </c:pt>
                <c:pt idx="20">
                  <c:v>46102</c:v>
                </c:pt>
                <c:pt idx="21">
                  <c:v>46103</c:v>
                </c:pt>
                <c:pt idx="22">
                  <c:v>46104</c:v>
                </c:pt>
                <c:pt idx="23">
                  <c:v>46105</c:v>
                </c:pt>
                <c:pt idx="24">
                  <c:v>46106</c:v>
                </c:pt>
                <c:pt idx="25">
                  <c:v>46107</c:v>
                </c:pt>
                <c:pt idx="26">
                  <c:v>46108</c:v>
                </c:pt>
                <c:pt idx="27">
                  <c:v>46109</c:v>
                </c:pt>
                <c:pt idx="28">
                  <c:v>46110</c:v>
                </c:pt>
                <c:pt idx="29">
                  <c:v>46111</c:v>
                </c:pt>
                <c:pt idx="30">
                  <c:v>46112</c:v>
                </c:pt>
              </c:numCache>
            </c:numRef>
          </c:cat>
          <c:val>
            <c:numRef>
              <c:extLst>
                <c:ext xmlns:c15="http://schemas.microsoft.com/office/drawing/2012/chart" uri="{02D57815-91ED-43cb-92C2-25804820EDAC}">
                  <c15:fullRef>
                    <c15:sqref>'3月'!$D$29:$BM$29</c15:sqref>
                  </c15:fullRef>
                </c:ext>
              </c:extLst>
              <c:f>('3月'!$D$29,'3月'!$F$29,'3月'!$H$29,'3月'!$J$29,'3月'!$L$29,'3月'!$N$29,'3月'!$P$29,'3月'!$R$29,'3月'!$T$29,'3月'!$V$29,'3月'!$X$29,'3月'!$Z$29,'3月'!$AB$29,'3月'!$AD$29,'3月'!$AF$29,'3月'!$AH$29,'3月'!$AJ$29,'3月'!$AL$29,'3月'!$AN$29,'3月'!$AP$29,'3月'!$AR$29,'3月'!$AT$29,'3月'!$AV$29,'3月'!$AX$29,'3月'!$AZ$29,'3月'!$BB$29,'3月'!$BD$29,'3月'!$BF$29,'3月'!$BH$29,'3月'!$BJ$29,'3月'!$BL$29)</c:f>
              <c:numCache>
                <c:formatCode>"¥"#,##0_);[Red]\("¥"#,##0\)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C-2D6F-4843-9FBB-F8CA8FAFA34A}"/>
            </c:ext>
          </c:extLst>
        </c:ser>
        <c:ser>
          <c:idx val="28"/>
          <c:order val="12"/>
          <c:tx>
            <c:strRef>
              <c:f>'3月'!$C$30</c:f>
              <c:strCache>
                <c:ptCount val="1"/>
              </c:strCache>
            </c:strRef>
          </c:tx>
          <c:spPr>
            <a:solidFill>
              <a:schemeClr val="accent5">
                <a:lumMod val="60000"/>
                <a:lumOff val="40000"/>
              </a:schemeClr>
            </a:solidFill>
            <a:ln>
              <a:noFill/>
            </a:ln>
            <a:effectLst/>
          </c:spPr>
          <c:invertIfNegative val="0"/>
          <c:cat>
            <c:numRef>
              <c:extLst>
                <c:ext xmlns:c15="http://schemas.microsoft.com/office/drawing/2012/chart" uri="{02D57815-91ED-43cb-92C2-25804820EDAC}">
                  <c15:fullRef>
                    <c15:sqref>'3月'!$D$18:$BM$18</c15:sqref>
                  </c15:fullRef>
                </c:ext>
              </c:extLst>
              <c:f>('3月'!$D$18,'3月'!$F$18,'3月'!$H$18,'3月'!$J$18,'3月'!$L$18,'3月'!$N$18,'3月'!$P$18,'3月'!$R$18,'3月'!$T$18,'3月'!$V$18,'3月'!$X$18,'3月'!$Z$18,'3月'!$AB$18,'3月'!$AD$18,'3月'!$AF$18,'3月'!$AH$18,'3月'!$AJ$18,'3月'!$AL$18,'3月'!$AN$18,'3月'!$AP$18,'3月'!$AR$18,'3月'!$AT$18,'3月'!$AV$18,'3月'!$AX$18,'3月'!$AZ$18,'3月'!$BB$18,'3月'!$BD$18,'3月'!$BF$18,'3月'!$BH$18,'3月'!$BJ$18,'3月'!$BL$18)</c:f>
              <c:numCache>
                <c:formatCode>d</c:formatCode>
                <c:ptCount val="31"/>
                <c:pt idx="0">
                  <c:v>46082</c:v>
                </c:pt>
                <c:pt idx="1">
                  <c:v>46083</c:v>
                </c:pt>
                <c:pt idx="2">
                  <c:v>46084</c:v>
                </c:pt>
                <c:pt idx="3">
                  <c:v>46085</c:v>
                </c:pt>
                <c:pt idx="4">
                  <c:v>46086</c:v>
                </c:pt>
                <c:pt idx="5">
                  <c:v>46087</c:v>
                </c:pt>
                <c:pt idx="6">
                  <c:v>46088</c:v>
                </c:pt>
                <c:pt idx="7">
                  <c:v>46089</c:v>
                </c:pt>
                <c:pt idx="8">
                  <c:v>46090</c:v>
                </c:pt>
                <c:pt idx="9">
                  <c:v>46091</c:v>
                </c:pt>
                <c:pt idx="10">
                  <c:v>46092</c:v>
                </c:pt>
                <c:pt idx="11">
                  <c:v>46093</c:v>
                </c:pt>
                <c:pt idx="12">
                  <c:v>46094</c:v>
                </c:pt>
                <c:pt idx="13">
                  <c:v>46095</c:v>
                </c:pt>
                <c:pt idx="14">
                  <c:v>46096</c:v>
                </c:pt>
                <c:pt idx="15">
                  <c:v>46097</c:v>
                </c:pt>
                <c:pt idx="16">
                  <c:v>46098</c:v>
                </c:pt>
                <c:pt idx="17">
                  <c:v>46099</c:v>
                </c:pt>
                <c:pt idx="18">
                  <c:v>46100</c:v>
                </c:pt>
                <c:pt idx="19">
                  <c:v>46101</c:v>
                </c:pt>
                <c:pt idx="20">
                  <c:v>46102</c:v>
                </c:pt>
                <c:pt idx="21">
                  <c:v>46103</c:v>
                </c:pt>
                <c:pt idx="22">
                  <c:v>46104</c:v>
                </c:pt>
                <c:pt idx="23">
                  <c:v>46105</c:v>
                </c:pt>
                <c:pt idx="24">
                  <c:v>46106</c:v>
                </c:pt>
                <c:pt idx="25">
                  <c:v>46107</c:v>
                </c:pt>
                <c:pt idx="26">
                  <c:v>46108</c:v>
                </c:pt>
                <c:pt idx="27">
                  <c:v>46109</c:v>
                </c:pt>
                <c:pt idx="28">
                  <c:v>46110</c:v>
                </c:pt>
                <c:pt idx="29">
                  <c:v>46111</c:v>
                </c:pt>
                <c:pt idx="30">
                  <c:v>46112</c:v>
                </c:pt>
              </c:numCache>
            </c:numRef>
          </c:cat>
          <c:val>
            <c:numRef>
              <c:extLst>
                <c:ext xmlns:c15="http://schemas.microsoft.com/office/drawing/2012/chart" uri="{02D57815-91ED-43cb-92C2-25804820EDAC}">
                  <c15:fullRef>
                    <c15:sqref>'3月'!$D$30:$BM$30</c15:sqref>
                  </c15:fullRef>
                </c:ext>
              </c:extLst>
              <c:f>('3月'!$D$30,'3月'!$F$30,'3月'!$H$30,'3月'!$J$30,'3月'!$L$30,'3月'!$N$30,'3月'!$P$30,'3月'!$R$30,'3月'!$T$30,'3月'!$V$30,'3月'!$X$30,'3月'!$Z$30,'3月'!$AB$30,'3月'!$AD$30,'3月'!$AF$30,'3月'!$AH$30,'3月'!$AJ$30,'3月'!$AL$30,'3月'!$AN$30,'3月'!$AP$30,'3月'!$AR$30,'3月'!$AT$30,'3月'!$AV$30,'3月'!$AX$30,'3月'!$AZ$30,'3月'!$BB$30,'3月'!$BD$30,'3月'!$BF$30,'3月'!$BH$30,'3月'!$BJ$30,'3月'!$BL$30)</c:f>
              <c:numCache>
                <c:formatCode>"¥"#,##0_);[Red]\("¥"#,##0\)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E-2D6F-4843-9FBB-F8CA8FAFA34A}"/>
            </c:ext>
          </c:extLst>
        </c:ser>
        <c:ser>
          <c:idx val="30"/>
          <c:order val="13"/>
          <c:tx>
            <c:strRef>
              <c:f>'3月'!$C$31</c:f>
              <c:strCache>
                <c:ptCount val="1"/>
              </c:strCache>
            </c:strRef>
          </c:tx>
          <c:spPr>
            <a:solidFill>
              <a:schemeClr val="accent1">
                <a:lumMod val="50000"/>
              </a:schemeClr>
            </a:solidFill>
            <a:ln>
              <a:noFill/>
            </a:ln>
            <a:effectLst/>
          </c:spPr>
          <c:invertIfNegative val="0"/>
          <c:cat>
            <c:numRef>
              <c:extLst>
                <c:ext xmlns:c15="http://schemas.microsoft.com/office/drawing/2012/chart" uri="{02D57815-91ED-43cb-92C2-25804820EDAC}">
                  <c15:fullRef>
                    <c15:sqref>'3月'!$D$18:$BM$18</c15:sqref>
                  </c15:fullRef>
                </c:ext>
              </c:extLst>
              <c:f>('3月'!$D$18,'3月'!$F$18,'3月'!$H$18,'3月'!$J$18,'3月'!$L$18,'3月'!$N$18,'3月'!$P$18,'3月'!$R$18,'3月'!$T$18,'3月'!$V$18,'3月'!$X$18,'3月'!$Z$18,'3月'!$AB$18,'3月'!$AD$18,'3月'!$AF$18,'3月'!$AH$18,'3月'!$AJ$18,'3月'!$AL$18,'3月'!$AN$18,'3月'!$AP$18,'3月'!$AR$18,'3月'!$AT$18,'3月'!$AV$18,'3月'!$AX$18,'3月'!$AZ$18,'3月'!$BB$18,'3月'!$BD$18,'3月'!$BF$18,'3月'!$BH$18,'3月'!$BJ$18,'3月'!$BL$18)</c:f>
              <c:numCache>
                <c:formatCode>d</c:formatCode>
                <c:ptCount val="31"/>
                <c:pt idx="0">
                  <c:v>46082</c:v>
                </c:pt>
                <c:pt idx="1">
                  <c:v>46083</c:v>
                </c:pt>
                <c:pt idx="2">
                  <c:v>46084</c:v>
                </c:pt>
                <c:pt idx="3">
                  <c:v>46085</c:v>
                </c:pt>
                <c:pt idx="4">
                  <c:v>46086</c:v>
                </c:pt>
                <c:pt idx="5">
                  <c:v>46087</c:v>
                </c:pt>
                <c:pt idx="6">
                  <c:v>46088</c:v>
                </c:pt>
                <c:pt idx="7">
                  <c:v>46089</c:v>
                </c:pt>
                <c:pt idx="8">
                  <c:v>46090</c:v>
                </c:pt>
                <c:pt idx="9">
                  <c:v>46091</c:v>
                </c:pt>
                <c:pt idx="10">
                  <c:v>46092</c:v>
                </c:pt>
                <c:pt idx="11">
                  <c:v>46093</c:v>
                </c:pt>
                <c:pt idx="12">
                  <c:v>46094</c:v>
                </c:pt>
                <c:pt idx="13">
                  <c:v>46095</c:v>
                </c:pt>
                <c:pt idx="14">
                  <c:v>46096</c:v>
                </c:pt>
                <c:pt idx="15">
                  <c:v>46097</c:v>
                </c:pt>
                <c:pt idx="16">
                  <c:v>46098</c:v>
                </c:pt>
                <c:pt idx="17">
                  <c:v>46099</c:v>
                </c:pt>
                <c:pt idx="18">
                  <c:v>46100</c:v>
                </c:pt>
                <c:pt idx="19">
                  <c:v>46101</c:v>
                </c:pt>
                <c:pt idx="20">
                  <c:v>46102</c:v>
                </c:pt>
                <c:pt idx="21">
                  <c:v>46103</c:v>
                </c:pt>
                <c:pt idx="22">
                  <c:v>46104</c:v>
                </c:pt>
                <c:pt idx="23">
                  <c:v>46105</c:v>
                </c:pt>
                <c:pt idx="24">
                  <c:v>46106</c:v>
                </c:pt>
                <c:pt idx="25">
                  <c:v>46107</c:v>
                </c:pt>
                <c:pt idx="26">
                  <c:v>46108</c:v>
                </c:pt>
                <c:pt idx="27">
                  <c:v>46109</c:v>
                </c:pt>
                <c:pt idx="28">
                  <c:v>46110</c:v>
                </c:pt>
                <c:pt idx="29">
                  <c:v>46111</c:v>
                </c:pt>
                <c:pt idx="30">
                  <c:v>46112</c:v>
                </c:pt>
              </c:numCache>
            </c:numRef>
          </c:cat>
          <c:val>
            <c:numRef>
              <c:extLst>
                <c:ext xmlns:c15="http://schemas.microsoft.com/office/drawing/2012/chart" uri="{02D57815-91ED-43cb-92C2-25804820EDAC}">
                  <c15:fullRef>
                    <c15:sqref>'3月'!$D$31:$BM$31</c15:sqref>
                  </c15:fullRef>
                </c:ext>
              </c:extLst>
              <c:f>('3月'!$D$31,'3月'!$F$31,'3月'!$H$31,'3月'!$J$31,'3月'!$L$31,'3月'!$N$31,'3月'!$P$31,'3月'!$R$31,'3月'!$T$31,'3月'!$V$31,'3月'!$X$31,'3月'!$Z$31,'3月'!$AB$31,'3月'!$AD$31,'3月'!$AF$31,'3月'!$AH$31,'3月'!$AJ$31,'3月'!$AL$31,'3月'!$AN$31,'3月'!$AP$31,'3月'!$AR$31,'3月'!$AT$31,'3月'!$AV$31,'3月'!$AX$31,'3月'!$AZ$31,'3月'!$BB$31,'3月'!$BD$31,'3月'!$BF$31,'3月'!$BH$31,'3月'!$BJ$31,'3月'!$BL$31)</c:f>
              <c:numCache>
                <c:formatCode>"¥"#,##0_);[Red]\("¥"#,##0\)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10-2D6F-4843-9FBB-F8CA8FAFA34A}"/>
            </c:ext>
          </c:extLst>
        </c:ser>
        <c:ser>
          <c:idx val="1"/>
          <c:order val="14"/>
          <c:tx>
            <c:strRef>
              <c:f>'3月'!$C$32</c:f>
              <c:strCache>
                <c:ptCount val="1"/>
              </c:strCache>
            </c:strRef>
          </c:tx>
          <c:spPr>
            <a:solidFill>
              <a:schemeClr val="accent2"/>
            </a:solidFill>
            <a:ln>
              <a:noFill/>
            </a:ln>
            <a:effectLst/>
          </c:spPr>
          <c:invertIfNegative val="0"/>
          <c:cat>
            <c:numRef>
              <c:extLst>
                <c:ext xmlns:c15="http://schemas.microsoft.com/office/drawing/2012/chart" uri="{02D57815-91ED-43cb-92C2-25804820EDAC}">
                  <c15:fullRef>
                    <c15:sqref>'3月'!$D$18:$BM$18</c15:sqref>
                  </c15:fullRef>
                </c:ext>
              </c:extLst>
              <c:f>('3月'!$D$18,'3月'!$F$18,'3月'!$H$18,'3月'!$J$18,'3月'!$L$18,'3月'!$N$18,'3月'!$P$18,'3月'!$R$18,'3月'!$T$18,'3月'!$V$18,'3月'!$X$18,'3月'!$Z$18,'3月'!$AB$18,'3月'!$AD$18,'3月'!$AF$18,'3月'!$AH$18,'3月'!$AJ$18,'3月'!$AL$18,'3月'!$AN$18,'3月'!$AP$18,'3月'!$AR$18,'3月'!$AT$18,'3月'!$AV$18,'3月'!$AX$18,'3月'!$AZ$18,'3月'!$BB$18,'3月'!$BD$18,'3月'!$BF$18,'3月'!$BH$18,'3月'!$BJ$18,'3月'!$BL$18)</c:f>
              <c:numCache>
                <c:formatCode>d</c:formatCode>
                <c:ptCount val="31"/>
                <c:pt idx="0">
                  <c:v>46082</c:v>
                </c:pt>
                <c:pt idx="1">
                  <c:v>46083</c:v>
                </c:pt>
                <c:pt idx="2">
                  <c:v>46084</c:v>
                </c:pt>
                <c:pt idx="3">
                  <c:v>46085</c:v>
                </c:pt>
                <c:pt idx="4">
                  <c:v>46086</c:v>
                </c:pt>
                <c:pt idx="5">
                  <c:v>46087</c:v>
                </c:pt>
                <c:pt idx="6">
                  <c:v>46088</c:v>
                </c:pt>
                <c:pt idx="7">
                  <c:v>46089</c:v>
                </c:pt>
                <c:pt idx="8">
                  <c:v>46090</c:v>
                </c:pt>
                <c:pt idx="9">
                  <c:v>46091</c:v>
                </c:pt>
                <c:pt idx="10">
                  <c:v>46092</c:v>
                </c:pt>
                <c:pt idx="11">
                  <c:v>46093</c:v>
                </c:pt>
                <c:pt idx="12">
                  <c:v>46094</c:v>
                </c:pt>
                <c:pt idx="13">
                  <c:v>46095</c:v>
                </c:pt>
                <c:pt idx="14">
                  <c:v>46096</c:v>
                </c:pt>
                <c:pt idx="15">
                  <c:v>46097</c:v>
                </c:pt>
                <c:pt idx="16">
                  <c:v>46098</c:v>
                </c:pt>
                <c:pt idx="17">
                  <c:v>46099</c:v>
                </c:pt>
                <c:pt idx="18">
                  <c:v>46100</c:v>
                </c:pt>
                <c:pt idx="19">
                  <c:v>46101</c:v>
                </c:pt>
                <c:pt idx="20">
                  <c:v>46102</c:v>
                </c:pt>
                <c:pt idx="21">
                  <c:v>46103</c:v>
                </c:pt>
                <c:pt idx="22">
                  <c:v>46104</c:v>
                </c:pt>
                <c:pt idx="23">
                  <c:v>46105</c:v>
                </c:pt>
                <c:pt idx="24">
                  <c:v>46106</c:v>
                </c:pt>
                <c:pt idx="25">
                  <c:v>46107</c:v>
                </c:pt>
                <c:pt idx="26">
                  <c:v>46108</c:v>
                </c:pt>
                <c:pt idx="27">
                  <c:v>46109</c:v>
                </c:pt>
                <c:pt idx="28">
                  <c:v>46110</c:v>
                </c:pt>
                <c:pt idx="29">
                  <c:v>46111</c:v>
                </c:pt>
                <c:pt idx="30">
                  <c:v>46112</c:v>
                </c:pt>
              </c:numCache>
            </c:numRef>
          </c:cat>
          <c:val>
            <c:numRef>
              <c:extLst>
                <c:ext xmlns:c15="http://schemas.microsoft.com/office/drawing/2012/chart" uri="{02D57815-91ED-43cb-92C2-25804820EDAC}">
                  <c15:fullRef>
                    <c15:sqref>'3月'!$D$32:$BM$32</c15:sqref>
                  </c15:fullRef>
                </c:ext>
              </c:extLst>
              <c:f>('3月'!$D$32,'3月'!$F$32,'3月'!$H$32,'3月'!$J$32,'3月'!$L$32,'3月'!$N$32,'3月'!$P$32,'3月'!$R$32,'3月'!$T$32,'3月'!$V$32,'3月'!$X$32,'3月'!$Z$32,'3月'!$AB$32,'3月'!$AD$32,'3月'!$AF$32,'3月'!$AH$32,'3月'!$AJ$32,'3月'!$AL$32,'3月'!$AN$32,'3月'!$AP$32,'3月'!$AR$32,'3月'!$AT$32,'3月'!$AV$32,'3月'!$AX$32,'3月'!$AZ$32,'3月'!$BB$32,'3月'!$BD$32,'3月'!$BF$32,'3月'!$BH$32,'3月'!$BJ$32,'3月'!$BL$32)</c:f>
              <c:numCache>
                <c:formatCode>"¥"#,##0_);[Red]\("¥"#,##0\)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4F-2D6F-4843-9FBB-F8CA8FAFA34A}"/>
            </c:ext>
          </c:extLst>
        </c:ser>
        <c:ser>
          <c:idx val="3"/>
          <c:order val="15"/>
          <c:tx>
            <c:strRef>
              <c:f>'3月'!$C$33</c:f>
              <c:strCache>
                <c:ptCount val="1"/>
              </c:strCache>
            </c:strRef>
          </c:tx>
          <c:spPr>
            <a:solidFill>
              <a:schemeClr val="accent4"/>
            </a:solidFill>
            <a:ln>
              <a:noFill/>
            </a:ln>
            <a:effectLst/>
          </c:spPr>
          <c:invertIfNegative val="0"/>
          <c:cat>
            <c:strLit>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'3月'!$D$33:$BM$33</c15:sqref>
                  </c15:fullRef>
                </c:ext>
              </c:extLst>
              <c:f>('3月'!$D$33,'3月'!$F$33,'3月'!$H$33,'3月'!$J$33,'3月'!$L$33,'3月'!$N$33,'3月'!$P$33,'3月'!$R$33,'3月'!$T$33,'3月'!$V$33,'3月'!$X$33,'3月'!$Z$33,'3月'!$AB$33,'3月'!$AD$33,'3月'!$AF$33,'3月'!$AH$33,'3月'!$AJ$33,'3月'!$AL$33,'3月'!$AN$33,'3月'!$AP$33,'3月'!$AR$33,'3月'!$AT$33,'3月'!$AV$33,'3月'!$AX$33,'3月'!$AZ$33,'3月'!$BB$33,'3月'!$BD$33,'3月'!$BF$33,'3月'!$BH$33,'3月'!$BJ$33,'3月'!$BL$33)</c:f>
              <c:numCache>
                <c:formatCode>"¥"#,##0_);[Red]\("¥"#,##0\)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50-2D6F-4843-9FBB-F8CA8FAFA34A}"/>
            </c:ext>
          </c:extLst>
        </c:ser>
        <c:ser>
          <c:idx val="4"/>
          <c:order val="16"/>
          <c:tx>
            <c:strRef>
              <c:f>'3月'!$C$34</c:f>
              <c:strCache>
                <c:ptCount val="1"/>
              </c:strCache>
            </c:strRef>
          </c:tx>
          <c:spPr>
            <a:solidFill>
              <a:schemeClr val="accent5"/>
            </a:solidFill>
            <a:ln>
              <a:noFill/>
            </a:ln>
            <a:effectLst/>
          </c:spPr>
          <c:invertIfNegative val="0"/>
          <c:cat>
            <c:strLit>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'3月'!$D$34:$BM$34</c15:sqref>
                  </c15:fullRef>
                </c:ext>
              </c:extLst>
              <c:f>('3月'!$D$34,'3月'!$F$34,'3月'!$H$34,'3月'!$J$34,'3月'!$L$34,'3月'!$N$34,'3月'!$P$34,'3月'!$R$34,'3月'!$T$34,'3月'!$V$34,'3月'!$X$34,'3月'!$Z$34,'3月'!$AB$34,'3月'!$AD$34,'3月'!$AF$34,'3月'!$AH$34,'3月'!$AJ$34,'3月'!$AL$34,'3月'!$AN$34,'3月'!$AP$34,'3月'!$AR$34,'3月'!$AT$34,'3月'!$AV$34,'3月'!$AX$34,'3月'!$AZ$34,'3月'!$BB$34,'3月'!$BD$34,'3月'!$BF$34,'3月'!$BH$34,'3月'!$BJ$34,'3月'!$BL$34)</c:f>
              <c:numCache>
                <c:formatCode>"¥"#,##0_);[Red]\("¥"#,##0\)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0-5469-4429-9E4E-4F9BCDB8DB20}"/>
            </c:ext>
          </c:extLst>
        </c:ser>
        <c:dLbls>
          <c:showLegendKey val="0"/>
          <c:showVal val="0"/>
          <c:showCatName val="0"/>
          <c:showSerName val="0"/>
          <c:showPercent val="0"/>
          <c:showBubbleSize val="0"/>
        </c:dLbls>
        <c:gapWidth val="150"/>
        <c:overlap val="100"/>
        <c:axId val="801998936"/>
        <c:axId val="802002544"/>
        <c:extLst>
          <c:ext xmlns:c15="http://schemas.microsoft.com/office/drawing/2012/chart" uri="{02D57815-91ED-43cb-92C2-25804820EDAC}">
            <c15:filteredBarSeries>
              <c15:ser>
                <c:idx val="8"/>
                <c:order val="0"/>
                <c:tx>
                  <c:strRef>
                    <c:extLst>
                      <c:ext uri="{02D57815-91ED-43cb-92C2-25804820EDAC}">
                        <c15:formulaRef>
                          <c15:sqref>'3月'!$C$18</c15:sqref>
                        </c15:formulaRef>
                      </c:ext>
                    </c:extLst>
                    <c:strCache>
                      <c:ptCount val="1"/>
                      <c:pt idx="0">
                        <c:v>費目　　日付</c:v>
                      </c:pt>
                    </c:strCache>
                  </c:strRef>
                </c:tx>
                <c:spPr>
                  <a:solidFill>
                    <a:schemeClr val="accent3">
                      <a:lumMod val="60000"/>
                    </a:schemeClr>
                  </a:solidFill>
                  <a:ln>
                    <a:noFill/>
                  </a:ln>
                  <a:effectLst/>
                </c:spPr>
                <c:invertIfNegative val="0"/>
                <c:cat>
                  <c:numRef>
                    <c:extLst>
                      <c:ext uri="{02D57815-91ED-43cb-92C2-25804820EDAC}">
                        <c15:fullRef>
                          <c15:sqref>'3月'!$D$18:$BM$18</c15:sqref>
                        </c15:fullRef>
                        <c15:formulaRef>
                          <c15:sqref>('3月'!$D$18,'3月'!$F$18,'3月'!$H$18,'3月'!$J$18,'3月'!$L$18,'3月'!$N$18,'3月'!$P$18,'3月'!$R$18,'3月'!$T$18,'3月'!$V$18,'3月'!$X$18,'3月'!$Z$18,'3月'!$AB$18,'3月'!$AD$18,'3月'!$AF$18,'3月'!$AH$18,'3月'!$AJ$18,'3月'!$AL$18,'3月'!$AN$18,'3月'!$AP$18,'3月'!$AR$18,'3月'!$AT$18,'3月'!$AV$18,'3月'!$AX$18,'3月'!$AZ$18,'3月'!$BB$18,'3月'!$BD$18,'3月'!$BF$18,'3月'!$BH$18,'3月'!$BJ$18,'3月'!$BL$18)</c15:sqref>
                        </c15:formulaRef>
                      </c:ext>
                    </c:extLst>
                    <c:numCache>
                      <c:formatCode>d</c:formatCode>
                      <c:ptCount val="31"/>
                      <c:pt idx="0">
                        <c:v>46082</c:v>
                      </c:pt>
                      <c:pt idx="1">
                        <c:v>46083</c:v>
                      </c:pt>
                      <c:pt idx="2">
                        <c:v>46084</c:v>
                      </c:pt>
                      <c:pt idx="3">
                        <c:v>46085</c:v>
                      </c:pt>
                      <c:pt idx="4">
                        <c:v>46086</c:v>
                      </c:pt>
                      <c:pt idx="5">
                        <c:v>46087</c:v>
                      </c:pt>
                      <c:pt idx="6">
                        <c:v>46088</c:v>
                      </c:pt>
                      <c:pt idx="7">
                        <c:v>46089</c:v>
                      </c:pt>
                      <c:pt idx="8">
                        <c:v>46090</c:v>
                      </c:pt>
                      <c:pt idx="9">
                        <c:v>46091</c:v>
                      </c:pt>
                      <c:pt idx="10">
                        <c:v>46092</c:v>
                      </c:pt>
                      <c:pt idx="11">
                        <c:v>46093</c:v>
                      </c:pt>
                      <c:pt idx="12">
                        <c:v>46094</c:v>
                      </c:pt>
                      <c:pt idx="13">
                        <c:v>46095</c:v>
                      </c:pt>
                      <c:pt idx="14">
                        <c:v>46096</c:v>
                      </c:pt>
                      <c:pt idx="15">
                        <c:v>46097</c:v>
                      </c:pt>
                      <c:pt idx="16">
                        <c:v>46098</c:v>
                      </c:pt>
                      <c:pt idx="17">
                        <c:v>46099</c:v>
                      </c:pt>
                      <c:pt idx="18">
                        <c:v>46100</c:v>
                      </c:pt>
                      <c:pt idx="19">
                        <c:v>46101</c:v>
                      </c:pt>
                      <c:pt idx="20">
                        <c:v>46102</c:v>
                      </c:pt>
                      <c:pt idx="21">
                        <c:v>46103</c:v>
                      </c:pt>
                      <c:pt idx="22">
                        <c:v>46104</c:v>
                      </c:pt>
                      <c:pt idx="23">
                        <c:v>46105</c:v>
                      </c:pt>
                      <c:pt idx="24">
                        <c:v>46106</c:v>
                      </c:pt>
                      <c:pt idx="25">
                        <c:v>46107</c:v>
                      </c:pt>
                      <c:pt idx="26">
                        <c:v>46108</c:v>
                      </c:pt>
                      <c:pt idx="27">
                        <c:v>46109</c:v>
                      </c:pt>
                      <c:pt idx="28">
                        <c:v>46110</c:v>
                      </c:pt>
                      <c:pt idx="29">
                        <c:v>46111</c:v>
                      </c:pt>
                      <c:pt idx="30">
                        <c:v>46112</c:v>
                      </c:pt>
                    </c:numCache>
                  </c:numRef>
                </c:cat>
                <c:val>
                  <c:numRef>
                    <c:extLst>
                      <c:ext uri="{02D57815-91ED-43cb-92C2-25804820EDAC}">
                        <c15:fullRef>
                          <c15:sqref>'3月'!$D$18:$BM$18</c15:sqref>
                        </c15:fullRef>
                        <c15:formulaRef>
                          <c15:sqref>('3月'!$D$18,'3月'!$F$18,'3月'!$H$18,'3月'!$J$18,'3月'!$L$18,'3月'!$N$18,'3月'!$P$18,'3月'!$R$18,'3月'!$T$18,'3月'!$V$18,'3月'!$X$18,'3月'!$Z$18,'3月'!$AB$18,'3月'!$AD$18,'3月'!$AF$18,'3月'!$AH$18,'3月'!$AJ$18,'3月'!$AL$18,'3月'!$AN$18,'3月'!$AP$18,'3月'!$AR$18,'3月'!$AT$18,'3月'!$AV$18,'3月'!$AX$18,'3月'!$AZ$18,'3月'!$BB$18,'3月'!$BD$18,'3月'!$BF$18,'3月'!$BH$18,'3月'!$BJ$18,'3月'!$BL$18)</c15:sqref>
                        </c15:formulaRef>
                      </c:ext>
                    </c:extLst>
                    <c:numCache>
                      <c:formatCode>d</c:formatCode>
                      <c:ptCount val="31"/>
                      <c:pt idx="0">
                        <c:v>46082</c:v>
                      </c:pt>
                      <c:pt idx="1">
                        <c:v>46083</c:v>
                      </c:pt>
                      <c:pt idx="2">
                        <c:v>46084</c:v>
                      </c:pt>
                      <c:pt idx="3">
                        <c:v>46085</c:v>
                      </c:pt>
                      <c:pt idx="4">
                        <c:v>46086</c:v>
                      </c:pt>
                      <c:pt idx="5">
                        <c:v>46087</c:v>
                      </c:pt>
                      <c:pt idx="6">
                        <c:v>46088</c:v>
                      </c:pt>
                      <c:pt idx="7">
                        <c:v>46089</c:v>
                      </c:pt>
                      <c:pt idx="8">
                        <c:v>46090</c:v>
                      </c:pt>
                      <c:pt idx="9">
                        <c:v>46091</c:v>
                      </c:pt>
                      <c:pt idx="10">
                        <c:v>46092</c:v>
                      </c:pt>
                      <c:pt idx="11">
                        <c:v>46093</c:v>
                      </c:pt>
                      <c:pt idx="12">
                        <c:v>46094</c:v>
                      </c:pt>
                      <c:pt idx="13">
                        <c:v>46095</c:v>
                      </c:pt>
                      <c:pt idx="14">
                        <c:v>46096</c:v>
                      </c:pt>
                      <c:pt idx="15">
                        <c:v>46097</c:v>
                      </c:pt>
                      <c:pt idx="16">
                        <c:v>46098</c:v>
                      </c:pt>
                      <c:pt idx="17">
                        <c:v>46099</c:v>
                      </c:pt>
                      <c:pt idx="18">
                        <c:v>46100</c:v>
                      </c:pt>
                      <c:pt idx="19">
                        <c:v>46101</c:v>
                      </c:pt>
                      <c:pt idx="20">
                        <c:v>46102</c:v>
                      </c:pt>
                      <c:pt idx="21">
                        <c:v>46103</c:v>
                      </c:pt>
                      <c:pt idx="22">
                        <c:v>46104</c:v>
                      </c:pt>
                      <c:pt idx="23">
                        <c:v>46105</c:v>
                      </c:pt>
                      <c:pt idx="24">
                        <c:v>46106</c:v>
                      </c:pt>
                      <c:pt idx="25">
                        <c:v>46107</c:v>
                      </c:pt>
                      <c:pt idx="26">
                        <c:v>46108</c:v>
                      </c:pt>
                      <c:pt idx="27">
                        <c:v>46109</c:v>
                      </c:pt>
                      <c:pt idx="28">
                        <c:v>46110</c:v>
                      </c:pt>
                      <c:pt idx="29">
                        <c:v>46111</c:v>
                      </c:pt>
                      <c:pt idx="30">
                        <c:v>46112</c:v>
                      </c:pt>
                    </c:numCache>
                  </c:numRef>
                </c:val>
                <c:extLst>
                  <c:ext xmlns:c16="http://schemas.microsoft.com/office/drawing/2014/chart" uri="{C3380CC4-5D6E-409C-BE32-E72D297353CC}">
                    <c16:uniqueId val="{00000006-6C45-423E-AA06-53807D571BBC}"/>
                  </c:ext>
                </c:extLst>
              </c15:ser>
            </c15:filteredBarSeries>
            <c15:filteredBarSeries>
              <c15:ser>
                <c:idx val="10"/>
                <c:order val="1"/>
                <c:tx>
                  <c:strRef>
                    <c:extLst xmlns:c15="http://schemas.microsoft.com/office/drawing/2012/chart">
                      <c:ext xmlns:c15="http://schemas.microsoft.com/office/drawing/2012/chart" uri="{02D57815-91ED-43cb-92C2-25804820EDAC}">
                        <c15:formulaRef>
                          <c15:sqref>'3月'!$C$19</c15:sqref>
                        </c15:formulaRef>
                      </c:ext>
                    </c:extLst>
                    <c:strCache>
                      <c:ptCount val="1"/>
                      <c:pt idx="0">
                        <c:v>曜日</c:v>
                      </c:pt>
                    </c:strCache>
                  </c:strRef>
                </c:tx>
                <c:spPr>
                  <a:solidFill>
                    <a:schemeClr val="accent5">
                      <a:lumMod val="60000"/>
                    </a:schemeClr>
                  </a:solidFill>
                  <a:ln>
                    <a:noFill/>
                  </a:ln>
                  <a:effectLst/>
                </c:spPr>
                <c:invertIfNegative val="0"/>
                <c:cat>
                  <c:numRef>
                    <c:extLst>
                      <c:ext xmlns:c15="http://schemas.microsoft.com/office/drawing/2012/chart" uri="{02D57815-91ED-43cb-92C2-25804820EDAC}">
                        <c15:fullRef>
                          <c15:sqref>'3月'!$D$18:$BM$18</c15:sqref>
                        </c15:fullRef>
                        <c15:formulaRef>
                          <c15:sqref>('3月'!$D$18,'3月'!$F$18,'3月'!$H$18,'3月'!$J$18,'3月'!$L$18,'3月'!$N$18,'3月'!$P$18,'3月'!$R$18,'3月'!$T$18,'3月'!$V$18,'3月'!$X$18,'3月'!$Z$18,'3月'!$AB$18,'3月'!$AD$18,'3月'!$AF$18,'3月'!$AH$18,'3月'!$AJ$18,'3月'!$AL$18,'3月'!$AN$18,'3月'!$AP$18,'3月'!$AR$18,'3月'!$AT$18,'3月'!$AV$18,'3月'!$AX$18,'3月'!$AZ$18,'3月'!$BB$18,'3月'!$BD$18,'3月'!$BF$18,'3月'!$BH$18,'3月'!$BJ$18,'3月'!$BL$18)</c15:sqref>
                        </c15:formulaRef>
                      </c:ext>
                    </c:extLst>
                    <c:numCache>
                      <c:formatCode>d</c:formatCode>
                      <c:ptCount val="31"/>
                      <c:pt idx="0">
                        <c:v>46082</c:v>
                      </c:pt>
                      <c:pt idx="1">
                        <c:v>46083</c:v>
                      </c:pt>
                      <c:pt idx="2">
                        <c:v>46084</c:v>
                      </c:pt>
                      <c:pt idx="3">
                        <c:v>46085</c:v>
                      </c:pt>
                      <c:pt idx="4">
                        <c:v>46086</c:v>
                      </c:pt>
                      <c:pt idx="5">
                        <c:v>46087</c:v>
                      </c:pt>
                      <c:pt idx="6">
                        <c:v>46088</c:v>
                      </c:pt>
                      <c:pt idx="7">
                        <c:v>46089</c:v>
                      </c:pt>
                      <c:pt idx="8">
                        <c:v>46090</c:v>
                      </c:pt>
                      <c:pt idx="9">
                        <c:v>46091</c:v>
                      </c:pt>
                      <c:pt idx="10">
                        <c:v>46092</c:v>
                      </c:pt>
                      <c:pt idx="11">
                        <c:v>46093</c:v>
                      </c:pt>
                      <c:pt idx="12">
                        <c:v>46094</c:v>
                      </c:pt>
                      <c:pt idx="13">
                        <c:v>46095</c:v>
                      </c:pt>
                      <c:pt idx="14">
                        <c:v>46096</c:v>
                      </c:pt>
                      <c:pt idx="15">
                        <c:v>46097</c:v>
                      </c:pt>
                      <c:pt idx="16">
                        <c:v>46098</c:v>
                      </c:pt>
                      <c:pt idx="17">
                        <c:v>46099</c:v>
                      </c:pt>
                      <c:pt idx="18">
                        <c:v>46100</c:v>
                      </c:pt>
                      <c:pt idx="19">
                        <c:v>46101</c:v>
                      </c:pt>
                      <c:pt idx="20">
                        <c:v>46102</c:v>
                      </c:pt>
                      <c:pt idx="21">
                        <c:v>46103</c:v>
                      </c:pt>
                      <c:pt idx="22">
                        <c:v>46104</c:v>
                      </c:pt>
                      <c:pt idx="23">
                        <c:v>46105</c:v>
                      </c:pt>
                      <c:pt idx="24">
                        <c:v>46106</c:v>
                      </c:pt>
                      <c:pt idx="25">
                        <c:v>46107</c:v>
                      </c:pt>
                      <c:pt idx="26">
                        <c:v>46108</c:v>
                      </c:pt>
                      <c:pt idx="27">
                        <c:v>46109</c:v>
                      </c:pt>
                      <c:pt idx="28">
                        <c:v>46110</c:v>
                      </c:pt>
                      <c:pt idx="29">
                        <c:v>46111</c:v>
                      </c:pt>
                      <c:pt idx="30">
                        <c:v>46112</c:v>
                      </c:pt>
                    </c:numCache>
                  </c:numRef>
                </c:cat>
                <c:val>
                  <c:numRef>
                    <c:extLst>
                      <c:ext xmlns:c15="http://schemas.microsoft.com/office/drawing/2012/chart" uri="{02D57815-91ED-43cb-92C2-25804820EDAC}">
                        <c15:fullRef>
                          <c15:sqref>'3月'!$D$19:$BM$19</c15:sqref>
                        </c15:fullRef>
                        <c15:formulaRef>
                          <c15:sqref>('3月'!$D$19,'3月'!$F$19,'3月'!$H$19,'3月'!$J$19,'3月'!$L$19,'3月'!$N$19,'3月'!$P$19,'3月'!$R$19,'3月'!$T$19,'3月'!$V$19,'3月'!$X$19,'3月'!$Z$19,'3月'!$AB$19,'3月'!$AD$19,'3月'!$AF$19,'3月'!$AH$19,'3月'!$AJ$19,'3月'!$AL$19,'3月'!$AN$19,'3月'!$AP$19,'3月'!$AR$19,'3月'!$AT$19,'3月'!$AV$19,'3月'!$AX$19,'3月'!$AZ$19,'3月'!$BB$19,'3月'!$BD$19,'3月'!$BF$19,'3月'!$BH$19,'3月'!$BJ$19,'3月'!$BL$19)</c15:sqref>
                        </c15:formulaRef>
                      </c:ext>
                    </c:extLst>
                    <c:numCache>
                      <c:formatCode>aaa</c:formatCode>
                      <c:ptCount val="31"/>
                      <c:pt idx="0">
                        <c:v>46082</c:v>
                      </c:pt>
                      <c:pt idx="1">
                        <c:v>46083</c:v>
                      </c:pt>
                      <c:pt idx="2">
                        <c:v>46084</c:v>
                      </c:pt>
                      <c:pt idx="3">
                        <c:v>46085</c:v>
                      </c:pt>
                      <c:pt idx="4">
                        <c:v>46086</c:v>
                      </c:pt>
                      <c:pt idx="5">
                        <c:v>46087</c:v>
                      </c:pt>
                      <c:pt idx="6">
                        <c:v>46088</c:v>
                      </c:pt>
                      <c:pt idx="7">
                        <c:v>46089</c:v>
                      </c:pt>
                      <c:pt idx="8">
                        <c:v>46090</c:v>
                      </c:pt>
                      <c:pt idx="9">
                        <c:v>46091</c:v>
                      </c:pt>
                      <c:pt idx="10">
                        <c:v>46092</c:v>
                      </c:pt>
                      <c:pt idx="11">
                        <c:v>46093</c:v>
                      </c:pt>
                      <c:pt idx="12">
                        <c:v>46094</c:v>
                      </c:pt>
                      <c:pt idx="13">
                        <c:v>46095</c:v>
                      </c:pt>
                      <c:pt idx="14">
                        <c:v>46096</c:v>
                      </c:pt>
                      <c:pt idx="15">
                        <c:v>46097</c:v>
                      </c:pt>
                      <c:pt idx="16">
                        <c:v>46098</c:v>
                      </c:pt>
                      <c:pt idx="17">
                        <c:v>46099</c:v>
                      </c:pt>
                      <c:pt idx="18">
                        <c:v>46100</c:v>
                      </c:pt>
                      <c:pt idx="19">
                        <c:v>46101</c:v>
                      </c:pt>
                      <c:pt idx="20">
                        <c:v>46102</c:v>
                      </c:pt>
                      <c:pt idx="21">
                        <c:v>46103</c:v>
                      </c:pt>
                      <c:pt idx="22">
                        <c:v>46104</c:v>
                      </c:pt>
                      <c:pt idx="23">
                        <c:v>46105</c:v>
                      </c:pt>
                      <c:pt idx="24">
                        <c:v>46106</c:v>
                      </c:pt>
                      <c:pt idx="25">
                        <c:v>46107</c:v>
                      </c:pt>
                      <c:pt idx="26">
                        <c:v>46108</c:v>
                      </c:pt>
                      <c:pt idx="27">
                        <c:v>46109</c:v>
                      </c:pt>
                      <c:pt idx="28">
                        <c:v>46110</c:v>
                      </c:pt>
                      <c:pt idx="29">
                        <c:v>46111</c:v>
                      </c:pt>
                      <c:pt idx="30">
                        <c:v>46112</c:v>
                      </c:pt>
                    </c:numCache>
                  </c:numRef>
                </c:val>
                <c:extLst xmlns:c15="http://schemas.microsoft.com/office/drawing/2012/chart">
                  <c:ext xmlns:c16="http://schemas.microsoft.com/office/drawing/2014/chart" uri="{C3380CC4-5D6E-409C-BE32-E72D297353CC}">
                    <c16:uniqueId val="{00000008-6C45-423E-AA06-53807D571BBC}"/>
                  </c:ext>
                </c:extLst>
              </c15:ser>
            </c15:filteredBarSeries>
          </c:ext>
        </c:extLst>
      </c:barChart>
      <c:lineChart>
        <c:grouping val="stacked"/>
        <c:varyColors val="0"/>
        <c:ser>
          <c:idx val="5"/>
          <c:order val="17"/>
          <c:tx>
            <c:strRef>
              <c:f>'3月'!$C$35</c:f>
              <c:strCache>
                <c:ptCount val="1"/>
                <c:pt idx="0">
                  <c:v>合計</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Lit>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'3月'!$D$35:$BM$35</c15:sqref>
                  </c15:fullRef>
                </c:ext>
              </c:extLst>
              <c:f>('3月'!$D$35,'3月'!$F$35,'3月'!$H$35,'3月'!$J$35,'3月'!$L$35,'3月'!$N$35,'3月'!$P$35,'3月'!$R$35,'3月'!$T$35,'3月'!$V$35,'3月'!$X$35,'3月'!$Z$35,'3月'!$AB$35,'3月'!$AD$35,'3月'!$AF$35,'3月'!$AH$35,'3月'!$AJ$35,'3月'!$AL$35,'3月'!$AN$35,'3月'!$AP$35,'3月'!$AR$35,'3月'!$AT$35,'3月'!$AV$35,'3月'!$AX$35,'3月'!$AZ$35,'3月'!$BB$35,'3月'!$BD$35,'3月'!$BF$35,'3月'!$BH$35,'3月'!$BJ$35,'3月'!$BL$35)</c:f>
              <c:numCache>
                <c:formatCode>"¥"#,##0_);[Red]\("¥"#,##0\)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1-5469-4429-9E4E-4F9BCDB8DB20}"/>
            </c:ext>
          </c:extLst>
        </c:ser>
        <c:dLbls>
          <c:showLegendKey val="0"/>
          <c:showVal val="0"/>
          <c:showCatName val="0"/>
          <c:showSerName val="0"/>
          <c:showPercent val="0"/>
          <c:showBubbleSize val="0"/>
        </c:dLbls>
        <c:marker val="1"/>
        <c:smooth val="0"/>
        <c:axId val="801998936"/>
        <c:axId val="802002544"/>
      </c:lineChart>
      <c:dateAx>
        <c:axId val="801998936"/>
        <c:scaling>
          <c:orientation val="minMax"/>
        </c:scaling>
        <c:delete val="0"/>
        <c:axPos val="b"/>
        <c:numFmt formatCode="d" sourceLinked="1"/>
        <c:majorTickMark val="none"/>
        <c:minorTickMark val="none"/>
        <c:tickLblPos val="nextTo"/>
        <c:spPr>
          <a:solidFill>
            <a:schemeClr val="bg1"/>
          </a:solid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2002544"/>
        <c:crosses val="autoZero"/>
        <c:auto val="1"/>
        <c:lblOffset val="100"/>
        <c:baseTimeUnit val="days"/>
      </c:dateAx>
      <c:valAx>
        <c:axId val="802002544"/>
        <c:scaling>
          <c:orientation val="minMax"/>
        </c:scaling>
        <c:delete val="0"/>
        <c:axPos val="l"/>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1998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t>資産別消費割合</a:t>
            </a:r>
          </a:p>
        </c:rich>
      </c:tx>
      <c:layout>
        <c:manualLayout>
          <c:xMode val="edge"/>
          <c:yMode val="edge"/>
          <c:x val="4.2615886341455946E-2"/>
          <c:y val="2.3774141907915446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38096674730742042"/>
          <c:y val="0.21290212073457732"/>
          <c:w val="0.33546103652791476"/>
          <c:h val="0.6823865120120256"/>
        </c:manualLayout>
      </c:layout>
      <c:pieChart>
        <c:varyColors val="1"/>
        <c:ser>
          <c:idx val="4"/>
          <c:order val="4"/>
          <c:tx>
            <c:strRef>
              <c:f>資産!$G$22</c:f>
              <c:strCache>
                <c:ptCount val="1"/>
                <c:pt idx="0">
                  <c:v>3月</c:v>
                </c:pt>
              </c:strCache>
              <c:extLst xmlns:c15="http://schemas.microsoft.com/office/drawing/2012/chart"/>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7D-7D16-4EEF-971A-1D9BF97CB34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7F-7D16-4EEF-971A-1D9BF97CB34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81-7D16-4EEF-971A-1D9BF97CB34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83-7D16-4EEF-971A-1D9BF97CB34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85-7D16-4EEF-971A-1D9BF97CB34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87-7D16-4EEF-971A-1D9BF97CB34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89-7D16-4EEF-971A-1D9BF97CB34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8B-7D16-4EEF-971A-1D9BF97CB34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8D-7D16-4EEF-971A-1D9BF97CB344}"/>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8F-7D16-4EEF-971A-1D9BF97CB344}"/>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91-7D16-4EEF-971A-1D9BF97CB344}"/>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06CA-4649-967C-8D70F58D7E0E}"/>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06CA-4649-967C-8D70F58D7E0E}"/>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06CA-4649-967C-8D70F58D7E0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06CA-4649-967C-8D70F58D7E0E}"/>
              </c:ext>
            </c:extLst>
          </c:dPt>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資産!$B$23:$B$39</c15:sqref>
                  </c15:fullRef>
                </c:ext>
              </c:extLst>
              <c:f>資産!$B$24:$B$38</c:f>
              <c:strCache>
                <c:ptCount val="15"/>
              </c:strCache>
            </c:strRef>
          </c:cat>
          <c:val>
            <c:numRef>
              <c:extLst>
                <c:ext xmlns:c15="http://schemas.microsoft.com/office/drawing/2012/chart" uri="{02D57815-91ED-43cb-92C2-25804820EDAC}">
                  <c15:fullRef>
                    <c15:sqref>資産!$G$23:$G$39</c15:sqref>
                  </c15:fullRef>
                </c:ext>
              </c:extLst>
              <c:f>資産!$G$24:$G$38</c:f>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9A-7D16-4EEF-971A-1D9BF97CB344}"/>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資産!$C$22</c15:sqref>
                        </c15:formulaRef>
                      </c:ext>
                    </c:extLst>
                    <c:strCache>
                      <c:ptCount val="1"/>
                      <c:pt idx="0">
                        <c:v>1月</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D16-4EEF-971A-1D9BF97CB34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D16-4EEF-971A-1D9BF97CB34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D16-4EEF-971A-1D9BF97CB34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7D16-4EEF-971A-1D9BF97CB34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7D16-4EEF-971A-1D9BF97CB34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7D16-4EEF-971A-1D9BF97CB34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7D16-4EEF-971A-1D9BF97CB34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7D16-4EEF-971A-1D9BF97CB34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7D16-4EEF-971A-1D9BF97CB344}"/>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7D16-4EEF-971A-1D9BF97CB344}"/>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7D16-4EEF-971A-1D9BF97CB344}"/>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5-06CA-4649-967C-8D70F58D7E0E}"/>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37-06CA-4649-967C-8D70F58D7E0E}"/>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39-06CA-4649-967C-8D70F58D7E0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3B-06CA-4649-967C-8D70F58D7E0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ullRef>
                          <c15:sqref>資産!$B$23:$B$39</c15:sqref>
                        </c15:fullRef>
                        <c15:formulaRef>
                          <c15:sqref>資産!$B$24:$B$38</c15:sqref>
                        </c15:formulaRef>
                      </c:ext>
                    </c:extLst>
                    <c:strCache>
                      <c:ptCount val="15"/>
                    </c:strCache>
                  </c:strRef>
                </c:cat>
                <c:val>
                  <c:numRef>
                    <c:extLst>
                      <c:ext uri="{02D57815-91ED-43cb-92C2-25804820EDAC}">
                        <c15:fullRef>
                          <c15:sqref>資産!$C$23:$C$39</c15:sqref>
                        </c15:fullRef>
                        <c15:formulaRef>
                          <c15:sqref>資産!$C$24:$C$38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uri="{02D57815-91ED-43cb-92C2-25804820EDAC}">
                    <c15:categoryFilterExceptions/>
                  </c:ext>
                  <c:ext xmlns:c16="http://schemas.microsoft.com/office/drawing/2014/chart" uri="{C3380CC4-5D6E-409C-BE32-E72D297353CC}">
                    <c16:uniqueId val="{0000001E-7D16-4EEF-971A-1D9BF97CB344}"/>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資産!$D$22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0-7D16-4EEF-971A-1D9BF97CB34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2-7D16-4EEF-971A-1D9BF97CB34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4-7D16-4EEF-971A-1D9BF97CB34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6-7D16-4EEF-971A-1D9BF97CB34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8-7D16-4EEF-971A-1D9BF97CB344}"/>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2A-7D16-4EEF-971A-1D9BF97CB344}"/>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2C-7D16-4EEF-971A-1D9BF97CB344}"/>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2E-7D16-4EEF-971A-1D9BF97CB344}"/>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0-7D16-4EEF-971A-1D9BF97CB344}"/>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2-7D16-4EEF-971A-1D9BF97CB344}"/>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4-7D16-4EEF-971A-1D9BF97CB344}"/>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3-06CA-4649-967C-8D70F58D7E0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5-06CA-4649-967C-8D70F58D7E0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7-06CA-4649-967C-8D70F58D7E0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59-06CA-4649-967C-8D70F58D7E0E}"/>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資産!$D$23:$D$39</c15:sqref>
                        </c15:fullRef>
                        <c15:formulaRef>
                          <c15:sqref>資産!$D$24:$D$38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3D-7D16-4EEF-971A-1D9BF97CB344}"/>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資産!$E$22</c15:sqref>
                        </c15:formulaRef>
                      </c:ext>
                    </c:extLst>
                    <c:strCache>
                      <c:ptCount val="1"/>
                      <c:pt idx="0">
                        <c:v>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3F-7D16-4EEF-971A-1D9BF97CB34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1-7D16-4EEF-971A-1D9BF97CB34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3-7D16-4EEF-971A-1D9BF97CB34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5-7D16-4EEF-971A-1D9BF97CB34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7-7D16-4EEF-971A-1D9BF97CB344}"/>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49-7D16-4EEF-971A-1D9BF97CB344}"/>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B-7D16-4EEF-971A-1D9BF97CB344}"/>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D-7D16-4EEF-971A-1D9BF97CB344}"/>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F-7D16-4EEF-971A-1D9BF97CB344}"/>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1-7D16-4EEF-971A-1D9BF97CB344}"/>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3-7D16-4EEF-971A-1D9BF97CB344}"/>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1-06CA-4649-967C-8D70F58D7E0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3-06CA-4649-967C-8D70F58D7E0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5-06CA-4649-967C-8D70F58D7E0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77-06CA-4649-967C-8D70F58D7E0E}"/>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資産!$E$23:$E$39</c15:sqref>
                        </c15:fullRef>
                        <c15:formulaRef>
                          <c15:sqref>資産!$E$24:$E$38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5C-7D16-4EEF-971A-1D9BF97CB344}"/>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資産!$F$22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5E-7D16-4EEF-971A-1D9BF97CB34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0-7D16-4EEF-971A-1D9BF97CB34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2-7D16-4EEF-971A-1D9BF97CB34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4-7D16-4EEF-971A-1D9BF97CB34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6-7D16-4EEF-971A-1D9BF97CB344}"/>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68-7D16-4EEF-971A-1D9BF97CB344}"/>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A-7D16-4EEF-971A-1D9BF97CB344}"/>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C-7D16-4EEF-971A-1D9BF97CB344}"/>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E-7D16-4EEF-971A-1D9BF97CB344}"/>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0-7D16-4EEF-971A-1D9BF97CB344}"/>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2-7D16-4EEF-971A-1D9BF97CB344}"/>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F-06CA-4649-967C-8D70F58D7E0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1-06CA-4649-967C-8D70F58D7E0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3-06CA-4649-967C-8D70F58D7E0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95-06CA-4649-967C-8D70F58D7E0E}"/>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資産!$F$23:$F$39</c15:sqref>
                        </c15:fullRef>
                        <c15:formulaRef>
                          <c15:sqref>資産!$F$24:$F$38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7B-7D16-4EEF-971A-1D9BF97CB344}"/>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資産!$H$22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9C-7D16-4EEF-971A-1D9BF97CB34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9E-7D16-4EEF-971A-1D9BF97CB34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A0-7D16-4EEF-971A-1D9BF97CB34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A2-7D16-4EEF-971A-1D9BF97CB34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A4-7D16-4EEF-971A-1D9BF97CB344}"/>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A6-7D16-4EEF-971A-1D9BF97CB344}"/>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8-7D16-4EEF-971A-1D9BF97CB344}"/>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A-7D16-4EEF-971A-1D9BF97CB344}"/>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C-7D16-4EEF-971A-1D9BF97CB344}"/>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E-7D16-4EEF-971A-1D9BF97CB344}"/>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0-7D16-4EEF-971A-1D9BF97CB344}"/>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D-06CA-4649-967C-8D70F58D7E0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AF-06CA-4649-967C-8D70F58D7E0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B1-06CA-4649-967C-8D70F58D7E0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B3-06CA-4649-967C-8D70F58D7E0E}"/>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資産!$H$23:$H$39</c15:sqref>
                        </c15:fullRef>
                        <c15:formulaRef>
                          <c15:sqref>資産!$H$24:$H$38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B9-7D16-4EEF-971A-1D9BF97CB344}"/>
                  </c:ext>
                </c:extLst>
              </c15:ser>
            </c15:filteredPieSeries>
            <c15:filteredPieSeries>
              <c15:ser>
                <c:idx val="6"/>
                <c:order val="6"/>
                <c:tx>
                  <c:strRef>
                    <c:extLst xmlns:c15="http://schemas.microsoft.com/office/drawing/2012/chart">
                      <c:ext xmlns:c15="http://schemas.microsoft.com/office/drawing/2012/chart" uri="{02D57815-91ED-43cb-92C2-25804820EDAC}">
                        <c15:formulaRef>
                          <c15:sqref>資産!$I$22</c15:sqref>
                        </c15:formulaRef>
                      </c:ext>
                    </c:extLst>
                    <c:strCache>
                      <c:ptCount val="1"/>
                      <c:pt idx="0">
                        <c:v>4月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BB-7D16-4EEF-971A-1D9BF97CB34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BD-7D16-4EEF-971A-1D9BF97CB34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BF-7D16-4EEF-971A-1D9BF97CB34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C1-7D16-4EEF-971A-1D9BF97CB34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C3-7D16-4EEF-971A-1D9BF97CB344}"/>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C5-7D16-4EEF-971A-1D9BF97CB344}"/>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7-7D16-4EEF-971A-1D9BF97CB344}"/>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9-7D16-4EEF-971A-1D9BF97CB344}"/>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B-7D16-4EEF-971A-1D9BF97CB344}"/>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D-7D16-4EEF-971A-1D9BF97CB344}"/>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F-7D16-4EEF-971A-1D9BF97CB344}"/>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B-06CA-4649-967C-8D70F58D7E0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CD-06CA-4649-967C-8D70F58D7E0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CF-06CA-4649-967C-8D70F58D7E0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D1-06CA-4649-967C-8D70F58D7E0E}"/>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資産!$I$23:$I$39</c15:sqref>
                        </c15:fullRef>
                        <c15:formulaRef>
                          <c15:sqref>資産!$I$24:$I$38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D8-7D16-4EEF-971A-1D9BF97CB344}"/>
                  </c:ext>
                </c:extLst>
              </c15:ser>
            </c15:filteredPieSeries>
            <c15:filteredPieSeries>
              <c15:ser>
                <c:idx val="7"/>
                <c:order val="7"/>
                <c:tx>
                  <c:strRef>
                    <c:extLst xmlns:c15="http://schemas.microsoft.com/office/drawing/2012/chart">
                      <c:ext xmlns:c15="http://schemas.microsoft.com/office/drawing/2012/chart" uri="{02D57815-91ED-43cb-92C2-25804820EDAC}">
                        <c15:formulaRef>
                          <c15:sqref>資産!$J$22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DA-7D16-4EEF-971A-1D9BF97CB34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DC-7D16-4EEF-971A-1D9BF97CB34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DE-7D16-4EEF-971A-1D9BF97CB34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E0-7D16-4EEF-971A-1D9BF97CB34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E2-7D16-4EEF-971A-1D9BF97CB344}"/>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E4-7D16-4EEF-971A-1D9BF97CB344}"/>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6-7D16-4EEF-971A-1D9BF97CB344}"/>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8-7D16-4EEF-971A-1D9BF97CB344}"/>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A-7D16-4EEF-971A-1D9BF97CB344}"/>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C-7D16-4EEF-971A-1D9BF97CB344}"/>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E-7D16-4EEF-971A-1D9BF97CB344}"/>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9-06CA-4649-967C-8D70F58D7E0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EB-06CA-4649-967C-8D70F58D7E0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ED-06CA-4649-967C-8D70F58D7E0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EF-06CA-4649-967C-8D70F58D7E0E}"/>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資産!$J$23:$J$39</c15:sqref>
                        </c15:fullRef>
                        <c15:formulaRef>
                          <c15:sqref>資産!$J$24:$J$38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F7-7D16-4EEF-971A-1D9BF97CB344}"/>
                  </c:ext>
                </c:extLst>
              </c15:ser>
            </c15:filteredPieSeries>
            <c15:filteredPieSeries>
              <c15:ser>
                <c:idx val="8"/>
                <c:order val="8"/>
                <c:tx>
                  <c:strRef>
                    <c:extLst xmlns:c15="http://schemas.microsoft.com/office/drawing/2012/chart">
                      <c:ext xmlns:c15="http://schemas.microsoft.com/office/drawing/2012/chart" uri="{02D57815-91ED-43cb-92C2-25804820EDAC}">
                        <c15:formulaRef>
                          <c15:sqref>資産!$K$22</c15:sqref>
                        </c15:formulaRef>
                      </c:ext>
                    </c:extLst>
                    <c:strCache>
                      <c:ptCount val="1"/>
                      <c:pt idx="0">
                        <c:v>5月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F9-7D16-4EEF-971A-1D9BF97CB34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FB-7D16-4EEF-971A-1D9BF97CB34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FD-7D16-4EEF-971A-1D9BF97CB34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FF-7D16-4EEF-971A-1D9BF97CB34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01-7D16-4EEF-971A-1D9BF97CB344}"/>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03-7D16-4EEF-971A-1D9BF97CB344}"/>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5-7D16-4EEF-971A-1D9BF97CB344}"/>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7-7D16-4EEF-971A-1D9BF97CB344}"/>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9-7D16-4EEF-971A-1D9BF97CB344}"/>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B-7D16-4EEF-971A-1D9BF97CB344}"/>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D-7D16-4EEF-971A-1D9BF97CB344}"/>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7-06CA-4649-967C-8D70F58D7E0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09-06CA-4649-967C-8D70F58D7E0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0B-06CA-4649-967C-8D70F58D7E0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0D-06CA-4649-967C-8D70F58D7E0E}"/>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資産!$K$23:$K$39</c15:sqref>
                        </c15:fullRef>
                        <c15:formulaRef>
                          <c15:sqref>資産!$K$24:$K$38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16-7D16-4EEF-971A-1D9BF97CB344}"/>
                  </c:ext>
                </c:extLst>
              </c15:ser>
            </c15:filteredPieSeries>
            <c15:filteredPieSeries>
              <c15:ser>
                <c:idx val="9"/>
                <c:order val="9"/>
                <c:tx>
                  <c:strRef>
                    <c:extLst xmlns:c15="http://schemas.microsoft.com/office/drawing/2012/chart">
                      <c:ext xmlns:c15="http://schemas.microsoft.com/office/drawing/2012/chart" uri="{02D57815-91ED-43cb-92C2-25804820EDAC}">
                        <c15:formulaRef>
                          <c15:sqref>資産!$L$22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18-7D16-4EEF-971A-1D9BF97CB34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1A-7D16-4EEF-971A-1D9BF97CB34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1C-7D16-4EEF-971A-1D9BF97CB34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1E-7D16-4EEF-971A-1D9BF97CB34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20-7D16-4EEF-971A-1D9BF97CB344}"/>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22-7D16-4EEF-971A-1D9BF97CB344}"/>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4-7D16-4EEF-971A-1D9BF97CB344}"/>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6-7D16-4EEF-971A-1D9BF97CB344}"/>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8-7D16-4EEF-971A-1D9BF97CB344}"/>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A-7D16-4EEF-971A-1D9BF97CB344}"/>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C-7D16-4EEF-971A-1D9BF97CB344}"/>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5-06CA-4649-967C-8D70F58D7E0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27-06CA-4649-967C-8D70F58D7E0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29-06CA-4649-967C-8D70F58D7E0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2B-06CA-4649-967C-8D70F58D7E0E}"/>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資産!$L$23:$L$39</c15:sqref>
                        </c15:fullRef>
                        <c15:formulaRef>
                          <c15:sqref>資産!$L$24:$L$38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35-7D16-4EEF-971A-1D9BF97CB344}"/>
                  </c:ext>
                </c:extLst>
              </c15:ser>
            </c15:filteredPieSeries>
            <c15:filteredPieSeries>
              <c15:ser>
                <c:idx val="10"/>
                <c:order val="10"/>
                <c:tx>
                  <c:strRef>
                    <c:extLst xmlns:c15="http://schemas.microsoft.com/office/drawing/2012/chart">
                      <c:ext xmlns:c15="http://schemas.microsoft.com/office/drawing/2012/chart" uri="{02D57815-91ED-43cb-92C2-25804820EDAC}">
                        <c15:formulaRef>
                          <c15:sqref>資産!$M$22</c15:sqref>
                        </c15:formulaRef>
                      </c:ext>
                    </c:extLst>
                    <c:strCache>
                      <c:ptCount val="1"/>
                      <c:pt idx="0">
                        <c:v>6月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37-7D16-4EEF-971A-1D9BF97CB34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39-7D16-4EEF-971A-1D9BF97CB34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3B-7D16-4EEF-971A-1D9BF97CB34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3D-7D16-4EEF-971A-1D9BF97CB34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3F-7D16-4EEF-971A-1D9BF97CB344}"/>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41-7D16-4EEF-971A-1D9BF97CB344}"/>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3-7D16-4EEF-971A-1D9BF97CB344}"/>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5-7D16-4EEF-971A-1D9BF97CB344}"/>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7-7D16-4EEF-971A-1D9BF97CB344}"/>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9-7D16-4EEF-971A-1D9BF97CB344}"/>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B-7D16-4EEF-971A-1D9BF97CB344}"/>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3-06CA-4649-967C-8D70F58D7E0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45-06CA-4649-967C-8D70F58D7E0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47-06CA-4649-967C-8D70F58D7E0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49-06CA-4649-967C-8D70F58D7E0E}"/>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資産!$M$23:$M$39</c15:sqref>
                        </c15:fullRef>
                        <c15:formulaRef>
                          <c15:sqref>資産!$M$24:$M$38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54-7D16-4EEF-971A-1D9BF97CB344}"/>
                  </c:ext>
                </c:extLst>
              </c15:ser>
            </c15:filteredPieSeries>
            <c15:filteredPieSeries>
              <c15:ser>
                <c:idx val="11"/>
                <c:order val="11"/>
                <c:tx>
                  <c:strRef>
                    <c:extLst xmlns:c15="http://schemas.microsoft.com/office/drawing/2012/chart">
                      <c:ext xmlns:c15="http://schemas.microsoft.com/office/drawing/2012/chart" uri="{02D57815-91ED-43cb-92C2-25804820EDAC}">
                        <c15:formulaRef>
                          <c15:sqref>資産!$N$22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56-7D16-4EEF-971A-1D9BF97CB34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58-7D16-4EEF-971A-1D9BF97CB34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5A-7D16-4EEF-971A-1D9BF97CB34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5C-7D16-4EEF-971A-1D9BF97CB34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5E-7D16-4EEF-971A-1D9BF97CB344}"/>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60-7D16-4EEF-971A-1D9BF97CB344}"/>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2-7D16-4EEF-971A-1D9BF97CB344}"/>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4-7D16-4EEF-971A-1D9BF97CB344}"/>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6-7D16-4EEF-971A-1D9BF97CB344}"/>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8-7D16-4EEF-971A-1D9BF97CB344}"/>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A-7D16-4EEF-971A-1D9BF97CB344}"/>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1-06CA-4649-967C-8D70F58D7E0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63-06CA-4649-967C-8D70F58D7E0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65-06CA-4649-967C-8D70F58D7E0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67-06CA-4649-967C-8D70F58D7E0E}"/>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資産!$N$23:$N$39</c15:sqref>
                        </c15:fullRef>
                        <c15:formulaRef>
                          <c15:sqref>資産!$N$24:$N$38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73-7D16-4EEF-971A-1D9BF97CB344}"/>
                  </c:ext>
                </c:extLst>
              </c15:ser>
            </c15:filteredPieSeries>
            <c15:filteredPieSeries>
              <c15:ser>
                <c:idx val="12"/>
                <c:order val="12"/>
                <c:tx>
                  <c:strRef>
                    <c:extLst xmlns:c15="http://schemas.microsoft.com/office/drawing/2012/chart">
                      <c:ext xmlns:c15="http://schemas.microsoft.com/office/drawing/2012/chart" uri="{02D57815-91ED-43cb-92C2-25804820EDAC}">
                        <c15:formulaRef>
                          <c15:sqref>資産!$O$22</c15:sqref>
                        </c15:formulaRef>
                      </c:ext>
                    </c:extLst>
                    <c:strCache>
                      <c:ptCount val="1"/>
                      <c:pt idx="0">
                        <c:v>7月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75-7D16-4EEF-971A-1D9BF97CB34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77-7D16-4EEF-971A-1D9BF97CB34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79-7D16-4EEF-971A-1D9BF97CB34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7B-7D16-4EEF-971A-1D9BF97CB34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7D-7D16-4EEF-971A-1D9BF97CB344}"/>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7F-7D16-4EEF-971A-1D9BF97CB344}"/>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1-7D16-4EEF-971A-1D9BF97CB344}"/>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3-7D16-4EEF-971A-1D9BF97CB344}"/>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5-7D16-4EEF-971A-1D9BF97CB344}"/>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7-7D16-4EEF-971A-1D9BF97CB344}"/>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9-7D16-4EEF-971A-1D9BF97CB344}"/>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F-06CA-4649-967C-8D70F58D7E0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81-06CA-4649-967C-8D70F58D7E0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83-06CA-4649-967C-8D70F58D7E0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85-06CA-4649-967C-8D70F58D7E0E}"/>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資産!$O$23:$O$39</c15:sqref>
                        </c15:fullRef>
                        <c15:formulaRef>
                          <c15:sqref>資産!$O$24:$O$38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92-7D16-4EEF-971A-1D9BF97CB344}"/>
                  </c:ext>
                </c:extLst>
              </c15:ser>
            </c15:filteredPieSeries>
            <c15:filteredPieSeries>
              <c15:ser>
                <c:idx val="13"/>
                <c:order val="13"/>
                <c:tx>
                  <c:strRef>
                    <c:extLst xmlns:c15="http://schemas.microsoft.com/office/drawing/2012/chart">
                      <c:ext xmlns:c15="http://schemas.microsoft.com/office/drawing/2012/chart" uri="{02D57815-91ED-43cb-92C2-25804820EDAC}">
                        <c15:formulaRef>
                          <c15:sqref>資産!$P$22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94-7D16-4EEF-971A-1D9BF97CB34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96-7D16-4EEF-971A-1D9BF97CB34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98-7D16-4EEF-971A-1D9BF97CB34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9A-7D16-4EEF-971A-1D9BF97CB34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9C-7D16-4EEF-971A-1D9BF97CB344}"/>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9E-7D16-4EEF-971A-1D9BF97CB344}"/>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0-7D16-4EEF-971A-1D9BF97CB344}"/>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2-7D16-4EEF-971A-1D9BF97CB344}"/>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4-7D16-4EEF-971A-1D9BF97CB344}"/>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6-7D16-4EEF-971A-1D9BF97CB344}"/>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8-7D16-4EEF-971A-1D9BF97CB344}"/>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D-06CA-4649-967C-8D70F58D7E0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9F-06CA-4649-967C-8D70F58D7E0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A1-06CA-4649-967C-8D70F58D7E0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A3-06CA-4649-967C-8D70F58D7E0E}"/>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資産!$P$23:$P$39</c15:sqref>
                        </c15:fullRef>
                        <c15:formulaRef>
                          <c15:sqref>資産!$P$24:$P$38</c15:sqref>
                        </c15:formulaRef>
                      </c:ext>
                    </c:extLst>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B1-7D16-4EEF-971A-1D9BF97CB344}"/>
                  </c:ext>
                </c:extLst>
              </c15:ser>
            </c15:filteredPieSeries>
            <c15:filteredPieSeries>
              <c15:ser>
                <c:idx val="14"/>
                <c:order val="14"/>
                <c:tx>
                  <c:strRef>
                    <c:extLst xmlns:c15="http://schemas.microsoft.com/office/drawing/2012/chart">
                      <c:ext xmlns:c15="http://schemas.microsoft.com/office/drawing/2012/chart" uri="{02D57815-91ED-43cb-92C2-25804820EDAC}">
                        <c15:formulaRef>
                          <c15:sqref>資産!$Q$22</c15:sqref>
                        </c15:formulaRef>
                      </c:ext>
                    </c:extLst>
                    <c:strCache>
                      <c:ptCount val="1"/>
                      <c:pt idx="0">
                        <c:v>8月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B3-7D16-4EEF-971A-1D9BF97CB34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B5-7D16-4EEF-971A-1D9BF97CB34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B7-7D16-4EEF-971A-1D9BF97CB34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B9-7D16-4EEF-971A-1D9BF97CB34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BB-7D16-4EEF-971A-1D9BF97CB344}"/>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BD-7D16-4EEF-971A-1D9BF97CB344}"/>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F-7D16-4EEF-971A-1D9BF97CB344}"/>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1-7D16-4EEF-971A-1D9BF97CB344}"/>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3-7D16-4EEF-971A-1D9BF97CB344}"/>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5-7D16-4EEF-971A-1D9BF97CB344}"/>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7-7D16-4EEF-971A-1D9BF97CB344}"/>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B-06CA-4649-967C-8D70F58D7E0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D-06CA-4649-967C-8D70F58D7E0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F-06CA-4649-967C-8D70F58D7E0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C1-06CA-4649-967C-8D70F58D7E0E}"/>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資産!$Q$23:$Q$39</c15:sqref>
                        </c15:fullRef>
                        <c15:formulaRef>
                          <c15:sqref>資産!$Q$24:$Q$38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D0-7D16-4EEF-971A-1D9BF97CB344}"/>
                  </c:ext>
                </c:extLst>
              </c15:ser>
            </c15:filteredPieSeries>
            <c15:filteredPieSeries>
              <c15:ser>
                <c:idx val="15"/>
                <c:order val="15"/>
                <c:tx>
                  <c:strRef>
                    <c:extLst xmlns:c15="http://schemas.microsoft.com/office/drawing/2012/chart">
                      <c:ext xmlns:c15="http://schemas.microsoft.com/office/drawing/2012/chart" uri="{02D57815-91ED-43cb-92C2-25804820EDAC}">
                        <c15:formulaRef>
                          <c15:sqref>資産!$R$22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D2-7D16-4EEF-971A-1D9BF97CB34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D4-7D16-4EEF-971A-1D9BF97CB34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D6-7D16-4EEF-971A-1D9BF97CB34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D8-7D16-4EEF-971A-1D9BF97CB34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DA-7D16-4EEF-971A-1D9BF97CB344}"/>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DC-7D16-4EEF-971A-1D9BF97CB344}"/>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E-7D16-4EEF-971A-1D9BF97CB344}"/>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0-7D16-4EEF-971A-1D9BF97CB344}"/>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2-7D16-4EEF-971A-1D9BF97CB344}"/>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4-7D16-4EEF-971A-1D9BF97CB344}"/>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6-7D16-4EEF-971A-1D9BF97CB344}"/>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9-06CA-4649-967C-8D70F58D7E0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B-06CA-4649-967C-8D70F58D7E0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D-06CA-4649-967C-8D70F58D7E0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DF-06CA-4649-967C-8D70F58D7E0E}"/>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資産!$R$23:$R$39</c15:sqref>
                        </c15:fullRef>
                        <c15:formulaRef>
                          <c15:sqref>資産!$R$24:$R$38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EF-7D16-4EEF-971A-1D9BF97CB344}"/>
                  </c:ext>
                </c:extLst>
              </c15:ser>
            </c15:filteredPieSeries>
            <c15:filteredPieSeries>
              <c15:ser>
                <c:idx val="16"/>
                <c:order val="16"/>
                <c:tx>
                  <c:strRef>
                    <c:extLst xmlns:c15="http://schemas.microsoft.com/office/drawing/2012/chart">
                      <c:ext xmlns:c15="http://schemas.microsoft.com/office/drawing/2012/chart" uri="{02D57815-91ED-43cb-92C2-25804820EDAC}">
                        <c15:formulaRef>
                          <c15:sqref>資産!$S$22</c15:sqref>
                        </c15:formulaRef>
                      </c:ext>
                    </c:extLst>
                    <c:strCache>
                      <c:ptCount val="1"/>
                      <c:pt idx="0">
                        <c:v>9月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F1-7D16-4EEF-971A-1D9BF97CB34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F3-7D16-4EEF-971A-1D9BF97CB34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F5-7D16-4EEF-971A-1D9BF97CB34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F7-7D16-4EEF-971A-1D9BF97CB34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F9-7D16-4EEF-971A-1D9BF97CB344}"/>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FB-7D16-4EEF-971A-1D9BF97CB344}"/>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D-7D16-4EEF-971A-1D9BF97CB344}"/>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F-7D16-4EEF-971A-1D9BF97CB344}"/>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1-7D16-4EEF-971A-1D9BF97CB344}"/>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3-7D16-4EEF-971A-1D9BF97CB344}"/>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5-7D16-4EEF-971A-1D9BF97CB344}"/>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7-06CA-4649-967C-8D70F58D7E0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9-06CA-4649-967C-8D70F58D7E0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B-06CA-4649-967C-8D70F58D7E0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FD-06CA-4649-967C-8D70F58D7E0E}"/>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資産!$S$23:$S$39</c15:sqref>
                        </c15:fullRef>
                        <c15:formulaRef>
                          <c15:sqref>資産!$S$24:$S$38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0E-7D16-4EEF-971A-1D9BF97CB344}"/>
                  </c:ext>
                </c:extLst>
              </c15:ser>
            </c15:filteredPieSeries>
            <c15:filteredPieSeries>
              <c15:ser>
                <c:idx val="17"/>
                <c:order val="17"/>
                <c:tx>
                  <c:strRef>
                    <c:extLst xmlns:c15="http://schemas.microsoft.com/office/drawing/2012/chart">
                      <c:ext xmlns:c15="http://schemas.microsoft.com/office/drawing/2012/chart" uri="{02D57815-91ED-43cb-92C2-25804820EDAC}">
                        <c15:formulaRef>
                          <c15:sqref>資産!$T$22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10-7D16-4EEF-971A-1D9BF97CB34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12-7D16-4EEF-971A-1D9BF97CB34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14-7D16-4EEF-971A-1D9BF97CB34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16-7D16-4EEF-971A-1D9BF97CB34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18-7D16-4EEF-971A-1D9BF97CB344}"/>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1A-7D16-4EEF-971A-1D9BF97CB344}"/>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C-7D16-4EEF-971A-1D9BF97CB344}"/>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E-7D16-4EEF-971A-1D9BF97CB344}"/>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0-7D16-4EEF-971A-1D9BF97CB344}"/>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2-7D16-4EEF-971A-1D9BF97CB344}"/>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4-7D16-4EEF-971A-1D9BF97CB344}"/>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5-06CA-4649-967C-8D70F58D7E0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7-06CA-4649-967C-8D70F58D7E0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9-06CA-4649-967C-8D70F58D7E0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1B-06CA-4649-967C-8D70F58D7E0E}"/>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資産!$T$23:$T$39</c15:sqref>
                        </c15:fullRef>
                        <c15:formulaRef>
                          <c15:sqref>資産!$T$24:$T$38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2D-7D16-4EEF-971A-1D9BF97CB344}"/>
                  </c:ext>
                </c:extLst>
              </c15:ser>
            </c15:filteredPieSeries>
            <c15:filteredPieSeries>
              <c15:ser>
                <c:idx val="18"/>
                <c:order val="18"/>
                <c:tx>
                  <c:strRef>
                    <c:extLst xmlns:c15="http://schemas.microsoft.com/office/drawing/2012/chart">
                      <c:ext xmlns:c15="http://schemas.microsoft.com/office/drawing/2012/chart" uri="{02D57815-91ED-43cb-92C2-25804820EDAC}">
                        <c15:formulaRef>
                          <c15:sqref>資産!$U$22</c15:sqref>
                        </c15:formulaRef>
                      </c:ext>
                    </c:extLst>
                    <c:strCache>
                      <c:ptCount val="1"/>
                      <c:pt idx="0">
                        <c:v>10月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2F-7D16-4EEF-971A-1D9BF97CB34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31-7D16-4EEF-971A-1D9BF97CB34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33-7D16-4EEF-971A-1D9BF97CB34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35-7D16-4EEF-971A-1D9BF97CB34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37-7D16-4EEF-971A-1D9BF97CB344}"/>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39-7D16-4EEF-971A-1D9BF97CB344}"/>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B-7D16-4EEF-971A-1D9BF97CB344}"/>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D-7D16-4EEF-971A-1D9BF97CB344}"/>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F-7D16-4EEF-971A-1D9BF97CB344}"/>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1-7D16-4EEF-971A-1D9BF97CB344}"/>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3-7D16-4EEF-971A-1D9BF97CB344}"/>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3-06CA-4649-967C-8D70F58D7E0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5-06CA-4649-967C-8D70F58D7E0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7-06CA-4649-967C-8D70F58D7E0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39-06CA-4649-967C-8D70F58D7E0E}"/>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資産!$U$23:$U$39</c15:sqref>
                        </c15:fullRef>
                        <c15:formulaRef>
                          <c15:sqref>資産!$U$24:$U$38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4C-7D16-4EEF-971A-1D9BF97CB344}"/>
                  </c:ext>
                </c:extLst>
              </c15:ser>
            </c15:filteredPieSeries>
            <c15:filteredPieSeries>
              <c15:ser>
                <c:idx val="19"/>
                <c:order val="19"/>
                <c:tx>
                  <c:strRef>
                    <c:extLst xmlns:c15="http://schemas.microsoft.com/office/drawing/2012/chart">
                      <c:ext xmlns:c15="http://schemas.microsoft.com/office/drawing/2012/chart" uri="{02D57815-91ED-43cb-92C2-25804820EDAC}">
                        <c15:formulaRef>
                          <c15:sqref>資産!$V$22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4E-7D16-4EEF-971A-1D9BF97CB34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50-7D16-4EEF-971A-1D9BF97CB34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52-7D16-4EEF-971A-1D9BF97CB34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54-7D16-4EEF-971A-1D9BF97CB34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56-7D16-4EEF-971A-1D9BF97CB344}"/>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58-7D16-4EEF-971A-1D9BF97CB344}"/>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A-7D16-4EEF-971A-1D9BF97CB344}"/>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C-7D16-4EEF-971A-1D9BF97CB344}"/>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E-7D16-4EEF-971A-1D9BF97CB344}"/>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0-7D16-4EEF-971A-1D9BF97CB344}"/>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2-7D16-4EEF-971A-1D9BF97CB344}"/>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1-06CA-4649-967C-8D70F58D7E0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3-06CA-4649-967C-8D70F58D7E0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5-06CA-4649-967C-8D70F58D7E0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57-06CA-4649-967C-8D70F58D7E0E}"/>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資産!$V$23:$V$39</c15:sqref>
                        </c15:fullRef>
                        <c15:formulaRef>
                          <c15:sqref>資産!$V$24:$V$38</c15:sqref>
                        </c15:formulaRef>
                      </c:ext>
                    </c:extLst>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6B-7D16-4EEF-971A-1D9BF97CB344}"/>
                  </c:ext>
                </c:extLst>
              </c15:ser>
            </c15:filteredPieSeries>
            <c15:filteredPieSeries>
              <c15:ser>
                <c:idx val="20"/>
                <c:order val="20"/>
                <c:tx>
                  <c:strRef>
                    <c:extLst xmlns:c15="http://schemas.microsoft.com/office/drawing/2012/chart">
                      <c:ext xmlns:c15="http://schemas.microsoft.com/office/drawing/2012/chart" uri="{02D57815-91ED-43cb-92C2-25804820EDAC}">
                        <c15:formulaRef>
                          <c15:sqref>資産!$W$22</c15:sqref>
                        </c15:formulaRef>
                      </c:ext>
                    </c:extLst>
                    <c:strCache>
                      <c:ptCount val="1"/>
                      <c:pt idx="0">
                        <c:v>11月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6D-7D16-4EEF-971A-1D9BF97CB34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6F-7D16-4EEF-971A-1D9BF97CB34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71-7D16-4EEF-971A-1D9BF97CB34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73-7D16-4EEF-971A-1D9BF97CB34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75-7D16-4EEF-971A-1D9BF97CB344}"/>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77-7D16-4EEF-971A-1D9BF97CB344}"/>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9-7D16-4EEF-971A-1D9BF97CB344}"/>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B-7D16-4EEF-971A-1D9BF97CB344}"/>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D-7D16-4EEF-971A-1D9BF97CB344}"/>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F-7D16-4EEF-971A-1D9BF97CB344}"/>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1-7D16-4EEF-971A-1D9BF97CB344}"/>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F-06CA-4649-967C-8D70F58D7E0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1-06CA-4649-967C-8D70F58D7E0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3-06CA-4649-967C-8D70F58D7E0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75-06CA-4649-967C-8D70F58D7E0E}"/>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資産!$W$23:$W$39</c15:sqref>
                        </c15:fullRef>
                        <c15:formulaRef>
                          <c15:sqref>資産!$W$24:$W$38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8A-7D16-4EEF-971A-1D9BF97CB344}"/>
                  </c:ext>
                </c:extLst>
              </c15:ser>
            </c15:filteredPieSeries>
            <c15:filteredPieSeries>
              <c15:ser>
                <c:idx val="21"/>
                <c:order val="21"/>
                <c:tx>
                  <c:strRef>
                    <c:extLst xmlns:c15="http://schemas.microsoft.com/office/drawing/2012/chart">
                      <c:ext xmlns:c15="http://schemas.microsoft.com/office/drawing/2012/chart" uri="{02D57815-91ED-43cb-92C2-25804820EDAC}">
                        <c15:formulaRef>
                          <c15:sqref>資産!$X$22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8C-7D16-4EEF-971A-1D9BF97CB34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8E-7D16-4EEF-971A-1D9BF97CB34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90-7D16-4EEF-971A-1D9BF97CB34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92-7D16-4EEF-971A-1D9BF97CB34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94-7D16-4EEF-971A-1D9BF97CB344}"/>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96-7D16-4EEF-971A-1D9BF97CB344}"/>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8-7D16-4EEF-971A-1D9BF97CB344}"/>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A-7D16-4EEF-971A-1D9BF97CB344}"/>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C-7D16-4EEF-971A-1D9BF97CB344}"/>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E-7D16-4EEF-971A-1D9BF97CB344}"/>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0-7D16-4EEF-971A-1D9BF97CB344}"/>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D-06CA-4649-967C-8D70F58D7E0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8F-06CA-4649-967C-8D70F58D7E0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91-06CA-4649-967C-8D70F58D7E0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93-06CA-4649-967C-8D70F58D7E0E}"/>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資産!$X$23:$X$39</c15:sqref>
                        </c15:fullRef>
                        <c15:formulaRef>
                          <c15:sqref>資産!$X$24:$X$38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A9-7D16-4EEF-971A-1D9BF97CB344}"/>
                  </c:ext>
                </c:extLst>
              </c15:ser>
            </c15:filteredPieSeries>
            <c15:filteredPieSeries>
              <c15:ser>
                <c:idx val="22"/>
                <c:order val="22"/>
                <c:tx>
                  <c:strRef>
                    <c:extLst xmlns:c15="http://schemas.microsoft.com/office/drawing/2012/chart">
                      <c:ext xmlns:c15="http://schemas.microsoft.com/office/drawing/2012/chart" uri="{02D57815-91ED-43cb-92C2-25804820EDAC}">
                        <c15:formulaRef>
                          <c15:sqref>資産!$Y$22</c15:sqref>
                        </c15:formulaRef>
                      </c:ext>
                    </c:extLst>
                    <c:strCache>
                      <c:ptCount val="1"/>
                      <c:pt idx="0">
                        <c:v>12月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AB-7D16-4EEF-971A-1D9BF97CB34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AD-7D16-4EEF-971A-1D9BF97CB34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AF-7D16-4EEF-971A-1D9BF97CB34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B1-7D16-4EEF-971A-1D9BF97CB34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B3-7D16-4EEF-971A-1D9BF97CB344}"/>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B5-7D16-4EEF-971A-1D9BF97CB344}"/>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7-7D16-4EEF-971A-1D9BF97CB344}"/>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9-7D16-4EEF-971A-1D9BF97CB344}"/>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B-7D16-4EEF-971A-1D9BF97CB344}"/>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D-7D16-4EEF-971A-1D9BF97CB344}"/>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F-7D16-4EEF-971A-1D9BF97CB344}"/>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B-06CA-4649-967C-8D70F58D7E0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AD-06CA-4649-967C-8D70F58D7E0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AF-06CA-4649-967C-8D70F58D7E0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B1-06CA-4649-967C-8D70F58D7E0E}"/>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資産!$Y$23:$Y$39</c15:sqref>
                        </c15:fullRef>
                        <c15:formulaRef>
                          <c15:sqref>資産!$Y$24:$Y$38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C8-7D16-4EEF-971A-1D9BF97CB344}"/>
                  </c:ext>
                </c:extLst>
              </c15:ser>
            </c15:filteredPieSeries>
            <c15:filteredPieSeries>
              <c15:ser>
                <c:idx val="23"/>
                <c:order val="23"/>
                <c:tx>
                  <c:strRef>
                    <c:extLst xmlns:c15="http://schemas.microsoft.com/office/drawing/2012/chart">
                      <c:ext xmlns:c15="http://schemas.microsoft.com/office/drawing/2012/chart" uri="{02D57815-91ED-43cb-92C2-25804820EDAC}">
                        <c15:formulaRef>
                          <c15:sqref>資産!$Z$22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CA-7D16-4EEF-971A-1D9BF97CB34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CC-7D16-4EEF-971A-1D9BF97CB34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CE-7D16-4EEF-971A-1D9BF97CB34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D0-7D16-4EEF-971A-1D9BF97CB34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D2-7D16-4EEF-971A-1D9BF97CB344}"/>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D4-7D16-4EEF-971A-1D9BF97CB344}"/>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6-7D16-4EEF-971A-1D9BF97CB344}"/>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8-7D16-4EEF-971A-1D9BF97CB344}"/>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A-7D16-4EEF-971A-1D9BF97CB344}"/>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C-7D16-4EEF-971A-1D9BF97CB344}"/>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E-7D16-4EEF-971A-1D9BF97CB344}"/>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C9-06CA-4649-967C-8D70F58D7E0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CB-06CA-4649-967C-8D70F58D7E0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CD-06CA-4649-967C-8D70F58D7E0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CF-06CA-4649-967C-8D70F58D7E0E}"/>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資産!$Z$23:$Z$39</c15:sqref>
                        </c15:fullRef>
                        <c15:formulaRef>
                          <c15:sqref>資産!$Z$24:$Z$38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E7-7D16-4EEF-971A-1D9BF97CB344}"/>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費目別消費割合</a:t>
            </a:r>
          </a:p>
        </c:rich>
      </c:tx>
      <c:layout>
        <c:manualLayout>
          <c:xMode val="edge"/>
          <c:yMode val="edge"/>
          <c:x val="6.3683385309877868E-2"/>
          <c:y val="2.786070524878137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1659610171679361"/>
          <c:y val="0.1817972129266151"/>
          <c:w val="0.50943096252312725"/>
          <c:h val="0.74209667946775715"/>
        </c:manualLayout>
      </c:layout>
      <c:pieChart>
        <c:varyColors val="1"/>
        <c:ser>
          <c:idx val="43"/>
          <c:order val="2"/>
          <c:tx>
            <c:strRef>
              <c:f>収支表!$F$2</c:f>
              <c:strCache>
                <c:ptCount val="1"/>
                <c:pt idx="0">
                  <c:v>3月</c:v>
                </c:pt>
              </c:strCache>
              <c:extLst xmlns:c15="http://schemas.microsoft.com/office/drawing/2012/chart"/>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7-F62E-4D6A-A8D4-DA09DC9C109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9-F62E-4D6A-A8D4-DA09DC9C109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B-F62E-4D6A-A8D4-DA09DC9C109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D-F62E-4D6A-A8D4-DA09DC9C109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F-F62E-4D6A-A8D4-DA09DC9C109B}"/>
              </c:ext>
            </c:extLst>
          </c:dPt>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dLblPos val="bestFit"/>
            <c:showLegendKey val="1"/>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f>(収支表!$C$24,収支表!$C$35,収支表!$C$46,収支表!$C$47,収支表!$C$59)</c:f>
              <c:strCache>
                <c:ptCount val="5"/>
                <c:pt idx="0">
                  <c:v>税金合計</c:v>
                </c:pt>
                <c:pt idx="1">
                  <c:v>貯蓄合計</c:v>
                </c:pt>
                <c:pt idx="2">
                  <c:v>固定費合計</c:v>
                </c:pt>
                <c:pt idx="3">
                  <c:v>特別費合計</c:v>
                </c:pt>
                <c:pt idx="4">
                  <c:v>変動費合計</c:v>
                </c:pt>
              </c:strCache>
              <c:extLst xmlns:c15="http://schemas.microsoft.com/office/drawing/2012/chart"/>
            </c:strRef>
          </c:cat>
          <c:val>
            <c:numRef>
              <c:f>(収支表!$F$24,収支表!$F$35,収支表!$F$46:$F$47,収支表!$F$59)</c:f>
              <c:numCache>
                <c:formatCode>"¥"#,##0_);[Red]\("¥"#,##0\)</c:formatCode>
                <c:ptCount val="5"/>
                <c:pt idx="0">
                  <c:v>0</c:v>
                </c:pt>
                <c:pt idx="1">
                  <c:v>0</c:v>
                </c:pt>
                <c:pt idx="2">
                  <c:v>0</c:v>
                </c:pt>
                <c:pt idx="3">
                  <c:v>0</c:v>
                </c:pt>
                <c:pt idx="4">
                  <c:v>0</c:v>
                </c:pt>
              </c:numCache>
              <c:extLst xmlns:c15="http://schemas.microsoft.com/office/drawing/2012/chart"/>
            </c:numRef>
          </c:val>
          <c:extLst xmlns:c15="http://schemas.microsoft.com/office/drawing/2012/chart">
            <c:ext xmlns:c16="http://schemas.microsoft.com/office/drawing/2014/chart" uri="{C3380CC4-5D6E-409C-BE32-E72D297353CC}">
              <c16:uniqueId val="{00000020-F62E-4D6A-A8D4-DA09DC9C109B}"/>
            </c:ext>
          </c:extLst>
        </c:ser>
        <c:dLbls>
          <c:dLblPos val="ctr"/>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21"/>
                <c:order val="0"/>
                <c:tx>
                  <c:strRef>
                    <c:extLst>
                      <c:ext uri="{02D57815-91ED-43cb-92C2-25804820EDAC}">
                        <c15:formulaRef>
                          <c15:sqref>収支表!$D$2</c15:sqref>
                        </c15:formulaRef>
                      </c:ext>
                    </c:extLst>
                    <c:strCache>
                      <c:ptCount val="1"/>
                      <c:pt idx="0">
                        <c:v>1月</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62E-4D6A-A8D4-DA09DC9C109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62E-4D6A-A8D4-DA09DC9C109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F62E-4D6A-A8D4-DA09DC9C109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F62E-4D6A-A8D4-DA09DC9C109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F62E-4D6A-A8D4-DA09DC9C109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bestFit"/>
                  <c:showLegendKey val="1"/>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c:ext uri="{02D57815-91ED-43cb-92C2-25804820EDAC}">
                        <c15:formulaRef>
                          <c15:sqref>(収支表!$D$24,収支表!$D$35,収支表!$D$46:$D$47,収支表!$D$59)</c15:sqref>
                        </c15:formulaRef>
                      </c:ext>
                    </c:extLst>
                    <c:numCache>
                      <c:formatCode>"¥"#,##0_);[Red]\("¥"#,##0\)</c:formatCode>
                      <c:ptCount val="5"/>
                      <c:pt idx="0">
                        <c:v>0</c:v>
                      </c:pt>
                      <c:pt idx="1">
                        <c:v>0</c:v>
                      </c:pt>
                      <c:pt idx="2">
                        <c:v>0</c:v>
                      </c:pt>
                      <c:pt idx="3">
                        <c:v>0</c:v>
                      </c:pt>
                      <c:pt idx="4">
                        <c:v>0</c:v>
                      </c:pt>
                    </c:numCache>
                  </c:numRef>
                </c:val>
                <c:extLst>
                  <c:ext xmlns:c16="http://schemas.microsoft.com/office/drawing/2014/chart" uri="{C3380CC4-5D6E-409C-BE32-E72D297353CC}">
                    <c16:uniqueId val="{0000000A-F62E-4D6A-A8D4-DA09DC9C109B}"/>
                  </c:ext>
                </c:extLst>
              </c15:ser>
            </c15:filteredPieSeries>
            <c15:filteredPieSeries>
              <c15:ser>
                <c:idx val="32"/>
                <c:order val="1"/>
                <c:tx>
                  <c:strRef>
                    <c:extLst xmlns:c15="http://schemas.microsoft.com/office/drawing/2012/chart">
                      <c:ext xmlns:c15="http://schemas.microsoft.com/office/drawing/2012/chart" uri="{02D57815-91ED-43cb-92C2-25804820EDAC}">
                        <c15:formulaRef>
                          <c15:sqref>収支表!$E$2</c15:sqref>
                        </c15:formulaRef>
                      </c:ext>
                    </c:extLst>
                    <c:strCache>
                      <c:ptCount val="1"/>
                      <c:pt idx="0">
                        <c:v>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C-F62E-4D6A-A8D4-DA09DC9C109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E-F62E-4D6A-A8D4-DA09DC9C109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0-F62E-4D6A-A8D4-DA09DC9C109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2-F62E-4D6A-A8D4-DA09DC9C109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4-F62E-4D6A-A8D4-DA09DC9C109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(収支表!$E$24,収支表!$E$35,収支表!$E$46:$E$47,収支表!$E$59)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15-F62E-4D6A-A8D4-DA09DC9C109B}"/>
                  </c:ext>
                </c:extLst>
              </c15:ser>
            </c15:filteredPieSeries>
            <c15:filteredPieSeries>
              <c15:ser>
                <c:idx val="44"/>
                <c:order val="3"/>
                <c:tx>
                  <c:strRef>
                    <c:extLst xmlns:c15="http://schemas.microsoft.com/office/drawing/2012/chart">
                      <c:ext xmlns:c15="http://schemas.microsoft.com/office/drawing/2012/chart" uri="{02D57815-91ED-43cb-92C2-25804820EDAC}">
                        <c15:formulaRef>
                          <c15:sqref>収支表!$G$2</c15:sqref>
                        </c15:formulaRef>
                      </c:ext>
                    </c:extLst>
                    <c:strCache>
                      <c:ptCount val="1"/>
                      <c:pt idx="0">
                        <c:v>4月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2-F62E-4D6A-A8D4-DA09DC9C109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4-F62E-4D6A-A8D4-DA09DC9C109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6-F62E-4D6A-A8D4-DA09DC9C109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8-F62E-4D6A-A8D4-DA09DC9C109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A-F62E-4D6A-A8D4-DA09DC9C109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(収支表!$G$24,収支表!$G$35,収支表!$G$46:$G$47,収支表!$G$59)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B-F62E-4D6A-A8D4-DA09DC9C109B}"/>
                  </c:ext>
                </c:extLst>
              </c15:ser>
            </c15:filteredPieSeries>
            <c15:filteredPieSeries>
              <c15:ser>
                <c:idx val="56"/>
                <c:order val="4"/>
                <c:tx>
                  <c:strRef>
                    <c:extLst xmlns:c15="http://schemas.microsoft.com/office/drawing/2012/chart">
                      <c:ext xmlns:c15="http://schemas.microsoft.com/office/drawing/2012/chart" uri="{02D57815-91ED-43cb-92C2-25804820EDAC}">
                        <c15:formulaRef>
                          <c15:sqref>収支表!$H$2</c15:sqref>
                        </c15:formulaRef>
                      </c:ext>
                    </c:extLst>
                    <c:strCache>
                      <c:ptCount val="1"/>
                      <c:pt idx="0">
                        <c:v>5月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D-F62E-4D6A-A8D4-DA09DC9C109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F-F62E-4D6A-A8D4-DA09DC9C109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1-F62E-4D6A-A8D4-DA09DC9C109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3-F62E-4D6A-A8D4-DA09DC9C109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35-F62E-4D6A-A8D4-DA09DC9C109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(収支表!$H$24,収支表!$H$35,収支表!$H$46:$H$47,収支表!$H$59)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36-F62E-4D6A-A8D4-DA09DC9C109B}"/>
                  </c:ext>
                </c:extLst>
              </c15:ser>
            </c15:filteredPieSeries>
            <c15:filteredPieSeries>
              <c15:ser>
                <c:idx val="0"/>
                <c:order val="5"/>
                <c:tx>
                  <c:strRef>
                    <c:extLst xmlns:c15="http://schemas.microsoft.com/office/drawing/2012/chart">
                      <c:ext xmlns:c15="http://schemas.microsoft.com/office/drawing/2012/chart" uri="{02D57815-91ED-43cb-92C2-25804820EDAC}">
                        <c15:formulaRef>
                          <c15:sqref>収支表!$I$2</c15:sqref>
                        </c15:formulaRef>
                      </c:ext>
                    </c:extLst>
                    <c:strCache>
                      <c:ptCount val="1"/>
                      <c:pt idx="0">
                        <c:v>6月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38-F62E-4D6A-A8D4-DA09DC9C109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3A-F62E-4D6A-A8D4-DA09DC9C109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C-F62E-4D6A-A8D4-DA09DC9C109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E-F62E-4D6A-A8D4-DA09DC9C109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0-F62E-4D6A-A8D4-DA09DC9C109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(収支表!$I$24,収支表!$I$35,収支表!$I$46:$I$47,収支表!$I$59)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41-F62E-4D6A-A8D4-DA09DC9C109B}"/>
                  </c:ext>
                </c:extLst>
              </c15:ser>
            </c15:filteredPieSeries>
            <c15:filteredPieSeries>
              <c15:ser>
                <c:idx val="1"/>
                <c:order val="6"/>
                <c:tx>
                  <c:strRef>
                    <c:extLst xmlns:c15="http://schemas.microsoft.com/office/drawing/2012/chart">
                      <c:ext xmlns:c15="http://schemas.microsoft.com/office/drawing/2012/chart" uri="{02D57815-91ED-43cb-92C2-25804820EDAC}">
                        <c15:formulaRef>
                          <c15:sqref>収支表!$J$2</c15:sqref>
                        </c15:formulaRef>
                      </c:ext>
                    </c:extLst>
                    <c:strCache>
                      <c:ptCount val="1"/>
                      <c:pt idx="0">
                        <c:v>7月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3-F62E-4D6A-A8D4-DA09DC9C109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5-F62E-4D6A-A8D4-DA09DC9C109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7-F62E-4D6A-A8D4-DA09DC9C109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9-F62E-4D6A-A8D4-DA09DC9C109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B-F62E-4D6A-A8D4-DA09DC9C109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(収支表!$J$24,収支表!$J$35,収支表!$J$46:$J$47,収支表!$J$59)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4C-F62E-4D6A-A8D4-DA09DC9C109B}"/>
                  </c:ext>
                </c:extLst>
              </c15:ser>
            </c15:filteredPieSeries>
            <c15:filteredPieSeries>
              <c15:ser>
                <c:idx val="2"/>
                <c:order val="7"/>
                <c:tx>
                  <c:strRef>
                    <c:extLst xmlns:c15="http://schemas.microsoft.com/office/drawing/2012/chart">
                      <c:ext xmlns:c15="http://schemas.microsoft.com/office/drawing/2012/chart" uri="{02D57815-91ED-43cb-92C2-25804820EDAC}">
                        <c15:formulaRef>
                          <c15:sqref>収支表!$K$2</c15:sqref>
                        </c15:formulaRef>
                      </c:ext>
                    </c:extLst>
                    <c:strCache>
                      <c:ptCount val="1"/>
                      <c:pt idx="0">
                        <c:v>8月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E-F62E-4D6A-A8D4-DA09DC9C109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0-F62E-4D6A-A8D4-DA09DC9C109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2-F62E-4D6A-A8D4-DA09DC9C109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4-F62E-4D6A-A8D4-DA09DC9C109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56-F62E-4D6A-A8D4-DA09DC9C109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(収支表!$K$24,収支表!$K$35,収支表!$K$46:$K$47,収支表!$K$59)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57-F62E-4D6A-A8D4-DA09DC9C109B}"/>
                  </c:ext>
                </c:extLst>
              </c15:ser>
            </c15:filteredPieSeries>
            <c15:filteredPieSeries>
              <c15:ser>
                <c:idx val="3"/>
                <c:order val="8"/>
                <c:tx>
                  <c:strRef>
                    <c:extLst xmlns:c15="http://schemas.microsoft.com/office/drawing/2012/chart">
                      <c:ext xmlns:c15="http://schemas.microsoft.com/office/drawing/2012/chart" uri="{02D57815-91ED-43cb-92C2-25804820EDAC}">
                        <c15:formulaRef>
                          <c15:sqref>収支表!$L$2</c15:sqref>
                        </c15:formulaRef>
                      </c:ext>
                    </c:extLst>
                    <c:strCache>
                      <c:ptCount val="1"/>
                      <c:pt idx="0">
                        <c:v>9月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59-F62E-4D6A-A8D4-DA09DC9C109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B-F62E-4D6A-A8D4-DA09DC9C109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D-F62E-4D6A-A8D4-DA09DC9C109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F-F62E-4D6A-A8D4-DA09DC9C109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1-F62E-4D6A-A8D4-DA09DC9C109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(収支表!$L$24,収支表!$L$35,収支表!$L$46:$L$47,収支表!$L$59)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62-F62E-4D6A-A8D4-DA09DC9C109B}"/>
                  </c:ext>
                </c:extLst>
              </c15:ser>
            </c15:filteredPieSeries>
            <c15:filteredPieSeries>
              <c15:ser>
                <c:idx val="4"/>
                <c:order val="9"/>
                <c:tx>
                  <c:strRef>
                    <c:extLst xmlns:c15="http://schemas.microsoft.com/office/drawing/2012/chart">
                      <c:ext xmlns:c15="http://schemas.microsoft.com/office/drawing/2012/chart" uri="{02D57815-91ED-43cb-92C2-25804820EDAC}">
                        <c15:formulaRef>
                          <c15:sqref>収支表!$M$2</c15:sqref>
                        </c15:formulaRef>
                      </c:ext>
                    </c:extLst>
                    <c:strCache>
                      <c:ptCount val="1"/>
                      <c:pt idx="0">
                        <c:v>10月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4-F62E-4D6A-A8D4-DA09DC9C109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6-F62E-4D6A-A8D4-DA09DC9C109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8-F62E-4D6A-A8D4-DA09DC9C109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A-F62E-4D6A-A8D4-DA09DC9C109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C-F62E-4D6A-A8D4-DA09DC9C109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(収支表!$M$24,収支表!$M$35,収支表!$M$46:$M$47,収支表!$M$59)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6D-F62E-4D6A-A8D4-DA09DC9C109B}"/>
                  </c:ext>
                </c:extLst>
              </c15:ser>
            </c15:filteredPieSeries>
            <c15:filteredPieSeries>
              <c15:ser>
                <c:idx val="5"/>
                <c:order val="10"/>
                <c:tx>
                  <c:strRef>
                    <c:extLst xmlns:c15="http://schemas.microsoft.com/office/drawing/2012/chart">
                      <c:ext xmlns:c15="http://schemas.microsoft.com/office/drawing/2012/chart" uri="{02D57815-91ED-43cb-92C2-25804820EDAC}">
                        <c15:formulaRef>
                          <c15:sqref>収支表!$N$2</c15:sqref>
                        </c15:formulaRef>
                      </c:ext>
                    </c:extLst>
                    <c:strCache>
                      <c:ptCount val="1"/>
                      <c:pt idx="0">
                        <c:v>11月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F-F62E-4D6A-A8D4-DA09DC9C109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1-F62E-4D6A-A8D4-DA09DC9C109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3-F62E-4D6A-A8D4-DA09DC9C109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75-F62E-4D6A-A8D4-DA09DC9C109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77-F62E-4D6A-A8D4-DA09DC9C109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(収支表!$N$24,収支表!$N$35,収支表!$N$46:$N$47,収支表!$N$59)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78-F62E-4D6A-A8D4-DA09DC9C109B}"/>
                  </c:ext>
                </c:extLst>
              </c15:ser>
            </c15:filteredPieSeries>
            <c15:filteredPieSeries>
              <c15:ser>
                <c:idx val="6"/>
                <c:order val="11"/>
                <c:tx>
                  <c:strRef>
                    <c:extLst xmlns:c15="http://schemas.microsoft.com/office/drawing/2012/chart">
                      <c:ext xmlns:c15="http://schemas.microsoft.com/office/drawing/2012/chart" uri="{02D57815-91ED-43cb-92C2-25804820EDAC}">
                        <c15:formulaRef>
                          <c15:sqref>収支表!$O$2</c15:sqref>
                        </c15:formulaRef>
                      </c:ext>
                    </c:extLst>
                    <c:strCache>
                      <c:ptCount val="1"/>
                      <c:pt idx="0">
                        <c:v>12月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7A-F62E-4D6A-A8D4-DA09DC9C109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C-F62E-4D6A-A8D4-DA09DC9C109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E-F62E-4D6A-A8D4-DA09DC9C109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0-F62E-4D6A-A8D4-DA09DC9C109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2-F62E-4D6A-A8D4-DA09DC9C109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(収支表!$O$24,収支表!$O$35,収支表!$O$46:$O$47,収支表!$O$59)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83-F62E-4D6A-A8D4-DA09DC9C109B}"/>
                  </c:ext>
                </c:extLst>
              </c15:ser>
            </c15:filteredPieSeries>
            <c15:filteredPieSeries>
              <c15:ser>
                <c:idx val="7"/>
                <c:order val="12"/>
                <c:tx>
                  <c:strRef>
                    <c:extLst xmlns:c15="http://schemas.microsoft.com/office/drawing/2012/chart">
                      <c:ext xmlns:c15="http://schemas.microsoft.com/office/drawing/2012/chart" uri="{02D57815-91ED-43cb-92C2-25804820EDAC}">
                        <c15:formulaRef>
                          <c15:sqref>収支表!$P$2</c15:sqref>
                        </c15:formulaRef>
                      </c:ext>
                    </c:extLst>
                    <c:strCache>
                      <c:ptCount val="1"/>
                      <c:pt idx="0">
                        <c:v>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85-F62E-4D6A-A8D4-DA09DC9C109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87-F62E-4D6A-A8D4-DA09DC9C109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9-F62E-4D6A-A8D4-DA09DC9C109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B-F62E-4D6A-A8D4-DA09DC9C109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D-F62E-4D6A-A8D4-DA09DC9C109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(収支表!$P$24,収支表!$P$35,収支表!$P$46:$P$47,収支表!$P$59)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8E-F62E-4D6A-A8D4-DA09DC9C109B}"/>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資産推移</a:t>
            </a:r>
          </a:p>
        </c:rich>
      </c:tx>
      <c:layout>
        <c:manualLayout>
          <c:xMode val="edge"/>
          <c:yMode val="edge"/>
          <c:x val="1.4803238128117626E-2"/>
          <c:y val="3.2470821802622785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stacked"/>
        <c:varyColors val="0"/>
        <c:ser>
          <c:idx val="2"/>
          <c:order val="0"/>
          <c:tx>
            <c:strRef>
              <c:f>'4月'!$C$20</c:f>
              <c:strCache>
                <c:ptCount val="1"/>
              </c:strCache>
            </c:strRef>
          </c:tx>
          <c:spPr>
            <a:solidFill>
              <a:schemeClr val="accent3"/>
            </a:solidFill>
            <a:ln w="28575" cap="rnd">
              <a:solidFill>
                <a:schemeClr val="accent3"/>
              </a:solidFill>
              <a:round/>
            </a:ln>
            <a:effectLst/>
          </c:spPr>
          <c:invertIfNegative val="0"/>
          <c:cat>
            <c:numRef>
              <c:f>'4月'!$D$18:$BM$18</c:f>
              <c:numCache>
                <c:formatCode>d</c:formatCode>
                <c:ptCount val="62"/>
                <c:pt idx="0">
                  <c:v>46113</c:v>
                </c:pt>
                <c:pt idx="2">
                  <c:v>46114</c:v>
                </c:pt>
                <c:pt idx="4">
                  <c:v>46115</c:v>
                </c:pt>
                <c:pt idx="6">
                  <c:v>46116</c:v>
                </c:pt>
                <c:pt idx="8">
                  <c:v>46117</c:v>
                </c:pt>
                <c:pt idx="10">
                  <c:v>46118</c:v>
                </c:pt>
                <c:pt idx="12">
                  <c:v>46119</c:v>
                </c:pt>
                <c:pt idx="14">
                  <c:v>46120</c:v>
                </c:pt>
                <c:pt idx="16">
                  <c:v>46121</c:v>
                </c:pt>
                <c:pt idx="18">
                  <c:v>46122</c:v>
                </c:pt>
                <c:pt idx="20">
                  <c:v>46123</c:v>
                </c:pt>
                <c:pt idx="22">
                  <c:v>46124</c:v>
                </c:pt>
                <c:pt idx="24">
                  <c:v>46125</c:v>
                </c:pt>
                <c:pt idx="26">
                  <c:v>46126</c:v>
                </c:pt>
                <c:pt idx="28">
                  <c:v>46127</c:v>
                </c:pt>
                <c:pt idx="30">
                  <c:v>46128</c:v>
                </c:pt>
                <c:pt idx="32">
                  <c:v>46129</c:v>
                </c:pt>
                <c:pt idx="34">
                  <c:v>46130</c:v>
                </c:pt>
                <c:pt idx="36">
                  <c:v>46131</c:v>
                </c:pt>
                <c:pt idx="38">
                  <c:v>46132</c:v>
                </c:pt>
                <c:pt idx="40">
                  <c:v>46133</c:v>
                </c:pt>
                <c:pt idx="42">
                  <c:v>46134</c:v>
                </c:pt>
                <c:pt idx="44">
                  <c:v>46135</c:v>
                </c:pt>
                <c:pt idx="46">
                  <c:v>46136</c:v>
                </c:pt>
                <c:pt idx="48">
                  <c:v>46137</c:v>
                </c:pt>
                <c:pt idx="50">
                  <c:v>46138</c:v>
                </c:pt>
                <c:pt idx="52">
                  <c:v>46139</c:v>
                </c:pt>
                <c:pt idx="54">
                  <c:v>46140</c:v>
                </c:pt>
                <c:pt idx="56">
                  <c:v>46141</c:v>
                </c:pt>
                <c:pt idx="58">
                  <c:v>46142</c:v>
                </c:pt>
              </c:numCache>
            </c:numRef>
          </c:cat>
          <c:val>
            <c:numRef>
              <c:f>'4月'!$D$20:$BM$20</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0-91F3-4CFB-A6E2-35A702B3377D}"/>
            </c:ext>
          </c:extLst>
        </c:ser>
        <c:ser>
          <c:idx val="3"/>
          <c:order val="1"/>
          <c:tx>
            <c:strRef>
              <c:f>'4月'!$C$21</c:f>
              <c:strCache>
                <c:ptCount val="1"/>
              </c:strCache>
            </c:strRef>
          </c:tx>
          <c:spPr>
            <a:solidFill>
              <a:schemeClr val="accent4"/>
            </a:solidFill>
            <a:ln w="28575" cap="rnd">
              <a:solidFill>
                <a:schemeClr val="accent4"/>
              </a:solidFill>
              <a:round/>
            </a:ln>
            <a:effectLst/>
          </c:spPr>
          <c:invertIfNegative val="0"/>
          <c:cat>
            <c:numRef>
              <c:f>'4月'!$D$18:$BM$18</c:f>
              <c:numCache>
                <c:formatCode>d</c:formatCode>
                <c:ptCount val="62"/>
                <c:pt idx="0">
                  <c:v>46113</c:v>
                </c:pt>
                <c:pt idx="2">
                  <c:v>46114</c:v>
                </c:pt>
                <c:pt idx="4">
                  <c:v>46115</c:v>
                </c:pt>
                <c:pt idx="6">
                  <c:v>46116</c:v>
                </c:pt>
                <c:pt idx="8">
                  <c:v>46117</c:v>
                </c:pt>
                <c:pt idx="10">
                  <c:v>46118</c:v>
                </c:pt>
                <c:pt idx="12">
                  <c:v>46119</c:v>
                </c:pt>
                <c:pt idx="14">
                  <c:v>46120</c:v>
                </c:pt>
                <c:pt idx="16">
                  <c:v>46121</c:v>
                </c:pt>
                <c:pt idx="18">
                  <c:v>46122</c:v>
                </c:pt>
                <c:pt idx="20">
                  <c:v>46123</c:v>
                </c:pt>
                <c:pt idx="22">
                  <c:v>46124</c:v>
                </c:pt>
                <c:pt idx="24">
                  <c:v>46125</c:v>
                </c:pt>
                <c:pt idx="26">
                  <c:v>46126</c:v>
                </c:pt>
                <c:pt idx="28">
                  <c:v>46127</c:v>
                </c:pt>
                <c:pt idx="30">
                  <c:v>46128</c:v>
                </c:pt>
                <c:pt idx="32">
                  <c:v>46129</c:v>
                </c:pt>
                <c:pt idx="34">
                  <c:v>46130</c:v>
                </c:pt>
                <c:pt idx="36">
                  <c:v>46131</c:v>
                </c:pt>
                <c:pt idx="38">
                  <c:v>46132</c:v>
                </c:pt>
                <c:pt idx="40">
                  <c:v>46133</c:v>
                </c:pt>
                <c:pt idx="42">
                  <c:v>46134</c:v>
                </c:pt>
                <c:pt idx="44">
                  <c:v>46135</c:v>
                </c:pt>
                <c:pt idx="46">
                  <c:v>46136</c:v>
                </c:pt>
                <c:pt idx="48">
                  <c:v>46137</c:v>
                </c:pt>
                <c:pt idx="50">
                  <c:v>46138</c:v>
                </c:pt>
                <c:pt idx="52">
                  <c:v>46139</c:v>
                </c:pt>
                <c:pt idx="54">
                  <c:v>46140</c:v>
                </c:pt>
                <c:pt idx="56">
                  <c:v>46141</c:v>
                </c:pt>
                <c:pt idx="58">
                  <c:v>46142</c:v>
                </c:pt>
              </c:numCache>
            </c:numRef>
          </c:cat>
          <c:val>
            <c:numRef>
              <c:f>'4月'!$D$21:$BM$21</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1-91F3-4CFB-A6E2-35A702B3377D}"/>
            </c:ext>
          </c:extLst>
        </c:ser>
        <c:ser>
          <c:idx val="4"/>
          <c:order val="2"/>
          <c:tx>
            <c:strRef>
              <c:f>'4月'!$C$22</c:f>
              <c:strCache>
                <c:ptCount val="1"/>
              </c:strCache>
            </c:strRef>
          </c:tx>
          <c:spPr>
            <a:solidFill>
              <a:schemeClr val="accent5"/>
            </a:solidFill>
            <a:ln w="28575" cap="rnd">
              <a:solidFill>
                <a:schemeClr val="accent5"/>
              </a:solidFill>
              <a:round/>
            </a:ln>
            <a:effectLst/>
          </c:spPr>
          <c:invertIfNegative val="0"/>
          <c:cat>
            <c:numRef>
              <c:f>'4月'!$D$18:$BM$18</c:f>
              <c:numCache>
                <c:formatCode>d</c:formatCode>
                <c:ptCount val="62"/>
                <c:pt idx="0">
                  <c:v>46113</c:v>
                </c:pt>
                <c:pt idx="2">
                  <c:v>46114</c:v>
                </c:pt>
                <c:pt idx="4">
                  <c:v>46115</c:v>
                </c:pt>
                <c:pt idx="6">
                  <c:v>46116</c:v>
                </c:pt>
                <c:pt idx="8">
                  <c:v>46117</c:v>
                </c:pt>
                <c:pt idx="10">
                  <c:v>46118</c:v>
                </c:pt>
                <c:pt idx="12">
                  <c:v>46119</c:v>
                </c:pt>
                <c:pt idx="14">
                  <c:v>46120</c:v>
                </c:pt>
                <c:pt idx="16">
                  <c:v>46121</c:v>
                </c:pt>
                <c:pt idx="18">
                  <c:v>46122</c:v>
                </c:pt>
                <c:pt idx="20">
                  <c:v>46123</c:v>
                </c:pt>
                <c:pt idx="22">
                  <c:v>46124</c:v>
                </c:pt>
                <c:pt idx="24">
                  <c:v>46125</c:v>
                </c:pt>
                <c:pt idx="26">
                  <c:v>46126</c:v>
                </c:pt>
                <c:pt idx="28">
                  <c:v>46127</c:v>
                </c:pt>
                <c:pt idx="30">
                  <c:v>46128</c:v>
                </c:pt>
                <c:pt idx="32">
                  <c:v>46129</c:v>
                </c:pt>
                <c:pt idx="34">
                  <c:v>46130</c:v>
                </c:pt>
                <c:pt idx="36">
                  <c:v>46131</c:v>
                </c:pt>
                <c:pt idx="38">
                  <c:v>46132</c:v>
                </c:pt>
                <c:pt idx="40">
                  <c:v>46133</c:v>
                </c:pt>
                <c:pt idx="42">
                  <c:v>46134</c:v>
                </c:pt>
                <c:pt idx="44">
                  <c:v>46135</c:v>
                </c:pt>
                <c:pt idx="46">
                  <c:v>46136</c:v>
                </c:pt>
                <c:pt idx="48">
                  <c:v>46137</c:v>
                </c:pt>
                <c:pt idx="50">
                  <c:v>46138</c:v>
                </c:pt>
                <c:pt idx="52">
                  <c:v>46139</c:v>
                </c:pt>
                <c:pt idx="54">
                  <c:v>46140</c:v>
                </c:pt>
                <c:pt idx="56">
                  <c:v>46141</c:v>
                </c:pt>
                <c:pt idx="58">
                  <c:v>46142</c:v>
                </c:pt>
              </c:numCache>
            </c:numRef>
          </c:cat>
          <c:val>
            <c:numRef>
              <c:f>'4月'!$D$22:$BM$22</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2-91F3-4CFB-A6E2-35A702B3377D}"/>
            </c:ext>
          </c:extLst>
        </c:ser>
        <c:ser>
          <c:idx val="5"/>
          <c:order val="3"/>
          <c:tx>
            <c:strRef>
              <c:f>'4月'!$C$23</c:f>
              <c:strCache>
                <c:ptCount val="1"/>
              </c:strCache>
            </c:strRef>
          </c:tx>
          <c:spPr>
            <a:solidFill>
              <a:schemeClr val="accent6"/>
            </a:solidFill>
            <a:ln w="28575" cap="rnd">
              <a:solidFill>
                <a:schemeClr val="accent6"/>
              </a:solidFill>
              <a:round/>
            </a:ln>
            <a:effectLst/>
          </c:spPr>
          <c:invertIfNegative val="0"/>
          <c:cat>
            <c:numRef>
              <c:f>'4月'!$D$18:$BM$18</c:f>
              <c:numCache>
                <c:formatCode>d</c:formatCode>
                <c:ptCount val="62"/>
                <c:pt idx="0">
                  <c:v>46113</c:v>
                </c:pt>
                <c:pt idx="2">
                  <c:v>46114</c:v>
                </c:pt>
                <c:pt idx="4">
                  <c:v>46115</c:v>
                </c:pt>
                <c:pt idx="6">
                  <c:v>46116</c:v>
                </c:pt>
                <c:pt idx="8">
                  <c:v>46117</c:v>
                </c:pt>
                <c:pt idx="10">
                  <c:v>46118</c:v>
                </c:pt>
                <c:pt idx="12">
                  <c:v>46119</c:v>
                </c:pt>
                <c:pt idx="14">
                  <c:v>46120</c:v>
                </c:pt>
                <c:pt idx="16">
                  <c:v>46121</c:v>
                </c:pt>
                <c:pt idx="18">
                  <c:v>46122</c:v>
                </c:pt>
                <c:pt idx="20">
                  <c:v>46123</c:v>
                </c:pt>
                <c:pt idx="22">
                  <c:v>46124</c:v>
                </c:pt>
                <c:pt idx="24">
                  <c:v>46125</c:v>
                </c:pt>
                <c:pt idx="26">
                  <c:v>46126</c:v>
                </c:pt>
                <c:pt idx="28">
                  <c:v>46127</c:v>
                </c:pt>
                <c:pt idx="30">
                  <c:v>46128</c:v>
                </c:pt>
                <c:pt idx="32">
                  <c:v>46129</c:v>
                </c:pt>
                <c:pt idx="34">
                  <c:v>46130</c:v>
                </c:pt>
                <c:pt idx="36">
                  <c:v>46131</c:v>
                </c:pt>
                <c:pt idx="38">
                  <c:v>46132</c:v>
                </c:pt>
                <c:pt idx="40">
                  <c:v>46133</c:v>
                </c:pt>
                <c:pt idx="42">
                  <c:v>46134</c:v>
                </c:pt>
                <c:pt idx="44">
                  <c:v>46135</c:v>
                </c:pt>
                <c:pt idx="46">
                  <c:v>46136</c:v>
                </c:pt>
                <c:pt idx="48">
                  <c:v>46137</c:v>
                </c:pt>
                <c:pt idx="50">
                  <c:v>46138</c:v>
                </c:pt>
                <c:pt idx="52">
                  <c:v>46139</c:v>
                </c:pt>
                <c:pt idx="54">
                  <c:v>46140</c:v>
                </c:pt>
                <c:pt idx="56">
                  <c:v>46141</c:v>
                </c:pt>
                <c:pt idx="58">
                  <c:v>46142</c:v>
                </c:pt>
              </c:numCache>
            </c:numRef>
          </c:cat>
          <c:val>
            <c:numRef>
              <c:f>'4月'!$D$23:$BM$23</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3-91F3-4CFB-A6E2-35A702B3377D}"/>
            </c:ext>
          </c:extLst>
        </c:ser>
        <c:ser>
          <c:idx val="6"/>
          <c:order val="4"/>
          <c:tx>
            <c:strRef>
              <c:f>'4月'!$C$24</c:f>
              <c:strCache>
                <c:ptCount val="1"/>
              </c:strCache>
            </c:strRef>
          </c:tx>
          <c:spPr>
            <a:solidFill>
              <a:schemeClr val="accent1">
                <a:lumMod val="60000"/>
              </a:schemeClr>
            </a:solidFill>
            <a:ln w="28575" cap="rnd">
              <a:solidFill>
                <a:schemeClr val="accent1">
                  <a:lumMod val="60000"/>
                </a:schemeClr>
              </a:solidFill>
              <a:round/>
            </a:ln>
            <a:effectLst/>
          </c:spPr>
          <c:invertIfNegative val="0"/>
          <c:cat>
            <c:numRef>
              <c:f>'4月'!$D$18:$BM$18</c:f>
              <c:numCache>
                <c:formatCode>d</c:formatCode>
                <c:ptCount val="62"/>
                <c:pt idx="0">
                  <c:v>46113</c:v>
                </c:pt>
                <c:pt idx="2">
                  <c:v>46114</c:v>
                </c:pt>
                <c:pt idx="4">
                  <c:v>46115</c:v>
                </c:pt>
                <c:pt idx="6">
                  <c:v>46116</c:v>
                </c:pt>
                <c:pt idx="8">
                  <c:v>46117</c:v>
                </c:pt>
                <c:pt idx="10">
                  <c:v>46118</c:v>
                </c:pt>
                <c:pt idx="12">
                  <c:v>46119</c:v>
                </c:pt>
                <c:pt idx="14">
                  <c:v>46120</c:v>
                </c:pt>
                <c:pt idx="16">
                  <c:v>46121</c:v>
                </c:pt>
                <c:pt idx="18">
                  <c:v>46122</c:v>
                </c:pt>
                <c:pt idx="20">
                  <c:v>46123</c:v>
                </c:pt>
                <c:pt idx="22">
                  <c:v>46124</c:v>
                </c:pt>
                <c:pt idx="24">
                  <c:v>46125</c:v>
                </c:pt>
                <c:pt idx="26">
                  <c:v>46126</c:v>
                </c:pt>
                <c:pt idx="28">
                  <c:v>46127</c:v>
                </c:pt>
                <c:pt idx="30">
                  <c:v>46128</c:v>
                </c:pt>
                <c:pt idx="32">
                  <c:v>46129</c:v>
                </c:pt>
                <c:pt idx="34">
                  <c:v>46130</c:v>
                </c:pt>
                <c:pt idx="36">
                  <c:v>46131</c:v>
                </c:pt>
                <c:pt idx="38">
                  <c:v>46132</c:v>
                </c:pt>
                <c:pt idx="40">
                  <c:v>46133</c:v>
                </c:pt>
                <c:pt idx="42">
                  <c:v>46134</c:v>
                </c:pt>
                <c:pt idx="44">
                  <c:v>46135</c:v>
                </c:pt>
                <c:pt idx="46">
                  <c:v>46136</c:v>
                </c:pt>
                <c:pt idx="48">
                  <c:v>46137</c:v>
                </c:pt>
                <c:pt idx="50">
                  <c:v>46138</c:v>
                </c:pt>
                <c:pt idx="52">
                  <c:v>46139</c:v>
                </c:pt>
                <c:pt idx="54">
                  <c:v>46140</c:v>
                </c:pt>
                <c:pt idx="56">
                  <c:v>46141</c:v>
                </c:pt>
                <c:pt idx="58">
                  <c:v>46142</c:v>
                </c:pt>
              </c:numCache>
            </c:numRef>
          </c:cat>
          <c:val>
            <c:numRef>
              <c:f>'4月'!$D$24:$BM$24</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4-91F3-4CFB-A6E2-35A702B3377D}"/>
            </c:ext>
          </c:extLst>
        </c:ser>
        <c:ser>
          <c:idx val="7"/>
          <c:order val="5"/>
          <c:tx>
            <c:strRef>
              <c:f>'4月'!$C$25</c:f>
              <c:strCache>
                <c:ptCount val="1"/>
              </c:strCache>
            </c:strRef>
          </c:tx>
          <c:spPr>
            <a:solidFill>
              <a:schemeClr val="accent2">
                <a:lumMod val="60000"/>
              </a:schemeClr>
            </a:solidFill>
            <a:ln w="28575" cap="rnd">
              <a:solidFill>
                <a:schemeClr val="accent2">
                  <a:lumMod val="60000"/>
                </a:schemeClr>
              </a:solidFill>
              <a:round/>
            </a:ln>
            <a:effectLst/>
          </c:spPr>
          <c:invertIfNegative val="0"/>
          <c:cat>
            <c:numRef>
              <c:f>'4月'!$D$18:$BM$18</c:f>
              <c:numCache>
                <c:formatCode>d</c:formatCode>
                <c:ptCount val="62"/>
                <c:pt idx="0">
                  <c:v>46113</c:v>
                </c:pt>
                <c:pt idx="2">
                  <c:v>46114</c:v>
                </c:pt>
                <c:pt idx="4">
                  <c:v>46115</c:v>
                </c:pt>
                <c:pt idx="6">
                  <c:v>46116</c:v>
                </c:pt>
                <c:pt idx="8">
                  <c:v>46117</c:v>
                </c:pt>
                <c:pt idx="10">
                  <c:v>46118</c:v>
                </c:pt>
                <c:pt idx="12">
                  <c:v>46119</c:v>
                </c:pt>
                <c:pt idx="14">
                  <c:v>46120</c:v>
                </c:pt>
                <c:pt idx="16">
                  <c:v>46121</c:v>
                </c:pt>
                <c:pt idx="18">
                  <c:v>46122</c:v>
                </c:pt>
                <c:pt idx="20">
                  <c:v>46123</c:v>
                </c:pt>
                <c:pt idx="22">
                  <c:v>46124</c:v>
                </c:pt>
                <c:pt idx="24">
                  <c:v>46125</c:v>
                </c:pt>
                <c:pt idx="26">
                  <c:v>46126</c:v>
                </c:pt>
                <c:pt idx="28">
                  <c:v>46127</c:v>
                </c:pt>
                <c:pt idx="30">
                  <c:v>46128</c:v>
                </c:pt>
                <c:pt idx="32">
                  <c:v>46129</c:v>
                </c:pt>
                <c:pt idx="34">
                  <c:v>46130</c:v>
                </c:pt>
                <c:pt idx="36">
                  <c:v>46131</c:v>
                </c:pt>
                <c:pt idx="38">
                  <c:v>46132</c:v>
                </c:pt>
                <c:pt idx="40">
                  <c:v>46133</c:v>
                </c:pt>
                <c:pt idx="42">
                  <c:v>46134</c:v>
                </c:pt>
                <c:pt idx="44">
                  <c:v>46135</c:v>
                </c:pt>
                <c:pt idx="46">
                  <c:v>46136</c:v>
                </c:pt>
                <c:pt idx="48">
                  <c:v>46137</c:v>
                </c:pt>
                <c:pt idx="50">
                  <c:v>46138</c:v>
                </c:pt>
                <c:pt idx="52">
                  <c:v>46139</c:v>
                </c:pt>
                <c:pt idx="54">
                  <c:v>46140</c:v>
                </c:pt>
                <c:pt idx="56">
                  <c:v>46141</c:v>
                </c:pt>
                <c:pt idx="58">
                  <c:v>46142</c:v>
                </c:pt>
              </c:numCache>
            </c:numRef>
          </c:cat>
          <c:val>
            <c:numRef>
              <c:f>'4月'!$D$25:$BM$25</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5-91F3-4CFB-A6E2-35A702B3377D}"/>
            </c:ext>
          </c:extLst>
        </c:ser>
        <c:ser>
          <c:idx val="8"/>
          <c:order val="6"/>
          <c:tx>
            <c:strRef>
              <c:f>'4月'!$C$26</c:f>
              <c:strCache>
                <c:ptCount val="1"/>
              </c:strCache>
            </c:strRef>
          </c:tx>
          <c:spPr>
            <a:solidFill>
              <a:schemeClr val="accent3">
                <a:lumMod val="60000"/>
              </a:schemeClr>
            </a:solidFill>
            <a:ln w="28575" cap="rnd">
              <a:solidFill>
                <a:schemeClr val="accent3">
                  <a:lumMod val="60000"/>
                </a:schemeClr>
              </a:solidFill>
              <a:round/>
            </a:ln>
            <a:effectLst/>
          </c:spPr>
          <c:invertIfNegative val="0"/>
          <c:cat>
            <c:numRef>
              <c:f>'4月'!$D$18:$BM$18</c:f>
              <c:numCache>
                <c:formatCode>d</c:formatCode>
                <c:ptCount val="62"/>
                <c:pt idx="0">
                  <c:v>46113</c:v>
                </c:pt>
                <c:pt idx="2">
                  <c:v>46114</c:v>
                </c:pt>
                <c:pt idx="4">
                  <c:v>46115</c:v>
                </c:pt>
                <c:pt idx="6">
                  <c:v>46116</c:v>
                </c:pt>
                <c:pt idx="8">
                  <c:v>46117</c:v>
                </c:pt>
                <c:pt idx="10">
                  <c:v>46118</c:v>
                </c:pt>
                <c:pt idx="12">
                  <c:v>46119</c:v>
                </c:pt>
                <c:pt idx="14">
                  <c:v>46120</c:v>
                </c:pt>
                <c:pt idx="16">
                  <c:v>46121</c:v>
                </c:pt>
                <c:pt idx="18">
                  <c:v>46122</c:v>
                </c:pt>
                <c:pt idx="20">
                  <c:v>46123</c:v>
                </c:pt>
                <c:pt idx="22">
                  <c:v>46124</c:v>
                </c:pt>
                <c:pt idx="24">
                  <c:v>46125</c:v>
                </c:pt>
                <c:pt idx="26">
                  <c:v>46126</c:v>
                </c:pt>
                <c:pt idx="28">
                  <c:v>46127</c:v>
                </c:pt>
                <c:pt idx="30">
                  <c:v>46128</c:v>
                </c:pt>
                <c:pt idx="32">
                  <c:v>46129</c:v>
                </c:pt>
                <c:pt idx="34">
                  <c:v>46130</c:v>
                </c:pt>
                <c:pt idx="36">
                  <c:v>46131</c:v>
                </c:pt>
                <c:pt idx="38">
                  <c:v>46132</c:v>
                </c:pt>
                <c:pt idx="40">
                  <c:v>46133</c:v>
                </c:pt>
                <c:pt idx="42">
                  <c:v>46134</c:v>
                </c:pt>
                <c:pt idx="44">
                  <c:v>46135</c:v>
                </c:pt>
                <c:pt idx="46">
                  <c:v>46136</c:v>
                </c:pt>
                <c:pt idx="48">
                  <c:v>46137</c:v>
                </c:pt>
                <c:pt idx="50">
                  <c:v>46138</c:v>
                </c:pt>
                <c:pt idx="52">
                  <c:v>46139</c:v>
                </c:pt>
                <c:pt idx="54">
                  <c:v>46140</c:v>
                </c:pt>
                <c:pt idx="56">
                  <c:v>46141</c:v>
                </c:pt>
                <c:pt idx="58">
                  <c:v>46142</c:v>
                </c:pt>
              </c:numCache>
            </c:numRef>
          </c:cat>
          <c:val>
            <c:numRef>
              <c:f>'4月'!$D$26:$BM$26</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6-91F3-4CFB-A6E2-35A702B3377D}"/>
            </c:ext>
          </c:extLst>
        </c:ser>
        <c:ser>
          <c:idx val="9"/>
          <c:order val="7"/>
          <c:tx>
            <c:strRef>
              <c:f>'4月'!$C$27</c:f>
              <c:strCache>
                <c:ptCount val="1"/>
              </c:strCache>
            </c:strRef>
          </c:tx>
          <c:spPr>
            <a:solidFill>
              <a:schemeClr val="accent4">
                <a:lumMod val="60000"/>
              </a:schemeClr>
            </a:solidFill>
            <a:ln w="28575" cap="rnd">
              <a:solidFill>
                <a:schemeClr val="accent4">
                  <a:lumMod val="60000"/>
                </a:schemeClr>
              </a:solidFill>
              <a:round/>
            </a:ln>
            <a:effectLst/>
          </c:spPr>
          <c:invertIfNegative val="0"/>
          <c:cat>
            <c:numRef>
              <c:f>'4月'!$D$18:$BM$18</c:f>
              <c:numCache>
                <c:formatCode>d</c:formatCode>
                <c:ptCount val="62"/>
                <c:pt idx="0">
                  <c:v>46113</c:v>
                </c:pt>
                <c:pt idx="2">
                  <c:v>46114</c:v>
                </c:pt>
                <c:pt idx="4">
                  <c:v>46115</c:v>
                </c:pt>
                <c:pt idx="6">
                  <c:v>46116</c:v>
                </c:pt>
                <c:pt idx="8">
                  <c:v>46117</c:v>
                </c:pt>
                <c:pt idx="10">
                  <c:v>46118</c:v>
                </c:pt>
                <c:pt idx="12">
                  <c:v>46119</c:v>
                </c:pt>
                <c:pt idx="14">
                  <c:v>46120</c:v>
                </c:pt>
                <c:pt idx="16">
                  <c:v>46121</c:v>
                </c:pt>
                <c:pt idx="18">
                  <c:v>46122</c:v>
                </c:pt>
                <c:pt idx="20">
                  <c:v>46123</c:v>
                </c:pt>
                <c:pt idx="22">
                  <c:v>46124</c:v>
                </c:pt>
                <c:pt idx="24">
                  <c:v>46125</c:v>
                </c:pt>
                <c:pt idx="26">
                  <c:v>46126</c:v>
                </c:pt>
                <c:pt idx="28">
                  <c:v>46127</c:v>
                </c:pt>
                <c:pt idx="30">
                  <c:v>46128</c:v>
                </c:pt>
                <c:pt idx="32">
                  <c:v>46129</c:v>
                </c:pt>
                <c:pt idx="34">
                  <c:v>46130</c:v>
                </c:pt>
                <c:pt idx="36">
                  <c:v>46131</c:v>
                </c:pt>
                <c:pt idx="38">
                  <c:v>46132</c:v>
                </c:pt>
                <c:pt idx="40">
                  <c:v>46133</c:v>
                </c:pt>
                <c:pt idx="42">
                  <c:v>46134</c:v>
                </c:pt>
                <c:pt idx="44">
                  <c:v>46135</c:v>
                </c:pt>
                <c:pt idx="46">
                  <c:v>46136</c:v>
                </c:pt>
                <c:pt idx="48">
                  <c:v>46137</c:v>
                </c:pt>
                <c:pt idx="50">
                  <c:v>46138</c:v>
                </c:pt>
                <c:pt idx="52">
                  <c:v>46139</c:v>
                </c:pt>
                <c:pt idx="54">
                  <c:v>46140</c:v>
                </c:pt>
                <c:pt idx="56">
                  <c:v>46141</c:v>
                </c:pt>
                <c:pt idx="58">
                  <c:v>46142</c:v>
                </c:pt>
              </c:numCache>
            </c:numRef>
          </c:cat>
          <c:val>
            <c:numRef>
              <c:f>'4月'!$D$27:$BM$27</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7-91F3-4CFB-A6E2-35A702B3377D}"/>
            </c:ext>
          </c:extLst>
        </c:ser>
        <c:ser>
          <c:idx val="10"/>
          <c:order val="8"/>
          <c:tx>
            <c:strRef>
              <c:f>'4月'!$C$28</c:f>
              <c:strCache>
                <c:ptCount val="1"/>
              </c:strCache>
            </c:strRef>
          </c:tx>
          <c:spPr>
            <a:solidFill>
              <a:schemeClr val="accent5">
                <a:lumMod val="60000"/>
              </a:schemeClr>
            </a:solidFill>
            <a:ln w="28575" cap="rnd">
              <a:solidFill>
                <a:schemeClr val="accent5">
                  <a:lumMod val="60000"/>
                </a:schemeClr>
              </a:solidFill>
              <a:round/>
            </a:ln>
            <a:effectLst/>
          </c:spPr>
          <c:invertIfNegative val="0"/>
          <c:cat>
            <c:numRef>
              <c:f>'4月'!$D$18:$BM$18</c:f>
              <c:numCache>
                <c:formatCode>d</c:formatCode>
                <c:ptCount val="62"/>
                <c:pt idx="0">
                  <c:v>46113</c:v>
                </c:pt>
                <c:pt idx="2">
                  <c:v>46114</c:v>
                </c:pt>
                <c:pt idx="4">
                  <c:v>46115</c:v>
                </c:pt>
                <c:pt idx="6">
                  <c:v>46116</c:v>
                </c:pt>
                <c:pt idx="8">
                  <c:v>46117</c:v>
                </c:pt>
                <c:pt idx="10">
                  <c:v>46118</c:v>
                </c:pt>
                <c:pt idx="12">
                  <c:v>46119</c:v>
                </c:pt>
                <c:pt idx="14">
                  <c:v>46120</c:v>
                </c:pt>
                <c:pt idx="16">
                  <c:v>46121</c:v>
                </c:pt>
                <c:pt idx="18">
                  <c:v>46122</c:v>
                </c:pt>
                <c:pt idx="20">
                  <c:v>46123</c:v>
                </c:pt>
                <c:pt idx="22">
                  <c:v>46124</c:v>
                </c:pt>
                <c:pt idx="24">
                  <c:v>46125</c:v>
                </c:pt>
                <c:pt idx="26">
                  <c:v>46126</c:v>
                </c:pt>
                <c:pt idx="28">
                  <c:v>46127</c:v>
                </c:pt>
                <c:pt idx="30">
                  <c:v>46128</c:v>
                </c:pt>
                <c:pt idx="32">
                  <c:v>46129</c:v>
                </c:pt>
                <c:pt idx="34">
                  <c:v>46130</c:v>
                </c:pt>
                <c:pt idx="36">
                  <c:v>46131</c:v>
                </c:pt>
                <c:pt idx="38">
                  <c:v>46132</c:v>
                </c:pt>
                <c:pt idx="40">
                  <c:v>46133</c:v>
                </c:pt>
                <c:pt idx="42">
                  <c:v>46134</c:v>
                </c:pt>
                <c:pt idx="44">
                  <c:v>46135</c:v>
                </c:pt>
                <c:pt idx="46">
                  <c:v>46136</c:v>
                </c:pt>
                <c:pt idx="48">
                  <c:v>46137</c:v>
                </c:pt>
                <c:pt idx="50">
                  <c:v>46138</c:v>
                </c:pt>
                <c:pt idx="52">
                  <c:v>46139</c:v>
                </c:pt>
                <c:pt idx="54">
                  <c:v>46140</c:v>
                </c:pt>
                <c:pt idx="56">
                  <c:v>46141</c:v>
                </c:pt>
                <c:pt idx="58">
                  <c:v>46142</c:v>
                </c:pt>
              </c:numCache>
            </c:numRef>
          </c:cat>
          <c:val>
            <c:numRef>
              <c:f>'4月'!$D$28:$BM$28</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8-91F3-4CFB-A6E2-35A702B3377D}"/>
            </c:ext>
          </c:extLst>
        </c:ser>
        <c:ser>
          <c:idx val="11"/>
          <c:order val="9"/>
          <c:tx>
            <c:strRef>
              <c:f>'4月'!$C$29</c:f>
              <c:strCache>
                <c:ptCount val="1"/>
              </c:strCache>
            </c:strRef>
          </c:tx>
          <c:spPr>
            <a:solidFill>
              <a:schemeClr val="accent6">
                <a:lumMod val="60000"/>
              </a:schemeClr>
            </a:solidFill>
            <a:ln w="28575" cap="rnd">
              <a:solidFill>
                <a:schemeClr val="accent6">
                  <a:lumMod val="60000"/>
                </a:schemeClr>
              </a:solidFill>
              <a:round/>
            </a:ln>
            <a:effectLst/>
          </c:spPr>
          <c:invertIfNegative val="0"/>
          <c:cat>
            <c:numRef>
              <c:f>'4月'!$D$18:$BM$18</c:f>
              <c:numCache>
                <c:formatCode>d</c:formatCode>
                <c:ptCount val="62"/>
                <c:pt idx="0">
                  <c:v>46113</c:v>
                </c:pt>
                <c:pt idx="2">
                  <c:v>46114</c:v>
                </c:pt>
                <c:pt idx="4">
                  <c:v>46115</c:v>
                </c:pt>
                <c:pt idx="6">
                  <c:v>46116</c:v>
                </c:pt>
                <c:pt idx="8">
                  <c:v>46117</c:v>
                </c:pt>
                <c:pt idx="10">
                  <c:v>46118</c:v>
                </c:pt>
                <c:pt idx="12">
                  <c:v>46119</c:v>
                </c:pt>
                <c:pt idx="14">
                  <c:v>46120</c:v>
                </c:pt>
                <c:pt idx="16">
                  <c:v>46121</c:v>
                </c:pt>
                <c:pt idx="18">
                  <c:v>46122</c:v>
                </c:pt>
                <c:pt idx="20">
                  <c:v>46123</c:v>
                </c:pt>
                <c:pt idx="22">
                  <c:v>46124</c:v>
                </c:pt>
                <c:pt idx="24">
                  <c:v>46125</c:v>
                </c:pt>
                <c:pt idx="26">
                  <c:v>46126</c:v>
                </c:pt>
                <c:pt idx="28">
                  <c:v>46127</c:v>
                </c:pt>
                <c:pt idx="30">
                  <c:v>46128</c:v>
                </c:pt>
                <c:pt idx="32">
                  <c:v>46129</c:v>
                </c:pt>
                <c:pt idx="34">
                  <c:v>46130</c:v>
                </c:pt>
                <c:pt idx="36">
                  <c:v>46131</c:v>
                </c:pt>
                <c:pt idx="38">
                  <c:v>46132</c:v>
                </c:pt>
                <c:pt idx="40">
                  <c:v>46133</c:v>
                </c:pt>
                <c:pt idx="42">
                  <c:v>46134</c:v>
                </c:pt>
                <c:pt idx="44">
                  <c:v>46135</c:v>
                </c:pt>
                <c:pt idx="46">
                  <c:v>46136</c:v>
                </c:pt>
                <c:pt idx="48">
                  <c:v>46137</c:v>
                </c:pt>
                <c:pt idx="50">
                  <c:v>46138</c:v>
                </c:pt>
                <c:pt idx="52">
                  <c:v>46139</c:v>
                </c:pt>
                <c:pt idx="54">
                  <c:v>46140</c:v>
                </c:pt>
                <c:pt idx="56">
                  <c:v>46141</c:v>
                </c:pt>
                <c:pt idx="58">
                  <c:v>46142</c:v>
                </c:pt>
              </c:numCache>
            </c:numRef>
          </c:cat>
          <c:val>
            <c:numRef>
              <c:f>'4月'!$D$29:$BM$29</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9-91F3-4CFB-A6E2-35A702B3377D}"/>
            </c:ext>
          </c:extLst>
        </c:ser>
        <c:ser>
          <c:idx val="12"/>
          <c:order val="10"/>
          <c:tx>
            <c:strRef>
              <c:f>'4月'!$C$30</c:f>
              <c:strCache>
                <c:ptCount val="1"/>
              </c:strCache>
            </c:strRef>
          </c:tx>
          <c:spPr>
            <a:solidFill>
              <a:schemeClr val="accent1">
                <a:lumMod val="80000"/>
                <a:lumOff val="20000"/>
              </a:schemeClr>
            </a:solidFill>
            <a:ln w="28575" cap="rnd">
              <a:solidFill>
                <a:schemeClr val="accent1">
                  <a:lumMod val="80000"/>
                  <a:lumOff val="20000"/>
                </a:schemeClr>
              </a:solidFill>
              <a:round/>
            </a:ln>
            <a:effectLst/>
          </c:spPr>
          <c:invertIfNegative val="0"/>
          <c:cat>
            <c:numRef>
              <c:f>'4月'!$D$18:$BM$18</c:f>
              <c:numCache>
                <c:formatCode>d</c:formatCode>
                <c:ptCount val="62"/>
                <c:pt idx="0">
                  <c:v>46113</c:v>
                </c:pt>
                <c:pt idx="2">
                  <c:v>46114</c:v>
                </c:pt>
                <c:pt idx="4">
                  <c:v>46115</c:v>
                </c:pt>
                <c:pt idx="6">
                  <c:v>46116</c:v>
                </c:pt>
                <c:pt idx="8">
                  <c:v>46117</c:v>
                </c:pt>
                <c:pt idx="10">
                  <c:v>46118</c:v>
                </c:pt>
                <c:pt idx="12">
                  <c:v>46119</c:v>
                </c:pt>
                <c:pt idx="14">
                  <c:v>46120</c:v>
                </c:pt>
                <c:pt idx="16">
                  <c:v>46121</c:v>
                </c:pt>
                <c:pt idx="18">
                  <c:v>46122</c:v>
                </c:pt>
                <c:pt idx="20">
                  <c:v>46123</c:v>
                </c:pt>
                <c:pt idx="22">
                  <c:v>46124</c:v>
                </c:pt>
                <c:pt idx="24">
                  <c:v>46125</c:v>
                </c:pt>
                <c:pt idx="26">
                  <c:v>46126</c:v>
                </c:pt>
                <c:pt idx="28">
                  <c:v>46127</c:v>
                </c:pt>
                <c:pt idx="30">
                  <c:v>46128</c:v>
                </c:pt>
                <c:pt idx="32">
                  <c:v>46129</c:v>
                </c:pt>
                <c:pt idx="34">
                  <c:v>46130</c:v>
                </c:pt>
                <c:pt idx="36">
                  <c:v>46131</c:v>
                </c:pt>
                <c:pt idx="38">
                  <c:v>46132</c:v>
                </c:pt>
                <c:pt idx="40">
                  <c:v>46133</c:v>
                </c:pt>
                <c:pt idx="42">
                  <c:v>46134</c:v>
                </c:pt>
                <c:pt idx="44">
                  <c:v>46135</c:v>
                </c:pt>
                <c:pt idx="46">
                  <c:v>46136</c:v>
                </c:pt>
                <c:pt idx="48">
                  <c:v>46137</c:v>
                </c:pt>
                <c:pt idx="50">
                  <c:v>46138</c:v>
                </c:pt>
                <c:pt idx="52">
                  <c:v>46139</c:v>
                </c:pt>
                <c:pt idx="54">
                  <c:v>46140</c:v>
                </c:pt>
                <c:pt idx="56">
                  <c:v>46141</c:v>
                </c:pt>
                <c:pt idx="58">
                  <c:v>46142</c:v>
                </c:pt>
              </c:numCache>
            </c:numRef>
          </c:cat>
          <c:val>
            <c:numRef>
              <c:f>'4月'!$D$30:$BM$30</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A-91F3-4CFB-A6E2-35A702B3377D}"/>
            </c:ext>
          </c:extLst>
        </c:ser>
        <c:ser>
          <c:idx val="13"/>
          <c:order val="11"/>
          <c:tx>
            <c:strRef>
              <c:f>'4月'!$C$31</c:f>
              <c:strCache>
                <c:ptCount val="1"/>
              </c:strCache>
            </c:strRef>
          </c:tx>
          <c:spPr>
            <a:solidFill>
              <a:schemeClr val="accent2">
                <a:lumMod val="80000"/>
                <a:lumOff val="20000"/>
              </a:schemeClr>
            </a:solidFill>
            <a:ln w="28575" cap="rnd">
              <a:solidFill>
                <a:schemeClr val="accent2">
                  <a:lumMod val="80000"/>
                  <a:lumOff val="20000"/>
                </a:schemeClr>
              </a:solidFill>
              <a:round/>
            </a:ln>
            <a:effectLst/>
          </c:spPr>
          <c:invertIfNegative val="0"/>
          <c:cat>
            <c:numRef>
              <c:f>'4月'!$D$18:$BM$18</c:f>
              <c:numCache>
                <c:formatCode>d</c:formatCode>
                <c:ptCount val="62"/>
                <c:pt idx="0">
                  <c:v>46113</c:v>
                </c:pt>
                <c:pt idx="2">
                  <c:v>46114</c:v>
                </c:pt>
                <c:pt idx="4">
                  <c:v>46115</c:v>
                </c:pt>
                <c:pt idx="6">
                  <c:v>46116</c:v>
                </c:pt>
                <c:pt idx="8">
                  <c:v>46117</c:v>
                </c:pt>
                <c:pt idx="10">
                  <c:v>46118</c:v>
                </c:pt>
                <c:pt idx="12">
                  <c:v>46119</c:v>
                </c:pt>
                <c:pt idx="14">
                  <c:v>46120</c:v>
                </c:pt>
                <c:pt idx="16">
                  <c:v>46121</c:v>
                </c:pt>
                <c:pt idx="18">
                  <c:v>46122</c:v>
                </c:pt>
                <c:pt idx="20">
                  <c:v>46123</c:v>
                </c:pt>
                <c:pt idx="22">
                  <c:v>46124</c:v>
                </c:pt>
                <c:pt idx="24">
                  <c:v>46125</c:v>
                </c:pt>
                <c:pt idx="26">
                  <c:v>46126</c:v>
                </c:pt>
                <c:pt idx="28">
                  <c:v>46127</c:v>
                </c:pt>
                <c:pt idx="30">
                  <c:v>46128</c:v>
                </c:pt>
                <c:pt idx="32">
                  <c:v>46129</c:v>
                </c:pt>
                <c:pt idx="34">
                  <c:v>46130</c:v>
                </c:pt>
                <c:pt idx="36">
                  <c:v>46131</c:v>
                </c:pt>
                <c:pt idx="38">
                  <c:v>46132</c:v>
                </c:pt>
                <c:pt idx="40">
                  <c:v>46133</c:v>
                </c:pt>
                <c:pt idx="42">
                  <c:v>46134</c:v>
                </c:pt>
                <c:pt idx="44">
                  <c:v>46135</c:v>
                </c:pt>
                <c:pt idx="46">
                  <c:v>46136</c:v>
                </c:pt>
                <c:pt idx="48">
                  <c:v>46137</c:v>
                </c:pt>
                <c:pt idx="50">
                  <c:v>46138</c:v>
                </c:pt>
                <c:pt idx="52">
                  <c:v>46139</c:v>
                </c:pt>
                <c:pt idx="54">
                  <c:v>46140</c:v>
                </c:pt>
                <c:pt idx="56">
                  <c:v>46141</c:v>
                </c:pt>
                <c:pt idx="58">
                  <c:v>46142</c:v>
                </c:pt>
              </c:numCache>
            </c:numRef>
          </c:cat>
          <c:val>
            <c:numRef>
              <c:f>'4月'!$D$31:$BM$31</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B-91F3-4CFB-A6E2-35A702B3377D}"/>
            </c:ext>
          </c:extLst>
        </c:ser>
        <c:ser>
          <c:idx val="14"/>
          <c:order val="12"/>
          <c:tx>
            <c:strRef>
              <c:f>'4月'!$C$32</c:f>
              <c:strCache>
                <c:ptCount val="1"/>
              </c:strCache>
            </c:strRef>
          </c:tx>
          <c:spPr>
            <a:solidFill>
              <a:schemeClr val="accent3">
                <a:lumMod val="80000"/>
                <a:lumOff val="20000"/>
              </a:schemeClr>
            </a:solidFill>
            <a:ln w="28575" cap="rnd">
              <a:solidFill>
                <a:schemeClr val="accent3">
                  <a:lumMod val="80000"/>
                  <a:lumOff val="20000"/>
                </a:schemeClr>
              </a:solidFill>
              <a:round/>
            </a:ln>
            <a:effectLst/>
          </c:spPr>
          <c:invertIfNegative val="0"/>
          <c:cat>
            <c:numRef>
              <c:f>'4月'!$D$18:$BM$18</c:f>
              <c:numCache>
                <c:formatCode>d</c:formatCode>
                <c:ptCount val="62"/>
                <c:pt idx="0">
                  <c:v>46113</c:v>
                </c:pt>
                <c:pt idx="2">
                  <c:v>46114</c:v>
                </c:pt>
                <c:pt idx="4">
                  <c:v>46115</c:v>
                </c:pt>
                <c:pt idx="6">
                  <c:v>46116</c:v>
                </c:pt>
                <c:pt idx="8">
                  <c:v>46117</c:v>
                </c:pt>
                <c:pt idx="10">
                  <c:v>46118</c:v>
                </c:pt>
                <c:pt idx="12">
                  <c:v>46119</c:v>
                </c:pt>
                <c:pt idx="14">
                  <c:v>46120</c:v>
                </c:pt>
                <c:pt idx="16">
                  <c:v>46121</c:v>
                </c:pt>
                <c:pt idx="18">
                  <c:v>46122</c:v>
                </c:pt>
                <c:pt idx="20">
                  <c:v>46123</c:v>
                </c:pt>
                <c:pt idx="22">
                  <c:v>46124</c:v>
                </c:pt>
                <c:pt idx="24">
                  <c:v>46125</c:v>
                </c:pt>
                <c:pt idx="26">
                  <c:v>46126</c:v>
                </c:pt>
                <c:pt idx="28">
                  <c:v>46127</c:v>
                </c:pt>
                <c:pt idx="30">
                  <c:v>46128</c:v>
                </c:pt>
                <c:pt idx="32">
                  <c:v>46129</c:v>
                </c:pt>
                <c:pt idx="34">
                  <c:v>46130</c:v>
                </c:pt>
                <c:pt idx="36">
                  <c:v>46131</c:v>
                </c:pt>
                <c:pt idx="38">
                  <c:v>46132</c:v>
                </c:pt>
                <c:pt idx="40">
                  <c:v>46133</c:v>
                </c:pt>
                <c:pt idx="42">
                  <c:v>46134</c:v>
                </c:pt>
                <c:pt idx="44">
                  <c:v>46135</c:v>
                </c:pt>
                <c:pt idx="46">
                  <c:v>46136</c:v>
                </c:pt>
                <c:pt idx="48">
                  <c:v>46137</c:v>
                </c:pt>
                <c:pt idx="50">
                  <c:v>46138</c:v>
                </c:pt>
                <c:pt idx="52">
                  <c:v>46139</c:v>
                </c:pt>
                <c:pt idx="54">
                  <c:v>46140</c:v>
                </c:pt>
                <c:pt idx="56">
                  <c:v>46141</c:v>
                </c:pt>
                <c:pt idx="58">
                  <c:v>46142</c:v>
                </c:pt>
              </c:numCache>
            </c:numRef>
          </c:cat>
          <c:val>
            <c:numRef>
              <c:f>'4月'!$D$32:$BM$32</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C-91F3-4CFB-A6E2-35A702B3377D}"/>
            </c:ext>
          </c:extLst>
        </c:ser>
        <c:ser>
          <c:idx val="15"/>
          <c:order val="13"/>
          <c:tx>
            <c:strRef>
              <c:f>'4月'!$C$33</c:f>
              <c:strCache>
                <c:ptCount val="1"/>
              </c:strCache>
            </c:strRef>
          </c:tx>
          <c:spPr>
            <a:solidFill>
              <a:schemeClr val="accent4">
                <a:lumMod val="80000"/>
                <a:lumOff val="20000"/>
              </a:schemeClr>
            </a:solidFill>
            <a:ln w="28575" cap="rnd">
              <a:solidFill>
                <a:schemeClr val="accent4">
                  <a:lumMod val="80000"/>
                  <a:lumOff val="20000"/>
                </a:schemeClr>
              </a:solidFill>
              <a:round/>
            </a:ln>
            <a:effectLst/>
          </c:spPr>
          <c:invertIfNegative val="0"/>
          <c:cat>
            <c:numRef>
              <c:f>'4月'!$D$18:$BM$18</c:f>
              <c:numCache>
                <c:formatCode>d</c:formatCode>
                <c:ptCount val="62"/>
                <c:pt idx="0">
                  <c:v>46113</c:v>
                </c:pt>
                <c:pt idx="2">
                  <c:v>46114</c:v>
                </c:pt>
                <c:pt idx="4">
                  <c:v>46115</c:v>
                </c:pt>
                <c:pt idx="6">
                  <c:v>46116</c:v>
                </c:pt>
                <c:pt idx="8">
                  <c:v>46117</c:v>
                </c:pt>
                <c:pt idx="10">
                  <c:v>46118</c:v>
                </c:pt>
                <c:pt idx="12">
                  <c:v>46119</c:v>
                </c:pt>
                <c:pt idx="14">
                  <c:v>46120</c:v>
                </c:pt>
                <c:pt idx="16">
                  <c:v>46121</c:v>
                </c:pt>
                <c:pt idx="18">
                  <c:v>46122</c:v>
                </c:pt>
                <c:pt idx="20">
                  <c:v>46123</c:v>
                </c:pt>
                <c:pt idx="22">
                  <c:v>46124</c:v>
                </c:pt>
                <c:pt idx="24">
                  <c:v>46125</c:v>
                </c:pt>
                <c:pt idx="26">
                  <c:v>46126</c:v>
                </c:pt>
                <c:pt idx="28">
                  <c:v>46127</c:v>
                </c:pt>
                <c:pt idx="30">
                  <c:v>46128</c:v>
                </c:pt>
                <c:pt idx="32">
                  <c:v>46129</c:v>
                </c:pt>
                <c:pt idx="34">
                  <c:v>46130</c:v>
                </c:pt>
                <c:pt idx="36">
                  <c:v>46131</c:v>
                </c:pt>
                <c:pt idx="38">
                  <c:v>46132</c:v>
                </c:pt>
                <c:pt idx="40">
                  <c:v>46133</c:v>
                </c:pt>
                <c:pt idx="42">
                  <c:v>46134</c:v>
                </c:pt>
                <c:pt idx="44">
                  <c:v>46135</c:v>
                </c:pt>
                <c:pt idx="46">
                  <c:v>46136</c:v>
                </c:pt>
                <c:pt idx="48">
                  <c:v>46137</c:v>
                </c:pt>
                <c:pt idx="50">
                  <c:v>46138</c:v>
                </c:pt>
                <c:pt idx="52">
                  <c:v>46139</c:v>
                </c:pt>
                <c:pt idx="54">
                  <c:v>46140</c:v>
                </c:pt>
                <c:pt idx="56">
                  <c:v>46141</c:v>
                </c:pt>
                <c:pt idx="58">
                  <c:v>46142</c:v>
                </c:pt>
              </c:numCache>
            </c:numRef>
          </c:cat>
          <c:val>
            <c:numRef>
              <c:f>'4月'!$D$33:$BM$33</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D-91F3-4CFB-A6E2-35A702B3377D}"/>
            </c:ext>
          </c:extLst>
        </c:ser>
        <c:ser>
          <c:idx val="16"/>
          <c:order val="14"/>
          <c:tx>
            <c:strRef>
              <c:f>'4月'!$C$34</c:f>
              <c:strCache>
                <c:ptCount val="1"/>
              </c:strCache>
            </c:strRef>
          </c:tx>
          <c:spPr>
            <a:solidFill>
              <a:schemeClr val="accent5">
                <a:lumMod val="80000"/>
                <a:lumOff val="20000"/>
              </a:schemeClr>
            </a:solidFill>
            <a:ln w="28575" cap="rnd">
              <a:solidFill>
                <a:schemeClr val="accent5">
                  <a:lumMod val="80000"/>
                  <a:lumOff val="20000"/>
                </a:schemeClr>
              </a:solidFill>
              <a:round/>
            </a:ln>
            <a:effectLst/>
          </c:spPr>
          <c:invertIfNegative val="0"/>
          <c:cat>
            <c:numRef>
              <c:f>'4月'!$D$18:$BM$18</c:f>
              <c:numCache>
                <c:formatCode>d</c:formatCode>
                <c:ptCount val="62"/>
                <c:pt idx="0">
                  <c:v>46113</c:v>
                </c:pt>
                <c:pt idx="2">
                  <c:v>46114</c:v>
                </c:pt>
                <c:pt idx="4">
                  <c:v>46115</c:v>
                </c:pt>
                <c:pt idx="6">
                  <c:v>46116</c:v>
                </c:pt>
                <c:pt idx="8">
                  <c:v>46117</c:v>
                </c:pt>
                <c:pt idx="10">
                  <c:v>46118</c:v>
                </c:pt>
                <c:pt idx="12">
                  <c:v>46119</c:v>
                </c:pt>
                <c:pt idx="14">
                  <c:v>46120</c:v>
                </c:pt>
                <c:pt idx="16">
                  <c:v>46121</c:v>
                </c:pt>
                <c:pt idx="18">
                  <c:v>46122</c:v>
                </c:pt>
                <c:pt idx="20">
                  <c:v>46123</c:v>
                </c:pt>
                <c:pt idx="22">
                  <c:v>46124</c:v>
                </c:pt>
                <c:pt idx="24">
                  <c:v>46125</c:v>
                </c:pt>
                <c:pt idx="26">
                  <c:v>46126</c:v>
                </c:pt>
                <c:pt idx="28">
                  <c:v>46127</c:v>
                </c:pt>
                <c:pt idx="30">
                  <c:v>46128</c:v>
                </c:pt>
                <c:pt idx="32">
                  <c:v>46129</c:v>
                </c:pt>
                <c:pt idx="34">
                  <c:v>46130</c:v>
                </c:pt>
                <c:pt idx="36">
                  <c:v>46131</c:v>
                </c:pt>
                <c:pt idx="38">
                  <c:v>46132</c:v>
                </c:pt>
                <c:pt idx="40">
                  <c:v>46133</c:v>
                </c:pt>
                <c:pt idx="42">
                  <c:v>46134</c:v>
                </c:pt>
                <c:pt idx="44">
                  <c:v>46135</c:v>
                </c:pt>
                <c:pt idx="46">
                  <c:v>46136</c:v>
                </c:pt>
                <c:pt idx="48">
                  <c:v>46137</c:v>
                </c:pt>
                <c:pt idx="50">
                  <c:v>46138</c:v>
                </c:pt>
                <c:pt idx="52">
                  <c:v>46139</c:v>
                </c:pt>
                <c:pt idx="54">
                  <c:v>46140</c:v>
                </c:pt>
                <c:pt idx="56">
                  <c:v>46141</c:v>
                </c:pt>
                <c:pt idx="58">
                  <c:v>46142</c:v>
                </c:pt>
              </c:numCache>
            </c:numRef>
          </c:cat>
          <c:val>
            <c:numRef>
              <c:f>'4月'!$D$34:$BM$34</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E-91F3-4CFB-A6E2-35A702B3377D}"/>
            </c:ext>
          </c:extLst>
        </c:ser>
        <c:dLbls>
          <c:showLegendKey val="0"/>
          <c:showVal val="0"/>
          <c:showCatName val="0"/>
          <c:showSerName val="0"/>
          <c:showPercent val="0"/>
          <c:showBubbleSize val="0"/>
        </c:dLbls>
        <c:gapWidth val="150"/>
        <c:overlap val="100"/>
        <c:axId val="801998936"/>
        <c:axId val="802002544"/>
      </c:barChart>
      <c:lineChart>
        <c:grouping val="stacked"/>
        <c:varyColors val="0"/>
        <c:ser>
          <c:idx val="17"/>
          <c:order val="15"/>
          <c:tx>
            <c:strRef>
              <c:f>'4月'!$C$35</c:f>
              <c:strCache>
                <c:ptCount val="1"/>
                <c:pt idx="0">
                  <c:v>合計</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numRef>
              <c:f>'4月'!$D$18:$BM$18</c:f>
              <c:numCache>
                <c:formatCode>d</c:formatCode>
                <c:ptCount val="62"/>
                <c:pt idx="0">
                  <c:v>46113</c:v>
                </c:pt>
                <c:pt idx="2">
                  <c:v>46114</c:v>
                </c:pt>
                <c:pt idx="4">
                  <c:v>46115</c:v>
                </c:pt>
                <c:pt idx="6">
                  <c:v>46116</c:v>
                </c:pt>
                <c:pt idx="8">
                  <c:v>46117</c:v>
                </c:pt>
                <c:pt idx="10">
                  <c:v>46118</c:v>
                </c:pt>
                <c:pt idx="12">
                  <c:v>46119</c:v>
                </c:pt>
                <c:pt idx="14">
                  <c:v>46120</c:v>
                </c:pt>
                <c:pt idx="16">
                  <c:v>46121</c:v>
                </c:pt>
                <c:pt idx="18">
                  <c:v>46122</c:v>
                </c:pt>
                <c:pt idx="20">
                  <c:v>46123</c:v>
                </c:pt>
                <c:pt idx="22">
                  <c:v>46124</c:v>
                </c:pt>
                <c:pt idx="24">
                  <c:v>46125</c:v>
                </c:pt>
                <c:pt idx="26">
                  <c:v>46126</c:v>
                </c:pt>
                <c:pt idx="28">
                  <c:v>46127</c:v>
                </c:pt>
                <c:pt idx="30">
                  <c:v>46128</c:v>
                </c:pt>
                <c:pt idx="32">
                  <c:v>46129</c:v>
                </c:pt>
                <c:pt idx="34">
                  <c:v>46130</c:v>
                </c:pt>
                <c:pt idx="36">
                  <c:v>46131</c:v>
                </c:pt>
                <c:pt idx="38">
                  <c:v>46132</c:v>
                </c:pt>
                <c:pt idx="40">
                  <c:v>46133</c:v>
                </c:pt>
                <c:pt idx="42">
                  <c:v>46134</c:v>
                </c:pt>
                <c:pt idx="44">
                  <c:v>46135</c:v>
                </c:pt>
                <c:pt idx="46">
                  <c:v>46136</c:v>
                </c:pt>
                <c:pt idx="48">
                  <c:v>46137</c:v>
                </c:pt>
                <c:pt idx="50">
                  <c:v>46138</c:v>
                </c:pt>
                <c:pt idx="52">
                  <c:v>46139</c:v>
                </c:pt>
                <c:pt idx="54">
                  <c:v>46140</c:v>
                </c:pt>
                <c:pt idx="56">
                  <c:v>46141</c:v>
                </c:pt>
                <c:pt idx="58">
                  <c:v>46142</c:v>
                </c:pt>
              </c:numCache>
            </c:numRef>
          </c:cat>
          <c:val>
            <c:numRef>
              <c:f>'4月'!$D$35:$BM$35</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smooth val="0"/>
          <c:extLst>
            <c:ext xmlns:c16="http://schemas.microsoft.com/office/drawing/2014/chart" uri="{C3380CC4-5D6E-409C-BE32-E72D297353CC}">
              <c16:uniqueId val="{0000000F-91F3-4CFB-A6E2-35A702B3377D}"/>
            </c:ext>
          </c:extLst>
        </c:ser>
        <c:dLbls>
          <c:showLegendKey val="0"/>
          <c:showVal val="0"/>
          <c:showCatName val="0"/>
          <c:showSerName val="0"/>
          <c:showPercent val="0"/>
          <c:showBubbleSize val="0"/>
        </c:dLbls>
        <c:marker val="1"/>
        <c:smooth val="0"/>
        <c:axId val="801998936"/>
        <c:axId val="802002544"/>
      </c:lineChart>
      <c:dateAx>
        <c:axId val="801998936"/>
        <c:scaling>
          <c:orientation val="minMax"/>
        </c:scaling>
        <c:delete val="0"/>
        <c:axPos val="b"/>
        <c:numFmt formatCode="d" sourceLinked="1"/>
        <c:majorTickMark val="none"/>
        <c:minorTickMark val="none"/>
        <c:tickLblPos val="nextTo"/>
        <c:spPr>
          <a:solidFill>
            <a:schemeClr val="bg1"/>
          </a:solid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2002544"/>
        <c:crosses val="autoZero"/>
        <c:auto val="1"/>
        <c:lblOffset val="100"/>
        <c:baseTimeUnit val="days"/>
      </c:dateAx>
      <c:valAx>
        <c:axId val="802002544"/>
        <c:scaling>
          <c:orientation val="minMax"/>
        </c:scaling>
        <c:delete val="0"/>
        <c:axPos val="l"/>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1998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t>資産別消費割合</a:t>
            </a:r>
          </a:p>
        </c:rich>
      </c:tx>
      <c:layout>
        <c:manualLayout>
          <c:xMode val="edge"/>
          <c:yMode val="edge"/>
          <c:x val="4.2615886341455946E-2"/>
          <c:y val="2.3774141907915446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38096674730742042"/>
          <c:y val="0.21290212073457732"/>
          <c:w val="0.33546103652791476"/>
          <c:h val="0.6823865120120256"/>
        </c:manualLayout>
      </c:layout>
      <c:pieChart>
        <c:varyColors val="1"/>
        <c:ser>
          <c:idx val="6"/>
          <c:order val="6"/>
          <c:tx>
            <c:strRef>
              <c:f>資産!$I$22</c:f>
              <c:strCache>
                <c:ptCount val="1"/>
                <c:pt idx="0">
                  <c:v>4月</c:v>
                </c:pt>
              </c:strCache>
              <c:extLst xmlns:c15="http://schemas.microsoft.com/office/drawing/2012/chart"/>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BB-9513-4F93-9E38-66F2AE48D8A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BD-9513-4F93-9E38-66F2AE48D8A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BF-9513-4F93-9E38-66F2AE48D8A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C1-9513-4F93-9E38-66F2AE48D8A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C3-9513-4F93-9E38-66F2AE48D8AD}"/>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C5-9513-4F93-9E38-66F2AE48D8AD}"/>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C7-9513-4F93-9E38-66F2AE48D8AD}"/>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C9-9513-4F93-9E38-66F2AE48D8AD}"/>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CB-9513-4F93-9E38-66F2AE48D8AD}"/>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CD-9513-4F93-9E38-66F2AE48D8AD}"/>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CF-9513-4F93-9E38-66F2AE48D8AD}"/>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0248-5E4B-ACB7-9BD74D63BF41}"/>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0248-5E4B-ACB7-9BD74D63BF41}"/>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0248-5E4B-ACB7-9BD74D63BF41}"/>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0248-5E4B-ACB7-9BD74D63BF41}"/>
              </c:ext>
            </c:extLst>
          </c:dPt>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資産!$B$23:$B$39</c15:sqref>
                  </c15:fullRef>
                </c:ext>
              </c:extLst>
              <c:f>資産!$B$24:$B$38</c:f>
              <c:strCache>
                <c:ptCount val="15"/>
              </c:strCache>
            </c:strRef>
          </c:cat>
          <c:val>
            <c:numRef>
              <c:extLst>
                <c:ext xmlns:c15="http://schemas.microsoft.com/office/drawing/2012/chart" uri="{02D57815-91ED-43cb-92C2-25804820EDAC}">
                  <c15:fullRef>
                    <c15:sqref>資産!$I$23:$I$39</c15:sqref>
                  </c15:fullRef>
                </c:ext>
              </c:extLst>
              <c:f>資産!$I$24:$I$38</c:f>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D8-9513-4F93-9E38-66F2AE48D8AD}"/>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資産!$C$22</c15:sqref>
                        </c15:formulaRef>
                      </c:ext>
                    </c:extLst>
                    <c:strCache>
                      <c:ptCount val="1"/>
                      <c:pt idx="0">
                        <c:v>1月</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513-4F93-9E38-66F2AE48D8A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513-4F93-9E38-66F2AE48D8A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9513-4F93-9E38-66F2AE48D8A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9513-4F93-9E38-66F2AE48D8A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9513-4F93-9E38-66F2AE48D8AD}"/>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9513-4F93-9E38-66F2AE48D8AD}"/>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9513-4F93-9E38-66F2AE48D8AD}"/>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9513-4F93-9E38-66F2AE48D8AD}"/>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9513-4F93-9E38-66F2AE48D8AD}"/>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9513-4F93-9E38-66F2AE48D8AD}"/>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9513-4F93-9E38-66F2AE48D8AD}"/>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5-0248-5E4B-ACB7-9BD74D63BF41}"/>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37-0248-5E4B-ACB7-9BD74D63BF41}"/>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39-0248-5E4B-ACB7-9BD74D63BF41}"/>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3B-0248-5E4B-ACB7-9BD74D63BF4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ullRef>
                          <c15:sqref>資産!$B$23:$B$39</c15:sqref>
                        </c15:fullRef>
                        <c15:formulaRef>
                          <c15:sqref>資産!$B$24:$B$38</c15:sqref>
                        </c15:formulaRef>
                      </c:ext>
                    </c:extLst>
                    <c:strCache>
                      <c:ptCount val="15"/>
                    </c:strCache>
                  </c:strRef>
                </c:cat>
                <c:val>
                  <c:numRef>
                    <c:extLst>
                      <c:ext uri="{02D57815-91ED-43cb-92C2-25804820EDAC}">
                        <c15:fullRef>
                          <c15:sqref>資産!$C$23:$C$39</c15:sqref>
                        </c15:fullRef>
                        <c15:formulaRef>
                          <c15:sqref>資産!$C$24:$C$38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uri="{02D57815-91ED-43cb-92C2-25804820EDAC}">
                    <c15:categoryFilterExceptions/>
                  </c:ext>
                  <c:ext xmlns:c16="http://schemas.microsoft.com/office/drawing/2014/chart" uri="{C3380CC4-5D6E-409C-BE32-E72D297353CC}">
                    <c16:uniqueId val="{0000001E-9513-4F93-9E38-66F2AE48D8AD}"/>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資産!$D$22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0-9513-4F93-9E38-66F2AE48D8A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2-9513-4F93-9E38-66F2AE48D8A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4-9513-4F93-9E38-66F2AE48D8A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6-9513-4F93-9E38-66F2AE48D8A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8-9513-4F93-9E38-66F2AE48D8A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2A-9513-4F93-9E38-66F2AE48D8A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2C-9513-4F93-9E38-66F2AE48D8A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2E-9513-4F93-9E38-66F2AE48D8A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0-9513-4F93-9E38-66F2AE48D8A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2-9513-4F93-9E38-66F2AE48D8A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4-9513-4F93-9E38-66F2AE48D8A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3-0248-5E4B-ACB7-9BD74D63BF41}"/>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5-0248-5E4B-ACB7-9BD74D63BF41}"/>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7-0248-5E4B-ACB7-9BD74D63BF41}"/>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59-0248-5E4B-ACB7-9BD74D63BF41}"/>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資産!$D$23:$D$39</c15:sqref>
                        </c15:fullRef>
                        <c15:formulaRef>
                          <c15:sqref>資産!$D$24:$D$38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3D-9513-4F93-9E38-66F2AE48D8AD}"/>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資産!$E$22</c15:sqref>
                        </c15:formulaRef>
                      </c:ext>
                    </c:extLst>
                    <c:strCache>
                      <c:ptCount val="1"/>
                      <c:pt idx="0">
                        <c:v>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3F-9513-4F93-9E38-66F2AE48D8A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1-9513-4F93-9E38-66F2AE48D8A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3-9513-4F93-9E38-66F2AE48D8A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5-9513-4F93-9E38-66F2AE48D8A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7-9513-4F93-9E38-66F2AE48D8A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49-9513-4F93-9E38-66F2AE48D8A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B-9513-4F93-9E38-66F2AE48D8A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D-9513-4F93-9E38-66F2AE48D8A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F-9513-4F93-9E38-66F2AE48D8A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1-9513-4F93-9E38-66F2AE48D8A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3-9513-4F93-9E38-66F2AE48D8A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1-0248-5E4B-ACB7-9BD74D63BF41}"/>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3-0248-5E4B-ACB7-9BD74D63BF41}"/>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5-0248-5E4B-ACB7-9BD74D63BF41}"/>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77-0248-5E4B-ACB7-9BD74D63BF41}"/>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資産!$E$23:$E$39</c15:sqref>
                        </c15:fullRef>
                        <c15:formulaRef>
                          <c15:sqref>資産!$E$24:$E$38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5C-9513-4F93-9E38-66F2AE48D8AD}"/>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資産!$F$22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5E-9513-4F93-9E38-66F2AE48D8A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0-9513-4F93-9E38-66F2AE48D8A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2-9513-4F93-9E38-66F2AE48D8A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4-9513-4F93-9E38-66F2AE48D8A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6-9513-4F93-9E38-66F2AE48D8A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68-9513-4F93-9E38-66F2AE48D8A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A-9513-4F93-9E38-66F2AE48D8A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C-9513-4F93-9E38-66F2AE48D8A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E-9513-4F93-9E38-66F2AE48D8A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0-9513-4F93-9E38-66F2AE48D8A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2-9513-4F93-9E38-66F2AE48D8A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F-0248-5E4B-ACB7-9BD74D63BF41}"/>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1-0248-5E4B-ACB7-9BD74D63BF41}"/>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3-0248-5E4B-ACB7-9BD74D63BF41}"/>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95-0248-5E4B-ACB7-9BD74D63BF41}"/>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資産!$F$23:$F$39</c15:sqref>
                        </c15:fullRef>
                        <c15:formulaRef>
                          <c15:sqref>資産!$F$24:$F$38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7B-9513-4F93-9E38-66F2AE48D8AD}"/>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資産!$G$22</c15:sqref>
                        </c15:formulaRef>
                      </c:ext>
                    </c:extLst>
                    <c:strCache>
                      <c:ptCount val="1"/>
                      <c:pt idx="0">
                        <c:v>3月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7D-9513-4F93-9E38-66F2AE48D8A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F-9513-4F93-9E38-66F2AE48D8A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1-9513-4F93-9E38-66F2AE48D8A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3-9513-4F93-9E38-66F2AE48D8A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5-9513-4F93-9E38-66F2AE48D8A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87-9513-4F93-9E38-66F2AE48D8A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9-9513-4F93-9E38-66F2AE48D8A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B-9513-4F93-9E38-66F2AE48D8A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D-9513-4F93-9E38-66F2AE48D8A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F-9513-4F93-9E38-66F2AE48D8A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91-9513-4F93-9E38-66F2AE48D8A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D-0248-5E4B-ACB7-9BD74D63BF41}"/>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AF-0248-5E4B-ACB7-9BD74D63BF41}"/>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B1-0248-5E4B-ACB7-9BD74D63BF41}"/>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B3-0248-5E4B-ACB7-9BD74D63BF41}"/>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資産!$G$23:$G$39</c15:sqref>
                        </c15:fullRef>
                        <c15:formulaRef>
                          <c15:sqref>資産!$G$24:$G$38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9A-9513-4F93-9E38-66F2AE48D8AD}"/>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資産!$H$22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9C-9513-4F93-9E38-66F2AE48D8A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9E-9513-4F93-9E38-66F2AE48D8A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A0-9513-4F93-9E38-66F2AE48D8A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A2-9513-4F93-9E38-66F2AE48D8A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A4-9513-4F93-9E38-66F2AE48D8A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A6-9513-4F93-9E38-66F2AE48D8A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8-9513-4F93-9E38-66F2AE48D8A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A-9513-4F93-9E38-66F2AE48D8A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C-9513-4F93-9E38-66F2AE48D8A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E-9513-4F93-9E38-66F2AE48D8A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0-9513-4F93-9E38-66F2AE48D8A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B-0248-5E4B-ACB7-9BD74D63BF41}"/>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CD-0248-5E4B-ACB7-9BD74D63BF41}"/>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CF-0248-5E4B-ACB7-9BD74D63BF41}"/>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D1-0248-5E4B-ACB7-9BD74D63BF41}"/>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資産!$H$23:$H$39</c15:sqref>
                        </c15:fullRef>
                        <c15:formulaRef>
                          <c15:sqref>資産!$H$24:$H$38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B9-9513-4F93-9E38-66F2AE48D8AD}"/>
                  </c:ext>
                </c:extLst>
              </c15:ser>
            </c15:filteredPieSeries>
            <c15:filteredPieSeries>
              <c15:ser>
                <c:idx val="7"/>
                <c:order val="7"/>
                <c:tx>
                  <c:strRef>
                    <c:extLst xmlns:c15="http://schemas.microsoft.com/office/drawing/2012/chart">
                      <c:ext xmlns:c15="http://schemas.microsoft.com/office/drawing/2012/chart" uri="{02D57815-91ED-43cb-92C2-25804820EDAC}">
                        <c15:formulaRef>
                          <c15:sqref>資産!$J$22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DA-9513-4F93-9E38-66F2AE48D8A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DC-9513-4F93-9E38-66F2AE48D8A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DE-9513-4F93-9E38-66F2AE48D8A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E0-9513-4F93-9E38-66F2AE48D8A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E2-9513-4F93-9E38-66F2AE48D8A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E4-9513-4F93-9E38-66F2AE48D8A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6-9513-4F93-9E38-66F2AE48D8A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8-9513-4F93-9E38-66F2AE48D8A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A-9513-4F93-9E38-66F2AE48D8A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C-9513-4F93-9E38-66F2AE48D8A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E-9513-4F93-9E38-66F2AE48D8A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9-0248-5E4B-ACB7-9BD74D63BF41}"/>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EB-0248-5E4B-ACB7-9BD74D63BF41}"/>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ED-0248-5E4B-ACB7-9BD74D63BF41}"/>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EF-0248-5E4B-ACB7-9BD74D63BF41}"/>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資産!$J$23:$J$39</c15:sqref>
                        </c15:fullRef>
                        <c15:formulaRef>
                          <c15:sqref>資産!$J$24:$J$38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F7-9513-4F93-9E38-66F2AE48D8AD}"/>
                  </c:ext>
                </c:extLst>
              </c15:ser>
            </c15:filteredPieSeries>
            <c15:filteredPieSeries>
              <c15:ser>
                <c:idx val="8"/>
                <c:order val="8"/>
                <c:tx>
                  <c:strRef>
                    <c:extLst xmlns:c15="http://schemas.microsoft.com/office/drawing/2012/chart">
                      <c:ext xmlns:c15="http://schemas.microsoft.com/office/drawing/2012/chart" uri="{02D57815-91ED-43cb-92C2-25804820EDAC}">
                        <c15:formulaRef>
                          <c15:sqref>資産!$K$22</c15:sqref>
                        </c15:formulaRef>
                      </c:ext>
                    </c:extLst>
                    <c:strCache>
                      <c:ptCount val="1"/>
                      <c:pt idx="0">
                        <c:v>5月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F9-9513-4F93-9E38-66F2AE48D8A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FB-9513-4F93-9E38-66F2AE48D8A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FD-9513-4F93-9E38-66F2AE48D8A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FF-9513-4F93-9E38-66F2AE48D8A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01-9513-4F93-9E38-66F2AE48D8A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03-9513-4F93-9E38-66F2AE48D8A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5-9513-4F93-9E38-66F2AE48D8A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7-9513-4F93-9E38-66F2AE48D8A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9-9513-4F93-9E38-66F2AE48D8A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B-9513-4F93-9E38-66F2AE48D8A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D-9513-4F93-9E38-66F2AE48D8A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7-0248-5E4B-ACB7-9BD74D63BF41}"/>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09-0248-5E4B-ACB7-9BD74D63BF41}"/>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0B-0248-5E4B-ACB7-9BD74D63BF41}"/>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0D-0248-5E4B-ACB7-9BD74D63BF41}"/>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資産!$K$23:$K$39</c15:sqref>
                        </c15:fullRef>
                        <c15:formulaRef>
                          <c15:sqref>資産!$K$24:$K$38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16-9513-4F93-9E38-66F2AE48D8AD}"/>
                  </c:ext>
                </c:extLst>
              </c15:ser>
            </c15:filteredPieSeries>
            <c15:filteredPieSeries>
              <c15:ser>
                <c:idx val="9"/>
                <c:order val="9"/>
                <c:tx>
                  <c:strRef>
                    <c:extLst xmlns:c15="http://schemas.microsoft.com/office/drawing/2012/chart">
                      <c:ext xmlns:c15="http://schemas.microsoft.com/office/drawing/2012/chart" uri="{02D57815-91ED-43cb-92C2-25804820EDAC}">
                        <c15:formulaRef>
                          <c15:sqref>資産!$L$22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18-9513-4F93-9E38-66F2AE48D8A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1A-9513-4F93-9E38-66F2AE48D8A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1C-9513-4F93-9E38-66F2AE48D8A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1E-9513-4F93-9E38-66F2AE48D8A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20-9513-4F93-9E38-66F2AE48D8A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22-9513-4F93-9E38-66F2AE48D8A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4-9513-4F93-9E38-66F2AE48D8A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6-9513-4F93-9E38-66F2AE48D8A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8-9513-4F93-9E38-66F2AE48D8A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A-9513-4F93-9E38-66F2AE48D8A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C-9513-4F93-9E38-66F2AE48D8A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5-0248-5E4B-ACB7-9BD74D63BF41}"/>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27-0248-5E4B-ACB7-9BD74D63BF41}"/>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29-0248-5E4B-ACB7-9BD74D63BF41}"/>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2B-0248-5E4B-ACB7-9BD74D63BF41}"/>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資産!$L$23:$L$39</c15:sqref>
                        </c15:fullRef>
                        <c15:formulaRef>
                          <c15:sqref>資産!$L$24:$L$38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35-9513-4F93-9E38-66F2AE48D8AD}"/>
                  </c:ext>
                </c:extLst>
              </c15:ser>
            </c15:filteredPieSeries>
            <c15:filteredPieSeries>
              <c15:ser>
                <c:idx val="10"/>
                <c:order val="10"/>
                <c:tx>
                  <c:strRef>
                    <c:extLst xmlns:c15="http://schemas.microsoft.com/office/drawing/2012/chart">
                      <c:ext xmlns:c15="http://schemas.microsoft.com/office/drawing/2012/chart" uri="{02D57815-91ED-43cb-92C2-25804820EDAC}">
                        <c15:formulaRef>
                          <c15:sqref>資産!$M$22</c15:sqref>
                        </c15:formulaRef>
                      </c:ext>
                    </c:extLst>
                    <c:strCache>
                      <c:ptCount val="1"/>
                      <c:pt idx="0">
                        <c:v>6月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37-9513-4F93-9E38-66F2AE48D8A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39-9513-4F93-9E38-66F2AE48D8A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3B-9513-4F93-9E38-66F2AE48D8A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3D-9513-4F93-9E38-66F2AE48D8A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3F-9513-4F93-9E38-66F2AE48D8A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41-9513-4F93-9E38-66F2AE48D8A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3-9513-4F93-9E38-66F2AE48D8A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5-9513-4F93-9E38-66F2AE48D8A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7-9513-4F93-9E38-66F2AE48D8A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9-9513-4F93-9E38-66F2AE48D8A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B-9513-4F93-9E38-66F2AE48D8A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3-0248-5E4B-ACB7-9BD74D63BF41}"/>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45-0248-5E4B-ACB7-9BD74D63BF41}"/>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47-0248-5E4B-ACB7-9BD74D63BF41}"/>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49-0248-5E4B-ACB7-9BD74D63BF41}"/>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資産!$M$23:$M$39</c15:sqref>
                        </c15:fullRef>
                        <c15:formulaRef>
                          <c15:sqref>資産!$M$24:$M$38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54-9513-4F93-9E38-66F2AE48D8AD}"/>
                  </c:ext>
                </c:extLst>
              </c15:ser>
            </c15:filteredPieSeries>
            <c15:filteredPieSeries>
              <c15:ser>
                <c:idx val="11"/>
                <c:order val="11"/>
                <c:tx>
                  <c:strRef>
                    <c:extLst xmlns:c15="http://schemas.microsoft.com/office/drawing/2012/chart">
                      <c:ext xmlns:c15="http://schemas.microsoft.com/office/drawing/2012/chart" uri="{02D57815-91ED-43cb-92C2-25804820EDAC}">
                        <c15:formulaRef>
                          <c15:sqref>資産!$N$22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56-9513-4F93-9E38-66F2AE48D8A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58-9513-4F93-9E38-66F2AE48D8A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5A-9513-4F93-9E38-66F2AE48D8A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5C-9513-4F93-9E38-66F2AE48D8A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5E-9513-4F93-9E38-66F2AE48D8A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60-9513-4F93-9E38-66F2AE48D8A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2-9513-4F93-9E38-66F2AE48D8A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4-9513-4F93-9E38-66F2AE48D8A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6-9513-4F93-9E38-66F2AE48D8A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8-9513-4F93-9E38-66F2AE48D8A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A-9513-4F93-9E38-66F2AE48D8A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1-0248-5E4B-ACB7-9BD74D63BF41}"/>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63-0248-5E4B-ACB7-9BD74D63BF41}"/>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65-0248-5E4B-ACB7-9BD74D63BF41}"/>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67-0248-5E4B-ACB7-9BD74D63BF41}"/>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資産!$N$23:$N$39</c15:sqref>
                        </c15:fullRef>
                        <c15:formulaRef>
                          <c15:sqref>資産!$N$24:$N$38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73-9513-4F93-9E38-66F2AE48D8AD}"/>
                  </c:ext>
                </c:extLst>
              </c15:ser>
            </c15:filteredPieSeries>
            <c15:filteredPieSeries>
              <c15:ser>
                <c:idx val="12"/>
                <c:order val="12"/>
                <c:tx>
                  <c:strRef>
                    <c:extLst xmlns:c15="http://schemas.microsoft.com/office/drawing/2012/chart">
                      <c:ext xmlns:c15="http://schemas.microsoft.com/office/drawing/2012/chart" uri="{02D57815-91ED-43cb-92C2-25804820EDAC}">
                        <c15:formulaRef>
                          <c15:sqref>資産!$O$22</c15:sqref>
                        </c15:formulaRef>
                      </c:ext>
                    </c:extLst>
                    <c:strCache>
                      <c:ptCount val="1"/>
                      <c:pt idx="0">
                        <c:v>7月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75-9513-4F93-9E38-66F2AE48D8A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77-9513-4F93-9E38-66F2AE48D8A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79-9513-4F93-9E38-66F2AE48D8A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7B-9513-4F93-9E38-66F2AE48D8A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7D-9513-4F93-9E38-66F2AE48D8A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7F-9513-4F93-9E38-66F2AE48D8A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1-9513-4F93-9E38-66F2AE48D8A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3-9513-4F93-9E38-66F2AE48D8A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5-9513-4F93-9E38-66F2AE48D8A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7-9513-4F93-9E38-66F2AE48D8A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9-9513-4F93-9E38-66F2AE48D8A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F-0248-5E4B-ACB7-9BD74D63BF41}"/>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81-0248-5E4B-ACB7-9BD74D63BF41}"/>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83-0248-5E4B-ACB7-9BD74D63BF41}"/>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85-0248-5E4B-ACB7-9BD74D63BF41}"/>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資産!$O$23:$O$39</c15:sqref>
                        </c15:fullRef>
                        <c15:formulaRef>
                          <c15:sqref>資産!$O$24:$O$38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92-9513-4F93-9E38-66F2AE48D8AD}"/>
                  </c:ext>
                </c:extLst>
              </c15:ser>
            </c15:filteredPieSeries>
            <c15:filteredPieSeries>
              <c15:ser>
                <c:idx val="13"/>
                <c:order val="13"/>
                <c:tx>
                  <c:strRef>
                    <c:extLst xmlns:c15="http://schemas.microsoft.com/office/drawing/2012/chart">
                      <c:ext xmlns:c15="http://schemas.microsoft.com/office/drawing/2012/chart" uri="{02D57815-91ED-43cb-92C2-25804820EDAC}">
                        <c15:formulaRef>
                          <c15:sqref>資産!$P$22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94-9513-4F93-9E38-66F2AE48D8A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96-9513-4F93-9E38-66F2AE48D8A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98-9513-4F93-9E38-66F2AE48D8A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9A-9513-4F93-9E38-66F2AE48D8A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9C-9513-4F93-9E38-66F2AE48D8A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9E-9513-4F93-9E38-66F2AE48D8A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0-9513-4F93-9E38-66F2AE48D8A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2-9513-4F93-9E38-66F2AE48D8A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4-9513-4F93-9E38-66F2AE48D8A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6-9513-4F93-9E38-66F2AE48D8A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8-9513-4F93-9E38-66F2AE48D8A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D-0248-5E4B-ACB7-9BD74D63BF41}"/>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9F-0248-5E4B-ACB7-9BD74D63BF41}"/>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A1-0248-5E4B-ACB7-9BD74D63BF41}"/>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A3-0248-5E4B-ACB7-9BD74D63BF41}"/>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資産!$P$23:$P$39</c15:sqref>
                        </c15:fullRef>
                        <c15:formulaRef>
                          <c15:sqref>資産!$P$24:$P$38</c15:sqref>
                        </c15:formulaRef>
                      </c:ext>
                    </c:extLst>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B1-9513-4F93-9E38-66F2AE48D8AD}"/>
                  </c:ext>
                </c:extLst>
              </c15:ser>
            </c15:filteredPieSeries>
            <c15:filteredPieSeries>
              <c15:ser>
                <c:idx val="14"/>
                <c:order val="14"/>
                <c:tx>
                  <c:strRef>
                    <c:extLst xmlns:c15="http://schemas.microsoft.com/office/drawing/2012/chart">
                      <c:ext xmlns:c15="http://schemas.microsoft.com/office/drawing/2012/chart" uri="{02D57815-91ED-43cb-92C2-25804820EDAC}">
                        <c15:formulaRef>
                          <c15:sqref>資産!$Q$22</c15:sqref>
                        </c15:formulaRef>
                      </c:ext>
                    </c:extLst>
                    <c:strCache>
                      <c:ptCount val="1"/>
                      <c:pt idx="0">
                        <c:v>8月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B3-9513-4F93-9E38-66F2AE48D8A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B5-9513-4F93-9E38-66F2AE48D8A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B7-9513-4F93-9E38-66F2AE48D8A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B9-9513-4F93-9E38-66F2AE48D8A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BB-9513-4F93-9E38-66F2AE48D8A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BD-9513-4F93-9E38-66F2AE48D8A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F-9513-4F93-9E38-66F2AE48D8A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1-9513-4F93-9E38-66F2AE48D8A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3-9513-4F93-9E38-66F2AE48D8A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5-9513-4F93-9E38-66F2AE48D8A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7-9513-4F93-9E38-66F2AE48D8A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B-0248-5E4B-ACB7-9BD74D63BF41}"/>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D-0248-5E4B-ACB7-9BD74D63BF41}"/>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F-0248-5E4B-ACB7-9BD74D63BF41}"/>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C1-0248-5E4B-ACB7-9BD74D63BF41}"/>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資産!$Q$23:$Q$39</c15:sqref>
                        </c15:fullRef>
                        <c15:formulaRef>
                          <c15:sqref>資産!$Q$24:$Q$38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D0-9513-4F93-9E38-66F2AE48D8AD}"/>
                  </c:ext>
                </c:extLst>
              </c15:ser>
            </c15:filteredPieSeries>
            <c15:filteredPieSeries>
              <c15:ser>
                <c:idx val="15"/>
                <c:order val="15"/>
                <c:tx>
                  <c:strRef>
                    <c:extLst xmlns:c15="http://schemas.microsoft.com/office/drawing/2012/chart">
                      <c:ext xmlns:c15="http://schemas.microsoft.com/office/drawing/2012/chart" uri="{02D57815-91ED-43cb-92C2-25804820EDAC}">
                        <c15:formulaRef>
                          <c15:sqref>資産!$R$22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D2-9513-4F93-9E38-66F2AE48D8A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D4-9513-4F93-9E38-66F2AE48D8A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D6-9513-4F93-9E38-66F2AE48D8A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D8-9513-4F93-9E38-66F2AE48D8A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DA-9513-4F93-9E38-66F2AE48D8A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DC-9513-4F93-9E38-66F2AE48D8A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E-9513-4F93-9E38-66F2AE48D8A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0-9513-4F93-9E38-66F2AE48D8A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2-9513-4F93-9E38-66F2AE48D8A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4-9513-4F93-9E38-66F2AE48D8A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6-9513-4F93-9E38-66F2AE48D8A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9-0248-5E4B-ACB7-9BD74D63BF41}"/>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B-0248-5E4B-ACB7-9BD74D63BF41}"/>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D-0248-5E4B-ACB7-9BD74D63BF41}"/>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DF-0248-5E4B-ACB7-9BD74D63BF41}"/>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資産!$R$23:$R$39</c15:sqref>
                        </c15:fullRef>
                        <c15:formulaRef>
                          <c15:sqref>資産!$R$24:$R$38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EF-9513-4F93-9E38-66F2AE48D8AD}"/>
                  </c:ext>
                </c:extLst>
              </c15:ser>
            </c15:filteredPieSeries>
            <c15:filteredPieSeries>
              <c15:ser>
                <c:idx val="16"/>
                <c:order val="16"/>
                <c:tx>
                  <c:strRef>
                    <c:extLst xmlns:c15="http://schemas.microsoft.com/office/drawing/2012/chart">
                      <c:ext xmlns:c15="http://schemas.microsoft.com/office/drawing/2012/chart" uri="{02D57815-91ED-43cb-92C2-25804820EDAC}">
                        <c15:formulaRef>
                          <c15:sqref>資産!$S$22</c15:sqref>
                        </c15:formulaRef>
                      </c:ext>
                    </c:extLst>
                    <c:strCache>
                      <c:ptCount val="1"/>
                      <c:pt idx="0">
                        <c:v>9月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F1-9513-4F93-9E38-66F2AE48D8A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F3-9513-4F93-9E38-66F2AE48D8A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F5-9513-4F93-9E38-66F2AE48D8A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F7-9513-4F93-9E38-66F2AE48D8A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F9-9513-4F93-9E38-66F2AE48D8A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FB-9513-4F93-9E38-66F2AE48D8A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D-9513-4F93-9E38-66F2AE48D8A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F-9513-4F93-9E38-66F2AE48D8A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1-9513-4F93-9E38-66F2AE48D8A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3-9513-4F93-9E38-66F2AE48D8A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5-9513-4F93-9E38-66F2AE48D8A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7-0248-5E4B-ACB7-9BD74D63BF41}"/>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9-0248-5E4B-ACB7-9BD74D63BF41}"/>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B-0248-5E4B-ACB7-9BD74D63BF41}"/>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FD-0248-5E4B-ACB7-9BD74D63BF41}"/>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資産!$S$23:$S$39</c15:sqref>
                        </c15:fullRef>
                        <c15:formulaRef>
                          <c15:sqref>資産!$S$24:$S$38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0E-9513-4F93-9E38-66F2AE48D8AD}"/>
                  </c:ext>
                </c:extLst>
              </c15:ser>
            </c15:filteredPieSeries>
            <c15:filteredPieSeries>
              <c15:ser>
                <c:idx val="17"/>
                <c:order val="17"/>
                <c:tx>
                  <c:strRef>
                    <c:extLst xmlns:c15="http://schemas.microsoft.com/office/drawing/2012/chart">
                      <c:ext xmlns:c15="http://schemas.microsoft.com/office/drawing/2012/chart" uri="{02D57815-91ED-43cb-92C2-25804820EDAC}">
                        <c15:formulaRef>
                          <c15:sqref>資産!$T$22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10-9513-4F93-9E38-66F2AE48D8A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12-9513-4F93-9E38-66F2AE48D8A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14-9513-4F93-9E38-66F2AE48D8A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16-9513-4F93-9E38-66F2AE48D8A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18-9513-4F93-9E38-66F2AE48D8A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1A-9513-4F93-9E38-66F2AE48D8A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C-9513-4F93-9E38-66F2AE48D8A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E-9513-4F93-9E38-66F2AE48D8A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0-9513-4F93-9E38-66F2AE48D8A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2-9513-4F93-9E38-66F2AE48D8A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4-9513-4F93-9E38-66F2AE48D8A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5-0248-5E4B-ACB7-9BD74D63BF41}"/>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7-0248-5E4B-ACB7-9BD74D63BF41}"/>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9-0248-5E4B-ACB7-9BD74D63BF41}"/>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1B-0248-5E4B-ACB7-9BD74D63BF41}"/>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資産!$T$23:$T$39</c15:sqref>
                        </c15:fullRef>
                        <c15:formulaRef>
                          <c15:sqref>資産!$T$24:$T$38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2D-9513-4F93-9E38-66F2AE48D8AD}"/>
                  </c:ext>
                </c:extLst>
              </c15:ser>
            </c15:filteredPieSeries>
            <c15:filteredPieSeries>
              <c15:ser>
                <c:idx val="18"/>
                <c:order val="18"/>
                <c:tx>
                  <c:strRef>
                    <c:extLst xmlns:c15="http://schemas.microsoft.com/office/drawing/2012/chart">
                      <c:ext xmlns:c15="http://schemas.microsoft.com/office/drawing/2012/chart" uri="{02D57815-91ED-43cb-92C2-25804820EDAC}">
                        <c15:formulaRef>
                          <c15:sqref>資産!$U$22</c15:sqref>
                        </c15:formulaRef>
                      </c:ext>
                    </c:extLst>
                    <c:strCache>
                      <c:ptCount val="1"/>
                      <c:pt idx="0">
                        <c:v>10月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2F-9513-4F93-9E38-66F2AE48D8A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31-9513-4F93-9E38-66F2AE48D8A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33-9513-4F93-9E38-66F2AE48D8A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35-9513-4F93-9E38-66F2AE48D8A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37-9513-4F93-9E38-66F2AE48D8A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39-9513-4F93-9E38-66F2AE48D8A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B-9513-4F93-9E38-66F2AE48D8A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D-9513-4F93-9E38-66F2AE48D8A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F-9513-4F93-9E38-66F2AE48D8A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1-9513-4F93-9E38-66F2AE48D8A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3-9513-4F93-9E38-66F2AE48D8A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3-0248-5E4B-ACB7-9BD74D63BF41}"/>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5-0248-5E4B-ACB7-9BD74D63BF41}"/>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7-0248-5E4B-ACB7-9BD74D63BF41}"/>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39-0248-5E4B-ACB7-9BD74D63BF41}"/>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資産!$U$23:$U$39</c15:sqref>
                        </c15:fullRef>
                        <c15:formulaRef>
                          <c15:sqref>資産!$U$24:$U$38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4C-9513-4F93-9E38-66F2AE48D8AD}"/>
                  </c:ext>
                </c:extLst>
              </c15:ser>
            </c15:filteredPieSeries>
            <c15:filteredPieSeries>
              <c15:ser>
                <c:idx val="19"/>
                <c:order val="19"/>
                <c:tx>
                  <c:strRef>
                    <c:extLst xmlns:c15="http://schemas.microsoft.com/office/drawing/2012/chart">
                      <c:ext xmlns:c15="http://schemas.microsoft.com/office/drawing/2012/chart" uri="{02D57815-91ED-43cb-92C2-25804820EDAC}">
                        <c15:formulaRef>
                          <c15:sqref>資産!$V$22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4E-9513-4F93-9E38-66F2AE48D8A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50-9513-4F93-9E38-66F2AE48D8A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52-9513-4F93-9E38-66F2AE48D8A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54-9513-4F93-9E38-66F2AE48D8A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56-9513-4F93-9E38-66F2AE48D8A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58-9513-4F93-9E38-66F2AE48D8A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A-9513-4F93-9E38-66F2AE48D8A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C-9513-4F93-9E38-66F2AE48D8A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E-9513-4F93-9E38-66F2AE48D8A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0-9513-4F93-9E38-66F2AE48D8A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2-9513-4F93-9E38-66F2AE48D8A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1-0248-5E4B-ACB7-9BD74D63BF41}"/>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3-0248-5E4B-ACB7-9BD74D63BF41}"/>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5-0248-5E4B-ACB7-9BD74D63BF41}"/>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57-0248-5E4B-ACB7-9BD74D63BF41}"/>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資産!$V$23:$V$39</c15:sqref>
                        </c15:fullRef>
                        <c15:formulaRef>
                          <c15:sqref>資産!$V$24:$V$38</c15:sqref>
                        </c15:formulaRef>
                      </c:ext>
                    </c:extLst>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6B-9513-4F93-9E38-66F2AE48D8AD}"/>
                  </c:ext>
                </c:extLst>
              </c15:ser>
            </c15:filteredPieSeries>
            <c15:filteredPieSeries>
              <c15:ser>
                <c:idx val="20"/>
                <c:order val="20"/>
                <c:tx>
                  <c:strRef>
                    <c:extLst xmlns:c15="http://schemas.microsoft.com/office/drawing/2012/chart">
                      <c:ext xmlns:c15="http://schemas.microsoft.com/office/drawing/2012/chart" uri="{02D57815-91ED-43cb-92C2-25804820EDAC}">
                        <c15:formulaRef>
                          <c15:sqref>資産!$W$22</c15:sqref>
                        </c15:formulaRef>
                      </c:ext>
                    </c:extLst>
                    <c:strCache>
                      <c:ptCount val="1"/>
                      <c:pt idx="0">
                        <c:v>11月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6D-9513-4F93-9E38-66F2AE48D8A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6F-9513-4F93-9E38-66F2AE48D8A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71-9513-4F93-9E38-66F2AE48D8A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73-9513-4F93-9E38-66F2AE48D8A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75-9513-4F93-9E38-66F2AE48D8A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77-9513-4F93-9E38-66F2AE48D8A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9-9513-4F93-9E38-66F2AE48D8A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B-9513-4F93-9E38-66F2AE48D8A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D-9513-4F93-9E38-66F2AE48D8A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F-9513-4F93-9E38-66F2AE48D8A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1-9513-4F93-9E38-66F2AE48D8A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F-0248-5E4B-ACB7-9BD74D63BF41}"/>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1-0248-5E4B-ACB7-9BD74D63BF41}"/>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3-0248-5E4B-ACB7-9BD74D63BF41}"/>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75-0248-5E4B-ACB7-9BD74D63BF41}"/>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資産!$W$23:$W$39</c15:sqref>
                        </c15:fullRef>
                        <c15:formulaRef>
                          <c15:sqref>資産!$W$24:$W$38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8A-9513-4F93-9E38-66F2AE48D8AD}"/>
                  </c:ext>
                </c:extLst>
              </c15:ser>
            </c15:filteredPieSeries>
            <c15:filteredPieSeries>
              <c15:ser>
                <c:idx val="21"/>
                <c:order val="21"/>
                <c:tx>
                  <c:strRef>
                    <c:extLst xmlns:c15="http://schemas.microsoft.com/office/drawing/2012/chart">
                      <c:ext xmlns:c15="http://schemas.microsoft.com/office/drawing/2012/chart" uri="{02D57815-91ED-43cb-92C2-25804820EDAC}">
                        <c15:formulaRef>
                          <c15:sqref>資産!$X$22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8C-9513-4F93-9E38-66F2AE48D8A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8E-9513-4F93-9E38-66F2AE48D8A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90-9513-4F93-9E38-66F2AE48D8A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92-9513-4F93-9E38-66F2AE48D8A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94-9513-4F93-9E38-66F2AE48D8A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96-9513-4F93-9E38-66F2AE48D8A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8-9513-4F93-9E38-66F2AE48D8A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A-9513-4F93-9E38-66F2AE48D8A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C-9513-4F93-9E38-66F2AE48D8A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E-9513-4F93-9E38-66F2AE48D8A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0-9513-4F93-9E38-66F2AE48D8A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D-0248-5E4B-ACB7-9BD74D63BF41}"/>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8F-0248-5E4B-ACB7-9BD74D63BF41}"/>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91-0248-5E4B-ACB7-9BD74D63BF41}"/>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93-0248-5E4B-ACB7-9BD74D63BF41}"/>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資産!$X$23:$X$39</c15:sqref>
                        </c15:fullRef>
                        <c15:formulaRef>
                          <c15:sqref>資産!$X$24:$X$38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A9-9513-4F93-9E38-66F2AE48D8AD}"/>
                  </c:ext>
                </c:extLst>
              </c15:ser>
            </c15:filteredPieSeries>
            <c15:filteredPieSeries>
              <c15:ser>
                <c:idx val="22"/>
                <c:order val="22"/>
                <c:tx>
                  <c:strRef>
                    <c:extLst xmlns:c15="http://schemas.microsoft.com/office/drawing/2012/chart">
                      <c:ext xmlns:c15="http://schemas.microsoft.com/office/drawing/2012/chart" uri="{02D57815-91ED-43cb-92C2-25804820EDAC}">
                        <c15:formulaRef>
                          <c15:sqref>資産!$Y$22</c15:sqref>
                        </c15:formulaRef>
                      </c:ext>
                    </c:extLst>
                    <c:strCache>
                      <c:ptCount val="1"/>
                      <c:pt idx="0">
                        <c:v>12月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AB-9513-4F93-9E38-66F2AE48D8A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AD-9513-4F93-9E38-66F2AE48D8A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AF-9513-4F93-9E38-66F2AE48D8A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B1-9513-4F93-9E38-66F2AE48D8A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B3-9513-4F93-9E38-66F2AE48D8A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B5-9513-4F93-9E38-66F2AE48D8A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7-9513-4F93-9E38-66F2AE48D8A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9-9513-4F93-9E38-66F2AE48D8A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B-9513-4F93-9E38-66F2AE48D8A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D-9513-4F93-9E38-66F2AE48D8A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F-9513-4F93-9E38-66F2AE48D8A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B-0248-5E4B-ACB7-9BD74D63BF41}"/>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AD-0248-5E4B-ACB7-9BD74D63BF41}"/>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AF-0248-5E4B-ACB7-9BD74D63BF41}"/>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B1-0248-5E4B-ACB7-9BD74D63BF41}"/>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資産!$Y$23:$Y$39</c15:sqref>
                        </c15:fullRef>
                        <c15:formulaRef>
                          <c15:sqref>資産!$Y$24:$Y$38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C8-9513-4F93-9E38-66F2AE48D8AD}"/>
                  </c:ext>
                </c:extLst>
              </c15:ser>
            </c15:filteredPieSeries>
            <c15:filteredPieSeries>
              <c15:ser>
                <c:idx val="23"/>
                <c:order val="23"/>
                <c:tx>
                  <c:strRef>
                    <c:extLst xmlns:c15="http://schemas.microsoft.com/office/drawing/2012/chart">
                      <c:ext xmlns:c15="http://schemas.microsoft.com/office/drawing/2012/chart" uri="{02D57815-91ED-43cb-92C2-25804820EDAC}">
                        <c15:formulaRef>
                          <c15:sqref>資産!$Z$22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CA-9513-4F93-9E38-66F2AE48D8A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CC-9513-4F93-9E38-66F2AE48D8A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CE-9513-4F93-9E38-66F2AE48D8A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D0-9513-4F93-9E38-66F2AE48D8A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D2-9513-4F93-9E38-66F2AE48D8A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D4-9513-4F93-9E38-66F2AE48D8A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6-9513-4F93-9E38-66F2AE48D8A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8-9513-4F93-9E38-66F2AE48D8A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A-9513-4F93-9E38-66F2AE48D8A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C-9513-4F93-9E38-66F2AE48D8A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E-9513-4F93-9E38-66F2AE48D8A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C9-0248-5E4B-ACB7-9BD74D63BF41}"/>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CB-0248-5E4B-ACB7-9BD74D63BF41}"/>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CD-0248-5E4B-ACB7-9BD74D63BF41}"/>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CF-0248-5E4B-ACB7-9BD74D63BF41}"/>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資産!$Z$23:$Z$39</c15:sqref>
                        </c15:fullRef>
                        <c15:formulaRef>
                          <c15:sqref>資産!$Z$24:$Z$38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E7-9513-4F93-9E38-66F2AE48D8AD}"/>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費目別消費割合</a:t>
            </a:r>
          </a:p>
        </c:rich>
      </c:tx>
      <c:layout>
        <c:manualLayout>
          <c:xMode val="edge"/>
          <c:yMode val="edge"/>
          <c:x val="6.3683385309877868E-2"/>
          <c:y val="2.786070524878137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1659610171679361"/>
          <c:y val="0.1817972129266151"/>
          <c:w val="0.50943096252312725"/>
          <c:h val="0.74209667946775715"/>
        </c:manualLayout>
      </c:layout>
      <c:pieChart>
        <c:varyColors val="1"/>
        <c:ser>
          <c:idx val="44"/>
          <c:order val="3"/>
          <c:tx>
            <c:strRef>
              <c:f>収支表!$G$2</c:f>
              <c:strCache>
                <c:ptCount val="1"/>
                <c:pt idx="0">
                  <c:v>4月</c:v>
                </c:pt>
              </c:strCache>
              <c:extLst xmlns:c15="http://schemas.microsoft.com/office/drawing/2012/chart"/>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2-D205-4DD3-9013-D4CC3586BEA9}"/>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4-D205-4DD3-9013-D4CC3586BEA9}"/>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6-D205-4DD3-9013-D4CC3586BEA9}"/>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8-D205-4DD3-9013-D4CC3586BEA9}"/>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A-D205-4DD3-9013-D4CC3586BEA9}"/>
              </c:ext>
            </c:extLst>
          </c:dPt>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dLblPos val="bestFit"/>
            <c:showLegendKey val="1"/>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f>(収支表!$C$24,収支表!$C$35,収支表!$C$46,収支表!$C$47,収支表!$C$59)</c:f>
              <c:strCache>
                <c:ptCount val="5"/>
                <c:pt idx="0">
                  <c:v>税金合計</c:v>
                </c:pt>
                <c:pt idx="1">
                  <c:v>貯蓄合計</c:v>
                </c:pt>
                <c:pt idx="2">
                  <c:v>固定費合計</c:v>
                </c:pt>
                <c:pt idx="3">
                  <c:v>特別費合計</c:v>
                </c:pt>
                <c:pt idx="4">
                  <c:v>変動費合計</c:v>
                </c:pt>
              </c:strCache>
              <c:extLst xmlns:c15="http://schemas.microsoft.com/office/drawing/2012/chart"/>
            </c:strRef>
          </c:cat>
          <c:val>
            <c:numRef>
              <c:f>(収支表!$G$24,収支表!$G$35,収支表!$G$46:$G$47,収支表!$G$59)</c:f>
              <c:numCache>
                <c:formatCode>"¥"#,##0_);[Red]\("¥"#,##0\)</c:formatCode>
                <c:ptCount val="5"/>
                <c:pt idx="0">
                  <c:v>0</c:v>
                </c:pt>
                <c:pt idx="1">
                  <c:v>0</c:v>
                </c:pt>
                <c:pt idx="2">
                  <c:v>0</c:v>
                </c:pt>
                <c:pt idx="3">
                  <c:v>0</c:v>
                </c:pt>
                <c:pt idx="4">
                  <c:v>0</c:v>
                </c:pt>
              </c:numCache>
              <c:extLst xmlns:c15="http://schemas.microsoft.com/office/drawing/2012/chart"/>
            </c:numRef>
          </c:val>
          <c:extLst xmlns:c15="http://schemas.microsoft.com/office/drawing/2012/chart">
            <c:ext xmlns:c16="http://schemas.microsoft.com/office/drawing/2014/chart" uri="{C3380CC4-5D6E-409C-BE32-E72D297353CC}">
              <c16:uniqueId val="{0000002B-D205-4DD3-9013-D4CC3586BEA9}"/>
            </c:ext>
          </c:extLst>
        </c:ser>
        <c:dLbls>
          <c:dLblPos val="ctr"/>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21"/>
                <c:order val="0"/>
                <c:tx>
                  <c:strRef>
                    <c:extLst>
                      <c:ext uri="{02D57815-91ED-43cb-92C2-25804820EDAC}">
                        <c15:formulaRef>
                          <c15:sqref>収支表!$D$2</c15:sqref>
                        </c15:formulaRef>
                      </c:ext>
                    </c:extLst>
                    <c:strCache>
                      <c:ptCount val="1"/>
                      <c:pt idx="0">
                        <c:v>1月</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205-4DD3-9013-D4CC3586BEA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205-4DD3-9013-D4CC3586BEA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D205-4DD3-9013-D4CC3586BEA9}"/>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D205-4DD3-9013-D4CC3586BEA9}"/>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D205-4DD3-9013-D4CC3586BEA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bestFit"/>
                  <c:showLegendKey val="1"/>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c:ext uri="{02D57815-91ED-43cb-92C2-25804820EDAC}">
                        <c15:formulaRef>
                          <c15:sqref>(収支表!$D$24,収支表!$D$35,収支表!$D$46:$D$47,収支表!$D$59)</c15:sqref>
                        </c15:formulaRef>
                      </c:ext>
                    </c:extLst>
                    <c:numCache>
                      <c:formatCode>"¥"#,##0_);[Red]\("¥"#,##0\)</c:formatCode>
                      <c:ptCount val="5"/>
                      <c:pt idx="0">
                        <c:v>0</c:v>
                      </c:pt>
                      <c:pt idx="1">
                        <c:v>0</c:v>
                      </c:pt>
                      <c:pt idx="2">
                        <c:v>0</c:v>
                      </c:pt>
                      <c:pt idx="3">
                        <c:v>0</c:v>
                      </c:pt>
                      <c:pt idx="4">
                        <c:v>0</c:v>
                      </c:pt>
                    </c:numCache>
                  </c:numRef>
                </c:val>
                <c:extLst>
                  <c:ext xmlns:c16="http://schemas.microsoft.com/office/drawing/2014/chart" uri="{C3380CC4-5D6E-409C-BE32-E72D297353CC}">
                    <c16:uniqueId val="{0000000A-D205-4DD3-9013-D4CC3586BEA9}"/>
                  </c:ext>
                </c:extLst>
              </c15:ser>
            </c15:filteredPieSeries>
            <c15:filteredPieSeries>
              <c15:ser>
                <c:idx val="32"/>
                <c:order val="1"/>
                <c:tx>
                  <c:strRef>
                    <c:extLst xmlns:c15="http://schemas.microsoft.com/office/drawing/2012/chart">
                      <c:ext xmlns:c15="http://schemas.microsoft.com/office/drawing/2012/chart" uri="{02D57815-91ED-43cb-92C2-25804820EDAC}">
                        <c15:formulaRef>
                          <c15:sqref>収支表!$E$2</c15:sqref>
                        </c15:formulaRef>
                      </c:ext>
                    </c:extLst>
                    <c:strCache>
                      <c:ptCount val="1"/>
                      <c:pt idx="0">
                        <c:v>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C-D205-4DD3-9013-D4CC3586BEA9}"/>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E-D205-4DD3-9013-D4CC3586BEA9}"/>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0-D205-4DD3-9013-D4CC3586BEA9}"/>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2-D205-4DD3-9013-D4CC3586BEA9}"/>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4-D205-4DD3-9013-D4CC3586BEA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(収支表!$E$24,収支表!$E$35,収支表!$E$46:$E$47,収支表!$E$59)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15-D205-4DD3-9013-D4CC3586BEA9}"/>
                  </c:ext>
                </c:extLst>
              </c15:ser>
            </c15:filteredPieSeries>
            <c15:filteredPieSeries>
              <c15:ser>
                <c:idx val="43"/>
                <c:order val="2"/>
                <c:tx>
                  <c:strRef>
                    <c:extLst xmlns:c15="http://schemas.microsoft.com/office/drawing/2012/chart">
                      <c:ext xmlns:c15="http://schemas.microsoft.com/office/drawing/2012/chart" uri="{02D57815-91ED-43cb-92C2-25804820EDAC}">
                        <c15:formulaRef>
                          <c15:sqref>収支表!$F$2</c15:sqref>
                        </c15:formulaRef>
                      </c:ext>
                    </c:extLst>
                    <c:strCache>
                      <c:ptCount val="1"/>
                      <c:pt idx="0">
                        <c:v>3月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7-D205-4DD3-9013-D4CC3586BEA9}"/>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9-D205-4DD3-9013-D4CC3586BEA9}"/>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B-D205-4DD3-9013-D4CC3586BEA9}"/>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D-D205-4DD3-9013-D4CC3586BEA9}"/>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F-D205-4DD3-9013-D4CC3586BEA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(収支表!$F$24,収支表!$F$35,収支表!$F$46:$F$47,収支表!$F$59)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0-D205-4DD3-9013-D4CC3586BEA9}"/>
                  </c:ext>
                </c:extLst>
              </c15:ser>
            </c15:filteredPieSeries>
            <c15:filteredPieSeries>
              <c15:ser>
                <c:idx val="56"/>
                <c:order val="4"/>
                <c:tx>
                  <c:strRef>
                    <c:extLst xmlns:c15="http://schemas.microsoft.com/office/drawing/2012/chart">
                      <c:ext xmlns:c15="http://schemas.microsoft.com/office/drawing/2012/chart" uri="{02D57815-91ED-43cb-92C2-25804820EDAC}">
                        <c15:formulaRef>
                          <c15:sqref>収支表!$H$2</c15:sqref>
                        </c15:formulaRef>
                      </c:ext>
                    </c:extLst>
                    <c:strCache>
                      <c:ptCount val="1"/>
                      <c:pt idx="0">
                        <c:v>5月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D-D205-4DD3-9013-D4CC3586BEA9}"/>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F-D205-4DD3-9013-D4CC3586BEA9}"/>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1-D205-4DD3-9013-D4CC3586BEA9}"/>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3-D205-4DD3-9013-D4CC3586BEA9}"/>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35-D205-4DD3-9013-D4CC3586BEA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(収支表!$H$24,収支表!$H$35,収支表!$H$46:$H$47,収支表!$H$59)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36-D205-4DD3-9013-D4CC3586BEA9}"/>
                  </c:ext>
                </c:extLst>
              </c15:ser>
            </c15:filteredPieSeries>
            <c15:filteredPieSeries>
              <c15:ser>
                <c:idx val="0"/>
                <c:order val="5"/>
                <c:tx>
                  <c:strRef>
                    <c:extLst xmlns:c15="http://schemas.microsoft.com/office/drawing/2012/chart">
                      <c:ext xmlns:c15="http://schemas.microsoft.com/office/drawing/2012/chart" uri="{02D57815-91ED-43cb-92C2-25804820EDAC}">
                        <c15:formulaRef>
                          <c15:sqref>収支表!$I$2</c15:sqref>
                        </c15:formulaRef>
                      </c:ext>
                    </c:extLst>
                    <c:strCache>
                      <c:ptCount val="1"/>
                      <c:pt idx="0">
                        <c:v>6月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38-D205-4DD3-9013-D4CC3586BEA9}"/>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3A-D205-4DD3-9013-D4CC3586BEA9}"/>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C-D205-4DD3-9013-D4CC3586BEA9}"/>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E-D205-4DD3-9013-D4CC3586BEA9}"/>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0-D205-4DD3-9013-D4CC3586BEA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(収支表!$I$24,収支表!$I$35,収支表!$I$46:$I$47,収支表!$I$59)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41-D205-4DD3-9013-D4CC3586BEA9}"/>
                  </c:ext>
                </c:extLst>
              </c15:ser>
            </c15:filteredPieSeries>
            <c15:filteredPieSeries>
              <c15:ser>
                <c:idx val="1"/>
                <c:order val="6"/>
                <c:tx>
                  <c:strRef>
                    <c:extLst xmlns:c15="http://schemas.microsoft.com/office/drawing/2012/chart">
                      <c:ext xmlns:c15="http://schemas.microsoft.com/office/drawing/2012/chart" uri="{02D57815-91ED-43cb-92C2-25804820EDAC}">
                        <c15:formulaRef>
                          <c15:sqref>収支表!$J$2</c15:sqref>
                        </c15:formulaRef>
                      </c:ext>
                    </c:extLst>
                    <c:strCache>
                      <c:ptCount val="1"/>
                      <c:pt idx="0">
                        <c:v>7月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3-D205-4DD3-9013-D4CC3586BEA9}"/>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5-D205-4DD3-9013-D4CC3586BEA9}"/>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7-D205-4DD3-9013-D4CC3586BEA9}"/>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9-D205-4DD3-9013-D4CC3586BEA9}"/>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B-D205-4DD3-9013-D4CC3586BEA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(収支表!$J$24,収支表!$J$35,収支表!$J$46:$J$47,収支表!$J$59)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4C-D205-4DD3-9013-D4CC3586BEA9}"/>
                  </c:ext>
                </c:extLst>
              </c15:ser>
            </c15:filteredPieSeries>
            <c15:filteredPieSeries>
              <c15:ser>
                <c:idx val="2"/>
                <c:order val="7"/>
                <c:tx>
                  <c:strRef>
                    <c:extLst xmlns:c15="http://schemas.microsoft.com/office/drawing/2012/chart">
                      <c:ext xmlns:c15="http://schemas.microsoft.com/office/drawing/2012/chart" uri="{02D57815-91ED-43cb-92C2-25804820EDAC}">
                        <c15:formulaRef>
                          <c15:sqref>収支表!$K$2</c15:sqref>
                        </c15:formulaRef>
                      </c:ext>
                    </c:extLst>
                    <c:strCache>
                      <c:ptCount val="1"/>
                      <c:pt idx="0">
                        <c:v>8月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E-D205-4DD3-9013-D4CC3586BEA9}"/>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0-D205-4DD3-9013-D4CC3586BEA9}"/>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2-D205-4DD3-9013-D4CC3586BEA9}"/>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4-D205-4DD3-9013-D4CC3586BEA9}"/>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56-D205-4DD3-9013-D4CC3586BEA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(収支表!$K$24,収支表!$K$35,収支表!$K$46:$K$47,収支表!$K$59)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57-D205-4DD3-9013-D4CC3586BEA9}"/>
                  </c:ext>
                </c:extLst>
              </c15:ser>
            </c15:filteredPieSeries>
            <c15:filteredPieSeries>
              <c15:ser>
                <c:idx val="3"/>
                <c:order val="8"/>
                <c:tx>
                  <c:strRef>
                    <c:extLst xmlns:c15="http://schemas.microsoft.com/office/drawing/2012/chart">
                      <c:ext xmlns:c15="http://schemas.microsoft.com/office/drawing/2012/chart" uri="{02D57815-91ED-43cb-92C2-25804820EDAC}">
                        <c15:formulaRef>
                          <c15:sqref>収支表!$L$2</c15:sqref>
                        </c15:formulaRef>
                      </c:ext>
                    </c:extLst>
                    <c:strCache>
                      <c:ptCount val="1"/>
                      <c:pt idx="0">
                        <c:v>9月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59-D205-4DD3-9013-D4CC3586BEA9}"/>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B-D205-4DD3-9013-D4CC3586BEA9}"/>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D-D205-4DD3-9013-D4CC3586BEA9}"/>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F-D205-4DD3-9013-D4CC3586BEA9}"/>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1-D205-4DD3-9013-D4CC3586BEA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(収支表!$L$24,収支表!$L$35,収支表!$L$46:$L$47,収支表!$L$59)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62-D205-4DD3-9013-D4CC3586BEA9}"/>
                  </c:ext>
                </c:extLst>
              </c15:ser>
            </c15:filteredPieSeries>
            <c15:filteredPieSeries>
              <c15:ser>
                <c:idx val="4"/>
                <c:order val="9"/>
                <c:tx>
                  <c:strRef>
                    <c:extLst xmlns:c15="http://schemas.microsoft.com/office/drawing/2012/chart">
                      <c:ext xmlns:c15="http://schemas.microsoft.com/office/drawing/2012/chart" uri="{02D57815-91ED-43cb-92C2-25804820EDAC}">
                        <c15:formulaRef>
                          <c15:sqref>収支表!$M$2</c15:sqref>
                        </c15:formulaRef>
                      </c:ext>
                    </c:extLst>
                    <c:strCache>
                      <c:ptCount val="1"/>
                      <c:pt idx="0">
                        <c:v>10月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4-D205-4DD3-9013-D4CC3586BEA9}"/>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6-D205-4DD3-9013-D4CC3586BEA9}"/>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8-D205-4DD3-9013-D4CC3586BEA9}"/>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A-D205-4DD3-9013-D4CC3586BEA9}"/>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C-D205-4DD3-9013-D4CC3586BEA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(収支表!$M$24,収支表!$M$35,収支表!$M$46:$M$47,収支表!$M$59)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6D-D205-4DD3-9013-D4CC3586BEA9}"/>
                  </c:ext>
                </c:extLst>
              </c15:ser>
            </c15:filteredPieSeries>
            <c15:filteredPieSeries>
              <c15:ser>
                <c:idx val="5"/>
                <c:order val="10"/>
                <c:tx>
                  <c:strRef>
                    <c:extLst xmlns:c15="http://schemas.microsoft.com/office/drawing/2012/chart">
                      <c:ext xmlns:c15="http://schemas.microsoft.com/office/drawing/2012/chart" uri="{02D57815-91ED-43cb-92C2-25804820EDAC}">
                        <c15:formulaRef>
                          <c15:sqref>収支表!$N$2</c15:sqref>
                        </c15:formulaRef>
                      </c:ext>
                    </c:extLst>
                    <c:strCache>
                      <c:ptCount val="1"/>
                      <c:pt idx="0">
                        <c:v>11月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F-D205-4DD3-9013-D4CC3586BEA9}"/>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1-D205-4DD3-9013-D4CC3586BEA9}"/>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3-D205-4DD3-9013-D4CC3586BEA9}"/>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75-D205-4DD3-9013-D4CC3586BEA9}"/>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77-D205-4DD3-9013-D4CC3586BEA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(収支表!$N$24,収支表!$N$35,収支表!$N$46:$N$47,収支表!$N$59)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78-D205-4DD3-9013-D4CC3586BEA9}"/>
                  </c:ext>
                </c:extLst>
              </c15:ser>
            </c15:filteredPieSeries>
            <c15:filteredPieSeries>
              <c15:ser>
                <c:idx val="6"/>
                <c:order val="11"/>
                <c:tx>
                  <c:strRef>
                    <c:extLst xmlns:c15="http://schemas.microsoft.com/office/drawing/2012/chart">
                      <c:ext xmlns:c15="http://schemas.microsoft.com/office/drawing/2012/chart" uri="{02D57815-91ED-43cb-92C2-25804820EDAC}">
                        <c15:formulaRef>
                          <c15:sqref>収支表!$O$2</c15:sqref>
                        </c15:formulaRef>
                      </c:ext>
                    </c:extLst>
                    <c:strCache>
                      <c:ptCount val="1"/>
                      <c:pt idx="0">
                        <c:v>12月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7A-D205-4DD3-9013-D4CC3586BEA9}"/>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C-D205-4DD3-9013-D4CC3586BEA9}"/>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E-D205-4DD3-9013-D4CC3586BEA9}"/>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0-D205-4DD3-9013-D4CC3586BEA9}"/>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2-D205-4DD3-9013-D4CC3586BEA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(収支表!$O$24,収支表!$O$35,収支表!$O$46:$O$47,収支表!$O$59)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83-D205-4DD3-9013-D4CC3586BEA9}"/>
                  </c:ext>
                </c:extLst>
              </c15:ser>
            </c15:filteredPieSeries>
            <c15:filteredPieSeries>
              <c15:ser>
                <c:idx val="7"/>
                <c:order val="12"/>
                <c:tx>
                  <c:strRef>
                    <c:extLst xmlns:c15="http://schemas.microsoft.com/office/drawing/2012/chart">
                      <c:ext xmlns:c15="http://schemas.microsoft.com/office/drawing/2012/chart" uri="{02D57815-91ED-43cb-92C2-25804820EDAC}">
                        <c15:formulaRef>
                          <c15:sqref>収支表!$P$2</c15:sqref>
                        </c15:formulaRef>
                      </c:ext>
                    </c:extLst>
                    <c:strCache>
                      <c:ptCount val="1"/>
                      <c:pt idx="0">
                        <c:v>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85-D205-4DD3-9013-D4CC3586BEA9}"/>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87-D205-4DD3-9013-D4CC3586BEA9}"/>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9-D205-4DD3-9013-D4CC3586BEA9}"/>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B-D205-4DD3-9013-D4CC3586BEA9}"/>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D-D205-4DD3-9013-D4CC3586BEA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(収支表!$P$24,収支表!$P$35,収支表!$P$46:$P$47,収支表!$P$59)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8E-D205-4DD3-9013-D4CC3586BEA9}"/>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資産推移</a:t>
            </a:r>
          </a:p>
        </c:rich>
      </c:tx>
      <c:layout>
        <c:manualLayout>
          <c:xMode val="edge"/>
          <c:yMode val="edge"/>
          <c:x val="1.4803238128117626E-2"/>
          <c:y val="3.2470821802622785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stacked"/>
        <c:varyColors val="0"/>
        <c:ser>
          <c:idx val="2"/>
          <c:order val="0"/>
          <c:tx>
            <c:strRef>
              <c:f>'5月'!$C$20</c:f>
              <c:strCache>
                <c:ptCount val="1"/>
              </c:strCache>
            </c:strRef>
          </c:tx>
          <c:spPr>
            <a:solidFill>
              <a:schemeClr val="accent3"/>
            </a:solidFill>
            <a:ln w="28575" cap="rnd">
              <a:solidFill>
                <a:schemeClr val="accent3"/>
              </a:solidFill>
              <a:round/>
            </a:ln>
            <a:effectLst/>
          </c:spPr>
          <c:invertIfNegative val="0"/>
          <c:cat>
            <c:numRef>
              <c:f>'5月'!$D$18:$BM$18</c:f>
              <c:numCache>
                <c:formatCode>d</c:formatCode>
                <c:ptCount val="62"/>
                <c:pt idx="0">
                  <c:v>46143</c:v>
                </c:pt>
                <c:pt idx="2">
                  <c:v>46144</c:v>
                </c:pt>
                <c:pt idx="4">
                  <c:v>46145</c:v>
                </c:pt>
                <c:pt idx="6">
                  <c:v>46146</c:v>
                </c:pt>
                <c:pt idx="8">
                  <c:v>46147</c:v>
                </c:pt>
                <c:pt idx="10">
                  <c:v>46148</c:v>
                </c:pt>
                <c:pt idx="12">
                  <c:v>46149</c:v>
                </c:pt>
                <c:pt idx="14">
                  <c:v>46150</c:v>
                </c:pt>
                <c:pt idx="16">
                  <c:v>46151</c:v>
                </c:pt>
                <c:pt idx="18">
                  <c:v>46152</c:v>
                </c:pt>
                <c:pt idx="20">
                  <c:v>46153</c:v>
                </c:pt>
                <c:pt idx="22">
                  <c:v>46154</c:v>
                </c:pt>
                <c:pt idx="24">
                  <c:v>46155</c:v>
                </c:pt>
                <c:pt idx="26">
                  <c:v>46156</c:v>
                </c:pt>
                <c:pt idx="28">
                  <c:v>46157</c:v>
                </c:pt>
                <c:pt idx="30">
                  <c:v>46158</c:v>
                </c:pt>
                <c:pt idx="32">
                  <c:v>46159</c:v>
                </c:pt>
                <c:pt idx="34">
                  <c:v>46160</c:v>
                </c:pt>
                <c:pt idx="36">
                  <c:v>46161</c:v>
                </c:pt>
                <c:pt idx="38">
                  <c:v>46162</c:v>
                </c:pt>
                <c:pt idx="40">
                  <c:v>46163</c:v>
                </c:pt>
                <c:pt idx="42">
                  <c:v>46164</c:v>
                </c:pt>
                <c:pt idx="44">
                  <c:v>46165</c:v>
                </c:pt>
                <c:pt idx="46">
                  <c:v>46166</c:v>
                </c:pt>
                <c:pt idx="48">
                  <c:v>46167</c:v>
                </c:pt>
                <c:pt idx="50">
                  <c:v>46168</c:v>
                </c:pt>
                <c:pt idx="52">
                  <c:v>46169</c:v>
                </c:pt>
                <c:pt idx="54">
                  <c:v>46170</c:v>
                </c:pt>
                <c:pt idx="56">
                  <c:v>46171</c:v>
                </c:pt>
                <c:pt idx="58">
                  <c:v>46172</c:v>
                </c:pt>
                <c:pt idx="60">
                  <c:v>46173</c:v>
                </c:pt>
              </c:numCache>
            </c:numRef>
          </c:cat>
          <c:val>
            <c:numRef>
              <c:f>'5月'!$D$20:$BM$20</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0-2661-43E8-9114-D168CFF4C867}"/>
            </c:ext>
          </c:extLst>
        </c:ser>
        <c:ser>
          <c:idx val="3"/>
          <c:order val="1"/>
          <c:tx>
            <c:strRef>
              <c:f>'5月'!$C$21</c:f>
              <c:strCache>
                <c:ptCount val="1"/>
              </c:strCache>
            </c:strRef>
          </c:tx>
          <c:spPr>
            <a:solidFill>
              <a:schemeClr val="accent4"/>
            </a:solidFill>
            <a:ln w="28575" cap="rnd">
              <a:solidFill>
                <a:schemeClr val="accent4"/>
              </a:solidFill>
              <a:round/>
            </a:ln>
            <a:effectLst/>
          </c:spPr>
          <c:invertIfNegative val="0"/>
          <c:cat>
            <c:numRef>
              <c:f>'5月'!$D$18:$BM$18</c:f>
              <c:numCache>
                <c:formatCode>d</c:formatCode>
                <c:ptCount val="62"/>
                <c:pt idx="0">
                  <c:v>46143</c:v>
                </c:pt>
                <c:pt idx="2">
                  <c:v>46144</c:v>
                </c:pt>
                <c:pt idx="4">
                  <c:v>46145</c:v>
                </c:pt>
                <c:pt idx="6">
                  <c:v>46146</c:v>
                </c:pt>
                <c:pt idx="8">
                  <c:v>46147</c:v>
                </c:pt>
                <c:pt idx="10">
                  <c:v>46148</c:v>
                </c:pt>
                <c:pt idx="12">
                  <c:v>46149</c:v>
                </c:pt>
                <c:pt idx="14">
                  <c:v>46150</c:v>
                </c:pt>
                <c:pt idx="16">
                  <c:v>46151</c:v>
                </c:pt>
                <c:pt idx="18">
                  <c:v>46152</c:v>
                </c:pt>
                <c:pt idx="20">
                  <c:v>46153</c:v>
                </c:pt>
                <c:pt idx="22">
                  <c:v>46154</c:v>
                </c:pt>
                <c:pt idx="24">
                  <c:v>46155</c:v>
                </c:pt>
                <c:pt idx="26">
                  <c:v>46156</c:v>
                </c:pt>
                <c:pt idx="28">
                  <c:v>46157</c:v>
                </c:pt>
                <c:pt idx="30">
                  <c:v>46158</c:v>
                </c:pt>
                <c:pt idx="32">
                  <c:v>46159</c:v>
                </c:pt>
                <c:pt idx="34">
                  <c:v>46160</c:v>
                </c:pt>
                <c:pt idx="36">
                  <c:v>46161</c:v>
                </c:pt>
                <c:pt idx="38">
                  <c:v>46162</c:v>
                </c:pt>
                <c:pt idx="40">
                  <c:v>46163</c:v>
                </c:pt>
                <c:pt idx="42">
                  <c:v>46164</c:v>
                </c:pt>
                <c:pt idx="44">
                  <c:v>46165</c:v>
                </c:pt>
                <c:pt idx="46">
                  <c:v>46166</c:v>
                </c:pt>
                <c:pt idx="48">
                  <c:v>46167</c:v>
                </c:pt>
                <c:pt idx="50">
                  <c:v>46168</c:v>
                </c:pt>
                <c:pt idx="52">
                  <c:v>46169</c:v>
                </c:pt>
                <c:pt idx="54">
                  <c:v>46170</c:v>
                </c:pt>
                <c:pt idx="56">
                  <c:v>46171</c:v>
                </c:pt>
                <c:pt idx="58">
                  <c:v>46172</c:v>
                </c:pt>
                <c:pt idx="60">
                  <c:v>46173</c:v>
                </c:pt>
              </c:numCache>
            </c:numRef>
          </c:cat>
          <c:val>
            <c:numRef>
              <c:f>'5月'!$D$21:$BM$21</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1-2661-43E8-9114-D168CFF4C867}"/>
            </c:ext>
          </c:extLst>
        </c:ser>
        <c:ser>
          <c:idx val="4"/>
          <c:order val="2"/>
          <c:tx>
            <c:strRef>
              <c:f>'5月'!$C$22</c:f>
              <c:strCache>
                <c:ptCount val="1"/>
              </c:strCache>
            </c:strRef>
          </c:tx>
          <c:spPr>
            <a:solidFill>
              <a:schemeClr val="accent5"/>
            </a:solidFill>
            <a:ln w="28575" cap="rnd">
              <a:solidFill>
                <a:schemeClr val="accent5"/>
              </a:solidFill>
              <a:round/>
            </a:ln>
            <a:effectLst/>
          </c:spPr>
          <c:invertIfNegative val="0"/>
          <c:cat>
            <c:numRef>
              <c:f>'5月'!$D$18:$BM$18</c:f>
              <c:numCache>
                <c:formatCode>d</c:formatCode>
                <c:ptCount val="62"/>
                <c:pt idx="0">
                  <c:v>46143</c:v>
                </c:pt>
                <c:pt idx="2">
                  <c:v>46144</c:v>
                </c:pt>
                <c:pt idx="4">
                  <c:v>46145</c:v>
                </c:pt>
                <c:pt idx="6">
                  <c:v>46146</c:v>
                </c:pt>
                <c:pt idx="8">
                  <c:v>46147</c:v>
                </c:pt>
                <c:pt idx="10">
                  <c:v>46148</c:v>
                </c:pt>
                <c:pt idx="12">
                  <c:v>46149</c:v>
                </c:pt>
                <c:pt idx="14">
                  <c:v>46150</c:v>
                </c:pt>
                <c:pt idx="16">
                  <c:v>46151</c:v>
                </c:pt>
                <c:pt idx="18">
                  <c:v>46152</c:v>
                </c:pt>
                <c:pt idx="20">
                  <c:v>46153</c:v>
                </c:pt>
                <c:pt idx="22">
                  <c:v>46154</c:v>
                </c:pt>
                <c:pt idx="24">
                  <c:v>46155</c:v>
                </c:pt>
                <c:pt idx="26">
                  <c:v>46156</c:v>
                </c:pt>
                <c:pt idx="28">
                  <c:v>46157</c:v>
                </c:pt>
                <c:pt idx="30">
                  <c:v>46158</c:v>
                </c:pt>
                <c:pt idx="32">
                  <c:v>46159</c:v>
                </c:pt>
                <c:pt idx="34">
                  <c:v>46160</c:v>
                </c:pt>
                <c:pt idx="36">
                  <c:v>46161</c:v>
                </c:pt>
                <c:pt idx="38">
                  <c:v>46162</c:v>
                </c:pt>
                <c:pt idx="40">
                  <c:v>46163</c:v>
                </c:pt>
                <c:pt idx="42">
                  <c:v>46164</c:v>
                </c:pt>
                <c:pt idx="44">
                  <c:v>46165</c:v>
                </c:pt>
                <c:pt idx="46">
                  <c:v>46166</c:v>
                </c:pt>
                <c:pt idx="48">
                  <c:v>46167</c:v>
                </c:pt>
                <c:pt idx="50">
                  <c:v>46168</c:v>
                </c:pt>
                <c:pt idx="52">
                  <c:v>46169</c:v>
                </c:pt>
                <c:pt idx="54">
                  <c:v>46170</c:v>
                </c:pt>
                <c:pt idx="56">
                  <c:v>46171</c:v>
                </c:pt>
                <c:pt idx="58">
                  <c:v>46172</c:v>
                </c:pt>
                <c:pt idx="60">
                  <c:v>46173</c:v>
                </c:pt>
              </c:numCache>
            </c:numRef>
          </c:cat>
          <c:val>
            <c:numRef>
              <c:f>'5月'!$D$22:$BM$22</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2-2661-43E8-9114-D168CFF4C867}"/>
            </c:ext>
          </c:extLst>
        </c:ser>
        <c:ser>
          <c:idx val="5"/>
          <c:order val="3"/>
          <c:tx>
            <c:strRef>
              <c:f>'5月'!$C$23</c:f>
              <c:strCache>
                <c:ptCount val="1"/>
              </c:strCache>
            </c:strRef>
          </c:tx>
          <c:spPr>
            <a:solidFill>
              <a:schemeClr val="accent6"/>
            </a:solidFill>
            <a:ln w="28575" cap="rnd">
              <a:solidFill>
                <a:schemeClr val="accent6"/>
              </a:solidFill>
              <a:round/>
            </a:ln>
            <a:effectLst/>
          </c:spPr>
          <c:invertIfNegative val="0"/>
          <c:cat>
            <c:numRef>
              <c:f>'5月'!$D$18:$BM$18</c:f>
              <c:numCache>
                <c:formatCode>d</c:formatCode>
                <c:ptCount val="62"/>
                <c:pt idx="0">
                  <c:v>46143</c:v>
                </c:pt>
                <c:pt idx="2">
                  <c:v>46144</c:v>
                </c:pt>
                <c:pt idx="4">
                  <c:v>46145</c:v>
                </c:pt>
                <c:pt idx="6">
                  <c:v>46146</c:v>
                </c:pt>
                <c:pt idx="8">
                  <c:v>46147</c:v>
                </c:pt>
                <c:pt idx="10">
                  <c:v>46148</c:v>
                </c:pt>
                <c:pt idx="12">
                  <c:v>46149</c:v>
                </c:pt>
                <c:pt idx="14">
                  <c:v>46150</c:v>
                </c:pt>
                <c:pt idx="16">
                  <c:v>46151</c:v>
                </c:pt>
                <c:pt idx="18">
                  <c:v>46152</c:v>
                </c:pt>
                <c:pt idx="20">
                  <c:v>46153</c:v>
                </c:pt>
                <c:pt idx="22">
                  <c:v>46154</c:v>
                </c:pt>
                <c:pt idx="24">
                  <c:v>46155</c:v>
                </c:pt>
                <c:pt idx="26">
                  <c:v>46156</c:v>
                </c:pt>
                <c:pt idx="28">
                  <c:v>46157</c:v>
                </c:pt>
                <c:pt idx="30">
                  <c:v>46158</c:v>
                </c:pt>
                <c:pt idx="32">
                  <c:v>46159</c:v>
                </c:pt>
                <c:pt idx="34">
                  <c:v>46160</c:v>
                </c:pt>
                <c:pt idx="36">
                  <c:v>46161</c:v>
                </c:pt>
                <c:pt idx="38">
                  <c:v>46162</c:v>
                </c:pt>
                <c:pt idx="40">
                  <c:v>46163</c:v>
                </c:pt>
                <c:pt idx="42">
                  <c:v>46164</c:v>
                </c:pt>
                <c:pt idx="44">
                  <c:v>46165</c:v>
                </c:pt>
                <c:pt idx="46">
                  <c:v>46166</c:v>
                </c:pt>
                <c:pt idx="48">
                  <c:v>46167</c:v>
                </c:pt>
                <c:pt idx="50">
                  <c:v>46168</c:v>
                </c:pt>
                <c:pt idx="52">
                  <c:v>46169</c:v>
                </c:pt>
                <c:pt idx="54">
                  <c:v>46170</c:v>
                </c:pt>
                <c:pt idx="56">
                  <c:v>46171</c:v>
                </c:pt>
                <c:pt idx="58">
                  <c:v>46172</c:v>
                </c:pt>
                <c:pt idx="60">
                  <c:v>46173</c:v>
                </c:pt>
              </c:numCache>
            </c:numRef>
          </c:cat>
          <c:val>
            <c:numRef>
              <c:f>'5月'!$D$23:$BM$23</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3-2661-43E8-9114-D168CFF4C867}"/>
            </c:ext>
          </c:extLst>
        </c:ser>
        <c:ser>
          <c:idx val="6"/>
          <c:order val="4"/>
          <c:tx>
            <c:strRef>
              <c:f>'5月'!$C$24</c:f>
              <c:strCache>
                <c:ptCount val="1"/>
              </c:strCache>
            </c:strRef>
          </c:tx>
          <c:spPr>
            <a:solidFill>
              <a:schemeClr val="accent1">
                <a:lumMod val="60000"/>
              </a:schemeClr>
            </a:solidFill>
            <a:ln w="28575" cap="rnd">
              <a:solidFill>
                <a:schemeClr val="accent1">
                  <a:lumMod val="60000"/>
                </a:schemeClr>
              </a:solidFill>
              <a:round/>
            </a:ln>
            <a:effectLst/>
          </c:spPr>
          <c:invertIfNegative val="0"/>
          <c:cat>
            <c:numRef>
              <c:f>'5月'!$D$18:$BM$18</c:f>
              <c:numCache>
                <c:formatCode>d</c:formatCode>
                <c:ptCount val="62"/>
                <c:pt idx="0">
                  <c:v>46143</c:v>
                </c:pt>
                <c:pt idx="2">
                  <c:v>46144</c:v>
                </c:pt>
                <c:pt idx="4">
                  <c:v>46145</c:v>
                </c:pt>
                <c:pt idx="6">
                  <c:v>46146</c:v>
                </c:pt>
                <c:pt idx="8">
                  <c:v>46147</c:v>
                </c:pt>
                <c:pt idx="10">
                  <c:v>46148</c:v>
                </c:pt>
                <c:pt idx="12">
                  <c:v>46149</c:v>
                </c:pt>
                <c:pt idx="14">
                  <c:v>46150</c:v>
                </c:pt>
                <c:pt idx="16">
                  <c:v>46151</c:v>
                </c:pt>
                <c:pt idx="18">
                  <c:v>46152</c:v>
                </c:pt>
                <c:pt idx="20">
                  <c:v>46153</c:v>
                </c:pt>
                <c:pt idx="22">
                  <c:v>46154</c:v>
                </c:pt>
                <c:pt idx="24">
                  <c:v>46155</c:v>
                </c:pt>
                <c:pt idx="26">
                  <c:v>46156</c:v>
                </c:pt>
                <c:pt idx="28">
                  <c:v>46157</c:v>
                </c:pt>
                <c:pt idx="30">
                  <c:v>46158</c:v>
                </c:pt>
                <c:pt idx="32">
                  <c:v>46159</c:v>
                </c:pt>
                <c:pt idx="34">
                  <c:v>46160</c:v>
                </c:pt>
                <c:pt idx="36">
                  <c:v>46161</c:v>
                </c:pt>
                <c:pt idx="38">
                  <c:v>46162</c:v>
                </c:pt>
                <c:pt idx="40">
                  <c:v>46163</c:v>
                </c:pt>
                <c:pt idx="42">
                  <c:v>46164</c:v>
                </c:pt>
                <c:pt idx="44">
                  <c:v>46165</c:v>
                </c:pt>
                <c:pt idx="46">
                  <c:v>46166</c:v>
                </c:pt>
                <c:pt idx="48">
                  <c:v>46167</c:v>
                </c:pt>
                <c:pt idx="50">
                  <c:v>46168</c:v>
                </c:pt>
                <c:pt idx="52">
                  <c:v>46169</c:v>
                </c:pt>
                <c:pt idx="54">
                  <c:v>46170</c:v>
                </c:pt>
                <c:pt idx="56">
                  <c:v>46171</c:v>
                </c:pt>
                <c:pt idx="58">
                  <c:v>46172</c:v>
                </c:pt>
                <c:pt idx="60">
                  <c:v>46173</c:v>
                </c:pt>
              </c:numCache>
            </c:numRef>
          </c:cat>
          <c:val>
            <c:numRef>
              <c:f>'5月'!$D$24:$BM$24</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4-2661-43E8-9114-D168CFF4C867}"/>
            </c:ext>
          </c:extLst>
        </c:ser>
        <c:ser>
          <c:idx val="7"/>
          <c:order val="5"/>
          <c:tx>
            <c:strRef>
              <c:f>'5月'!$C$25</c:f>
              <c:strCache>
                <c:ptCount val="1"/>
              </c:strCache>
            </c:strRef>
          </c:tx>
          <c:spPr>
            <a:solidFill>
              <a:schemeClr val="accent2">
                <a:lumMod val="60000"/>
              </a:schemeClr>
            </a:solidFill>
            <a:ln w="28575" cap="rnd">
              <a:solidFill>
                <a:schemeClr val="accent2">
                  <a:lumMod val="60000"/>
                </a:schemeClr>
              </a:solidFill>
              <a:round/>
            </a:ln>
            <a:effectLst/>
          </c:spPr>
          <c:invertIfNegative val="0"/>
          <c:cat>
            <c:numRef>
              <c:f>'5月'!$D$18:$BM$18</c:f>
              <c:numCache>
                <c:formatCode>d</c:formatCode>
                <c:ptCount val="62"/>
                <c:pt idx="0">
                  <c:v>46143</c:v>
                </c:pt>
                <c:pt idx="2">
                  <c:v>46144</c:v>
                </c:pt>
                <c:pt idx="4">
                  <c:v>46145</c:v>
                </c:pt>
                <c:pt idx="6">
                  <c:v>46146</c:v>
                </c:pt>
                <c:pt idx="8">
                  <c:v>46147</c:v>
                </c:pt>
                <c:pt idx="10">
                  <c:v>46148</c:v>
                </c:pt>
                <c:pt idx="12">
                  <c:v>46149</c:v>
                </c:pt>
                <c:pt idx="14">
                  <c:v>46150</c:v>
                </c:pt>
                <c:pt idx="16">
                  <c:v>46151</c:v>
                </c:pt>
                <c:pt idx="18">
                  <c:v>46152</c:v>
                </c:pt>
                <c:pt idx="20">
                  <c:v>46153</c:v>
                </c:pt>
                <c:pt idx="22">
                  <c:v>46154</c:v>
                </c:pt>
                <c:pt idx="24">
                  <c:v>46155</c:v>
                </c:pt>
                <c:pt idx="26">
                  <c:v>46156</c:v>
                </c:pt>
                <c:pt idx="28">
                  <c:v>46157</c:v>
                </c:pt>
                <c:pt idx="30">
                  <c:v>46158</c:v>
                </c:pt>
                <c:pt idx="32">
                  <c:v>46159</c:v>
                </c:pt>
                <c:pt idx="34">
                  <c:v>46160</c:v>
                </c:pt>
                <c:pt idx="36">
                  <c:v>46161</c:v>
                </c:pt>
                <c:pt idx="38">
                  <c:v>46162</c:v>
                </c:pt>
                <c:pt idx="40">
                  <c:v>46163</c:v>
                </c:pt>
                <c:pt idx="42">
                  <c:v>46164</c:v>
                </c:pt>
                <c:pt idx="44">
                  <c:v>46165</c:v>
                </c:pt>
                <c:pt idx="46">
                  <c:v>46166</c:v>
                </c:pt>
                <c:pt idx="48">
                  <c:v>46167</c:v>
                </c:pt>
                <c:pt idx="50">
                  <c:v>46168</c:v>
                </c:pt>
                <c:pt idx="52">
                  <c:v>46169</c:v>
                </c:pt>
                <c:pt idx="54">
                  <c:v>46170</c:v>
                </c:pt>
                <c:pt idx="56">
                  <c:v>46171</c:v>
                </c:pt>
                <c:pt idx="58">
                  <c:v>46172</c:v>
                </c:pt>
                <c:pt idx="60">
                  <c:v>46173</c:v>
                </c:pt>
              </c:numCache>
            </c:numRef>
          </c:cat>
          <c:val>
            <c:numRef>
              <c:f>'5月'!$D$25:$BM$25</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5-2661-43E8-9114-D168CFF4C867}"/>
            </c:ext>
          </c:extLst>
        </c:ser>
        <c:ser>
          <c:idx val="8"/>
          <c:order val="6"/>
          <c:tx>
            <c:strRef>
              <c:f>'5月'!$C$26</c:f>
              <c:strCache>
                <c:ptCount val="1"/>
              </c:strCache>
            </c:strRef>
          </c:tx>
          <c:spPr>
            <a:solidFill>
              <a:schemeClr val="accent3">
                <a:lumMod val="60000"/>
              </a:schemeClr>
            </a:solidFill>
            <a:ln w="28575" cap="rnd">
              <a:solidFill>
                <a:schemeClr val="accent3">
                  <a:lumMod val="60000"/>
                </a:schemeClr>
              </a:solidFill>
              <a:round/>
            </a:ln>
            <a:effectLst/>
          </c:spPr>
          <c:invertIfNegative val="0"/>
          <c:cat>
            <c:numRef>
              <c:f>'5月'!$D$18:$BM$18</c:f>
              <c:numCache>
                <c:formatCode>d</c:formatCode>
                <c:ptCount val="62"/>
                <c:pt idx="0">
                  <c:v>46143</c:v>
                </c:pt>
                <c:pt idx="2">
                  <c:v>46144</c:v>
                </c:pt>
                <c:pt idx="4">
                  <c:v>46145</c:v>
                </c:pt>
                <c:pt idx="6">
                  <c:v>46146</c:v>
                </c:pt>
                <c:pt idx="8">
                  <c:v>46147</c:v>
                </c:pt>
                <c:pt idx="10">
                  <c:v>46148</c:v>
                </c:pt>
                <c:pt idx="12">
                  <c:v>46149</c:v>
                </c:pt>
                <c:pt idx="14">
                  <c:v>46150</c:v>
                </c:pt>
                <c:pt idx="16">
                  <c:v>46151</c:v>
                </c:pt>
                <c:pt idx="18">
                  <c:v>46152</c:v>
                </c:pt>
                <c:pt idx="20">
                  <c:v>46153</c:v>
                </c:pt>
                <c:pt idx="22">
                  <c:v>46154</c:v>
                </c:pt>
                <c:pt idx="24">
                  <c:v>46155</c:v>
                </c:pt>
                <c:pt idx="26">
                  <c:v>46156</c:v>
                </c:pt>
                <c:pt idx="28">
                  <c:v>46157</c:v>
                </c:pt>
                <c:pt idx="30">
                  <c:v>46158</c:v>
                </c:pt>
                <c:pt idx="32">
                  <c:v>46159</c:v>
                </c:pt>
                <c:pt idx="34">
                  <c:v>46160</c:v>
                </c:pt>
                <c:pt idx="36">
                  <c:v>46161</c:v>
                </c:pt>
                <c:pt idx="38">
                  <c:v>46162</c:v>
                </c:pt>
                <c:pt idx="40">
                  <c:v>46163</c:v>
                </c:pt>
                <c:pt idx="42">
                  <c:v>46164</c:v>
                </c:pt>
                <c:pt idx="44">
                  <c:v>46165</c:v>
                </c:pt>
                <c:pt idx="46">
                  <c:v>46166</c:v>
                </c:pt>
                <c:pt idx="48">
                  <c:v>46167</c:v>
                </c:pt>
                <c:pt idx="50">
                  <c:v>46168</c:v>
                </c:pt>
                <c:pt idx="52">
                  <c:v>46169</c:v>
                </c:pt>
                <c:pt idx="54">
                  <c:v>46170</c:v>
                </c:pt>
                <c:pt idx="56">
                  <c:v>46171</c:v>
                </c:pt>
                <c:pt idx="58">
                  <c:v>46172</c:v>
                </c:pt>
                <c:pt idx="60">
                  <c:v>46173</c:v>
                </c:pt>
              </c:numCache>
            </c:numRef>
          </c:cat>
          <c:val>
            <c:numRef>
              <c:f>'5月'!$D$26:$BM$26</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6-2661-43E8-9114-D168CFF4C867}"/>
            </c:ext>
          </c:extLst>
        </c:ser>
        <c:ser>
          <c:idx val="9"/>
          <c:order val="7"/>
          <c:tx>
            <c:strRef>
              <c:f>'5月'!$C$27</c:f>
              <c:strCache>
                <c:ptCount val="1"/>
              </c:strCache>
            </c:strRef>
          </c:tx>
          <c:spPr>
            <a:solidFill>
              <a:schemeClr val="accent4">
                <a:lumMod val="60000"/>
              </a:schemeClr>
            </a:solidFill>
            <a:ln w="28575" cap="rnd">
              <a:solidFill>
                <a:schemeClr val="accent4">
                  <a:lumMod val="60000"/>
                </a:schemeClr>
              </a:solidFill>
              <a:round/>
            </a:ln>
            <a:effectLst/>
          </c:spPr>
          <c:invertIfNegative val="0"/>
          <c:cat>
            <c:numRef>
              <c:f>'5月'!$D$18:$BM$18</c:f>
              <c:numCache>
                <c:formatCode>d</c:formatCode>
                <c:ptCount val="62"/>
                <c:pt idx="0">
                  <c:v>46143</c:v>
                </c:pt>
                <c:pt idx="2">
                  <c:v>46144</c:v>
                </c:pt>
                <c:pt idx="4">
                  <c:v>46145</c:v>
                </c:pt>
                <c:pt idx="6">
                  <c:v>46146</c:v>
                </c:pt>
                <c:pt idx="8">
                  <c:v>46147</c:v>
                </c:pt>
                <c:pt idx="10">
                  <c:v>46148</c:v>
                </c:pt>
                <c:pt idx="12">
                  <c:v>46149</c:v>
                </c:pt>
                <c:pt idx="14">
                  <c:v>46150</c:v>
                </c:pt>
                <c:pt idx="16">
                  <c:v>46151</c:v>
                </c:pt>
                <c:pt idx="18">
                  <c:v>46152</c:v>
                </c:pt>
                <c:pt idx="20">
                  <c:v>46153</c:v>
                </c:pt>
                <c:pt idx="22">
                  <c:v>46154</c:v>
                </c:pt>
                <c:pt idx="24">
                  <c:v>46155</c:v>
                </c:pt>
                <c:pt idx="26">
                  <c:v>46156</c:v>
                </c:pt>
                <c:pt idx="28">
                  <c:v>46157</c:v>
                </c:pt>
                <c:pt idx="30">
                  <c:v>46158</c:v>
                </c:pt>
                <c:pt idx="32">
                  <c:v>46159</c:v>
                </c:pt>
                <c:pt idx="34">
                  <c:v>46160</c:v>
                </c:pt>
                <c:pt idx="36">
                  <c:v>46161</c:v>
                </c:pt>
                <c:pt idx="38">
                  <c:v>46162</c:v>
                </c:pt>
                <c:pt idx="40">
                  <c:v>46163</c:v>
                </c:pt>
                <c:pt idx="42">
                  <c:v>46164</c:v>
                </c:pt>
                <c:pt idx="44">
                  <c:v>46165</c:v>
                </c:pt>
                <c:pt idx="46">
                  <c:v>46166</c:v>
                </c:pt>
                <c:pt idx="48">
                  <c:v>46167</c:v>
                </c:pt>
                <c:pt idx="50">
                  <c:v>46168</c:v>
                </c:pt>
                <c:pt idx="52">
                  <c:v>46169</c:v>
                </c:pt>
                <c:pt idx="54">
                  <c:v>46170</c:v>
                </c:pt>
                <c:pt idx="56">
                  <c:v>46171</c:v>
                </c:pt>
                <c:pt idx="58">
                  <c:v>46172</c:v>
                </c:pt>
                <c:pt idx="60">
                  <c:v>46173</c:v>
                </c:pt>
              </c:numCache>
            </c:numRef>
          </c:cat>
          <c:val>
            <c:numRef>
              <c:f>'5月'!$D$27:$BM$27</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7-2661-43E8-9114-D168CFF4C867}"/>
            </c:ext>
          </c:extLst>
        </c:ser>
        <c:ser>
          <c:idx val="10"/>
          <c:order val="8"/>
          <c:tx>
            <c:strRef>
              <c:f>'5月'!$C$28</c:f>
              <c:strCache>
                <c:ptCount val="1"/>
              </c:strCache>
            </c:strRef>
          </c:tx>
          <c:spPr>
            <a:solidFill>
              <a:schemeClr val="accent5">
                <a:lumMod val="60000"/>
              </a:schemeClr>
            </a:solidFill>
            <a:ln w="28575" cap="rnd">
              <a:solidFill>
                <a:schemeClr val="accent5">
                  <a:lumMod val="60000"/>
                </a:schemeClr>
              </a:solidFill>
              <a:round/>
            </a:ln>
            <a:effectLst/>
          </c:spPr>
          <c:invertIfNegative val="0"/>
          <c:cat>
            <c:numRef>
              <c:f>'5月'!$D$18:$BM$18</c:f>
              <c:numCache>
                <c:formatCode>d</c:formatCode>
                <c:ptCount val="62"/>
                <c:pt idx="0">
                  <c:v>46143</c:v>
                </c:pt>
                <c:pt idx="2">
                  <c:v>46144</c:v>
                </c:pt>
                <c:pt idx="4">
                  <c:v>46145</c:v>
                </c:pt>
                <c:pt idx="6">
                  <c:v>46146</c:v>
                </c:pt>
                <c:pt idx="8">
                  <c:v>46147</c:v>
                </c:pt>
                <c:pt idx="10">
                  <c:v>46148</c:v>
                </c:pt>
                <c:pt idx="12">
                  <c:v>46149</c:v>
                </c:pt>
                <c:pt idx="14">
                  <c:v>46150</c:v>
                </c:pt>
                <c:pt idx="16">
                  <c:v>46151</c:v>
                </c:pt>
                <c:pt idx="18">
                  <c:v>46152</c:v>
                </c:pt>
                <c:pt idx="20">
                  <c:v>46153</c:v>
                </c:pt>
                <c:pt idx="22">
                  <c:v>46154</c:v>
                </c:pt>
                <c:pt idx="24">
                  <c:v>46155</c:v>
                </c:pt>
                <c:pt idx="26">
                  <c:v>46156</c:v>
                </c:pt>
                <c:pt idx="28">
                  <c:v>46157</c:v>
                </c:pt>
                <c:pt idx="30">
                  <c:v>46158</c:v>
                </c:pt>
                <c:pt idx="32">
                  <c:v>46159</c:v>
                </c:pt>
                <c:pt idx="34">
                  <c:v>46160</c:v>
                </c:pt>
                <c:pt idx="36">
                  <c:v>46161</c:v>
                </c:pt>
                <c:pt idx="38">
                  <c:v>46162</c:v>
                </c:pt>
                <c:pt idx="40">
                  <c:v>46163</c:v>
                </c:pt>
                <c:pt idx="42">
                  <c:v>46164</c:v>
                </c:pt>
                <c:pt idx="44">
                  <c:v>46165</c:v>
                </c:pt>
                <c:pt idx="46">
                  <c:v>46166</c:v>
                </c:pt>
                <c:pt idx="48">
                  <c:v>46167</c:v>
                </c:pt>
                <c:pt idx="50">
                  <c:v>46168</c:v>
                </c:pt>
                <c:pt idx="52">
                  <c:v>46169</c:v>
                </c:pt>
                <c:pt idx="54">
                  <c:v>46170</c:v>
                </c:pt>
                <c:pt idx="56">
                  <c:v>46171</c:v>
                </c:pt>
                <c:pt idx="58">
                  <c:v>46172</c:v>
                </c:pt>
                <c:pt idx="60">
                  <c:v>46173</c:v>
                </c:pt>
              </c:numCache>
            </c:numRef>
          </c:cat>
          <c:val>
            <c:numRef>
              <c:f>'5月'!$D$28:$BM$28</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8-2661-43E8-9114-D168CFF4C867}"/>
            </c:ext>
          </c:extLst>
        </c:ser>
        <c:ser>
          <c:idx val="11"/>
          <c:order val="9"/>
          <c:tx>
            <c:strRef>
              <c:f>'5月'!$C$29</c:f>
              <c:strCache>
                <c:ptCount val="1"/>
              </c:strCache>
            </c:strRef>
          </c:tx>
          <c:spPr>
            <a:solidFill>
              <a:schemeClr val="accent6">
                <a:lumMod val="60000"/>
              </a:schemeClr>
            </a:solidFill>
            <a:ln w="28575" cap="rnd">
              <a:solidFill>
                <a:schemeClr val="accent6">
                  <a:lumMod val="60000"/>
                </a:schemeClr>
              </a:solidFill>
              <a:round/>
            </a:ln>
            <a:effectLst/>
          </c:spPr>
          <c:invertIfNegative val="0"/>
          <c:cat>
            <c:numRef>
              <c:f>'5月'!$D$18:$BM$18</c:f>
              <c:numCache>
                <c:formatCode>d</c:formatCode>
                <c:ptCount val="62"/>
                <c:pt idx="0">
                  <c:v>46143</c:v>
                </c:pt>
                <c:pt idx="2">
                  <c:v>46144</c:v>
                </c:pt>
                <c:pt idx="4">
                  <c:v>46145</c:v>
                </c:pt>
                <c:pt idx="6">
                  <c:v>46146</c:v>
                </c:pt>
                <c:pt idx="8">
                  <c:v>46147</c:v>
                </c:pt>
                <c:pt idx="10">
                  <c:v>46148</c:v>
                </c:pt>
                <c:pt idx="12">
                  <c:v>46149</c:v>
                </c:pt>
                <c:pt idx="14">
                  <c:v>46150</c:v>
                </c:pt>
                <c:pt idx="16">
                  <c:v>46151</c:v>
                </c:pt>
                <c:pt idx="18">
                  <c:v>46152</c:v>
                </c:pt>
                <c:pt idx="20">
                  <c:v>46153</c:v>
                </c:pt>
                <c:pt idx="22">
                  <c:v>46154</c:v>
                </c:pt>
                <c:pt idx="24">
                  <c:v>46155</c:v>
                </c:pt>
                <c:pt idx="26">
                  <c:v>46156</c:v>
                </c:pt>
                <c:pt idx="28">
                  <c:v>46157</c:v>
                </c:pt>
                <c:pt idx="30">
                  <c:v>46158</c:v>
                </c:pt>
                <c:pt idx="32">
                  <c:v>46159</c:v>
                </c:pt>
                <c:pt idx="34">
                  <c:v>46160</c:v>
                </c:pt>
                <c:pt idx="36">
                  <c:v>46161</c:v>
                </c:pt>
                <c:pt idx="38">
                  <c:v>46162</c:v>
                </c:pt>
                <c:pt idx="40">
                  <c:v>46163</c:v>
                </c:pt>
                <c:pt idx="42">
                  <c:v>46164</c:v>
                </c:pt>
                <c:pt idx="44">
                  <c:v>46165</c:v>
                </c:pt>
                <c:pt idx="46">
                  <c:v>46166</c:v>
                </c:pt>
                <c:pt idx="48">
                  <c:v>46167</c:v>
                </c:pt>
                <c:pt idx="50">
                  <c:v>46168</c:v>
                </c:pt>
                <c:pt idx="52">
                  <c:v>46169</c:v>
                </c:pt>
                <c:pt idx="54">
                  <c:v>46170</c:v>
                </c:pt>
                <c:pt idx="56">
                  <c:v>46171</c:v>
                </c:pt>
                <c:pt idx="58">
                  <c:v>46172</c:v>
                </c:pt>
                <c:pt idx="60">
                  <c:v>46173</c:v>
                </c:pt>
              </c:numCache>
            </c:numRef>
          </c:cat>
          <c:val>
            <c:numRef>
              <c:f>'5月'!$D$29:$BM$29</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9-2661-43E8-9114-D168CFF4C867}"/>
            </c:ext>
          </c:extLst>
        </c:ser>
        <c:ser>
          <c:idx val="12"/>
          <c:order val="10"/>
          <c:tx>
            <c:strRef>
              <c:f>'5月'!$C$30</c:f>
              <c:strCache>
                <c:ptCount val="1"/>
              </c:strCache>
            </c:strRef>
          </c:tx>
          <c:spPr>
            <a:solidFill>
              <a:schemeClr val="accent1">
                <a:lumMod val="80000"/>
                <a:lumOff val="20000"/>
              </a:schemeClr>
            </a:solidFill>
            <a:ln w="28575" cap="rnd">
              <a:solidFill>
                <a:schemeClr val="accent1">
                  <a:lumMod val="80000"/>
                  <a:lumOff val="20000"/>
                </a:schemeClr>
              </a:solidFill>
              <a:round/>
            </a:ln>
            <a:effectLst/>
          </c:spPr>
          <c:invertIfNegative val="0"/>
          <c:cat>
            <c:numRef>
              <c:f>'5月'!$D$18:$BM$18</c:f>
              <c:numCache>
                <c:formatCode>d</c:formatCode>
                <c:ptCount val="62"/>
                <c:pt idx="0">
                  <c:v>46143</c:v>
                </c:pt>
                <c:pt idx="2">
                  <c:v>46144</c:v>
                </c:pt>
                <c:pt idx="4">
                  <c:v>46145</c:v>
                </c:pt>
                <c:pt idx="6">
                  <c:v>46146</c:v>
                </c:pt>
                <c:pt idx="8">
                  <c:v>46147</c:v>
                </c:pt>
                <c:pt idx="10">
                  <c:v>46148</c:v>
                </c:pt>
                <c:pt idx="12">
                  <c:v>46149</c:v>
                </c:pt>
                <c:pt idx="14">
                  <c:v>46150</c:v>
                </c:pt>
                <c:pt idx="16">
                  <c:v>46151</c:v>
                </c:pt>
                <c:pt idx="18">
                  <c:v>46152</c:v>
                </c:pt>
                <c:pt idx="20">
                  <c:v>46153</c:v>
                </c:pt>
                <c:pt idx="22">
                  <c:v>46154</c:v>
                </c:pt>
                <c:pt idx="24">
                  <c:v>46155</c:v>
                </c:pt>
                <c:pt idx="26">
                  <c:v>46156</c:v>
                </c:pt>
                <c:pt idx="28">
                  <c:v>46157</c:v>
                </c:pt>
                <c:pt idx="30">
                  <c:v>46158</c:v>
                </c:pt>
                <c:pt idx="32">
                  <c:v>46159</c:v>
                </c:pt>
                <c:pt idx="34">
                  <c:v>46160</c:v>
                </c:pt>
                <c:pt idx="36">
                  <c:v>46161</c:v>
                </c:pt>
                <c:pt idx="38">
                  <c:v>46162</c:v>
                </c:pt>
                <c:pt idx="40">
                  <c:v>46163</c:v>
                </c:pt>
                <c:pt idx="42">
                  <c:v>46164</c:v>
                </c:pt>
                <c:pt idx="44">
                  <c:v>46165</c:v>
                </c:pt>
                <c:pt idx="46">
                  <c:v>46166</c:v>
                </c:pt>
                <c:pt idx="48">
                  <c:v>46167</c:v>
                </c:pt>
                <c:pt idx="50">
                  <c:v>46168</c:v>
                </c:pt>
                <c:pt idx="52">
                  <c:v>46169</c:v>
                </c:pt>
                <c:pt idx="54">
                  <c:v>46170</c:v>
                </c:pt>
                <c:pt idx="56">
                  <c:v>46171</c:v>
                </c:pt>
                <c:pt idx="58">
                  <c:v>46172</c:v>
                </c:pt>
                <c:pt idx="60">
                  <c:v>46173</c:v>
                </c:pt>
              </c:numCache>
            </c:numRef>
          </c:cat>
          <c:val>
            <c:numRef>
              <c:f>'5月'!$D$30:$BM$30</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A-2661-43E8-9114-D168CFF4C867}"/>
            </c:ext>
          </c:extLst>
        </c:ser>
        <c:ser>
          <c:idx val="13"/>
          <c:order val="11"/>
          <c:tx>
            <c:strRef>
              <c:f>'5月'!$C$31</c:f>
              <c:strCache>
                <c:ptCount val="1"/>
              </c:strCache>
            </c:strRef>
          </c:tx>
          <c:spPr>
            <a:solidFill>
              <a:schemeClr val="accent2">
                <a:lumMod val="80000"/>
                <a:lumOff val="20000"/>
              </a:schemeClr>
            </a:solidFill>
            <a:ln w="28575" cap="rnd">
              <a:solidFill>
                <a:schemeClr val="accent2">
                  <a:lumMod val="80000"/>
                  <a:lumOff val="20000"/>
                </a:schemeClr>
              </a:solidFill>
              <a:round/>
            </a:ln>
            <a:effectLst/>
          </c:spPr>
          <c:invertIfNegative val="0"/>
          <c:cat>
            <c:numRef>
              <c:f>'5月'!$D$18:$BM$18</c:f>
              <c:numCache>
                <c:formatCode>d</c:formatCode>
                <c:ptCount val="62"/>
                <c:pt idx="0">
                  <c:v>46143</c:v>
                </c:pt>
                <c:pt idx="2">
                  <c:v>46144</c:v>
                </c:pt>
                <c:pt idx="4">
                  <c:v>46145</c:v>
                </c:pt>
                <c:pt idx="6">
                  <c:v>46146</c:v>
                </c:pt>
                <c:pt idx="8">
                  <c:v>46147</c:v>
                </c:pt>
                <c:pt idx="10">
                  <c:v>46148</c:v>
                </c:pt>
                <c:pt idx="12">
                  <c:v>46149</c:v>
                </c:pt>
                <c:pt idx="14">
                  <c:v>46150</c:v>
                </c:pt>
                <c:pt idx="16">
                  <c:v>46151</c:v>
                </c:pt>
                <c:pt idx="18">
                  <c:v>46152</c:v>
                </c:pt>
                <c:pt idx="20">
                  <c:v>46153</c:v>
                </c:pt>
                <c:pt idx="22">
                  <c:v>46154</c:v>
                </c:pt>
                <c:pt idx="24">
                  <c:v>46155</c:v>
                </c:pt>
                <c:pt idx="26">
                  <c:v>46156</c:v>
                </c:pt>
                <c:pt idx="28">
                  <c:v>46157</c:v>
                </c:pt>
                <c:pt idx="30">
                  <c:v>46158</c:v>
                </c:pt>
                <c:pt idx="32">
                  <c:v>46159</c:v>
                </c:pt>
                <c:pt idx="34">
                  <c:v>46160</c:v>
                </c:pt>
                <c:pt idx="36">
                  <c:v>46161</c:v>
                </c:pt>
                <c:pt idx="38">
                  <c:v>46162</c:v>
                </c:pt>
                <c:pt idx="40">
                  <c:v>46163</c:v>
                </c:pt>
                <c:pt idx="42">
                  <c:v>46164</c:v>
                </c:pt>
                <c:pt idx="44">
                  <c:v>46165</c:v>
                </c:pt>
                <c:pt idx="46">
                  <c:v>46166</c:v>
                </c:pt>
                <c:pt idx="48">
                  <c:v>46167</c:v>
                </c:pt>
                <c:pt idx="50">
                  <c:v>46168</c:v>
                </c:pt>
                <c:pt idx="52">
                  <c:v>46169</c:v>
                </c:pt>
                <c:pt idx="54">
                  <c:v>46170</c:v>
                </c:pt>
                <c:pt idx="56">
                  <c:v>46171</c:v>
                </c:pt>
                <c:pt idx="58">
                  <c:v>46172</c:v>
                </c:pt>
                <c:pt idx="60">
                  <c:v>46173</c:v>
                </c:pt>
              </c:numCache>
            </c:numRef>
          </c:cat>
          <c:val>
            <c:numRef>
              <c:f>'5月'!$D$31:$BM$31</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B-2661-43E8-9114-D168CFF4C867}"/>
            </c:ext>
          </c:extLst>
        </c:ser>
        <c:ser>
          <c:idx val="14"/>
          <c:order val="12"/>
          <c:tx>
            <c:strRef>
              <c:f>'5月'!$C$32</c:f>
              <c:strCache>
                <c:ptCount val="1"/>
              </c:strCache>
            </c:strRef>
          </c:tx>
          <c:spPr>
            <a:solidFill>
              <a:schemeClr val="accent3">
                <a:lumMod val="80000"/>
                <a:lumOff val="20000"/>
              </a:schemeClr>
            </a:solidFill>
            <a:ln w="28575" cap="rnd">
              <a:solidFill>
                <a:schemeClr val="accent3">
                  <a:lumMod val="80000"/>
                  <a:lumOff val="20000"/>
                </a:schemeClr>
              </a:solidFill>
              <a:round/>
            </a:ln>
            <a:effectLst/>
          </c:spPr>
          <c:invertIfNegative val="0"/>
          <c:cat>
            <c:numRef>
              <c:f>'5月'!$D$18:$BM$18</c:f>
              <c:numCache>
                <c:formatCode>d</c:formatCode>
                <c:ptCount val="62"/>
                <c:pt idx="0">
                  <c:v>46143</c:v>
                </c:pt>
                <c:pt idx="2">
                  <c:v>46144</c:v>
                </c:pt>
                <c:pt idx="4">
                  <c:v>46145</c:v>
                </c:pt>
                <c:pt idx="6">
                  <c:v>46146</c:v>
                </c:pt>
                <c:pt idx="8">
                  <c:v>46147</c:v>
                </c:pt>
                <c:pt idx="10">
                  <c:v>46148</c:v>
                </c:pt>
                <c:pt idx="12">
                  <c:v>46149</c:v>
                </c:pt>
                <c:pt idx="14">
                  <c:v>46150</c:v>
                </c:pt>
                <c:pt idx="16">
                  <c:v>46151</c:v>
                </c:pt>
                <c:pt idx="18">
                  <c:v>46152</c:v>
                </c:pt>
                <c:pt idx="20">
                  <c:v>46153</c:v>
                </c:pt>
                <c:pt idx="22">
                  <c:v>46154</c:v>
                </c:pt>
                <c:pt idx="24">
                  <c:v>46155</c:v>
                </c:pt>
                <c:pt idx="26">
                  <c:v>46156</c:v>
                </c:pt>
                <c:pt idx="28">
                  <c:v>46157</c:v>
                </c:pt>
                <c:pt idx="30">
                  <c:v>46158</c:v>
                </c:pt>
                <c:pt idx="32">
                  <c:v>46159</c:v>
                </c:pt>
                <c:pt idx="34">
                  <c:v>46160</c:v>
                </c:pt>
                <c:pt idx="36">
                  <c:v>46161</c:v>
                </c:pt>
                <c:pt idx="38">
                  <c:v>46162</c:v>
                </c:pt>
                <c:pt idx="40">
                  <c:v>46163</c:v>
                </c:pt>
                <c:pt idx="42">
                  <c:v>46164</c:v>
                </c:pt>
                <c:pt idx="44">
                  <c:v>46165</c:v>
                </c:pt>
                <c:pt idx="46">
                  <c:v>46166</c:v>
                </c:pt>
                <c:pt idx="48">
                  <c:v>46167</c:v>
                </c:pt>
                <c:pt idx="50">
                  <c:v>46168</c:v>
                </c:pt>
                <c:pt idx="52">
                  <c:v>46169</c:v>
                </c:pt>
                <c:pt idx="54">
                  <c:v>46170</c:v>
                </c:pt>
                <c:pt idx="56">
                  <c:v>46171</c:v>
                </c:pt>
                <c:pt idx="58">
                  <c:v>46172</c:v>
                </c:pt>
                <c:pt idx="60">
                  <c:v>46173</c:v>
                </c:pt>
              </c:numCache>
            </c:numRef>
          </c:cat>
          <c:val>
            <c:numRef>
              <c:f>'5月'!$D$32:$BM$32</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C-2661-43E8-9114-D168CFF4C867}"/>
            </c:ext>
          </c:extLst>
        </c:ser>
        <c:ser>
          <c:idx val="15"/>
          <c:order val="13"/>
          <c:tx>
            <c:strRef>
              <c:f>'5月'!$C$33</c:f>
              <c:strCache>
                <c:ptCount val="1"/>
              </c:strCache>
            </c:strRef>
          </c:tx>
          <c:spPr>
            <a:solidFill>
              <a:schemeClr val="accent4">
                <a:lumMod val="80000"/>
                <a:lumOff val="20000"/>
              </a:schemeClr>
            </a:solidFill>
            <a:ln w="28575" cap="rnd">
              <a:solidFill>
                <a:schemeClr val="accent4">
                  <a:lumMod val="80000"/>
                  <a:lumOff val="20000"/>
                </a:schemeClr>
              </a:solidFill>
              <a:round/>
            </a:ln>
            <a:effectLst/>
          </c:spPr>
          <c:invertIfNegative val="0"/>
          <c:cat>
            <c:numRef>
              <c:f>'5月'!$D$18:$BM$18</c:f>
              <c:numCache>
                <c:formatCode>d</c:formatCode>
                <c:ptCount val="62"/>
                <c:pt idx="0">
                  <c:v>46143</c:v>
                </c:pt>
                <c:pt idx="2">
                  <c:v>46144</c:v>
                </c:pt>
                <c:pt idx="4">
                  <c:v>46145</c:v>
                </c:pt>
                <c:pt idx="6">
                  <c:v>46146</c:v>
                </c:pt>
                <c:pt idx="8">
                  <c:v>46147</c:v>
                </c:pt>
                <c:pt idx="10">
                  <c:v>46148</c:v>
                </c:pt>
                <c:pt idx="12">
                  <c:v>46149</c:v>
                </c:pt>
                <c:pt idx="14">
                  <c:v>46150</c:v>
                </c:pt>
                <c:pt idx="16">
                  <c:v>46151</c:v>
                </c:pt>
                <c:pt idx="18">
                  <c:v>46152</c:v>
                </c:pt>
                <c:pt idx="20">
                  <c:v>46153</c:v>
                </c:pt>
                <c:pt idx="22">
                  <c:v>46154</c:v>
                </c:pt>
                <c:pt idx="24">
                  <c:v>46155</c:v>
                </c:pt>
                <c:pt idx="26">
                  <c:v>46156</c:v>
                </c:pt>
                <c:pt idx="28">
                  <c:v>46157</c:v>
                </c:pt>
                <c:pt idx="30">
                  <c:v>46158</c:v>
                </c:pt>
                <c:pt idx="32">
                  <c:v>46159</c:v>
                </c:pt>
                <c:pt idx="34">
                  <c:v>46160</c:v>
                </c:pt>
                <c:pt idx="36">
                  <c:v>46161</c:v>
                </c:pt>
                <c:pt idx="38">
                  <c:v>46162</c:v>
                </c:pt>
                <c:pt idx="40">
                  <c:v>46163</c:v>
                </c:pt>
                <c:pt idx="42">
                  <c:v>46164</c:v>
                </c:pt>
                <c:pt idx="44">
                  <c:v>46165</c:v>
                </c:pt>
                <c:pt idx="46">
                  <c:v>46166</c:v>
                </c:pt>
                <c:pt idx="48">
                  <c:v>46167</c:v>
                </c:pt>
                <c:pt idx="50">
                  <c:v>46168</c:v>
                </c:pt>
                <c:pt idx="52">
                  <c:v>46169</c:v>
                </c:pt>
                <c:pt idx="54">
                  <c:v>46170</c:v>
                </c:pt>
                <c:pt idx="56">
                  <c:v>46171</c:v>
                </c:pt>
                <c:pt idx="58">
                  <c:v>46172</c:v>
                </c:pt>
                <c:pt idx="60">
                  <c:v>46173</c:v>
                </c:pt>
              </c:numCache>
            </c:numRef>
          </c:cat>
          <c:val>
            <c:numRef>
              <c:f>'5月'!$D$33:$BM$33</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D-2661-43E8-9114-D168CFF4C867}"/>
            </c:ext>
          </c:extLst>
        </c:ser>
        <c:ser>
          <c:idx val="16"/>
          <c:order val="14"/>
          <c:tx>
            <c:strRef>
              <c:f>'5月'!$C$34</c:f>
              <c:strCache>
                <c:ptCount val="1"/>
              </c:strCache>
            </c:strRef>
          </c:tx>
          <c:spPr>
            <a:solidFill>
              <a:schemeClr val="accent5">
                <a:lumMod val="80000"/>
                <a:lumOff val="20000"/>
              </a:schemeClr>
            </a:solidFill>
            <a:ln w="28575" cap="rnd">
              <a:solidFill>
                <a:schemeClr val="accent5">
                  <a:lumMod val="80000"/>
                  <a:lumOff val="20000"/>
                </a:schemeClr>
              </a:solidFill>
              <a:round/>
            </a:ln>
            <a:effectLst/>
          </c:spPr>
          <c:invertIfNegative val="0"/>
          <c:cat>
            <c:numRef>
              <c:f>'5月'!$D$18:$BM$18</c:f>
              <c:numCache>
                <c:formatCode>d</c:formatCode>
                <c:ptCount val="62"/>
                <c:pt idx="0">
                  <c:v>46143</c:v>
                </c:pt>
                <c:pt idx="2">
                  <c:v>46144</c:v>
                </c:pt>
                <c:pt idx="4">
                  <c:v>46145</c:v>
                </c:pt>
                <c:pt idx="6">
                  <c:v>46146</c:v>
                </c:pt>
                <c:pt idx="8">
                  <c:v>46147</c:v>
                </c:pt>
                <c:pt idx="10">
                  <c:v>46148</c:v>
                </c:pt>
                <c:pt idx="12">
                  <c:v>46149</c:v>
                </c:pt>
                <c:pt idx="14">
                  <c:v>46150</c:v>
                </c:pt>
                <c:pt idx="16">
                  <c:v>46151</c:v>
                </c:pt>
                <c:pt idx="18">
                  <c:v>46152</c:v>
                </c:pt>
                <c:pt idx="20">
                  <c:v>46153</c:v>
                </c:pt>
                <c:pt idx="22">
                  <c:v>46154</c:v>
                </c:pt>
                <c:pt idx="24">
                  <c:v>46155</c:v>
                </c:pt>
                <c:pt idx="26">
                  <c:v>46156</c:v>
                </c:pt>
                <c:pt idx="28">
                  <c:v>46157</c:v>
                </c:pt>
                <c:pt idx="30">
                  <c:v>46158</c:v>
                </c:pt>
                <c:pt idx="32">
                  <c:v>46159</c:v>
                </c:pt>
                <c:pt idx="34">
                  <c:v>46160</c:v>
                </c:pt>
                <c:pt idx="36">
                  <c:v>46161</c:v>
                </c:pt>
                <c:pt idx="38">
                  <c:v>46162</c:v>
                </c:pt>
                <c:pt idx="40">
                  <c:v>46163</c:v>
                </c:pt>
                <c:pt idx="42">
                  <c:v>46164</c:v>
                </c:pt>
                <c:pt idx="44">
                  <c:v>46165</c:v>
                </c:pt>
                <c:pt idx="46">
                  <c:v>46166</c:v>
                </c:pt>
                <c:pt idx="48">
                  <c:v>46167</c:v>
                </c:pt>
                <c:pt idx="50">
                  <c:v>46168</c:v>
                </c:pt>
                <c:pt idx="52">
                  <c:v>46169</c:v>
                </c:pt>
                <c:pt idx="54">
                  <c:v>46170</c:v>
                </c:pt>
                <c:pt idx="56">
                  <c:v>46171</c:v>
                </c:pt>
                <c:pt idx="58">
                  <c:v>46172</c:v>
                </c:pt>
                <c:pt idx="60">
                  <c:v>46173</c:v>
                </c:pt>
              </c:numCache>
            </c:numRef>
          </c:cat>
          <c:val>
            <c:numRef>
              <c:f>'5月'!$D$34:$BM$34</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E-2661-43E8-9114-D168CFF4C867}"/>
            </c:ext>
          </c:extLst>
        </c:ser>
        <c:dLbls>
          <c:showLegendKey val="0"/>
          <c:showVal val="0"/>
          <c:showCatName val="0"/>
          <c:showSerName val="0"/>
          <c:showPercent val="0"/>
          <c:showBubbleSize val="0"/>
        </c:dLbls>
        <c:gapWidth val="150"/>
        <c:overlap val="100"/>
        <c:axId val="801998936"/>
        <c:axId val="802002544"/>
      </c:barChart>
      <c:lineChart>
        <c:grouping val="stacked"/>
        <c:varyColors val="0"/>
        <c:ser>
          <c:idx val="17"/>
          <c:order val="15"/>
          <c:tx>
            <c:strRef>
              <c:f>'5月'!$C$35</c:f>
              <c:strCache>
                <c:ptCount val="1"/>
                <c:pt idx="0">
                  <c:v>合計</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numRef>
              <c:f>'5月'!$D$18:$BM$18</c:f>
              <c:numCache>
                <c:formatCode>d</c:formatCode>
                <c:ptCount val="62"/>
                <c:pt idx="0">
                  <c:v>46143</c:v>
                </c:pt>
                <c:pt idx="2">
                  <c:v>46144</c:v>
                </c:pt>
                <c:pt idx="4">
                  <c:v>46145</c:v>
                </c:pt>
                <c:pt idx="6">
                  <c:v>46146</c:v>
                </c:pt>
                <c:pt idx="8">
                  <c:v>46147</c:v>
                </c:pt>
                <c:pt idx="10">
                  <c:v>46148</c:v>
                </c:pt>
                <c:pt idx="12">
                  <c:v>46149</c:v>
                </c:pt>
                <c:pt idx="14">
                  <c:v>46150</c:v>
                </c:pt>
                <c:pt idx="16">
                  <c:v>46151</c:v>
                </c:pt>
                <c:pt idx="18">
                  <c:v>46152</c:v>
                </c:pt>
                <c:pt idx="20">
                  <c:v>46153</c:v>
                </c:pt>
                <c:pt idx="22">
                  <c:v>46154</c:v>
                </c:pt>
                <c:pt idx="24">
                  <c:v>46155</c:v>
                </c:pt>
                <c:pt idx="26">
                  <c:v>46156</c:v>
                </c:pt>
                <c:pt idx="28">
                  <c:v>46157</c:v>
                </c:pt>
                <c:pt idx="30">
                  <c:v>46158</c:v>
                </c:pt>
                <c:pt idx="32">
                  <c:v>46159</c:v>
                </c:pt>
                <c:pt idx="34">
                  <c:v>46160</c:v>
                </c:pt>
                <c:pt idx="36">
                  <c:v>46161</c:v>
                </c:pt>
                <c:pt idx="38">
                  <c:v>46162</c:v>
                </c:pt>
                <c:pt idx="40">
                  <c:v>46163</c:v>
                </c:pt>
                <c:pt idx="42">
                  <c:v>46164</c:v>
                </c:pt>
                <c:pt idx="44">
                  <c:v>46165</c:v>
                </c:pt>
                <c:pt idx="46">
                  <c:v>46166</c:v>
                </c:pt>
                <c:pt idx="48">
                  <c:v>46167</c:v>
                </c:pt>
                <c:pt idx="50">
                  <c:v>46168</c:v>
                </c:pt>
                <c:pt idx="52">
                  <c:v>46169</c:v>
                </c:pt>
                <c:pt idx="54">
                  <c:v>46170</c:v>
                </c:pt>
                <c:pt idx="56">
                  <c:v>46171</c:v>
                </c:pt>
                <c:pt idx="58">
                  <c:v>46172</c:v>
                </c:pt>
                <c:pt idx="60">
                  <c:v>46173</c:v>
                </c:pt>
              </c:numCache>
            </c:numRef>
          </c:cat>
          <c:val>
            <c:numRef>
              <c:f>'5月'!$D$35:$BM$35</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smooth val="0"/>
          <c:extLst>
            <c:ext xmlns:c16="http://schemas.microsoft.com/office/drawing/2014/chart" uri="{C3380CC4-5D6E-409C-BE32-E72D297353CC}">
              <c16:uniqueId val="{0000000F-2661-43E8-9114-D168CFF4C867}"/>
            </c:ext>
          </c:extLst>
        </c:ser>
        <c:dLbls>
          <c:showLegendKey val="0"/>
          <c:showVal val="0"/>
          <c:showCatName val="0"/>
          <c:showSerName val="0"/>
          <c:showPercent val="0"/>
          <c:showBubbleSize val="0"/>
        </c:dLbls>
        <c:marker val="1"/>
        <c:smooth val="0"/>
        <c:axId val="801998936"/>
        <c:axId val="802002544"/>
      </c:lineChart>
      <c:dateAx>
        <c:axId val="801998936"/>
        <c:scaling>
          <c:orientation val="minMax"/>
        </c:scaling>
        <c:delete val="0"/>
        <c:axPos val="b"/>
        <c:numFmt formatCode="d" sourceLinked="1"/>
        <c:majorTickMark val="none"/>
        <c:minorTickMark val="none"/>
        <c:tickLblPos val="nextTo"/>
        <c:spPr>
          <a:solidFill>
            <a:schemeClr val="bg1"/>
          </a:solid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2002544"/>
        <c:crosses val="autoZero"/>
        <c:auto val="1"/>
        <c:lblOffset val="100"/>
        <c:baseTimeUnit val="days"/>
      </c:dateAx>
      <c:valAx>
        <c:axId val="802002544"/>
        <c:scaling>
          <c:orientation val="minMax"/>
        </c:scaling>
        <c:delete val="0"/>
        <c:axPos val="l"/>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1998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t>資産別消費割合</a:t>
            </a:r>
          </a:p>
        </c:rich>
      </c:tx>
      <c:layout>
        <c:manualLayout>
          <c:xMode val="edge"/>
          <c:yMode val="edge"/>
          <c:x val="4.2615886341455946E-2"/>
          <c:y val="2.3774141907915446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38096674730742042"/>
          <c:y val="0.21290212073457732"/>
          <c:w val="0.33546103652791476"/>
          <c:h val="0.6823865120120256"/>
        </c:manualLayout>
      </c:layout>
      <c:pieChart>
        <c:varyColors val="1"/>
        <c:ser>
          <c:idx val="8"/>
          <c:order val="8"/>
          <c:tx>
            <c:strRef>
              <c:f>資産!$K$22</c:f>
              <c:strCache>
                <c:ptCount val="1"/>
                <c:pt idx="0">
                  <c:v>5月</c:v>
                </c:pt>
              </c:strCache>
              <c:extLst xmlns:c15="http://schemas.microsoft.com/office/drawing/2012/chart"/>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F9-CAE6-4E43-B0D7-28C49C72272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FB-CAE6-4E43-B0D7-28C49C72272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FD-CAE6-4E43-B0D7-28C49C72272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FF-CAE6-4E43-B0D7-28C49C72272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101-CAE6-4E43-B0D7-28C49C72272D}"/>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103-CAE6-4E43-B0D7-28C49C72272D}"/>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105-CAE6-4E43-B0D7-28C49C72272D}"/>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107-CAE6-4E43-B0D7-28C49C72272D}"/>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109-CAE6-4E43-B0D7-28C49C72272D}"/>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10B-CAE6-4E43-B0D7-28C49C72272D}"/>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10D-CAE6-4E43-B0D7-28C49C72272D}"/>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9AD7-3343-9867-26A158B90C95}"/>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9AD7-3343-9867-26A158B90C95}"/>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9AD7-3343-9867-26A158B90C9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9AD7-3343-9867-26A158B90C95}"/>
              </c:ext>
            </c:extLst>
          </c:dPt>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資産!$B$23:$B$39</c15:sqref>
                  </c15:fullRef>
                </c:ext>
              </c:extLst>
              <c:f>資産!$B$24:$B$38</c:f>
              <c:strCache>
                <c:ptCount val="15"/>
              </c:strCache>
            </c:strRef>
          </c:cat>
          <c:val>
            <c:numRef>
              <c:extLst>
                <c:ext xmlns:c15="http://schemas.microsoft.com/office/drawing/2012/chart" uri="{02D57815-91ED-43cb-92C2-25804820EDAC}">
                  <c15:fullRef>
                    <c15:sqref>資産!$K$23:$K$39</c15:sqref>
                  </c15:fullRef>
                </c:ext>
              </c:extLst>
              <c:f>資産!$K$24:$K$38</c:f>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16-CAE6-4E43-B0D7-28C49C72272D}"/>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資産!$C$22</c15:sqref>
                        </c15:formulaRef>
                      </c:ext>
                    </c:extLst>
                    <c:strCache>
                      <c:ptCount val="1"/>
                      <c:pt idx="0">
                        <c:v>1月</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AE6-4E43-B0D7-28C49C72272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AE6-4E43-B0D7-28C49C72272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CAE6-4E43-B0D7-28C49C72272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CAE6-4E43-B0D7-28C49C72272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CAE6-4E43-B0D7-28C49C72272D}"/>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CAE6-4E43-B0D7-28C49C72272D}"/>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CAE6-4E43-B0D7-28C49C72272D}"/>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CAE6-4E43-B0D7-28C49C72272D}"/>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CAE6-4E43-B0D7-28C49C72272D}"/>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CAE6-4E43-B0D7-28C49C72272D}"/>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CAE6-4E43-B0D7-28C49C72272D}"/>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5-9AD7-3343-9867-26A158B90C95}"/>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37-9AD7-3343-9867-26A158B90C95}"/>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39-9AD7-3343-9867-26A158B90C9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3B-9AD7-3343-9867-26A158B90C9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ullRef>
                          <c15:sqref>資産!$B$23:$B$39</c15:sqref>
                        </c15:fullRef>
                        <c15:formulaRef>
                          <c15:sqref>資産!$B$24:$B$38</c15:sqref>
                        </c15:formulaRef>
                      </c:ext>
                    </c:extLst>
                    <c:strCache>
                      <c:ptCount val="15"/>
                    </c:strCache>
                  </c:strRef>
                </c:cat>
                <c:val>
                  <c:numRef>
                    <c:extLst>
                      <c:ext uri="{02D57815-91ED-43cb-92C2-25804820EDAC}">
                        <c15:fullRef>
                          <c15:sqref>資産!$C$23:$C$39</c15:sqref>
                        </c15:fullRef>
                        <c15:formulaRef>
                          <c15:sqref>資産!$C$24:$C$38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uri="{02D57815-91ED-43cb-92C2-25804820EDAC}">
                    <c15:categoryFilterExceptions/>
                  </c:ext>
                  <c:ext xmlns:c16="http://schemas.microsoft.com/office/drawing/2014/chart" uri="{C3380CC4-5D6E-409C-BE32-E72D297353CC}">
                    <c16:uniqueId val="{0000001E-CAE6-4E43-B0D7-28C49C72272D}"/>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資産!$D$22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0-CAE6-4E43-B0D7-28C49C72272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2-CAE6-4E43-B0D7-28C49C72272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4-CAE6-4E43-B0D7-28C49C72272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6-CAE6-4E43-B0D7-28C49C72272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8-CAE6-4E43-B0D7-28C49C72272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2A-CAE6-4E43-B0D7-28C49C72272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2C-CAE6-4E43-B0D7-28C49C72272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2E-CAE6-4E43-B0D7-28C49C72272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0-CAE6-4E43-B0D7-28C49C72272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2-CAE6-4E43-B0D7-28C49C72272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4-CAE6-4E43-B0D7-28C49C72272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3-9AD7-3343-9867-26A158B90C9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5-9AD7-3343-9867-26A158B90C9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7-9AD7-3343-9867-26A158B90C9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59-9AD7-3343-9867-26A158B90C9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資産!$D$23:$D$39</c15:sqref>
                        </c15:fullRef>
                        <c15:formulaRef>
                          <c15:sqref>資産!$D$24:$D$38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3D-CAE6-4E43-B0D7-28C49C72272D}"/>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資産!$E$22</c15:sqref>
                        </c15:formulaRef>
                      </c:ext>
                    </c:extLst>
                    <c:strCache>
                      <c:ptCount val="1"/>
                      <c:pt idx="0">
                        <c:v>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3F-CAE6-4E43-B0D7-28C49C72272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1-CAE6-4E43-B0D7-28C49C72272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3-CAE6-4E43-B0D7-28C49C72272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5-CAE6-4E43-B0D7-28C49C72272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7-CAE6-4E43-B0D7-28C49C72272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49-CAE6-4E43-B0D7-28C49C72272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B-CAE6-4E43-B0D7-28C49C72272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D-CAE6-4E43-B0D7-28C49C72272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F-CAE6-4E43-B0D7-28C49C72272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1-CAE6-4E43-B0D7-28C49C72272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3-CAE6-4E43-B0D7-28C49C72272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1-9AD7-3343-9867-26A158B90C9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3-9AD7-3343-9867-26A158B90C9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5-9AD7-3343-9867-26A158B90C9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77-9AD7-3343-9867-26A158B90C9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資産!$E$23:$E$39</c15:sqref>
                        </c15:fullRef>
                        <c15:formulaRef>
                          <c15:sqref>資産!$E$24:$E$38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5C-CAE6-4E43-B0D7-28C49C72272D}"/>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資産!$F$22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5E-CAE6-4E43-B0D7-28C49C72272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0-CAE6-4E43-B0D7-28C49C72272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2-CAE6-4E43-B0D7-28C49C72272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4-CAE6-4E43-B0D7-28C49C72272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6-CAE6-4E43-B0D7-28C49C72272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68-CAE6-4E43-B0D7-28C49C72272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A-CAE6-4E43-B0D7-28C49C72272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C-CAE6-4E43-B0D7-28C49C72272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E-CAE6-4E43-B0D7-28C49C72272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0-CAE6-4E43-B0D7-28C49C72272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2-CAE6-4E43-B0D7-28C49C72272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F-9AD7-3343-9867-26A158B90C9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1-9AD7-3343-9867-26A158B90C9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3-9AD7-3343-9867-26A158B90C9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95-9AD7-3343-9867-26A158B90C9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資産!$F$23:$F$39</c15:sqref>
                        </c15:fullRef>
                        <c15:formulaRef>
                          <c15:sqref>資産!$F$24:$F$38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7B-CAE6-4E43-B0D7-28C49C72272D}"/>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資産!$G$22</c15:sqref>
                        </c15:formulaRef>
                      </c:ext>
                    </c:extLst>
                    <c:strCache>
                      <c:ptCount val="1"/>
                      <c:pt idx="0">
                        <c:v>3月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7D-CAE6-4E43-B0D7-28C49C72272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F-CAE6-4E43-B0D7-28C49C72272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1-CAE6-4E43-B0D7-28C49C72272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3-CAE6-4E43-B0D7-28C49C72272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5-CAE6-4E43-B0D7-28C49C72272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87-CAE6-4E43-B0D7-28C49C72272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9-CAE6-4E43-B0D7-28C49C72272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B-CAE6-4E43-B0D7-28C49C72272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D-CAE6-4E43-B0D7-28C49C72272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F-CAE6-4E43-B0D7-28C49C72272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91-CAE6-4E43-B0D7-28C49C72272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D-9AD7-3343-9867-26A158B90C9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AF-9AD7-3343-9867-26A158B90C9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B1-9AD7-3343-9867-26A158B90C9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B3-9AD7-3343-9867-26A158B90C9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資産!$G$23:$G$39</c15:sqref>
                        </c15:fullRef>
                        <c15:formulaRef>
                          <c15:sqref>資産!$G$24:$G$38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9A-CAE6-4E43-B0D7-28C49C72272D}"/>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資産!$H$22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9C-CAE6-4E43-B0D7-28C49C72272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9E-CAE6-4E43-B0D7-28C49C72272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A0-CAE6-4E43-B0D7-28C49C72272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A2-CAE6-4E43-B0D7-28C49C72272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A4-CAE6-4E43-B0D7-28C49C72272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A6-CAE6-4E43-B0D7-28C49C72272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8-CAE6-4E43-B0D7-28C49C72272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A-CAE6-4E43-B0D7-28C49C72272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C-CAE6-4E43-B0D7-28C49C72272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E-CAE6-4E43-B0D7-28C49C72272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0-CAE6-4E43-B0D7-28C49C72272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B-9AD7-3343-9867-26A158B90C9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CD-9AD7-3343-9867-26A158B90C9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CF-9AD7-3343-9867-26A158B90C9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D1-9AD7-3343-9867-26A158B90C9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資産!$H$23:$H$39</c15:sqref>
                        </c15:fullRef>
                        <c15:formulaRef>
                          <c15:sqref>資産!$H$24:$H$38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B9-CAE6-4E43-B0D7-28C49C72272D}"/>
                  </c:ext>
                </c:extLst>
              </c15:ser>
            </c15:filteredPieSeries>
            <c15:filteredPieSeries>
              <c15:ser>
                <c:idx val="6"/>
                <c:order val="6"/>
                <c:tx>
                  <c:strRef>
                    <c:extLst xmlns:c15="http://schemas.microsoft.com/office/drawing/2012/chart">
                      <c:ext xmlns:c15="http://schemas.microsoft.com/office/drawing/2012/chart" uri="{02D57815-91ED-43cb-92C2-25804820EDAC}">
                        <c15:formulaRef>
                          <c15:sqref>資産!$I$22</c15:sqref>
                        </c15:formulaRef>
                      </c:ext>
                    </c:extLst>
                    <c:strCache>
                      <c:ptCount val="1"/>
                      <c:pt idx="0">
                        <c:v>4月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BB-CAE6-4E43-B0D7-28C49C72272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BD-CAE6-4E43-B0D7-28C49C72272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BF-CAE6-4E43-B0D7-28C49C72272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C1-CAE6-4E43-B0D7-28C49C72272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C3-CAE6-4E43-B0D7-28C49C72272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C5-CAE6-4E43-B0D7-28C49C72272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7-CAE6-4E43-B0D7-28C49C72272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9-CAE6-4E43-B0D7-28C49C72272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B-CAE6-4E43-B0D7-28C49C72272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D-CAE6-4E43-B0D7-28C49C72272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F-CAE6-4E43-B0D7-28C49C72272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9-9AD7-3343-9867-26A158B90C9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EB-9AD7-3343-9867-26A158B90C9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ED-9AD7-3343-9867-26A158B90C9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EF-9AD7-3343-9867-26A158B90C9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資産!$I$23:$I$39</c15:sqref>
                        </c15:fullRef>
                        <c15:formulaRef>
                          <c15:sqref>資産!$I$24:$I$38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D8-CAE6-4E43-B0D7-28C49C72272D}"/>
                  </c:ext>
                </c:extLst>
              </c15:ser>
            </c15:filteredPieSeries>
            <c15:filteredPieSeries>
              <c15:ser>
                <c:idx val="7"/>
                <c:order val="7"/>
                <c:tx>
                  <c:strRef>
                    <c:extLst xmlns:c15="http://schemas.microsoft.com/office/drawing/2012/chart">
                      <c:ext xmlns:c15="http://schemas.microsoft.com/office/drawing/2012/chart" uri="{02D57815-91ED-43cb-92C2-25804820EDAC}">
                        <c15:formulaRef>
                          <c15:sqref>資産!$J$22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DA-CAE6-4E43-B0D7-28C49C72272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DC-CAE6-4E43-B0D7-28C49C72272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DE-CAE6-4E43-B0D7-28C49C72272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E0-CAE6-4E43-B0D7-28C49C72272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E2-CAE6-4E43-B0D7-28C49C72272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E4-CAE6-4E43-B0D7-28C49C72272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6-CAE6-4E43-B0D7-28C49C72272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8-CAE6-4E43-B0D7-28C49C72272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A-CAE6-4E43-B0D7-28C49C72272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C-CAE6-4E43-B0D7-28C49C72272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E-CAE6-4E43-B0D7-28C49C72272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7-9AD7-3343-9867-26A158B90C9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09-9AD7-3343-9867-26A158B90C9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0B-9AD7-3343-9867-26A158B90C9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0D-9AD7-3343-9867-26A158B90C9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資産!$J$23:$J$39</c15:sqref>
                        </c15:fullRef>
                        <c15:formulaRef>
                          <c15:sqref>資産!$J$24:$J$38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F7-CAE6-4E43-B0D7-28C49C72272D}"/>
                  </c:ext>
                </c:extLst>
              </c15:ser>
            </c15:filteredPieSeries>
            <c15:filteredPieSeries>
              <c15:ser>
                <c:idx val="9"/>
                <c:order val="9"/>
                <c:tx>
                  <c:strRef>
                    <c:extLst xmlns:c15="http://schemas.microsoft.com/office/drawing/2012/chart">
                      <c:ext xmlns:c15="http://schemas.microsoft.com/office/drawing/2012/chart" uri="{02D57815-91ED-43cb-92C2-25804820EDAC}">
                        <c15:formulaRef>
                          <c15:sqref>資産!$L$22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18-CAE6-4E43-B0D7-28C49C72272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1A-CAE6-4E43-B0D7-28C49C72272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1C-CAE6-4E43-B0D7-28C49C72272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1E-CAE6-4E43-B0D7-28C49C72272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20-CAE6-4E43-B0D7-28C49C72272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22-CAE6-4E43-B0D7-28C49C72272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4-CAE6-4E43-B0D7-28C49C72272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6-CAE6-4E43-B0D7-28C49C72272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8-CAE6-4E43-B0D7-28C49C72272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A-CAE6-4E43-B0D7-28C49C72272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C-CAE6-4E43-B0D7-28C49C72272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5-9AD7-3343-9867-26A158B90C9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27-9AD7-3343-9867-26A158B90C9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29-9AD7-3343-9867-26A158B90C9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2B-9AD7-3343-9867-26A158B90C9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資産!$L$23:$L$39</c15:sqref>
                        </c15:fullRef>
                        <c15:formulaRef>
                          <c15:sqref>資産!$L$24:$L$38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35-CAE6-4E43-B0D7-28C49C72272D}"/>
                  </c:ext>
                </c:extLst>
              </c15:ser>
            </c15:filteredPieSeries>
            <c15:filteredPieSeries>
              <c15:ser>
                <c:idx val="10"/>
                <c:order val="10"/>
                <c:tx>
                  <c:strRef>
                    <c:extLst xmlns:c15="http://schemas.microsoft.com/office/drawing/2012/chart">
                      <c:ext xmlns:c15="http://schemas.microsoft.com/office/drawing/2012/chart" uri="{02D57815-91ED-43cb-92C2-25804820EDAC}">
                        <c15:formulaRef>
                          <c15:sqref>資産!$M$22</c15:sqref>
                        </c15:formulaRef>
                      </c:ext>
                    </c:extLst>
                    <c:strCache>
                      <c:ptCount val="1"/>
                      <c:pt idx="0">
                        <c:v>6月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37-CAE6-4E43-B0D7-28C49C72272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39-CAE6-4E43-B0D7-28C49C72272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3B-CAE6-4E43-B0D7-28C49C72272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3D-CAE6-4E43-B0D7-28C49C72272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3F-CAE6-4E43-B0D7-28C49C72272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41-CAE6-4E43-B0D7-28C49C72272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3-CAE6-4E43-B0D7-28C49C72272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5-CAE6-4E43-B0D7-28C49C72272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7-CAE6-4E43-B0D7-28C49C72272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9-CAE6-4E43-B0D7-28C49C72272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B-CAE6-4E43-B0D7-28C49C72272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3-9AD7-3343-9867-26A158B90C9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45-9AD7-3343-9867-26A158B90C9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47-9AD7-3343-9867-26A158B90C9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49-9AD7-3343-9867-26A158B90C9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資産!$M$23:$M$39</c15:sqref>
                        </c15:fullRef>
                        <c15:formulaRef>
                          <c15:sqref>資産!$M$24:$M$38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54-CAE6-4E43-B0D7-28C49C72272D}"/>
                  </c:ext>
                </c:extLst>
              </c15:ser>
            </c15:filteredPieSeries>
            <c15:filteredPieSeries>
              <c15:ser>
                <c:idx val="11"/>
                <c:order val="11"/>
                <c:tx>
                  <c:strRef>
                    <c:extLst xmlns:c15="http://schemas.microsoft.com/office/drawing/2012/chart">
                      <c:ext xmlns:c15="http://schemas.microsoft.com/office/drawing/2012/chart" uri="{02D57815-91ED-43cb-92C2-25804820EDAC}">
                        <c15:formulaRef>
                          <c15:sqref>資産!$N$22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56-CAE6-4E43-B0D7-28C49C72272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58-CAE6-4E43-B0D7-28C49C72272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5A-CAE6-4E43-B0D7-28C49C72272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5C-CAE6-4E43-B0D7-28C49C72272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5E-CAE6-4E43-B0D7-28C49C72272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60-CAE6-4E43-B0D7-28C49C72272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2-CAE6-4E43-B0D7-28C49C72272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4-CAE6-4E43-B0D7-28C49C72272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6-CAE6-4E43-B0D7-28C49C72272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8-CAE6-4E43-B0D7-28C49C72272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A-CAE6-4E43-B0D7-28C49C72272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1-9AD7-3343-9867-26A158B90C9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63-9AD7-3343-9867-26A158B90C9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65-9AD7-3343-9867-26A158B90C9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67-9AD7-3343-9867-26A158B90C9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資産!$N$23:$N$39</c15:sqref>
                        </c15:fullRef>
                        <c15:formulaRef>
                          <c15:sqref>資産!$N$24:$N$38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73-CAE6-4E43-B0D7-28C49C72272D}"/>
                  </c:ext>
                </c:extLst>
              </c15:ser>
            </c15:filteredPieSeries>
            <c15:filteredPieSeries>
              <c15:ser>
                <c:idx val="12"/>
                <c:order val="12"/>
                <c:tx>
                  <c:strRef>
                    <c:extLst xmlns:c15="http://schemas.microsoft.com/office/drawing/2012/chart">
                      <c:ext xmlns:c15="http://schemas.microsoft.com/office/drawing/2012/chart" uri="{02D57815-91ED-43cb-92C2-25804820EDAC}">
                        <c15:formulaRef>
                          <c15:sqref>資産!$O$22</c15:sqref>
                        </c15:formulaRef>
                      </c:ext>
                    </c:extLst>
                    <c:strCache>
                      <c:ptCount val="1"/>
                      <c:pt idx="0">
                        <c:v>7月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75-CAE6-4E43-B0D7-28C49C72272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77-CAE6-4E43-B0D7-28C49C72272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79-CAE6-4E43-B0D7-28C49C72272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7B-CAE6-4E43-B0D7-28C49C72272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7D-CAE6-4E43-B0D7-28C49C72272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7F-CAE6-4E43-B0D7-28C49C72272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1-CAE6-4E43-B0D7-28C49C72272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3-CAE6-4E43-B0D7-28C49C72272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5-CAE6-4E43-B0D7-28C49C72272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7-CAE6-4E43-B0D7-28C49C72272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9-CAE6-4E43-B0D7-28C49C72272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F-9AD7-3343-9867-26A158B90C9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81-9AD7-3343-9867-26A158B90C9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83-9AD7-3343-9867-26A158B90C9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85-9AD7-3343-9867-26A158B90C9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資産!$O$23:$O$39</c15:sqref>
                        </c15:fullRef>
                        <c15:formulaRef>
                          <c15:sqref>資産!$O$24:$O$38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92-CAE6-4E43-B0D7-28C49C72272D}"/>
                  </c:ext>
                </c:extLst>
              </c15:ser>
            </c15:filteredPieSeries>
            <c15:filteredPieSeries>
              <c15:ser>
                <c:idx val="13"/>
                <c:order val="13"/>
                <c:tx>
                  <c:strRef>
                    <c:extLst xmlns:c15="http://schemas.microsoft.com/office/drawing/2012/chart">
                      <c:ext xmlns:c15="http://schemas.microsoft.com/office/drawing/2012/chart" uri="{02D57815-91ED-43cb-92C2-25804820EDAC}">
                        <c15:formulaRef>
                          <c15:sqref>資産!$P$22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94-CAE6-4E43-B0D7-28C49C72272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96-CAE6-4E43-B0D7-28C49C72272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98-CAE6-4E43-B0D7-28C49C72272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9A-CAE6-4E43-B0D7-28C49C72272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9C-CAE6-4E43-B0D7-28C49C72272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9E-CAE6-4E43-B0D7-28C49C72272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0-CAE6-4E43-B0D7-28C49C72272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2-CAE6-4E43-B0D7-28C49C72272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4-CAE6-4E43-B0D7-28C49C72272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6-CAE6-4E43-B0D7-28C49C72272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8-CAE6-4E43-B0D7-28C49C72272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D-9AD7-3343-9867-26A158B90C9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9F-9AD7-3343-9867-26A158B90C9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A1-9AD7-3343-9867-26A158B90C9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A3-9AD7-3343-9867-26A158B90C9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資産!$P$23:$P$39</c15:sqref>
                        </c15:fullRef>
                        <c15:formulaRef>
                          <c15:sqref>資産!$P$24:$P$38</c15:sqref>
                        </c15:formulaRef>
                      </c:ext>
                    </c:extLst>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B1-CAE6-4E43-B0D7-28C49C72272D}"/>
                  </c:ext>
                </c:extLst>
              </c15:ser>
            </c15:filteredPieSeries>
            <c15:filteredPieSeries>
              <c15:ser>
                <c:idx val="14"/>
                <c:order val="14"/>
                <c:tx>
                  <c:strRef>
                    <c:extLst xmlns:c15="http://schemas.microsoft.com/office/drawing/2012/chart">
                      <c:ext xmlns:c15="http://schemas.microsoft.com/office/drawing/2012/chart" uri="{02D57815-91ED-43cb-92C2-25804820EDAC}">
                        <c15:formulaRef>
                          <c15:sqref>資産!$Q$22</c15:sqref>
                        </c15:formulaRef>
                      </c:ext>
                    </c:extLst>
                    <c:strCache>
                      <c:ptCount val="1"/>
                      <c:pt idx="0">
                        <c:v>8月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B3-CAE6-4E43-B0D7-28C49C72272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B5-CAE6-4E43-B0D7-28C49C72272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B7-CAE6-4E43-B0D7-28C49C72272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B9-CAE6-4E43-B0D7-28C49C72272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BB-CAE6-4E43-B0D7-28C49C72272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BD-CAE6-4E43-B0D7-28C49C72272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F-CAE6-4E43-B0D7-28C49C72272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1-CAE6-4E43-B0D7-28C49C72272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3-CAE6-4E43-B0D7-28C49C72272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5-CAE6-4E43-B0D7-28C49C72272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7-CAE6-4E43-B0D7-28C49C72272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B-9AD7-3343-9867-26A158B90C9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D-9AD7-3343-9867-26A158B90C9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F-9AD7-3343-9867-26A158B90C9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C1-9AD7-3343-9867-26A158B90C9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資産!$Q$23:$Q$39</c15:sqref>
                        </c15:fullRef>
                        <c15:formulaRef>
                          <c15:sqref>資産!$Q$24:$Q$38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D0-CAE6-4E43-B0D7-28C49C72272D}"/>
                  </c:ext>
                </c:extLst>
              </c15:ser>
            </c15:filteredPieSeries>
            <c15:filteredPieSeries>
              <c15:ser>
                <c:idx val="15"/>
                <c:order val="15"/>
                <c:tx>
                  <c:strRef>
                    <c:extLst xmlns:c15="http://schemas.microsoft.com/office/drawing/2012/chart">
                      <c:ext xmlns:c15="http://schemas.microsoft.com/office/drawing/2012/chart" uri="{02D57815-91ED-43cb-92C2-25804820EDAC}">
                        <c15:formulaRef>
                          <c15:sqref>資産!$R$22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D2-CAE6-4E43-B0D7-28C49C72272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D4-CAE6-4E43-B0D7-28C49C72272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D6-CAE6-4E43-B0D7-28C49C72272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D8-CAE6-4E43-B0D7-28C49C72272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DA-CAE6-4E43-B0D7-28C49C72272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DC-CAE6-4E43-B0D7-28C49C72272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E-CAE6-4E43-B0D7-28C49C72272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0-CAE6-4E43-B0D7-28C49C72272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2-CAE6-4E43-B0D7-28C49C72272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4-CAE6-4E43-B0D7-28C49C72272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6-CAE6-4E43-B0D7-28C49C72272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9-9AD7-3343-9867-26A158B90C9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B-9AD7-3343-9867-26A158B90C9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D-9AD7-3343-9867-26A158B90C9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DF-9AD7-3343-9867-26A158B90C9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資産!$R$23:$R$39</c15:sqref>
                        </c15:fullRef>
                        <c15:formulaRef>
                          <c15:sqref>資産!$R$24:$R$38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EF-CAE6-4E43-B0D7-28C49C72272D}"/>
                  </c:ext>
                </c:extLst>
              </c15:ser>
            </c15:filteredPieSeries>
            <c15:filteredPieSeries>
              <c15:ser>
                <c:idx val="16"/>
                <c:order val="16"/>
                <c:tx>
                  <c:strRef>
                    <c:extLst xmlns:c15="http://schemas.microsoft.com/office/drawing/2012/chart">
                      <c:ext xmlns:c15="http://schemas.microsoft.com/office/drawing/2012/chart" uri="{02D57815-91ED-43cb-92C2-25804820EDAC}">
                        <c15:formulaRef>
                          <c15:sqref>資産!$S$22</c15:sqref>
                        </c15:formulaRef>
                      </c:ext>
                    </c:extLst>
                    <c:strCache>
                      <c:ptCount val="1"/>
                      <c:pt idx="0">
                        <c:v>9月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F1-CAE6-4E43-B0D7-28C49C72272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F3-CAE6-4E43-B0D7-28C49C72272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F5-CAE6-4E43-B0D7-28C49C72272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F7-CAE6-4E43-B0D7-28C49C72272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F9-CAE6-4E43-B0D7-28C49C72272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FB-CAE6-4E43-B0D7-28C49C72272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D-CAE6-4E43-B0D7-28C49C72272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F-CAE6-4E43-B0D7-28C49C72272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1-CAE6-4E43-B0D7-28C49C72272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3-CAE6-4E43-B0D7-28C49C72272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5-CAE6-4E43-B0D7-28C49C72272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7-9AD7-3343-9867-26A158B90C9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9-9AD7-3343-9867-26A158B90C9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B-9AD7-3343-9867-26A158B90C9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FD-9AD7-3343-9867-26A158B90C9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資産!$S$23:$S$39</c15:sqref>
                        </c15:fullRef>
                        <c15:formulaRef>
                          <c15:sqref>資産!$S$24:$S$38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0E-CAE6-4E43-B0D7-28C49C72272D}"/>
                  </c:ext>
                </c:extLst>
              </c15:ser>
            </c15:filteredPieSeries>
            <c15:filteredPieSeries>
              <c15:ser>
                <c:idx val="17"/>
                <c:order val="17"/>
                <c:tx>
                  <c:strRef>
                    <c:extLst xmlns:c15="http://schemas.microsoft.com/office/drawing/2012/chart">
                      <c:ext xmlns:c15="http://schemas.microsoft.com/office/drawing/2012/chart" uri="{02D57815-91ED-43cb-92C2-25804820EDAC}">
                        <c15:formulaRef>
                          <c15:sqref>資産!$T$22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10-CAE6-4E43-B0D7-28C49C72272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12-CAE6-4E43-B0D7-28C49C72272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14-CAE6-4E43-B0D7-28C49C72272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16-CAE6-4E43-B0D7-28C49C72272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18-CAE6-4E43-B0D7-28C49C72272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1A-CAE6-4E43-B0D7-28C49C72272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C-CAE6-4E43-B0D7-28C49C72272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E-CAE6-4E43-B0D7-28C49C72272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0-CAE6-4E43-B0D7-28C49C72272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2-CAE6-4E43-B0D7-28C49C72272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4-CAE6-4E43-B0D7-28C49C72272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5-9AD7-3343-9867-26A158B90C9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7-9AD7-3343-9867-26A158B90C9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9-9AD7-3343-9867-26A158B90C9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1B-9AD7-3343-9867-26A158B90C9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資産!$T$23:$T$39</c15:sqref>
                        </c15:fullRef>
                        <c15:formulaRef>
                          <c15:sqref>資産!$T$24:$T$38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2D-CAE6-4E43-B0D7-28C49C72272D}"/>
                  </c:ext>
                </c:extLst>
              </c15:ser>
            </c15:filteredPieSeries>
            <c15:filteredPieSeries>
              <c15:ser>
                <c:idx val="18"/>
                <c:order val="18"/>
                <c:tx>
                  <c:strRef>
                    <c:extLst xmlns:c15="http://schemas.microsoft.com/office/drawing/2012/chart">
                      <c:ext xmlns:c15="http://schemas.microsoft.com/office/drawing/2012/chart" uri="{02D57815-91ED-43cb-92C2-25804820EDAC}">
                        <c15:formulaRef>
                          <c15:sqref>資産!$U$22</c15:sqref>
                        </c15:formulaRef>
                      </c:ext>
                    </c:extLst>
                    <c:strCache>
                      <c:ptCount val="1"/>
                      <c:pt idx="0">
                        <c:v>10月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2F-CAE6-4E43-B0D7-28C49C72272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31-CAE6-4E43-B0D7-28C49C72272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33-CAE6-4E43-B0D7-28C49C72272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35-CAE6-4E43-B0D7-28C49C72272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37-CAE6-4E43-B0D7-28C49C72272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39-CAE6-4E43-B0D7-28C49C72272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B-CAE6-4E43-B0D7-28C49C72272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D-CAE6-4E43-B0D7-28C49C72272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F-CAE6-4E43-B0D7-28C49C72272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1-CAE6-4E43-B0D7-28C49C72272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3-CAE6-4E43-B0D7-28C49C72272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3-9AD7-3343-9867-26A158B90C9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5-9AD7-3343-9867-26A158B90C9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7-9AD7-3343-9867-26A158B90C9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39-9AD7-3343-9867-26A158B90C9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資産!$U$23:$U$39</c15:sqref>
                        </c15:fullRef>
                        <c15:formulaRef>
                          <c15:sqref>資産!$U$24:$U$38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4C-CAE6-4E43-B0D7-28C49C72272D}"/>
                  </c:ext>
                </c:extLst>
              </c15:ser>
            </c15:filteredPieSeries>
            <c15:filteredPieSeries>
              <c15:ser>
                <c:idx val="19"/>
                <c:order val="19"/>
                <c:tx>
                  <c:strRef>
                    <c:extLst xmlns:c15="http://schemas.microsoft.com/office/drawing/2012/chart">
                      <c:ext xmlns:c15="http://schemas.microsoft.com/office/drawing/2012/chart" uri="{02D57815-91ED-43cb-92C2-25804820EDAC}">
                        <c15:formulaRef>
                          <c15:sqref>資産!$V$22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4E-CAE6-4E43-B0D7-28C49C72272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50-CAE6-4E43-B0D7-28C49C72272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52-CAE6-4E43-B0D7-28C49C72272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54-CAE6-4E43-B0D7-28C49C72272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56-CAE6-4E43-B0D7-28C49C72272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58-CAE6-4E43-B0D7-28C49C72272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A-CAE6-4E43-B0D7-28C49C72272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C-CAE6-4E43-B0D7-28C49C72272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E-CAE6-4E43-B0D7-28C49C72272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0-CAE6-4E43-B0D7-28C49C72272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2-CAE6-4E43-B0D7-28C49C72272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1-9AD7-3343-9867-26A158B90C9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3-9AD7-3343-9867-26A158B90C9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5-9AD7-3343-9867-26A158B90C9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57-9AD7-3343-9867-26A158B90C9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資産!$V$23:$V$39</c15:sqref>
                        </c15:fullRef>
                        <c15:formulaRef>
                          <c15:sqref>資産!$V$24:$V$38</c15:sqref>
                        </c15:formulaRef>
                      </c:ext>
                    </c:extLst>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6B-CAE6-4E43-B0D7-28C49C72272D}"/>
                  </c:ext>
                </c:extLst>
              </c15:ser>
            </c15:filteredPieSeries>
            <c15:filteredPieSeries>
              <c15:ser>
                <c:idx val="20"/>
                <c:order val="20"/>
                <c:tx>
                  <c:strRef>
                    <c:extLst xmlns:c15="http://schemas.microsoft.com/office/drawing/2012/chart">
                      <c:ext xmlns:c15="http://schemas.microsoft.com/office/drawing/2012/chart" uri="{02D57815-91ED-43cb-92C2-25804820EDAC}">
                        <c15:formulaRef>
                          <c15:sqref>資産!$W$22</c15:sqref>
                        </c15:formulaRef>
                      </c:ext>
                    </c:extLst>
                    <c:strCache>
                      <c:ptCount val="1"/>
                      <c:pt idx="0">
                        <c:v>11月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6D-CAE6-4E43-B0D7-28C49C72272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6F-CAE6-4E43-B0D7-28C49C72272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71-CAE6-4E43-B0D7-28C49C72272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73-CAE6-4E43-B0D7-28C49C72272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75-CAE6-4E43-B0D7-28C49C72272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77-CAE6-4E43-B0D7-28C49C72272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9-CAE6-4E43-B0D7-28C49C72272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B-CAE6-4E43-B0D7-28C49C72272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D-CAE6-4E43-B0D7-28C49C72272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F-CAE6-4E43-B0D7-28C49C72272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1-CAE6-4E43-B0D7-28C49C72272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F-9AD7-3343-9867-26A158B90C9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1-9AD7-3343-9867-26A158B90C9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3-9AD7-3343-9867-26A158B90C9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75-9AD7-3343-9867-26A158B90C9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資産!$W$23:$W$39</c15:sqref>
                        </c15:fullRef>
                        <c15:formulaRef>
                          <c15:sqref>資産!$W$24:$W$38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8A-CAE6-4E43-B0D7-28C49C72272D}"/>
                  </c:ext>
                </c:extLst>
              </c15:ser>
            </c15:filteredPieSeries>
            <c15:filteredPieSeries>
              <c15:ser>
                <c:idx val="21"/>
                <c:order val="21"/>
                <c:tx>
                  <c:strRef>
                    <c:extLst xmlns:c15="http://schemas.microsoft.com/office/drawing/2012/chart">
                      <c:ext xmlns:c15="http://schemas.microsoft.com/office/drawing/2012/chart" uri="{02D57815-91ED-43cb-92C2-25804820EDAC}">
                        <c15:formulaRef>
                          <c15:sqref>資産!$X$22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8C-CAE6-4E43-B0D7-28C49C72272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8E-CAE6-4E43-B0D7-28C49C72272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90-CAE6-4E43-B0D7-28C49C72272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92-CAE6-4E43-B0D7-28C49C72272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94-CAE6-4E43-B0D7-28C49C72272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96-CAE6-4E43-B0D7-28C49C72272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8-CAE6-4E43-B0D7-28C49C72272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A-CAE6-4E43-B0D7-28C49C72272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C-CAE6-4E43-B0D7-28C49C72272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E-CAE6-4E43-B0D7-28C49C72272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0-CAE6-4E43-B0D7-28C49C72272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D-9AD7-3343-9867-26A158B90C9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8F-9AD7-3343-9867-26A158B90C9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91-9AD7-3343-9867-26A158B90C9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93-9AD7-3343-9867-26A158B90C9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資産!$X$23:$X$39</c15:sqref>
                        </c15:fullRef>
                        <c15:formulaRef>
                          <c15:sqref>資産!$X$24:$X$38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A9-CAE6-4E43-B0D7-28C49C72272D}"/>
                  </c:ext>
                </c:extLst>
              </c15:ser>
            </c15:filteredPieSeries>
            <c15:filteredPieSeries>
              <c15:ser>
                <c:idx val="22"/>
                <c:order val="22"/>
                <c:tx>
                  <c:strRef>
                    <c:extLst xmlns:c15="http://schemas.microsoft.com/office/drawing/2012/chart">
                      <c:ext xmlns:c15="http://schemas.microsoft.com/office/drawing/2012/chart" uri="{02D57815-91ED-43cb-92C2-25804820EDAC}">
                        <c15:formulaRef>
                          <c15:sqref>資産!$Y$22</c15:sqref>
                        </c15:formulaRef>
                      </c:ext>
                    </c:extLst>
                    <c:strCache>
                      <c:ptCount val="1"/>
                      <c:pt idx="0">
                        <c:v>12月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AB-CAE6-4E43-B0D7-28C49C72272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AD-CAE6-4E43-B0D7-28C49C72272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AF-CAE6-4E43-B0D7-28C49C72272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B1-CAE6-4E43-B0D7-28C49C72272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B3-CAE6-4E43-B0D7-28C49C72272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B5-CAE6-4E43-B0D7-28C49C72272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7-CAE6-4E43-B0D7-28C49C72272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9-CAE6-4E43-B0D7-28C49C72272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B-CAE6-4E43-B0D7-28C49C72272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D-CAE6-4E43-B0D7-28C49C72272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F-CAE6-4E43-B0D7-28C49C72272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B-9AD7-3343-9867-26A158B90C9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AD-9AD7-3343-9867-26A158B90C9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AF-9AD7-3343-9867-26A158B90C9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B1-9AD7-3343-9867-26A158B90C9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資産!$Y$23:$Y$39</c15:sqref>
                        </c15:fullRef>
                        <c15:formulaRef>
                          <c15:sqref>資産!$Y$24:$Y$38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C8-CAE6-4E43-B0D7-28C49C72272D}"/>
                  </c:ext>
                </c:extLst>
              </c15:ser>
            </c15:filteredPieSeries>
            <c15:filteredPieSeries>
              <c15:ser>
                <c:idx val="23"/>
                <c:order val="23"/>
                <c:tx>
                  <c:strRef>
                    <c:extLst xmlns:c15="http://schemas.microsoft.com/office/drawing/2012/chart">
                      <c:ext xmlns:c15="http://schemas.microsoft.com/office/drawing/2012/chart" uri="{02D57815-91ED-43cb-92C2-25804820EDAC}">
                        <c15:formulaRef>
                          <c15:sqref>資産!$Z$22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CA-CAE6-4E43-B0D7-28C49C72272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CC-CAE6-4E43-B0D7-28C49C72272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CE-CAE6-4E43-B0D7-28C49C72272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D0-CAE6-4E43-B0D7-28C49C72272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D2-CAE6-4E43-B0D7-28C49C72272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D4-CAE6-4E43-B0D7-28C49C72272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6-CAE6-4E43-B0D7-28C49C72272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8-CAE6-4E43-B0D7-28C49C72272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A-CAE6-4E43-B0D7-28C49C72272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C-CAE6-4E43-B0D7-28C49C72272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E-CAE6-4E43-B0D7-28C49C72272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C9-9AD7-3343-9867-26A158B90C9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CB-9AD7-3343-9867-26A158B90C9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CD-9AD7-3343-9867-26A158B90C9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CF-9AD7-3343-9867-26A158B90C9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資産!$Z$23:$Z$39</c15:sqref>
                        </c15:fullRef>
                        <c15:formulaRef>
                          <c15:sqref>資産!$Z$24:$Z$38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E7-CAE6-4E43-B0D7-28C49C72272D}"/>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費目別消費割合</a:t>
            </a:r>
          </a:p>
        </c:rich>
      </c:tx>
      <c:layout>
        <c:manualLayout>
          <c:xMode val="edge"/>
          <c:yMode val="edge"/>
          <c:x val="6.3683385309877868E-2"/>
          <c:y val="2.786070524878137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1659610171679361"/>
          <c:y val="0.1817972129266151"/>
          <c:w val="0.50943096252312725"/>
          <c:h val="0.74209667946775715"/>
        </c:manualLayout>
      </c:layout>
      <c:pieChart>
        <c:varyColors val="1"/>
        <c:ser>
          <c:idx val="56"/>
          <c:order val="4"/>
          <c:tx>
            <c:strRef>
              <c:f>収支表!$H$2</c:f>
              <c:strCache>
                <c:ptCount val="1"/>
                <c:pt idx="0">
                  <c:v>5月</c:v>
                </c:pt>
              </c:strCache>
              <c:extLst xmlns:c15="http://schemas.microsoft.com/office/drawing/2012/chart"/>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D-16E1-424C-8A8F-ECE83A44BA4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F-16E1-424C-8A8F-ECE83A44BA4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1-16E1-424C-8A8F-ECE83A44BA4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3-16E1-424C-8A8F-ECE83A44BA4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35-16E1-424C-8A8F-ECE83A44BA4B}"/>
              </c:ext>
            </c:extLst>
          </c:dPt>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dLblPos val="bestFit"/>
            <c:showLegendKey val="1"/>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f>(収支表!$C$24,収支表!$C$35,収支表!$C$46,収支表!$C$47,収支表!$C$59)</c:f>
              <c:strCache>
                <c:ptCount val="5"/>
                <c:pt idx="0">
                  <c:v>税金合計</c:v>
                </c:pt>
                <c:pt idx="1">
                  <c:v>貯蓄合計</c:v>
                </c:pt>
                <c:pt idx="2">
                  <c:v>固定費合計</c:v>
                </c:pt>
                <c:pt idx="3">
                  <c:v>特別費合計</c:v>
                </c:pt>
                <c:pt idx="4">
                  <c:v>変動費合計</c:v>
                </c:pt>
              </c:strCache>
              <c:extLst xmlns:c15="http://schemas.microsoft.com/office/drawing/2012/chart"/>
            </c:strRef>
          </c:cat>
          <c:val>
            <c:numRef>
              <c:f>(収支表!$H$24,収支表!$H$35,収支表!$H$46:$H$47,収支表!$H$59)</c:f>
              <c:numCache>
                <c:formatCode>"¥"#,##0_);[Red]\("¥"#,##0\)</c:formatCode>
                <c:ptCount val="5"/>
                <c:pt idx="0">
                  <c:v>0</c:v>
                </c:pt>
                <c:pt idx="1">
                  <c:v>0</c:v>
                </c:pt>
                <c:pt idx="2">
                  <c:v>0</c:v>
                </c:pt>
                <c:pt idx="3">
                  <c:v>0</c:v>
                </c:pt>
                <c:pt idx="4">
                  <c:v>0</c:v>
                </c:pt>
              </c:numCache>
              <c:extLst xmlns:c15="http://schemas.microsoft.com/office/drawing/2012/chart"/>
            </c:numRef>
          </c:val>
          <c:extLst xmlns:c15="http://schemas.microsoft.com/office/drawing/2012/chart">
            <c:ext xmlns:c16="http://schemas.microsoft.com/office/drawing/2014/chart" uri="{C3380CC4-5D6E-409C-BE32-E72D297353CC}">
              <c16:uniqueId val="{00000036-16E1-424C-8A8F-ECE83A44BA4B}"/>
            </c:ext>
          </c:extLst>
        </c:ser>
        <c:dLbls>
          <c:dLblPos val="ctr"/>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21"/>
                <c:order val="0"/>
                <c:tx>
                  <c:strRef>
                    <c:extLst>
                      <c:ext uri="{02D57815-91ED-43cb-92C2-25804820EDAC}">
                        <c15:formulaRef>
                          <c15:sqref>収支表!$D$2</c15:sqref>
                        </c15:formulaRef>
                      </c:ext>
                    </c:extLst>
                    <c:strCache>
                      <c:ptCount val="1"/>
                      <c:pt idx="0">
                        <c:v>1月</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6E1-424C-8A8F-ECE83A44BA4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6E1-424C-8A8F-ECE83A44BA4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6E1-424C-8A8F-ECE83A44BA4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6E1-424C-8A8F-ECE83A44BA4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6E1-424C-8A8F-ECE83A44BA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bestFit"/>
                  <c:showLegendKey val="1"/>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c:ext uri="{02D57815-91ED-43cb-92C2-25804820EDAC}">
                        <c15:formulaRef>
                          <c15:sqref>(収支表!$D$24,収支表!$D$35,収支表!$D$46:$D$47,収支表!$D$59)</c15:sqref>
                        </c15:formulaRef>
                      </c:ext>
                    </c:extLst>
                    <c:numCache>
                      <c:formatCode>"¥"#,##0_);[Red]\("¥"#,##0\)</c:formatCode>
                      <c:ptCount val="5"/>
                      <c:pt idx="0">
                        <c:v>0</c:v>
                      </c:pt>
                      <c:pt idx="1">
                        <c:v>0</c:v>
                      </c:pt>
                      <c:pt idx="2">
                        <c:v>0</c:v>
                      </c:pt>
                      <c:pt idx="3">
                        <c:v>0</c:v>
                      </c:pt>
                      <c:pt idx="4">
                        <c:v>0</c:v>
                      </c:pt>
                    </c:numCache>
                  </c:numRef>
                </c:val>
                <c:extLst>
                  <c:ext xmlns:c16="http://schemas.microsoft.com/office/drawing/2014/chart" uri="{C3380CC4-5D6E-409C-BE32-E72D297353CC}">
                    <c16:uniqueId val="{0000000A-16E1-424C-8A8F-ECE83A44BA4B}"/>
                  </c:ext>
                </c:extLst>
              </c15:ser>
            </c15:filteredPieSeries>
            <c15:filteredPieSeries>
              <c15:ser>
                <c:idx val="32"/>
                <c:order val="1"/>
                <c:tx>
                  <c:strRef>
                    <c:extLst xmlns:c15="http://schemas.microsoft.com/office/drawing/2012/chart">
                      <c:ext xmlns:c15="http://schemas.microsoft.com/office/drawing/2012/chart" uri="{02D57815-91ED-43cb-92C2-25804820EDAC}">
                        <c15:formulaRef>
                          <c15:sqref>収支表!$E$2</c15:sqref>
                        </c15:formulaRef>
                      </c:ext>
                    </c:extLst>
                    <c:strCache>
                      <c:ptCount val="1"/>
                      <c:pt idx="0">
                        <c:v>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C-16E1-424C-8A8F-ECE83A44BA4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E-16E1-424C-8A8F-ECE83A44BA4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0-16E1-424C-8A8F-ECE83A44BA4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2-16E1-424C-8A8F-ECE83A44BA4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4-16E1-424C-8A8F-ECE83A44BA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(収支表!$E$24,収支表!$E$35,収支表!$E$46:$E$47,収支表!$E$59)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15-16E1-424C-8A8F-ECE83A44BA4B}"/>
                  </c:ext>
                </c:extLst>
              </c15:ser>
            </c15:filteredPieSeries>
            <c15:filteredPieSeries>
              <c15:ser>
                <c:idx val="43"/>
                <c:order val="2"/>
                <c:tx>
                  <c:strRef>
                    <c:extLst xmlns:c15="http://schemas.microsoft.com/office/drawing/2012/chart">
                      <c:ext xmlns:c15="http://schemas.microsoft.com/office/drawing/2012/chart" uri="{02D57815-91ED-43cb-92C2-25804820EDAC}">
                        <c15:formulaRef>
                          <c15:sqref>収支表!$F$2</c15:sqref>
                        </c15:formulaRef>
                      </c:ext>
                    </c:extLst>
                    <c:strCache>
                      <c:ptCount val="1"/>
                      <c:pt idx="0">
                        <c:v>3月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7-16E1-424C-8A8F-ECE83A44BA4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9-16E1-424C-8A8F-ECE83A44BA4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B-16E1-424C-8A8F-ECE83A44BA4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D-16E1-424C-8A8F-ECE83A44BA4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F-16E1-424C-8A8F-ECE83A44BA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(収支表!$F$24,収支表!$F$35,収支表!$F$46:$F$47,収支表!$F$59)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0-16E1-424C-8A8F-ECE83A44BA4B}"/>
                  </c:ext>
                </c:extLst>
              </c15:ser>
            </c15:filteredPieSeries>
            <c15:filteredPieSeries>
              <c15:ser>
                <c:idx val="44"/>
                <c:order val="3"/>
                <c:tx>
                  <c:strRef>
                    <c:extLst xmlns:c15="http://schemas.microsoft.com/office/drawing/2012/chart">
                      <c:ext xmlns:c15="http://schemas.microsoft.com/office/drawing/2012/chart" uri="{02D57815-91ED-43cb-92C2-25804820EDAC}">
                        <c15:formulaRef>
                          <c15:sqref>収支表!$G$2</c15:sqref>
                        </c15:formulaRef>
                      </c:ext>
                    </c:extLst>
                    <c:strCache>
                      <c:ptCount val="1"/>
                      <c:pt idx="0">
                        <c:v>4月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2-16E1-424C-8A8F-ECE83A44BA4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4-16E1-424C-8A8F-ECE83A44BA4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6-16E1-424C-8A8F-ECE83A44BA4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8-16E1-424C-8A8F-ECE83A44BA4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A-16E1-424C-8A8F-ECE83A44BA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(収支表!$G$24,収支表!$G$35,収支表!$G$46:$G$47,収支表!$G$59)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B-16E1-424C-8A8F-ECE83A44BA4B}"/>
                  </c:ext>
                </c:extLst>
              </c15:ser>
            </c15:filteredPieSeries>
            <c15:filteredPieSeries>
              <c15:ser>
                <c:idx val="0"/>
                <c:order val="5"/>
                <c:tx>
                  <c:strRef>
                    <c:extLst xmlns:c15="http://schemas.microsoft.com/office/drawing/2012/chart">
                      <c:ext xmlns:c15="http://schemas.microsoft.com/office/drawing/2012/chart" uri="{02D57815-91ED-43cb-92C2-25804820EDAC}">
                        <c15:formulaRef>
                          <c15:sqref>収支表!$I$2</c15:sqref>
                        </c15:formulaRef>
                      </c:ext>
                    </c:extLst>
                    <c:strCache>
                      <c:ptCount val="1"/>
                      <c:pt idx="0">
                        <c:v>6月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38-16E1-424C-8A8F-ECE83A44BA4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3A-16E1-424C-8A8F-ECE83A44BA4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C-16E1-424C-8A8F-ECE83A44BA4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E-16E1-424C-8A8F-ECE83A44BA4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0-16E1-424C-8A8F-ECE83A44BA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(収支表!$I$24,収支表!$I$35,収支表!$I$46:$I$47,収支表!$I$59)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41-16E1-424C-8A8F-ECE83A44BA4B}"/>
                  </c:ext>
                </c:extLst>
              </c15:ser>
            </c15:filteredPieSeries>
            <c15:filteredPieSeries>
              <c15:ser>
                <c:idx val="1"/>
                <c:order val="6"/>
                <c:tx>
                  <c:strRef>
                    <c:extLst xmlns:c15="http://schemas.microsoft.com/office/drawing/2012/chart">
                      <c:ext xmlns:c15="http://schemas.microsoft.com/office/drawing/2012/chart" uri="{02D57815-91ED-43cb-92C2-25804820EDAC}">
                        <c15:formulaRef>
                          <c15:sqref>収支表!$J$2</c15:sqref>
                        </c15:formulaRef>
                      </c:ext>
                    </c:extLst>
                    <c:strCache>
                      <c:ptCount val="1"/>
                      <c:pt idx="0">
                        <c:v>7月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3-16E1-424C-8A8F-ECE83A44BA4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5-16E1-424C-8A8F-ECE83A44BA4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7-16E1-424C-8A8F-ECE83A44BA4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9-16E1-424C-8A8F-ECE83A44BA4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B-16E1-424C-8A8F-ECE83A44BA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(収支表!$J$24,収支表!$J$35,収支表!$J$46:$J$47,収支表!$J$59)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4C-16E1-424C-8A8F-ECE83A44BA4B}"/>
                  </c:ext>
                </c:extLst>
              </c15:ser>
            </c15:filteredPieSeries>
            <c15:filteredPieSeries>
              <c15:ser>
                <c:idx val="2"/>
                <c:order val="7"/>
                <c:tx>
                  <c:strRef>
                    <c:extLst xmlns:c15="http://schemas.microsoft.com/office/drawing/2012/chart">
                      <c:ext xmlns:c15="http://schemas.microsoft.com/office/drawing/2012/chart" uri="{02D57815-91ED-43cb-92C2-25804820EDAC}">
                        <c15:formulaRef>
                          <c15:sqref>収支表!$K$2</c15:sqref>
                        </c15:formulaRef>
                      </c:ext>
                    </c:extLst>
                    <c:strCache>
                      <c:ptCount val="1"/>
                      <c:pt idx="0">
                        <c:v>8月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E-16E1-424C-8A8F-ECE83A44BA4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0-16E1-424C-8A8F-ECE83A44BA4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2-16E1-424C-8A8F-ECE83A44BA4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4-16E1-424C-8A8F-ECE83A44BA4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56-16E1-424C-8A8F-ECE83A44BA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(収支表!$K$24,収支表!$K$35,収支表!$K$46:$K$47,収支表!$K$59)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57-16E1-424C-8A8F-ECE83A44BA4B}"/>
                  </c:ext>
                </c:extLst>
              </c15:ser>
            </c15:filteredPieSeries>
            <c15:filteredPieSeries>
              <c15:ser>
                <c:idx val="3"/>
                <c:order val="8"/>
                <c:tx>
                  <c:strRef>
                    <c:extLst xmlns:c15="http://schemas.microsoft.com/office/drawing/2012/chart">
                      <c:ext xmlns:c15="http://schemas.microsoft.com/office/drawing/2012/chart" uri="{02D57815-91ED-43cb-92C2-25804820EDAC}">
                        <c15:formulaRef>
                          <c15:sqref>収支表!$L$2</c15:sqref>
                        </c15:formulaRef>
                      </c:ext>
                    </c:extLst>
                    <c:strCache>
                      <c:ptCount val="1"/>
                      <c:pt idx="0">
                        <c:v>9月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59-16E1-424C-8A8F-ECE83A44BA4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B-16E1-424C-8A8F-ECE83A44BA4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D-16E1-424C-8A8F-ECE83A44BA4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F-16E1-424C-8A8F-ECE83A44BA4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1-16E1-424C-8A8F-ECE83A44BA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(収支表!$L$24,収支表!$L$35,収支表!$L$46:$L$47,収支表!$L$59)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62-16E1-424C-8A8F-ECE83A44BA4B}"/>
                  </c:ext>
                </c:extLst>
              </c15:ser>
            </c15:filteredPieSeries>
            <c15:filteredPieSeries>
              <c15:ser>
                <c:idx val="4"/>
                <c:order val="9"/>
                <c:tx>
                  <c:strRef>
                    <c:extLst xmlns:c15="http://schemas.microsoft.com/office/drawing/2012/chart">
                      <c:ext xmlns:c15="http://schemas.microsoft.com/office/drawing/2012/chart" uri="{02D57815-91ED-43cb-92C2-25804820EDAC}">
                        <c15:formulaRef>
                          <c15:sqref>収支表!$M$2</c15:sqref>
                        </c15:formulaRef>
                      </c:ext>
                    </c:extLst>
                    <c:strCache>
                      <c:ptCount val="1"/>
                      <c:pt idx="0">
                        <c:v>10月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4-16E1-424C-8A8F-ECE83A44BA4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6-16E1-424C-8A8F-ECE83A44BA4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8-16E1-424C-8A8F-ECE83A44BA4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A-16E1-424C-8A8F-ECE83A44BA4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C-16E1-424C-8A8F-ECE83A44BA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(収支表!$M$24,収支表!$M$35,収支表!$M$46:$M$47,収支表!$M$59)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6D-16E1-424C-8A8F-ECE83A44BA4B}"/>
                  </c:ext>
                </c:extLst>
              </c15:ser>
            </c15:filteredPieSeries>
            <c15:filteredPieSeries>
              <c15:ser>
                <c:idx val="5"/>
                <c:order val="10"/>
                <c:tx>
                  <c:strRef>
                    <c:extLst xmlns:c15="http://schemas.microsoft.com/office/drawing/2012/chart">
                      <c:ext xmlns:c15="http://schemas.microsoft.com/office/drawing/2012/chart" uri="{02D57815-91ED-43cb-92C2-25804820EDAC}">
                        <c15:formulaRef>
                          <c15:sqref>収支表!$N$2</c15:sqref>
                        </c15:formulaRef>
                      </c:ext>
                    </c:extLst>
                    <c:strCache>
                      <c:ptCount val="1"/>
                      <c:pt idx="0">
                        <c:v>11月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F-16E1-424C-8A8F-ECE83A44BA4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1-16E1-424C-8A8F-ECE83A44BA4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3-16E1-424C-8A8F-ECE83A44BA4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75-16E1-424C-8A8F-ECE83A44BA4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77-16E1-424C-8A8F-ECE83A44BA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(収支表!$N$24,収支表!$N$35,収支表!$N$46:$N$47,収支表!$N$59)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78-16E1-424C-8A8F-ECE83A44BA4B}"/>
                  </c:ext>
                </c:extLst>
              </c15:ser>
            </c15:filteredPieSeries>
            <c15:filteredPieSeries>
              <c15:ser>
                <c:idx val="6"/>
                <c:order val="11"/>
                <c:tx>
                  <c:strRef>
                    <c:extLst xmlns:c15="http://schemas.microsoft.com/office/drawing/2012/chart">
                      <c:ext xmlns:c15="http://schemas.microsoft.com/office/drawing/2012/chart" uri="{02D57815-91ED-43cb-92C2-25804820EDAC}">
                        <c15:formulaRef>
                          <c15:sqref>収支表!$O$2</c15:sqref>
                        </c15:formulaRef>
                      </c:ext>
                    </c:extLst>
                    <c:strCache>
                      <c:ptCount val="1"/>
                      <c:pt idx="0">
                        <c:v>12月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7A-16E1-424C-8A8F-ECE83A44BA4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C-16E1-424C-8A8F-ECE83A44BA4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E-16E1-424C-8A8F-ECE83A44BA4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0-16E1-424C-8A8F-ECE83A44BA4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2-16E1-424C-8A8F-ECE83A44BA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(収支表!$O$24,収支表!$O$35,収支表!$O$46:$O$47,収支表!$O$59)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83-16E1-424C-8A8F-ECE83A44BA4B}"/>
                  </c:ext>
                </c:extLst>
              </c15:ser>
            </c15:filteredPieSeries>
            <c15:filteredPieSeries>
              <c15:ser>
                <c:idx val="7"/>
                <c:order val="12"/>
                <c:tx>
                  <c:strRef>
                    <c:extLst xmlns:c15="http://schemas.microsoft.com/office/drawing/2012/chart">
                      <c:ext xmlns:c15="http://schemas.microsoft.com/office/drawing/2012/chart" uri="{02D57815-91ED-43cb-92C2-25804820EDAC}">
                        <c15:formulaRef>
                          <c15:sqref>収支表!$P$2</c15:sqref>
                        </c15:formulaRef>
                      </c:ext>
                    </c:extLst>
                    <c:strCache>
                      <c:ptCount val="1"/>
                      <c:pt idx="0">
                        <c:v>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85-16E1-424C-8A8F-ECE83A44BA4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87-16E1-424C-8A8F-ECE83A44BA4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9-16E1-424C-8A8F-ECE83A44BA4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B-16E1-424C-8A8F-ECE83A44BA4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D-16E1-424C-8A8F-ECE83A44BA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(収支表!$P$24,収支表!$P$35,収支表!$P$46:$P$47,収支表!$P$59)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8E-16E1-424C-8A8F-ECE83A44BA4B}"/>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資産推移</a:t>
            </a:r>
          </a:p>
        </c:rich>
      </c:tx>
      <c:layout>
        <c:manualLayout>
          <c:xMode val="edge"/>
          <c:yMode val="edge"/>
          <c:x val="1.4803238128117626E-2"/>
          <c:y val="3.2470821802622785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stacked"/>
        <c:varyColors val="0"/>
        <c:ser>
          <c:idx val="2"/>
          <c:order val="0"/>
          <c:tx>
            <c:strRef>
              <c:f>'6月'!$C$20</c:f>
              <c:strCache>
                <c:ptCount val="1"/>
              </c:strCache>
            </c:strRef>
          </c:tx>
          <c:spPr>
            <a:solidFill>
              <a:schemeClr val="accent3"/>
            </a:solidFill>
            <a:ln w="28575" cap="rnd">
              <a:solidFill>
                <a:schemeClr val="accent3"/>
              </a:solidFill>
              <a:round/>
            </a:ln>
            <a:effectLst/>
          </c:spPr>
          <c:invertIfNegative val="0"/>
          <c:cat>
            <c:numRef>
              <c:f>'6月'!$D$18:$BM$18</c:f>
              <c:numCache>
                <c:formatCode>d</c:formatCode>
                <c:ptCount val="62"/>
                <c:pt idx="0">
                  <c:v>46174</c:v>
                </c:pt>
                <c:pt idx="2">
                  <c:v>46175</c:v>
                </c:pt>
                <c:pt idx="4">
                  <c:v>46176</c:v>
                </c:pt>
                <c:pt idx="6">
                  <c:v>46177</c:v>
                </c:pt>
                <c:pt idx="8">
                  <c:v>46178</c:v>
                </c:pt>
                <c:pt idx="10">
                  <c:v>46179</c:v>
                </c:pt>
                <c:pt idx="12">
                  <c:v>46180</c:v>
                </c:pt>
                <c:pt idx="14">
                  <c:v>46181</c:v>
                </c:pt>
                <c:pt idx="16">
                  <c:v>46182</c:v>
                </c:pt>
                <c:pt idx="18">
                  <c:v>46183</c:v>
                </c:pt>
                <c:pt idx="20">
                  <c:v>46184</c:v>
                </c:pt>
                <c:pt idx="22">
                  <c:v>46185</c:v>
                </c:pt>
                <c:pt idx="24">
                  <c:v>46186</c:v>
                </c:pt>
                <c:pt idx="26">
                  <c:v>46187</c:v>
                </c:pt>
                <c:pt idx="28">
                  <c:v>46188</c:v>
                </c:pt>
                <c:pt idx="30">
                  <c:v>46189</c:v>
                </c:pt>
                <c:pt idx="32">
                  <c:v>46190</c:v>
                </c:pt>
                <c:pt idx="34">
                  <c:v>46191</c:v>
                </c:pt>
                <c:pt idx="36">
                  <c:v>46192</c:v>
                </c:pt>
                <c:pt idx="38">
                  <c:v>46193</c:v>
                </c:pt>
                <c:pt idx="40">
                  <c:v>46194</c:v>
                </c:pt>
                <c:pt idx="42">
                  <c:v>46195</c:v>
                </c:pt>
                <c:pt idx="44">
                  <c:v>46196</c:v>
                </c:pt>
                <c:pt idx="46">
                  <c:v>46197</c:v>
                </c:pt>
                <c:pt idx="48">
                  <c:v>46198</c:v>
                </c:pt>
                <c:pt idx="50">
                  <c:v>46199</c:v>
                </c:pt>
                <c:pt idx="52">
                  <c:v>46200</c:v>
                </c:pt>
                <c:pt idx="54">
                  <c:v>46201</c:v>
                </c:pt>
                <c:pt idx="56">
                  <c:v>46202</c:v>
                </c:pt>
                <c:pt idx="58">
                  <c:v>46203</c:v>
                </c:pt>
              </c:numCache>
            </c:numRef>
          </c:cat>
          <c:val>
            <c:numRef>
              <c:f>'6月'!$D$20:$BM$20</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0-18A5-48C7-AD5D-A9B4BD116CA4}"/>
            </c:ext>
          </c:extLst>
        </c:ser>
        <c:ser>
          <c:idx val="3"/>
          <c:order val="1"/>
          <c:tx>
            <c:strRef>
              <c:f>'6月'!$C$21</c:f>
              <c:strCache>
                <c:ptCount val="1"/>
              </c:strCache>
            </c:strRef>
          </c:tx>
          <c:spPr>
            <a:solidFill>
              <a:schemeClr val="accent4"/>
            </a:solidFill>
            <a:ln w="28575" cap="rnd">
              <a:solidFill>
                <a:schemeClr val="accent4"/>
              </a:solidFill>
              <a:round/>
            </a:ln>
            <a:effectLst/>
          </c:spPr>
          <c:invertIfNegative val="0"/>
          <c:cat>
            <c:numRef>
              <c:f>'6月'!$D$18:$BM$18</c:f>
              <c:numCache>
                <c:formatCode>d</c:formatCode>
                <c:ptCount val="62"/>
                <c:pt idx="0">
                  <c:v>46174</c:v>
                </c:pt>
                <c:pt idx="2">
                  <c:v>46175</c:v>
                </c:pt>
                <c:pt idx="4">
                  <c:v>46176</c:v>
                </c:pt>
                <c:pt idx="6">
                  <c:v>46177</c:v>
                </c:pt>
                <c:pt idx="8">
                  <c:v>46178</c:v>
                </c:pt>
                <c:pt idx="10">
                  <c:v>46179</c:v>
                </c:pt>
                <c:pt idx="12">
                  <c:v>46180</c:v>
                </c:pt>
                <c:pt idx="14">
                  <c:v>46181</c:v>
                </c:pt>
                <c:pt idx="16">
                  <c:v>46182</c:v>
                </c:pt>
                <c:pt idx="18">
                  <c:v>46183</c:v>
                </c:pt>
                <c:pt idx="20">
                  <c:v>46184</c:v>
                </c:pt>
                <c:pt idx="22">
                  <c:v>46185</c:v>
                </c:pt>
                <c:pt idx="24">
                  <c:v>46186</c:v>
                </c:pt>
                <c:pt idx="26">
                  <c:v>46187</c:v>
                </c:pt>
                <c:pt idx="28">
                  <c:v>46188</c:v>
                </c:pt>
                <c:pt idx="30">
                  <c:v>46189</c:v>
                </c:pt>
                <c:pt idx="32">
                  <c:v>46190</c:v>
                </c:pt>
                <c:pt idx="34">
                  <c:v>46191</c:v>
                </c:pt>
                <c:pt idx="36">
                  <c:v>46192</c:v>
                </c:pt>
                <c:pt idx="38">
                  <c:v>46193</c:v>
                </c:pt>
                <c:pt idx="40">
                  <c:v>46194</c:v>
                </c:pt>
                <c:pt idx="42">
                  <c:v>46195</c:v>
                </c:pt>
                <c:pt idx="44">
                  <c:v>46196</c:v>
                </c:pt>
                <c:pt idx="46">
                  <c:v>46197</c:v>
                </c:pt>
                <c:pt idx="48">
                  <c:v>46198</c:v>
                </c:pt>
                <c:pt idx="50">
                  <c:v>46199</c:v>
                </c:pt>
                <c:pt idx="52">
                  <c:v>46200</c:v>
                </c:pt>
                <c:pt idx="54">
                  <c:v>46201</c:v>
                </c:pt>
                <c:pt idx="56">
                  <c:v>46202</c:v>
                </c:pt>
                <c:pt idx="58">
                  <c:v>46203</c:v>
                </c:pt>
              </c:numCache>
            </c:numRef>
          </c:cat>
          <c:val>
            <c:numRef>
              <c:f>'6月'!$D$21:$BM$21</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1-18A5-48C7-AD5D-A9B4BD116CA4}"/>
            </c:ext>
          </c:extLst>
        </c:ser>
        <c:ser>
          <c:idx val="4"/>
          <c:order val="2"/>
          <c:tx>
            <c:strRef>
              <c:f>'6月'!$C$22</c:f>
              <c:strCache>
                <c:ptCount val="1"/>
              </c:strCache>
            </c:strRef>
          </c:tx>
          <c:spPr>
            <a:solidFill>
              <a:schemeClr val="accent5"/>
            </a:solidFill>
            <a:ln w="28575" cap="rnd">
              <a:solidFill>
                <a:schemeClr val="accent5"/>
              </a:solidFill>
              <a:round/>
            </a:ln>
            <a:effectLst/>
          </c:spPr>
          <c:invertIfNegative val="0"/>
          <c:cat>
            <c:numRef>
              <c:f>'6月'!$D$18:$BM$18</c:f>
              <c:numCache>
                <c:formatCode>d</c:formatCode>
                <c:ptCount val="62"/>
                <c:pt idx="0">
                  <c:v>46174</c:v>
                </c:pt>
                <c:pt idx="2">
                  <c:v>46175</c:v>
                </c:pt>
                <c:pt idx="4">
                  <c:v>46176</c:v>
                </c:pt>
                <c:pt idx="6">
                  <c:v>46177</c:v>
                </c:pt>
                <c:pt idx="8">
                  <c:v>46178</c:v>
                </c:pt>
                <c:pt idx="10">
                  <c:v>46179</c:v>
                </c:pt>
                <c:pt idx="12">
                  <c:v>46180</c:v>
                </c:pt>
                <c:pt idx="14">
                  <c:v>46181</c:v>
                </c:pt>
                <c:pt idx="16">
                  <c:v>46182</c:v>
                </c:pt>
                <c:pt idx="18">
                  <c:v>46183</c:v>
                </c:pt>
                <c:pt idx="20">
                  <c:v>46184</c:v>
                </c:pt>
                <c:pt idx="22">
                  <c:v>46185</c:v>
                </c:pt>
                <c:pt idx="24">
                  <c:v>46186</c:v>
                </c:pt>
                <c:pt idx="26">
                  <c:v>46187</c:v>
                </c:pt>
                <c:pt idx="28">
                  <c:v>46188</c:v>
                </c:pt>
                <c:pt idx="30">
                  <c:v>46189</c:v>
                </c:pt>
                <c:pt idx="32">
                  <c:v>46190</c:v>
                </c:pt>
                <c:pt idx="34">
                  <c:v>46191</c:v>
                </c:pt>
                <c:pt idx="36">
                  <c:v>46192</c:v>
                </c:pt>
                <c:pt idx="38">
                  <c:v>46193</c:v>
                </c:pt>
                <c:pt idx="40">
                  <c:v>46194</c:v>
                </c:pt>
                <c:pt idx="42">
                  <c:v>46195</c:v>
                </c:pt>
                <c:pt idx="44">
                  <c:v>46196</c:v>
                </c:pt>
                <c:pt idx="46">
                  <c:v>46197</c:v>
                </c:pt>
                <c:pt idx="48">
                  <c:v>46198</c:v>
                </c:pt>
                <c:pt idx="50">
                  <c:v>46199</c:v>
                </c:pt>
                <c:pt idx="52">
                  <c:v>46200</c:v>
                </c:pt>
                <c:pt idx="54">
                  <c:v>46201</c:v>
                </c:pt>
                <c:pt idx="56">
                  <c:v>46202</c:v>
                </c:pt>
                <c:pt idx="58">
                  <c:v>46203</c:v>
                </c:pt>
              </c:numCache>
            </c:numRef>
          </c:cat>
          <c:val>
            <c:numRef>
              <c:f>'6月'!$D$22:$BM$22</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2-18A5-48C7-AD5D-A9B4BD116CA4}"/>
            </c:ext>
          </c:extLst>
        </c:ser>
        <c:ser>
          <c:idx val="5"/>
          <c:order val="3"/>
          <c:tx>
            <c:strRef>
              <c:f>'6月'!$C$23</c:f>
              <c:strCache>
                <c:ptCount val="1"/>
              </c:strCache>
            </c:strRef>
          </c:tx>
          <c:spPr>
            <a:solidFill>
              <a:schemeClr val="accent6"/>
            </a:solidFill>
            <a:ln w="28575" cap="rnd">
              <a:solidFill>
                <a:schemeClr val="accent6"/>
              </a:solidFill>
              <a:round/>
            </a:ln>
            <a:effectLst/>
          </c:spPr>
          <c:invertIfNegative val="0"/>
          <c:cat>
            <c:numRef>
              <c:f>'6月'!$D$18:$BM$18</c:f>
              <c:numCache>
                <c:formatCode>d</c:formatCode>
                <c:ptCount val="62"/>
                <c:pt idx="0">
                  <c:v>46174</c:v>
                </c:pt>
                <c:pt idx="2">
                  <c:v>46175</c:v>
                </c:pt>
                <c:pt idx="4">
                  <c:v>46176</c:v>
                </c:pt>
                <c:pt idx="6">
                  <c:v>46177</c:v>
                </c:pt>
                <c:pt idx="8">
                  <c:v>46178</c:v>
                </c:pt>
                <c:pt idx="10">
                  <c:v>46179</c:v>
                </c:pt>
                <c:pt idx="12">
                  <c:v>46180</c:v>
                </c:pt>
                <c:pt idx="14">
                  <c:v>46181</c:v>
                </c:pt>
                <c:pt idx="16">
                  <c:v>46182</c:v>
                </c:pt>
                <c:pt idx="18">
                  <c:v>46183</c:v>
                </c:pt>
                <c:pt idx="20">
                  <c:v>46184</c:v>
                </c:pt>
                <c:pt idx="22">
                  <c:v>46185</c:v>
                </c:pt>
                <c:pt idx="24">
                  <c:v>46186</c:v>
                </c:pt>
                <c:pt idx="26">
                  <c:v>46187</c:v>
                </c:pt>
                <c:pt idx="28">
                  <c:v>46188</c:v>
                </c:pt>
                <c:pt idx="30">
                  <c:v>46189</c:v>
                </c:pt>
                <c:pt idx="32">
                  <c:v>46190</c:v>
                </c:pt>
                <c:pt idx="34">
                  <c:v>46191</c:v>
                </c:pt>
                <c:pt idx="36">
                  <c:v>46192</c:v>
                </c:pt>
                <c:pt idx="38">
                  <c:v>46193</c:v>
                </c:pt>
                <c:pt idx="40">
                  <c:v>46194</c:v>
                </c:pt>
                <c:pt idx="42">
                  <c:v>46195</c:v>
                </c:pt>
                <c:pt idx="44">
                  <c:v>46196</c:v>
                </c:pt>
                <c:pt idx="46">
                  <c:v>46197</c:v>
                </c:pt>
                <c:pt idx="48">
                  <c:v>46198</c:v>
                </c:pt>
                <c:pt idx="50">
                  <c:v>46199</c:v>
                </c:pt>
                <c:pt idx="52">
                  <c:v>46200</c:v>
                </c:pt>
                <c:pt idx="54">
                  <c:v>46201</c:v>
                </c:pt>
                <c:pt idx="56">
                  <c:v>46202</c:v>
                </c:pt>
                <c:pt idx="58">
                  <c:v>46203</c:v>
                </c:pt>
              </c:numCache>
            </c:numRef>
          </c:cat>
          <c:val>
            <c:numRef>
              <c:f>'6月'!$D$23:$BM$23</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3-18A5-48C7-AD5D-A9B4BD116CA4}"/>
            </c:ext>
          </c:extLst>
        </c:ser>
        <c:ser>
          <c:idx val="6"/>
          <c:order val="4"/>
          <c:tx>
            <c:strRef>
              <c:f>'6月'!$C$24</c:f>
              <c:strCache>
                <c:ptCount val="1"/>
              </c:strCache>
            </c:strRef>
          </c:tx>
          <c:spPr>
            <a:solidFill>
              <a:schemeClr val="accent1">
                <a:lumMod val="60000"/>
              </a:schemeClr>
            </a:solidFill>
            <a:ln w="28575" cap="rnd">
              <a:solidFill>
                <a:schemeClr val="accent1">
                  <a:lumMod val="60000"/>
                </a:schemeClr>
              </a:solidFill>
              <a:round/>
            </a:ln>
            <a:effectLst/>
          </c:spPr>
          <c:invertIfNegative val="0"/>
          <c:cat>
            <c:numRef>
              <c:f>'6月'!$D$18:$BM$18</c:f>
              <c:numCache>
                <c:formatCode>d</c:formatCode>
                <c:ptCount val="62"/>
                <c:pt idx="0">
                  <c:v>46174</c:v>
                </c:pt>
                <c:pt idx="2">
                  <c:v>46175</c:v>
                </c:pt>
                <c:pt idx="4">
                  <c:v>46176</c:v>
                </c:pt>
                <c:pt idx="6">
                  <c:v>46177</c:v>
                </c:pt>
                <c:pt idx="8">
                  <c:v>46178</c:v>
                </c:pt>
                <c:pt idx="10">
                  <c:v>46179</c:v>
                </c:pt>
                <c:pt idx="12">
                  <c:v>46180</c:v>
                </c:pt>
                <c:pt idx="14">
                  <c:v>46181</c:v>
                </c:pt>
                <c:pt idx="16">
                  <c:v>46182</c:v>
                </c:pt>
                <c:pt idx="18">
                  <c:v>46183</c:v>
                </c:pt>
                <c:pt idx="20">
                  <c:v>46184</c:v>
                </c:pt>
                <c:pt idx="22">
                  <c:v>46185</c:v>
                </c:pt>
                <c:pt idx="24">
                  <c:v>46186</c:v>
                </c:pt>
                <c:pt idx="26">
                  <c:v>46187</c:v>
                </c:pt>
                <c:pt idx="28">
                  <c:v>46188</c:v>
                </c:pt>
                <c:pt idx="30">
                  <c:v>46189</c:v>
                </c:pt>
                <c:pt idx="32">
                  <c:v>46190</c:v>
                </c:pt>
                <c:pt idx="34">
                  <c:v>46191</c:v>
                </c:pt>
                <c:pt idx="36">
                  <c:v>46192</c:v>
                </c:pt>
                <c:pt idx="38">
                  <c:v>46193</c:v>
                </c:pt>
                <c:pt idx="40">
                  <c:v>46194</c:v>
                </c:pt>
                <c:pt idx="42">
                  <c:v>46195</c:v>
                </c:pt>
                <c:pt idx="44">
                  <c:v>46196</c:v>
                </c:pt>
                <c:pt idx="46">
                  <c:v>46197</c:v>
                </c:pt>
                <c:pt idx="48">
                  <c:v>46198</c:v>
                </c:pt>
                <c:pt idx="50">
                  <c:v>46199</c:v>
                </c:pt>
                <c:pt idx="52">
                  <c:v>46200</c:v>
                </c:pt>
                <c:pt idx="54">
                  <c:v>46201</c:v>
                </c:pt>
                <c:pt idx="56">
                  <c:v>46202</c:v>
                </c:pt>
                <c:pt idx="58">
                  <c:v>46203</c:v>
                </c:pt>
              </c:numCache>
            </c:numRef>
          </c:cat>
          <c:val>
            <c:numRef>
              <c:f>'6月'!$D$24:$BM$24</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4-18A5-48C7-AD5D-A9B4BD116CA4}"/>
            </c:ext>
          </c:extLst>
        </c:ser>
        <c:ser>
          <c:idx val="7"/>
          <c:order val="5"/>
          <c:tx>
            <c:strRef>
              <c:f>'6月'!$C$25</c:f>
              <c:strCache>
                <c:ptCount val="1"/>
              </c:strCache>
            </c:strRef>
          </c:tx>
          <c:spPr>
            <a:solidFill>
              <a:schemeClr val="accent2">
                <a:lumMod val="60000"/>
              </a:schemeClr>
            </a:solidFill>
            <a:ln w="28575" cap="rnd">
              <a:solidFill>
                <a:schemeClr val="accent2">
                  <a:lumMod val="60000"/>
                </a:schemeClr>
              </a:solidFill>
              <a:round/>
            </a:ln>
            <a:effectLst/>
          </c:spPr>
          <c:invertIfNegative val="0"/>
          <c:cat>
            <c:numRef>
              <c:f>'6月'!$D$18:$BM$18</c:f>
              <c:numCache>
                <c:formatCode>d</c:formatCode>
                <c:ptCount val="62"/>
                <c:pt idx="0">
                  <c:v>46174</c:v>
                </c:pt>
                <c:pt idx="2">
                  <c:v>46175</c:v>
                </c:pt>
                <c:pt idx="4">
                  <c:v>46176</c:v>
                </c:pt>
                <c:pt idx="6">
                  <c:v>46177</c:v>
                </c:pt>
                <c:pt idx="8">
                  <c:v>46178</c:v>
                </c:pt>
                <c:pt idx="10">
                  <c:v>46179</c:v>
                </c:pt>
                <c:pt idx="12">
                  <c:v>46180</c:v>
                </c:pt>
                <c:pt idx="14">
                  <c:v>46181</c:v>
                </c:pt>
                <c:pt idx="16">
                  <c:v>46182</c:v>
                </c:pt>
                <c:pt idx="18">
                  <c:v>46183</c:v>
                </c:pt>
                <c:pt idx="20">
                  <c:v>46184</c:v>
                </c:pt>
                <c:pt idx="22">
                  <c:v>46185</c:v>
                </c:pt>
                <c:pt idx="24">
                  <c:v>46186</c:v>
                </c:pt>
                <c:pt idx="26">
                  <c:v>46187</c:v>
                </c:pt>
                <c:pt idx="28">
                  <c:v>46188</c:v>
                </c:pt>
                <c:pt idx="30">
                  <c:v>46189</c:v>
                </c:pt>
                <c:pt idx="32">
                  <c:v>46190</c:v>
                </c:pt>
                <c:pt idx="34">
                  <c:v>46191</c:v>
                </c:pt>
                <c:pt idx="36">
                  <c:v>46192</c:v>
                </c:pt>
                <c:pt idx="38">
                  <c:v>46193</c:v>
                </c:pt>
                <c:pt idx="40">
                  <c:v>46194</c:v>
                </c:pt>
                <c:pt idx="42">
                  <c:v>46195</c:v>
                </c:pt>
                <c:pt idx="44">
                  <c:v>46196</c:v>
                </c:pt>
                <c:pt idx="46">
                  <c:v>46197</c:v>
                </c:pt>
                <c:pt idx="48">
                  <c:v>46198</c:v>
                </c:pt>
                <c:pt idx="50">
                  <c:v>46199</c:v>
                </c:pt>
                <c:pt idx="52">
                  <c:v>46200</c:v>
                </c:pt>
                <c:pt idx="54">
                  <c:v>46201</c:v>
                </c:pt>
                <c:pt idx="56">
                  <c:v>46202</c:v>
                </c:pt>
                <c:pt idx="58">
                  <c:v>46203</c:v>
                </c:pt>
              </c:numCache>
            </c:numRef>
          </c:cat>
          <c:val>
            <c:numRef>
              <c:f>'6月'!$D$25:$BM$25</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5-18A5-48C7-AD5D-A9B4BD116CA4}"/>
            </c:ext>
          </c:extLst>
        </c:ser>
        <c:ser>
          <c:idx val="8"/>
          <c:order val="6"/>
          <c:tx>
            <c:strRef>
              <c:f>'6月'!$C$26</c:f>
              <c:strCache>
                <c:ptCount val="1"/>
              </c:strCache>
            </c:strRef>
          </c:tx>
          <c:spPr>
            <a:solidFill>
              <a:schemeClr val="accent3">
                <a:lumMod val="60000"/>
              </a:schemeClr>
            </a:solidFill>
            <a:ln w="28575" cap="rnd">
              <a:solidFill>
                <a:schemeClr val="accent3">
                  <a:lumMod val="60000"/>
                </a:schemeClr>
              </a:solidFill>
              <a:round/>
            </a:ln>
            <a:effectLst/>
          </c:spPr>
          <c:invertIfNegative val="0"/>
          <c:cat>
            <c:numRef>
              <c:f>'6月'!$D$18:$BM$18</c:f>
              <c:numCache>
                <c:formatCode>d</c:formatCode>
                <c:ptCount val="62"/>
                <c:pt idx="0">
                  <c:v>46174</c:v>
                </c:pt>
                <c:pt idx="2">
                  <c:v>46175</c:v>
                </c:pt>
                <c:pt idx="4">
                  <c:v>46176</c:v>
                </c:pt>
                <c:pt idx="6">
                  <c:v>46177</c:v>
                </c:pt>
                <c:pt idx="8">
                  <c:v>46178</c:v>
                </c:pt>
                <c:pt idx="10">
                  <c:v>46179</c:v>
                </c:pt>
                <c:pt idx="12">
                  <c:v>46180</c:v>
                </c:pt>
                <c:pt idx="14">
                  <c:v>46181</c:v>
                </c:pt>
                <c:pt idx="16">
                  <c:v>46182</c:v>
                </c:pt>
                <c:pt idx="18">
                  <c:v>46183</c:v>
                </c:pt>
                <c:pt idx="20">
                  <c:v>46184</c:v>
                </c:pt>
                <c:pt idx="22">
                  <c:v>46185</c:v>
                </c:pt>
                <c:pt idx="24">
                  <c:v>46186</c:v>
                </c:pt>
                <c:pt idx="26">
                  <c:v>46187</c:v>
                </c:pt>
                <c:pt idx="28">
                  <c:v>46188</c:v>
                </c:pt>
                <c:pt idx="30">
                  <c:v>46189</c:v>
                </c:pt>
                <c:pt idx="32">
                  <c:v>46190</c:v>
                </c:pt>
                <c:pt idx="34">
                  <c:v>46191</c:v>
                </c:pt>
                <c:pt idx="36">
                  <c:v>46192</c:v>
                </c:pt>
                <c:pt idx="38">
                  <c:v>46193</c:v>
                </c:pt>
                <c:pt idx="40">
                  <c:v>46194</c:v>
                </c:pt>
                <c:pt idx="42">
                  <c:v>46195</c:v>
                </c:pt>
                <c:pt idx="44">
                  <c:v>46196</c:v>
                </c:pt>
                <c:pt idx="46">
                  <c:v>46197</c:v>
                </c:pt>
                <c:pt idx="48">
                  <c:v>46198</c:v>
                </c:pt>
                <c:pt idx="50">
                  <c:v>46199</c:v>
                </c:pt>
                <c:pt idx="52">
                  <c:v>46200</c:v>
                </c:pt>
                <c:pt idx="54">
                  <c:v>46201</c:v>
                </c:pt>
                <c:pt idx="56">
                  <c:v>46202</c:v>
                </c:pt>
                <c:pt idx="58">
                  <c:v>46203</c:v>
                </c:pt>
              </c:numCache>
            </c:numRef>
          </c:cat>
          <c:val>
            <c:numRef>
              <c:f>'6月'!$D$26:$BM$26</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6-18A5-48C7-AD5D-A9B4BD116CA4}"/>
            </c:ext>
          </c:extLst>
        </c:ser>
        <c:ser>
          <c:idx val="9"/>
          <c:order val="7"/>
          <c:tx>
            <c:strRef>
              <c:f>'6月'!$C$27</c:f>
              <c:strCache>
                <c:ptCount val="1"/>
              </c:strCache>
            </c:strRef>
          </c:tx>
          <c:spPr>
            <a:solidFill>
              <a:schemeClr val="accent4">
                <a:lumMod val="60000"/>
              </a:schemeClr>
            </a:solidFill>
            <a:ln w="28575" cap="rnd">
              <a:solidFill>
                <a:schemeClr val="accent4">
                  <a:lumMod val="60000"/>
                </a:schemeClr>
              </a:solidFill>
              <a:round/>
            </a:ln>
            <a:effectLst/>
          </c:spPr>
          <c:invertIfNegative val="0"/>
          <c:cat>
            <c:numRef>
              <c:f>'6月'!$D$18:$BM$18</c:f>
              <c:numCache>
                <c:formatCode>d</c:formatCode>
                <c:ptCount val="62"/>
                <c:pt idx="0">
                  <c:v>46174</c:v>
                </c:pt>
                <c:pt idx="2">
                  <c:v>46175</c:v>
                </c:pt>
                <c:pt idx="4">
                  <c:v>46176</c:v>
                </c:pt>
                <c:pt idx="6">
                  <c:v>46177</c:v>
                </c:pt>
                <c:pt idx="8">
                  <c:v>46178</c:v>
                </c:pt>
                <c:pt idx="10">
                  <c:v>46179</c:v>
                </c:pt>
                <c:pt idx="12">
                  <c:v>46180</c:v>
                </c:pt>
                <c:pt idx="14">
                  <c:v>46181</c:v>
                </c:pt>
                <c:pt idx="16">
                  <c:v>46182</c:v>
                </c:pt>
                <c:pt idx="18">
                  <c:v>46183</c:v>
                </c:pt>
                <c:pt idx="20">
                  <c:v>46184</c:v>
                </c:pt>
                <c:pt idx="22">
                  <c:v>46185</c:v>
                </c:pt>
                <c:pt idx="24">
                  <c:v>46186</c:v>
                </c:pt>
                <c:pt idx="26">
                  <c:v>46187</c:v>
                </c:pt>
                <c:pt idx="28">
                  <c:v>46188</c:v>
                </c:pt>
                <c:pt idx="30">
                  <c:v>46189</c:v>
                </c:pt>
                <c:pt idx="32">
                  <c:v>46190</c:v>
                </c:pt>
                <c:pt idx="34">
                  <c:v>46191</c:v>
                </c:pt>
                <c:pt idx="36">
                  <c:v>46192</c:v>
                </c:pt>
                <c:pt idx="38">
                  <c:v>46193</c:v>
                </c:pt>
                <c:pt idx="40">
                  <c:v>46194</c:v>
                </c:pt>
                <c:pt idx="42">
                  <c:v>46195</c:v>
                </c:pt>
                <c:pt idx="44">
                  <c:v>46196</c:v>
                </c:pt>
                <c:pt idx="46">
                  <c:v>46197</c:v>
                </c:pt>
                <c:pt idx="48">
                  <c:v>46198</c:v>
                </c:pt>
                <c:pt idx="50">
                  <c:v>46199</c:v>
                </c:pt>
                <c:pt idx="52">
                  <c:v>46200</c:v>
                </c:pt>
                <c:pt idx="54">
                  <c:v>46201</c:v>
                </c:pt>
                <c:pt idx="56">
                  <c:v>46202</c:v>
                </c:pt>
                <c:pt idx="58">
                  <c:v>46203</c:v>
                </c:pt>
              </c:numCache>
            </c:numRef>
          </c:cat>
          <c:val>
            <c:numRef>
              <c:f>'6月'!$D$27:$BM$27</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7-18A5-48C7-AD5D-A9B4BD116CA4}"/>
            </c:ext>
          </c:extLst>
        </c:ser>
        <c:ser>
          <c:idx val="10"/>
          <c:order val="8"/>
          <c:tx>
            <c:strRef>
              <c:f>'6月'!$C$28</c:f>
              <c:strCache>
                <c:ptCount val="1"/>
              </c:strCache>
            </c:strRef>
          </c:tx>
          <c:spPr>
            <a:solidFill>
              <a:schemeClr val="accent5">
                <a:lumMod val="60000"/>
              </a:schemeClr>
            </a:solidFill>
            <a:ln w="28575" cap="rnd">
              <a:solidFill>
                <a:schemeClr val="accent5">
                  <a:lumMod val="60000"/>
                </a:schemeClr>
              </a:solidFill>
              <a:round/>
            </a:ln>
            <a:effectLst/>
          </c:spPr>
          <c:invertIfNegative val="0"/>
          <c:cat>
            <c:numRef>
              <c:f>'6月'!$D$18:$BM$18</c:f>
              <c:numCache>
                <c:formatCode>d</c:formatCode>
                <c:ptCount val="62"/>
                <c:pt idx="0">
                  <c:v>46174</c:v>
                </c:pt>
                <c:pt idx="2">
                  <c:v>46175</c:v>
                </c:pt>
                <c:pt idx="4">
                  <c:v>46176</c:v>
                </c:pt>
                <c:pt idx="6">
                  <c:v>46177</c:v>
                </c:pt>
                <c:pt idx="8">
                  <c:v>46178</c:v>
                </c:pt>
                <c:pt idx="10">
                  <c:v>46179</c:v>
                </c:pt>
                <c:pt idx="12">
                  <c:v>46180</c:v>
                </c:pt>
                <c:pt idx="14">
                  <c:v>46181</c:v>
                </c:pt>
                <c:pt idx="16">
                  <c:v>46182</c:v>
                </c:pt>
                <c:pt idx="18">
                  <c:v>46183</c:v>
                </c:pt>
                <c:pt idx="20">
                  <c:v>46184</c:v>
                </c:pt>
                <c:pt idx="22">
                  <c:v>46185</c:v>
                </c:pt>
                <c:pt idx="24">
                  <c:v>46186</c:v>
                </c:pt>
                <c:pt idx="26">
                  <c:v>46187</c:v>
                </c:pt>
                <c:pt idx="28">
                  <c:v>46188</c:v>
                </c:pt>
                <c:pt idx="30">
                  <c:v>46189</c:v>
                </c:pt>
                <c:pt idx="32">
                  <c:v>46190</c:v>
                </c:pt>
                <c:pt idx="34">
                  <c:v>46191</c:v>
                </c:pt>
                <c:pt idx="36">
                  <c:v>46192</c:v>
                </c:pt>
                <c:pt idx="38">
                  <c:v>46193</c:v>
                </c:pt>
                <c:pt idx="40">
                  <c:v>46194</c:v>
                </c:pt>
                <c:pt idx="42">
                  <c:v>46195</c:v>
                </c:pt>
                <c:pt idx="44">
                  <c:v>46196</c:v>
                </c:pt>
                <c:pt idx="46">
                  <c:v>46197</c:v>
                </c:pt>
                <c:pt idx="48">
                  <c:v>46198</c:v>
                </c:pt>
                <c:pt idx="50">
                  <c:v>46199</c:v>
                </c:pt>
                <c:pt idx="52">
                  <c:v>46200</c:v>
                </c:pt>
                <c:pt idx="54">
                  <c:v>46201</c:v>
                </c:pt>
                <c:pt idx="56">
                  <c:v>46202</c:v>
                </c:pt>
                <c:pt idx="58">
                  <c:v>46203</c:v>
                </c:pt>
              </c:numCache>
            </c:numRef>
          </c:cat>
          <c:val>
            <c:numRef>
              <c:f>'6月'!$D$28:$BM$28</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8-18A5-48C7-AD5D-A9B4BD116CA4}"/>
            </c:ext>
          </c:extLst>
        </c:ser>
        <c:ser>
          <c:idx val="11"/>
          <c:order val="9"/>
          <c:tx>
            <c:strRef>
              <c:f>'6月'!$C$29</c:f>
              <c:strCache>
                <c:ptCount val="1"/>
              </c:strCache>
            </c:strRef>
          </c:tx>
          <c:spPr>
            <a:solidFill>
              <a:schemeClr val="accent6">
                <a:lumMod val="60000"/>
              </a:schemeClr>
            </a:solidFill>
            <a:ln w="28575" cap="rnd">
              <a:solidFill>
                <a:schemeClr val="accent6">
                  <a:lumMod val="60000"/>
                </a:schemeClr>
              </a:solidFill>
              <a:round/>
            </a:ln>
            <a:effectLst/>
          </c:spPr>
          <c:invertIfNegative val="0"/>
          <c:cat>
            <c:numRef>
              <c:f>'6月'!$D$18:$BM$18</c:f>
              <c:numCache>
                <c:formatCode>d</c:formatCode>
                <c:ptCount val="62"/>
                <c:pt idx="0">
                  <c:v>46174</c:v>
                </c:pt>
                <c:pt idx="2">
                  <c:v>46175</c:v>
                </c:pt>
                <c:pt idx="4">
                  <c:v>46176</c:v>
                </c:pt>
                <c:pt idx="6">
                  <c:v>46177</c:v>
                </c:pt>
                <c:pt idx="8">
                  <c:v>46178</c:v>
                </c:pt>
                <c:pt idx="10">
                  <c:v>46179</c:v>
                </c:pt>
                <c:pt idx="12">
                  <c:v>46180</c:v>
                </c:pt>
                <c:pt idx="14">
                  <c:v>46181</c:v>
                </c:pt>
                <c:pt idx="16">
                  <c:v>46182</c:v>
                </c:pt>
                <c:pt idx="18">
                  <c:v>46183</c:v>
                </c:pt>
                <c:pt idx="20">
                  <c:v>46184</c:v>
                </c:pt>
                <c:pt idx="22">
                  <c:v>46185</c:v>
                </c:pt>
                <c:pt idx="24">
                  <c:v>46186</c:v>
                </c:pt>
                <c:pt idx="26">
                  <c:v>46187</c:v>
                </c:pt>
                <c:pt idx="28">
                  <c:v>46188</c:v>
                </c:pt>
                <c:pt idx="30">
                  <c:v>46189</c:v>
                </c:pt>
                <c:pt idx="32">
                  <c:v>46190</c:v>
                </c:pt>
                <c:pt idx="34">
                  <c:v>46191</c:v>
                </c:pt>
                <c:pt idx="36">
                  <c:v>46192</c:v>
                </c:pt>
                <c:pt idx="38">
                  <c:v>46193</c:v>
                </c:pt>
                <c:pt idx="40">
                  <c:v>46194</c:v>
                </c:pt>
                <c:pt idx="42">
                  <c:v>46195</c:v>
                </c:pt>
                <c:pt idx="44">
                  <c:v>46196</c:v>
                </c:pt>
                <c:pt idx="46">
                  <c:v>46197</c:v>
                </c:pt>
                <c:pt idx="48">
                  <c:v>46198</c:v>
                </c:pt>
                <c:pt idx="50">
                  <c:v>46199</c:v>
                </c:pt>
                <c:pt idx="52">
                  <c:v>46200</c:v>
                </c:pt>
                <c:pt idx="54">
                  <c:v>46201</c:v>
                </c:pt>
                <c:pt idx="56">
                  <c:v>46202</c:v>
                </c:pt>
                <c:pt idx="58">
                  <c:v>46203</c:v>
                </c:pt>
              </c:numCache>
            </c:numRef>
          </c:cat>
          <c:val>
            <c:numRef>
              <c:f>'6月'!$D$29:$BM$29</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9-18A5-48C7-AD5D-A9B4BD116CA4}"/>
            </c:ext>
          </c:extLst>
        </c:ser>
        <c:ser>
          <c:idx val="12"/>
          <c:order val="10"/>
          <c:tx>
            <c:strRef>
              <c:f>'6月'!$C$30</c:f>
              <c:strCache>
                <c:ptCount val="1"/>
              </c:strCache>
            </c:strRef>
          </c:tx>
          <c:spPr>
            <a:solidFill>
              <a:schemeClr val="accent1">
                <a:lumMod val="80000"/>
                <a:lumOff val="20000"/>
              </a:schemeClr>
            </a:solidFill>
            <a:ln w="28575" cap="rnd">
              <a:solidFill>
                <a:schemeClr val="accent1">
                  <a:lumMod val="80000"/>
                  <a:lumOff val="20000"/>
                </a:schemeClr>
              </a:solidFill>
              <a:round/>
            </a:ln>
            <a:effectLst/>
          </c:spPr>
          <c:invertIfNegative val="0"/>
          <c:cat>
            <c:numRef>
              <c:f>'6月'!$D$18:$BM$18</c:f>
              <c:numCache>
                <c:formatCode>d</c:formatCode>
                <c:ptCount val="62"/>
                <c:pt idx="0">
                  <c:v>46174</c:v>
                </c:pt>
                <c:pt idx="2">
                  <c:v>46175</c:v>
                </c:pt>
                <c:pt idx="4">
                  <c:v>46176</c:v>
                </c:pt>
                <c:pt idx="6">
                  <c:v>46177</c:v>
                </c:pt>
                <c:pt idx="8">
                  <c:v>46178</c:v>
                </c:pt>
                <c:pt idx="10">
                  <c:v>46179</c:v>
                </c:pt>
                <c:pt idx="12">
                  <c:v>46180</c:v>
                </c:pt>
                <c:pt idx="14">
                  <c:v>46181</c:v>
                </c:pt>
                <c:pt idx="16">
                  <c:v>46182</c:v>
                </c:pt>
                <c:pt idx="18">
                  <c:v>46183</c:v>
                </c:pt>
                <c:pt idx="20">
                  <c:v>46184</c:v>
                </c:pt>
                <c:pt idx="22">
                  <c:v>46185</c:v>
                </c:pt>
                <c:pt idx="24">
                  <c:v>46186</c:v>
                </c:pt>
                <c:pt idx="26">
                  <c:v>46187</c:v>
                </c:pt>
                <c:pt idx="28">
                  <c:v>46188</c:v>
                </c:pt>
                <c:pt idx="30">
                  <c:v>46189</c:v>
                </c:pt>
                <c:pt idx="32">
                  <c:v>46190</c:v>
                </c:pt>
                <c:pt idx="34">
                  <c:v>46191</c:v>
                </c:pt>
                <c:pt idx="36">
                  <c:v>46192</c:v>
                </c:pt>
                <c:pt idx="38">
                  <c:v>46193</c:v>
                </c:pt>
                <c:pt idx="40">
                  <c:v>46194</c:v>
                </c:pt>
                <c:pt idx="42">
                  <c:v>46195</c:v>
                </c:pt>
                <c:pt idx="44">
                  <c:v>46196</c:v>
                </c:pt>
                <c:pt idx="46">
                  <c:v>46197</c:v>
                </c:pt>
                <c:pt idx="48">
                  <c:v>46198</c:v>
                </c:pt>
                <c:pt idx="50">
                  <c:v>46199</c:v>
                </c:pt>
                <c:pt idx="52">
                  <c:v>46200</c:v>
                </c:pt>
                <c:pt idx="54">
                  <c:v>46201</c:v>
                </c:pt>
                <c:pt idx="56">
                  <c:v>46202</c:v>
                </c:pt>
                <c:pt idx="58">
                  <c:v>46203</c:v>
                </c:pt>
              </c:numCache>
            </c:numRef>
          </c:cat>
          <c:val>
            <c:numRef>
              <c:f>'6月'!$D$30:$BM$30</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A-18A5-48C7-AD5D-A9B4BD116CA4}"/>
            </c:ext>
          </c:extLst>
        </c:ser>
        <c:ser>
          <c:idx val="13"/>
          <c:order val="11"/>
          <c:tx>
            <c:strRef>
              <c:f>'6月'!$C$31</c:f>
              <c:strCache>
                <c:ptCount val="1"/>
              </c:strCache>
            </c:strRef>
          </c:tx>
          <c:spPr>
            <a:solidFill>
              <a:schemeClr val="accent2">
                <a:lumMod val="80000"/>
                <a:lumOff val="20000"/>
              </a:schemeClr>
            </a:solidFill>
            <a:ln w="28575" cap="rnd">
              <a:solidFill>
                <a:schemeClr val="accent2">
                  <a:lumMod val="80000"/>
                  <a:lumOff val="20000"/>
                </a:schemeClr>
              </a:solidFill>
              <a:round/>
            </a:ln>
            <a:effectLst/>
          </c:spPr>
          <c:invertIfNegative val="0"/>
          <c:cat>
            <c:numRef>
              <c:f>'6月'!$D$18:$BM$18</c:f>
              <c:numCache>
                <c:formatCode>d</c:formatCode>
                <c:ptCount val="62"/>
                <c:pt idx="0">
                  <c:v>46174</c:v>
                </c:pt>
                <c:pt idx="2">
                  <c:v>46175</c:v>
                </c:pt>
                <c:pt idx="4">
                  <c:v>46176</c:v>
                </c:pt>
                <c:pt idx="6">
                  <c:v>46177</c:v>
                </c:pt>
                <c:pt idx="8">
                  <c:v>46178</c:v>
                </c:pt>
                <c:pt idx="10">
                  <c:v>46179</c:v>
                </c:pt>
                <c:pt idx="12">
                  <c:v>46180</c:v>
                </c:pt>
                <c:pt idx="14">
                  <c:v>46181</c:v>
                </c:pt>
                <c:pt idx="16">
                  <c:v>46182</c:v>
                </c:pt>
                <c:pt idx="18">
                  <c:v>46183</c:v>
                </c:pt>
                <c:pt idx="20">
                  <c:v>46184</c:v>
                </c:pt>
                <c:pt idx="22">
                  <c:v>46185</c:v>
                </c:pt>
                <c:pt idx="24">
                  <c:v>46186</c:v>
                </c:pt>
                <c:pt idx="26">
                  <c:v>46187</c:v>
                </c:pt>
                <c:pt idx="28">
                  <c:v>46188</c:v>
                </c:pt>
                <c:pt idx="30">
                  <c:v>46189</c:v>
                </c:pt>
                <c:pt idx="32">
                  <c:v>46190</c:v>
                </c:pt>
                <c:pt idx="34">
                  <c:v>46191</c:v>
                </c:pt>
                <c:pt idx="36">
                  <c:v>46192</c:v>
                </c:pt>
                <c:pt idx="38">
                  <c:v>46193</c:v>
                </c:pt>
                <c:pt idx="40">
                  <c:v>46194</c:v>
                </c:pt>
                <c:pt idx="42">
                  <c:v>46195</c:v>
                </c:pt>
                <c:pt idx="44">
                  <c:v>46196</c:v>
                </c:pt>
                <c:pt idx="46">
                  <c:v>46197</c:v>
                </c:pt>
                <c:pt idx="48">
                  <c:v>46198</c:v>
                </c:pt>
                <c:pt idx="50">
                  <c:v>46199</c:v>
                </c:pt>
                <c:pt idx="52">
                  <c:v>46200</c:v>
                </c:pt>
                <c:pt idx="54">
                  <c:v>46201</c:v>
                </c:pt>
                <c:pt idx="56">
                  <c:v>46202</c:v>
                </c:pt>
                <c:pt idx="58">
                  <c:v>46203</c:v>
                </c:pt>
              </c:numCache>
            </c:numRef>
          </c:cat>
          <c:val>
            <c:numRef>
              <c:f>'6月'!$D$31:$BM$31</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B-18A5-48C7-AD5D-A9B4BD116CA4}"/>
            </c:ext>
          </c:extLst>
        </c:ser>
        <c:ser>
          <c:idx val="14"/>
          <c:order val="12"/>
          <c:tx>
            <c:strRef>
              <c:f>'6月'!$C$32</c:f>
              <c:strCache>
                <c:ptCount val="1"/>
              </c:strCache>
            </c:strRef>
          </c:tx>
          <c:spPr>
            <a:solidFill>
              <a:schemeClr val="accent3">
                <a:lumMod val="80000"/>
                <a:lumOff val="20000"/>
              </a:schemeClr>
            </a:solidFill>
            <a:ln w="28575" cap="rnd">
              <a:solidFill>
                <a:schemeClr val="accent3">
                  <a:lumMod val="80000"/>
                  <a:lumOff val="20000"/>
                </a:schemeClr>
              </a:solidFill>
              <a:round/>
            </a:ln>
            <a:effectLst/>
          </c:spPr>
          <c:invertIfNegative val="0"/>
          <c:cat>
            <c:numRef>
              <c:f>'6月'!$D$18:$BM$18</c:f>
              <c:numCache>
                <c:formatCode>d</c:formatCode>
                <c:ptCount val="62"/>
                <c:pt idx="0">
                  <c:v>46174</c:v>
                </c:pt>
                <c:pt idx="2">
                  <c:v>46175</c:v>
                </c:pt>
                <c:pt idx="4">
                  <c:v>46176</c:v>
                </c:pt>
                <c:pt idx="6">
                  <c:v>46177</c:v>
                </c:pt>
                <c:pt idx="8">
                  <c:v>46178</c:v>
                </c:pt>
                <c:pt idx="10">
                  <c:v>46179</c:v>
                </c:pt>
                <c:pt idx="12">
                  <c:v>46180</c:v>
                </c:pt>
                <c:pt idx="14">
                  <c:v>46181</c:v>
                </c:pt>
                <c:pt idx="16">
                  <c:v>46182</c:v>
                </c:pt>
                <c:pt idx="18">
                  <c:v>46183</c:v>
                </c:pt>
                <c:pt idx="20">
                  <c:v>46184</c:v>
                </c:pt>
                <c:pt idx="22">
                  <c:v>46185</c:v>
                </c:pt>
                <c:pt idx="24">
                  <c:v>46186</c:v>
                </c:pt>
                <c:pt idx="26">
                  <c:v>46187</c:v>
                </c:pt>
                <c:pt idx="28">
                  <c:v>46188</c:v>
                </c:pt>
                <c:pt idx="30">
                  <c:v>46189</c:v>
                </c:pt>
                <c:pt idx="32">
                  <c:v>46190</c:v>
                </c:pt>
                <c:pt idx="34">
                  <c:v>46191</c:v>
                </c:pt>
                <c:pt idx="36">
                  <c:v>46192</c:v>
                </c:pt>
                <c:pt idx="38">
                  <c:v>46193</c:v>
                </c:pt>
                <c:pt idx="40">
                  <c:v>46194</c:v>
                </c:pt>
                <c:pt idx="42">
                  <c:v>46195</c:v>
                </c:pt>
                <c:pt idx="44">
                  <c:v>46196</c:v>
                </c:pt>
                <c:pt idx="46">
                  <c:v>46197</c:v>
                </c:pt>
                <c:pt idx="48">
                  <c:v>46198</c:v>
                </c:pt>
                <c:pt idx="50">
                  <c:v>46199</c:v>
                </c:pt>
                <c:pt idx="52">
                  <c:v>46200</c:v>
                </c:pt>
                <c:pt idx="54">
                  <c:v>46201</c:v>
                </c:pt>
                <c:pt idx="56">
                  <c:v>46202</c:v>
                </c:pt>
                <c:pt idx="58">
                  <c:v>46203</c:v>
                </c:pt>
              </c:numCache>
            </c:numRef>
          </c:cat>
          <c:val>
            <c:numRef>
              <c:f>'6月'!$D$32:$BM$32</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C-18A5-48C7-AD5D-A9B4BD116CA4}"/>
            </c:ext>
          </c:extLst>
        </c:ser>
        <c:ser>
          <c:idx val="15"/>
          <c:order val="13"/>
          <c:tx>
            <c:strRef>
              <c:f>'6月'!$C$33</c:f>
              <c:strCache>
                <c:ptCount val="1"/>
              </c:strCache>
            </c:strRef>
          </c:tx>
          <c:spPr>
            <a:solidFill>
              <a:schemeClr val="accent4">
                <a:lumMod val="80000"/>
                <a:lumOff val="20000"/>
              </a:schemeClr>
            </a:solidFill>
            <a:ln w="28575" cap="rnd">
              <a:solidFill>
                <a:schemeClr val="accent4">
                  <a:lumMod val="80000"/>
                  <a:lumOff val="20000"/>
                </a:schemeClr>
              </a:solidFill>
              <a:round/>
            </a:ln>
            <a:effectLst/>
          </c:spPr>
          <c:invertIfNegative val="0"/>
          <c:cat>
            <c:numRef>
              <c:f>'6月'!$D$18:$BM$18</c:f>
              <c:numCache>
                <c:formatCode>d</c:formatCode>
                <c:ptCount val="62"/>
                <c:pt idx="0">
                  <c:v>46174</c:v>
                </c:pt>
                <c:pt idx="2">
                  <c:v>46175</c:v>
                </c:pt>
                <c:pt idx="4">
                  <c:v>46176</c:v>
                </c:pt>
                <c:pt idx="6">
                  <c:v>46177</c:v>
                </c:pt>
                <c:pt idx="8">
                  <c:v>46178</c:v>
                </c:pt>
                <c:pt idx="10">
                  <c:v>46179</c:v>
                </c:pt>
                <c:pt idx="12">
                  <c:v>46180</c:v>
                </c:pt>
                <c:pt idx="14">
                  <c:v>46181</c:v>
                </c:pt>
                <c:pt idx="16">
                  <c:v>46182</c:v>
                </c:pt>
                <c:pt idx="18">
                  <c:v>46183</c:v>
                </c:pt>
                <c:pt idx="20">
                  <c:v>46184</c:v>
                </c:pt>
                <c:pt idx="22">
                  <c:v>46185</c:v>
                </c:pt>
                <c:pt idx="24">
                  <c:v>46186</c:v>
                </c:pt>
                <c:pt idx="26">
                  <c:v>46187</c:v>
                </c:pt>
                <c:pt idx="28">
                  <c:v>46188</c:v>
                </c:pt>
                <c:pt idx="30">
                  <c:v>46189</c:v>
                </c:pt>
                <c:pt idx="32">
                  <c:v>46190</c:v>
                </c:pt>
                <c:pt idx="34">
                  <c:v>46191</c:v>
                </c:pt>
                <c:pt idx="36">
                  <c:v>46192</c:v>
                </c:pt>
                <c:pt idx="38">
                  <c:v>46193</c:v>
                </c:pt>
                <c:pt idx="40">
                  <c:v>46194</c:v>
                </c:pt>
                <c:pt idx="42">
                  <c:v>46195</c:v>
                </c:pt>
                <c:pt idx="44">
                  <c:v>46196</c:v>
                </c:pt>
                <c:pt idx="46">
                  <c:v>46197</c:v>
                </c:pt>
                <c:pt idx="48">
                  <c:v>46198</c:v>
                </c:pt>
                <c:pt idx="50">
                  <c:v>46199</c:v>
                </c:pt>
                <c:pt idx="52">
                  <c:v>46200</c:v>
                </c:pt>
                <c:pt idx="54">
                  <c:v>46201</c:v>
                </c:pt>
                <c:pt idx="56">
                  <c:v>46202</c:v>
                </c:pt>
                <c:pt idx="58">
                  <c:v>46203</c:v>
                </c:pt>
              </c:numCache>
            </c:numRef>
          </c:cat>
          <c:val>
            <c:numRef>
              <c:f>'6月'!$D$33:$BM$33</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D-18A5-48C7-AD5D-A9B4BD116CA4}"/>
            </c:ext>
          </c:extLst>
        </c:ser>
        <c:ser>
          <c:idx val="16"/>
          <c:order val="14"/>
          <c:tx>
            <c:strRef>
              <c:f>'6月'!$C$34</c:f>
              <c:strCache>
                <c:ptCount val="1"/>
              </c:strCache>
            </c:strRef>
          </c:tx>
          <c:spPr>
            <a:solidFill>
              <a:schemeClr val="accent5">
                <a:lumMod val="80000"/>
                <a:lumOff val="20000"/>
              </a:schemeClr>
            </a:solidFill>
            <a:ln w="28575" cap="rnd">
              <a:solidFill>
                <a:schemeClr val="accent5">
                  <a:lumMod val="80000"/>
                  <a:lumOff val="20000"/>
                </a:schemeClr>
              </a:solidFill>
              <a:round/>
            </a:ln>
            <a:effectLst/>
          </c:spPr>
          <c:invertIfNegative val="0"/>
          <c:cat>
            <c:numRef>
              <c:f>'6月'!$D$18:$BM$18</c:f>
              <c:numCache>
                <c:formatCode>d</c:formatCode>
                <c:ptCount val="62"/>
                <c:pt idx="0">
                  <c:v>46174</c:v>
                </c:pt>
                <c:pt idx="2">
                  <c:v>46175</c:v>
                </c:pt>
                <c:pt idx="4">
                  <c:v>46176</c:v>
                </c:pt>
                <c:pt idx="6">
                  <c:v>46177</c:v>
                </c:pt>
                <c:pt idx="8">
                  <c:v>46178</c:v>
                </c:pt>
                <c:pt idx="10">
                  <c:v>46179</c:v>
                </c:pt>
                <c:pt idx="12">
                  <c:v>46180</c:v>
                </c:pt>
                <c:pt idx="14">
                  <c:v>46181</c:v>
                </c:pt>
                <c:pt idx="16">
                  <c:v>46182</c:v>
                </c:pt>
                <c:pt idx="18">
                  <c:v>46183</c:v>
                </c:pt>
                <c:pt idx="20">
                  <c:v>46184</c:v>
                </c:pt>
                <c:pt idx="22">
                  <c:v>46185</c:v>
                </c:pt>
                <c:pt idx="24">
                  <c:v>46186</c:v>
                </c:pt>
                <c:pt idx="26">
                  <c:v>46187</c:v>
                </c:pt>
                <c:pt idx="28">
                  <c:v>46188</c:v>
                </c:pt>
                <c:pt idx="30">
                  <c:v>46189</c:v>
                </c:pt>
                <c:pt idx="32">
                  <c:v>46190</c:v>
                </c:pt>
                <c:pt idx="34">
                  <c:v>46191</c:v>
                </c:pt>
                <c:pt idx="36">
                  <c:v>46192</c:v>
                </c:pt>
                <c:pt idx="38">
                  <c:v>46193</c:v>
                </c:pt>
                <c:pt idx="40">
                  <c:v>46194</c:v>
                </c:pt>
                <c:pt idx="42">
                  <c:v>46195</c:v>
                </c:pt>
                <c:pt idx="44">
                  <c:v>46196</c:v>
                </c:pt>
                <c:pt idx="46">
                  <c:v>46197</c:v>
                </c:pt>
                <c:pt idx="48">
                  <c:v>46198</c:v>
                </c:pt>
                <c:pt idx="50">
                  <c:v>46199</c:v>
                </c:pt>
                <c:pt idx="52">
                  <c:v>46200</c:v>
                </c:pt>
                <c:pt idx="54">
                  <c:v>46201</c:v>
                </c:pt>
                <c:pt idx="56">
                  <c:v>46202</c:v>
                </c:pt>
                <c:pt idx="58">
                  <c:v>46203</c:v>
                </c:pt>
              </c:numCache>
            </c:numRef>
          </c:cat>
          <c:val>
            <c:numRef>
              <c:f>'6月'!$D$34:$BM$34</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E-18A5-48C7-AD5D-A9B4BD116CA4}"/>
            </c:ext>
          </c:extLst>
        </c:ser>
        <c:dLbls>
          <c:showLegendKey val="0"/>
          <c:showVal val="0"/>
          <c:showCatName val="0"/>
          <c:showSerName val="0"/>
          <c:showPercent val="0"/>
          <c:showBubbleSize val="0"/>
        </c:dLbls>
        <c:gapWidth val="150"/>
        <c:overlap val="100"/>
        <c:axId val="801998936"/>
        <c:axId val="802002544"/>
      </c:barChart>
      <c:lineChart>
        <c:grouping val="stacked"/>
        <c:varyColors val="0"/>
        <c:ser>
          <c:idx val="17"/>
          <c:order val="15"/>
          <c:tx>
            <c:strRef>
              <c:f>'6月'!$C$35</c:f>
              <c:strCache>
                <c:ptCount val="1"/>
                <c:pt idx="0">
                  <c:v>合計</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numRef>
              <c:f>'6月'!$D$18:$BM$18</c:f>
              <c:numCache>
                <c:formatCode>d</c:formatCode>
                <c:ptCount val="62"/>
                <c:pt idx="0">
                  <c:v>46174</c:v>
                </c:pt>
                <c:pt idx="2">
                  <c:v>46175</c:v>
                </c:pt>
                <c:pt idx="4">
                  <c:v>46176</c:v>
                </c:pt>
                <c:pt idx="6">
                  <c:v>46177</c:v>
                </c:pt>
                <c:pt idx="8">
                  <c:v>46178</c:v>
                </c:pt>
                <c:pt idx="10">
                  <c:v>46179</c:v>
                </c:pt>
                <c:pt idx="12">
                  <c:v>46180</c:v>
                </c:pt>
                <c:pt idx="14">
                  <c:v>46181</c:v>
                </c:pt>
                <c:pt idx="16">
                  <c:v>46182</c:v>
                </c:pt>
                <c:pt idx="18">
                  <c:v>46183</c:v>
                </c:pt>
                <c:pt idx="20">
                  <c:v>46184</c:v>
                </c:pt>
                <c:pt idx="22">
                  <c:v>46185</c:v>
                </c:pt>
                <c:pt idx="24">
                  <c:v>46186</c:v>
                </c:pt>
                <c:pt idx="26">
                  <c:v>46187</c:v>
                </c:pt>
                <c:pt idx="28">
                  <c:v>46188</c:v>
                </c:pt>
                <c:pt idx="30">
                  <c:v>46189</c:v>
                </c:pt>
                <c:pt idx="32">
                  <c:v>46190</c:v>
                </c:pt>
                <c:pt idx="34">
                  <c:v>46191</c:v>
                </c:pt>
                <c:pt idx="36">
                  <c:v>46192</c:v>
                </c:pt>
                <c:pt idx="38">
                  <c:v>46193</c:v>
                </c:pt>
                <c:pt idx="40">
                  <c:v>46194</c:v>
                </c:pt>
                <c:pt idx="42">
                  <c:v>46195</c:v>
                </c:pt>
                <c:pt idx="44">
                  <c:v>46196</c:v>
                </c:pt>
                <c:pt idx="46">
                  <c:v>46197</c:v>
                </c:pt>
                <c:pt idx="48">
                  <c:v>46198</c:v>
                </c:pt>
                <c:pt idx="50">
                  <c:v>46199</c:v>
                </c:pt>
                <c:pt idx="52">
                  <c:v>46200</c:v>
                </c:pt>
                <c:pt idx="54">
                  <c:v>46201</c:v>
                </c:pt>
                <c:pt idx="56">
                  <c:v>46202</c:v>
                </c:pt>
                <c:pt idx="58">
                  <c:v>46203</c:v>
                </c:pt>
              </c:numCache>
            </c:numRef>
          </c:cat>
          <c:val>
            <c:numRef>
              <c:f>'6月'!$D$35:$BM$35</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smooth val="0"/>
          <c:extLst>
            <c:ext xmlns:c16="http://schemas.microsoft.com/office/drawing/2014/chart" uri="{C3380CC4-5D6E-409C-BE32-E72D297353CC}">
              <c16:uniqueId val="{0000000F-18A5-48C7-AD5D-A9B4BD116CA4}"/>
            </c:ext>
          </c:extLst>
        </c:ser>
        <c:dLbls>
          <c:showLegendKey val="0"/>
          <c:showVal val="0"/>
          <c:showCatName val="0"/>
          <c:showSerName val="0"/>
          <c:showPercent val="0"/>
          <c:showBubbleSize val="0"/>
        </c:dLbls>
        <c:marker val="1"/>
        <c:smooth val="0"/>
        <c:axId val="801998936"/>
        <c:axId val="802002544"/>
      </c:lineChart>
      <c:dateAx>
        <c:axId val="801998936"/>
        <c:scaling>
          <c:orientation val="minMax"/>
        </c:scaling>
        <c:delete val="0"/>
        <c:axPos val="b"/>
        <c:numFmt formatCode="d" sourceLinked="1"/>
        <c:majorTickMark val="none"/>
        <c:minorTickMark val="none"/>
        <c:tickLblPos val="nextTo"/>
        <c:spPr>
          <a:solidFill>
            <a:schemeClr val="bg1"/>
          </a:solid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2002544"/>
        <c:crosses val="autoZero"/>
        <c:auto val="1"/>
        <c:lblOffset val="100"/>
        <c:baseTimeUnit val="days"/>
      </c:dateAx>
      <c:valAx>
        <c:axId val="802002544"/>
        <c:scaling>
          <c:orientation val="minMax"/>
        </c:scaling>
        <c:delete val="0"/>
        <c:axPos val="l"/>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1998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資産別消費割合</a:t>
            </a:r>
          </a:p>
        </c:rich>
      </c:tx>
      <c:layout>
        <c:manualLayout>
          <c:xMode val="edge"/>
          <c:yMode val="edge"/>
          <c:x val="4.2615886341455946E-2"/>
          <c:y val="2.3774141907915446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pieChart>
        <c:varyColors val="1"/>
        <c:ser>
          <c:idx val="0"/>
          <c:order val="0"/>
          <c:tx>
            <c:strRef>
              <c:f>資産!$C$3</c:f>
              <c:strCache>
                <c:ptCount val="1"/>
                <c:pt idx="0">
                  <c:v>1月</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DCD-4160-B100-5C961DD983C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DCD-4160-B100-5C961DD983C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0DCD-4160-B100-5C961DD983C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0DCD-4160-B100-5C961DD983C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0DCD-4160-B100-5C961DD983CA}"/>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0DCD-4160-B100-5C961DD983CA}"/>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0DCD-4160-B100-5C961DD983CA}"/>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0DCD-4160-B100-5C961DD983CA}"/>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0DCD-4160-B100-5C961DD983CA}"/>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0DCD-4160-B100-5C961DD983CA}"/>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0DCD-4160-B100-5C961DD983CA}"/>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0DCD-4160-B100-5C961DD983CA}"/>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8E24-3E4A-B575-2D8C466862C8}"/>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8E24-3E4A-B575-2D8C466862C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8E24-3E4A-B575-2D8C466862C8}"/>
              </c:ext>
            </c:extLst>
          </c:dPt>
          <c:dPt>
            <c:idx val="15"/>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1F-8E24-3E4A-B575-2D8C466862C8}"/>
              </c:ext>
            </c:extLst>
          </c:dPt>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資産!$B$4:$B$20</c15:sqref>
                  </c15:fullRef>
                </c:ext>
              </c:extLst>
              <c:f>資産!$B$4:$B$19</c:f>
              <c:strCache>
                <c:ptCount val="16"/>
                <c:pt idx="0">
                  <c:v>資産</c:v>
                </c:pt>
              </c:strCache>
            </c:strRef>
          </c:cat>
          <c:val>
            <c:numRef>
              <c:extLst>
                <c:ext xmlns:c15="http://schemas.microsoft.com/office/drawing/2012/chart" uri="{02D57815-91ED-43cb-92C2-25804820EDAC}">
                  <c15:fullRef>
                    <c15:sqref>資産!$C$4:$C$20</c15:sqref>
                  </c15:fullRef>
                </c:ext>
              </c:extLst>
              <c:f>資産!$C$4:$C$19</c:f>
              <c:numCache>
                <c:formatCode>"¥"#,##0_);[Red]\("¥"#,##0\)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20-0DCD-4160-B100-5C961DD983CA}"/>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1"/>
                <c:order val="1"/>
                <c:tx>
                  <c:strRef>
                    <c:extLst>
                      <c:ext uri="{02D57815-91ED-43cb-92C2-25804820EDAC}">
                        <c15:formulaRef>
                          <c15:sqref>資産!$D$3</c15:sqref>
                        </c15:formulaRef>
                      </c:ext>
                    </c:extLst>
                    <c:strCache>
                      <c:ptCount val="1"/>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22-0DCD-4160-B100-5C961DD983C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24-0DCD-4160-B100-5C961DD983C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26-0DCD-4160-B100-5C961DD983C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8-0DCD-4160-B100-5C961DD983C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A-0DCD-4160-B100-5C961DD983CA}"/>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C-0DCD-4160-B100-5C961DD983CA}"/>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E-0DCD-4160-B100-5C961DD983CA}"/>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30-0DCD-4160-B100-5C961DD983CA}"/>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32-0DCD-4160-B100-5C961DD983CA}"/>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34-0DCD-4160-B100-5C961DD983CA}"/>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36-0DCD-4160-B100-5C961DD983CA}"/>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8-0DCD-4160-B100-5C961DD983CA}"/>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39-8E24-3E4A-B575-2D8C466862C8}"/>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3B-8E24-3E4A-B575-2D8C466862C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3D-8E24-3E4A-B575-2D8C466862C8}"/>
                    </c:ext>
                  </c:extLst>
                </c:dPt>
                <c:dPt>
                  <c:idx val="15"/>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3F-8E24-3E4A-B575-2D8C466862C8}"/>
                    </c:ext>
                  </c:extLst>
                </c:dPt>
                <c:cat>
                  <c:strRef>
                    <c:extLst>
                      <c:ext uri="{02D57815-91ED-43cb-92C2-25804820EDAC}">
                        <c15:fullRef>
                          <c15:sqref>資産!$B$4:$B$20</c15:sqref>
                        </c15:fullRef>
                        <c15:formulaRef>
                          <c15:sqref>資産!$B$4:$B$19</c15:sqref>
                        </c15:formulaRef>
                      </c:ext>
                    </c:extLst>
                    <c:strCache>
                      <c:ptCount val="16"/>
                      <c:pt idx="0">
                        <c:v>資産</c:v>
                      </c:pt>
                    </c:strCache>
                  </c:strRef>
                </c:cat>
                <c:val>
                  <c:numRef>
                    <c:extLst>
                      <c:ext uri="{02D57815-91ED-43cb-92C2-25804820EDAC}">
                        <c15:fullRef>
                          <c15:sqref>資産!$D$4:$D$20</c15:sqref>
                        </c15:fullRef>
                        <c15:formulaRef>
                          <c15:sqref>資産!$D$4:$D$19</c15:sqref>
                        </c15:formulaRef>
                      </c:ext>
                    </c:extLst>
                    <c:numCache>
                      <c:formatCode>0.0%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uri="{02D57815-91ED-43cb-92C2-25804820EDAC}">
                    <c15:categoryFilterExceptions/>
                  </c:ext>
                  <c:ext xmlns:c16="http://schemas.microsoft.com/office/drawing/2014/chart" uri="{C3380CC4-5D6E-409C-BE32-E72D297353CC}">
                    <c16:uniqueId val="{00000041-0DCD-4160-B100-5C961DD983CA}"/>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資産!$E$3</c15:sqref>
                        </c15:formulaRef>
                      </c:ext>
                    </c:extLst>
                    <c:strCache>
                      <c:ptCount val="1"/>
                      <c:pt idx="0">
                        <c:v>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3-0DCD-4160-B100-5C961DD983C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5-0DCD-4160-B100-5C961DD983C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7-0DCD-4160-B100-5C961DD983C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9-0DCD-4160-B100-5C961DD983C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B-0DCD-4160-B100-5C961DD983C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4D-0DCD-4160-B100-5C961DD983CA}"/>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F-0DCD-4160-B100-5C961DD983CA}"/>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1-0DCD-4160-B100-5C961DD983CA}"/>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3-0DCD-4160-B100-5C961DD983CA}"/>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5-0DCD-4160-B100-5C961DD983CA}"/>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7-0DCD-4160-B100-5C961DD983CA}"/>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9-0DCD-4160-B100-5C961DD983CA}"/>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9-8E24-3E4A-B575-2D8C466862C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B-8E24-3E4A-B575-2D8C466862C8}"/>
                    </c:ext>
                  </c:extLst>
                </c:dPt>
                <c:dPt>
                  <c:idx val="14"/>
                  <c:bubble3D val="0"/>
                  <c:spPr>
                    <a:solidFill>
                      <a:schemeClr val="accent3">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D-8E24-3E4A-B575-2D8C466862C8}"/>
                    </c:ext>
                  </c:extLst>
                </c:dPt>
                <c:dPt>
                  <c:idx val="15"/>
                  <c:bubble3D val="0"/>
                  <c:spPr>
                    <a:solidFill>
                      <a:schemeClr val="accent4">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F-8E24-3E4A-B575-2D8C466862C8}"/>
                    </c:ext>
                  </c:extLst>
                </c:dPt>
                <c:cat>
                  <c:strRef>
                    <c:extLst>
                      <c:ext xmlns:c15="http://schemas.microsoft.com/office/drawing/2012/chart" uri="{02D57815-91ED-43cb-92C2-25804820EDAC}">
                        <c15:fullRef>
                          <c15:sqref>資産!$B$4:$B$20</c15:sqref>
                        </c15:fullRef>
                        <c15:formulaRef>
                          <c15:sqref>資産!$B$4:$B$19</c15:sqref>
                        </c15:formulaRef>
                      </c:ext>
                    </c:extLst>
                    <c:strCache>
                      <c:ptCount val="16"/>
                      <c:pt idx="0">
                        <c:v>資産</c:v>
                      </c:pt>
                    </c:strCache>
                  </c:strRef>
                </c:cat>
                <c:val>
                  <c:numRef>
                    <c:extLst>
                      <c:ext xmlns:c15="http://schemas.microsoft.com/office/drawing/2012/chart" uri="{02D57815-91ED-43cb-92C2-25804820EDAC}">
                        <c15:fullRef>
                          <c15:sqref>資産!$E$4:$E$20</c15:sqref>
                        </c15:fullRef>
                        <c15:formulaRef>
                          <c15:sqref>資産!$E$4:$E$19</c15:sqref>
                        </c15:formulaRef>
                      </c:ext>
                    </c:extLst>
                    <c:numCache>
                      <c:formatCode>"¥"#,##0_);[Red]\("¥"#,##0\)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62-0DCD-4160-B100-5C961DD983CA}"/>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資産!$F$3</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4-0DCD-4160-B100-5C961DD983C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6-0DCD-4160-B100-5C961DD983C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8-0DCD-4160-B100-5C961DD983C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A-0DCD-4160-B100-5C961DD983C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C-0DCD-4160-B100-5C961DD983C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6E-0DCD-4160-B100-5C961DD983CA}"/>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0-0DCD-4160-B100-5C961DD983CA}"/>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2-0DCD-4160-B100-5C961DD983CA}"/>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4-0DCD-4160-B100-5C961DD983CA}"/>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6-0DCD-4160-B100-5C961DD983CA}"/>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8-0DCD-4160-B100-5C961DD983CA}"/>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A-0DCD-4160-B100-5C961DD983CA}"/>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9-8E24-3E4A-B575-2D8C466862C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B-8E24-3E4A-B575-2D8C466862C8}"/>
                    </c:ext>
                  </c:extLst>
                </c:dPt>
                <c:dPt>
                  <c:idx val="14"/>
                  <c:bubble3D val="0"/>
                  <c:spPr>
                    <a:solidFill>
                      <a:schemeClr val="accent3">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D-8E24-3E4A-B575-2D8C466862C8}"/>
                    </c:ext>
                  </c:extLst>
                </c:dPt>
                <c:dPt>
                  <c:idx val="15"/>
                  <c:bubble3D val="0"/>
                  <c:spPr>
                    <a:solidFill>
                      <a:schemeClr val="accent4">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F-8E24-3E4A-B575-2D8C466862C8}"/>
                    </c:ext>
                  </c:extLst>
                </c:dPt>
                <c:cat>
                  <c:strRef>
                    <c:extLst>
                      <c:ext xmlns:c15="http://schemas.microsoft.com/office/drawing/2012/chart" uri="{02D57815-91ED-43cb-92C2-25804820EDAC}">
                        <c15:fullRef>
                          <c15:sqref>資産!$B$4:$B$20</c15:sqref>
                        </c15:fullRef>
                        <c15:formulaRef>
                          <c15:sqref>資産!$B$4:$B$19</c15:sqref>
                        </c15:formulaRef>
                      </c:ext>
                    </c:extLst>
                    <c:strCache>
                      <c:ptCount val="16"/>
                      <c:pt idx="0">
                        <c:v>資産</c:v>
                      </c:pt>
                    </c:strCache>
                  </c:strRef>
                </c:cat>
                <c:val>
                  <c:numRef>
                    <c:extLst>
                      <c:ext xmlns:c15="http://schemas.microsoft.com/office/drawing/2012/chart" uri="{02D57815-91ED-43cb-92C2-25804820EDAC}">
                        <c15:fullRef>
                          <c15:sqref>資産!$F$4:$F$20</c15:sqref>
                        </c15:fullRef>
                        <c15:formulaRef>
                          <c15:sqref>資産!$F$4:$F$19</c15:sqref>
                        </c15:formulaRef>
                      </c:ext>
                    </c:extLst>
                    <c:numCache>
                      <c:formatCode>0.0%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83-0DCD-4160-B100-5C961DD983CA}"/>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資産!$G$3</c15:sqref>
                        </c15:formulaRef>
                      </c:ext>
                    </c:extLst>
                    <c:strCache>
                      <c:ptCount val="1"/>
                      <c:pt idx="0">
                        <c:v>3月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85-0DCD-4160-B100-5C961DD983C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87-0DCD-4160-B100-5C961DD983C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9-0DCD-4160-B100-5C961DD983C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B-0DCD-4160-B100-5C961DD983C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D-0DCD-4160-B100-5C961DD983C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8F-0DCD-4160-B100-5C961DD983CA}"/>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91-0DCD-4160-B100-5C961DD983CA}"/>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93-0DCD-4160-B100-5C961DD983CA}"/>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95-0DCD-4160-B100-5C961DD983CA}"/>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97-0DCD-4160-B100-5C961DD983CA}"/>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99-0DCD-4160-B100-5C961DD983CA}"/>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9B-0DCD-4160-B100-5C961DD983CA}"/>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9-8E24-3E4A-B575-2D8C466862C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B-8E24-3E4A-B575-2D8C466862C8}"/>
                    </c:ext>
                  </c:extLst>
                </c:dPt>
                <c:dPt>
                  <c:idx val="14"/>
                  <c:bubble3D val="0"/>
                  <c:spPr>
                    <a:solidFill>
                      <a:schemeClr val="accent3">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D-8E24-3E4A-B575-2D8C466862C8}"/>
                    </c:ext>
                  </c:extLst>
                </c:dPt>
                <c:dPt>
                  <c:idx val="15"/>
                  <c:bubble3D val="0"/>
                  <c:spPr>
                    <a:solidFill>
                      <a:schemeClr val="accent4">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F-8E24-3E4A-B575-2D8C466862C8}"/>
                    </c:ext>
                  </c:extLst>
                </c:dPt>
                <c:cat>
                  <c:strRef>
                    <c:extLst>
                      <c:ext xmlns:c15="http://schemas.microsoft.com/office/drawing/2012/chart" uri="{02D57815-91ED-43cb-92C2-25804820EDAC}">
                        <c15:fullRef>
                          <c15:sqref>資産!$B$4:$B$20</c15:sqref>
                        </c15:fullRef>
                        <c15:formulaRef>
                          <c15:sqref>資産!$B$4:$B$19</c15:sqref>
                        </c15:formulaRef>
                      </c:ext>
                    </c:extLst>
                    <c:strCache>
                      <c:ptCount val="16"/>
                      <c:pt idx="0">
                        <c:v>資産</c:v>
                      </c:pt>
                    </c:strCache>
                  </c:strRef>
                </c:cat>
                <c:val>
                  <c:numRef>
                    <c:extLst>
                      <c:ext xmlns:c15="http://schemas.microsoft.com/office/drawing/2012/chart" uri="{02D57815-91ED-43cb-92C2-25804820EDAC}">
                        <c15:fullRef>
                          <c15:sqref>資産!$G$4:$G$20</c15:sqref>
                        </c15:fullRef>
                        <c15:formulaRef>
                          <c15:sqref>資産!$G$4:$G$19</c15:sqref>
                        </c15:formulaRef>
                      </c:ext>
                    </c:extLst>
                    <c:numCache>
                      <c:formatCode>"¥"#,##0_);[Red]\("¥"#,##0\)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A4-0DCD-4160-B100-5C961DD983CA}"/>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資産!$H$3</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A6-0DCD-4160-B100-5C961DD983C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A8-0DCD-4160-B100-5C961DD983C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AA-0DCD-4160-B100-5C961DD983C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AC-0DCD-4160-B100-5C961DD983C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AE-0DCD-4160-B100-5C961DD983C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B0-0DCD-4160-B100-5C961DD983CA}"/>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2-0DCD-4160-B100-5C961DD983CA}"/>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4-0DCD-4160-B100-5C961DD983CA}"/>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6-0DCD-4160-B100-5C961DD983CA}"/>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8-0DCD-4160-B100-5C961DD983CA}"/>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A-0DCD-4160-B100-5C961DD983CA}"/>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C-0DCD-4160-B100-5C961DD983CA}"/>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B9-8E24-3E4A-B575-2D8C466862C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BB-8E24-3E4A-B575-2D8C466862C8}"/>
                    </c:ext>
                  </c:extLst>
                </c:dPt>
                <c:dPt>
                  <c:idx val="14"/>
                  <c:bubble3D val="0"/>
                  <c:spPr>
                    <a:solidFill>
                      <a:schemeClr val="accent3">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BD-8E24-3E4A-B575-2D8C466862C8}"/>
                    </c:ext>
                  </c:extLst>
                </c:dPt>
                <c:dPt>
                  <c:idx val="15"/>
                  <c:bubble3D val="0"/>
                  <c:spPr>
                    <a:solidFill>
                      <a:schemeClr val="accent4">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BF-8E24-3E4A-B575-2D8C466862C8}"/>
                    </c:ext>
                  </c:extLst>
                </c:dPt>
                <c:cat>
                  <c:strRef>
                    <c:extLst>
                      <c:ext xmlns:c15="http://schemas.microsoft.com/office/drawing/2012/chart" uri="{02D57815-91ED-43cb-92C2-25804820EDAC}">
                        <c15:fullRef>
                          <c15:sqref>資産!$B$4:$B$20</c15:sqref>
                        </c15:fullRef>
                        <c15:formulaRef>
                          <c15:sqref>資産!$B$4:$B$19</c15:sqref>
                        </c15:formulaRef>
                      </c:ext>
                    </c:extLst>
                    <c:strCache>
                      <c:ptCount val="16"/>
                      <c:pt idx="0">
                        <c:v>資産</c:v>
                      </c:pt>
                    </c:strCache>
                  </c:strRef>
                </c:cat>
                <c:val>
                  <c:numRef>
                    <c:extLst>
                      <c:ext xmlns:c15="http://schemas.microsoft.com/office/drawing/2012/chart" uri="{02D57815-91ED-43cb-92C2-25804820EDAC}">
                        <c15:fullRef>
                          <c15:sqref>資産!$H$4:$H$20</c15:sqref>
                        </c15:fullRef>
                        <c15:formulaRef>
                          <c15:sqref>資産!$H$4:$H$19</c15:sqref>
                        </c15:formulaRef>
                      </c:ext>
                    </c:extLst>
                    <c:numCache>
                      <c:formatCode>0.0%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C5-0DCD-4160-B100-5C961DD983CA}"/>
                  </c:ext>
                </c:extLst>
              </c15:ser>
            </c15:filteredPieSeries>
            <c15:filteredPieSeries>
              <c15:ser>
                <c:idx val="6"/>
                <c:order val="6"/>
                <c:tx>
                  <c:strRef>
                    <c:extLst xmlns:c15="http://schemas.microsoft.com/office/drawing/2012/chart">
                      <c:ext xmlns:c15="http://schemas.microsoft.com/office/drawing/2012/chart" uri="{02D57815-91ED-43cb-92C2-25804820EDAC}">
                        <c15:formulaRef>
                          <c15:sqref>資産!$I$3</c15:sqref>
                        </c15:formulaRef>
                      </c:ext>
                    </c:extLst>
                    <c:strCache>
                      <c:ptCount val="1"/>
                      <c:pt idx="0">
                        <c:v>4月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C7-0DCD-4160-B100-5C961DD983C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C9-0DCD-4160-B100-5C961DD983C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CB-0DCD-4160-B100-5C961DD983C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CD-0DCD-4160-B100-5C961DD983C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CF-0DCD-4160-B100-5C961DD983C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D1-0DCD-4160-B100-5C961DD983CA}"/>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D3-0DCD-4160-B100-5C961DD983CA}"/>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D5-0DCD-4160-B100-5C961DD983CA}"/>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D7-0DCD-4160-B100-5C961DD983CA}"/>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D9-0DCD-4160-B100-5C961DD983CA}"/>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DB-0DCD-4160-B100-5C961DD983CA}"/>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DD-0DCD-4160-B100-5C961DD983CA}"/>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D9-8E24-3E4A-B575-2D8C466862C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DB-8E24-3E4A-B575-2D8C466862C8}"/>
                    </c:ext>
                  </c:extLst>
                </c:dPt>
                <c:dPt>
                  <c:idx val="14"/>
                  <c:bubble3D val="0"/>
                  <c:spPr>
                    <a:solidFill>
                      <a:schemeClr val="accent3">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DD-8E24-3E4A-B575-2D8C466862C8}"/>
                    </c:ext>
                  </c:extLst>
                </c:dPt>
                <c:dPt>
                  <c:idx val="15"/>
                  <c:bubble3D val="0"/>
                  <c:spPr>
                    <a:solidFill>
                      <a:schemeClr val="accent4">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DF-8E24-3E4A-B575-2D8C466862C8}"/>
                    </c:ext>
                  </c:extLst>
                </c:dPt>
                <c:cat>
                  <c:strRef>
                    <c:extLst>
                      <c:ext xmlns:c15="http://schemas.microsoft.com/office/drawing/2012/chart" uri="{02D57815-91ED-43cb-92C2-25804820EDAC}">
                        <c15:fullRef>
                          <c15:sqref>資産!$B$4:$B$20</c15:sqref>
                        </c15:fullRef>
                        <c15:formulaRef>
                          <c15:sqref>資産!$B$4:$B$19</c15:sqref>
                        </c15:formulaRef>
                      </c:ext>
                    </c:extLst>
                    <c:strCache>
                      <c:ptCount val="16"/>
                      <c:pt idx="0">
                        <c:v>資産</c:v>
                      </c:pt>
                    </c:strCache>
                  </c:strRef>
                </c:cat>
                <c:val>
                  <c:numRef>
                    <c:extLst>
                      <c:ext xmlns:c15="http://schemas.microsoft.com/office/drawing/2012/chart" uri="{02D57815-91ED-43cb-92C2-25804820EDAC}">
                        <c15:fullRef>
                          <c15:sqref>資産!$I$4:$I$20</c15:sqref>
                        </c15:fullRef>
                        <c15:formulaRef>
                          <c15:sqref>資産!$I$4:$I$19</c15:sqref>
                        </c15:formulaRef>
                      </c:ext>
                    </c:extLst>
                    <c:numCache>
                      <c:formatCode>"¥"#,##0_);[Red]\("¥"#,##0\)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E6-0DCD-4160-B100-5C961DD983CA}"/>
                  </c:ext>
                </c:extLst>
              </c15:ser>
            </c15:filteredPieSeries>
            <c15:filteredPieSeries>
              <c15:ser>
                <c:idx val="7"/>
                <c:order val="7"/>
                <c:tx>
                  <c:strRef>
                    <c:extLst xmlns:c15="http://schemas.microsoft.com/office/drawing/2012/chart">
                      <c:ext xmlns:c15="http://schemas.microsoft.com/office/drawing/2012/chart" uri="{02D57815-91ED-43cb-92C2-25804820EDAC}">
                        <c15:formulaRef>
                          <c15:sqref>資産!$J$3</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E8-0DCD-4160-B100-5C961DD983C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EA-0DCD-4160-B100-5C961DD983C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EC-0DCD-4160-B100-5C961DD983C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EE-0DCD-4160-B100-5C961DD983C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F0-0DCD-4160-B100-5C961DD983C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F2-0DCD-4160-B100-5C961DD983CA}"/>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F4-0DCD-4160-B100-5C961DD983CA}"/>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F6-0DCD-4160-B100-5C961DD983CA}"/>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F8-0DCD-4160-B100-5C961DD983CA}"/>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FA-0DCD-4160-B100-5C961DD983CA}"/>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FC-0DCD-4160-B100-5C961DD983CA}"/>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FE-0DCD-4160-B100-5C961DD983CA}"/>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F9-8E24-3E4A-B575-2D8C466862C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FB-8E24-3E4A-B575-2D8C466862C8}"/>
                    </c:ext>
                  </c:extLst>
                </c:dPt>
                <c:dPt>
                  <c:idx val="14"/>
                  <c:bubble3D val="0"/>
                  <c:spPr>
                    <a:solidFill>
                      <a:schemeClr val="accent3">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FD-8E24-3E4A-B575-2D8C466862C8}"/>
                    </c:ext>
                  </c:extLst>
                </c:dPt>
                <c:dPt>
                  <c:idx val="15"/>
                  <c:bubble3D val="0"/>
                  <c:spPr>
                    <a:solidFill>
                      <a:schemeClr val="accent4">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FF-8E24-3E4A-B575-2D8C466862C8}"/>
                    </c:ext>
                  </c:extLst>
                </c:dPt>
                <c:cat>
                  <c:strRef>
                    <c:extLst>
                      <c:ext xmlns:c15="http://schemas.microsoft.com/office/drawing/2012/chart" uri="{02D57815-91ED-43cb-92C2-25804820EDAC}">
                        <c15:fullRef>
                          <c15:sqref>資産!$B$4:$B$20</c15:sqref>
                        </c15:fullRef>
                        <c15:formulaRef>
                          <c15:sqref>資産!$B$4:$B$19</c15:sqref>
                        </c15:formulaRef>
                      </c:ext>
                    </c:extLst>
                    <c:strCache>
                      <c:ptCount val="16"/>
                      <c:pt idx="0">
                        <c:v>資産</c:v>
                      </c:pt>
                    </c:strCache>
                  </c:strRef>
                </c:cat>
                <c:val>
                  <c:numRef>
                    <c:extLst>
                      <c:ext xmlns:c15="http://schemas.microsoft.com/office/drawing/2012/chart" uri="{02D57815-91ED-43cb-92C2-25804820EDAC}">
                        <c15:fullRef>
                          <c15:sqref>資産!$J$4:$J$20</c15:sqref>
                        </c15:fullRef>
                        <c15:formulaRef>
                          <c15:sqref>資産!$J$4:$J$19</c15:sqref>
                        </c15:formulaRef>
                      </c:ext>
                    </c:extLst>
                    <c:numCache>
                      <c:formatCode>0.0%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07-0DCD-4160-B100-5C961DD983CA}"/>
                  </c:ext>
                </c:extLst>
              </c15:ser>
            </c15:filteredPieSeries>
            <c15:filteredPieSeries>
              <c15:ser>
                <c:idx val="8"/>
                <c:order val="8"/>
                <c:tx>
                  <c:strRef>
                    <c:extLst xmlns:c15="http://schemas.microsoft.com/office/drawing/2012/chart">
                      <c:ext xmlns:c15="http://schemas.microsoft.com/office/drawing/2012/chart" uri="{02D57815-91ED-43cb-92C2-25804820EDAC}">
                        <c15:formulaRef>
                          <c15:sqref>資産!$K$3</c15:sqref>
                        </c15:formulaRef>
                      </c:ext>
                    </c:extLst>
                    <c:strCache>
                      <c:ptCount val="1"/>
                      <c:pt idx="0">
                        <c:v>5月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09-0DCD-4160-B100-5C961DD983C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0B-0DCD-4160-B100-5C961DD983C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0D-0DCD-4160-B100-5C961DD983C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0F-0DCD-4160-B100-5C961DD983C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11-0DCD-4160-B100-5C961DD983C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13-0DCD-4160-B100-5C961DD983CA}"/>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15-0DCD-4160-B100-5C961DD983CA}"/>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17-0DCD-4160-B100-5C961DD983CA}"/>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19-0DCD-4160-B100-5C961DD983CA}"/>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1B-0DCD-4160-B100-5C961DD983CA}"/>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1D-0DCD-4160-B100-5C961DD983CA}"/>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1F-0DCD-4160-B100-5C961DD983CA}"/>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19-8E24-3E4A-B575-2D8C466862C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1B-8E24-3E4A-B575-2D8C466862C8}"/>
                    </c:ext>
                  </c:extLst>
                </c:dPt>
                <c:dPt>
                  <c:idx val="14"/>
                  <c:bubble3D val="0"/>
                  <c:spPr>
                    <a:solidFill>
                      <a:schemeClr val="accent3">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1D-8E24-3E4A-B575-2D8C466862C8}"/>
                    </c:ext>
                  </c:extLst>
                </c:dPt>
                <c:dPt>
                  <c:idx val="15"/>
                  <c:bubble3D val="0"/>
                  <c:spPr>
                    <a:solidFill>
                      <a:schemeClr val="accent4">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1F-8E24-3E4A-B575-2D8C466862C8}"/>
                    </c:ext>
                  </c:extLst>
                </c:dPt>
                <c:cat>
                  <c:strRef>
                    <c:extLst>
                      <c:ext xmlns:c15="http://schemas.microsoft.com/office/drawing/2012/chart" uri="{02D57815-91ED-43cb-92C2-25804820EDAC}">
                        <c15:fullRef>
                          <c15:sqref>資産!$B$4:$B$20</c15:sqref>
                        </c15:fullRef>
                        <c15:formulaRef>
                          <c15:sqref>資産!$B$4:$B$19</c15:sqref>
                        </c15:formulaRef>
                      </c:ext>
                    </c:extLst>
                    <c:strCache>
                      <c:ptCount val="16"/>
                      <c:pt idx="0">
                        <c:v>資産</c:v>
                      </c:pt>
                    </c:strCache>
                  </c:strRef>
                </c:cat>
                <c:val>
                  <c:numRef>
                    <c:extLst>
                      <c:ext xmlns:c15="http://schemas.microsoft.com/office/drawing/2012/chart" uri="{02D57815-91ED-43cb-92C2-25804820EDAC}">
                        <c15:fullRef>
                          <c15:sqref>資産!$K$4:$K$20</c15:sqref>
                        </c15:fullRef>
                        <c15:formulaRef>
                          <c15:sqref>資産!$K$4:$K$19</c15:sqref>
                        </c15:formulaRef>
                      </c:ext>
                    </c:extLst>
                    <c:numCache>
                      <c:formatCode>"¥"#,##0_);[Red]\("¥"#,##0\)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28-0DCD-4160-B100-5C961DD983CA}"/>
                  </c:ext>
                </c:extLst>
              </c15:ser>
            </c15:filteredPieSeries>
            <c15:filteredPieSeries>
              <c15:ser>
                <c:idx val="9"/>
                <c:order val="9"/>
                <c:tx>
                  <c:strRef>
                    <c:extLst xmlns:c15="http://schemas.microsoft.com/office/drawing/2012/chart">
                      <c:ext xmlns:c15="http://schemas.microsoft.com/office/drawing/2012/chart" uri="{02D57815-91ED-43cb-92C2-25804820EDAC}">
                        <c15:formulaRef>
                          <c15:sqref>資産!$L$3</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2A-0DCD-4160-B100-5C961DD983C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2C-0DCD-4160-B100-5C961DD983C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2E-0DCD-4160-B100-5C961DD983C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30-0DCD-4160-B100-5C961DD983C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32-0DCD-4160-B100-5C961DD983C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34-0DCD-4160-B100-5C961DD983CA}"/>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36-0DCD-4160-B100-5C961DD983CA}"/>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38-0DCD-4160-B100-5C961DD983CA}"/>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3A-0DCD-4160-B100-5C961DD983CA}"/>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3C-0DCD-4160-B100-5C961DD983CA}"/>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3E-0DCD-4160-B100-5C961DD983CA}"/>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0-0DCD-4160-B100-5C961DD983CA}"/>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39-8E24-3E4A-B575-2D8C466862C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3B-8E24-3E4A-B575-2D8C466862C8}"/>
                    </c:ext>
                  </c:extLst>
                </c:dPt>
                <c:dPt>
                  <c:idx val="14"/>
                  <c:bubble3D val="0"/>
                  <c:spPr>
                    <a:solidFill>
                      <a:schemeClr val="accent3">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3D-8E24-3E4A-B575-2D8C466862C8}"/>
                    </c:ext>
                  </c:extLst>
                </c:dPt>
                <c:dPt>
                  <c:idx val="15"/>
                  <c:bubble3D val="0"/>
                  <c:spPr>
                    <a:solidFill>
                      <a:schemeClr val="accent4">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3F-8E24-3E4A-B575-2D8C466862C8}"/>
                    </c:ext>
                  </c:extLst>
                </c:dPt>
                <c:cat>
                  <c:strRef>
                    <c:extLst>
                      <c:ext xmlns:c15="http://schemas.microsoft.com/office/drawing/2012/chart" uri="{02D57815-91ED-43cb-92C2-25804820EDAC}">
                        <c15:fullRef>
                          <c15:sqref>資産!$B$4:$B$20</c15:sqref>
                        </c15:fullRef>
                        <c15:formulaRef>
                          <c15:sqref>資産!$B$4:$B$19</c15:sqref>
                        </c15:formulaRef>
                      </c:ext>
                    </c:extLst>
                    <c:strCache>
                      <c:ptCount val="16"/>
                      <c:pt idx="0">
                        <c:v>資産</c:v>
                      </c:pt>
                    </c:strCache>
                  </c:strRef>
                </c:cat>
                <c:val>
                  <c:numRef>
                    <c:extLst>
                      <c:ext xmlns:c15="http://schemas.microsoft.com/office/drawing/2012/chart" uri="{02D57815-91ED-43cb-92C2-25804820EDAC}">
                        <c15:fullRef>
                          <c15:sqref>資産!$L$4:$L$20</c15:sqref>
                        </c15:fullRef>
                        <c15:formulaRef>
                          <c15:sqref>資産!$L$4:$L$19</c15:sqref>
                        </c15:formulaRef>
                      </c:ext>
                    </c:extLst>
                    <c:numCache>
                      <c:formatCode>0.0%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49-0DCD-4160-B100-5C961DD983CA}"/>
                  </c:ext>
                </c:extLst>
              </c15:ser>
            </c15:filteredPieSeries>
            <c15:filteredPieSeries>
              <c15:ser>
                <c:idx val="10"/>
                <c:order val="10"/>
                <c:tx>
                  <c:strRef>
                    <c:extLst xmlns:c15="http://schemas.microsoft.com/office/drawing/2012/chart">
                      <c:ext xmlns:c15="http://schemas.microsoft.com/office/drawing/2012/chart" uri="{02D57815-91ED-43cb-92C2-25804820EDAC}">
                        <c15:formulaRef>
                          <c15:sqref>資産!$M$3</c15:sqref>
                        </c15:formulaRef>
                      </c:ext>
                    </c:extLst>
                    <c:strCache>
                      <c:ptCount val="1"/>
                      <c:pt idx="0">
                        <c:v>6月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4B-0DCD-4160-B100-5C961DD983C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4D-0DCD-4160-B100-5C961DD983C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4F-0DCD-4160-B100-5C961DD983C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51-0DCD-4160-B100-5C961DD983C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53-0DCD-4160-B100-5C961DD983C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55-0DCD-4160-B100-5C961DD983CA}"/>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57-0DCD-4160-B100-5C961DD983CA}"/>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59-0DCD-4160-B100-5C961DD983CA}"/>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5B-0DCD-4160-B100-5C961DD983CA}"/>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5D-0DCD-4160-B100-5C961DD983CA}"/>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5F-0DCD-4160-B100-5C961DD983CA}"/>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1-0DCD-4160-B100-5C961DD983CA}"/>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59-8E24-3E4A-B575-2D8C466862C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5B-8E24-3E4A-B575-2D8C466862C8}"/>
                    </c:ext>
                  </c:extLst>
                </c:dPt>
                <c:dPt>
                  <c:idx val="14"/>
                  <c:bubble3D val="0"/>
                  <c:spPr>
                    <a:solidFill>
                      <a:schemeClr val="accent3">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5D-8E24-3E4A-B575-2D8C466862C8}"/>
                    </c:ext>
                  </c:extLst>
                </c:dPt>
                <c:dPt>
                  <c:idx val="15"/>
                  <c:bubble3D val="0"/>
                  <c:spPr>
                    <a:solidFill>
                      <a:schemeClr val="accent4">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5F-8E24-3E4A-B575-2D8C466862C8}"/>
                    </c:ext>
                  </c:extLst>
                </c:dPt>
                <c:cat>
                  <c:strRef>
                    <c:extLst>
                      <c:ext xmlns:c15="http://schemas.microsoft.com/office/drawing/2012/chart" uri="{02D57815-91ED-43cb-92C2-25804820EDAC}">
                        <c15:fullRef>
                          <c15:sqref>資産!$B$4:$B$20</c15:sqref>
                        </c15:fullRef>
                        <c15:formulaRef>
                          <c15:sqref>資産!$B$4:$B$19</c15:sqref>
                        </c15:formulaRef>
                      </c:ext>
                    </c:extLst>
                    <c:strCache>
                      <c:ptCount val="16"/>
                      <c:pt idx="0">
                        <c:v>資産</c:v>
                      </c:pt>
                    </c:strCache>
                  </c:strRef>
                </c:cat>
                <c:val>
                  <c:numRef>
                    <c:extLst>
                      <c:ext xmlns:c15="http://schemas.microsoft.com/office/drawing/2012/chart" uri="{02D57815-91ED-43cb-92C2-25804820EDAC}">
                        <c15:fullRef>
                          <c15:sqref>資産!$M$4:$M$20</c15:sqref>
                        </c15:fullRef>
                        <c15:formulaRef>
                          <c15:sqref>資産!$M$4:$M$19</c15:sqref>
                        </c15:formulaRef>
                      </c:ext>
                    </c:extLst>
                    <c:numCache>
                      <c:formatCode>"¥"#,##0_);[Red]\("¥"#,##0\)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6A-0DCD-4160-B100-5C961DD983CA}"/>
                  </c:ext>
                </c:extLst>
              </c15:ser>
            </c15:filteredPieSeries>
            <c15:filteredPieSeries>
              <c15:ser>
                <c:idx val="11"/>
                <c:order val="11"/>
                <c:tx>
                  <c:strRef>
                    <c:extLst xmlns:c15="http://schemas.microsoft.com/office/drawing/2012/chart">
                      <c:ext xmlns:c15="http://schemas.microsoft.com/office/drawing/2012/chart" uri="{02D57815-91ED-43cb-92C2-25804820EDAC}">
                        <c15:formulaRef>
                          <c15:sqref>資産!$N$3</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6C-0DCD-4160-B100-5C961DD983C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6E-0DCD-4160-B100-5C961DD983C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70-0DCD-4160-B100-5C961DD983C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72-0DCD-4160-B100-5C961DD983C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74-0DCD-4160-B100-5C961DD983C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76-0DCD-4160-B100-5C961DD983CA}"/>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8-0DCD-4160-B100-5C961DD983CA}"/>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A-0DCD-4160-B100-5C961DD983CA}"/>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C-0DCD-4160-B100-5C961DD983CA}"/>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E-0DCD-4160-B100-5C961DD983CA}"/>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0-0DCD-4160-B100-5C961DD983CA}"/>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2-0DCD-4160-B100-5C961DD983CA}"/>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79-8E24-3E4A-B575-2D8C466862C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7B-8E24-3E4A-B575-2D8C466862C8}"/>
                    </c:ext>
                  </c:extLst>
                </c:dPt>
                <c:dPt>
                  <c:idx val="14"/>
                  <c:bubble3D val="0"/>
                  <c:spPr>
                    <a:solidFill>
                      <a:schemeClr val="accent3">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7D-8E24-3E4A-B575-2D8C466862C8}"/>
                    </c:ext>
                  </c:extLst>
                </c:dPt>
                <c:dPt>
                  <c:idx val="15"/>
                  <c:bubble3D val="0"/>
                  <c:spPr>
                    <a:solidFill>
                      <a:schemeClr val="accent4">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7F-8E24-3E4A-B575-2D8C466862C8}"/>
                    </c:ext>
                  </c:extLst>
                </c:dPt>
                <c:cat>
                  <c:strRef>
                    <c:extLst>
                      <c:ext xmlns:c15="http://schemas.microsoft.com/office/drawing/2012/chart" uri="{02D57815-91ED-43cb-92C2-25804820EDAC}">
                        <c15:fullRef>
                          <c15:sqref>資産!$B$4:$B$20</c15:sqref>
                        </c15:fullRef>
                        <c15:formulaRef>
                          <c15:sqref>資産!$B$4:$B$19</c15:sqref>
                        </c15:formulaRef>
                      </c:ext>
                    </c:extLst>
                    <c:strCache>
                      <c:ptCount val="16"/>
                      <c:pt idx="0">
                        <c:v>資産</c:v>
                      </c:pt>
                    </c:strCache>
                  </c:strRef>
                </c:cat>
                <c:val>
                  <c:numRef>
                    <c:extLst>
                      <c:ext xmlns:c15="http://schemas.microsoft.com/office/drawing/2012/chart" uri="{02D57815-91ED-43cb-92C2-25804820EDAC}">
                        <c15:fullRef>
                          <c15:sqref>資産!$N$4:$N$20</c15:sqref>
                        </c15:fullRef>
                        <c15:formulaRef>
                          <c15:sqref>資産!$N$4:$N$19</c15:sqref>
                        </c15:formulaRef>
                      </c:ext>
                    </c:extLst>
                    <c:numCache>
                      <c:formatCode>0.0%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8B-0DCD-4160-B100-5C961DD983CA}"/>
                  </c:ext>
                </c:extLst>
              </c15:ser>
            </c15:filteredPieSeries>
            <c15:filteredPieSeries>
              <c15:ser>
                <c:idx val="12"/>
                <c:order val="12"/>
                <c:tx>
                  <c:strRef>
                    <c:extLst xmlns:c15="http://schemas.microsoft.com/office/drawing/2012/chart">
                      <c:ext xmlns:c15="http://schemas.microsoft.com/office/drawing/2012/chart" uri="{02D57815-91ED-43cb-92C2-25804820EDAC}">
                        <c15:formulaRef>
                          <c15:sqref>資産!$O$3</c15:sqref>
                        </c15:formulaRef>
                      </c:ext>
                    </c:extLst>
                    <c:strCache>
                      <c:ptCount val="1"/>
                      <c:pt idx="0">
                        <c:v>7月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8D-0DCD-4160-B100-5C961DD983C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8F-0DCD-4160-B100-5C961DD983C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91-0DCD-4160-B100-5C961DD983C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93-0DCD-4160-B100-5C961DD983C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95-0DCD-4160-B100-5C961DD983C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97-0DCD-4160-B100-5C961DD983CA}"/>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9-0DCD-4160-B100-5C961DD983CA}"/>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B-0DCD-4160-B100-5C961DD983CA}"/>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D-0DCD-4160-B100-5C961DD983CA}"/>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F-0DCD-4160-B100-5C961DD983CA}"/>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1-0DCD-4160-B100-5C961DD983CA}"/>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3-0DCD-4160-B100-5C961DD983CA}"/>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99-8E24-3E4A-B575-2D8C466862C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9B-8E24-3E4A-B575-2D8C466862C8}"/>
                    </c:ext>
                  </c:extLst>
                </c:dPt>
                <c:dPt>
                  <c:idx val="14"/>
                  <c:bubble3D val="0"/>
                  <c:spPr>
                    <a:solidFill>
                      <a:schemeClr val="accent3">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9D-8E24-3E4A-B575-2D8C466862C8}"/>
                    </c:ext>
                  </c:extLst>
                </c:dPt>
                <c:dPt>
                  <c:idx val="15"/>
                  <c:bubble3D val="0"/>
                  <c:spPr>
                    <a:solidFill>
                      <a:schemeClr val="accent4">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9F-8E24-3E4A-B575-2D8C466862C8}"/>
                    </c:ext>
                  </c:extLst>
                </c:dPt>
                <c:cat>
                  <c:strRef>
                    <c:extLst>
                      <c:ext xmlns:c15="http://schemas.microsoft.com/office/drawing/2012/chart" uri="{02D57815-91ED-43cb-92C2-25804820EDAC}">
                        <c15:fullRef>
                          <c15:sqref>資産!$B$4:$B$20</c15:sqref>
                        </c15:fullRef>
                        <c15:formulaRef>
                          <c15:sqref>資産!$B$4:$B$19</c15:sqref>
                        </c15:formulaRef>
                      </c:ext>
                    </c:extLst>
                    <c:strCache>
                      <c:ptCount val="16"/>
                      <c:pt idx="0">
                        <c:v>資産</c:v>
                      </c:pt>
                    </c:strCache>
                  </c:strRef>
                </c:cat>
                <c:val>
                  <c:numRef>
                    <c:extLst>
                      <c:ext xmlns:c15="http://schemas.microsoft.com/office/drawing/2012/chart" uri="{02D57815-91ED-43cb-92C2-25804820EDAC}">
                        <c15:fullRef>
                          <c15:sqref>資産!$O$4:$O$20</c15:sqref>
                        </c15:fullRef>
                        <c15:formulaRef>
                          <c15:sqref>資産!$O$4:$O$19</c15:sqref>
                        </c15:formulaRef>
                      </c:ext>
                    </c:extLst>
                    <c:numCache>
                      <c:formatCode>"¥"#,##0_);[Red]\("¥"#,##0\)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AC-0DCD-4160-B100-5C961DD983CA}"/>
                  </c:ext>
                </c:extLst>
              </c15:ser>
            </c15:filteredPieSeries>
            <c15:filteredPieSeries>
              <c15:ser>
                <c:idx val="13"/>
                <c:order val="13"/>
                <c:tx>
                  <c:strRef>
                    <c:extLst xmlns:c15="http://schemas.microsoft.com/office/drawing/2012/chart">
                      <c:ext xmlns:c15="http://schemas.microsoft.com/office/drawing/2012/chart" uri="{02D57815-91ED-43cb-92C2-25804820EDAC}">
                        <c15:formulaRef>
                          <c15:sqref>資産!$P$3</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AE-0DCD-4160-B100-5C961DD983C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B0-0DCD-4160-B100-5C961DD983C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B2-0DCD-4160-B100-5C961DD983C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B4-0DCD-4160-B100-5C961DD983C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B6-0DCD-4160-B100-5C961DD983C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B8-0DCD-4160-B100-5C961DD983CA}"/>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A-0DCD-4160-B100-5C961DD983CA}"/>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C-0DCD-4160-B100-5C961DD983CA}"/>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E-0DCD-4160-B100-5C961DD983CA}"/>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0-0DCD-4160-B100-5C961DD983CA}"/>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2-0DCD-4160-B100-5C961DD983CA}"/>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4-0DCD-4160-B100-5C961DD983CA}"/>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9-8E24-3E4A-B575-2D8C466862C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B-8E24-3E4A-B575-2D8C466862C8}"/>
                    </c:ext>
                  </c:extLst>
                </c:dPt>
                <c:dPt>
                  <c:idx val="14"/>
                  <c:bubble3D val="0"/>
                  <c:spPr>
                    <a:solidFill>
                      <a:schemeClr val="accent3">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D-8E24-3E4A-B575-2D8C466862C8}"/>
                    </c:ext>
                  </c:extLst>
                </c:dPt>
                <c:dPt>
                  <c:idx val="15"/>
                  <c:bubble3D val="0"/>
                  <c:spPr>
                    <a:solidFill>
                      <a:schemeClr val="accent4">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F-8E24-3E4A-B575-2D8C466862C8}"/>
                    </c:ext>
                  </c:extLst>
                </c:dPt>
                <c:cat>
                  <c:strRef>
                    <c:extLst>
                      <c:ext xmlns:c15="http://schemas.microsoft.com/office/drawing/2012/chart" uri="{02D57815-91ED-43cb-92C2-25804820EDAC}">
                        <c15:fullRef>
                          <c15:sqref>資産!$B$4:$B$20</c15:sqref>
                        </c15:fullRef>
                        <c15:formulaRef>
                          <c15:sqref>資産!$B$4:$B$19</c15:sqref>
                        </c15:formulaRef>
                      </c:ext>
                    </c:extLst>
                    <c:strCache>
                      <c:ptCount val="16"/>
                      <c:pt idx="0">
                        <c:v>資産</c:v>
                      </c:pt>
                    </c:strCache>
                  </c:strRef>
                </c:cat>
                <c:val>
                  <c:numRef>
                    <c:extLst>
                      <c:ext xmlns:c15="http://schemas.microsoft.com/office/drawing/2012/chart" uri="{02D57815-91ED-43cb-92C2-25804820EDAC}">
                        <c15:fullRef>
                          <c15:sqref>資産!$P$4:$P$20</c15:sqref>
                        </c15:fullRef>
                        <c15:formulaRef>
                          <c15:sqref>資産!$P$4:$P$19</c15:sqref>
                        </c15:formulaRef>
                      </c:ext>
                    </c:extLst>
                    <c:numCache>
                      <c:formatCode>0.0%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CD-0DCD-4160-B100-5C961DD983CA}"/>
                  </c:ext>
                </c:extLst>
              </c15:ser>
            </c15:filteredPieSeries>
            <c15:filteredPieSeries>
              <c15:ser>
                <c:idx val="14"/>
                <c:order val="14"/>
                <c:tx>
                  <c:strRef>
                    <c:extLst xmlns:c15="http://schemas.microsoft.com/office/drawing/2012/chart">
                      <c:ext xmlns:c15="http://schemas.microsoft.com/office/drawing/2012/chart" uri="{02D57815-91ED-43cb-92C2-25804820EDAC}">
                        <c15:formulaRef>
                          <c15:sqref>資産!$Q$3</c15:sqref>
                        </c15:formulaRef>
                      </c:ext>
                    </c:extLst>
                    <c:strCache>
                      <c:ptCount val="1"/>
                      <c:pt idx="0">
                        <c:v>8月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CF-0DCD-4160-B100-5C961DD983C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D1-0DCD-4160-B100-5C961DD983C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D3-0DCD-4160-B100-5C961DD983C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D5-0DCD-4160-B100-5C961DD983C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D7-0DCD-4160-B100-5C961DD983C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D9-0DCD-4160-B100-5C961DD983CA}"/>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B-0DCD-4160-B100-5C961DD983CA}"/>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D-0DCD-4160-B100-5C961DD983CA}"/>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F-0DCD-4160-B100-5C961DD983CA}"/>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1-0DCD-4160-B100-5C961DD983CA}"/>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3-0DCD-4160-B100-5C961DD983CA}"/>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5-0DCD-4160-B100-5C961DD983CA}"/>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9-8E24-3E4A-B575-2D8C466862C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B-8E24-3E4A-B575-2D8C466862C8}"/>
                    </c:ext>
                  </c:extLst>
                </c:dPt>
                <c:dPt>
                  <c:idx val="14"/>
                  <c:bubble3D val="0"/>
                  <c:spPr>
                    <a:solidFill>
                      <a:schemeClr val="accent3">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D-8E24-3E4A-B575-2D8C466862C8}"/>
                    </c:ext>
                  </c:extLst>
                </c:dPt>
                <c:dPt>
                  <c:idx val="15"/>
                  <c:bubble3D val="0"/>
                  <c:spPr>
                    <a:solidFill>
                      <a:schemeClr val="accent4">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F-8E24-3E4A-B575-2D8C466862C8}"/>
                    </c:ext>
                  </c:extLst>
                </c:dPt>
                <c:cat>
                  <c:strRef>
                    <c:extLst>
                      <c:ext xmlns:c15="http://schemas.microsoft.com/office/drawing/2012/chart" uri="{02D57815-91ED-43cb-92C2-25804820EDAC}">
                        <c15:fullRef>
                          <c15:sqref>資産!$B$4:$B$20</c15:sqref>
                        </c15:fullRef>
                        <c15:formulaRef>
                          <c15:sqref>資産!$B$4:$B$19</c15:sqref>
                        </c15:formulaRef>
                      </c:ext>
                    </c:extLst>
                    <c:strCache>
                      <c:ptCount val="16"/>
                      <c:pt idx="0">
                        <c:v>資産</c:v>
                      </c:pt>
                    </c:strCache>
                  </c:strRef>
                </c:cat>
                <c:val>
                  <c:numRef>
                    <c:extLst>
                      <c:ext xmlns:c15="http://schemas.microsoft.com/office/drawing/2012/chart" uri="{02D57815-91ED-43cb-92C2-25804820EDAC}">
                        <c15:fullRef>
                          <c15:sqref>資産!$Q$4:$Q$20</c15:sqref>
                        </c15:fullRef>
                        <c15:formulaRef>
                          <c15:sqref>資産!$Q$4:$Q$19</c15:sqref>
                        </c15:formulaRef>
                      </c:ext>
                    </c:extLst>
                    <c:numCache>
                      <c:formatCode>"¥"#,##0_);[Red]\("¥"#,##0\)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EE-0DCD-4160-B100-5C961DD983CA}"/>
                  </c:ext>
                </c:extLst>
              </c15:ser>
            </c15:filteredPieSeries>
            <c15:filteredPieSeries>
              <c15:ser>
                <c:idx val="15"/>
                <c:order val="15"/>
                <c:tx>
                  <c:strRef>
                    <c:extLst xmlns:c15="http://schemas.microsoft.com/office/drawing/2012/chart">
                      <c:ext xmlns:c15="http://schemas.microsoft.com/office/drawing/2012/chart" uri="{02D57815-91ED-43cb-92C2-25804820EDAC}">
                        <c15:formulaRef>
                          <c15:sqref>資産!$R$3</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F0-0DCD-4160-B100-5C961DD983C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F2-0DCD-4160-B100-5C961DD983C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F4-0DCD-4160-B100-5C961DD983C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F6-0DCD-4160-B100-5C961DD983C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F8-0DCD-4160-B100-5C961DD983C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FA-0DCD-4160-B100-5C961DD983CA}"/>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C-0DCD-4160-B100-5C961DD983CA}"/>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E-0DCD-4160-B100-5C961DD983CA}"/>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0-0DCD-4160-B100-5C961DD983CA}"/>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2-0DCD-4160-B100-5C961DD983CA}"/>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4-0DCD-4160-B100-5C961DD983CA}"/>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6-0DCD-4160-B100-5C961DD983CA}"/>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9-8E24-3E4A-B575-2D8C466862C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B-8E24-3E4A-B575-2D8C466862C8}"/>
                    </c:ext>
                  </c:extLst>
                </c:dPt>
                <c:dPt>
                  <c:idx val="14"/>
                  <c:bubble3D val="0"/>
                  <c:spPr>
                    <a:solidFill>
                      <a:schemeClr val="accent3">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D-8E24-3E4A-B575-2D8C466862C8}"/>
                    </c:ext>
                  </c:extLst>
                </c:dPt>
                <c:dPt>
                  <c:idx val="15"/>
                  <c:bubble3D val="0"/>
                  <c:spPr>
                    <a:solidFill>
                      <a:schemeClr val="accent4">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F-8E24-3E4A-B575-2D8C466862C8}"/>
                    </c:ext>
                  </c:extLst>
                </c:dPt>
                <c:cat>
                  <c:strRef>
                    <c:extLst>
                      <c:ext xmlns:c15="http://schemas.microsoft.com/office/drawing/2012/chart" uri="{02D57815-91ED-43cb-92C2-25804820EDAC}">
                        <c15:fullRef>
                          <c15:sqref>資産!$B$4:$B$20</c15:sqref>
                        </c15:fullRef>
                        <c15:formulaRef>
                          <c15:sqref>資産!$B$4:$B$19</c15:sqref>
                        </c15:formulaRef>
                      </c:ext>
                    </c:extLst>
                    <c:strCache>
                      <c:ptCount val="16"/>
                      <c:pt idx="0">
                        <c:v>資産</c:v>
                      </c:pt>
                    </c:strCache>
                  </c:strRef>
                </c:cat>
                <c:val>
                  <c:numRef>
                    <c:extLst>
                      <c:ext xmlns:c15="http://schemas.microsoft.com/office/drawing/2012/chart" uri="{02D57815-91ED-43cb-92C2-25804820EDAC}">
                        <c15:fullRef>
                          <c15:sqref>資産!$R$4:$R$20</c15:sqref>
                        </c15:fullRef>
                        <c15:formulaRef>
                          <c15:sqref>資産!$R$4:$R$19</c15:sqref>
                        </c15:formulaRef>
                      </c:ext>
                    </c:extLst>
                    <c:numCache>
                      <c:formatCode>0.0%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0F-0DCD-4160-B100-5C961DD983CA}"/>
                  </c:ext>
                </c:extLst>
              </c15:ser>
            </c15:filteredPieSeries>
            <c15:filteredPieSeries>
              <c15:ser>
                <c:idx val="16"/>
                <c:order val="16"/>
                <c:tx>
                  <c:strRef>
                    <c:extLst xmlns:c15="http://schemas.microsoft.com/office/drawing/2012/chart">
                      <c:ext xmlns:c15="http://schemas.microsoft.com/office/drawing/2012/chart" uri="{02D57815-91ED-43cb-92C2-25804820EDAC}">
                        <c15:formulaRef>
                          <c15:sqref>資産!$S$3</c15:sqref>
                        </c15:formulaRef>
                      </c:ext>
                    </c:extLst>
                    <c:strCache>
                      <c:ptCount val="1"/>
                      <c:pt idx="0">
                        <c:v>9月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11-0DCD-4160-B100-5C961DD983C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13-0DCD-4160-B100-5C961DD983C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15-0DCD-4160-B100-5C961DD983C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17-0DCD-4160-B100-5C961DD983C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19-0DCD-4160-B100-5C961DD983C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1B-0DCD-4160-B100-5C961DD983CA}"/>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D-0DCD-4160-B100-5C961DD983CA}"/>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F-0DCD-4160-B100-5C961DD983CA}"/>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1-0DCD-4160-B100-5C961DD983CA}"/>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3-0DCD-4160-B100-5C961DD983CA}"/>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5-0DCD-4160-B100-5C961DD983CA}"/>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7-0DCD-4160-B100-5C961DD983CA}"/>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9-8E24-3E4A-B575-2D8C466862C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B-8E24-3E4A-B575-2D8C466862C8}"/>
                    </c:ext>
                  </c:extLst>
                </c:dPt>
                <c:dPt>
                  <c:idx val="14"/>
                  <c:bubble3D val="0"/>
                  <c:spPr>
                    <a:solidFill>
                      <a:schemeClr val="accent3">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D-8E24-3E4A-B575-2D8C466862C8}"/>
                    </c:ext>
                  </c:extLst>
                </c:dPt>
                <c:dPt>
                  <c:idx val="15"/>
                  <c:bubble3D val="0"/>
                  <c:spPr>
                    <a:solidFill>
                      <a:schemeClr val="accent4">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F-8E24-3E4A-B575-2D8C466862C8}"/>
                    </c:ext>
                  </c:extLst>
                </c:dPt>
                <c:cat>
                  <c:strRef>
                    <c:extLst>
                      <c:ext xmlns:c15="http://schemas.microsoft.com/office/drawing/2012/chart" uri="{02D57815-91ED-43cb-92C2-25804820EDAC}">
                        <c15:fullRef>
                          <c15:sqref>資産!$B$4:$B$20</c15:sqref>
                        </c15:fullRef>
                        <c15:formulaRef>
                          <c15:sqref>資産!$B$4:$B$19</c15:sqref>
                        </c15:formulaRef>
                      </c:ext>
                    </c:extLst>
                    <c:strCache>
                      <c:ptCount val="16"/>
                      <c:pt idx="0">
                        <c:v>資産</c:v>
                      </c:pt>
                    </c:strCache>
                  </c:strRef>
                </c:cat>
                <c:val>
                  <c:numRef>
                    <c:extLst>
                      <c:ext xmlns:c15="http://schemas.microsoft.com/office/drawing/2012/chart" uri="{02D57815-91ED-43cb-92C2-25804820EDAC}">
                        <c15:fullRef>
                          <c15:sqref>資産!$S$4:$S$20</c15:sqref>
                        </c15:fullRef>
                        <c15:formulaRef>
                          <c15:sqref>資産!$S$4:$S$19</c15:sqref>
                        </c15:formulaRef>
                      </c:ext>
                    </c:extLst>
                    <c:numCache>
                      <c:formatCode>"¥"#,##0_);[Red]\("¥"#,##0\)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30-0DCD-4160-B100-5C961DD983CA}"/>
                  </c:ext>
                </c:extLst>
              </c15:ser>
            </c15:filteredPieSeries>
            <c15:filteredPieSeries>
              <c15:ser>
                <c:idx val="17"/>
                <c:order val="17"/>
                <c:tx>
                  <c:strRef>
                    <c:extLst xmlns:c15="http://schemas.microsoft.com/office/drawing/2012/chart">
                      <c:ext xmlns:c15="http://schemas.microsoft.com/office/drawing/2012/chart" uri="{02D57815-91ED-43cb-92C2-25804820EDAC}">
                        <c15:formulaRef>
                          <c15:sqref>資産!$T$3</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32-0DCD-4160-B100-5C961DD983C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34-0DCD-4160-B100-5C961DD983C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36-0DCD-4160-B100-5C961DD983C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38-0DCD-4160-B100-5C961DD983C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3A-0DCD-4160-B100-5C961DD983C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3C-0DCD-4160-B100-5C961DD983CA}"/>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E-0DCD-4160-B100-5C961DD983CA}"/>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0-0DCD-4160-B100-5C961DD983CA}"/>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2-0DCD-4160-B100-5C961DD983CA}"/>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4-0DCD-4160-B100-5C961DD983CA}"/>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6-0DCD-4160-B100-5C961DD983CA}"/>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8-0DCD-4160-B100-5C961DD983CA}"/>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9-8E24-3E4A-B575-2D8C466862C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B-8E24-3E4A-B575-2D8C466862C8}"/>
                    </c:ext>
                  </c:extLst>
                </c:dPt>
                <c:dPt>
                  <c:idx val="14"/>
                  <c:bubble3D val="0"/>
                  <c:spPr>
                    <a:solidFill>
                      <a:schemeClr val="accent3">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D-8E24-3E4A-B575-2D8C466862C8}"/>
                    </c:ext>
                  </c:extLst>
                </c:dPt>
                <c:dPt>
                  <c:idx val="15"/>
                  <c:bubble3D val="0"/>
                  <c:spPr>
                    <a:solidFill>
                      <a:schemeClr val="accent4">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F-8E24-3E4A-B575-2D8C466862C8}"/>
                    </c:ext>
                  </c:extLst>
                </c:dPt>
                <c:cat>
                  <c:strRef>
                    <c:extLst>
                      <c:ext xmlns:c15="http://schemas.microsoft.com/office/drawing/2012/chart" uri="{02D57815-91ED-43cb-92C2-25804820EDAC}">
                        <c15:fullRef>
                          <c15:sqref>資産!$B$4:$B$20</c15:sqref>
                        </c15:fullRef>
                        <c15:formulaRef>
                          <c15:sqref>資産!$B$4:$B$19</c15:sqref>
                        </c15:formulaRef>
                      </c:ext>
                    </c:extLst>
                    <c:strCache>
                      <c:ptCount val="16"/>
                      <c:pt idx="0">
                        <c:v>資産</c:v>
                      </c:pt>
                    </c:strCache>
                  </c:strRef>
                </c:cat>
                <c:val>
                  <c:numRef>
                    <c:extLst>
                      <c:ext xmlns:c15="http://schemas.microsoft.com/office/drawing/2012/chart" uri="{02D57815-91ED-43cb-92C2-25804820EDAC}">
                        <c15:fullRef>
                          <c15:sqref>資産!$T$4:$T$20</c15:sqref>
                        </c15:fullRef>
                        <c15:formulaRef>
                          <c15:sqref>資産!$T$4:$T$19</c15:sqref>
                        </c15:formulaRef>
                      </c:ext>
                    </c:extLst>
                    <c:numCache>
                      <c:formatCode>0.0%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51-0DCD-4160-B100-5C961DD983CA}"/>
                  </c:ext>
                </c:extLst>
              </c15:ser>
            </c15:filteredPieSeries>
            <c15:filteredPieSeries>
              <c15:ser>
                <c:idx val="18"/>
                <c:order val="18"/>
                <c:tx>
                  <c:strRef>
                    <c:extLst xmlns:c15="http://schemas.microsoft.com/office/drawing/2012/chart">
                      <c:ext xmlns:c15="http://schemas.microsoft.com/office/drawing/2012/chart" uri="{02D57815-91ED-43cb-92C2-25804820EDAC}">
                        <c15:formulaRef>
                          <c15:sqref>資産!$U$3</c15:sqref>
                        </c15:formulaRef>
                      </c:ext>
                    </c:extLst>
                    <c:strCache>
                      <c:ptCount val="1"/>
                      <c:pt idx="0">
                        <c:v>10月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53-0DCD-4160-B100-5C961DD983C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55-0DCD-4160-B100-5C961DD983C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57-0DCD-4160-B100-5C961DD983C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59-0DCD-4160-B100-5C961DD983C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5B-0DCD-4160-B100-5C961DD983C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5D-0DCD-4160-B100-5C961DD983CA}"/>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F-0DCD-4160-B100-5C961DD983CA}"/>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1-0DCD-4160-B100-5C961DD983CA}"/>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3-0DCD-4160-B100-5C961DD983CA}"/>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5-0DCD-4160-B100-5C961DD983CA}"/>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7-0DCD-4160-B100-5C961DD983CA}"/>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9-0DCD-4160-B100-5C961DD983CA}"/>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9-8E24-3E4A-B575-2D8C466862C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B-8E24-3E4A-B575-2D8C466862C8}"/>
                    </c:ext>
                  </c:extLst>
                </c:dPt>
                <c:dPt>
                  <c:idx val="14"/>
                  <c:bubble3D val="0"/>
                  <c:spPr>
                    <a:solidFill>
                      <a:schemeClr val="accent3">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D-8E24-3E4A-B575-2D8C466862C8}"/>
                    </c:ext>
                  </c:extLst>
                </c:dPt>
                <c:dPt>
                  <c:idx val="15"/>
                  <c:bubble3D val="0"/>
                  <c:spPr>
                    <a:solidFill>
                      <a:schemeClr val="accent4">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F-8E24-3E4A-B575-2D8C466862C8}"/>
                    </c:ext>
                  </c:extLst>
                </c:dPt>
                <c:cat>
                  <c:strRef>
                    <c:extLst>
                      <c:ext xmlns:c15="http://schemas.microsoft.com/office/drawing/2012/chart" uri="{02D57815-91ED-43cb-92C2-25804820EDAC}">
                        <c15:fullRef>
                          <c15:sqref>資産!$B$4:$B$20</c15:sqref>
                        </c15:fullRef>
                        <c15:formulaRef>
                          <c15:sqref>資産!$B$4:$B$19</c15:sqref>
                        </c15:formulaRef>
                      </c:ext>
                    </c:extLst>
                    <c:strCache>
                      <c:ptCount val="16"/>
                      <c:pt idx="0">
                        <c:v>資産</c:v>
                      </c:pt>
                    </c:strCache>
                  </c:strRef>
                </c:cat>
                <c:val>
                  <c:numRef>
                    <c:extLst>
                      <c:ext xmlns:c15="http://schemas.microsoft.com/office/drawing/2012/chart" uri="{02D57815-91ED-43cb-92C2-25804820EDAC}">
                        <c15:fullRef>
                          <c15:sqref>資産!$U$4:$U$20</c15:sqref>
                        </c15:fullRef>
                        <c15:formulaRef>
                          <c15:sqref>資産!$U$4:$U$19</c15:sqref>
                        </c15:formulaRef>
                      </c:ext>
                    </c:extLst>
                    <c:numCache>
                      <c:formatCode>"¥"#,##0_);[Red]\("¥"#,##0\)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72-0DCD-4160-B100-5C961DD983CA}"/>
                  </c:ext>
                </c:extLst>
              </c15:ser>
            </c15:filteredPieSeries>
            <c15:filteredPieSeries>
              <c15:ser>
                <c:idx val="19"/>
                <c:order val="19"/>
                <c:tx>
                  <c:strRef>
                    <c:extLst xmlns:c15="http://schemas.microsoft.com/office/drawing/2012/chart">
                      <c:ext xmlns:c15="http://schemas.microsoft.com/office/drawing/2012/chart" uri="{02D57815-91ED-43cb-92C2-25804820EDAC}">
                        <c15:formulaRef>
                          <c15:sqref>資産!$V$3</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74-0DCD-4160-B100-5C961DD983C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76-0DCD-4160-B100-5C961DD983C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78-0DCD-4160-B100-5C961DD983C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7A-0DCD-4160-B100-5C961DD983C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7C-0DCD-4160-B100-5C961DD983C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7E-0DCD-4160-B100-5C961DD983CA}"/>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0-0DCD-4160-B100-5C961DD983CA}"/>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2-0DCD-4160-B100-5C961DD983CA}"/>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4-0DCD-4160-B100-5C961DD983CA}"/>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6-0DCD-4160-B100-5C961DD983CA}"/>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8-0DCD-4160-B100-5C961DD983CA}"/>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A-0DCD-4160-B100-5C961DD983CA}"/>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9-8E24-3E4A-B575-2D8C466862C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B-8E24-3E4A-B575-2D8C466862C8}"/>
                    </c:ext>
                  </c:extLst>
                </c:dPt>
                <c:dPt>
                  <c:idx val="14"/>
                  <c:bubble3D val="0"/>
                  <c:spPr>
                    <a:solidFill>
                      <a:schemeClr val="accent3">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D-8E24-3E4A-B575-2D8C466862C8}"/>
                    </c:ext>
                  </c:extLst>
                </c:dPt>
                <c:dPt>
                  <c:idx val="15"/>
                  <c:bubble3D val="0"/>
                  <c:spPr>
                    <a:solidFill>
                      <a:schemeClr val="accent4">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F-8E24-3E4A-B575-2D8C466862C8}"/>
                    </c:ext>
                  </c:extLst>
                </c:dPt>
                <c:cat>
                  <c:strRef>
                    <c:extLst>
                      <c:ext xmlns:c15="http://schemas.microsoft.com/office/drawing/2012/chart" uri="{02D57815-91ED-43cb-92C2-25804820EDAC}">
                        <c15:fullRef>
                          <c15:sqref>資産!$B$4:$B$20</c15:sqref>
                        </c15:fullRef>
                        <c15:formulaRef>
                          <c15:sqref>資産!$B$4:$B$19</c15:sqref>
                        </c15:formulaRef>
                      </c:ext>
                    </c:extLst>
                    <c:strCache>
                      <c:ptCount val="16"/>
                      <c:pt idx="0">
                        <c:v>資産</c:v>
                      </c:pt>
                    </c:strCache>
                  </c:strRef>
                </c:cat>
                <c:val>
                  <c:numRef>
                    <c:extLst>
                      <c:ext xmlns:c15="http://schemas.microsoft.com/office/drawing/2012/chart" uri="{02D57815-91ED-43cb-92C2-25804820EDAC}">
                        <c15:fullRef>
                          <c15:sqref>資産!$V$4:$V$20</c15:sqref>
                        </c15:fullRef>
                        <c15:formulaRef>
                          <c15:sqref>資産!$V$4:$V$19</c15:sqref>
                        </c15:formulaRef>
                      </c:ext>
                    </c:extLst>
                    <c:numCache>
                      <c:formatCode>0.0%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93-0DCD-4160-B100-5C961DD983CA}"/>
                  </c:ext>
                </c:extLst>
              </c15:ser>
            </c15:filteredPieSeries>
            <c15:filteredPieSeries>
              <c15:ser>
                <c:idx val="20"/>
                <c:order val="20"/>
                <c:tx>
                  <c:strRef>
                    <c:extLst xmlns:c15="http://schemas.microsoft.com/office/drawing/2012/chart">
                      <c:ext xmlns:c15="http://schemas.microsoft.com/office/drawing/2012/chart" uri="{02D57815-91ED-43cb-92C2-25804820EDAC}">
                        <c15:formulaRef>
                          <c15:sqref>資産!$W$3</c15:sqref>
                        </c15:formulaRef>
                      </c:ext>
                    </c:extLst>
                    <c:strCache>
                      <c:ptCount val="1"/>
                      <c:pt idx="0">
                        <c:v>11月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95-0DCD-4160-B100-5C961DD983C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97-0DCD-4160-B100-5C961DD983C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99-0DCD-4160-B100-5C961DD983C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9B-0DCD-4160-B100-5C961DD983C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9D-0DCD-4160-B100-5C961DD983C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9F-0DCD-4160-B100-5C961DD983CA}"/>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1-0DCD-4160-B100-5C961DD983CA}"/>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3-0DCD-4160-B100-5C961DD983CA}"/>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5-0DCD-4160-B100-5C961DD983CA}"/>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7-0DCD-4160-B100-5C961DD983CA}"/>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9-0DCD-4160-B100-5C961DD983CA}"/>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B-0DCD-4160-B100-5C961DD983CA}"/>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99-8E24-3E4A-B575-2D8C466862C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9B-8E24-3E4A-B575-2D8C466862C8}"/>
                    </c:ext>
                  </c:extLst>
                </c:dPt>
                <c:dPt>
                  <c:idx val="14"/>
                  <c:bubble3D val="0"/>
                  <c:spPr>
                    <a:solidFill>
                      <a:schemeClr val="accent3">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9D-8E24-3E4A-B575-2D8C466862C8}"/>
                    </c:ext>
                  </c:extLst>
                </c:dPt>
                <c:dPt>
                  <c:idx val="15"/>
                  <c:bubble3D val="0"/>
                  <c:spPr>
                    <a:solidFill>
                      <a:schemeClr val="accent4">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9F-8E24-3E4A-B575-2D8C466862C8}"/>
                    </c:ext>
                  </c:extLst>
                </c:dPt>
                <c:cat>
                  <c:strRef>
                    <c:extLst>
                      <c:ext xmlns:c15="http://schemas.microsoft.com/office/drawing/2012/chart" uri="{02D57815-91ED-43cb-92C2-25804820EDAC}">
                        <c15:fullRef>
                          <c15:sqref>資産!$B$4:$B$20</c15:sqref>
                        </c15:fullRef>
                        <c15:formulaRef>
                          <c15:sqref>資産!$B$4:$B$19</c15:sqref>
                        </c15:formulaRef>
                      </c:ext>
                    </c:extLst>
                    <c:strCache>
                      <c:ptCount val="16"/>
                      <c:pt idx="0">
                        <c:v>資産</c:v>
                      </c:pt>
                    </c:strCache>
                  </c:strRef>
                </c:cat>
                <c:val>
                  <c:numRef>
                    <c:extLst>
                      <c:ext xmlns:c15="http://schemas.microsoft.com/office/drawing/2012/chart" uri="{02D57815-91ED-43cb-92C2-25804820EDAC}">
                        <c15:fullRef>
                          <c15:sqref>資産!$W$4:$W$20</c15:sqref>
                        </c15:fullRef>
                        <c15:formulaRef>
                          <c15:sqref>資産!$W$4:$W$19</c15:sqref>
                        </c15:formulaRef>
                      </c:ext>
                    </c:extLst>
                    <c:numCache>
                      <c:formatCode>"¥"#,##0_);[Red]\("¥"#,##0\)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B4-0DCD-4160-B100-5C961DD983CA}"/>
                  </c:ext>
                </c:extLst>
              </c15:ser>
            </c15:filteredPieSeries>
            <c15:filteredPieSeries>
              <c15:ser>
                <c:idx val="21"/>
                <c:order val="21"/>
                <c:tx>
                  <c:strRef>
                    <c:extLst xmlns:c15="http://schemas.microsoft.com/office/drawing/2012/chart">
                      <c:ext xmlns:c15="http://schemas.microsoft.com/office/drawing/2012/chart" uri="{02D57815-91ED-43cb-92C2-25804820EDAC}">
                        <c15:formulaRef>
                          <c15:sqref>資産!$X$3</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B6-0DCD-4160-B100-5C961DD983C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B8-0DCD-4160-B100-5C961DD983C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BA-0DCD-4160-B100-5C961DD983C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BC-0DCD-4160-B100-5C961DD983C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BE-0DCD-4160-B100-5C961DD983C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C0-0DCD-4160-B100-5C961DD983CA}"/>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C2-0DCD-4160-B100-5C961DD983CA}"/>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C4-0DCD-4160-B100-5C961DD983CA}"/>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C6-0DCD-4160-B100-5C961DD983CA}"/>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C8-0DCD-4160-B100-5C961DD983CA}"/>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CA-0DCD-4160-B100-5C961DD983CA}"/>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CC-0DCD-4160-B100-5C961DD983CA}"/>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B9-8E24-3E4A-B575-2D8C466862C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BB-8E24-3E4A-B575-2D8C466862C8}"/>
                    </c:ext>
                  </c:extLst>
                </c:dPt>
                <c:dPt>
                  <c:idx val="14"/>
                  <c:bubble3D val="0"/>
                  <c:spPr>
                    <a:solidFill>
                      <a:schemeClr val="accent3">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BD-8E24-3E4A-B575-2D8C466862C8}"/>
                    </c:ext>
                  </c:extLst>
                </c:dPt>
                <c:dPt>
                  <c:idx val="15"/>
                  <c:bubble3D val="0"/>
                  <c:spPr>
                    <a:solidFill>
                      <a:schemeClr val="accent4">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BF-8E24-3E4A-B575-2D8C466862C8}"/>
                    </c:ext>
                  </c:extLst>
                </c:dPt>
                <c:cat>
                  <c:strRef>
                    <c:extLst>
                      <c:ext xmlns:c15="http://schemas.microsoft.com/office/drawing/2012/chart" uri="{02D57815-91ED-43cb-92C2-25804820EDAC}">
                        <c15:fullRef>
                          <c15:sqref>資産!$B$4:$B$20</c15:sqref>
                        </c15:fullRef>
                        <c15:formulaRef>
                          <c15:sqref>資産!$B$4:$B$19</c15:sqref>
                        </c15:formulaRef>
                      </c:ext>
                    </c:extLst>
                    <c:strCache>
                      <c:ptCount val="16"/>
                      <c:pt idx="0">
                        <c:v>資産</c:v>
                      </c:pt>
                    </c:strCache>
                  </c:strRef>
                </c:cat>
                <c:val>
                  <c:numRef>
                    <c:extLst>
                      <c:ext xmlns:c15="http://schemas.microsoft.com/office/drawing/2012/chart" uri="{02D57815-91ED-43cb-92C2-25804820EDAC}">
                        <c15:fullRef>
                          <c15:sqref>資産!$X$4:$X$20</c15:sqref>
                        </c15:fullRef>
                        <c15:formulaRef>
                          <c15:sqref>資産!$X$4:$X$19</c15:sqref>
                        </c15:formulaRef>
                      </c:ext>
                    </c:extLst>
                    <c:numCache>
                      <c:formatCode>0.0%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D5-0DCD-4160-B100-5C961DD983CA}"/>
                  </c:ext>
                </c:extLst>
              </c15:ser>
            </c15:filteredPieSeries>
            <c15:filteredPieSeries>
              <c15:ser>
                <c:idx val="22"/>
                <c:order val="22"/>
                <c:tx>
                  <c:strRef>
                    <c:extLst xmlns:c15="http://schemas.microsoft.com/office/drawing/2012/chart">
                      <c:ext xmlns:c15="http://schemas.microsoft.com/office/drawing/2012/chart" uri="{02D57815-91ED-43cb-92C2-25804820EDAC}">
                        <c15:formulaRef>
                          <c15:sqref>資産!$Y$3</c15:sqref>
                        </c15:formulaRef>
                      </c:ext>
                    </c:extLst>
                    <c:strCache>
                      <c:ptCount val="1"/>
                      <c:pt idx="0">
                        <c:v>12月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D7-0DCD-4160-B100-5C961DD983C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D9-0DCD-4160-B100-5C961DD983C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DB-0DCD-4160-B100-5C961DD983C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DD-0DCD-4160-B100-5C961DD983C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DF-0DCD-4160-B100-5C961DD983C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E1-0DCD-4160-B100-5C961DD983CA}"/>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E3-0DCD-4160-B100-5C961DD983CA}"/>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E5-0DCD-4160-B100-5C961DD983CA}"/>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E7-0DCD-4160-B100-5C961DD983CA}"/>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E9-0DCD-4160-B100-5C961DD983CA}"/>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EB-0DCD-4160-B100-5C961DD983CA}"/>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ED-0DCD-4160-B100-5C961DD983CA}"/>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D9-8E24-3E4A-B575-2D8C466862C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DB-8E24-3E4A-B575-2D8C466862C8}"/>
                    </c:ext>
                  </c:extLst>
                </c:dPt>
                <c:dPt>
                  <c:idx val="14"/>
                  <c:bubble3D val="0"/>
                  <c:spPr>
                    <a:solidFill>
                      <a:schemeClr val="accent3">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DD-8E24-3E4A-B575-2D8C466862C8}"/>
                    </c:ext>
                  </c:extLst>
                </c:dPt>
                <c:dPt>
                  <c:idx val="15"/>
                  <c:bubble3D val="0"/>
                  <c:spPr>
                    <a:solidFill>
                      <a:schemeClr val="accent4">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DF-8E24-3E4A-B575-2D8C466862C8}"/>
                    </c:ext>
                  </c:extLst>
                </c:dPt>
                <c:cat>
                  <c:strRef>
                    <c:extLst>
                      <c:ext xmlns:c15="http://schemas.microsoft.com/office/drawing/2012/chart" uri="{02D57815-91ED-43cb-92C2-25804820EDAC}">
                        <c15:fullRef>
                          <c15:sqref>資産!$B$4:$B$20</c15:sqref>
                        </c15:fullRef>
                        <c15:formulaRef>
                          <c15:sqref>資産!$B$4:$B$19</c15:sqref>
                        </c15:formulaRef>
                      </c:ext>
                    </c:extLst>
                    <c:strCache>
                      <c:ptCount val="16"/>
                      <c:pt idx="0">
                        <c:v>資産</c:v>
                      </c:pt>
                    </c:strCache>
                  </c:strRef>
                </c:cat>
                <c:val>
                  <c:numRef>
                    <c:extLst>
                      <c:ext xmlns:c15="http://schemas.microsoft.com/office/drawing/2012/chart" uri="{02D57815-91ED-43cb-92C2-25804820EDAC}">
                        <c15:fullRef>
                          <c15:sqref>資産!$Y$4:$Y$20</c15:sqref>
                        </c15:fullRef>
                        <c15:formulaRef>
                          <c15:sqref>資産!$Y$4:$Y$19</c15:sqref>
                        </c15:formulaRef>
                      </c:ext>
                    </c:extLst>
                    <c:numCache>
                      <c:formatCode>"¥"#,##0_);[Red]\("¥"#,##0\)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F6-0DCD-4160-B100-5C961DD983CA}"/>
                  </c:ext>
                </c:extLst>
              </c15:ser>
            </c15:filteredPieSeries>
            <c15:filteredPieSeries>
              <c15:ser>
                <c:idx val="23"/>
                <c:order val="23"/>
                <c:tx>
                  <c:strRef>
                    <c:extLst xmlns:c15="http://schemas.microsoft.com/office/drawing/2012/chart">
                      <c:ext xmlns:c15="http://schemas.microsoft.com/office/drawing/2012/chart" uri="{02D57815-91ED-43cb-92C2-25804820EDAC}">
                        <c15:formulaRef>
                          <c15:sqref>資産!$Z$3</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F8-0DCD-4160-B100-5C961DD983C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FA-0DCD-4160-B100-5C961DD983C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FC-0DCD-4160-B100-5C961DD983C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FE-0DCD-4160-B100-5C961DD983C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300-0DCD-4160-B100-5C961DD983C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302-0DCD-4160-B100-5C961DD983CA}"/>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304-0DCD-4160-B100-5C961DD983CA}"/>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306-0DCD-4160-B100-5C961DD983CA}"/>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308-0DCD-4160-B100-5C961DD983CA}"/>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30A-0DCD-4160-B100-5C961DD983CA}"/>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30C-0DCD-4160-B100-5C961DD983CA}"/>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30E-0DCD-4160-B100-5C961DD983CA}"/>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F9-8E24-3E4A-B575-2D8C466862C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FB-8E24-3E4A-B575-2D8C466862C8}"/>
                    </c:ext>
                  </c:extLst>
                </c:dPt>
                <c:dPt>
                  <c:idx val="14"/>
                  <c:bubble3D val="0"/>
                  <c:spPr>
                    <a:solidFill>
                      <a:schemeClr val="accent3">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FD-8E24-3E4A-B575-2D8C466862C8}"/>
                    </c:ext>
                  </c:extLst>
                </c:dPt>
                <c:dPt>
                  <c:idx val="15"/>
                  <c:bubble3D val="0"/>
                  <c:spPr>
                    <a:solidFill>
                      <a:schemeClr val="accent4">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FF-8E24-3E4A-B575-2D8C466862C8}"/>
                    </c:ext>
                  </c:extLst>
                </c:dPt>
                <c:cat>
                  <c:strRef>
                    <c:extLst>
                      <c:ext xmlns:c15="http://schemas.microsoft.com/office/drawing/2012/chart" uri="{02D57815-91ED-43cb-92C2-25804820EDAC}">
                        <c15:fullRef>
                          <c15:sqref>資産!$B$4:$B$20</c15:sqref>
                        </c15:fullRef>
                        <c15:formulaRef>
                          <c15:sqref>資産!$B$4:$B$19</c15:sqref>
                        </c15:formulaRef>
                      </c:ext>
                    </c:extLst>
                    <c:strCache>
                      <c:ptCount val="16"/>
                      <c:pt idx="0">
                        <c:v>資産</c:v>
                      </c:pt>
                    </c:strCache>
                  </c:strRef>
                </c:cat>
                <c:val>
                  <c:numRef>
                    <c:extLst>
                      <c:ext xmlns:c15="http://schemas.microsoft.com/office/drawing/2012/chart" uri="{02D57815-91ED-43cb-92C2-25804820EDAC}">
                        <c15:fullRef>
                          <c15:sqref>資産!$Z$4:$Z$20</c15:sqref>
                        </c15:fullRef>
                        <c15:formulaRef>
                          <c15:sqref>資産!$Z$4:$Z$19</c15:sqref>
                        </c15:formulaRef>
                      </c:ext>
                    </c:extLst>
                    <c:numCache>
                      <c:formatCode>0.0%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317-0DCD-4160-B100-5C961DD983CA}"/>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t>資産別消費割合</a:t>
            </a:r>
          </a:p>
        </c:rich>
      </c:tx>
      <c:layout>
        <c:manualLayout>
          <c:xMode val="edge"/>
          <c:yMode val="edge"/>
          <c:x val="4.2615886341455946E-2"/>
          <c:y val="2.3774141907915446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38096674730742042"/>
          <c:y val="0.21290212073457732"/>
          <c:w val="0.33546103652791476"/>
          <c:h val="0.6823865120120256"/>
        </c:manualLayout>
      </c:layout>
      <c:pieChart>
        <c:varyColors val="1"/>
        <c:ser>
          <c:idx val="10"/>
          <c:order val="10"/>
          <c:tx>
            <c:strRef>
              <c:f>資産!$M$22</c:f>
              <c:strCache>
                <c:ptCount val="1"/>
                <c:pt idx="0">
                  <c:v>6月</c:v>
                </c:pt>
              </c:strCache>
              <c:extLst xmlns:c15="http://schemas.microsoft.com/office/drawing/2012/chart"/>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137-0BC9-4744-8C0B-96D08DC806B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139-0BC9-4744-8C0B-96D08DC806B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13B-0BC9-4744-8C0B-96D08DC806BE}"/>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13D-0BC9-4744-8C0B-96D08DC806BE}"/>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13F-0BC9-4744-8C0B-96D08DC806BE}"/>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141-0BC9-4744-8C0B-96D08DC806BE}"/>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143-0BC9-4744-8C0B-96D08DC806BE}"/>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145-0BC9-4744-8C0B-96D08DC806BE}"/>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147-0BC9-4744-8C0B-96D08DC806BE}"/>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149-0BC9-4744-8C0B-96D08DC806BE}"/>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14B-0BC9-4744-8C0B-96D08DC806BE}"/>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F89C-1A4F-9E5E-054818FD3D7F}"/>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F89C-1A4F-9E5E-054818FD3D7F}"/>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F89C-1A4F-9E5E-054818FD3D7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F89C-1A4F-9E5E-054818FD3D7F}"/>
              </c:ext>
            </c:extLst>
          </c:dPt>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資産!$B$23:$B$39</c15:sqref>
                  </c15:fullRef>
                </c:ext>
              </c:extLst>
              <c:f>資産!$B$24:$B$38</c:f>
              <c:strCache>
                <c:ptCount val="15"/>
              </c:strCache>
            </c:strRef>
          </c:cat>
          <c:val>
            <c:numRef>
              <c:extLst>
                <c:ext xmlns:c15="http://schemas.microsoft.com/office/drawing/2012/chart" uri="{02D57815-91ED-43cb-92C2-25804820EDAC}">
                  <c15:fullRef>
                    <c15:sqref>資産!$M$23:$M$39</c15:sqref>
                  </c15:fullRef>
                </c:ext>
              </c:extLst>
              <c:f>資産!$M$24:$M$38</c:f>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54-0BC9-4744-8C0B-96D08DC806BE}"/>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資産!$C$22</c15:sqref>
                        </c15:formulaRef>
                      </c:ext>
                    </c:extLst>
                    <c:strCache>
                      <c:ptCount val="1"/>
                      <c:pt idx="0">
                        <c:v>1月</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BC9-4744-8C0B-96D08DC806B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BC9-4744-8C0B-96D08DC806B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0BC9-4744-8C0B-96D08DC806BE}"/>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0BC9-4744-8C0B-96D08DC806BE}"/>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0BC9-4744-8C0B-96D08DC806BE}"/>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0BC9-4744-8C0B-96D08DC806BE}"/>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0BC9-4744-8C0B-96D08DC806BE}"/>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0BC9-4744-8C0B-96D08DC806BE}"/>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0BC9-4744-8C0B-96D08DC806BE}"/>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0BC9-4744-8C0B-96D08DC806BE}"/>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0BC9-4744-8C0B-96D08DC806BE}"/>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5-F89C-1A4F-9E5E-054818FD3D7F}"/>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37-F89C-1A4F-9E5E-054818FD3D7F}"/>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39-F89C-1A4F-9E5E-054818FD3D7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3B-F89C-1A4F-9E5E-054818FD3D7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ullRef>
                          <c15:sqref>資産!$B$23:$B$39</c15:sqref>
                        </c15:fullRef>
                        <c15:formulaRef>
                          <c15:sqref>資産!$B$24:$B$38</c15:sqref>
                        </c15:formulaRef>
                      </c:ext>
                    </c:extLst>
                    <c:strCache>
                      <c:ptCount val="15"/>
                    </c:strCache>
                  </c:strRef>
                </c:cat>
                <c:val>
                  <c:numRef>
                    <c:extLst>
                      <c:ext uri="{02D57815-91ED-43cb-92C2-25804820EDAC}">
                        <c15:fullRef>
                          <c15:sqref>資産!$C$23:$C$39</c15:sqref>
                        </c15:fullRef>
                        <c15:formulaRef>
                          <c15:sqref>資産!$C$24:$C$38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uri="{02D57815-91ED-43cb-92C2-25804820EDAC}">
                    <c15:categoryFilterExceptions/>
                  </c:ext>
                  <c:ext xmlns:c16="http://schemas.microsoft.com/office/drawing/2014/chart" uri="{C3380CC4-5D6E-409C-BE32-E72D297353CC}">
                    <c16:uniqueId val="{0000001E-0BC9-4744-8C0B-96D08DC806BE}"/>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資産!$D$22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0-0BC9-4744-8C0B-96D08DC806B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2-0BC9-4744-8C0B-96D08DC806B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4-0BC9-4744-8C0B-96D08DC806B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6-0BC9-4744-8C0B-96D08DC806B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8-0BC9-4744-8C0B-96D08DC806BE}"/>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2A-0BC9-4744-8C0B-96D08DC806BE}"/>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2C-0BC9-4744-8C0B-96D08DC806BE}"/>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2E-0BC9-4744-8C0B-96D08DC806BE}"/>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0-0BC9-4744-8C0B-96D08DC806BE}"/>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2-0BC9-4744-8C0B-96D08DC806BE}"/>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4-0BC9-4744-8C0B-96D08DC806B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3-F89C-1A4F-9E5E-054818FD3D7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5-F89C-1A4F-9E5E-054818FD3D7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7-F89C-1A4F-9E5E-054818FD3D7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59-F89C-1A4F-9E5E-054818FD3D7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資産!$D$23:$D$39</c15:sqref>
                        </c15:fullRef>
                        <c15:formulaRef>
                          <c15:sqref>資産!$D$24:$D$38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3D-0BC9-4744-8C0B-96D08DC806BE}"/>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資産!$E$22</c15:sqref>
                        </c15:formulaRef>
                      </c:ext>
                    </c:extLst>
                    <c:strCache>
                      <c:ptCount val="1"/>
                      <c:pt idx="0">
                        <c:v>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3F-0BC9-4744-8C0B-96D08DC806B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1-0BC9-4744-8C0B-96D08DC806B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3-0BC9-4744-8C0B-96D08DC806B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5-0BC9-4744-8C0B-96D08DC806B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7-0BC9-4744-8C0B-96D08DC806BE}"/>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49-0BC9-4744-8C0B-96D08DC806BE}"/>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B-0BC9-4744-8C0B-96D08DC806BE}"/>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D-0BC9-4744-8C0B-96D08DC806BE}"/>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F-0BC9-4744-8C0B-96D08DC806BE}"/>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1-0BC9-4744-8C0B-96D08DC806BE}"/>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3-0BC9-4744-8C0B-96D08DC806B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1-F89C-1A4F-9E5E-054818FD3D7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3-F89C-1A4F-9E5E-054818FD3D7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5-F89C-1A4F-9E5E-054818FD3D7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77-F89C-1A4F-9E5E-054818FD3D7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資産!$E$23:$E$39</c15:sqref>
                        </c15:fullRef>
                        <c15:formulaRef>
                          <c15:sqref>資産!$E$24:$E$38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5C-0BC9-4744-8C0B-96D08DC806BE}"/>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資産!$F$22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5E-0BC9-4744-8C0B-96D08DC806B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0-0BC9-4744-8C0B-96D08DC806B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2-0BC9-4744-8C0B-96D08DC806B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4-0BC9-4744-8C0B-96D08DC806B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6-0BC9-4744-8C0B-96D08DC806BE}"/>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68-0BC9-4744-8C0B-96D08DC806BE}"/>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A-0BC9-4744-8C0B-96D08DC806BE}"/>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C-0BC9-4744-8C0B-96D08DC806BE}"/>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E-0BC9-4744-8C0B-96D08DC806BE}"/>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0-0BC9-4744-8C0B-96D08DC806BE}"/>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2-0BC9-4744-8C0B-96D08DC806B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F-F89C-1A4F-9E5E-054818FD3D7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1-F89C-1A4F-9E5E-054818FD3D7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3-F89C-1A4F-9E5E-054818FD3D7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95-F89C-1A4F-9E5E-054818FD3D7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資産!$F$23:$F$39</c15:sqref>
                        </c15:fullRef>
                        <c15:formulaRef>
                          <c15:sqref>資産!$F$24:$F$38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7B-0BC9-4744-8C0B-96D08DC806BE}"/>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資産!$G$22</c15:sqref>
                        </c15:formulaRef>
                      </c:ext>
                    </c:extLst>
                    <c:strCache>
                      <c:ptCount val="1"/>
                      <c:pt idx="0">
                        <c:v>3月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7D-0BC9-4744-8C0B-96D08DC806B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F-0BC9-4744-8C0B-96D08DC806B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1-0BC9-4744-8C0B-96D08DC806B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3-0BC9-4744-8C0B-96D08DC806B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5-0BC9-4744-8C0B-96D08DC806BE}"/>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87-0BC9-4744-8C0B-96D08DC806BE}"/>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9-0BC9-4744-8C0B-96D08DC806BE}"/>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B-0BC9-4744-8C0B-96D08DC806BE}"/>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D-0BC9-4744-8C0B-96D08DC806BE}"/>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F-0BC9-4744-8C0B-96D08DC806BE}"/>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91-0BC9-4744-8C0B-96D08DC806B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D-F89C-1A4F-9E5E-054818FD3D7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AF-F89C-1A4F-9E5E-054818FD3D7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B1-F89C-1A4F-9E5E-054818FD3D7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B3-F89C-1A4F-9E5E-054818FD3D7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資産!$G$23:$G$39</c15:sqref>
                        </c15:fullRef>
                        <c15:formulaRef>
                          <c15:sqref>資産!$G$24:$G$38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9A-0BC9-4744-8C0B-96D08DC806BE}"/>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資産!$H$22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9C-0BC9-4744-8C0B-96D08DC806B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9E-0BC9-4744-8C0B-96D08DC806B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A0-0BC9-4744-8C0B-96D08DC806B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A2-0BC9-4744-8C0B-96D08DC806B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A4-0BC9-4744-8C0B-96D08DC806BE}"/>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A6-0BC9-4744-8C0B-96D08DC806BE}"/>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8-0BC9-4744-8C0B-96D08DC806BE}"/>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A-0BC9-4744-8C0B-96D08DC806BE}"/>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C-0BC9-4744-8C0B-96D08DC806BE}"/>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E-0BC9-4744-8C0B-96D08DC806BE}"/>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0-0BC9-4744-8C0B-96D08DC806B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B-F89C-1A4F-9E5E-054818FD3D7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CD-F89C-1A4F-9E5E-054818FD3D7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CF-F89C-1A4F-9E5E-054818FD3D7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D1-F89C-1A4F-9E5E-054818FD3D7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資産!$H$23:$H$39</c15:sqref>
                        </c15:fullRef>
                        <c15:formulaRef>
                          <c15:sqref>資産!$H$24:$H$38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B9-0BC9-4744-8C0B-96D08DC806BE}"/>
                  </c:ext>
                </c:extLst>
              </c15:ser>
            </c15:filteredPieSeries>
            <c15:filteredPieSeries>
              <c15:ser>
                <c:idx val="6"/>
                <c:order val="6"/>
                <c:tx>
                  <c:strRef>
                    <c:extLst xmlns:c15="http://schemas.microsoft.com/office/drawing/2012/chart">
                      <c:ext xmlns:c15="http://schemas.microsoft.com/office/drawing/2012/chart" uri="{02D57815-91ED-43cb-92C2-25804820EDAC}">
                        <c15:formulaRef>
                          <c15:sqref>資産!$I$22</c15:sqref>
                        </c15:formulaRef>
                      </c:ext>
                    </c:extLst>
                    <c:strCache>
                      <c:ptCount val="1"/>
                      <c:pt idx="0">
                        <c:v>4月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BB-0BC9-4744-8C0B-96D08DC806B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BD-0BC9-4744-8C0B-96D08DC806B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BF-0BC9-4744-8C0B-96D08DC806B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C1-0BC9-4744-8C0B-96D08DC806B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C3-0BC9-4744-8C0B-96D08DC806BE}"/>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C5-0BC9-4744-8C0B-96D08DC806BE}"/>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7-0BC9-4744-8C0B-96D08DC806BE}"/>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9-0BC9-4744-8C0B-96D08DC806BE}"/>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B-0BC9-4744-8C0B-96D08DC806BE}"/>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D-0BC9-4744-8C0B-96D08DC806BE}"/>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F-0BC9-4744-8C0B-96D08DC806B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9-F89C-1A4F-9E5E-054818FD3D7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EB-F89C-1A4F-9E5E-054818FD3D7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ED-F89C-1A4F-9E5E-054818FD3D7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EF-F89C-1A4F-9E5E-054818FD3D7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資産!$I$23:$I$39</c15:sqref>
                        </c15:fullRef>
                        <c15:formulaRef>
                          <c15:sqref>資産!$I$24:$I$38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D8-0BC9-4744-8C0B-96D08DC806BE}"/>
                  </c:ext>
                </c:extLst>
              </c15:ser>
            </c15:filteredPieSeries>
            <c15:filteredPieSeries>
              <c15:ser>
                <c:idx val="7"/>
                <c:order val="7"/>
                <c:tx>
                  <c:strRef>
                    <c:extLst xmlns:c15="http://schemas.microsoft.com/office/drawing/2012/chart">
                      <c:ext xmlns:c15="http://schemas.microsoft.com/office/drawing/2012/chart" uri="{02D57815-91ED-43cb-92C2-25804820EDAC}">
                        <c15:formulaRef>
                          <c15:sqref>資産!$J$22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DA-0BC9-4744-8C0B-96D08DC806B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DC-0BC9-4744-8C0B-96D08DC806B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DE-0BC9-4744-8C0B-96D08DC806B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E0-0BC9-4744-8C0B-96D08DC806B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E2-0BC9-4744-8C0B-96D08DC806BE}"/>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E4-0BC9-4744-8C0B-96D08DC806BE}"/>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6-0BC9-4744-8C0B-96D08DC806BE}"/>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8-0BC9-4744-8C0B-96D08DC806BE}"/>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A-0BC9-4744-8C0B-96D08DC806BE}"/>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C-0BC9-4744-8C0B-96D08DC806BE}"/>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E-0BC9-4744-8C0B-96D08DC806B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7-F89C-1A4F-9E5E-054818FD3D7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09-F89C-1A4F-9E5E-054818FD3D7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0B-F89C-1A4F-9E5E-054818FD3D7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0D-F89C-1A4F-9E5E-054818FD3D7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資産!$J$23:$J$39</c15:sqref>
                        </c15:fullRef>
                        <c15:formulaRef>
                          <c15:sqref>資産!$J$24:$J$38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F7-0BC9-4744-8C0B-96D08DC806BE}"/>
                  </c:ext>
                </c:extLst>
              </c15:ser>
            </c15:filteredPieSeries>
            <c15:filteredPieSeries>
              <c15:ser>
                <c:idx val="8"/>
                <c:order val="8"/>
                <c:tx>
                  <c:strRef>
                    <c:extLst xmlns:c15="http://schemas.microsoft.com/office/drawing/2012/chart">
                      <c:ext xmlns:c15="http://schemas.microsoft.com/office/drawing/2012/chart" uri="{02D57815-91ED-43cb-92C2-25804820EDAC}">
                        <c15:formulaRef>
                          <c15:sqref>資産!$K$22</c15:sqref>
                        </c15:formulaRef>
                      </c:ext>
                    </c:extLst>
                    <c:strCache>
                      <c:ptCount val="1"/>
                      <c:pt idx="0">
                        <c:v>5月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F9-0BC9-4744-8C0B-96D08DC806B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FB-0BC9-4744-8C0B-96D08DC806B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FD-0BC9-4744-8C0B-96D08DC806B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FF-0BC9-4744-8C0B-96D08DC806B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01-0BC9-4744-8C0B-96D08DC806BE}"/>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03-0BC9-4744-8C0B-96D08DC806BE}"/>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5-0BC9-4744-8C0B-96D08DC806BE}"/>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7-0BC9-4744-8C0B-96D08DC806BE}"/>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9-0BC9-4744-8C0B-96D08DC806BE}"/>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B-0BC9-4744-8C0B-96D08DC806BE}"/>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D-0BC9-4744-8C0B-96D08DC806B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5-F89C-1A4F-9E5E-054818FD3D7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27-F89C-1A4F-9E5E-054818FD3D7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29-F89C-1A4F-9E5E-054818FD3D7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2B-F89C-1A4F-9E5E-054818FD3D7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資産!$K$23:$K$39</c15:sqref>
                        </c15:fullRef>
                        <c15:formulaRef>
                          <c15:sqref>資産!$K$24:$K$38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16-0BC9-4744-8C0B-96D08DC806BE}"/>
                  </c:ext>
                </c:extLst>
              </c15:ser>
            </c15:filteredPieSeries>
            <c15:filteredPieSeries>
              <c15:ser>
                <c:idx val="9"/>
                <c:order val="9"/>
                <c:tx>
                  <c:strRef>
                    <c:extLst xmlns:c15="http://schemas.microsoft.com/office/drawing/2012/chart">
                      <c:ext xmlns:c15="http://schemas.microsoft.com/office/drawing/2012/chart" uri="{02D57815-91ED-43cb-92C2-25804820EDAC}">
                        <c15:formulaRef>
                          <c15:sqref>資産!$L$22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18-0BC9-4744-8C0B-96D08DC806B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1A-0BC9-4744-8C0B-96D08DC806B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1C-0BC9-4744-8C0B-96D08DC806B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1E-0BC9-4744-8C0B-96D08DC806B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20-0BC9-4744-8C0B-96D08DC806BE}"/>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22-0BC9-4744-8C0B-96D08DC806BE}"/>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4-0BC9-4744-8C0B-96D08DC806BE}"/>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6-0BC9-4744-8C0B-96D08DC806BE}"/>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8-0BC9-4744-8C0B-96D08DC806BE}"/>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A-0BC9-4744-8C0B-96D08DC806BE}"/>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C-0BC9-4744-8C0B-96D08DC806B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3-F89C-1A4F-9E5E-054818FD3D7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45-F89C-1A4F-9E5E-054818FD3D7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47-F89C-1A4F-9E5E-054818FD3D7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49-F89C-1A4F-9E5E-054818FD3D7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資産!$L$23:$L$39</c15:sqref>
                        </c15:fullRef>
                        <c15:formulaRef>
                          <c15:sqref>資産!$L$24:$L$38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35-0BC9-4744-8C0B-96D08DC806BE}"/>
                  </c:ext>
                </c:extLst>
              </c15:ser>
            </c15:filteredPieSeries>
            <c15:filteredPieSeries>
              <c15:ser>
                <c:idx val="11"/>
                <c:order val="11"/>
                <c:tx>
                  <c:strRef>
                    <c:extLst xmlns:c15="http://schemas.microsoft.com/office/drawing/2012/chart">
                      <c:ext xmlns:c15="http://schemas.microsoft.com/office/drawing/2012/chart" uri="{02D57815-91ED-43cb-92C2-25804820EDAC}">
                        <c15:formulaRef>
                          <c15:sqref>資産!$N$22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56-0BC9-4744-8C0B-96D08DC806B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58-0BC9-4744-8C0B-96D08DC806B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5A-0BC9-4744-8C0B-96D08DC806B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5C-0BC9-4744-8C0B-96D08DC806B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5E-0BC9-4744-8C0B-96D08DC806BE}"/>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60-0BC9-4744-8C0B-96D08DC806BE}"/>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2-0BC9-4744-8C0B-96D08DC806BE}"/>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4-0BC9-4744-8C0B-96D08DC806BE}"/>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6-0BC9-4744-8C0B-96D08DC806BE}"/>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8-0BC9-4744-8C0B-96D08DC806BE}"/>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A-0BC9-4744-8C0B-96D08DC806B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1-F89C-1A4F-9E5E-054818FD3D7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63-F89C-1A4F-9E5E-054818FD3D7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65-F89C-1A4F-9E5E-054818FD3D7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67-F89C-1A4F-9E5E-054818FD3D7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資産!$N$23:$N$39</c15:sqref>
                        </c15:fullRef>
                        <c15:formulaRef>
                          <c15:sqref>資産!$N$24:$N$38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73-0BC9-4744-8C0B-96D08DC806BE}"/>
                  </c:ext>
                </c:extLst>
              </c15:ser>
            </c15:filteredPieSeries>
            <c15:filteredPieSeries>
              <c15:ser>
                <c:idx val="12"/>
                <c:order val="12"/>
                <c:tx>
                  <c:strRef>
                    <c:extLst xmlns:c15="http://schemas.microsoft.com/office/drawing/2012/chart">
                      <c:ext xmlns:c15="http://schemas.microsoft.com/office/drawing/2012/chart" uri="{02D57815-91ED-43cb-92C2-25804820EDAC}">
                        <c15:formulaRef>
                          <c15:sqref>資産!$O$22</c15:sqref>
                        </c15:formulaRef>
                      </c:ext>
                    </c:extLst>
                    <c:strCache>
                      <c:ptCount val="1"/>
                      <c:pt idx="0">
                        <c:v>7月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75-0BC9-4744-8C0B-96D08DC806B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77-0BC9-4744-8C0B-96D08DC806B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79-0BC9-4744-8C0B-96D08DC806B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7B-0BC9-4744-8C0B-96D08DC806B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7D-0BC9-4744-8C0B-96D08DC806BE}"/>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7F-0BC9-4744-8C0B-96D08DC806BE}"/>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1-0BC9-4744-8C0B-96D08DC806BE}"/>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3-0BC9-4744-8C0B-96D08DC806BE}"/>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5-0BC9-4744-8C0B-96D08DC806BE}"/>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7-0BC9-4744-8C0B-96D08DC806BE}"/>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9-0BC9-4744-8C0B-96D08DC806B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F-F89C-1A4F-9E5E-054818FD3D7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81-F89C-1A4F-9E5E-054818FD3D7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83-F89C-1A4F-9E5E-054818FD3D7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85-F89C-1A4F-9E5E-054818FD3D7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資産!$O$23:$O$39</c15:sqref>
                        </c15:fullRef>
                        <c15:formulaRef>
                          <c15:sqref>資産!$O$24:$O$38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92-0BC9-4744-8C0B-96D08DC806BE}"/>
                  </c:ext>
                </c:extLst>
              </c15:ser>
            </c15:filteredPieSeries>
            <c15:filteredPieSeries>
              <c15:ser>
                <c:idx val="13"/>
                <c:order val="13"/>
                <c:tx>
                  <c:strRef>
                    <c:extLst xmlns:c15="http://schemas.microsoft.com/office/drawing/2012/chart">
                      <c:ext xmlns:c15="http://schemas.microsoft.com/office/drawing/2012/chart" uri="{02D57815-91ED-43cb-92C2-25804820EDAC}">
                        <c15:formulaRef>
                          <c15:sqref>資産!$P$22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94-0BC9-4744-8C0B-96D08DC806B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96-0BC9-4744-8C0B-96D08DC806B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98-0BC9-4744-8C0B-96D08DC806B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9A-0BC9-4744-8C0B-96D08DC806B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9C-0BC9-4744-8C0B-96D08DC806BE}"/>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9E-0BC9-4744-8C0B-96D08DC806BE}"/>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0-0BC9-4744-8C0B-96D08DC806BE}"/>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2-0BC9-4744-8C0B-96D08DC806BE}"/>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4-0BC9-4744-8C0B-96D08DC806BE}"/>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6-0BC9-4744-8C0B-96D08DC806BE}"/>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8-0BC9-4744-8C0B-96D08DC806B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D-F89C-1A4F-9E5E-054818FD3D7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9F-F89C-1A4F-9E5E-054818FD3D7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A1-F89C-1A4F-9E5E-054818FD3D7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A3-F89C-1A4F-9E5E-054818FD3D7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資産!$P$23:$P$39</c15:sqref>
                        </c15:fullRef>
                        <c15:formulaRef>
                          <c15:sqref>資産!$P$24:$P$38</c15:sqref>
                        </c15:formulaRef>
                      </c:ext>
                    </c:extLst>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B1-0BC9-4744-8C0B-96D08DC806BE}"/>
                  </c:ext>
                </c:extLst>
              </c15:ser>
            </c15:filteredPieSeries>
            <c15:filteredPieSeries>
              <c15:ser>
                <c:idx val="14"/>
                <c:order val="14"/>
                <c:tx>
                  <c:strRef>
                    <c:extLst xmlns:c15="http://schemas.microsoft.com/office/drawing/2012/chart">
                      <c:ext xmlns:c15="http://schemas.microsoft.com/office/drawing/2012/chart" uri="{02D57815-91ED-43cb-92C2-25804820EDAC}">
                        <c15:formulaRef>
                          <c15:sqref>資産!$Q$22</c15:sqref>
                        </c15:formulaRef>
                      </c:ext>
                    </c:extLst>
                    <c:strCache>
                      <c:ptCount val="1"/>
                      <c:pt idx="0">
                        <c:v>8月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B3-0BC9-4744-8C0B-96D08DC806B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B5-0BC9-4744-8C0B-96D08DC806B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B7-0BC9-4744-8C0B-96D08DC806B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B9-0BC9-4744-8C0B-96D08DC806B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BB-0BC9-4744-8C0B-96D08DC806BE}"/>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BD-0BC9-4744-8C0B-96D08DC806BE}"/>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F-0BC9-4744-8C0B-96D08DC806BE}"/>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1-0BC9-4744-8C0B-96D08DC806BE}"/>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3-0BC9-4744-8C0B-96D08DC806BE}"/>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5-0BC9-4744-8C0B-96D08DC806BE}"/>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7-0BC9-4744-8C0B-96D08DC806B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B-F89C-1A4F-9E5E-054818FD3D7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D-F89C-1A4F-9E5E-054818FD3D7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F-F89C-1A4F-9E5E-054818FD3D7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C1-F89C-1A4F-9E5E-054818FD3D7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資産!$Q$23:$Q$39</c15:sqref>
                        </c15:fullRef>
                        <c15:formulaRef>
                          <c15:sqref>資産!$Q$24:$Q$38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D0-0BC9-4744-8C0B-96D08DC806BE}"/>
                  </c:ext>
                </c:extLst>
              </c15:ser>
            </c15:filteredPieSeries>
            <c15:filteredPieSeries>
              <c15:ser>
                <c:idx val="15"/>
                <c:order val="15"/>
                <c:tx>
                  <c:strRef>
                    <c:extLst xmlns:c15="http://schemas.microsoft.com/office/drawing/2012/chart">
                      <c:ext xmlns:c15="http://schemas.microsoft.com/office/drawing/2012/chart" uri="{02D57815-91ED-43cb-92C2-25804820EDAC}">
                        <c15:formulaRef>
                          <c15:sqref>資産!$R$22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D2-0BC9-4744-8C0B-96D08DC806B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D4-0BC9-4744-8C0B-96D08DC806B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D6-0BC9-4744-8C0B-96D08DC806B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D8-0BC9-4744-8C0B-96D08DC806B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DA-0BC9-4744-8C0B-96D08DC806BE}"/>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DC-0BC9-4744-8C0B-96D08DC806BE}"/>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E-0BC9-4744-8C0B-96D08DC806BE}"/>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0-0BC9-4744-8C0B-96D08DC806BE}"/>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2-0BC9-4744-8C0B-96D08DC806BE}"/>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4-0BC9-4744-8C0B-96D08DC806BE}"/>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6-0BC9-4744-8C0B-96D08DC806B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9-F89C-1A4F-9E5E-054818FD3D7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B-F89C-1A4F-9E5E-054818FD3D7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D-F89C-1A4F-9E5E-054818FD3D7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DF-F89C-1A4F-9E5E-054818FD3D7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資産!$R$23:$R$39</c15:sqref>
                        </c15:fullRef>
                        <c15:formulaRef>
                          <c15:sqref>資産!$R$24:$R$38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EF-0BC9-4744-8C0B-96D08DC806BE}"/>
                  </c:ext>
                </c:extLst>
              </c15:ser>
            </c15:filteredPieSeries>
            <c15:filteredPieSeries>
              <c15:ser>
                <c:idx val="16"/>
                <c:order val="16"/>
                <c:tx>
                  <c:strRef>
                    <c:extLst xmlns:c15="http://schemas.microsoft.com/office/drawing/2012/chart">
                      <c:ext xmlns:c15="http://schemas.microsoft.com/office/drawing/2012/chart" uri="{02D57815-91ED-43cb-92C2-25804820EDAC}">
                        <c15:formulaRef>
                          <c15:sqref>資産!$S$22</c15:sqref>
                        </c15:formulaRef>
                      </c:ext>
                    </c:extLst>
                    <c:strCache>
                      <c:ptCount val="1"/>
                      <c:pt idx="0">
                        <c:v>9月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F1-0BC9-4744-8C0B-96D08DC806B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F3-0BC9-4744-8C0B-96D08DC806B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F5-0BC9-4744-8C0B-96D08DC806B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F7-0BC9-4744-8C0B-96D08DC806B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F9-0BC9-4744-8C0B-96D08DC806BE}"/>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FB-0BC9-4744-8C0B-96D08DC806BE}"/>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D-0BC9-4744-8C0B-96D08DC806BE}"/>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F-0BC9-4744-8C0B-96D08DC806BE}"/>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1-0BC9-4744-8C0B-96D08DC806BE}"/>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3-0BC9-4744-8C0B-96D08DC806BE}"/>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5-0BC9-4744-8C0B-96D08DC806B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7-F89C-1A4F-9E5E-054818FD3D7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9-F89C-1A4F-9E5E-054818FD3D7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B-F89C-1A4F-9E5E-054818FD3D7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FD-F89C-1A4F-9E5E-054818FD3D7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資産!$S$23:$S$39</c15:sqref>
                        </c15:fullRef>
                        <c15:formulaRef>
                          <c15:sqref>資産!$S$24:$S$38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0E-0BC9-4744-8C0B-96D08DC806BE}"/>
                  </c:ext>
                </c:extLst>
              </c15:ser>
            </c15:filteredPieSeries>
            <c15:filteredPieSeries>
              <c15:ser>
                <c:idx val="17"/>
                <c:order val="17"/>
                <c:tx>
                  <c:strRef>
                    <c:extLst xmlns:c15="http://schemas.microsoft.com/office/drawing/2012/chart">
                      <c:ext xmlns:c15="http://schemas.microsoft.com/office/drawing/2012/chart" uri="{02D57815-91ED-43cb-92C2-25804820EDAC}">
                        <c15:formulaRef>
                          <c15:sqref>資産!$T$22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10-0BC9-4744-8C0B-96D08DC806B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12-0BC9-4744-8C0B-96D08DC806B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14-0BC9-4744-8C0B-96D08DC806B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16-0BC9-4744-8C0B-96D08DC806B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18-0BC9-4744-8C0B-96D08DC806BE}"/>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1A-0BC9-4744-8C0B-96D08DC806BE}"/>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C-0BC9-4744-8C0B-96D08DC806BE}"/>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E-0BC9-4744-8C0B-96D08DC806BE}"/>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0-0BC9-4744-8C0B-96D08DC806BE}"/>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2-0BC9-4744-8C0B-96D08DC806BE}"/>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4-0BC9-4744-8C0B-96D08DC806B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5-F89C-1A4F-9E5E-054818FD3D7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7-F89C-1A4F-9E5E-054818FD3D7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9-F89C-1A4F-9E5E-054818FD3D7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1B-F89C-1A4F-9E5E-054818FD3D7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資産!$T$23:$T$39</c15:sqref>
                        </c15:fullRef>
                        <c15:formulaRef>
                          <c15:sqref>資産!$T$24:$T$38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2D-0BC9-4744-8C0B-96D08DC806BE}"/>
                  </c:ext>
                </c:extLst>
              </c15:ser>
            </c15:filteredPieSeries>
            <c15:filteredPieSeries>
              <c15:ser>
                <c:idx val="18"/>
                <c:order val="18"/>
                <c:tx>
                  <c:strRef>
                    <c:extLst xmlns:c15="http://schemas.microsoft.com/office/drawing/2012/chart">
                      <c:ext xmlns:c15="http://schemas.microsoft.com/office/drawing/2012/chart" uri="{02D57815-91ED-43cb-92C2-25804820EDAC}">
                        <c15:formulaRef>
                          <c15:sqref>資産!$U$22</c15:sqref>
                        </c15:formulaRef>
                      </c:ext>
                    </c:extLst>
                    <c:strCache>
                      <c:ptCount val="1"/>
                      <c:pt idx="0">
                        <c:v>10月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2F-0BC9-4744-8C0B-96D08DC806B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31-0BC9-4744-8C0B-96D08DC806B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33-0BC9-4744-8C0B-96D08DC806B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35-0BC9-4744-8C0B-96D08DC806B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37-0BC9-4744-8C0B-96D08DC806BE}"/>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39-0BC9-4744-8C0B-96D08DC806BE}"/>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B-0BC9-4744-8C0B-96D08DC806BE}"/>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D-0BC9-4744-8C0B-96D08DC806BE}"/>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F-0BC9-4744-8C0B-96D08DC806BE}"/>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1-0BC9-4744-8C0B-96D08DC806BE}"/>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3-0BC9-4744-8C0B-96D08DC806B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3-F89C-1A4F-9E5E-054818FD3D7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5-F89C-1A4F-9E5E-054818FD3D7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7-F89C-1A4F-9E5E-054818FD3D7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39-F89C-1A4F-9E5E-054818FD3D7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資産!$U$23:$U$39</c15:sqref>
                        </c15:fullRef>
                        <c15:formulaRef>
                          <c15:sqref>資産!$U$24:$U$38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4C-0BC9-4744-8C0B-96D08DC806BE}"/>
                  </c:ext>
                </c:extLst>
              </c15:ser>
            </c15:filteredPieSeries>
            <c15:filteredPieSeries>
              <c15:ser>
                <c:idx val="19"/>
                <c:order val="19"/>
                <c:tx>
                  <c:strRef>
                    <c:extLst xmlns:c15="http://schemas.microsoft.com/office/drawing/2012/chart">
                      <c:ext xmlns:c15="http://schemas.microsoft.com/office/drawing/2012/chart" uri="{02D57815-91ED-43cb-92C2-25804820EDAC}">
                        <c15:formulaRef>
                          <c15:sqref>資産!$V$22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4E-0BC9-4744-8C0B-96D08DC806B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50-0BC9-4744-8C0B-96D08DC806B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52-0BC9-4744-8C0B-96D08DC806B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54-0BC9-4744-8C0B-96D08DC806B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56-0BC9-4744-8C0B-96D08DC806BE}"/>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58-0BC9-4744-8C0B-96D08DC806BE}"/>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A-0BC9-4744-8C0B-96D08DC806BE}"/>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C-0BC9-4744-8C0B-96D08DC806BE}"/>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E-0BC9-4744-8C0B-96D08DC806BE}"/>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0-0BC9-4744-8C0B-96D08DC806BE}"/>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2-0BC9-4744-8C0B-96D08DC806B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1-F89C-1A4F-9E5E-054818FD3D7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3-F89C-1A4F-9E5E-054818FD3D7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5-F89C-1A4F-9E5E-054818FD3D7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57-F89C-1A4F-9E5E-054818FD3D7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資産!$V$23:$V$39</c15:sqref>
                        </c15:fullRef>
                        <c15:formulaRef>
                          <c15:sqref>資産!$V$24:$V$38</c15:sqref>
                        </c15:formulaRef>
                      </c:ext>
                    </c:extLst>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6B-0BC9-4744-8C0B-96D08DC806BE}"/>
                  </c:ext>
                </c:extLst>
              </c15:ser>
            </c15:filteredPieSeries>
            <c15:filteredPieSeries>
              <c15:ser>
                <c:idx val="20"/>
                <c:order val="20"/>
                <c:tx>
                  <c:strRef>
                    <c:extLst xmlns:c15="http://schemas.microsoft.com/office/drawing/2012/chart">
                      <c:ext xmlns:c15="http://schemas.microsoft.com/office/drawing/2012/chart" uri="{02D57815-91ED-43cb-92C2-25804820EDAC}">
                        <c15:formulaRef>
                          <c15:sqref>資産!$W$22</c15:sqref>
                        </c15:formulaRef>
                      </c:ext>
                    </c:extLst>
                    <c:strCache>
                      <c:ptCount val="1"/>
                      <c:pt idx="0">
                        <c:v>11月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6D-0BC9-4744-8C0B-96D08DC806B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6F-0BC9-4744-8C0B-96D08DC806B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71-0BC9-4744-8C0B-96D08DC806B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73-0BC9-4744-8C0B-96D08DC806B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75-0BC9-4744-8C0B-96D08DC806BE}"/>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77-0BC9-4744-8C0B-96D08DC806BE}"/>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9-0BC9-4744-8C0B-96D08DC806BE}"/>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B-0BC9-4744-8C0B-96D08DC806BE}"/>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D-0BC9-4744-8C0B-96D08DC806BE}"/>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F-0BC9-4744-8C0B-96D08DC806BE}"/>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1-0BC9-4744-8C0B-96D08DC806B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F-F89C-1A4F-9E5E-054818FD3D7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1-F89C-1A4F-9E5E-054818FD3D7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3-F89C-1A4F-9E5E-054818FD3D7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75-F89C-1A4F-9E5E-054818FD3D7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資産!$W$23:$W$39</c15:sqref>
                        </c15:fullRef>
                        <c15:formulaRef>
                          <c15:sqref>資産!$W$24:$W$38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8A-0BC9-4744-8C0B-96D08DC806BE}"/>
                  </c:ext>
                </c:extLst>
              </c15:ser>
            </c15:filteredPieSeries>
            <c15:filteredPieSeries>
              <c15:ser>
                <c:idx val="21"/>
                <c:order val="21"/>
                <c:tx>
                  <c:strRef>
                    <c:extLst xmlns:c15="http://schemas.microsoft.com/office/drawing/2012/chart">
                      <c:ext xmlns:c15="http://schemas.microsoft.com/office/drawing/2012/chart" uri="{02D57815-91ED-43cb-92C2-25804820EDAC}">
                        <c15:formulaRef>
                          <c15:sqref>資産!$X$22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8C-0BC9-4744-8C0B-96D08DC806B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8E-0BC9-4744-8C0B-96D08DC806B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90-0BC9-4744-8C0B-96D08DC806B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92-0BC9-4744-8C0B-96D08DC806B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94-0BC9-4744-8C0B-96D08DC806BE}"/>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96-0BC9-4744-8C0B-96D08DC806BE}"/>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8-0BC9-4744-8C0B-96D08DC806BE}"/>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A-0BC9-4744-8C0B-96D08DC806BE}"/>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C-0BC9-4744-8C0B-96D08DC806BE}"/>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E-0BC9-4744-8C0B-96D08DC806BE}"/>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0-0BC9-4744-8C0B-96D08DC806B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D-F89C-1A4F-9E5E-054818FD3D7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8F-F89C-1A4F-9E5E-054818FD3D7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91-F89C-1A4F-9E5E-054818FD3D7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93-F89C-1A4F-9E5E-054818FD3D7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資産!$X$23:$X$39</c15:sqref>
                        </c15:fullRef>
                        <c15:formulaRef>
                          <c15:sqref>資産!$X$24:$X$38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A9-0BC9-4744-8C0B-96D08DC806BE}"/>
                  </c:ext>
                </c:extLst>
              </c15:ser>
            </c15:filteredPieSeries>
            <c15:filteredPieSeries>
              <c15:ser>
                <c:idx val="22"/>
                <c:order val="22"/>
                <c:tx>
                  <c:strRef>
                    <c:extLst xmlns:c15="http://schemas.microsoft.com/office/drawing/2012/chart">
                      <c:ext xmlns:c15="http://schemas.microsoft.com/office/drawing/2012/chart" uri="{02D57815-91ED-43cb-92C2-25804820EDAC}">
                        <c15:formulaRef>
                          <c15:sqref>資産!$Y$22</c15:sqref>
                        </c15:formulaRef>
                      </c:ext>
                    </c:extLst>
                    <c:strCache>
                      <c:ptCount val="1"/>
                      <c:pt idx="0">
                        <c:v>12月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AB-0BC9-4744-8C0B-96D08DC806B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AD-0BC9-4744-8C0B-96D08DC806B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AF-0BC9-4744-8C0B-96D08DC806B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B1-0BC9-4744-8C0B-96D08DC806B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B3-0BC9-4744-8C0B-96D08DC806BE}"/>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B5-0BC9-4744-8C0B-96D08DC806BE}"/>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7-0BC9-4744-8C0B-96D08DC806BE}"/>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9-0BC9-4744-8C0B-96D08DC806BE}"/>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B-0BC9-4744-8C0B-96D08DC806BE}"/>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D-0BC9-4744-8C0B-96D08DC806BE}"/>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F-0BC9-4744-8C0B-96D08DC806B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B-F89C-1A4F-9E5E-054818FD3D7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AD-F89C-1A4F-9E5E-054818FD3D7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AF-F89C-1A4F-9E5E-054818FD3D7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B1-F89C-1A4F-9E5E-054818FD3D7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資産!$Y$23:$Y$39</c15:sqref>
                        </c15:fullRef>
                        <c15:formulaRef>
                          <c15:sqref>資産!$Y$24:$Y$38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C8-0BC9-4744-8C0B-96D08DC806BE}"/>
                  </c:ext>
                </c:extLst>
              </c15:ser>
            </c15:filteredPieSeries>
            <c15:filteredPieSeries>
              <c15:ser>
                <c:idx val="23"/>
                <c:order val="23"/>
                <c:tx>
                  <c:strRef>
                    <c:extLst xmlns:c15="http://schemas.microsoft.com/office/drawing/2012/chart">
                      <c:ext xmlns:c15="http://schemas.microsoft.com/office/drawing/2012/chart" uri="{02D57815-91ED-43cb-92C2-25804820EDAC}">
                        <c15:formulaRef>
                          <c15:sqref>資産!$Z$22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CA-0BC9-4744-8C0B-96D08DC806B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CC-0BC9-4744-8C0B-96D08DC806B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CE-0BC9-4744-8C0B-96D08DC806B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D0-0BC9-4744-8C0B-96D08DC806B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D2-0BC9-4744-8C0B-96D08DC806BE}"/>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D4-0BC9-4744-8C0B-96D08DC806BE}"/>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6-0BC9-4744-8C0B-96D08DC806BE}"/>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8-0BC9-4744-8C0B-96D08DC806BE}"/>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A-0BC9-4744-8C0B-96D08DC806BE}"/>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C-0BC9-4744-8C0B-96D08DC806BE}"/>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E-0BC9-4744-8C0B-96D08DC806B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C9-F89C-1A4F-9E5E-054818FD3D7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CB-F89C-1A4F-9E5E-054818FD3D7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CD-F89C-1A4F-9E5E-054818FD3D7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CF-F89C-1A4F-9E5E-054818FD3D7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資産!$Z$23:$Z$39</c15:sqref>
                        </c15:fullRef>
                        <c15:formulaRef>
                          <c15:sqref>資産!$Z$24:$Z$38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E7-0BC9-4744-8C0B-96D08DC806BE}"/>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費目別消費割合</a:t>
            </a:r>
          </a:p>
        </c:rich>
      </c:tx>
      <c:layout>
        <c:manualLayout>
          <c:xMode val="edge"/>
          <c:yMode val="edge"/>
          <c:x val="6.3683385309877868E-2"/>
          <c:y val="2.786070524878137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1659610171679361"/>
          <c:y val="0.1817972129266151"/>
          <c:w val="0.50943096252312725"/>
          <c:h val="0.74209667946775715"/>
        </c:manualLayout>
      </c:layout>
      <c:pieChart>
        <c:varyColors val="1"/>
        <c:ser>
          <c:idx val="0"/>
          <c:order val="5"/>
          <c:tx>
            <c:strRef>
              <c:f>収支表!$I$2</c:f>
              <c:strCache>
                <c:ptCount val="1"/>
                <c:pt idx="0">
                  <c:v>6月</c:v>
                </c:pt>
              </c:strCache>
              <c:extLst xmlns:c15="http://schemas.microsoft.com/office/drawing/2012/chart"/>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38-67AD-4F2C-A251-A6D0E0B22056}"/>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3A-67AD-4F2C-A251-A6D0E0B22056}"/>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C-67AD-4F2C-A251-A6D0E0B22056}"/>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E-67AD-4F2C-A251-A6D0E0B22056}"/>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0-67AD-4F2C-A251-A6D0E0B22056}"/>
              </c:ext>
            </c:extLst>
          </c:dPt>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dLblPos val="bestFit"/>
            <c:showLegendKey val="1"/>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f>(収支表!$C$24,収支表!$C$35,収支表!$C$46,収支表!$C$47,収支表!$C$59)</c:f>
              <c:strCache>
                <c:ptCount val="5"/>
                <c:pt idx="0">
                  <c:v>税金合計</c:v>
                </c:pt>
                <c:pt idx="1">
                  <c:v>貯蓄合計</c:v>
                </c:pt>
                <c:pt idx="2">
                  <c:v>固定費合計</c:v>
                </c:pt>
                <c:pt idx="3">
                  <c:v>特別費合計</c:v>
                </c:pt>
                <c:pt idx="4">
                  <c:v>変動費合計</c:v>
                </c:pt>
              </c:strCache>
              <c:extLst xmlns:c15="http://schemas.microsoft.com/office/drawing/2012/chart"/>
            </c:strRef>
          </c:cat>
          <c:val>
            <c:numRef>
              <c:f>(収支表!$I$24,収支表!$I$35,収支表!$I$46:$I$47,収支表!$I$59)</c:f>
              <c:numCache>
                <c:formatCode>"¥"#,##0_);[Red]\("¥"#,##0\)</c:formatCode>
                <c:ptCount val="5"/>
                <c:pt idx="0">
                  <c:v>0</c:v>
                </c:pt>
                <c:pt idx="1">
                  <c:v>0</c:v>
                </c:pt>
                <c:pt idx="2">
                  <c:v>0</c:v>
                </c:pt>
                <c:pt idx="3">
                  <c:v>0</c:v>
                </c:pt>
                <c:pt idx="4">
                  <c:v>0</c:v>
                </c:pt>
              </c:numCache>
              <c:extLst xmlns:c15="http://schemas.microsoft.com/office/drawing/2012/chart"/>
            </c:numRef>
          </c:val>
          <c:extLst xmlns:c15="http://schemas.microsoft.com/office/drawing/2012/chart">
            <c:ext xmlns:c16="http://schemas.microsoft.com/office/drawing/2014/chart" uri="{C3380CC4-5D6E-409C-BE32-E72D297353CC}">
              <c16:uniqueId val="{00000041-67AD-4F2C-A251-A6D0E0B22056}"/>
            </c:ext>
          </c:extLst>
        </c:ser>
        <c:dLbls>
          <c:dLblPos val="ctr"/>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21"/>
                <c:order val="0"/>
                <c:tx>
                  <c:strRef>
                    <c:extLst>
                      <c:ext uri="{02D57815-91ED-43cb-92C2-25804820EDAC}">
                        <c15:formulaRef>
                          <c15:sqref>収支表!$D$2</c15:sqref>
                        </c15:formulaRef>
                      </c:ext>
                    </c:extLst>
                    <c:strCache>
                      <c:ptCount val="1"/>
                      <c:pt idx="0">
                        <c:v>1月</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7AD-4F2C-A251-A6D0E0B2205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7AD-4F2C-A251-A6D0E0B2205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7AD-4F2C-A251-A6D0E0B2205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7AD-4F2C-A251-A6D0E0B22056}"/>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67AD-4F2C-A251-A6D0E0B2205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bestFit"/>
                  <c:showLegendKey val="1"/>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c:ext uri="{02D57815-91ED-43cb-92C2-25804820EDAC}">
                        <c15:formulaRef>
                          <c15:sqref>(収支表!$D$24,収支表!$D$35,収支表!$D$46:$D$47,収支表!$D$59)</c15:sqref>
                        </c15:formulaRef>
                      </c:ext>
                    </c:extLst>
                    <c:numCache>
                      <c:formatCode>"¥"#,##0_);[Red]\("¥"#,##0\)</c:formatCode>
                      <c:ptCount val="5"/>
                      <c:pt idx="0">
                        <c:v>0</c:v>
                      </c:pt>
                      <c:pt idx="1">
                        <c:v>0</c:v>
                      </c:pt>
                      <c:pt idx="2">
                        <c:v>0</c:v>
                      </c:pt>
                      <c:pt idx="3">
                        <c:v>0</c:v>
                      </c:pt>
                      <c:pt idx="4">
                        <c:v>0</c:v>
                      </c:pt>
                    </c:numCache>
                  </c:numRef>
                </c:val>
                <c:extLst>
                  <c:ext xmlns:c16="http://schemas.microsoft.com/office/drawing/2014/chart" uri="{C3380CC4-5D6E-409C-BE32-E72D297353CC}">
                    <c16:uniqueId val="{0000000A-67AD-4F2C-A251-A6D0E0B22056}"/>
                  </c:ext>
                </c:extLst>
              </c15:ser>
            </c15:filteredPieSeries>
            <c15:filteredPieSeries>
              <c15:ser>
                <c:idx val="32"/>
                <c:order val="1"/>
                <c:tx>
                  <c:strRef>
                    <c:extLst xmlns:c15="http://schemas.microsoft.com/office/drawing/2012/chart">
                      <c:ext xmlns:c15="http://schemas.microsoft.com/office/drawing/2012/chart" uri="{02D57815-91ED-43cb-92C2-25804820EDAC}">
                        <c15:formulaRef>
                          <c15:sqref>収支表!$E$2</c15:sqref>
                        </c15:formulaRef>
                      </c:ext>
                    </c:extLst>
                    <c:strCache>
                      <c:ptCount val="1"/>
                      <c:pt idx="0">
                        <c:v>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C-67AD-4F2C-A251-A6D0E0B22056}"/>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E-67AD-4F2C-A251-A6D0E0B22056}"/>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0-67AD-4F2C-A251-A6D0E0B22056}"/>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2-67AD-4F2C-A251-A6D0E0B22056}"/>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4-67AD-4F2C-A251-A6D0E0B2205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(収支表!$E$24,収支表!$E$35,収支表!$E$46:$E$47,収支表!$E$59)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15-67AD-4F2C-A251-A6D0E0B22056}"/>
                  </c:ext>
                </c:extLst>
              </c15:ser>
            </c15:filteredPieSeries>
            <c15:filteredPieSeries>
              <c15:ser>
                <c:idx val="43"/>
                <c:order val="2"/>
                <c:tx>
                  <c:strRef>
                    <c:extLst xmlns:c15="http://schemas.microsoft.com/office/drawing/2012/chart">
                      <c:ext xmlns:c15="http://schemas.microsoft.com/office/drawing/2012/chart" uri="{02D57815-91ED-43cb-92C2-25804820EDAC}">
                        <c15:formulaRef>
                          <c15:sqref>収支表!$F$2</c15:sqref>
                        </c15:formulaRef>
                      </c:ext>
                    </c:extLst>
                    <c:strCache>
                      <c:ptCount val="1"/>
                      <c:pt idx="0">
                        <c:v>3月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7-67AD-4F2C-A251-A6D0E0B22056}"/>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9-67AD-4F2C-A251-A6D0E0B22056}"/>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B-67AD-4F2C-A251-A6D0E0B22056}"/>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D-67AD-4F2C-A251-A6D0E0B22056}"/>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F-67AD-4F2C-A251-A6D0E0B2205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(収支表!$F$24,収支表!$F$35,収支表!$F$46:$F$47,収支表!$F$59)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0-67AD-4F2C-A251-A6D0E0B22056}"/>
                  </c:ext>
                </c:extLst>
              </c15:ser>
            </c15:filteredPieSeries>
            <c15:filteredPieSeries>
              <c15:ser>
                <c:idx val="44"/>
                <c:order val="3"/>
                <c:tx>
                  <c:strRef>
                    <c:extLst xmlns:c15="http://schemas.microsoft.com/office/drawing/2012/chart">
                      <c:ext xmlns:c15="http://schemas.microsoft.com/office/drawing/2012/chart" uri="{02D57815-91ED-43cb-92C2-25804820EDAC}">
                        <c15:formulaRef>
                          <c15:sqref>収支表!$G$2</c15:sqref>
                        </c15:formulaRef>
                      </c:ext>
                    </c:extLst>
                    <c:strCache>
                      <c:ptCount val="1"/>
                      <c:pt idx="0">
                        <c:v>4月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2-67AD-4F2C-A251-A6D0E0B22056}"/>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4-67AD-4F2C-A251-A6D0E0B22056}"/>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6-67AD-4F2C-A251-A6D0E0B22056}"/>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8-67AD-4F2C-A251-A6D0E0B22056}"/>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A-67AD-4F2C-A251-A6D0E0B2205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(収支表!$G$24,収支表!$G$35,収支表!$G$46:$G$47,収支表!$G$59)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B-67AD-4F2C-A251-A6D0E0B22056}"/>
                  </c:ext>
                </c:extLst>
              </c15:ser>
            </c15:filteredPieSeries>
            <c15:filteredPieSeries>
              <c15:ser>
                <c:idx val="56"/>
                <c:order val="4"/>
                <c:tx>
                  <c:strRef>
                    <c:extLst xmlns:c15="http://schemas.microsoft.com/office/drawing/2012/chart">
                      <c:ext xmlns:c15="http://schemas.microsoft.com/office/drawing/2012/chart" uri="{02D57815-91ED-43cb-92C2-25804820EDAC}">
                        <c15:formulaRef>
                          <c15:sqref>収支表!$H$2</c15:sqref>
                        </c15:formulaRef>
                      </c:ext>
                    </c:extLst>
                    <c:strCache>
                      <c:ptCount val="1"/>
                      <c:pt idx="0">
                        <c:v>5月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D-67AD-4F2C-A251-A6D0E0B22056}"/>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F-67AD-4F2C-A251-A6D0E0B22056}"/>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1-67AD-4F2C-A251-A6D0E0B22056}"/>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3-67AD-4F2C-A251-A6D0E0B22056}"/>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35-67AD-4F2C-A251-A6D0E0B2205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(収支表!$H$24,収支表!$H$35,収支表!$H$46:$H$47,収支表!$H$59)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36-67AD-4F2C-A251-A6D0E0B22056}"/>
                  </c:ext>
                </c:extLst>
              </c15:ser>
            </c15:filteredPieSeries>
            <c15:filteredPieSeries>
              <c15:ser>
                <c:idx val="1"/>
                <c:order val="6"/>
                <c:tx>
                  <c:strRef>
                    <c:extLst xmlns:c15="http://schemas.microsoft.com/office/drawing/2012/chart">
                      <c:ext xmlns:c15="http://schemas.microsoft.com/office/drawing/2012/chart" uri="{02D57815-91ED-43cb-92C2-25804820EDAC}">
                        <c15:formulaRef>
                          <c15:sqref>収支表!$J$2</c15:sqref>
                        </c15:formulaRef>
                      </c:ext>
                    </c:extLst>
                    <c:strCache>
                      <c:ptCount val="1"/>
                      <c:pt idx="0">
                        <c:v>7月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3-67AD-4F2C-A251-A6D0E0B22056}"/>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5-67AD-4F2C-A251-A6D0E0B22056}"/>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7-67AD-4F2C-A251-A6D0E0B22056}"/>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9-67AD-4F2C-A251-A6D0E0B22056}"/>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B-67AD-4F2C-A251-A6D0E0B2205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(収支表!$J$24,収支表!$J$35,収支表!$J$46:$J$47,収支表!$J$59)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4C-67AD-4F2C-A251-A6D0E0B22056}"/>
                  </c:ext>
                </c:extLst>
              </c15:ser>
            </c15:filteredPieSeries>
            <c15:filteredPieSeries>
              <c15:ser>
                <c:idx val="2"/>
                <c:order val="7"/>
                <c:tx>
                  <c:strRef>
                    <c:extLst xmlns:c15="http://schemas.microsoft.com/office/drawing/2012/chart">
                      <c:ext xmlns:c15="http://schemas.microsoft.com/office/drawing/2012/chart" uri="{02D57815-91ED-43cb-92C2-25804820EDAC}">
                        <c15:formulaRef>
                          <c15:sqref>収支表!$K$2</c15:sqref>
                        </c15:formulaRef>
                      </c:ext>
                    </c:extLst>
                    <c:strCache>
                      <c:ptCount val="1"/>
                      <c:pt idx="0">
                        <c:v>8月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E-67AD-4F2C-A251-A6D0E0B22056}"/>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0-67AD-4F2C-A251-A6D0E0B22056}"/>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2-67AD-4F2C-A251-A6D0E0B22056}"/>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4-67AD-4F2C-A251-A6D0E0B22056}"/>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56-67AD-4F2C-A251-A6D0E0B2205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(収支表!$K$24,収支表!$K$35,収支表!$K$46:$K$47,収支表!$K$59)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57-67AD-4F2C-A251-A6D0E0B22056}"/>
                  </c:ext>
                </c:extLst>
              </c15:ser>
            </c15:filteredPieSeries>
            <c15:filteredPieSeries>
              <c15:ser>
                <c:idx val="3"/>
                <c:order val="8"/>
                <c:tx>
                  <c:strRef>
                    <c:extLst xmlns:c15="http://schemas.microsoft.com/office/drawing/2012/chart">
                      <c:ext xmlns:c15="http://schemas.microsoft.com/office/drawing/2012/chart" uri="{02D57815-91ED-43cb-92C2-25804820EDAC}">
                        <c15:formulaRef>
                          <c15:sqref>収支表!$L$2</c15:sqref>
                        </c15:formulaRef>
                      </c:ext>
                    </c:extLst>
                    <c:strCache>
                      <c:ptCount val="1"/>
                      <c:pt idx="0">
                        <c:v>9月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59-67AD-4F2C-A251-A6D0E0B22056}"/>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B-67AD-4F2C-A251-A6D0E0B22056}"/>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D-67AD-4F2C-A251-A6D0E0B22056}"/>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F-67AD-4F2C-A251-A6D0E0B22056}"/>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1-67AD-4F2C-A251-A6D0E0B2205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(収支表!$L$24,収支表!$L$35,収支表!$L$46:$L$47,収支表!$L$59)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62-67AD-4F2C-A251-A6D0E0B22056}"/>
                  </c:ext>
                </c:extLst>
              </c15:ser>
            </c15:filteredPieSeries>
            <c15:filteredPieSeries>
              <c15:ser>
                <c:idx val="4"/>
                <c:order val="9"/>
                <c:tx>
                  <c:strRef>
                    <c:extLst xmlns:c15="http://schemas.microsoft.com/office/drawing/2012/chart">
                      <c:ext xmlns:c15="http://schemas.microsoft.com/office/drawing/2012/chart" uri="{02D57815-91ED-43cb-92C2-25804820EDAC}">
                        <c15:formulaRef>
                          <c15:sqref>収支表!$M$2</c15:sqref>
                        </c15:formulaRef>
                      </c:ext>
                    </c:extLst>
                    <c:strCache>
                      <c:ptCount val="1"/>
                      <c:pt idx="0">
                        <c:v>10月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4-67AD-4F2C-A251-A6D0E0B22056}"/>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6-67AD-4F2C-A251-A6D0E0B22056}"/>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8-67AD-4F2C-A251-A6D0E0B22056}"/>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A-67AD-4F2C-A251-A6D0E0B22056}"/>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C-67AD-4F2C-A251-A6D0E0B2205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(収支表!$M$24,収支表!$M$35,収支表!$M$46:$M$47,収支表!$M$59)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6D-67AD-4F2C-A251-A6D0E0B22056}"/>
                  </c:ext>
                </c:extLst>
              </c15:ser>
            </c15:filteredPieSeries>
            <c15:filteredPieSeries>
              <c15:ser>
                <c:idx val="5"/>
                <c:order val="10"/>
                <c:tx>
                  <c:strRef>
                    <c:extLst xmlns:c15="http://schemas.microsoft.com/office/drawing/2012/chart">
                      <c:ext xmlns:c15="http://schemas.microsoft.com/office/drawing/2012/chart" uri="{02D57815-91ED-43cb-92C2-25804820EDAC}">
                        <c15:formulaRef>
                          <c15:sqref>収支表!$N$2</c15:sqref>
                        </c15:formulaRef>
                      </c:ext>
                    </c:extLst>
                    <c:strCache>
                      <c:ptCount val="1"/>
                      <c:pt idx="0">
                        <c:v>11月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F-67AD-4F2C-A251-A6D0E0B22056}"/>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1-67AD-4F2C-A251-A6D0E0B22056}"/>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3-67AD-4F2C-A251-A6D0E0B22056}"/>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75-67AD-4F2C-A251-A6D0E0B22056}"/>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77-67AD-4F2C-A251-A6D0E0B2205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(収支表!$N$24,収支表!$N$35,収支表!$N$46:$N$47,収支表!$N$59)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78-67AD-4F2C-A251-A6D0E0B22056}"/>
                  </c:ext>
                </c:extLst>
              </c15:ser>
            </c15:filteredPieSeries>
            <c15:filteredPieSeries>
              <c15:ser>
                <c:idx val="6"/>
                <c:order val="11"/>
                <c:tx>
                  <c:strRef>
                    <c:extLst xmlns:c15="http://schemas.microsoft.com/office/drawing/2012/chart">
                      <c:ext xmlns:c15="http://schemas.microsoft.com/office/drawing/2012/chart" uri="{02D57815-91ED-43cb-92C2-25804820EDAC}">
                        <c15:formulaRef>
                          <c15:sqref>収支表!$O$2</c15:sqref>
                        </c15:formulaRef>
                      </c:ext>
                    </c:extLst>
                    <c:strCache>
                      <c:ptCount val="1"/>
                      <c:pt idx="0">
                        <c:v>12月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7A-67AD-4F2C-A251-A6D0E0B22056}"/>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C-67AD-4F2C-A251-A6D0E0B22056}"/>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E-67AD-4F2C-A251-A6D0E0B22056}"/>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0-67AD-4F2C-A251-A6D0E0B22056}"/>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2-67AD-4F2C-A251-A6D0E0B2205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(収支表!$O$24,収支表!$O$35,収支表!$O$46:$O$47,収支表!$O$59)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83-67AD-4F2C-A251-A6D0E0B22056}"/>
                  </c:ext>
                </c:extLst>
              </c15:ser>
            </c15:filteredPieSeries>
            <c15:filteredPieSeries>
              <c15:ser>
                <c:idx val="7"/>
                <c:order val="12"/>
                <c:tx>
                  <c:strRef>
                    <c:extLst xmlns:c15="http://schemas.microsoft.com/office/drawing/2012/chart">
                      <c:ext xmlns:c15="http://schemas.microsoft.com/office/drawing/2012/chart" uri="{02D57815-91ED-43cb-92C2-25804820EDAC}">
                        <c15:formulaRef>
                          <c15:sqref>収支表!$P$2</c15:sqref>
                        </c15:formulaRef>
                      </c:ext>
                    </c:extLst>
                    <c:strCache>
                      <c:ptCount val="1"/>
                      <c:pt idx="0">
                        <c:v>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85-67AD-4F2C-A251-A6D0E0B22056}"/>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87-67AD-4F2C-A251-A6D0E0B22056}"/>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9-67AD-4F2C-A251-A6D0E0B22056}"/>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B-67AD-4F2C-A251-A6D0E0B22056}"/>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D-67AD-4F2C-A251-A6D0E0B2205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(収支表!$P$24,収支表!$P$35,収支表!$P$46:$P$47,収支表!$P$59)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8E-67AD-4F2C-A251-A6D0E0B22056}"/>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資産推移</a:t>
            </a:r>
          </a:p>
        </c:rich>
      </c:tx>
      <c:layout>
        <c:manualLayout>
          <c:xMode val="edge"/>
          <c:yMode val="edge"/>
          <c:x val="1.4803238128117626E-2"/>
          <c:y val="3.2470821802622785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stacked"/>
        <c:varyColors val="0"/>
        <c:ser>
          <c:idx val="2"/>
          <c:order val="0"/>
          <c:tx>
            <c:strRef>
              <c:f>'7月'!$C$20</c:f>
              <c:strCache>
                <c:ptCount val="1"/>
              </c:strCache>
            </c:strRef>
          </c:tx>
          <c:spPr>
            <a:solidFill>
              <a:schemeClr val="accent3"/>
            </a:solidFill>
            <a:ln w="28575" cap="rnd">
              <a:solidFill>
                <a:schemeClr val="accent3"/>
              </a:solidFill>
              <a:round/>
            </a:ln>
            <a:effectLst/>
          </c:spPr>
          <c:invertIfNegative val="0"/>
          <c:cat>
            <c:numRef>
              <c:f>'7月'!$D$18:$BM$18</c:f>
              <c:numCache>
                <c:formatCode>d</c:formatCode>
                <c:ptCount val="62"/>
                <c:pt idx="0">
                  <c:v>46204</c:v>
                </c:pt>
                <c:pt idx="2">
                  <c:v>46205</c:v>
                </c:pt>
                <c:pt idx="4">
                  <c:v>46206</c:v>
                </c:pt>
                <c:pt idx="6">
                  <c:v>46207</c:v>
                </c:pt>
                <c:pt idx="8">
                  <c:v>46208</c:v>
                </c:pt>
                <c:pt idx="10">
                  <c:v>46209</c:v>
                </c:pt>
                <c:pt idx="12">
                  <c:v>46210</c:v>
                </c:pt>
                <c:pt idx="14">
                  <c:v>46211</c:v>
                </c:pt>
                <c:pt idx="16">
                  <c:v>46212</c:v>
                </c:pt>
                <c:pt idx="18">
                  <c:v>46213</c:v>
                </c:pt>
                <c:pt idx="20">
                  <c:v>46214</c:v>
                </c:pt>
                <c:pt idx="22">
                  <c:v>46215</c:v>
                </c:pt>
                <c:pt idx="24">
                  <c:v>46216</c:v>
                </c:pt>
                <c:pt idx="26">
                  <c:v>46217</c:v>
                </c:pt>
                <c:pt idx="28">
                  <c:v>46218</c:v>
                </c:pt>
                <c:pt idx="30">
                  <c:v>46219</c:v>
                </c:pt>
                <c:pt idx="32">
                  <c:v>46220</c:v>
                </c:pt>
                <c:pt idx="34">
                  <c:v>46221</c:v>
                </c:pt>
                <c:pt idx="36">
                  <c:v>46222</c:v>
                </c:pt>
                <c:pt idx="38">
                  <c:v>46223</c:v>
                </c:pt>
                <c:pt idx="40">
                  <c:v>46224</c:v>
                </c:pt>
                <c:pt idx="42">
                  <c:v>46225</c:v>
                </c:pt>
                <c:pt idx="44">
                  <c:v>46226</c:v>
                </c:pt>
                <c:pt idx="46">
                  <c:v>46227</c:v>
                </c:pt>
                <c:pt idx="48">
                  <c:v>46228</c:v>
                </c:pt>
                <c:pt idx="50">
                  <c:v>46229</c:v>
                </c:pt>
                <c:pt idx="52">
                  <c:v>46230</c:v>
                </c:pt>
                <c:pt idx="54">
                  <c:v>46231</c:v>
                </c:pt>
                <c:pt idx="56">
                  <c:v>46232</c:v>
                </c:pt>
                <c:pt idx="58">
                  <c:v>46233</c:v>
                </c:pt>
                <c:pt idx="60">
                  <c:v>46234</c:v>
                </c:pt>
              </c:numCache>
            </c:numRef>
          </c:cat>
          <c:val>
            <c:numRef>
              <c:f>'7月'!$D$20:$BM$20</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0-0A2A-45B4-8C83-124B5B2C6AFE}"/>
            </c:ext>
          </c:extLst>
        </c:ser>
        <c:ser>
          <c:idx val="3"/>
          <c:order val="1"/>
          <c:tx>
            <c:strRef>
              <c:f>'7月'!$C$21</c:f>
              <c:strCache>
                <c:ptCount val="1"/>
              </c:strCache>
            </c:strRef>
          </c:tx>
          <c:spPr>
            <a:solidFill>
              <a:schemeClr val="accent4"/>
            </a:solidFill>
            <a:ln w="28575" cap="rnd">
              <a:solidFill>
                <a:schemeClr val="accent4"/>
              </a:solidFill>
              <a:round/>
            </a:ln>
            <a:effectLst/>
          </c:spPr>
          <c:invertIfNegative val="0"/>
          <c:cat>
            <c:numRef>
              <c:f>'7月'!$D$18:$BM$18</c:f>
              <c:numCache>
                <c:formatCode>d</c:formatCode>
                <c:ptCount val="62"/>
                <c:pt idx="0">
                  <c:v>46204</c:v>
                </c:pt>
                <c:pt idx="2">
                  <c:v>46205</c:v>
                </c:pt>
                <c:pt idx="4">
                  <c:v>46206</c:v>
                </c:pt>
                <c:pt idx="6">
                  <c:v>46207</c:v>
                </c:pt>
                <c:pt idx="8">
                  <c:v>46208</c:v>
                </c:pt>
                <c:pt idx="10">
                  <c:v>46209</c:v>
                </c:pt>
                <c:pt idx="12">
                  <c:v>46210</c:v>
                </c:pt>
                <c:pt idx="14">
                  <c:v>46211</c:v>
                </c:pt>
                <c:pt idx="16">
                  <c:v>46212</c:v>
                </c:pt>
                <c:pt idx="18">
                  <c:v>46213</c:v>
                </c:pt>
                <c:pt idx="20">
                  <c:v>46214</c:v>
                </c:pt>
                <c:pt idx="22">
                  <c:v>46215</c:v>
                </c:pt>
                <c:pt idx="24">
                  <c:v>46216</c:v>
                </c:pt>
                <c:pt idx="26">
                  <c:v>46217</c:v>
                </c:pt>
                <c:pt idx="28">
                  <c:v>46218</c:v>
                </c:pt>
                <c:pt idx="30">
                  <c:v>46219</c:v>
                </c:pt>
                <c:pt idx="32">
                  <c:v>46220</c:v>
                </c:pt>
                <c:pt idx="34">
                  <c:v>46221</c:v>
                </c:pt>
                <c:pt idx="36">
                  <c:v>46222</c:v>
                </c:pt>
                <c:pt idx="38">
                  <c:v>46223</c:v>
                </c:pt>
                <c:pt idx="40">
                  <c:v>46224</c:v>
                </c:pt>
                <c:pt idx="42">
                  <c:v>46225</c:v>
                </c:pt>
                <c:pt idx="44">
                  <c:v>46226</c:v>
                </c:pt>
                <c:pt idx="46">
                  <c:v>46227</c:v>
                </c:pt>
                <c:pt idx="48">
                  <c:v>46228</c:v>
                </c:pt>
                <c:pt idx="50">
                  <c:v>46229</c:v>
                </c:pt>
                <c:pt idx="52">
                  <c:v>46230</c:v>
                </c:pt>
                <c:pt idx="54">
                  <c:v>46231</c:v>
                </c:pt>
                <c:pt idx="56">
                  <c:v>46232</c:v>
                </c:pt>
                <c:pt idx="58">
                  <c:v>46233</c:v>
                </c:pt>
                <c:pt idx="60">
                  <c:v>46234</c:v>
                </c:pt>
              </c:numCache>
            </c:numRef>
          </c:cat>
          <c:val>
            <c:numRef>
              <c:f>'7月'!$D$21:$BM$21</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1-0A2A-45B4-8C83-124B5B2C6AFE}"/>
            </c:ext>
          </c:extLst>
        </c:ser>
        <c:ser>
          <c:idx val="4"/>
          <c:order val="2"/>
          <c:tx>
            <c:strRef>
              <c:f>'7月'!$C$22</c:f>
              <c:strCache>
                <c:ptCount val="1"/>
              </c:strCache>
            </c:strRef>
          </c:tx>
          <c:spPr>
            <a:solidFill>
              <a:schemeClr val="accent5"/>
            </a:solidFill>
            <a:ln w="28575" cap="rnd">
              <a:solidFill>
                <a:schemeClr val="accent5"/>
              </a:solidFill>
              <a:round/>
            </a:ln>
            <a:effectLst/>
          </c:spPr>
          <c:invertIfNegative val="0"/>
          <c:cat>
            <c:numRef>
              <c:f>'7月'!$D$18:$BM$18</c:f>
              <c:numCache>
                <c:formatCode>d</c:formatCode>
                <c:ptCount val="62"/>
                <c:pt idx="0">
                  <c:v>46204</c:v>
                </c:pt>
                <c:pt idx="2">
                  <c:v>46205</c:v>
                </c:pt>
                <c:pt idx="4">
                  <c:v>46206</c:v>
                </c:pt>
                <c:pt idx="6">
                  <c:v>46207</c:v>
                </c:pt>
                <c:pt idx="8">
                  <c:v>46208</c:v>
                </c:pt>
                <c:pt idx="10">
                  <c:v>46209</c:v>
                </c:pt>
                <c:pt idx="12">
                  <c:v>46210</c:v>
                </c:pt>
                <c:pt idx="14">
                  <c:v>46211</c:v>
                </c:pt>
                <c:pt idx="16">
                  <c:v>46212</c:v>
                </c:pt>
                <c:pt idx="18">
                  <c:v>46213</c:v>
                </c:pt>
                <c:pt idx="20">
                  <c:v>46214</c:v>
                </c:pt>
                <c:pt idx="22">
                  <c:v>46215</c:v>
                </c:pt>
                <c:pt idx="24">
                  <c:v>46216</c:v>
                </c:pt>
                <c:pt idx="26">
                  <c:v>46217</c:v>
                </c:pt>
                <c:pt idx="28">
                  <c:v>46218</c:v>
                </c:pt>
                <c:pt idx="30">
                  <c:v>46219</c:v>
                </c:pt>
                <c:pt idx="32">
                  <c:v>46220</c:v>
                </c:pt>
                <c:pt idx="34">
                  <c:v>46221</c:v>
                </c:pt>
                <c:pt idx="36">
                  <c:v>46222</c:v>
                </c:pt>
                <c:pt idx="38">
                  <c:v>46223</c:v>
                </c:pt>
                <c:pt idx="40">
                  <c:v>46224</c:v>
                </c:pt>
                <c:pt idx="42">
                  <c:v>46225</c:v>
                </c:pt>
                <c:pt idx="44">
                  <c:v>46226</c:v>
                </c:pt>
                <c:pt idx="46">
                  <c:v>46227</c:v>
                </c:pt>
                <c:pt idx="48">
                  <c:v>46228</c:v>
                </c:pt>
                <c:pt idx="50">
                  <c:v>46229</c:v>
                </c:pt>
                <c:pt idx="52">
                  <c:v>46230</c:v>
                </c:pt>
                <c:pt idx="54">
                  <c:v>46231</c:v>
                </c:pt>
                <c:pt idx="56">
                  <c:v>46232</c:v>
                </c:pt>
                <c:pt idx="58">
                  <c:v>46233</c:v>
                </c:pt>
                <c:pt idx="60">
                  <c:v>46234</c:v>
                </c:pt>
              </c:numCache>
            </c:numRef>
          </c:cat>
          <c:val>
            <c:numRef>
              <c:f>'7月'!$D$22:$BM$22</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2-0A2A-45B4-8C83-124B5B2C6AFE}"/>
            </c:ext>
          </c:extLst>
        </c:ser>
        <c:ser>
          <c:idx val="5"/>
          <c:order val="3"/>
          <c:tx>
            <c:strRef>
              <c:f>'7月'!$C$23</c:f>
              <c:strCache>
                <c:ptCount val="1"/>
              </c:strCache>
            </c:strRef>
          </c:tx>
          <c:spPr>
            <a:solidFill>
              <a:schemeClr val="accent6"/>
            </a:solidFill>
            <a:ln w="28575" cap="rnd">
              <a:solidFill>
                <a:schemeClr val="accent6"/>
              </a:solidFill>
              <a:round/>
            </a:ln>
            <a:effectLst/>
          </c:spPr>
          <c:invertIfNegative val="0"/>
          <c:cat>
            <c:numRef>
              <c:f>'7月'!$D$18:$BM$18</c:f>
              <c:numCache>
                <c:formatCode>d</c:formatCode>
                <c:ptCount val="62"/>
                <c:pt idx="0">
                  <c:v>46204</c:v>
                </c:pt>
                <c:pt idx="2">
                  <c:v>46205</c:v>
                </c:pt>
                <c:pt idx="4">
                  <c:v>46206</c:v>
                </c:pt>
                <c:pt idx="6">
                  <c:v>46207</c:v>
                </c:pt>
                <c:pt idx="8">
                  <c:v>46208</c:v>
                </c:pt>
                <c:pt idx="10">
                  <c:v>46209</c:v>
                </c:pt>
                <c:pt idx="12">
                  <c:v>46210</c:v>
                </c:pt>
                <c:pt idx="14">
                  <c:v>46211</c:v>
                </c:pt>
                <c:pt idx="16">
                  <c:v>46212</c:v>
                </c:pt>
                <c:pt idx="18">
                  <c:v>46213</c:v>
                </c:pt>
                <c:pt idx="20">
                  <c:v>46214</c:v>
                </c:pt>
                <c:pt idx="22">
                  <c:v>46215</c:v>
                </c:pt>
                <c:pt idx="24">
                  <c:v>46216</c:v>
                </c:pt>
                <c:pt idx="26">
                  <c:v>46217</c:v>
                </c:pt>
                <c:pt idx="28">
                  <c:v>46218</c:v>
                </c:pt>
                <c:pt idx="30">
                  <c:v>46219</c:v>
                </c:pt>
                <c:pt idx="32">
                  <c:v>46220</c:v>
                </c:pt>
                <c:pt idx="34">
                  <c:v>46221</c:v>
                </c:pt>
                <c:pt idx="36">
                  <c:v>46222</c:v>
                </c:pt>
                <c:pt idx="38">
                  <c:v>46223</c:v>
                </c:pt>
                <c:pt idx="40">
                  <c:v>46224</c:v>
                </c:pt>
                <c:pt idx="42">
                  <c:v>46225</c:v>
                </c:pt>
                <c:pt idx="44">
                  <c:v>46226</c:v>
                </c:pt>
                <c:pt idx="46">
                  <c:v>46227</c:v>
                </c:pt>
                <c:pt idx="48">
                  <c:v>46228</c:v>
                </c:pt>
                <c:pt idx="50">
                  <c:v>46229</c:v>
                </c:pt>
                <c:pt idx="52">
                  <c:v>46230</c:v>
                </c:pt>
                <c:pt idx="54">
                  <c:v>46231</c:v>
                </c:pt>
                <c:pt idx="56">
                  <c:v>46232</c:v>
                </c:pt>
                <c:pt idx="58">
                  <c:v>46233</c:v>
                </c:pt>
                <c:pt idx="60">
                  <c:v>46234</c:v>
                </c:pt>
              </c:numCache>
            </c:numRef>
          </c:cat>
          <c:val>
            <c:numRef>
              <c:f>'7月'!$D$23:$BM$23</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3-0A2A-45B4-8C83-124B5B2C6AFE}"/>
            </c:ext>
          </c:extLst>
        </c:ser>
        <c:ser>
          <c:idx val="6"/>
          <c:order val="4"/>
          <c:tx>
            <c:strRef>
              <c:f>'7月'!$C$24</c:f>
              <c:strCache>
                <c:ptCount val="1"/>
              </c:strCache>
            </c:strRef>
          </c:tx>
          <c:spPr>
            <a:solidFill>
              <a:schemeClr val="accent1">
                <a:lumMod val="60000"/>
              </a:schemeClr>
            </a:solidFill>
            <a:ln w="28575" cap="rnd">
              <a:solidFill>
                <a:schemeClr val="accent1">
                  <a:lumMod val="60000"/>
                </a:schemeClr>
              </a:solidFill>
              <a:round/>
            </a:ln>
            <a:effectLst/>
          </c:spPr>
          <c:invertIfNegative val="0"/>
          <c:cat>
            <c:numRef>
              <c:f>'7月'!$D$18:$BM$18</c:f>
              <c:numCache>
                <c:formatCode>d</c:formatCode>
                <c:ptCount val="62"/>
                <c:pt idx="0">
                  <c:v>46204</c:v>
                </c:pt>
                <c:pt idx="2">
                  <c:v>46205</c:v>
                </c:pt>
                <c:pt idx="4">
                  <c:v>46206</c:v>
                </c:pt>
                <c:pt idx="6">
                  <c:v>46207</c:v>
                </c:pt>
                <c:pt idx="8">
                  <c:v>46208</c:v>
                </c:pt>
                <c:pt idx="10">
                  <c:v>46209</c:v>
                </c:pt>
                <c:pt idx="12">
                  <c:v>46210</c:v>
                </c:pt>
                <c:pt idx="14">
                  <c:v>46211</c:v>
                </c:pt>
                <c:pt idx="16">
                  <c:v>46212</c:v>
                </c:pt>
                <c:pt idx="18">
                  <c:v>46213</c:v>
                </c:pt>
                <c:pt idx="20">
                  <c:v>46214</c:v>
                </c:pt>
                <c:pt idx="22">
                  <c:v>46215</c:v>
                </c:pt>
                <c:pt idx="24">
                  <c:v>46216</c:v>
                </c:pt>
                <c:pt idx="26">
                  <c:v>46217</c:v>
                </c:pt>
                <c:pt idx="28">
                  <c:v>46218</c:v>
                </c:pt>
                <c:pt idx="30">
                  <c:v>46219</c:v>
                </c:pt>
                <c:pt idx="32">
                  <c:v>46220</c:v>
                </c:pt>
                <c:pt idx="34">
                  <c:v>46221</c:v>
                </c:pt>
                <c:pt idx="36">
                  <c:v>46222</c:v>
                </c:pt>
                <c:pt idx="38">
                  <c:v>46223</c:v>
                </c:pt>
                <c:pt idx="40">
                  <c:v>46224</c:v>
                </c:pt>
                <c:pt idx="42">
                  <c:v>46225</c:v>
                </c:pt>
                <c:pt idx="44">
                  <c:v>46226</c:v>
                </c:pt>
                <c:pt idx="46">
                  <c:v>46227</c:v>
                </c:pt>
                <c:pt idx="48">
                  <c:v>46228</c:v>
                </c:pt>
                <c:pt idx="50">
                  <c:v>46229</c:v>
                </c:pt>
                <c:pt idx="52">
                  <c:v>46230</c:v>
                </c:pt>
                <c:pt idx="54">
                  <c:v>46231</c:v>
                </c:pt>
                <c:pt idx="56">
                  <c:v>46232</c:v>
                </c:pt>
                <c:pt idx="58">
                  <c:v>46233</c:v>
                </c:pt>
                <c:pt idx="60">
                  <c:v>46234</c:v>
                </c:pt>
              </c:numCache>
            </c:numRef>
          </c:cat>
          <c:val>
            <c:numRef>
              <c:f>'7月'!$D$24:$BM$24</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4-0A2A-45B4-8C83-124B5B2C6AFE}"/>
            </c:ext>
          </c:extLst>
        </c:ser>
        <c:ser>
          <c:idx val="7"/>
          <c:order val="5"/>
          <c:tx>
            <c:strRef>
              <c:f>'7月'!$C$25</c:f>
              <c:strCache>
                <c:ptCount val="1"/>
              </c:strCache>
            </c:strRef>
          </c:tx>
          <c:spPr>
            <a:solidFill>
              <a:schemeClr val="accent2">
                <a:lumMod val="60000"/>
              </a:schemeClr>
            </a:solidFill>
            <a:ln w="28575" cap="rnd">
              <a:solidFill>
                <a:schemeClr val="accent2">
                  <a:lumMod val="60000"/>
                </a:schemeClr>
              </a:solidFill>
              <a:round/>
            </a:ln>
            <a:effectLst/>
          </c:spPr>
          <c:invertIfNegative val="0"/>
          <c:cat>
            <c:numRef>
              <c:f>'7月'!$D$18:$BM$18</c:f>
              <c:numCache>
                <c:formatCode>d</c:formatCode>
                <c:ptCount val="62"/>
                <c:pt idx="0">
                  <c:v>46204</c:v>
                </c:pt>
                <c:pt idx="2">
                  <c:v>46205</c:v>
                </c:pt>
                <c:pt idx="4">
                  <c:v>46206</c:v>
                </c:pt>
                <c:pt idx="6">
                  <c:v>46207</c:v>
                </c:pt>
                <c:pt idx="8">
                  <c:v>46208</c:v>
                </c:pt>
                <c:pt idx="10">
                  <c:v>46209</c:v>
                </c:pt>
                <c:pt idx="12">
                  <c:v>46210</c:v>
                </c:pt>
                <c:pt idx="14">
                  <c:v>46211</c:v>
                </c:pt>
                <c:pt idx="16">
                  <c:v>46212</c:v>
                </c:pt>
                <c:pt idx="18">
                  <c:v>46213</c:v>
                </c:pt>
                <c:pt idx="20">
                  <c:v>46214</c:v>
                </c:pt>
                <c:pt idx="22">
                  <c:v>46215</c:v>
                </c:pt>
                <c:pt idx="24">
                  <c:v>46216</c:v>
                </c:pt>
                <c:pt idx="26">
                  <c:v>46217</c:v>
                </c:pt>
                <c:pt idx="28">
                  <c:v>46218</c:v>
                </c:pt>
                <c:pt idx="30">
                  <c:v>46219</c:v>
                </c:pt>
                <c:pt idx="32">
                  <c:v>46220</c:v>
                </c:pt>
                <c:pt idx="34">
                  <c:v>46221</c:v>
                </c:pt>
                <c:pt idx="36">
                  <c:v>46222</c:v>
                </c:pt>
                <c:pt idx="38">
                  <c:v>46223</c:v>
                </c:pt>
                <c:pt idx="40">
                  <c:v>46224</c:v>
                </c:pt>
                <c:pt idx="42">
                  <c:v>46225</c:v>
                </c:pt>
                <c:pt idx="44">
                  <c:v>46226</c:v>
                </c:pt>
                <c:pt idx="46">
                  <c:v>46227</c:v>
                </c:pt>
                <c:pt idx="48">
                  <c:v>46228</c:v>
                </c:pt>
                <c:pt idx="50">
                  <c:v>46229</c:v>
                </c:pt>
                <c:pt idx="52">
                  <c:v>46230</c:v>
                </c:pt>
                <c:pt idx="54">
                  <c:v>46231</c:v>
                </c:pt>
                <c:pt idx="56">
                  <c:v>46232</c:v>
                </c:pt>
                <c:pt idx="58">
                  <c:v>46233</c:v>
                </c:pt>
                <c:pt idx="60">
                  <c:v>46234</c:v>
                </c:pt>
              </c:numCache>
            </c:numRef>
          </c:cat>
          <c:val>
            <c:numRef>
              <c:f>'7月'!$D$25:$BM$25</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5-0A2A-45B4-8C83-124B5B2C6AFE}"/>
            </c:ext>
          </c:extLst>
        </c:ser>
        <c:ser>
          <c:idx val="8"/>
          <c:order val="6"/>
          <c:tx>
            <c:strRef>
              <c:f>'7月'!$C$26</c:f>
              <c:strCache>
                <c:ptCount val="1"/>
              </c:strCache>
            </c:strRef>
          </c:tx>
          <c:spPr>
            <a:solidFill>
              <a:schemeClr val="accent3">
                <a:lumMod val="60000"/>
              </a:schemeClr>
            </a:solidFill>
            <a:ln w="28575" cap="rnd">
              <a:solidFill>
                <a:schemeClr val="accent3">
                  <a:lumMod val="60000"/>
                </a:schemeClr>
              </a:solidFill>
              <a:round/>
            </a:ln>
            <a:effectLst/>
          </c:spPr>
          <c:invertIfNegative val="0"/>
          <c:cat>
            <c:numRef>
              <c:f>'7月'!$D$18:$BM$18</c:f>
              <c:numCache>
                <c:formatCode>d</c:formatCode>
                <c:ptCount val="62"/>
                <c:pt idx="0">
                  <c:v>46204</c:v>
                </c:pt>
                <c:pt idx="2">
                  <c:v>46205</c:v>
                </c:pt>
                <c:pt idx="4">
                  <c:v>46206</c:v>
                </c:pt>
                <c:pt idx="6">
                  <c:v>46207</c:v>
                </c:pt>
                <c:pt idx="8">
                  <c:v>46208</c:v>
                </c:pt>
                <c:pt idx="10">
                  <c:v>46209</c:v>
                </c:pt>
                <c:pt idx="12">
                  <c:v>46210</c:v>
                </c:pt>
                <c:pt idx="14">
                  <c:v>46211</c:v>
                </c:pt>
                <c:pt idx="16">
                  <c:v>46212</c:v>
                </c:pt>
                <c:pt idx="18">
                  <c:v>46213</c:v>
                </c:pt>
                <c:pt idx="20">
                  <c:v>46214</c:v>
                </c:pt>
                <c:pt idx="22">
                  <c:v>46215</c:v>
                </c:pt>
                <c:pt idx="24">
                  <c:v>46216</c:v>
                </c:pt>
                <c:pt idx="26">
                  <c:v>46217</c:v>
                </c:pt>
                <c:pt idx="28">
                  <c:v>46218</c:v>
                </c:pt>
                <c:pt idx="30">
                  <c:v>46219</c:v>
                </c:pt>
                <c:pt idx="32">
                  <c:v>46220</c:v>
                </c:pt>
                <c:pt idx="34">
                  <c:v>46221</c:v>
                </c:pt>
                <c:pt idx="36">
                  <c:v>46222</c:v>
                </c:pt>
                <c:pt idx="38">
                  <c:v>46223</c:v>
                </c:pt>
                <c:pt idx="40">
                  <c:v>46224</c:v>
                </c:pt>
                <c:pt idx="42">
                  <c:v>46225</c:v>
                </c:pt>
                <c:pt idx="44">
                  <c:v>46226</c:v>
                </c:pt>
                <c:pt idx="46">
                  <c:v>46227</c:v>
                </c:pt>
                <c:pt idx="48">
                  <c:v>46228</c:v>
                </c:pt>
                <c:pt idx="50">
                  <c:v>46229</c:v>
                </c:pt>
                <c:pt idx="52">
                  <c:v>46230</c:v>
                </c:pt>
                <c:pt idx="54">
                  <c:v>46231</c:v>
                </c:pt>
                <c:pt idx="56">
                  <c:v>46232</c:v>
                </c:pt>
                <c:pt idx="58">
                  <c:v>46233</c:v>
                </c:pt>
                <c:pt idx="60">
                  <c:v>46234</c:v>
                </c:pt>
              </c:numCache>
            </c:numRef>
          </c:cat>
          <c:val>
            <c:numRef>
              <c:f>'7月'!$D$26:$BM$26</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6-0A2A-45B4-8C83-124B5B2C6AFE}"/>
            </c:ext>
          </c:extLst>
        </c:ser>
        <c:ser>
          <c:idx val="9"/>
          <c:order val="7"/>
          <c:tx>
            <c:strRef>
              <c:f>'7月'!$C$27</c:f>
              <c:strCache>
                <c:ptCount val="1"/>
              </c:strCache>
            </c:strRef>
          </c:tx>
          <c:spPr>
            <a:solidFill>
              <a:schemeClr val="accent4">
                <a:lumMod val="60000"/>
              </a:schemeClr>
            </a:solidFill>
            <a:ln w="28575" cap="rnd">
              <a:solidFill>
                <a:schemeClr val="accent4">
                  <a:lumMod val="60000"/>
                </a:schemeClr>
              </a:solidFill>
              <a:round/>
            </a:ln>
            <a:effectLst/>
          </c:spPr>
          <c:invertIfNegative val="0"/>
          <c:cat>
            <c:numRef>
              <c:f>'7月'!$D$18:$BM$18</c:f>
              <c:numCache>
                <c:formatCode>d</c:formatCode>
                <c:ptCount val="62"/>
                <c:pt idx="0">
                  <c:v>46204</c:v>
                </c:pt>
                <c:pt idx="2">
                  <c:v>46205</c:v>
                </c:pt>
                <c:pt idx="4">
                  <c:v>46206</c:v>
                </c:pt>
                <c:pt idx="6">
                  <c:v>46207</c:v>
                </c:pt>
                <c:pt idx="8">
                  <c:v>46208</c:v>
                </c:pt>
                <c:pt idx="10">
                  <c:v>46209</c:v>
                </c:pt>
                <c:pt idx="12">
                  <c:v>46210</c:v>
                </c:pt>
                <c:pt idx="14">
                  <c:v>46211</c:v>
                </c:pt>
                <c:pt idx="16">
                  <c:v>46212</c:v>
                </c:pt>
                <c:pt idx="18">
                  <c:v>46213</c:v>
                </c:pt>
                <c:pt idx="20">
                  <c:v>46214</c:v>
                </c:pt>
                <c:pt idx="22">
                  <c:v>46215</c:v>
                </c:pt>
                <c:pt idx="24">
                  <c:v>46216</c:v>
                </c:pt>
                <c:pt idx="26">
                  <c:v>46217</c:v>
                </c:pt>
                <c:pt idx="28">
                  <c:v>46218</c:v>
                </c:pt>
                <c:pt idx="30">
                  <c:v>46219</c:v>
                </c:pt>
                <c:pt idx="32">
                  <c:v>46220</c:v>
                </c:pt>
                <c:pt idx="34">
                  <c:v>46221</c:v>
                </c:pt>
                <c:pt idx="36">
                  <c:v>46222</c:v>
                </c:pt>
                <c:pt idx="38">
                  <c:v>46223</c:v>
                </c:pt>
                <c:pt idx="40">
                  <c:v>46224</c:v>
                </c:pt>
                <c:pt idx="42">
                  <c:v>46225</c:v>
                </c:pt>
                <c:pt idx="44">
                  <c:v>46226</c:v>
                </c:pt>
                <c:pt idx="46">
                  <c:v>46227</c:v>
                </c:pt>
                <c:pt idx="48">
                  <c:v>46228</c:v>
                </c:pt>
                <c:pt idx="50">
                  <c:v>46229</c:v>
                </c:pt>
                <c:pt idx="52">
                  <c:v>46230</c:v>
                </c:pt>
                <c:pt idx="54">
                  <c:v>46231</c:v>
                </c:pt>
                <c:pt idx="56">
                  <c:v>46232</c:v>
                </c:pt>
                <c:pt idx="58">
                  <c:v>46233</c:v>
                </c:pt>
                <c:pt idx="60">
                  <c:v>46234</c:v>
                </c:pt>
              </c:numCache>
            </c:numRef>
          </c:cat>
          <c:val>
            <c:numRef>
              <c:f>'7月'!$D$27:$BM$27</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7-0A2A-45B4-8C83-124B5B2C6AFE}"/>
            </c:ext>
          </c:extLst>
        </c:ser>
        <c:ser>
          <c:idx val="10"/>
          <c:order val="8"/>
          <c:tx>
            <c:strRef>
              <c:f>'7月'!$C$28</c:f>
              <c:strCache>
                <c:ptCount val="1"/>
              </c:strCache>
            </c:strRef>
          </c:tx>
          <c:spPr>
            <a:solidFill>
              <a:schemeClr val="accent5">
                <a:lumMod val="60000"/>
              </a:schemeClr>
            </a:solidFill>
            <a:ln w="28575" cap="rnd">
              <a:solidFill>
                <a:schemeClr val="accent5">
                  <a:lumMod val="60000"/>
                </a:schemeClr>
              </a:solidFill>
              <a:round/>
            </a:ln>
            <a:effectLst/>
          </c:spPr>
          <c:invertIfNegative val="0"/>
          <c:cat>
            <c:numRef>
              <c:f>'7月'!$D$18:$BM$18</c:f>
              <c:numCache>
                <c:formatCode>d</c:formatCode>
                <c:ptCount val="62"/>
                <c:pt idx="0">
                  <c:v>46204</c:v>
                </c:pt>
                <c:pt idx="2">
                  <c:v>46205</c:v>
                </c:pt>
                <c:pt idx="4">
                  <c:v>46206</c:v>
                </c:pt>
                <c:pt idx="6">
                  <c:v>46207</c:v>
                </c:pt>
                <c:pt idx="8">
                  <c:v>46208</c:v>
                </c:pt>
                <c:pt idx="10">
                  <c:v>46209</c:v>
                </c:pt>
                <c:pt idx="12">
                  <c:v>46210</c:v>
                </c:pt>
                <c:pt idx="14">
                  <c:v>46211</c:v>
                </c:pt>
                <c:pt idx="16">
                  <c:v>46212</c:v>
                </c:pt>
                <c:pt idx="18">
                  <c:v>46213</c:v>
                </c:pt>
                <c:pt idx="20">
                  <c:v>46214</c:v>
                </c:pt>
                <c:pt idx="22">
                  <c:v>46215</c:v>
                </c:pt>
                <c:pt idx="24">
                  <c:v>46216</c:v>
                </c:pt>
                <c:pt idx="26">
                  <c:v>46217</c:v>
                </c:pt>
                <c:pt idx="28">
                  <c:v>46218</c:v>
                </c:pt>
                <c:pt idx="30">
                  <c:v>46219</c:v>
                </c:pt>
                <c:pt idx="32">
                  <c:v>46220</c:v>
                </c:pt>
                <c:pt idx="34">
                  <c:v>46221</c:v>
                </c:pt>
                <c:pt idx="36">
                  <c:v>46222</c:v>
                </c:pt>
                <c:pt idx="38">
                  <c:v>46223</c:v>
                </c:pt>
                <c:pt idx="40">
                  <c:v>46224</c:v>
                </c:pt>
                <c:pt idx="42">
                  <c:v>46225</c:v>
                </c:pt>
                <c:pt idx="44">
                  <c:v>46226</c:v>
                </c:pt>
                <c:pt idx="46">
                  <c:v>46227</c:v>
                </c:pt>
                <c:pt idx="48">
                  <c:v>46228</c:v>
                </c:pt>
                <c:pt idx="50">
                  <c:v>46229</c:v>
                </c:pt>
                <c:pt idx="52">
                  <c:v>46230</c:v>
                </c:pt>
                <c:pt idx="54">
                  <c:v>46231</c:v>
                </c:pt>
                <c:pt idx="56">
                  <c:v>46232</c:v>
                </c:pt>
                <c:pt idx="58">
                  <c:v>46233</c:v>
                </c:pt>
                <c:pt idx="60">
                  <c:v>46234</c:v>
                </c:pt>
              </c:numCache>
            </c:numRef>
          </c:cat>
          <c:val>
            <c:numRef>
              <c:f>'7月'!$D$28:$BM$28</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8-0A2A-45B4-8C83-124B5B2C6AFE}"/>
            </c:ext>
          </c:extLst>
        </c:ser>
        <c:ser>
          <c:idx val="11"/>
          <c:order val="9"/>
          <c:tx>
            <c:strRef>
              <c:f>'7月'!$C$29</c:f>
              <c:strCache>
                <c:ptCount val="1"/>
              </c:strCache>
            </c:strRef>
          </c:tx>
          <c:spPr>
            <a:solidFill>
              <a:schemeClr val="accent6">
                <a:lumMod val="60000"/>
              </a:schemeClr>
            </a:solidFill>
            <a:ln w="28575" cap="rnd">
              <a:solidFill>
                <a:schemeClr val="accent6">
                  <a:lumMod val="60000"/>
                </a:schemeClr>
              </a:solidFill>
              <a:round/>
            </a:ln>
            <a:effectLst/>
          </c:spPr>
          <c:invertIfNegative val="0"/>
          <c:cat>
            <c:numRef>
              <c:f>'7月'!$D$18:$BM$18</c:f>
              <c:numCache>
                <c:formatCode>d</c:formatCode>
                <c:ptCount val="62"/>
                <c:pt idx="0">
                  <c:v>46204</c:v>
                </c:pt>
                <c:pt idx="2">
                  <c:v>46205</c:v>
                </c:pt>
                <c:pt idx="4">
                  <c:v>46206</c:v>
                </c:pt>
                <c:pt idx="6">
                  <c:v>46207</c:v>
                </c:pt>
                <c:pt idx="8">
                  <c:v>46208</c:v>
                </c:pt>
                <c:pt idx="10">
                  <c:v>46209</c:v>
                </c:pt>
                <c:pt idx="12">
                  <c:v>46210</c:v>
                </c:pt>
                <c:pt idx="14">
                  <c:v>46211</c:v>
                </c:pt>
                <c:pt idx="16">
                  <c:v>46212</c:v>
                </c:pt>
                <c:pt idx="18">
                  <c:v>46213</c:v>
                </c:pt>
                <c:pt idx="20">
                  <c:v>46214</c:v>
                </c:pt>
                <c:pt idx="22">
                  <c:v>46215</c:v>
                </c:pt>
                <c:pt idx="24">
                  <c:v>46216</c:v>
                </c:pt>
                <c:pt idx="26">
                  <c:v>46217</c:v>
                </c:pt>
                <c:pt idx="28">
                  <c:v>46218</c:v>
                </c:pt>
                <c:pt idx="30">
                  <c:v>46219</c:v>
                </c:pt>
                <c:pt idx="32">
                  <c:v>46220</c:v>
                </c:pt>
                <c:pt idx="34">
                  <c:v>46221</c:v>
                </c:pt>
                <c:pt idx="36">
                  <c:v>46222</c:v>
                </c:pt>
                <c:pt idx="38">
                  <c:v>46223</c:v>
                </c:pt>
                <c:pt idx="40">
                  <c:v>46224</c:v>
                </c:pt>
                <c:pt idx="42">
                  <c:v>46225</c:v>
                </c:pt>
                <c:pt idx="44">
                  <c:v>46226</c:v>
                </c:pt>
                <c:pt idx="46">
                  <c:v>46227</c:v>
                </c:pt>
                <c:pt idx="48">
                  <c:v>46228</c:v>
                </c:pt>
                <c:pt idx="50">
                  <c:v>46229</c:v>
                </c:pt>
                <c:pt idx="52">
                  <c:v>46230</c:v>
                </c:pt>
                <c:pt idx="54">
                  <c:v>46231</c:v>
                </c:pt>
                <c:pt idx="56">
                  <c:v>46232</c:v>
                </c:pt>
                <c:pt idx="58">
                  <c:v>46233</c:v>
                </c:pt>
                <c:pt idx="60">
                  <c:v>46234</c:v>
                </c:pt>
              </c:numCache>
            </c:numRef>
          </c:cat>
          <c:val>
            <c:numRef>
              <c:f>'7月'!$D$29:$BM$29</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9-0A2A-45B4-8C83-124B5B2C6AFE}"/>
            </c:ext>
          </c:extLst>
        </c:ser>
        <c:ser>
          <c:idx val="12"/>
          <c:order val="10"/>
          <c:tx>
            <c:strRef>
              <c:f>'7月'!$C$30</c:f>
              <c:strCache>
                <c:ptCount val="1"/>
              </c:strCache>
            </c:strRef>
          </c:tx>
          <c:spPr>
            <a:solidFill>
              <a:schemeClr val="accent1">
                <a:lumMod val="80000"/>
                <a:lumOff val="20000"/>
              </a:schemeClr>
            </a:solidFill>
            <a:ln w="28575" cap="rnd">
              <a:solidFill>
                <a:schemeClr val="accent1">
                  <a:lumMod val="80000"/>
                  <a:lumOff val="20000"/>
                </a:schemeClr>
              </a:solidFill>
              <a:round/>
            </a:ln>
            <a:effectLst/>
          </c:spPr>
          <c:invertIfNegative val="0"/>
          <c:cat>
            <c:numRef>
              <c:f>'7月'!$D$18:$BM$18</c:f>
              <c:numCache>
                <c:formatCode>d</c:formatCode>
                <c:ptCount val="62"/>
                <c:pt idx="0">
                  <c:v>46204</c:v>
                </c:pt>
                <c:pt idx="2">
                  <c:v>46205</c:v>
                </c:pt>
                <c:pt idx="4">
                  <c:v>46206</c:v>
                </c:pt>
                <c:pt idx="6">
                  <c:v>46207</c:v>
                </c:pt>
                <c:pt idx="8">
                  <c:v>46208</c:v>
                </c:pt>
                <c:pt idx="10">
                  <c:v>46209</c:v>
                </c:pt>
                <c:pt idx="12">
                  <c:v>46210</c:v>
                </c:pt>
                <c:pt idx="14">
                  <c:v>46211</c:v>
                </c:pt>
                <c:pt idx="16">
                  <c:v>46212</c:v>
                </c:pt>
                <c:pt idx="18">
                  <c:v>46213</c:v>
                </c:pt>
                <c:pt idx="20">
                  <c:v>46214</c:v>
                </c:pt>
                <c:pt idx="22">
                  <c:v>46215</c:v>
                </c:pt>
                <c:pt idx="24">
                  <c:v>46216</c:v>
                </c:pt>
                <c:pt idx="26">
                  <c:v>46217</c:v>
                </c:pt>
                <c:pt idx="28">
                  <c:v>46218</c:v>
                </c:pt>
                <c:pt idx="30">
                  <c:v>46219</c:v>
                </c:pt>
                <c:pt idx="32">
                  <c:v>46220</c:v>
                </c:pt>
                <c:pt idx="34">
                  <c:v>46221</c:v>
                </c:pt>
                <c:pt idx="36">
                  <c:v>46222</c:v>
                </c:pt>
                <c:pt idx="38">
                  <c:v>46223</c:v>
                </c:pt>
                <c:pt idx="40">
                  <c:v>46224</c:v>
                </c:pt>
                <c:pt idx="42">
                  <c:v>46225</c:v>
                </c:pt>
                <c:pt idx="44">
                  <c:v>46226</c:v>
                </c:pt>
                <c:pt idx="46">
                  <c:v>46227</c:v>
                </c:pt>
                <c:pt idx="48">
                  <c:v>46228</c:v>
                </c:pt>
                <c:pt idx="50">
                  <c:v>46229</c:v>
                </c:pt>
                <c:pt idx="52">
                  <c:v>46230</c:v>
                </c:pt>
                <c:pt idx="54">
                  <c:v>46231</c:v>
                </c:pt>
                <c:pt idx="56">
                  <c:v>46232</c:v>
                </c:pt>
                <c:pt idx="58">
                  <c:v>46233</c:v>
                </c:pt>
                <c:pt idx="60">
                  <c:v>46234</c:v>
                </c:pt>
              </c:numCache>
            </c:numRef>
          </c:cat>
          <c:val>
            <c:numRef>
              <c:f>'7月'!$D$30:$BM$30</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A-0A2A-45B4-8C83-124B5B2C6AFE}"/>
            </c:ext>
          </c:extLst>
        </c:ser>
        <c:ser>
          <c:idx val="13"/>
          <c:order val="11"/>
          <c:tx>
            <c:strRef>
              <c:f>'7月'!$C$31</c:f>
              <c:strCache>
                <c:ptCount val="1"/>
              </c:strCache>
            </c:strRef>
          </c:tx>
          <c:spPr>
            <a:solidFill>
              <a:schemeClr val="accent2">
                <a:lumMod val="80000"/>
                <a:lumOff val="20000"/>
              </a:schemeClr>
            </a:solidFill>
            <a:ln w="28575" cap="rnd">
              <a:solidFill>
                <a:schemeClr val="accent2">
                  <a:lumMod val="80000"/>
                  <a:lumOff val="20000"/>
                </a:schemeClr>
              </a:solidFill>
              <a:round/>
            </a:ln>
            <a:effectLst/>
          </c:spPr>
          <c:invertIfNegative val="0"/>
          <c:cat>
            <c:numRef>
              <c:f>'7月'!$D$18:$BM$18</c:f>
              <c:numCache>
                <c:formatCode>d</c:formatCode>
                <c:ptCount val="62"/>
                <c:pt idx="0">
                  <c:v>46204</c:v>
                </c:pt>
                <c:pt idx="2">
                  <c:v>46205</c:v>
                </c:pt>
                <c:pt idx="4">
                  <c:v>46206</c:v>
                </c:pt>
                <c:pt idx="6">
                  <c:v>46207</c:v>
                </c:pt>
                <c:pt idx="8">
                  <c:v>46208</c:v>
                </c:pt>
                <c:pt idx="10">
                  <c:v>46209</c:v>
                </c:pt>
                <c:pt idx="12">
                  <c:v>46210</c:v>
                </c:pt>
                <c:pt idx="14">
                  <c:v>46211</c:v>
                </c:pt>
                <c:pt idx="16">
                  <c:v>46212</c:v>
                </c:pt>
                <c:pt idx="18">
                  <c:v>46213</c:v>
                </c:pt>
                <c:pt idx="20">
                  <c:v>46214</c:v>
                </c:pt>
                <c:pt idx="22">
                  <c:v>46215</c:v>
                </c:pt>
                <c:pt idx="24">
                  <c:v>46216</c:v>
                </c:pt>
                <c:pt idx="26">
                  <c:v>46217</c:v>
                </c:pt>
                <c:pt idx="28">
                  <c:v>46218</c:v>
                </c:pt>
                <c:pt idx="30">
                  <c:v>46219</c:v>
                </c:pt>
                <c:pt idx="32">
                  <c:v>46220</c:v>
                </c:pt>
                <c:pt idx="34">
                  <c:v>46221</c:v>
                </c:pt>
                <c:pt idx="36">
                  <c:v>46222</c:v>
                </c:pt>
                <c:pt idx="38">
                  <c:v>46223</c:v>
                </c:pt>
                <c:pt idx="40">
                  <c:v>46224</c:v>
                </c:pt>
                <c:pt idx="42">
                  <c:v>46225</c:v>
                </c:pt>
                <c:pt idx="44">
                  <c:v>46226</c:v>
                </c:pt>
                <c:pt idx="46">
                  <c:v>46227</c:v>
                </c:pt>
                <c:pt idx="48">
                  <c:v>46228</c:v>
                </c:pt>
                <c:pt idx="50">
                  <c:v>46229</c:v>
                </c:pt>
                <c:pt idx="52">
                  <c:v>46230</c:v>
                </c:pt>
                <c:pt idx="54">
                  <c:v>46231</c:v>
                </c:pt>
                <c:pt idx="56">
                  <c:v>46232</c:v>
                </c:pt>
                <c:pt idx="58">
                  <c:v>46233</c:v>
                </c:pt>
                <c:pt idx="60">
                  <c:v>46234</c:v>
                </c:pt>
              </c:numCache>
            </c:numRef>
          </c:cat>
          <c:val>
            <c:numRef>
              <c:f>'7月'!$D$31:$BM$31</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B-0A2A-45B4-8C83-124B5B2C6AFE}"/>
            </c:ext>
          </c:extLst>
        </c:ser>
        <c:ser>
          <c:idx val="14"/>
          <c:order val="12"/>
          <c:tx>
            <c:strRef>
              <c:f>'7月'!$C$32</c:f>
              <c:strCache>
                <c:ptCount val="1"/>
              </c:strCache>
            </c:strRef>
          </c:tx>
          <c:spPr>
            <a:solidFill>
              <a:schemeClr val="accent3">
                <a:lumMod val="80000"/>
                <a:lumOff val="20000"/>
              </a:schemeClr>
            </a:solidFill>
            <a:ln w="28575" cap="rnd">
              <a:solidFill>
                <a:schemeClr val="accent3">
                  <a:lumMod val="80000"/>
                  <a:lumOff val="20000"/>
                </a:schemeClr>
              </a:solidFill>
              <a:round/>
            </a:ln>
            <a:effectLst/>
          </c:spPr>
          <c:invertIfNegative val="0"/>
          <c:cat>
            <c:numRef>
              <c:f>'7月'!$D$18:$BM$18</c:f>
              <c:numCache>
                <c:formatCode>d</c:formatCode>
                <c:ptCount val="62"/>
                <c:pt idx="0">
                  <c:v>46204</c:v>
                </c:pt>
                <c:pt idx="2">
                  <c:v>46205</c:v>
                </c:pt>
                <c:pt idx="4">
                  <c:v>46206</c:v>
                </c:pt>
                <c:pt idx="6">
                  <c:v>46207</c:v>
                </c:pt>
                <c:pt idx="8">
                  <c:v>46208</c:v>
                </c:pt>
                <c:pt idx="10">
                  <c:v>46209</c:v>
                </c:pt>
                <c:pt idx="12">
                  <c:v>46210</c:v>
                </c:pt>
                <c:pt idx="14">
                  <c:v>46211</c:v>
                </c:pt>
                <c:pt idx="16">
                  <c:v>46212</c:v>
                </c:pt>
                <c:pt idx="18">
                  <c:v>46213</c:v>
                </c:pt>
                <c:pt idx="20">
                  <c:v>46214</c:v>
                </c:pt>
                <c:pt idx="22">
                  <c:v>46215</c:v>
                </c:pt>
                <c:pt idx="24">
                  <c:v>46216</c:v>
                </c:pt>
                <c:pt idx="26">
                  <c:v>46217</c:v>
                </c:pt>
                <c:pt idx="28">
                  <c:v>46218</c:v>
                </c:pt>
                <c:pt idx="30">
                  <c:v>46219</c:v>
                </c:pt>
                <c:pt idx="32">
                  <c:v>46220</c:v>
                </c:pt>
                <c:pt idx="34">
                  <c:v>46221</c:v>
                </c:pt>
                <c:pt idx="36">
                  <c:v>46222</c:v>
                </c:pt>
                <c:pt idx="38">
                  <c:v>46223</c:v>
                </c:pt>
                <c:pt idx="40">
                  <c:v>46224</c:v>
                </c:pt>
                <c:pt idx="42">
                  <c:v>46225</c:v>
                </c:pt>
                <c:pt idx="44">
                  <c:v>46226</c:v>
                </c:pt>
                <c:pt idx="46">
                  <c:v>46227</c:v>
                </c:pt>
                <c:pt idx="48">
                  <c:v>46228</c:v>
                </c:pt>
                <c:pt idx="50">
                  <c:v>46229</c:v>
                </c:pt>
                <c:pt idx="52">
                  <c:v>46230</c:v>
                </c:pt>
                <c:pt idx="54">
                  <c:v>46231</c:v>
                </c:pt>
                <c:pt idx="56">
                  <c:v>46232</c:v>
                </c:pt>
                <c:pt idx="58">
                  <c:v>46233</c:v>
                </c:pt>
                <c:pt idx="60">
                  <c:v>46234</c:v>
                </c:pt>
              </c:numCache>
            </c:numRef>
          </c:cat>
          <c:val>
            <c:numRef>
              <c:f>'7月'!$D$32:$BM$32</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C-0A2A-45B4-8C83-124B5B2C6AFE}"/>
            </c:ext>
          </c:extLst>
        </c:ser>
        <c:ser>
          <c:idx val="15"/>
          <c:order val="13"/>
          <c:tx>
            <c:strRef>
              <c:f>'7月'!$C$33</c:f>
              <c:strCache>
                <c:ptCount val="1"/>
              </c:strCache>
            </c:strRef>
          </c:tx>
          <c:spPr>
            <a:solidFill>
              <a:schemeClr val="accent4">
                <a:lumMod val="80000"/>
                <a:lumOff val="20000"/>
              </a:schemeClr>
            </a:solidFill>
            <a:ln w="28575" cap="rnd">
              <a:solidFill>
                <a:schemeClr val="accent4">
                  <a:lumMod val="80000"/>
                  <a:lumOff val="20000"/>
                </a:schemeClr>
              </a:solidFill>
              <a:round/>
            </a:ln>
            <a:effectLst/>
          </c:spPr>
          <c:invertIfNegative val="0"/>
          <c:cat>
            <c:numRef>
              <c:f>'7月'!$D$18:$BM$18</c:f>
              <c:numCache>
                <c:formatCode>d</c:formatCode>
                <c:ptCount val="62"/>
                <c:pt idx="0">
                  <c:v>46204</c:v>
                </c:pt>
                <c:pt idx="2">
                  <c:v>46205</c:v>
                </c:pt>
                <c:pt idx="4">
                  <c:v>46206</c:v>
                </c:pt>
                <c:pt idx="6">
                  <c:v>46207</c:v>
                </c:pt>
                <c:pt idx="8">
                  <c:v>46208</c:v>
                </c:pt>
                <c:pt idx="10">
                  <c:v>46209</c:v>
                </c:pt>
                <c:pt idx="12">
                  <c:v>46210</c:v>
                </c:pt>
                <c:pt idx="14">
                  <c:v>46211</c:v>
                </c:pt>
                <c:pt idx="16">
                  <c:v>46212</c:v>
                </c:pt>
                <c:pt idx="18">
                  <c:v>46213</c:v>
                </c:pt>
                <c:pt idx="20">
                  <c:v>46214</c:v>
                </c:pt>
                <c:pt idx="22">
                  <c:v>46215</c:v>
                </c:pt>
                <c:pt idx="24">
                  <c:v>46216</c:v>
                </c:pt>
                <c:pt idx="26">
                  <c:v>46217</c:v>
                </c:pt>
                <c:pt idx="28">
                  <c:v>46218</c:v>
                </c:pt>
                <c:pt idx="30">
                  <c:v>46219</c:v>
                </c:pt>
                <c:pt idx="32">
                  <c:v>46220</c:v>
                </c:pt>
                <c:pt idx="34">
                  <c:v>46221</c:v>
                </c:pt>
                <c:pt idx="36">
                  <c:v>46222</c:v>
                </c:pt>
                <c:pt idx="38">
                  <c:v>46223</c:v>
                </c:pt>
                <c:pt idx="40">
                  <c:v>46224</c:v>
                </c:pt>
                <c:pt idx="42">
                  <c:v>46225</c:v>
                </c:pt>
                <c:pt idx="44">
                  <c:v>46226</c:v>
                </c:pt>
                <c:pt idx="46">
                  <c:v>46227</c:v>
                </c:pt>
                <c:pt idx="48">
                  <c:v>46228</c:v>
                </c:pt>
                <c:pt idx="50">
                  <c:v>46229</c:v>
                </c:pt>
                <c:pt idx="52">
                  <c:v>46230</c:v>
                </c:pt>
                <c:pt idx="54">
                  <c:v>46231</c:v>
                </c:pt>
                <c:pt idx="56">
                  <c:v>46232</c:v>
                </c:pt>
                <c:pt idx="58">
                  <c:v>46233</c:v>
                </c:pt>
                <c:pt idx="60">
                  <c:v>46234</c:v>
                </c:pt>
              </c:numCache>
            </c:numRef>
          </c:cat>
          <c:val>
            <c:numRef>
              <c:f>'7月'!$D$33:$BM$33</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D-0A2A-45B4-8C83-124B5B2C6AFE}"/>
            </c:ext>
          </c:extLst>
        </c:ser>
        <c:ser>
          <c:idx val="16"/>
          <c:order val="14"/>
          <c:tx>
            <c:strRef>
              <c:f>'7月'!$C$34</c:f>
              <c:strCache>
                <c:ptCount val="1"/>
              </c:strCache>
            </c:strRef>
          </c:tx>
          <c:spPr>
            <a:solidFill>
              <a:schemeClr val="accent5">
                <a:lumMod val="80000"/>
                <a:lumOff val="20000"/>
              </a:schemeClr>
            </a:solidFill>
            <a:ln w="28575" cap="rnd">
              <a:solidFill>
                <a:schemeClr val="accent5">
                  <a:lumMod val="80000"/>
                  <a:lumOff val="20000"/>
                </a:schemeClr>
              </a:solidFill>
              <a:round/>
            </a:ln>
            <a:effectLst/>
          </c:spPr>
          <c:invertIfNegative val="0"/>
          <c:cat>
            <c:numRef>
              <c:f>'7月'!$D$18:$BM$18</c:f>
              <c:numCache>
                <c:formatCode>d</c:formatCode>
                <c:ptCount val="62"/>
                <c:pt idx="0">
                  <c:v>46204</c:v>
                </c:pt>
                <c:pt idx="2">
                  <c:v>46205</c:v>
                </c:pt>
                <c:pt idx="4">
                  <c:v>46206</c:v>
                </c:pt>
                <c:pt idx="6">
                  <c:v>46207</c:v>
                </c:pt>
                <c:pt idx="8">
                  <c:v>46208</c:v>
                </c:pt>
                <c:pt idx="10">
                  <c:v>46209</c:v>
                </c:pt>
                <c:pt idx="12">
                  <c:v>46210</c:v>
                </c:pt>
                <c:pt idx="14">
                  <c:v>46211</c:v>
                </c:pt>
                <c:pt idx="16">
                  <c:v>46212</c:v>
                </c:pt>
                <c:pt idx="18">
                  <c:v>46213</c:v>
                </c:pt>
                <c:pt idx="20">
                  <c:v>46214</c:v>
                </c:pt>
                <c:pt idx="22">
                  <c:v>46215</c:v>
                </c:pt>
                <c:pt idx="24">
                  <c:v>46216</c:v>
                </c:pt>
                <c:pt idx="26">
                  <c:v>46217</c:v>
                </c:pt>
                <c:pt idx="28">
                  <c:v>46218</c:v>
                </c:pt>
                <c:pt idx="30">
                  <c:v>46219</c:v>
                </c:pt>
                <c:pt idx="32">
                  <c:v>46220</c:v>
                </c:pt>
                <c:pt idx="34">
                  <c:v>46221</c:v>
                </c:pt>
                <c:pt idx="36">
                  <c:v>46222</c:v>
                </c:pt>
                <c:pt idx="38">
                  <c:v>46223</c:v>
                </c:pt>
                <c:pt idx="40">
                  <c:v>46224</c:v>
                </c:pt>
                <c:pt idx="42">
                  <c:v>46225</c:v>
                </c:pt>
                <c:pt idx="44">
                  <c:v>46226</c:v>
                </c:pt>
                <c:pt idx="46">
                  <c:v>46227</c:v>
                </c:pt>
                <c:pt idx="48">
                  <c:v>46228</c:v>
                </c:pt>
                <c:pt idx="50">
                  <c:v>46229</c:v>
                </c:pt>
                <c:pt idx="52">
                  <c:v>46230</c:v>
                </c:pt>
                <c:pt idx="54">
                  <c:v>46231</c:v>
                </c:pt>
                <c:pt idx="56">
                  <c:v>46232</c:v>
                </c:pt>
                <c:pt idx="58">
                  <c:v>46233</c:v>
                </c:pt>
                <c:pt idx="60">
                  <c:v>46234</c:v>
                </c:pt>
              </c:numCache>
            </c:numRef>
          </c:cat>
          <c:val>
            <c:numRef>
              <c:f>'7月'!$D$34:$BM$34</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E-0A2A-45B4-8C83-124B5B2C6AFE}"/>
            </c:ext>
          </c:extLst>
        </c:ser>
        <c:dLbls>
          <c:showLegendKey val="0"/>
          <c:showVal val="0"/>
          <c:showCatName val="0"/>
          <c:showSerName val="0"/>
          <c:showPercent val="0"/>
          <c:showBubbleSize val="0"/>
        </c:dLbls>
        <c:gapWidth val="150"/>
        <c:overlap val="100"/>
        <c:axId val="801998936"/>
        <c:axId val="802002544"/>
      </c:barChart>
      <c:lineChart>
        <c:grouping val="stacked"/>
        <c:varyColors val="0"/>
        <c:ser>
          <c:idx val="17"/>
          <c:order val="15"/>
          <c:tx>
            <c:strRef>
              <c:f>'7月'!$C$35</c:f>
              <c:strCache>
                <c:ptCount val="1"/>
                <c:pt idx="0">
                  <c:v>合計</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numRef>
              <c:f>'7月'!$D$18:$BM$18</c:f>
              <c:numCache>
                <c:formatCode>d</c:formatCode>
                <c:ptCount val="62"/>
                <c:pt idx="0">
                  <c:v>46204</c:v>
                </c:pt>
                <c:pt idx="2">
                  <c:v>46205</c:v>
                </c:pt>
                <c:pt idx="4">
                  <c:v>46206</c:v>
                </c:pt>
                <c:pt idx="6">
                  <c:v>46207</c:v>
                </c:pt>
                <c:pt idx="8">
                  <c:v>46208</c:v>
                </c:pt>
                <c:pt idx="10">
                  <c:v>46209</c:v>
                </c:pt>
                <c:pt idx="12">
                  <c:v>46210</c:v>
                </c:pt>
                <c:pt idx="14">
                  <c:v>46211</c:v>
                </c:pt>
                <c:pt idx="16">
                  <c:v>46212</c:v>
                </c:pt>
                <c:pt idx="18">
                  <c:v>46213</c:v>
                </c:pt>
                <c:pt idx="20">
                  <c:v>46214</c:v>
                </c:pt>
                <c:pt idx="22">
                  <c:v>46215</c:v>
                </c:pt>
                <c:pt idx="24">
                  <c:v>46216</c:v>
                </c:pt>
                <c:pt idx="26">
                  <c:v>46217</c:v>
                </c:pt>
                <c:pt idx="28">
                  <c:v>46218</c:v>
                </c:pt>
                <c:pt idx="30">
                  <c:v>46219</c:v>
                </c:pt>
                <c:pt idx="32">
                  <c:v>46220</c:v>
                </c:pt>
                <c:pt idx="34">
                  <c:v>46221</c:v>
                </c:pt>
                <c:pt idx="36">
                  <c:v>46222</c:v>
                </c:pt>
                <c:pt idx="38">
                  <c:v>46223</c:v>
                </c:pt>
                <c:pt idx="40">
                  <c:v>46224</c:v>
                </c:pt>
                <c:pt idx="42">
                  <c:v>46225</c:v>
                </c:pt>
                <c:pt idx="44">
                  <c:v>46226</c:v>
                </c:pt>
                <c:pt idx="46">
                  <c:v>46227</c:v>
                </c:pt>
                <c:pt idx="48">
                  <c:v>46228</c:v>
                </c:pt>
                <c:pt idx="50">
                  <c:v>46229</c:v>
                </c:pt>
                <c:pt idx="52">
                  <c:v>46230</c:v>
                </c:pt>
                <c:pt idx="54">
                  <c:v>46231</c:v>
                </c:pt>
                <c:pt idx="56">
                  <c:v>46232</c:v>
                </c:pt>
                <c:pt idx="58">
                  <c:v>46233</c:v>
                </c:pt>
                <c:pt idx="60">
                  <c:v>46234</c:v>
                </c:pt>
              </c:numCache>
            </c:numRef>
          </c:cat>
          <c:val>
            <c:numRef>
              <c:f>'7月'!$D$35:$BM$35</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smooth val="0"/>
          <c:extLst>
            <c:ext xmlns:c16="http://schemas.microsoft.com/office/drawing/2014/chart" uri="{C3380CC4-5D6E-409C-BE32-E72D297353CC}">
              <c16:uniqueId val="{0000000F-0A2A-45B4-8C83-124B5B2C6AFE}"/>
            </c:ext>
          </c:extLst>
        </c:ser>
        <c:dLbls>
          <c:showLegendKey val="0"/>
          <c:showVal val="0"/>
          <c:showCatName val="0"/>
          <c:showSerName val="0"/>
          <c:showPercent val="0"/>
          <c:showBubbleSize val="0"/>
        </c:dLbls>
        <c:marker val="1"/>
        <c:smooth val="0"/>
        <c:axId val="801998936"/>
        <c:axId val="802002544"/>
      </c:lineChart>
      <c:dateAx>
        <c:axId val="801998936"/>
        <c:scaling>
          <c:orientation val="minMax"/>
        </c:scaling>
        <c:delete val="0"/>
        <c:axPos val="b"/>
        <c:numFmt formatCode="d" sourceLinked="1"/>
        <c:majorTickMark val="none"/>
        <c:minorTickMark val="none"/>
        <c:tickLblPos val="nextTo"/>
        <c:spPr>
          <a:solidFill>
            <a:schemeClr val="bg1"/>
          </a:solid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2002544"/>
        <c:crosses val="autoZero"/>
        <c:auto val="1"/>
        <c:lblOffset val="100"/>
        <c:baseTimeUnit val="days"/>
      </c:dateAx>
      <c:valAx>
        <c:axId val="802002544"/>
        <c:scaling>
          <c:orientation val="minMax"/>
        </c:scaling>
        <c:delete val="0"/>
        <c:axPos val="l"/>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1998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t>資産別消費割合</a:t>
            </a:r>
          </a:p>
        </c:rich>
      </c:tx>
      <c:layout>
        <c:manualLayout>
          <c:xMode val="edge"/>
          <c:yMode val="edge"/>
          <c:x val="4.2615886341455946E-2"/>
          <c:y val="2.3774141907915446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38096674730742042"/>
          <c:y val="0.21290212073457732"/>
          <c:w val="0.33546103652791476"/>
          <c:h val="0.6823865120120256"/>
        </c:manualLayout>
      </c:layout>
      <c:pieChart>
        <c:varyColors val="1"/>
        <c:ser>
          <c:idx val="12"/>
          <c:order val="12"/>
          <c:tx>
            <c:strRef>
              <c:f>資産!$O$22</c:f>
              <c:strCache>
                <c:ptCount val="1"/>
                <c:pt idx="0">
                  <c:v>7月</c:v>
                </c:pt>
              </c:strCache>
              <c:extLst xmlns:c15="http://schemas.microsoft.com/office/drawing/2012/chart"/>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175-ED59-46E0-8D0B-DCA9C6398CA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177-ED59-46E0-8D0B-DCA9C6398CA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179-ED59-46E0-8D0B-DCA9C6398CA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17B-ED59-46E0-8D0B-DCA9C6398CA8}"/>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17D-ED59-46E0-8D0B-DCA9C6398CA8}"/>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17F-ED59-46E0-8D0B-DCA9C6398CA8}"/>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181-ED59-46E0-8D0B-DCA9C6398CA8}"/>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183-ED59-46E0-8D0B-DCA9C6398CA8}"/>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185-ED59-46E0-8D0B-DCA9C6398CA8}"/>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187-ED59-46E0-8D0B-DCA9C6398CA8}"/>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189-ED59-46E0-8D0B-DCA9C6398CA8}"/>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364B-874D-907E-C8D05C8FBE84}"/>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364B-874D-907E-C8D05C8FBE84}"/>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364B-874D-907E-C8D05C8FBE84}"/>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364B-874D-907E-C8D05C8FBE84}"/>
              </c:ext>
            </c:extLst>
          </c:dPt>
          <c:dLbls>
            <c:numFmt formatCode="General" sourceLinked="0"/>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資産!$B$23:$B$39</c15:sqref>
                  </c15:fullRef>
                </c:ext>
              </c:extLst>
              <c:f>資産!$B$24:$B$38</c:f>
              <c:strCache>
                <c:ptCount val="15"/>
              </c:strCache>
            </c:strRef>
          </c:cat>
          <c:val>
            <c:numRef>
              <c:extLst>
                <c:ext xmlns:c15="http://schemas.microsoft.com/office/drawing/2012/chart" uri="{02D57815-91ED-43cb-92C2-25804820EDAC}">
                  <c15:fullRef>
                    <c15:sqref>資産!$O$23:$O$39</c15:sqref>
                  </c15:fullRef>
                </c:ext>
              </c:extLst>
              <c:f>資産!$O$24:$O$38</c:f>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92-ED59-46E0-8D0B-DCA9C6398CA8}"/>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資産!$C$22</c15:sqref>
                        </c15:formulaRef>
                      </c:ext>
                    </c:extLst>
                    <c:strCache>
                      <c:ptCount val="1"/>
                      <c:pt idx="0">
                        <c:v>1月</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D59-46E0-8D0B-DCA9C6398CA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D59-46E0-8D0B-DCA9C6398CA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D59-46E0-8D0B-DCA9C6398CA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ED59-46E0-8D0B-DCA9C6398CA8}"/>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ED59-46E0-8D0B-DCA9C6398CA8}"/>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ED59-46E0-8D0B-DCA9C6398CA8}"/>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ED59-46E0-8D0B-DCA9C6398CA8}"/>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ED59-46E0-8D0B-DCA9C6398CA8}"/>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ED59-46E0-8D0B-DCA9C6398CA8}"/>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ED59-46E0-8D0B-DCA9C6398CA8}"/>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ED59-46E0-8D0B-DCA9C6398CA8}"/>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5-364B-874D-907E-C8D05C8FBE84}"/>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37-364B-874D-907E-C8D05C8FBE84}"/>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39-364B-874D-907E-C8D05C8FBE84}"/>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3B-364B-874D-907E-C8D05C8FBE8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ullRef>
                          <c15:sqref>資産!$B$23:$B$39</c15:sqref>
                        </c15:fullRef>
                        <c15:formulaRef>
                          <c15:sqref>資産!$B$24:$B$38</c15:sqref>
                        </c15:formulaRef>
                      </c:ext>
                    </c:extLst>
                    <c:strCache>
                      <c:ptCount val="15"/>
                    </c:strCache>
                  </c:strRef>
                </c:cat>
                <c:val>
                  <c:numRef>
                    <c:extLst>
                      <c:ext uri="{02D57815-91ED-43cb-92C2-25804820EDAC}">
                        <c15:fullRef>
                          <c15:sqref>資産!$C$23:$C$39</c15:sqref>
                        </c15:fullRef>
                        <c15:formulaRef>
                          <c15:sqref>資産!$C$24:$C$38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uri="{02D57815-91ED-43cb-92C2-25804820EDAC}">
                    <c15:categoryFilterExceptions/>
                  </c:ext>
                  <c:ext xmlns:c16="http://schemas.microsoft.com/office/drawing/2014/chart" uri="{C3380CC4-5D6E-409C-BE32-E72D297353CC}">
                    <c16:uniqueId val="{0000001E-ED59-46E0-8D0B-DCA9C6398CA8}"/>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資産!$D$22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0-ED59-46E0-8D0B-DCA9C6398CA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2-ED59-46E0-8D0B-DCA9C6398CA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4-ED59-46E0-8D0B-DCA9C6398CA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6-ED59-46E0-8D0B-DCA9C6398CA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8-ED59-46E0-8D0B-DCA9C6398CA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2A-ED59-46E0-8D0B-DCA9C6398CA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2C-ED59-46E0-8D0B-DCA9C6398CA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2E-ED59-46E0-8D0B-DCA9C6398CA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0-ED59-46E0-8D0B-DCA9C6398CA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2-ED59-46E0-8D0B-DCA9C6398CA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4-ED59-46E0-8D0B-DCA9C6398CA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3-364B-874D-907E-C8D05C8FBE84}"/>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5-364B-874D-907E-C8D05C8FBE84}"/>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7-364B-874D-907E-C8D05C8FBE84}"/>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59-364B-874D-907E-C8D05C8FBE84}"/>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資産!$D$23:$D$39</c15:sqref>
                        </c15:fullRef>
                        <c15:formulaRef>
                          <c15:sqref>資産!$D$24:$D$38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3D-ED59-46E0-8D0B-DCA9C6398CA8}"/>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資産!$E$22</c15:sqref>
                        </c15:formulaRef>
                      </c:ext>
                    </c:extLst>
                    <c:strCache>
                      <c:ptCount val="1"/>
                      <c:pt idx="0">
                        <c:v>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3F-ED59-46E0-8D0B-DCA9C6398CA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1-ED59-46E0-8D0B-DCA9C6398CA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3-ED59-46E0-8D0B-DCA9C6398CA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5-ED59-46E0-8D0B-DCA9C6398CA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7-ED59-46E0-8D0B-DCA9C6398CA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49-ED59-46E0-8D0B-DCA9C6398CA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B-ED59-46E0-8D0B-DCA9C6398CA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D-ED59-46E0-8D0B-DCA9C6398CA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F-ED59-46E0-8D0B-DCA9C6398CA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1-ED59-46E0-8D0B-DCA9C6398CA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3-ED59-46E0-8D0B-DCA9C6398CA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1-364B-874D-907E-C8D05C8FBE84}"/>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3-364B-874D-907E-C8D05C8FBE84}"/>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5-364B-874D-907E-C8D05C8FBE84}"/>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77-364B-874D-907E-C8D05C8FBE84}"/>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資産!$E$23:$E$39</c15:sqref>
                        </c15:fullRef>
                        <c15:formulaRef>
                          <c15:sqref>資産!$E$24:$E$38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5C-ED59-46E0-8D0B-DCA9C6398CA8}"/>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資産!$F$22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5E-ED59-46E0-8D0B-DCA9C6398CA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0-ED59-46E0-8D0B-DCA9C6398CA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2-ED59-46E0-8D0B-DCA9C6398CA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4-ED59-46E0-8D0B-DCA9C6398CA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6-ED59-46E0-8D0B-DCA9C6398CA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68-ED59-46E0-8D0B-DCA9C6398CA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A-ED59-46E0-8D0B-DCA9C6398CA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C-ED59-46E0-8D0B-DCA9C6398CA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E-ED59-46E0-8D0B-DCA9C6398CA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0-ED59-46E0-8D0B-DCA9C6398CA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2-ED59-46E0-8D0B-DCA9C6398CA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F-364B-874D-907E-C8D05C8FBE84}"/>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1-364B-874D-907E-C8D05C8FBE84}"/>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3-364B-874D-907E-C8D05C8FBE84}"/>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95-364B-874D-907E-C8D05C8FBE84}"/>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資産!$F$23:$F$39</c15:sqref>
                        </c15:fullRef>
                        <c15:formulaRef>
                          <c15:sqref>資産!$F$24:$F$38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7B-ED59-46E0-8D0B-DCA9C6398CA8}"/>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資産!$G$22</c15:sqref>
                        </c15:formulaRef>
                      </c:ext>
                    </c:extLst>
                    <c:strCache>
                      <c:ptCount val="1"/>
                      <c:pt idx="0">
                        <c:v>3月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7D-ED59-46E0-8D0B-DCA9C6398CA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F-ED59-46E0-8D0B-DCA9C6398CA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1-ED59-46E0-8D0B-DCA9C6398CA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3-ED59-46E0-8D0B-DCA9C6398CA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5-ED59-46E0-8D0B-DCA9C6398CA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87-ED59-46E0-8D0B-DCA9C6398CA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9-ED59-46E0-8D0B-DCA9C6398CA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B-ED59-46E0-8D0B-DCA9C6398CA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D-ED59-46E0-8D0B-DCA9C6398CA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F-ED59-46E0-8D0B-DCA9C6398CA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91-ED59-46E0-8D0B-DCA9C6398CA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D-364B-874D-907E-C8D05C8FBE84}"/>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AF-364B-874D-907E-C8D05C8FBE84}"/>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B1-364B-874D-907E-C8D05C8FBE84}"/>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B3-364B-874D-907E-C8D05C8FBE84}"/>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資産!$G$23:$G$39</c15:sqref>
                        </c15:fullRef>
                        <c15:formulaRef>
                          <c15:sqref>資産!$G$24:$G$38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9A-ED59-46E0-8D0B-DCA9C6398CA8}"/>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資産!$H$22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9C-ED59-46E0-8D0B-DCA9C6398CA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9E-ED59-46E0-8D0B-DCA9C6398CA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A0-ED59-46E0-8D0B-DCA9C6398CA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A2-ED59-46E0-8D0B-DCA9C6398CA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A4-ED59-46E0-8D0B-DCA9C6398CA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A6-ED59-46E0-8D0B-DCA9C6398CA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8-ED59-46E0-8D0B-DCA9C6398CA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A-ED59-46E0-8D0B-DCA9C6398CA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C-ED59-46E0-8D0B-DCA9C6398CA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E-ED59-46E0-8D0B-DCA9C6398CA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0-ED59-46E0-8D0B-DCA9C6398CA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B-364B-874D-907E-C8D05C8FBE84}"/>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CD-364B-874D-907E-C8D05C8FBE84}"/>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CF-364B-874D-907E-C8D05C8FBE84}"/>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D1-364B-874D-907E-C8D05C8FBE84}"/>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資産!$H$23:$H$39</c15:sqref>
                        </c15:fullRef>
                        <c15:formulaRef>
                          <c15:sqref>資産!$H$24:$H$38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B9-ED59-46E0-8D0B-DCA9C6398CA8}"/>
                  </c:ext>
                </c:extLst>
              </c15:ser>
            </c15:filteredPieSeries>
            <c15:filteredPieSeries>
              <c15:ser>
                <c:idx val="6"/>
                <c:order val="6"/>
                <c:tx>
                  <c:strRef>
                    <c:extLst xmlns:c15="http://schemas.microsoft.com/office/drawing/2012/chart">
                      <c:ext xmlns:c15="http://schemas.microsoft.com/office/drawing/2012/chart" uri="{02D57815-91ED-43cb-92C2-25804820EDAC}">
                        <c15:formulaRef>
                          <c15:sqref>資産!$I$22</c15:sqref>
                        </c15:formulaRef>
                      </c:ext>
                    </c:extLst>
                    <c:strCache>
                      <c:ptCount val="1"/>
                      <c:pt idx="0">
                        <c:v>4月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BB-ED59-46E0-8D0B-DCA9C6398CA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BD-ED59-46E0-8D0B-DCA9C6398CA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BF-ED59-46E0-8D0B-DCA9C6398CA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C1-ED59-46E0-8D0B-DCA9C6398CA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C3-ED59-46E0-8D0B-DCA9C6398CA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C5-ED59-46E0-8D0B-DCA9C6398CA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7-ED59-46E0-8D0B-DCA9C6398CA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9-ED59-46E0-8D0B-DCA9C6398CA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B-ED59-46E0-8D0B-DCA9C6398CA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D-ED59-46E0-8D0B-DCA9C6398CA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F-ED59-46E0-8D0B-DCA9C6398CA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9-364B-874D-907E-C8D05C8FBE84}"/>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EB-364B-874D-907E-C8D05C8FBE84}"/>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ED-364B-874D-907E-C8D05C8FBE84}"/>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EF-364B-874D-907E-C8D05C8FBE84}"/>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資産!$I$23:$I$39</c15:sqref>
                        </c15:fullRef>
                        <c15:formulaRef>
                          <c15:sqref>資産!$I$24:$I$38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D8-ED59-46E0-8D0B-DCA9C6398CA8}"/>
                  </c:ext>
                </c:extLst>
              </c15:ser>
            </c15:filteredPieSeries>
            <c15:filteredPieSeries>
              <c15:ser>
                <c:idx val="7"/>
                <c:order val="7"/>
                <c:tx>
                  <c:strRef>
                    <c:extLst xmlns:c15="http://schemas.microsoft.com/office/drawing/2012/chart">
                      <c:ext xmlns:c15="http://schemas.microsoft.com/office/drawing/2012/chart" uri="{02D57815-91ED-43cb-92C2-25804820EDAC}">
                        <c15:formulaRef>
                          <c15:sqref>資産!$J$22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DA-ED59-46E0-8D0B-DCA9C6398CA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DC-ED59-46E0-8D0B-DCA9C6398CA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DE-ED59-46E0-8D0B-DCA9C6398CA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E0-ED59-46E0-8D0B-DCA9C6398CA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E2-ED59-46E0-8D0B-DCA9C6398CA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E4-ED59-46E0-8D0B-DCA9C6398CA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6-ED59-46E0-8D0B-DCA9C6398CA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8-ED59-46E0-8D0B-DCA9C6398CA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A-ED59-46E0-8D0B-DCA9C6398CA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C-ED59-46E0-8D0B-DCA9C6398CA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E-ED59-46E0-8D0B-DCA9C6398CA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7-364B-874D-907E-C8D05C8FBE84}"/>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09-364B-874D-907E-C8D05C8FBE84}"/>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0B-364B-874D-907E-C8D05C8FBE84}"/>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0D-364B-874D-907E-C8D05C8FBE84}"/>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資産!$J$23:$J$39</c15:sqref>
                        </c15:fullRef>
                        <c15:formulaRef>
                          <c15:sqref>資産!$J$24:$J$38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F7-ED59-46E0-8D0B-DCA9C6398CA8}"/>
                  </c:ext>
                </c:extLst>
              </c15:ser>
            </c15:filteredPieSeries>
            <c15:filteredPieSeries>
              <c15:ser>
                <c:idx val="8"/>
                <c:order val="8"/>
                <c:tx>
                  <c:strRef>
                    <c:extLst xmlns:c15="http://schemas.microsoft.com/office/drawing/2012/chart">
                      <c:ext xmlns:c15="http://schemas.microsoft.com/office/drawing/2012/chart" uri="{02D57815-91ED-43cb-92C2-25804820EDAC}">
                        <c15:formulaRef>
                          <c15:sqref>資産!$K$22</c15:sqref>
                        </c15:formulaRef>
                      </c:ext>
                    </c:extLst>
                    <c:strCache>
                      <c:ptCount val="1"/>
                      <c:pt idx="0">
                        <c:v>5月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F9-ED59-46E0-8D0B-DCA9C6398CA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FB-ED59-46E0-8D0B-DCA9C6398CA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FD-ED59-46E0-8D0B-DCA9C6398CA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FF-ED59-46E0-8D0B-DCA9C6398CA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01-ED59-46E0-8D0B-DCA9C6398CA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03-ED59-46E0-8D0B-DCA9C6398CA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5-ED59-46E0-8D0B-DCA9C6398CA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7-ED59-46E0-8D0B-DCA9C6398CA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9-ED59-46E0-8D0B-DCA9C6398CA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B-ED59-46E0-8D0B-DCA9C6398CA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D-ED59-46E0-8D0B-DCA9C6398CA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5-364B-874D-907E-C8D05C8FBE84}"/>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27-364B-874D-907E-C8D05C8FBE84}"/>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29-364B-874D-907E-C8D05C8FBE84}"/>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2B-364B-874D-907E-C8D05C8FBE84}"/>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資産!$K$23:$K$39</c15:sqref>
                        </c15:fullRef>
                        <c15:formulaRef>
                          <c15:sqref>資産!$K$24:$K$38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16-ED59-46E0-8D0B-DCA9C6398CA8}"/>
                  </c:ext>
                </c:extLst>
              </c15:ser>
            </c15:filteredPieSeries>
            <c15:filteredPieSeries>
              <c15:ser>
                <c:idx val="9"/>
                <c:order val="9"/>
                <c:tx>
                  <c:strRef>
                    <c:extLst xmlns:c15="http://schemas.microsoft.com/office/drawing/2012/chart">
                      <c:ext xmlns:c15="http://schemas.microsoft.com/office/drawing/2012/chart" uri="{02D57815-91ED-43cb-92C2-25804820EDAC}">
                        <c15:formulaRef>
                          <c15:sqref>資産!$L$22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18-ED59-46E0-8D0B-DCA9C6398CA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1A-ED59-46E0-8D0B-DCA9C6398CA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1C-ED59-46E0-8D0B-DCA9C6398CA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1E-ED59-46E0-8D0B-DCA9C6398CA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20-ED59-46E0-8D0B-DCA9C6398CA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22-ED59-46E0-8D0B-DCA9C6398CA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4-ED59-46E0-8D0B-DCA9C6398CA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6-ED59-46E0-8D0B-DCA9C6398CA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8-ED59-46E0-8D0B-DCA9C6398CA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A-ED59-46E0-8D0B-DCA9C6398CA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C-ED59-46E0-8D0B-DCA9C6398CA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3-364B-874D-907E-C8D05C8FBE84}"/>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45-364B-874D-907E-C8D05C8FBE84}"/>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47-364B-874D-907E-C8D05C8FBE84}"/>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49-364B-874D-907E-C8D05C8FBE84}"/>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資産!$L$23:$L$39</c15:sqref>
                        </c15:fullRef>
                        <c15:formulaRef>
                          <c15:sqref>資産!$L$24:$L$38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35-ED59-46E0-8D0B-DCA9C6398CA8}"/>
                  </c:ext>
                </c:extLst>
              </c15:ser>
            </c15:filteredPieSeries>
            <c15:filteredPieSeries>
              <c15:ser>
                <c:idx val="10"/>
                <c:order val="10"/>
                <c:tx>
                  <c:strRef>
                    <c:extLst xmlns:c15="http://schemas.microsoft.com/office/drawing/2012/chart">
                      <c:ext xmlns:c15="http://schemas.microsoft.com/office/drawing/2012/chart" uri="{02D57815-91ED-43cb-92C2-25804820EDAC}">
                        <c15:formulaRef>
                          <c15:sqref>資産!$M$22</c15:sqref>
                        </c15:formulaRef>
                      </c:ext>
                    </c:extLst>
                    <c:strCache>
                      <c:ptCount val="1"/>
                      <c:pt idx="0">
                        <c:v>6月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37-ED59-46E0-8D0B-DCA9C6398CA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39-ED59-46E0-8D0B-DCA9C6398CA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3B-ED59-46E0-8D0B-DCA9C6398CA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3D-ED59-46E0-8D0B-DCA9C6398CA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3F-ED59-46E0-8D0B-DCA9C6398CA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41-ED59-46E0-8D0B-DCA9C6398CA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3-ED59-46E0-8D0B-DCA9C6398CA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5-ED59-46E0-8D0B-DCA9C6398CA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7-ED59-46E0-8D0B-DCA9C6398CA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9-ED59-46E0-8D0B-DCA9C6398CA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B-ED59-46E0-8D0B-DCA9C6398CA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1-364B-874D-907E-C8D05C8FBE84}"/>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63-364B-874D-907E-C8D05C8FBE84}"/>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65-364B-874D-907E-C8D05C8FBE84}"/>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67-364B-874D-907E-C8D05C8FBE84}"/>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資産!$M$23:$M$39</c15:sqref>
                        </c15:fullRef>
                        <c15:formulaRef>
                          <c15:sqref>資産!$M$24:$M$38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54-ED59-46E0-8D0B-DCA9C6398CA8}"/>
                  </c:ext>
                </c:extLst>
              </c15:ser>
            </c15:filteredPieSeries>
            <c15:filteredPieSeries>
              <c15:ser>
                <c:idx val="11"/>
                <c:order val="11"/>
                <c:tx>
                  <c:strRef>
                    <c:extLst xmlns:c15="http://schemas.microsoft.com/office/drawing/2012/chart">
                      <c:ext xmlns:c15="http://schemas.microsoft.com/office/drawing/2012/chart" uri="{02D57815-91ED-43cb-92C2-25804820EDAC}">
                        <c15:formulaRef>
                          <c15:sqref>資産!$N$22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56-ED59-46E0-8D0B-DCA9C6398CA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58-ED59-46E0-8D0B-DCA9C6398CA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5A-ED59-46E0-8D0B-DCA9C6398CA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5C-ED59-46E0-8D0B-DCA9C6398CA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5E-ED59-46E0-8D0B-DCA9C6398CA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60-ED59-46E0-8D0B-DCA9C6398CA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2-ED59-46E0-8D0B-DCA9C6398CA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4-ED59-46E0-8D0B-DCA9C6398CA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6-ED59-46E0-8D0B-DCA9C6398CA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8-ED59-46E0-8D0B-DCA9C6398CA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A-ED59-46E0-8D0B-DCA9C6398CA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F-364B-874D-907E-C8D05C8FBE84}"/>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81-364B-874D-907E-C8D05C8FBE84}"/>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83-364B-874D-907E-C8D05C8FBE84}"/>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85-364B-874D-907E-C8D05C8FBE84}"/>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資産!$N$23:$N$39</c15:sqref>
                        </c15:fullRef>
                        <c15:formulaRef>
                          <c15:sqref>資産!$N$24:$N$38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73-ED59-46E0-8D0B-DCA9C6398CA8}"/>
                  </c:ext>
                </c:extLst>
              </c15:ser>
            </c15:filteredPieSeries>
            <c15:filteredPieSeries>
              <c15:ser>
                <c:idx val="13"/>
                <c:order val="13"/>
                <c:tx>
                  <c:strRef>
                    <c:extLst xmlns:c15="http://schemas.microsoft.com/office/drawing/2012/chart">
                      <c:ext xmlns:c15="http://schemas.microsoft.com/office/drawing/2012/chart" uri="{02D57815-91ED-43cb-92C2-25804820EDAC}">
                        <c15:formulaRef>
                          <c15:sqref>資産!$P$22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94-ED59-46E0-8D0B-DCA9C6398CA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96-ED59-46E0-8D0B-DCA9C6398CA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98-ED59-46E0-8D0B-DCA9C6398CA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9A-ED59-46E0-8D0B-DCA9C6398CA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9C-ED59-46E0-8D0B-DCA9C6398CA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9E-ED59-46E0-8D0B-DCA9C6398CA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0-ED59-46E0-8D0B-DCA9C6398CA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2-ED59-46E0-8D0B-DCA9C6398CA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4-ED59-46E0-8D0B-DCA9C6398CA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6-ED59-46E0-8D0B-DCA9C6398CA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8-ED59-46E0-8D0B-DCA9C6398CA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D-364B-874D-907E-C8D05C8FBE84}"/>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9F-364B-874D-907E-C8D05C8FBE84}"/>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A1-364B-874D-907E-C8D05C8FBE84}"/>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A3-364B-874D-907E-C8D05C8FBE84}"/>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資産!$P$23:$P$39</c15:sqref>
                        </c15:fullRef>
                        <c15:formulaRef>
                          <c15:sqref>資産!$P$24:$P$38</c15:sqref>
                        </c15:formulaRef>
                      </c:ext>
                    </c:extLst>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B1-ED59-46E0-8D0B-DCA9C6398CA8}"/>
                  </c:ext>
                </c:extLst>
              </c15:ser>
            </c15:filteredPieSeries>
            <c15:filteredPieSeries>
              <c15:ser>
                <c:idx val="14"/>
                <c:order val="14"/>
                <c:tx>
                  <c:strRef>
                    <c:extLst xmlns:c15="http://schemas.microsoft.com/office/drawing/2012/chart">
                      <c:ext xmlns:c15="http://schemas.microsoft.com/office/drawing/2012/chart" uri="{02D57815-91ED-43cb-92C2-25804820EDAC}">
                        <c15:formulaRef>
                          <c15:sqref>資産!$Q$22</c15:sqref>
                        </c15:formulaRef>
                      </c:ext>
                    </c:extLst>
                    <c:strCache>
                      <c:ptCount val="1"/>
                      <c:pt idx="0">
                        <c:v>8月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B3-ED59-46E0-8D0B-DCA9C6398CA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B5-ED59-46E0-8D0B-DCA9C6398CA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B7-ED59-46E0-8D0B-DCA9C6398CA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B9-ED59-46E0-8D0B-DCA9C6398CA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BB-ED59-46E0-8D0B-DCA9C6398CA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BD-ED59-46E0-8D0B-DCA9C6398CA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F-ED59-46E0-8D0B-DCA9C6398CA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1-ED59-46E0-8D0B-DCA9C6398CA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3-ED59-46E0-8D0B-DCA9C6398CA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5-ED59-46E0-8D0B-DCA9C6398CA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7-ED59-46E0-8D0B-DCA9C6398CA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B-364B-874D-907E-C8D05C8FBE84}"/>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D-364B-874D-907E-C8D05C8FBE84}"/>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F-364B-874D-907E-C8D05C8FBE84}"/>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C1-364B-874D-907E-C8D05C8FBE84}"/>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資産!$Q$23:$Q$39</c15:sqref>
                        </c15:fullRef>
                        <c15:formulaRef>
                          <c15:sqref>資産!$Q$24:$Q$38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D0-ED59-46E0-8D0B-DCA9C6398CA8}"/>
                  </c:ext>
                </c:extLst>
              </c15:ser>
            </c15:filteredPieSeries>
            <c15:filteredPieSeries>
              <c15:ser>
                <c:idx val="15"/>
                <c:order val="15"/>
                <c:tx>
                  <c:strRef>
                    <c:extLst xmlns:c15="http://schemas.microsoft.com/office/drawing/2012/chart">
                      <c:ext xmlns:c15="http://schemas.microsoft.com/office/drawing/2012/chart" uri="{02D57815-91ED-43cb-92C2-25804820EDAC}">
                        <c15:formulaRef>
                          <c15:sqref>資産!$R$22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D2-ED59-46E0-8D0B-DCA9C6398CA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D4-ED59-46E0-8D0B-DCA9C6398CA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D6-ED59-46E0-8D0B-DCA9C6398CA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D8-ED59-46E0-8D0B-DCA9C6398CA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DA-ED59-46E0-8D0B-DCA9C6398CA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DC-ED59-46E0-8D0B-DCA9C6398CA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E-ED59-46E0-8D0B-DCA9C6398CA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0-ED59-46E0-8D0B-DCA9C6398CA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2-ED59-46E0-8D0B-DCA9C6398CA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4-ED59-46E0-8D0B-DCA9C6398CA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6-ED59-46E0-8D0B-DCA9C6398CA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9-364B-874D-907E-C8D05C8FBE84}"/>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B-364B-874D-907E-C8D05C8FBE84}"/>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D-364B-874D-907E-C8D05C8FBE84}"/>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DF-364B-874D-907E-C8D05C8FBE84}"/>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資産!$R$23:$R$39</c15:sqref>
                        </c15:fullRef>
                        <c15:formulaRef>
                          <c15:sqref>資産!$R$24:$R$38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EF-ED59-46E0-8D0B-DCA9C6398CA8}"/>
                  </c:ext>
                </c:extLst>
              </c15:ser>
            </c15:filteredPieSeries>
            <c15:filteredPieSeries>
              <c15:ser>
                <c:idx val="16"/>
                <c:order val="16"/>
                <c:tx>
                  <c:strRef>
                    <c:extLst xmlns:c15="http://schemas.microsoft.com/office/drawing/2012/chart">
                      <c:ext xmlns:c15="http://schemas.microsoft.com/office/drawing/2012/chart" uri="{02D57815-91ED-43cb-92C2-25804820EDAC}">
                        <c15:formulaRef>
                          <c15:sqref>資産!$S$22</c15:sqref>
                        </c15:formulaRef>
                      </c:ext>
                    </c:extLst>
                    <c:strCache>
                      <c:ptCount val="1"/>
                      <c:pt idx="0">
                        <c:v>9月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F1-ED59-46E0-8D0B-DCA9C6398CA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F3-ED59-46E0-8D0B-DCA9C6398CA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F5-ED59-46E0-8D0B-DCA9C6398CA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F7-ED59-46E0-8D0B-DCA9C6398CA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F9-ED59-46E0-8D0B-DCA9C6398CA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FB-ED59-46E0-8D0B-DCA9C6398CA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D-ED59-46E0-8D0B-DCA9C6398CA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F-ED59-46E0-8D0B-DCA9C6398CA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1-ED59-46E0-8D0B-DCA9C6398CA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3-ED59-46E0-8D0B-DCA9C6398CA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5-ED59-46E0-8D0B-DCA9C6398CA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7-364B-874D-907E-C8D05C8FBE84}"/>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9-364B-874D-907E-C8D05C8FBE84}"/>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B-364B-874D-907E-C8D05C8FBE84}"/>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FD-364B-874D-907E-C8D05C8FBE84}"/>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資産!$S$23:$S$39</c15:sqref>
                        </c15:fullRef>
                        <c15:formulaRef>
                          <c15:sqref>資産!$S$24:$S$38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0E-ED59-46E0-8D0B-DCA9C6398CA8}"/>
                  </c:ext>
                </c:extLst>
              </c15:ser>
            </c15:filteredPieSeries>
            <c15:filteredPieSeries>
              <c15:ser>
                <c:idx val="17"/>
                <c:order val="17"/>
                <c:tx>
                  <c:strRef>
                    <c:extLst xmlns:c15="http://schemas.microsoft.com/office/drawing/2012/chart">
                      <c:ext xmlns:c15="http://schemas.microsoft.com/office/drawing/2012/chart" uri="{02D57815-91ED-43cb-92C2-25804820EDAC}">
                        <c15:formulaRef>
                          <c15:sqref>資産!$T$22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10-ED59-46E0-8D0B-DCA9C6398CA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12-ED59-46E0-8D0B-DCA9C6398CA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14-ED59-46E0-8D0B-DCA9C6398CA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16-ED59-46E0-8D0B-DCA9C6398CA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18-ED59-46E0-8D0B-DCA9C6398CA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1A-ED59-46E0-8D0B-DCA9C6398CA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C-ED59-46E0-8D0B-DCA9C6398CA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E-ED59-46E0-8D0B-DCA9C6398CA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0-ED59-46E0-8D0B-DCA9C6398CA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2-ED59-46E0-8D0B-DCA9C6398CA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4-ED59-46E0-8D0B-DCA9C6398CA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5-364B-874D-907E-C8D05C8FBE84}"/>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7-364B-874D-907E-C8D05C8FBE84}"/>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9-364B-874D-907E-C8D05C8FBE84}"/>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1B-364B-874D-907E-C8D05C8FBE84}"/>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資産!$T$23:$T$39</c15:sqref>
                        </c15:fullRef>
                        <c15:formulaRef>
                          <c15:sqref>資産!$T$24:$T$38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2D-ED59-46E0-8D0B-DCA9C6398CA8}"/>
                  </c:ext>
                </c:extLst>
              </c15:ser>
            </c15:filteredPieSeries>
            <c15:filteredPieSeries>
              <c15:ser>
                <c:idx val="18"/>
                <c:order val="18"/>
                <c:tx>
                  <c:strRef>
                    <c:extLst xmlns:c15="http://schemas.microsoft.com/office/drawing/2012/chart">
                      <c:ext xmlns:c15="http://schemas.microsoft.com/office/drawing/2012/chart" uri="{02D57815-91ED-43cb-92C2-25804820EDAC}">
                        <c15:formulaRef>
                          <c15:sqref>資産!$U$22</c15:sqref>
                        </c15:formulaRef>
                      </c:ext>
                    </c:extLst>
                    <c:strCache>
                      <c:ptCount val="1"/>
                      <c:pt idx="0">
                        <c:v>10月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2F-ED59-46E0-8D0B-DCA9C6398CA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31-ED59-46E0-8D0B-DCA9C6398CA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33-ED59-46E0-8D0B-DCA9C6398CA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35-ED59-46E0-8D0B-DCA9C6398CA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37-ED59-46E0-8D0B-DCA9C6398CA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39-ED59-46E0-8D0B-DCA9C6398CA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B-ED59-46E0-8D0B-DCA9C6398CA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D-ED59-46E0-8D0B-DCA9C6398CA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F-ED59-46E0-8D0B-DCA9C6398CA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1-ED59-46E0-8D0B-DCA9C6398CA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3-ED59-46E0-8D0B-DCA9C6398CA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3-364B-874D-907E-C8D05C8FBE84}"/>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5-364B-874D-907E-C8D05C8FBE84}"/>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7-364B-874D-907E-C8D05C8FBE84}"/>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39-364B-874D-907E-C8D05C8FBE84}"/>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資産!$U$23:$U$39</c15:sqref>
                        </c15:fullRef>
                        <c15:formulaRef>
                          <c15:sqref>資産!$U$24:$U$38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4C-ED59-46E0-8D0B-DCA9C6398CA8}"/>
                  </c:ext>
                </c:extLst>
              </c15:ser>
            </c15:filteredPieSeries>
            <c15:filteredPieSeries>
              <c15:ser>
                <c:idx val="19"/>
                <c:order val="19"/>
                <c:tx>
                  <c:strRef>
                    <c:extLst xmlns:c15="http://schemas.microsoft.com/office/drawing/2012/chart">
                      <c:ext xmlns:c15="http://schemas.microsoft.com/office/drawing/2012/chart" uri="{02D57815-91ED-43cb-92C2-25804820EDAC}">
                        <c15:formulaRef>
                          <c15:sqref>資産!$V$22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4E-ED59-46E0-8D0B-DCA9C6398CA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50-ED59-46E0-8D0B-DCA9C6398CA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52-ED59-46E0-8D0B-DCA9C6398CA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54-ED59-46E0-8D0B-DCA9C6398CA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56-ED59-46E0-8D0B-DCA9C6398CA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58-ED59-46E0-8D0B-DCA9C6398CA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A-ED59-46E0-8D0B-DCA9C6398CA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C-ED59-46E0-8D0B-DCA9C6398CA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E-ED59-46E0-8D0B-DCA9C6398CA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0-ED59-46E0-8D0B-DCA9C6398CA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2-ED59-46E0-8D0B-DCA9C6398CA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1-364B-874D-907E-C8D05C8FBE84}"/>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3-364B-874D-907E-C8D05C8FBE84}"/>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5-364B-874D-907E-C8D05C8FBE84}"/>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57-364B-874D-907E-C8D05C8FBE84}"/>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資産!$V$23:$V$39</c15:sqref>
                        </c15:fullRef>
                        <c15:formulaRef>
                          <c15:sqref>資産!$V$24:$V$38</c15:sqref>
                        </c15:formulaRef>
                      </c:ext>
                    </c:extLst>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6B-ED59-46E0-8D0B-DCA9C6398CA8}"/>
                  </c:ext>
                </c:extLst>
              </c15:ser>
            </c15:filteredPieSeries>
            <c15:filteredPieSeries>
              <c15:ser>
                <c:idx val="20"/>
                <c:order val="20"/>
                <c:tx>
                  <c:strRef>
                    <c:extLst xmlns:c15="http://schemas.microsoft.com/office/drawing/2012/chart">
                      <c:ext xmlns:c15="http://schemas.microsoft.com/office/drawing/2012/chart" uri="{02D57815-91ED-43cb-92C2-25804820EDAC}">
                        <c15:formulaRef>
                          <c15:sqref>資産!$W$22</c15:sqref>
                        </c15:formulaRef>
                      </c:ext>
                    </c:extLst>
                    <c:strCache>
                      <c:ptCount val="1"/>
                      <c:pt idx="0">
                        <c:v>11月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6D-ED59-46E0-8D0B-DCA9C6398CA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6F-ED59-46E0-8D0B-DCA9C6398CA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71-ED59-46E0-8D0B-DCA9C6398CA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73-ED59-46E0-8D0B-DCA9C6398CA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75-ED59-46E0-8D0B-DCA9C6398CA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77-ED59-46E0-8D0B-DCA9C6398CA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9-ED59-46E0-8D0B-DCA9C6398CA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B-ED59-46E0-8D0B-DCA9C6398CA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D-ED59-46E0-8D0B-DCA9C6398CA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F-ED59-46E0-8D0B-DCA9C6398CA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1-ED59-46E0-8D0B-DCA9C6398CA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F-364B-874D-907E-C8D05C8FBE84}"/>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1-364B-874D-907E-C8D05C8FBE84}"/>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3-364B-874D-907E-C8D05C8FBE84}"/>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75-364B-874D-907E-C8D05C8FBE84}"/>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資産!$W$23:$W$39</c15:sqref>
                        </c15:fullRef>
                        <c15:formulaRef>
                          <c15:sqref>資産!$W$24:$W$38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8A-ED59-46E0-8D0B-DCA9C6398CA8}"/>
                  </c:ext>
                </c:extLst>
              </c15:ser>
            </c15:filteredPieSeries>
            <c15:filteredPieSeries>
              <c15:ser>
                <c:idx val="21"/>
                <c:order val="21"/>
                <c:tx>
                  <c:strRef>
                    <c:extLst xmlns:c15="http://schemas.microsoft.com/office/drawing/2012/chart">
                      <c:ext xmlns:c15="http://schemas.microsoft.com/office/drawing/2012/chart" uri="{02D57815-91ED-43cb-92C2-25804820EDAC}">
                        <c15:formulaRef>
                          <c15:sqref>資産!$X$22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8C-ED59-46E0-8D0B-DCA9C6398CA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8E-ED59-46E0-8D0B-DCA9C6398CA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90-ED59-46E0-8D0B-DCA9C6398CA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92-ED59-46E0-8D0B-DCA9C6398CA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94-ED59-46E0-8D0B-DCA9C6398CA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96-ED59-46E0-8D0B-DCA9C6398CA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8-ED59-46E0-8D0B-DCA9C6398CA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A-ED59-46E0-8D0B-DCA9C6398CA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C-ED59-46E0-8D0B-DCA9C6398CA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E-ED59-46E0-8D0B-DCA9C6398CA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0-ED59-46E0-8D0B-DCA9C6398CA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D-364B-874D-907E-C8D05C8FBE84}"/>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8F-364B-874D-907E-C8D05C8FBE84}"/>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91-364B-874D-907E-C8D05C8FBE84}"/>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93-364B-874D-907E-C8D05C8FBE84}"/>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資産!$X$23:$X$39</c15:sqref>
                        </c15:fullRef>
                        <c15:formulaRef>
                          <c15:sqref>資産!$X$24:$X$38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A9-ED59-46E0-8D0B-DCA9C6398CA8}"/>
                  </c:ext>
                </c:extLst>
              </c15:ser>
            </c15:filteredPieSeries>
            <c15:filteredPieSeries>
              <c15:ser>
                <c:idx val="22"/>
                <c:order val="22"/>
                <c:tx>
                  <c:strRef>
                    <c:extLst xmlns:c15="http://schemas.microsoft.com/office/drawing/2012/chart">
                      <c:ext xmlns:c15="http://schemas.microsoft.com/office/drawing/2012/chart" uri="{02D57815-91ED-43cb-92C2-25804820EDAC}">
                        <c15:formulaRef>
                          <c15:sqref>資産!$Y$22</c15:sqref>
                        </c15:formulaRef>
                      </c:ext>
                    </c:extLst>
                    <c:strCache>
                      <c:ptCount val="1"/>
                      <c:pt idx="0">
                        <c:v>12月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AB-ED59-46E0-8D0B-DCA9C6398CA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AD-ED59-46E0-8D0B-DCA9C6398CA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AF-ED59-46E0-8D0B-DCA9C6398CA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B1-ED59-46E0-8D0B-DCA9C6398CA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B3-ED59-46E0-8D0B-DCA9C6398CA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B5-ED59-46E0-8D0B-DCA9C6398CA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7-ED59-46E0-8D0B-DCA9C6398CA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9-ED59-46E0-8D0B-DCA9C6398CA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B-ED59-46E0-8D0B-DCA9C6398CA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D-ED59-46E0-8D0B-DCA9C6398CA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F-ED59-46E0-8D0B-DCA9C6398CA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B-364B-874D-907E-C8D05C8FBE84}"/>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AD-364B-874D-907E-C8D05C8FBE84}"/>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AF-364B-874D-907E-C8D05C8FBE84}"/>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B1-364B-874D-907E-C8D05C8FBE84}"/>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資産!$Y$23:$Y$39</c15:sqref>
                        </c15:fullRef>
                        <c15:formulaRef>
                          <c15:sqref>資産!$Y$24:$Y$38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C8-ED59-46E0-8D0B-DCA9C6398CA8}"/>
                  </c:ext>
                </c:extLst>
              </c15:ser>
            </c15:filteredPieSeries>
            <c15:filteredPieSeries>
              <c15:ser>
                <c:idx val="23"/>
                <c:order val="23"/>
                <c:tx>
                  <c:strRef>
                    <c:extLst xmlns:c15="http://schemas.microsoft.com/office/drawing/2012/chart">
                      <c:ext xmlns:c15="http://schemas.microsoft.com/office/drawing/2012/chart" uri="{02D57815-91ED-43cb-92C2-25804820EDAC}">
                        <c15:formulaRef>
                          <c15:sqref>資産!$Z$22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CA-ED59-46E0-8D0B-DCA9C6398CA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CC-ED59-46E0-8D0B-DCA9C6398CA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CE-ED59-46E0-8D0B-DCA9C6398CA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D0-ED59-46E0-8D0B-DCA9C6398CA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D2-ED59-46E0-8D0B-DCA9C6398CA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D4-ED59-46E0-8D0B-DCA9C6398CA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6-ED59-46E0-8D0B-DCA9C6398CA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8-ED59-46E0-8D0B-DCA9C6398CA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A-ED59-46E0-8D0B-DCA9C6398CA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C-ED59-46E0-8D0B-DCA9C6398CA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E-ED59-46E0-8D0B-DCA9C6398CA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C9-364B-874D-907E-C8D05C8FBE84}"/>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CB-364B-874D-907E-C8D05C8FBE84}"/>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CD-364B-874D-907E-C8D05C8FBE84}"/>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CF-364B-874D-907E-C8D05C8FBE84}"/>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資産!$Z$23:$Z$39</c15:sqref>
                        </c15:fullRef>
                        <c15:formulaRef>
                          <c15:sqref>資産!$Z$24:$Z$38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E7-ED59-46E0-8D0B-DCA9C6398CA8}"/>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費目別消費割合</a:t>
            </a:r>
          </a:p>
        </c:rich>
      </c:tx>
      <c:layout>
        <c:manualLayout>
          <c:xMode val="edge"/>
          <c:yMode val="edge"/>
          <c:x val="6.3683385309877868E-2"/>
          <c:y val="2.786070524878137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1659610171679361"/>
          <c:y val="0.1817972129266151"/>
          <c:w val="0.50943096252312725"/>
          <c:h val="0.74209667946775715"/>
        </c:manualLayout>
      </c:layout>
      <c:pieChart>
        <c:varyColors val="1"/>
        <c:ser>
          <c:idx val="1"/>
          <c:order val="6"/>
          <c:tx>
            <c:strRef>
              <c:f>収支表!$J$2</c:f>
              <c:strCache>
                <c:ptCount val="1"/>
                <c:pt idx="0">
                  <c:v>7月</c:v>
                </c:pt>
              </c:strCache>
              <c:extLst xmlns:c15="http://schemas.microsoft.com/office/drawing/2012/chart"/>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3-1862-4097-94B4-225508D25E2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5-1862-4097-94B4-225508D25E2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7-1862-4097-94B4-225508D25E2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9-1862-4097-94B4-225508D25E2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B-1862-4097-94B4-225508D25E2F}"/>
              </c:ext>
            </c:extLst>
          </c:dPt>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dLblPos val="bestFit"/>
            <c:showLegendKey val="1"/>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f>(収支表!$C$24,収支表!$C$35,収支表!$C$46,収支表!$C$47,収支表!$C$59)</c:f>
              <c:strCache>
                <c:ptCount val="5"/>
                <c:pt idx="0">
                  <c:v>税金合計</c:v>
                </c:pt>
                <c:pt idx="1">
                  <c:v>貯蓄合計</c:v>
                </c:pt>
                <c:pt idx="2">
                  <c:v>固定費合計</c:v>
                </c:pt>
                <c:pt idx="3">
                  <c:v>特別費合計</c:v>
                </c:pt>
                <c:pt idx="4">
                  <c:v>変動費合計</c:v>
                </c:pt>
              </c:strCache>
              <c:extLst xmlns:c15="http://schemas.microsoft.com/office/drawing/2012/chart"/>
            </c:strRef>
          </c:cat>
          <c:val>
            <c:numRef>
              <c:f>(収支表!$J$24,収支表!$J$35,収支表!$J$46:$J$47,収支表!$J$59)</c:f>
              <c:numCache>
                <c:formatCode>"¥"#,##0_);[Red]\("¥"#,##0\)</c:formatCode>
                <c:ptCount val="5"/>
                <c:pt idx="0">
                  <c:v>0</c:v>
                </c:pt>
                <c:pt idx="1">
                  <c:v>0</c:v>
                </c:pt>
                <c:pt idx="2">
                  <c:v>0</c:v>
                </c:pt>
                <c:pt idx="3">
                  <c:v>0</c:v>
                </c:pt>
                <c:pt idx="4">
                  <c:v>0</c:v>
                </c:pt>
              </c:numCache>
              <c:extLst xmlns:c15="http://schemas.microsoft.com/office/drawing/2012/chart"/>
            </c:numRef>
          </c:val>
          <c:extLst xmlns:c15="http://schemas.microsoft.com/office/drawing/2012/chart">
            <c:ext xmlns:c16="http://schemas.microsoft.com/office/drawing/2014/chart" uri="{C3380CC4-5D6E-409C-BE32-E72D297353CC}">
              <c16:uniqueId val="{0000004C-1862-4097-94B4-225508D25E2F}"/>
            </c:ext>
          </c:extLst>
        </c:ser>
        <c:dLbls>
          <c:dLblPos val="ctr"/>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21"/>
                <c:order val="0"/>
                <c:tx>
                  <c:strRef>
                    <c:extLst>
                      <c:ext uri="{02D57815-91ED-43cb-92C2-25804820EDAC}">
                        <c15:formulaRef>
                          <c15:sqref>収支表!$D$2</c15:sqref>
                        </c15:formulaRef>
                      </c:ext>
                    </c:extLst>
                    <c:strCache>
                      <c:ptCount val="1"/>
                      <c:pt idx="0">
                        <c:v>1月</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862-4097-94B4-225508D25E2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862-4097-94B4-225508D25E2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862-4097-94B4-225508D25E2F}"/>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862-4097-94B4-225508D25E2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862-4097-94B4-225508D25E2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bestFit"/>
                  <c:showLegendKey val="1"/>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c:ext uri="{02D57815-91ED-43cb-92C2-25804820EDAC}">
                        <c15:formulaRef>
                          <c15:sqref>(収支表!$D$24,収支表!$D$35,収支表!$D$46:$D$47,収支表!$D$59)</c15:sqref>
                        </c15:formulaRef>
                      </c:ext>
                    </c:extLst>
                    <c:numCache>
                      <c:formatCode>"¥"#,##0_);[Red]\("¥"#,##0\)</c:formatCode>
                      <c:ptCount val="5"/>
                      <c:pt idx="0">
                        <c:v>0</c:v>
                      </c:pt>
                      <c:pt idx="1">
                        <c:v>0</c:v>
                      </c:pt>
                      <c:pt idx="2">
                        <c:v>0</c:v>
                      </c:pt>
                      <c:pt idx="3">
                        <c:v>0</c:v>
                      </c:pt>
                      <c:pt idx="4">
                        <c:v>0</c:v>
                      </c:pt>
                    </c:numCache>
                  </c:numRef>
                </c:val>
                <c:extLst>
                  <c:ext xmlns:c16="http://schemas.microsoft.com/office/drawing/2014/chart" uri="{C3380CC4-5D6E-409C-BE32-E72D297353CC}">
                    <c16:uniqueId val="{0000000A-1862-4097-94B4-225508D25E2F}"/>
                  </c:ext>
                </c:extLst>
              </c15:ser>
            </c15:filteredPieSeries>
            <c15:filteredPieSeries>
              <c15:ser>
                <c:idx val="32"/>
                <c:order val="1"/>
                <c:tx>
                  <c:strRef>
                    <c:extLst xmlns:c15="http://schemas.microsoft.com/office/drawing/2012/chart">
                      <c:ext xmlns:c15="http://schemas.microsoft.com/office/drawing/2012/chart" uri="{02D57815-91ED-43cb-92C2-25804820EDAC}">
                        <c15:formulaRef>
                          <c15:sqref>収支表!$E$2</c15:sqref>
                        </c15:formulaRef>
                      </c:ext>
                    </c:extLst>
                    <c:strCache>
                      <c:ptCount val="1"/>
                      <c:pt idx="0">
                        <c:v>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C-1862-4097-94B4-225508D25E2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E-1862-4097-94B4-225508D25E2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0-1862-4097-94B4-225508D25E2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2-1862-4097-94B4-225508D25E2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4-1862-4097-94B4-225508D25E2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(収支表!$E$24,収支表!$E$35,収支表!$E$46:$E$47,収支表!$E$59)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15-1862-4097-94B4-225508D25E2F}"/>
                  </c:ext>
                </c:extLst>
              </c15:ser>
            </c15:filteredPieSeries>
            <c15:filteredPieSeries>
              <c15:ser>
                <c:idx val="43"/>
                <c:order val="2"/>
                <c:tx>
                  <c:strRef>
                    <c:extLst xmlns:c15="http://schemas.microsoft.com/office/drawing/2012/chart">
                      <c:ext xmlns:c15="http://schemas.microsoft.com/office/drawing/2012/chart" uri="{02D57815-91ED-43cb-92C2-25804820EDAC}">
                        <c15:formulaRef>
                          <c15:sqref>収支表!$F$2</c15:sqref>
                        </c15:formulaRef>
                      </c:ext>
                    </c:extLst>
                    <c:strCache>
                      <c:ptCount val="1"/>
                      <c:pt idx="0">
                        <c:v>3月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7-1862-4097-94B4-225508D25E2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9-1862-4097-94B4-225508D25E2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B-1862-4097-94B4-225508D25E2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D-1862-4097-94B4-225508D25E2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F-1862-4097-94B4-225508D25E2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(収支表!$F$24,収支表!$F$35,収支表!$F$46:$F$47,収支表!$F$59)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0-1862-4097-94B4-225508D25E2F}"/>
                  </c:ext>
                </c:extLst>
              </c15:ser>
            </c15:filteredPieSeries>
            <c15:filteredPieSeries>
              <c15:ser>
                <c:idx val="44"/>
                <c:order val="3"/>
                <c:tx>
                  <c:strRef>
                    <c:extLst xmlns:c15="http://schemas.microsoft.com/office/drawing/2012/chart">
                      <c:ext xmlns:c15="http://schemas.microsoft.com/office/drawing/2012/chart" uri="{02D57815-91ED-43cb-92C2-25804820EDAC}">
                        <c15:formulaRef>
                          <c15:sqref>収支表!$G$2</c15:sqref>
                        </c15:formulaRef>
                      </c:ext>
                    </c:extLst>
                    <c:strCache>
                      <c:ptCount val="1"/>
                      <c:pt idx="0">
                        <c:v>4月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2-1862-4097-94B4-225508D25E2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4-1862-4097-94B4-225508D25E2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6-1862-4097-94B4-225508D25E2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8-1862-4097-94B4-225508D25E2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A-1862-4097-94B4-225508D25E2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(収支表!$G$24,収支表!$G$35,収支表!$G$46:$G$47,収支表!$G$59)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B-1862-4097-94B4-225508D25E2F}"/>
                  </c:ext>
                </c:extLst>
              </c15:ser>
            </c15:filteredPieSeries>
            <c15:filteredPieSeries>
              <c15:ser>
                <c:idx val="56"/>
                <c:order val="4"/>
                <c:tx>
                  <c:strRef>
                    <c:extLst xmlns:c15="http://schemas.microsoft.com/office/drawing/2012/chart">
                      <c:ext xmlns:c15="http://schemas.microsoft.com/office/drawing/2012/chart" uri="{02D57815-91ED-43cb-92C2-25804820EDAC}">
                        <c15:formulaRef>
                          <c15:sqref>収支表!$H$2</c15:sqref>
                        </c15:formulaRef>
                      </c:ext>
                    </c:extLst>
                    <c:strCache>
                      <c:ptCount val="1"/>
                      <c:pt idx="0">
                        <c:v>5月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D-1862-4097-94B4-225508D25E2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F-1862-4097-94B4-225508D25E2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1-1862-4097-94B4-225508D25E2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3-1862-4097-94B4-225508D25E2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35-1862-4097-94B4-225508D25E2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(収支表!$H$24,収支表!$H$35,収支表!$H$46:$H$47,収支表!$H$59)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36-1862-4097-94B4-225508D25E2F}"/>
                  </c:ext>
                </c:extLst>
              </c15:ser>
            </c15:filteredPieSeries>
            <c15:filteredPieSeries>
              <c15:ser>
                <c:idx val="0"/>
                <c:order val="5"/>
                <c:tx>
                  <c:strRef>
                    <c:extLst xmlns:c15="http://schemas.microsoft.com/office/drawing/2012/chart">
                      <c:ext xmlns:c15="http://schemas.microsoft.com/office/drawing/2012/chart" uri="{02D57815-91ED-43cb-92C2-25804820EDAC}">
                        <c15:formulaRef>
                          <c15:sqref>収支表!$I$2</c15:sqref>
                        </c15:formulaRef>
                      </c:ext>
                    </c:extLst>
                    <c:strCache>
                      <c:ptCount val="1"/>
                      <c:pt idx="0">
                        <c:v>6月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38-1862-4097-94B4-225508D25E2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3A-1862-4097-94B4-225508D25E2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C-1862-4097-94B4-225508D25E2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E-1862-4097-94B4-225508D25E2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0-1862-4097-94B4-225508D25E2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(収支表!$I$24,収支表!$I$35,収支表!$I$46:$I$47,収支表!$I$59)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41-1862-4097-94B4-225508D25E2F}"/>
                  </c:ext>
                </c:extLst>
              </c15:ser>
            </c15:filteredPieSeries>
            <c15:filteredPieSeries>
              <c15:ser>
                <c:idx val="2"/>
                <c:order val="7"/>
                <c:tx>
                  <c:strRef>
                    <c:extLst xmlns:c15="http://schemas.microsoft.com/office/drawing/2012/chart">
                      <c:ext xmlns:c15="http://schemas.microsoft.com/office/drawing/2012/chart" uri="{02D57815-91ED-43cb-92C2-25804820EDAC}">
                        <c15:formulaRef>
                          <c15:sqref>収支表!$K$2</c15:sqref>
                        </c15:formulaRef>
                      </c:ext>
                    </c:extLst>
                    <c:strCache>
                      <c:ptCount val="1"/>
                      <c:pt idx="0">
                        <c:v>8月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E-1862-4097-94B4-225508D25E2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0-1862-4097-94B4-225508D25E2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2-1862-4097-94B4-225508D25E2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4-1862-4097-94B4-225508D25E2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56-1862-4097-94B4-225508D25E2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(収支表!$K$24,収支表!$K$35,収支表!$K$46:$K$47,収支表!$K$59)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57-1862-4097-94B4-225508D25E2F}"/>
                  </c:ext>
                </c:extLst>
              </c15:ser>
            </c15:filteredPieSeries>
            <c15:filteredPieSeries>
              <c15:ser>
                <c:idx val="3"/>
                <c:order val="8"/>
                <c:tx>
                  <c:strRef>
                    <c:extLst xmlns:c15="http://schemas.microsoft.com/office/drawing/2012/chart">
                      <c:ext xmlns:c15="http://schemas.microsoft.com/office/drawing/2012/chart" uri="{02D57815-91ED-43cb-92C2-25804820EDAC}">
                        <c15:formulaRef>
                          <c15:sqref>収支表!$L$2</c15:sqref>
                        </c15:formulaRef>
                      </c:ext>
                    </c:extLst>
                    <c:strCache>
                      <c:ptCount val="1"/>
                      <c:pt idx="0">
                        <c:v>9月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59-1862-4097-94B4-225508D25E2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B-1862-4097-94B4-225508D25E2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D-1862-4097-94B4-225508D25E2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F-1862-4097-94B4-225508D25E2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1-1862-4097-94B4-225508D25E2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(収支表!$L$24,収支表!$L$35,収支表!$L$46:$L$47,収支表!$L$59)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62-1862-4097-94B4-225508D25E2F}"/>
                  </c:ext>
                </c:extLst>
              </c15:ser>
            </c15:filteredPieSeries>
            <c15:filteredPieSeries>
              <c15:ser>
                <c:idx val="4"/>
                <c:order val="9"/>
                <c:tx>
                  <c:strRef>
                    <c:extLst xmlns:c15="http://schemas.microsoft.com/office/drawing/2012/chart">
                      <c:ext xmlns:c15="http://schemas.microsoft.com/office/drawing/2012/chart" uri="{02D57815-91ED-43cb-92C2-25804820EDAC}">
                        <c15:formulaRef>
                          <c15:sqref>収支表!$M$2</c15:sqref>
                        </c15:formulaRef>
                      </c:ext>
                    </c:extLst>
                    <c:strCache>
                      <c:ptCount val="1"/>
                      <c:pt idx="0">
                        <c:v>10月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4-1862-4097-94B4-225508D25E2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6-1862-4097-94B4-225508D25E2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8-1862-4097-94B4-225508D25E2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A-1862-4097-94B4-225508D25E2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C-1862-4097-94B4-225508D25E2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(収支表!$M$24,収支表!$M$35,収支表!$M$46:$M$47,収支表!$M$59)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6D-1862-4097-94B4-225508D25E2F}"/>
                  </c:ext>
                </c:extLst>
              </c15:ser>
            </c15:filteredPieSeries>
            <c15:filteredPieSeries>
              <c15:ser>
                <c:idx val="5"/>
                <c:order val="10"/>
                <c:tx>
                  <c:strRef>
                    <c:extLst xmlns:c15="http://schemas.microsoft.com/office/drawing/2012/chart">
                      <c:ext xmlns:c15="http://schemas.microsoft.com/office/drawing/2012/chart" uri="{02D57815-91ED-43cb-92C2-25804820EDAC}">
                        <c15:formulaRef>
                          <c15:sqref>収支表!$N$2</c15:sqref>
                        </c15:formulaRef>
                      </c:ext>
                    </c:extLst>
                    <c:strCache>
                      <c:ptCount val="1"/>
                      <c:pt idx="0">
                        <c:v>11月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F-1862-4097-94B4-225508D25E2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1-1862-4097-94B4-225508D25E2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3-1862-4097-94B4-225508D25E2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75-1862-4097-94B4-225508D25E2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77-1862-4097-94B4-225508D25E2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(収支表!$N$24,収支表!$N$35,収支表!$N$46:$N$47,収支表!$N$59)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78-1862-4097-94B4-225508D25E2F}"/>
                  </c:ext>
                </c:extLst>
              </c15:ser>
            </c15:filteredPieSeries>
            <c15:filteredPieSeries>
              <c15:ser>
                <c:idx val="6"/>
                <c:order val="11"/>
                <c:tx>
                  <c:strRef>
                    <c:extLst xmlns:c15="http://schemas.microsoft.com/office/drawing/2012/chart">
                      <c:ext xmlns:c15="http://schemas.microsoft.com/office/drawing/2012/chart" uri="{02D57815-91ED-43cb-92C2-25804820EDAC}">
                        <c15:formulaRef>
                          <c15:sqref>収支表!$O$2</c15:sqref>
                        </c15:formulaRef>
                      </c:ext>
                    </c:extLst>
                    <c:strCache>
                      <c:ptCount val="1"/>
                      <c:pt idx="0">
                        <c:v>12月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7A-1862-4097-94B4-225508D25E2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C-1862-4097-94B4-225508D25E2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E-1862-4097-94B4-225508D25E2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0-1862-4097-94B4-225508D25E2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2-1862-4097-94B4-225508D25E2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(収支表!$O$24,収支表!$O$35,収支表!$O$46:$O$47,収支表!$O$59)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83-1862-4097-94B4-225508D25E2F}"/>
                  </c:ext>
                </c:extLst>
              </c15:ser>
            </c15:filteredPieSeries>
            <c15:filteredPieSeries>
              <c15:ser>
                <c:idx val="7"/>
                <c:order val="12"/>
                <c:tx>
                  <c:strRef>
                    <c:extLst xmlns:c15="http://schemas.microsoft.com/office/drawing/2012/chart">
                      <c:ext xmlns:c15="http://schemas.microsoft.com/office/drawing/2012/chart" uri="{02D57815-91ED-43cb-92C2-25804820EDAC}">
                        <c15:formulaRef>
                          <c15:sqref>収支表!$P$2</c15:sqref>
                        </c15:formulaRef>
                      </c:ext>
                    </c:extLst>
                    <c:strCache>
                      <c:ptCount val="1"/>
                      <c:pt idx="0">
                        <c:v>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85-1862-4097-94B4-225508D25E2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87-1862-4097-94B4-225508D25E2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9-1862-4097-94B4-225508D25E2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B-1862-4097-94B4-225508D25E2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D-1862-4097-94B4-225508D25E2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(収支表!$P$24,収支表!$P$35,収支表!$P$46:$P$47,収支表!$P$59)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8E-1862-4097-94B4-225508D25E2F}"/>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資産推移</a:t>
            </a:r>
          </a:p>
        </c:rich>
      </c:tx>
      <c:layout>
        <c:manualLayout>
          <c:xMode val="edge"/>
          <c:yMode val="edge"/>
          <c:x val="1.4803238128117626E-2"/>
          <c:y val="3.2470821802622785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stacked"/>
        <c:varyColors val="0"/>
        <c:ser>
          <c:idx val="2"/>
          <c:order val="0"/>
          <c:tx>
            <c:strRef>
              <c:f>'8月'!$C$20</c:f>
              <c:strCache>
                <c:ptCount val="1"/>
              </c:strCache>
            </c:strRef>
          </c:tx>
          <c:spPr>
            <a:solidFill>
              <a:schemeClr val="accent3"/>
            </a:solidFill>
            <a:ln w="28575" cap="rnd">
              <a:solidFill>
                <a:schemeClr val="accent3"/>
              </a:solidFill>
              <a:round/>
            </a:ln>
            <a:effectLst/>
          </c:spPr>
          <c:invertIfNegative val="0"/>
          <c:cat>
            <c:numRef>
              <c:f>'8月'!$D$18:$BM$18</c:f>
              <c:numCache>
                <c:formatCode>d</c:formatCode>
                <c:ptCount val="62"/>
                <c:pt idx="0">
                  <c:v>46235</c:v>
                </c:pt>
                <c:pt idx="2">
                  <c:v>46236</c:v>
                </c:pt>
                <c:pt idx="4">
                  <c:v>46237</c:v>
                </c:pt>
                <c:pt idx="6">
                  <c:v>46238</c:v>
                </c:pt>
                <c:pt idx="8">
                  <c:v>46239</c:v>
                </c:pt>
                <c:pt idx="10">
                  <c:v>46240</c:v>
                </c:pt>
                <c:pt idx="12">
                  <c:v>46241</c:v>
                </c:pt>
                <c:pt idx="14">
                  <c:v>46242</c:v>
                </c:pt>
                <c:pt idx="16">
                  <c:v>46243</c:v>
                </c:pt>
                <c:pt idx="18">
                  <c:v>46244</c:v>
                </c:pt>
                <c:pt idx="20">
                  <c:v>46245</c:v>
                </c:pt>
                <c:pt idx="22">
                  <c:v>46246</c:v>
                </c:pt>
                <c:pt idx="24">
                  <c:v>46247</c:v>
                </c:pt>
                <c:pt idx="26">
                  <c:v>46248</c:v>
                </c:pt>
                <c:pt idx="28">
                  <c:v>46249</c:v>
                </c:pt>
                <c:pt idx="30">
                  <c:v>46250</c:v>
                </c:pt>
                <c:pt idx="32">
                  <c:v>46251</c:v>
                </c:pt>
                <c:pt idx="34">
                  <c:v>46252</c:v>
                </c:pt>
                <c:pt idx="36">
                  <c:v>46253</c:v>
                </c:pt>
                <c:pt idx="38">
                  <c:v>46254</c:v>
                </c:pt>
                <c:pt idx="40">
                  <c:v>46255</c:v>
                </c:pt>
                <c:pt idx="42">
                  <c:v>46256</c:v>
                </c:pt>
                <c:pt idx="44">
                  <c:v>46257</c:v>
                </c:pt>
                <c:pt idx="46">
                  <c:v>46258</c:v>
                </c:pt>
                <c:pt idx="48">
                  <c:v>46259</c:v>
                </c:pt>
                <c:pt idx="50">
                  <c:v>46260</c:v>
                </c:pt>
                <c:pt idx="52">
                  <c:v>46261</c:v>
                </c:pt>
                <c:pt idx="54">
                  <c:v>46262</c:v>
                </c:pt>
                <c:pt idx="56">
                  <c:v>46263</c:v>
                </c:pt>
                <c:pt idx="58">
                  <c:v>46264</c:v>
                </c:pt>
                <c:pt idx="60">
                  <c:v>46265</c:v>
                </c:pt>
              </c:numCache>
            </c:numRef>
          </c:cat>
          <c:val>
            <c:numRef>
              <c:f>'8月'!$D$20:$BM$20</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0-DCBE-49C0-BDB5-2956A4F1FFB8}"/>
            </c:ext>
          </c:extLst>
        </c:ser>
        <c:ser>
          <c:idx val="3"/>
          <c:order val="1"/>
          <c:tx>
            <c:strRef>
              <c:f>'8月'!$C$21</c:f>
              <c:strCache>
                <c:ptCount val="1"/>
              </c:strCache>
            </c:strRef>
          </c:tx>
          <c:spPr>
            <a:solidFill>
              <a:schemeClr val="accent4"/>
            </a:solidFill>
            <a:ln w="28575" cap="rnd">
              <a:solidFill>
                <a:schemeClr val="accent4"/>
              </a:solidFill>
              <a:round/>
            </a:ln>
            <a:effectLst/>
          </c:spPr>
          <c:invertIfNegative val="0"/>
          <c:cat>
            <c:numRef>
              <c:f>'8月'!$D$18:$BM$18</c:f>
              <c:numCache>
                <c:formatCode>d</c:formatCode>
                <c:ptCount val="62"/>
                <c:pt idx="0">
                  <c:v>46235</c:v>
                </c:pt>
                <c:pt idx="2">
                  <c:v>46236</c:v>
                </c:pt>
                <c:pt idx="4">
                  <c:v>46237</c:v>
                </c:pt>
                <c:pt idx="6">
                  <c:v>46238</c:v>
                </c:pt>
                <c:pt idx="8">
                  <c:v>46239</c:v>
                </c:pt>
                <c:pt idx="10">
                  <c:v>46240</c:v>
                </c:pt>
                <c:pt idx="12">
                  <c:v>46241</c:v>
                </c:pt>
                <c:pt idx="14">
                  <c:v>46242</c:v>
                </c:pt>
                <c:pt idx="16">
                  <c:v>46243</c:v>
                </c:pt>
                <c:pt idx="18">
                  <c:v>46244</c:v>
                </c:pt>
                <c:pt idx="20">
                  <c:v>46245</c:v>
                </c:pt>
                <c:pt idx="22">
                  <c:v>46246</c:v>
                </c:pt>
                <c:pt idx="24">
                  <c:v>46247</c:v>
                </c:pt>
                <c:pt idx="26">
                  <c:v>46248</c:v>
                </c:pt>
                <c:pt idx="28">
                  <c:v>46249</c:v>
                </c:pt>
                <c:pt idx="30">
                  <c:v>46250</c:v>
                </c:pt>
                <c:pt idx="32">
                  <c:v>46251</c:v>
                </c:pt>
                <c:pt idx="34">
                  <c:v>46252</c:v>
                </c:pt>
                <c:pt idx="36">
                  <c:v>46253</c:v>
                </c:pt>
                <c:pt idx="38">
                  <c:v>46254</c:v>
                </c:pt>
                <c:pt idx="40">
                  <c:v>46255</c:v>
                </c:pt>
                <c:pt idx="42">
                  <c:v>46256</c:v>
                </c:pt>
                <c:pt idx="44">
                  <c:v>46257</c:v>
                </c:pt>
                <c:pt idx="46">
                  <c:v>46258</c:v>
                </c:pt>
                <c:pt idx="48">
                  <c:v>46259</c:v>
                </c:pt>
                <c:pt idx="50">
                  <c:v>46260</c:v>
                </c:pt>
                <c:pt idx="52">
                  <c:v>46261</c:v>
                </c:pt>
                <c:pt idx="54">
                  <c:v>46262</c:v>
                </c:pt>
                <c:pt idx="56">
                  <c:v>46263</c:v>
                </c:pt>
                <c:pt idx="58">
                  <c:v>46264</c:v>
                </c:pt>
                <c:pt idx="60">
                  <c:v>46265</c:v>
                </c:pt>
              </c:numCache>
            </c:numRef>
          </c:cat>
          <c:val>
            <c:numRef>
              <c:f>'8月'!$D$21:$BM$21</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1-DCBE-49C0-BDB5-2956A4F1FFB8}"/>
            </c:ext>
          </c:extLst>
        </c:ser>
        <c:ser>
          <c:idx val="4"/>
          <c:order val="2"/>
          <c:tx>
            <c:strRef>
              <c:f>'8月'!$C$22</c:f>
              <c:strCache>
                <c:ptCount val="1"/>
              </c:strCache>
            </c:strRef>
          </c:tx>
          <c:spPr>
            <a:solidFill>
              <a:schemeClr val="accent5"/>
            </a:solidFill>
            <a:ln w="28575" cap="rnd">
              <a:solidFill>
                <a:schemeClr val="accent5"/>
              </a:solidFill>
              <a:round/>
            </a:ln>
            <a:effectLst/>
          </c:spPr>
          <c:invertIfNegative val="0"/>
          <c:cat>
            <c:numRef>
              <c:f>'8月'!$D$18:$BM$18</c:f>
              <c:numCache>
                <c:formatCode>d</c:formatCode>
                <c:ptCount val="62"/>
                <c:pt idx="0">
                  <c:v>46235</c:v>
                </c:pt>
                <c:pt idx="2">
                  <c:v>46236</c:v>
                </c:pt>
                <c:pt idx="4">
                  <c:v>46237</c:v>
                </c:pt>
                <c:pt idx="6">
                  <c:v>46238</c:v>
                </c:pt>
                <c:pt idx="8">
                  <c:v>46239</c:v>
                </c:pt>
                <c:pt idx="10">
                  <c:v>46240</c:v>
                </c:pt>
                <c:pt idx="12">
                  <c:v>46241</c:v>
                </c:pt>
                <c:pt idx="14">
                  <c:v>46242</c:v>
                </c:pt>
                <c:pt idx="16">
                  <c:v>46243</c:v>
                </c:pt>
                <c:pt idx="18">
                  <c:v>46244</c:v>
                </c:pt>
                <c:pt idx="20">
                  <c:v>46245</c:v>
                </c:pt>
                <c:pt idx="22">
                  <c:v>46246</c:v>
                </c:pt>
                <c:pt idx="24">
                  <c:v>46247</c:v>
                </c:pt>
                <c:pt idx="26">
                  <c:v>46248</c:v>
                </c:pt>
                <c:pt idx="28">
                  <c:v>46249</c:v>
                </c:pt>
                <c:pt idx="30">
                  <c:v>46250</c:v>
                </c:pt>
                <c:pt idx="32">
                  <c:v>46251</c:v>
                </c:pt>
                <c:pt idx="34">
                  <c:v>46252</c:v>
                </c:pt>
                <c:pt idx="36">
                  <c:v>46253</c:v>
                </c:pt>
                <c:pt idx="38">
                  <c:v>46254</c:v>
                </c:pt>
                <c:pt idx="40">
                  <c:v>46255</c:v>
                </c:pt>
                <c:pt idx="42">
                  <c:v>46256</c:v>
                </c:pt>
                <c:pt idx="44">
                  <c:v>46257</c:v>
                </c:pt>
                <c:pt idx="46">
                  <c:v>46258</c:v>
                </c:pt>
                <c:pt idx="48">
                  <c:v>46259</c:v>
                </c:pt>
                <c:pt idx="50">
                  <c:v>46260</c:v>
                </c:pt>
                <c:pt idx="52">
                  <c:v>46261</c:v>
                </c:pt>
                <c:pt idx="54">
                  <c:v>46262</c:v>
                </c:pt>
                <c:pt idx="56">
                  <c:v>46263</c:v>
                </c:pt>
                <c:pt idx="58">
                  <c:v>46264</c:v>
                </c:pt>
                <c:pt idx="60">
                  <c:v>46265</c:v>
                </c:pt>
              </c:numCache>
            </c:numRef>
          </c:cat>
          <c:val>
            <c:numRef>
              <c:f>'8月'!$D$22:$BM$22</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2-DCBE-49C0-BDB5-2956A4F1FFB8}"/>
            </c:ext>
          </c:extLst>
        </c:ser>
        <c:ser>
          <c:idx val="5"/>
          <c:order val="3"/>
          <c:tx>
            <c:strRef>
              <c:f>'8月'!$C$23</c:f>
              <c:strCache>
                <c:ptCount val="1"/>
              </c:strCache>
            </c:strRef>
          </c:tx>
          <c:spPr>
            <a:solidFill>
              <a:schemeClr val="accent6"/>
            </a:solidFill>
            <a:ln w="28575" cap="rnd">
              <a:solidFill>
                <a:schemeClr val="accent6"/>
              </a:solidFill>
              <a:round/>
            </a:ln>
            <a:effectLst/>
          </c:spPr>
          <c:invertIfNegative val="0"/>
          <c:cat>
            <c:numRef>
              <c:f>'8月'!$D$18:$BM$18</c:f>
              <c:numCache>
                <c:formatCode>d</c:formatCode>
                <c:ptCount val="62"/>
                <c:pt idx="0">
                  <c:v>46235</c:v>
                </c:pt>
                <c:pt idx="2">
                  <c:v>46236</c:v>
                </c:pt>
                <c:pt idx="4">
                  <c:v>46237</c:v>
                </c:pt>
                <c:pt idx="6">
                  <c:v>46238</c:v>
                </c:pt>
                <c:pt idx="8">
                  <c:v>46239</c:v>
                </c:pt>
                <c:pt idx="10">
                  <c:v>46240</c:v>
                </c:pt>
                <c:pt idx="12">
                  <c:v>46241</c:v>
                </c:pt>
                <c:pt idx="14">
                  <c:v>46242</c:v>
                </c:pt>
                <c:pt idx="16">
                  <c:v>46243</c:v>
                </c:pt>
                <c:pt idx="18">
                  <c:v>46244</c:v>
                </c:pt>
                <c:pt idx="20">
                  <c:v>46245</c:v>
                </c:pt>
                <c:pt idx="22">
                  <c:v>46246</c:v>
                </c:pt>
                <c:pt idx="24">
                  <c:v>46247</c:v>
                </c:pt>
                <c:pt idx="26">
                  <c:v>46248</c:v>
                </c:pt>
                <c:pt idx="28">
                  <c:v>46249</c:v>
                </c:pt>
                <c:pt idx="30">
                  <c:v>46250</c:v>
                </c:pt>
                <c:pt idx="32">
                  <c:v>46251</c:v>
                </c:pt>
                <c:pt idx="34">
                  <c:v>46252</c:v>
                </c:pt>
                <c:pt idx="36">
                  <c:v>46253</c:v>
                </c:pt>
                <c:pt idx="38">
                  <c:v>46254</c:v>
                </c:pt>
                <c:pt idx="40">
                  <c:v>46255</c:v>
                </c:pt>
                <c:pt idx="42">
                  <c:v>46256</c:v>
                </c:pt>
                <c:pt idx="44">
                  <c:v>46257</c:v>
                </c:pt>
                <c:pt idx="46">
                  <c:v>46258</c:v>
                </c:pt>
                <c:pt idx="48">
                  <c:v>46259</c:v>
                </c:pt>
                <c:pt idx="50">
                  <c:v>46260</c:v>
                </c:pt>
                <c:pt idx="52">
                  <c:v>46261</c:v>
                </c:pt>
                <c:pt idx="54">
                  <c:v>46262</c:v>
                </c:pt>
                <c:pt idx="56">
                  <c:v>46263</c:v>
                </c:pt>
                <c:pt idx="58">
                  <c:v>46264</c:v>
                </c:pt>
                <c:pt idx="60">
                  <c:v>46265</c:v>
                </c:pt>
              </c:numCache>
            </c:numRef>
          </c:cat>
          <c:val>
            <c:numRef>
              <c:f>'8月'!$D$23:$BM$23</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3-DCBE-49C0-BDB5-2956A4F1FFB8}"/>
            </c:ext>
          </c:extLst>
        </c:ser>
        <c:ser>
          <c:idx val="6"/>
          <c:order val="4"/>
          <c:tx>
            <c:strRef>
              <c:f>'8月'!$C$24</c:f>
              <c:strCache>
                <c:ptCount val="1"/>
              </c:strCache>
            </c:strRef>
          </c:tx>
          <c:spPr>
            <a:solidFill>
              <a:schemeClr val="accent1">
                <a:lumMod val="60000"/>
              </a:schemeClr>
            </a:solidFill>
            <a:ln w="28575" cap="rnd">
              <a:solidFill>
                <a:schemeClr val="accent1">
                  <a:lumMod val="60000"/>
                </a:schemeClr>
              </a:solidFill>
              <a:round/>
            </a:ln>
            <a:effectLst/>
          </c:spPr>
          <c:invertIfNegative val="0"/>
          <c:cat>
            <c:numRef>
              <c:f>'8月'!$D$18:$BM$18</c:f>
              <c:numCache>
                <c:formatCode>d</c:formatCode>
                <c:ptCount val="62"/>
                <c:pt idx="0">
                  <c:v>46235</c:v>
                </c:pt>
                <c:pt idx="2">
                  <c:v>46236</c:v>
                </c:pt>
                <c:pt idx="4">
                  <c:v>46237</c:v>
                </c:pt>
                <c:pt idx="6">
                  <c:v>46238</c:v>
                </c:pt>
                <c:pt idx="8">
                  <c:v>46239</c:v>
                </c:pt>
                <c:pt idx="10">
                  <c:v>46240</c:v>
                </c:pt>
                <c:pt idx="12">
                  <c:v>46241</c:v>
                </c:pt>
                <c:pt idx="14">
                  <c:v>46242</c:v>
                </c:pt>
                <c:pt idx="16">
                  <c:v>46243</c:v>
                </c:pt>
                <c:pt idx="18">
                  <c:v>46244</c:v>
                </c:pt>
                <c:pt idx="20">
                  <c:v>46245</c:v>
                </c:pt>
                <c:pt idx="22">
                  <c:v>46246</c:v>
                </c:pt>
                <c:pt idx="24">
                  <c:v>46247</c:v>
                </c:pt>
                <c:pt idx="26">
                  <c:v>46248</c:v>
                </c:pt>
                <c:pt idx="28">
                  <c:v>46249</c:v>
                </c:pt>
                <c:pt idx="30">
                  <c:v>46250</c:v>
                </c:pt>
                <c:pt idx="32">
                  <c:v>46251</c:v>
                </c:pt>
                <c:pt idx="34">
                  <c:v>46252</c:v>
                </c:pt>
                <c:pt idx="36">
                  <c:v>46253</c:v>
                </c:pt>
                <c:pt idx="38">
                  <c:v>46254</c:v>
                </c:pt>
                <c:pt idx="40">
                  <c:v>46255</c:v>
                </c:pt>
                <c:pt idx="42">
                  <c:v>46256</c:v>
                </c:pt>
                <c:pt idx="44">
                  <c:v>46257</c:v>
                </c:pt>
                <c:pt idx="46">
                  <c:v>46258</c:v>
                </c:pt>
                <c:pt idx="48">
                  <c:v>46259</c:v>
                </c:pt>
                <c:pt idx="50">
                  <c:v>46260</c:v>
                </c:pt>
                <c:pt idx="52">
                  <c:v>46261</c:v>
                </c:pt>
                <c:pt idx="54">
                  <c:v>46262</c:v>
                </c:pt>
                <c:pt idx="56">
                  <c:v>46263</c:v>
                </c:pt>
                <c:pt idx="58">
                  <c:v>46264</c:v>
                </c:pt>
                <c:pt idx="60">
                  <c:v>46265</c:v>
                </c:pt>
              </c:numCache>
            </c:numRef>
          </c:cat>
          <c:val>
            <c:numRef>
              <c:f>'8月'!$D$24:$BM$24</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4-DCBE-49C0-BDB5-2956A4F1FFB8}"/>
            </c:ext>
          </c:extLst>
        </c:ser>
        <c:ser>
          <c:idx val="7"/>
          <c:order val="5"/>
          <c:tx>
            <c:strRef>
              <c:f>'8月'!$C$25</c:f>
              <c:strCache>
                <c:ptCount val="1"/>
              </c:strCache>
            </c:strRef>
          </c:tx>
          <c:spPr>
            <a:solidFill>
              <a:schemeClr val="accent2">
                <a:lumMod val="60000"/>
              </a:schemeClr>
            </a:solidFill>
            <a:ln w="28575" cap="rnd">
              <a:solidFill>
                <a:schemeClr val="accent2">
                  <a:lumMod val="60000"/>
                </a:schemeClr>
              </a:solidFill>
              <a:round/>
            </a:ln>
            <a:effectLst/>
          </c:spPr>
          <c:invertIfNegative val="0"/>
          <c:cat>
            <c:numRef>
              <c:f>'8月'!$D$18:$BM$18</c:f>
              <c:numCache>
                <c:formatCode>d</c:formatCode>
                <c:ptCount val="62"/>
                <c:pt idx="0">
                  <c:v>46235</c:v>
                </c:pt>
                <c:pt idx="2">
                  <c:v>46236</c:v>
                </c:pt>
                <c:pt idx="4">
                  <c:v>46237</c:v>
                </c:pt>
                <c:pt idx="6">
                  <c:v>46238</c:v>
                </c:pt>
                <c:pt idx="8">
                  <c:v>46239</c:v>
                </c:pt>
                <c:pt idx="10">
                  <c:v>46240</c:v>
                </c:pt>
                <c:pt idx="12">
                  <c:v>46241</c:v>
                </c:pt>
                <c:pt idx="14">
                  <c:v>46242</c:v>
                </c:pt>
                <c:pt idx="16">
                  <c:v>46243</c:v>
                </c:pt>
                <c:pt idx="18">
                  <c:v>46244</c:v>
                </c:pt>
                <c:pt idx="20">
                  <c:v>46245</c:v>
                </c:pt>
                <c:pt idx="22">
                  <c:v>46246</c:v>
                </c:pt>
                <c:pt idx="24">
                  <c:v>46247</c:v>
                </c:pt>
                <c:pt idx="26">
                  <c:v>46248</c:v>
                </c:pt>
                <c:pt idx="28">
                  <c:v>46249</c:v>
                </c:pt>
                <c:pt idx="30">
                  <c:v>46250</c:v>
                </c:pt>
                <c:pt idx="32">
                  <c:v>46251</c:v>
                </c:pt>
                <c:pt idx="34">
                  <c:v>46252</c:v>
                </c:pt>
                <c:pt idx="36">
                  <c:v>46253</c:v>
                </c:pt>
                <c:pt idx="38">
                  <c:v>46254</c:v>
                </c:pt>
                <c:pt idx="40">
                  <c:v>46255</c:v>
                </c:pt>
                <c:pt idx="42">
                  <c:v>46256</c:v>
                </c:pt>
                <c:pt idx="44">
                  <c:v>46257</c:v>
                </c:pt>
                <c:pt idx="46">
                  <c:v>46258</c:v>
                </c:pt>
                <c:pt idx="48">
                  <c:v>46259</c:v>
                </c:pt>
                <c:pt idx="50">
                  <c:v>46260</c:v>
                </c:pt>
                <c:pt idx="52">
                  <c:v>46261</c:v>
                </c:pt>
                <c:pt idx="54">
                  <c:v>46262</c:v>
                </c:pt>
                <c:pt idx="56">
                  <c:v>46263</c:v>
                </c:pt>
                <c:pt idx="58">
                  <c:v>46264</c:v>
                </c:pt>
                <c:pt idx="60">
                  <c:v>46265</c:v>
                </c:pt>
              </c:numCache>
            </c:numRef>
          </c:cat>
          <c:val>
            <c:numRef>
              <c:f>'8月'!$D$25:$BM$25</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5-DCBE-49C0-BDB5-2956A4F1FFB8}"/>
            </c:ext>
          </c:extLst>
        </c:ser>
        <c:ser>
          <c:idx val="8"/>
          <c:order val="6"/>
          <c:tx>
            <c:strRef>
              <c:f>'8月'!$C$26</c:f>
              <c:strCache>
                <c:ptCount val="1"/>
              </c:strCache>
            </c:strRef>
          </c:tx>
          <c:spPr>
            <a:solidFill>
              <a:schemeClr val="accent3">
                <a:lumMod val="60000"/>
              </a:schemeClr>
            </a:solidFill>
            <a:ln w="28575" cap="rnd">
              <a:solidFill>
                <a:schemeClr val="accent3">
                  <a:lumMod val="60000"/>
                </a:schemeClr>
              </a:solidFill>
              <a:round/>
            </a:ln>
            <a:effectLst/>
          </c:spPr>
          <c:invertIfNegative val="0"/>
          <c:cat>
            <c:numRef>
              <c:f>'8月'!$D$18:$BM$18</c:f>
              <c:numCache>
                <c:formatCode>d</c:formatCode>
                <c:ptCount val="62"/>
                <c:pt idx="0">
                  <c:v>46235</c:v>
                </c:pt>
                <c:pt idx="2">
                  <c:v>46236</c:v>
                </c:pt>
                <c:pt idx="4">
                  <c:v>46237</c:v>
                </c:pt>
                <c:pt idx="6">
                  <c:v>46238</c:v>
                </c:pt>
                <c:pt idx="8">
                  <c:v>46239</c:v>
                </c:pt>
                <c:pt idx="10">
                  <c:v>46240</c:v>
                </c:pt>
                <c:pt idx="12">
                  <c:v>46241</c:v>
                </c:pt>
                <c:pt idx="14">
                  <c:v>46242</c:v>
                </c:pt>
                <c:pt idx="16">
                  <c:v>46243</c:v>
                </c:pt>
                <c:pt idx="18">
                  <c:v>46244</c:v>
                </c:pt>
                <c:pt idx="20">
                  <c:v>46245</c:v>
                </c:pt>
                <c:pt idx="22">
                  <c:v>46246</c:v>
                </c:pt>
                <c:pt idx="24">
                  <c:v>46247</c:v>
                </c:pt>
                <c:pt idx="26">
                  <c:v>46248</c:v>
                </c:pt>
                <c:pt idx="28">
                  <c:v>46249</c:v>
                </c:pt>
                <c:pt idx="30">
                  <c:v>46250</c:v>
                </c:pt>
                <c:pt idx="32">
                  <c:v>46251</c:v>
                </c:pt>
                <c:pt idx="34">
                  <c:v>46252</c:v>
                </c:pt>
                <c:pt idx="36">
                  <c:v>46253</c:v>
                </c:pt>
                <c:pt idx="38">
                  <c:v>46254</c:v>
                </c:pt>
                <c:pt idx="40">
                  <c:v>46255</c:v>
                </c:pt>
                <c:pt idx="42">
                  <c:v>46256</c:v>
                </c:pt>
                <c:pt idx="44">
                  <c:v>46257</c:v>
                </c:pt>
                <c:pt idx="46">
                  <c:v>46258</c:v>
                </c:pt>
                <c:pt idx="48">
                  <c:v>46259</c:v>
                </c:pt>
                <c:pt idx="50">
                  <c:v>46260</c:v>
                </c:pt>
                <c:pt idx="52">
                  <c:v>46261</c:v>
                </c:pt>
                <c:pt idx="54">
                  <c:v>46262</c:v>
                </c:pt>
                <c:pt idx="56">
                  <c:v>46263</c:v>
                </c:pt>
                <c:pt idx="58">
                  <c:v>46264</c:v>
                </c:pt>
                <c:pt idx="60">
                  <c:v>46265</c:v>
                </c:pt>
              </c:numCache>
            </c:numRef>
          </c:cat>
          <c:val>
            <c:numRef>
              <c:f>'8月'!$D$26:$BM$26</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6-DCBE-49C0-BDB5-2956A4F1FFB8}"/>
            </c:ext>
          </c:extLst>
        </c:ser>
        <c:ser>
          <c:idx val="9"/>
          <c:order val="7"/>
          <c:tx>
            <c:strRef>
              <c:f>'8月'!$C$27</c:f>
              <c:strCache>
                <c:ptCount val="1"/>
              </c:strCache>
            </c:strRef>
          </c:tx>
          <c:spPr>
            <a:solidFill>
              <a:schemeClr val="accent4">
                <a:lumMod val="60000"/>
              </a:schemeClr>
            </a:solidFill>
            <a:ln w="28575" cap="rnd">
              <a:solidFill>
                <a:schemeClr val="accent4">
                  <a:lumMod val="60000"/>
                </a:schemeClr>
              </a:solidFill>
              <a:round/>
            </a:ln>
            <a:effectLst/>
          </c:spPr>
          <c:invertIfNegative val="0"/>
          <c:cat>
            <c:numRef>
              <c:f>'8月'!$D$18:$BM$18</c:f>
              <c:numCache>
                <c:formatCode>d</c:formatCode>
                <c:ptCount val="62"/>
                <c:pt idx="0">
                  <c:v>46235</c:v>
                </c:pt>
                <c:pt idx="2">
                  <c:v>46236</c:v>
                </c:pt>
                <c:pt idx="4">
                  <c:v>46237</c:v>
                </c:pt>
                <c:pt idx="6">
                  <c:v>46238</c:v>
                </c:pt>
                <c:pt idx="8">
                  <c:v>46239</c:v>
                </c:pt>
                <c:pt idx="10">
                  <c:v>46240</c:v>
                </c:pt>
                <c:pt idx="12">
                  <c:v>46241</c:v>
                </c:pt>
                <c:pt idx="14">
                  <c:v>46242</c:v>
                </c:pt>
                <c:pt idx="16">
                  <c:v>46243</c:v>
                </c:pt>
                <c:pt idx="18">
                  <c:v>46244</c:v>
                </c:pt>
                <c:pt idx="20">
                  <c:v>46245</c:v>
                </c:pt>
                <c:pt idx="22">
                  <c:v>46246</c:v>
                </c:pt>
                <c:pt idx="24">
                  <c:v>46247</c:v>
                </c:pt>
                <c:pt idx="26">
                  <c:v>46248</c:v>
                </c:pt>
                <c:pt idx="28">
                  <c:v>46249</c:v>
                </c:pt>
                <c:pt idx="30">
                  <c:v>46250</c:v>
                </c:pt>
                <c:pt idx="32">
                  <c:v>46251</c:v>
                </c:pt>
                <c:pt idx="34">
                  <c:v>46252</c:v>
                </c:pt>
                <c:pt idx="36">
                  <c:v>46253</c:v>
                </c:pt>
                <c:pt idx="38">
                  <c:v>46254</c:v>
                </c:pt>
                <c:pt idx="40">
                  <c:v>46255</c:v>
                </c:pt>
                <c:pt idx="42">
                  <c:v>46256</c:v>
                </c:pt>
                <c:pt idx="44">
                  <c:v>46257</c:v>
                </c:pt>
                <c:pt idx="46">
                  <c:v>46258</c:v>
                </c:pt>
                <c:pt idx="48">
                  <c:v>46259</c:v>
                </c:pt>
                <c:pt idx="50">
                  <c:v>46260</c:v>
                </c:pt>
                <c:pt idx="52">
                  <c:v>46261</c:v>
                </c:pt>
                <c:pt idx="54">
                  <c:v>46262</c:v>
                </c:pt>
                <c:pt idx="56">
                  <c:v>46263</c:v>
                </c:pt>
                <c:pt idx="58">
                  <c:v>46264</c:v>
                </c:pt>
                <c:pt idx="60">
                  <c:v>46265</c:v>
                </c:pt>
              </c:numCache>
            </c:numRef>
          </c:cat>
          <c:val>
            <c:numRef>
              <c:f>'8月'!$D$27:$BM$27</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7-DCBE-49C0-BDB5-2956A4F1FFB8}"/>
            </c:ext>
          </c:extLst>
        </c:ser>
        <c:ser>
          <c:idx val="10"/>
          <c:order val="8"/>
          <c:tx>
            <c:strRef>
              <c:f>'8月'!$C$28</c:f>
              <c:strCache>
                <c:ptCount val="1"/>
              </c:strCache>
            </c:strRef>
          </c:tx>
          <c:spPr>
            <a:solidFill>
              <a:schemeClr val="accent5">
                <a:lumMod val="60000"/>
              </a:schemeClr>
            </a:solidFill>
            <a:ln w="28575" cap="rnd">
              <a:solidFill>
                <a:schemeClr val="accent5">
                  <a:lumMod val="60000"/>
                </a:schemeClr>
              </a:solidFill>
              <a:round/>
            </a:ln>
            <a:effectLst/>
          </c:spPr>
          <c:invertIfNegative val="0"/>
          <c:cat>
            <c:numRef>
              <c:f>'8月'!$D$18:$BM$18</c:f>
              <c:numCache>
                <c:formatCode>d</c:formatCode>
                <c:ptCount val="62"/>
                <c:pt idx="0">
                  <c:v>46235</c:v>
                </c:pt>
                <c:pt idx="2">
                  <c:v>46236</c:v>
                </c:pt>
                <c:pt idx="4">
                  <c:v>46237</c:v>
                </c:pt>
                <c:pt idx="6">
                  <c:v>46238</c:v>
                </c:pt>
                <c:pt idx="8">
                  <c:v>46239</c:v>
                </c:pt>
                <c:pt idx="10">
                  <c:v>46240</c:v>
                </c:pt>
                <c:pt idx="12">
                  <c:v>46241</c:v>
                </c:pt>
                <c:pt idx="14">
                  <c:v>46242</c:v>
                </c:pt>
                <c:pt idx="16">
                  <c:v>46243</c:v>
                </c:pt>
                <c:pt idx="18">
                  <c:v>46244</c:v>
                </c:pt>
                <c:pt idx="20">
                  <c:v>46245</c:v>
                </c:pt>
                <c:pt idx="22">
                  <c:v>46246</c:v>
                </c:pt>
                <c:pt idx="24">
                  <c:v>46247</c:v>
                </c:pt>
                <c:pt idx="26">
                  <c:v>46248</c:v>
                </c:pt>
                <c:pt idx="28">
                  <c:v>46249</c:v>
                </c:pt>
                <c:pt idx="30">
                  <c:v>46250</c:v>
                </c:pt>
                <c:pt idx="32">
                  <c:v>46251</c:v>
                </c:pt>
                <c:pt idx="34">
                  <c:v>46252</c:v>
                </c:pt>
                <c:pt idx="36">
                  <c:v>46253</c:v>
                </c:pt>
                <c:pt idx="38">
                  <c:v>46254</c:v>
                </c:pt>
                <c:pt idx="40">
                  <c:v>46255</c:v>
                </c:pt>
                <c:pt idx="42">
                  <c:v>46256</c:v>
                </c:pt>
                <c:pt idx="44">
                  <c:v>46257</c:v>
                </c:pt>
                <c:pt idx="46">
                  <c:v>46258</c:v>
                </c:pt>
                <c:pt idx="48">
                  <c:v>46259</c:v>
                </c:pt>
                <c:pt idx="50">
                  <c:v>46260</c:v>
                </c:pt>
                <c:pt idx="52">
                  <c:v>46261</c:v>
                </c:pt>
                <c:pt idx="54">
                  <c:v>46262</c:v>
                </c:pt>
                <c:pt idx="56">
                  <c:v>46263</c:v>
                </c:pt>
                <c:pt idx="58">
                  <c:v>46264</c:v>
                </c:pt>
                <c:pt idx="60">
                  <c:v>46265</c:v>
                </c:pt>
              </c:numCache>
            </c:numRef>
          </c:cat>
          <c:val>
            <c:numRef>
              <c:f>'8月'!$D$28:$BM$28</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8-DCBE-49C0-BDB5-2956A4F1FFB8}"/>
            </c:ext>
          </c:extLst>
        </c:ser>
        <c:ser>
          <c:idx val="11"/>
          <c:order val="9"/>
          <c:tx>
            <c:strRef>
              <c:f>'8月'!$C$29</c:f>
              <c:strCache>
                <c:ptCount val="1"/>
              </c:strCache>
            </c:strRef>
          </c:tx>
          <c:spPr>
            <a:solidFill>
              <a:schemeClr val="accent6">
                <a:lumMod val="60000"/>
              </a:schemeClr>
            </a:solidFill>
            <a:ln w="28575" cap="rnd">
              <a:solidFill>
                <a:schemeClr val="accent6">
                  <a:lumMod val="60000"/>
                </a:schemeClr>
              </a:solidFill>
              <a:round/>
            </a:ln>
            <a:effectLst/>
          </c:spPr>
          <c:invertIfNegative val="0"/>
          <c:cat>
            <c:numRef>
              <c:f>'8月'!$D$18:$BM$18</c:f>
              <c:numCache>
                <c:formatCode>d</c:formatCode>
                <c:ptCount val="62"/>
                <c:pt idx="0">
                  <c:v>46235</c:v>
                </c:pt>
                <c:pt idx="2">
                  <c:v>46236</c:v>
                </c:pt>
                <c:pt idx="4">
                  <c:v>46237</c:v>
                </c:pt>
                <c:pt idx="6">
                  <c:v>46238</c:v>
                </c:pt>
                <c:pt idx="8">
                  <c:v>46239</c:v>
                </c:pt>
                <c:pt idx="10">
                  <c:v>46240</c:v>
                </c:pt>
                <c:pt idx="12">
                  <c:v>46241</c:v>
                </c:pt>
                <c:pt idx="14">
                  <c:v>46242</c:v>
                </c:pt>
                <c:pt idx="16">
                  <c:v>46243</c:v>
                </c:pt>
                <c:pt idx="18">
                  <c:v>46244</c:v>
                </c:pt>
                <c:pt idx="20">
                  <c:v>46245</c:v>
                </c:pt>
                <c:pt idx="22">
                  <c:v>46246</c:v>
                </c:pt>
                <c:pt idx="24">
                  <c:v>46247</c:v>
                </c:pt>
                <c:pt idx="26">
                  <c:v>46248</c:v>
                </c:pt>
                <c:pt idx="28">
                  <c:v>46249</c:v>
                </c:pt>
                <c:pt idx="30">
                  <c:v>46250</c:v>
                </c:pt>
                <c:pt idx="32">
                  <c:v>46251</c:v>
                </c:pt>
                <c:pt idx="34">
                  <c:v>46252</c:v>
                </c:pt>
                <c:pt idx="36">
                  <c:v>46253</c:v>
                </c:pt>
                <c:pt idx="38">
                  <c:v>46254</c:v>
                </c:pt>
                <c:pt idx="40">
                  <c:v>46255</c:v>
                </c:pt>
                <c:pt idx="42">
                  <c:v>46256</c:v>
                </c:pt>
                <c:pt idx="44">
                  <c:v>46257</c:v>
                </c:pt>
                <c:pt idx="46">
                  <c:v>46258</c:v>
                </c:pt>
                <c:pt idx="48">
                  <c:v>46259</c:v>
                </c:pt>
                <c:pt idx="50">
                  <c:v>46260</c:v>
                </c:pt>
                <c:pt idx="52">
                  <c:v>46261</c:v>
                </c:pt>
                <c:pt idx="54">
                  <c:v>46262</c:v>
                </c:pt>
                <c:pt idx="56">
                  <c:v>46263</c:v>
                </c:pt>
                <c:pt idx="58">
                  <c:v>46264</c:v>
                </c:pt>
                <c:pt idx="60">
                  <c:v>46265</c:v>
                </c:pt>
              </c:numCache>
            </c:numRef>
          </c:cat>
          <c:val>
            <c:numRef>
              <c:f>'8月'!$D$29:$BM$29</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9-DCBE-49C0-BDB5-2956A4F1FFB8}"/>
            </c:ext>
          </c:extLst>
        </c:ser>
        <c:ser>
          <c:idx val="12"/>
          <c:order val="10"/>
          <c:tx>
            <c:strRef>
              <c:f>'8月'!$C$30</c:f>
              <c:strCache>
                <c:ptCount val="1"/>
              </c:strCache>
            </c:strRef>
          </c:tx>
          <c:spPr>
            <a:solidFill>
              <a:schemeClr val="accent1">
                <a:lumMod val="80000"/>
                <a:lumOff val="20000"/>
              </a:schemeClr>
            </a:solidFill>
            <a:ln w="28575" cap="rnd">
              <a:solidFill>
                <a:schemeClr val="accent1">
                  <a:lumMod val="80000"/>
                  <a:lumOff val="20000"/>
                </a:schemeClr>
              </a:solidFill>
              <a:round/>
            </a:ln>
            <a:effectLst/>
          </c:spPr>
          <c:invertIfNegative val="0"/>
          <c:cat>
            <c:numRef>
              <c:f>'8月'!$D$18:$BM$18</c:f>
              <c:numCache>
                <c:formatCode>d</c:formatCode>
                <c:ptCount val="62"/>
                <c:pt idx="0">
                  <c:v>46235</c:v>
                </c:pt>
                <c:pt idx="2">
                  <c:v>46236</c:v>
                </c:pt>
                <c:pt idx="4">
                  <c:v>46237</c:v>
                </c:pt>
                <c:pt idx="6">
                  <c:v>46238</c:v>
                </c:pt>
                <c:pt idx="8">
                  <c:v>46239</c:v>
                </c:pt>
                <c:pt idx="10">
                  <c:v>46240</c:v>
                </c:pt>
                <c:pt idx="12">
                  <c:v>46241</c:v>
                </c:pt>
                <c:pt idx="14">
                  <c:v>46242</c:v>
                </c:pt>
                <c:pt idx="16">
                  <c:v>46243</c:v>
                </c:pt>
                <c:pt idx="18">
                  <c:v>46244</c:v>
                </c:pt>
                <c:pt idx="20">
                  <c:v>46245</c:v>
                </c:pt>
                <c:pt idx="22">
                  <c:v>46246</c:v>
                </c:pt>
                <c:pt idx="24">
                  <c:v>46247</c:v>
                </c:pt>
                <c:pt idx="26">
                  <c:v>46248</c:v>
                </c:pt>
                <c:pt idx="28">
                  <c:v>46249</c:v>
                </c:pt>
                <c:pt idx="30">
                  <c:v>46250</c:v>
                </c:pt>
                <c:pt idx="32">
                  <c:v>46251</c:v>
                </c:pt>
                <c:pt idx="34">
                  <c:v>46252</c:v>
                </c:pt>
                <c:pt idx="36">
                  <c:v>46253</c:v>
                </c:pt>
                <c:pt idx="38">
                  <c:v>46254</c:v>
                </c:pt>
                <c:pt idx="40">
                  <c:v>46255</c:v>
                </c:pt>
                <c:pt idx="42">
                  <c:v>46256</c:v>
                </c:pt>
                <c:pt idx="44">
                  <c:v>46257</c:v>
                </c:pt>
                <c:pt idx="46">
                  <c:v>46258</c:v>
                </c:pt>
                <c:pt idx="48">
                  <c:v>46259</c:v>
                </c:pt>
                <c:pt idx="50">
                  <c:v>46260</c:v>
                </c:pt>
                <c:pt idx="52">
                  <c:v>46261</c:v>
                </c:pt>
                <c:pt idx="54">
                  <c:v>46262</c:v>
                </c:pt>
                <c:pt idx="56">
                  <c:v>46263</c:v>
                </c:pt>
                <c:pt idx="58">
                  <c:v>46264</c:v>
                </c:pt>
                <c:pt idx="60">
                  <c:v>46265</c:v>
                </c:pt>
              </c:numCache>
            </c:numRef>
          </c:cat>
          <c:val>
            <c:numRef>
              <c:f>'8月'!$D$30:$BM$30</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A-DCBE-49C0-BDB5-2956A4F1FFB8}"/>
            </c:ext>
          </c:extLst>
        </c:ser>
        <c:ser>
          <c:idx val="13"/>
          <c:order val="11"/>
          <c:tx>
            <c:strRef>
              <c:f>'8月'!$C$31</c:f>
              <c:strCache>
                <c:ptCount val="1"/>
              </c:strCache>
            </c:strRef>
          </c:tx>
          <c:spPr>
            <a:solidFill>
              <a:schemeClr val="accent2">
                <a:lumMod val="80000"/>
                <a:lumOff val="20000"/>
              </a:schemeClr>
            </a:solidFill>
            <a:ln w="28575" cap="rnd">
              <a:solidFill>
                <a:schemeClr val="accent2">
                  <a:lumMod val="80000"/>
                  <a:lumOff val="20000"/>
                </a:schemeClr>
              </a:solidFill>
              <a:round/>
            </a:ln>
            <a:effectLst/>
          </c:spPr>
          <c:invertIfNegative val="0"/>
          <c:cat>
            <c:numRef>
              <c:f>'8月'!$D$18:$BM$18</c:f>
              <c:numCache>
                <c:formatCode>d</c:formatCode>
                <c:ptCount val="62"/>
                <c:pt idx="0">
                  <c:v>46235</c:v>
                </c:pt>
                <c:pt idx="2">
                  <c:v>46236</c:v>
                </c:pt>
                <c:pt idx="4">
                  <c:v>46237</c:v>
                </c:pt>
                <c:pt idx="6">
                  <c:v>46238</c:v>
                </c:pt>
                <c:pt idx="8">
                  <c:v>46239</c:v>
                </c:pt>
                <c:pt idx="10">
                  <c:v>46240</c:v>
                </c:pt>
                <c:pt idx="12">
                  <c:v>46241</c:v>
                </c:pt>
                <c:pt idx="14">
                  <c:v>46242</c:v>
                </c:pt>
                <c:pt idx="16">
                  <c:v>46243</c:v>
                </c:pt>
                <c:pt idx="18">
                  <c:v>46244</c:v>
                </c:pt>
                <c:pt idx="20">
                  <c:v>46245</c:v>
                </c:pt>
                <c:pt idx="22">
                  <c:v>46246</c:v>
                </c:pt>
                <c:pt idx="24">
                  <c:v>46247</c:v>
                </c:pt>
                <c:pt idx="26">
                  <c:v>46248</c:v>
                </c:pt>
                <c:pt idx="28">
                  <c:v>46249</c:v>
                </c:pt>
                <c:pt idx="30">
                  <c:v>46250</c:v>
                </c:pt>
                <c:pt idx="32">
                  <c:v>46251</c:v>
                </c:pt>
                <c:pt idx="34">
                  <c:v>46252</c:v>
                </c:pt>
                <c:pt idx="36">
                  <c:v>46253</c:v>
                </c:pt>
                <c:pt idx="38">
                  <c:v>46254</c:v>
                </c:pt>
                <c:pt idx="40">
                  <c:v>46255</c:v>
                </c:pt>
                <c:pt idx="42">
                  <c:v>46256</c:v>
                </c:pt>
                <c:pt idx="44">
                  <c:v>46257</c:v>
                </c:pt>
                <c:pt idx="46">
                  <c:v>46258</c:v>
                </c:pt>
                <c:pt idx="48">
                  <c:v>46259</c:v>
                </c:pt>
                <c:pt idx="50">
                  <c:v>46260</c:v>
                </c:pt>
                <c:pt idx="52">
                  <c:v>46261</c:v>
                </c:pt>
                <c:pt idx="54">
                  <c:v>46262</c:v>
                </c:pt>
                <c:pt idx="56">
                  <c:v>46263</c:v>
                </c:pt>
                <c:pt idx="58">
                  <c:v>46264</c:v>
                </c:pt>
                <c:pt idx="60">
                  <c:v>46265</c:v>
                </c:pt>
              </c:numCache>
            </c:numRef>
          </c:cat>
          <c:val>
            <c:numRef>
              <c:f>'8月'!$D$31:$BM$31</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B-DCBE-49C0-BDB5-2956A4F1FFB8}"/>
            </c:ext>
          </c:extLst>
        </c:ser>
        <c:ser>
          <c:idx val="14"/>
          <c:order val="12"/>
          <c:tx>
            <c:strRef>
              <c:f>'8月'!$C$32</c:f>
              <c:strCache>
                <c:ptCount val="1"/>
              </c:strCache>
            </c:strRef>
          </c:tx>
          <c:spPr>
            <a:solidFill>
              <a:schemeClr val="accent3">
                <a:lumMod val="80000"/>
                <a:lumOff val="20000"/>
              </a:schemeClr>
            </a:solidFill>
            <a:ln w="28575" cap="rnd">
              <a:solidFill>
                <a:schemeClr val="accent3">
                  <a:lumMod val="80000"/>
                  <a:lumOff val="20000"/>
                </a:schemeClr>
              </a:solidFill>
              <a:round/>
            </a:ln>
            <a:effectLst/>
          </c:spPr>
          <c:invertIfNegative val="0"/>
          <c:cat>
            <c:numRef>
              <c:f>'8月'!$D$18:$BM$18</c:f>
              <c:numCache>
                <c:formatCode>d</c:formatCode>
                <c:ptCount val="62"/>
                <c:pt idx="0">
                  <c:v>46235</c:v>
                </c:pt>
                <c:pt idx="2">
                  <c:v>46236</c:v>
                </c:pt>
                <c:pt idx="4">
                  <c:v>46237</c:v>
                </c:pt>
                <c:pt idx="6">
                  <c:v>46238</c:v>
                </c:pt>
                <c:pt idx="8">
                  <c:v>46239</c:v>
                </c:pt>
                <c:pt idx="10">
                  <c:v>46240</c:v>
                </c:pt>
                <c:pt idx="12">
                  <c:v>46241</c:v>
                </c:pt>
                <c:pt idx="14">
                  <c:v>46242</c:v>
                </c:pt>
                <c:pt idx="16">
                  <c:v>46243</c:v>
                </c:pt>
                <c:pt idx="18">
                  <c:v>46244</c:v>
                </c:pt>
                <c:pt idx="20">
                  <c:v>46245</c:v>
                </c:pt>
                <c:pt idx="22">
                  <c:v>46246</c:v>
                </c:pt>
                <c:pt idx="24">
                  <c:v>46247</c:v>
                </c:pt>
                <c:pt idx="26">
                  <c:v>46248</c:v>
                </c:pt>
                <c:pt idx="28">
                  <c:v>46249</c:v>
                </c:pt>
                <c:pt idx="30">
                  <c:v>46250</c:v>
                </c:pt>
                <c:pt idx="32">
                  <c:v>46251</c:v>
                </c:pt>
                <c:pt idx="34">
                  <c:v>46252</c:v>
                </c:pt>
                <c:pt idx="36">
                  <c:v>46253</c:v>
                </c:pt>
                <c:pt idx="38">
                  <c:v>46254</c:v>
                </c:pt>
                <c:pt idx="40">
                  <c:v>46255</c:v>
                </c:pt>
                <c:pt idx="42">
                  <c:v>46256</c:v>
                </c:pt>
                <c:pt idx="44">
                  <c:v>46257</c:v>
                </c:pt>
                <c:pt idx="46">
                  <c:v>46258</c:v>
                </c:pt>
                <c:pt idx="48">
                  <c:v>46259</c:v>
                </c:pt>
                <c:pt idx="50">
                  <c:v>46260</c:v>
                </c:pt>
                <c:pt idx="52">
                  <c:v>46261</c:v>
                </c:pt>
                <c:pt idx="54">
                  <c:v>46262</c:v>
                </c:pt>
                <c:pt idx="56">
                  <c:v>46263</c:v>
                </c:pt>
                <c:pt idx="58">
                  <c:v>46264</c:v>
                </c:pt>
                <c:pt idx="60">
                  <c:v>46265</c:v>
                </c:pt>
              </c:numCache>
            </c:numRef>
          </c:cat>
          <c:val>
            <c:numRef>
              <c:f>'8月'!$D$32:$BM$32</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C-DCBE-49C0-BDB5-2956A4F1FFB8}"/>
            </c:ext>
          </c:extLst>
        </c:ser>
        <c:ser>
          <c:idx val="15"/>
          <c:order val="13"/>
          <c:tx>
            <c:strRef>
              <c:f>'8月'!$C$33</c:f>
              <c:strCache>
                <c:ptCount val="1"/>
              </c:strCache>
            </c:strRef>
          </c:tx>
          <c:spPr>
            <a:solidFill>
              <a:schemeClr val="accent4">
                <a:lumMod val="80000"/>
                <a:lumOff val="20000"/>
              </a:schemeClr>
            </a:solidFill>
            <a:ln w="28575" cap="rnd">
              <a:solidFill>
                <a:schemeClr val="accent4">
                  <a:lumMod val="80000"/>
                  <a:lumOff val="20000"/>
                </a:schemeClr>
              </a:solidFill>
              <a:round/>
            </a:ln>
            <a:effectLst/>
          </c:spPr>
          <c:invertIfNegative val="0"/>
          <c:cat>
            <c:numRef>
              <c:f>'8月'!$D$18:$BM$18</c:f>
              <c:numCache>
                <c:formatCode>d</c:formatCode>
                <c:ptCount val="62"/>
                <c:pt idx="0">
                  <c:v>46235</c:v>
                </c:pt>
                <c:pt idx="2">
                  <c:v>46236</c:v>
                </c:pt>
                <c:pt idx="4">
                  <c:v>46237</c:v>
                </c:pt>
                <c:pt idx="6">
                  <c:v>46238</c:v>
                </c:pt>
                <c:pt idx="8">
                  <c:v>46239</c:v>
                </c:pt>
                <c:pt idx="10">
                  <c:v>46240</c:v>
                </c:pt>
                <c:pt idx="12">
                  <c:v>46241</c:v>
                </c:pt>
                <c:pt idx="14">
                  <c:v>46242</c:v>
                </c:pt>
                <c:pt idx="16">
                  <c:v>46243</c:v>
                </c:pt>
                <c:pt idx="18">
                  <c:v>46244</c:v>
                </c:pt>
                <c:pt idx="20">
                  <c:v>46245</c:v>
                </c:pt>
                <c:pt idx="22">
                  <c:v>46246</c:v>
                </c:pt>
                <c:pt idx="24">
                  <c:v>46247</c:v>
                </c:pt>
                <c:pt idx="26">
                  <c:v>46248</c:v>
                </c:pt>
                <c:pt idx="28">
                  <c:v>46249</c:v>
                </c:pt>
                <c:pt idx="30">
                  <c:v>46250</c:v>
                </c:pt>
                <c:pt idx="32">
                  <c:v>46251</c:v>
                </c:pt>
                <c:pt idx="34">
                  <c:v>46252</c:v>
                </c:pt>
                <c:pt idx="36">
                  <c:v>46253</c:v>
                </c:pt>
                <c:pt idx="38">
                  <c:v>46254</c:v>
                </c:pt>
                <c:pt idx="40">
                  <c:v>46255</c:v>
                </c:pt>
                <c:pt idx="42">
                  <c:v>46256</c:v>
                </c:pt>
                <c:pt idx="44">
                  <c:v>46257</c:v>
                </c:pt>
                <c:pt idx="46">
                  <c:v>46258</c:v>
                </c:pt>
                <c:pt idx="48">
                  <c:v>46259</c:v>
                </c:pt>
                <c:pt idx="50">
                  <c:v>46260</c:v>
                </c:pt>
                <c:pt idx="52">
                  <c:v>46261</c:v>
                </c:pt>
                <c:pt idx="54">
                  <c:v>46262</c:v>
                </c:pt>
                <c:pt idx="56">
                  <c:v>46263</c:v>
                </c:pt>
                <c:pt idx="58">
                  <c:v>46264</c:v>
                </c:pt>
                <c:pt idx="60">
                  <c:v>46265</c:v>
                </c:pt>
              </c:numCache>
            </c:numRef>
          </c:cat>
          <c:val>
            <c:numRef>
              <c:f>'8月'!$D$33:$BM$33</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D-DCBE-49C0-BDB5-2956A4F1FFB8}"/>
            </c:ext>
          </c:extLst>
        </c:ser>
        <c:ser>
          <c:idx val="16"/>
          <c:order val="14"/>
          <c:tx>
            <c:strRef>
              <c:f>'8月'!$C$34</c:f>
              <c:strCache>
                <c:ptCount val="1"/>
              </c:strCache>
            </c:strRef>
          </c:tx>
          <c:spPr>
            <a:solidFill>
              <a:schemeClr val="accent5">
                <a:lumMod val="80000"/>
                <a:lumOff val="20000"/>
              </a:schemeClr>
            </a:solidFill>
            <a:ln w="28575" cap="rnd">
              <a:solidFill>
                <a:schemeClr val="accent5">
                  <a:lumMod val="80000"/>
                  <a:lumOff val="20000"/>
                </a:schemeClr>
              </a:solidFill>
              <a:round/>
            </a:ln>
            <a:effectLst/>
          </c:spPr>
          <c:invertIfNegative val="0"/>
          <c:cat>
            <c:numRef>
              <c:f>'8月'!$D$18:$BM$18</c:f>
              <c:numCache>
                <c:formatCode>d</c:formatCode>
                <c:ptCount val="62"/>
                <c:pt idx="0">
                  <c:v>46235</c:v>
                </c:pt>
                <c:pt idx="2">
                  <c:v>46236</c:v>
                </c:pt>
                <c:pt idx="4">
                  <c:v>46237</c:v>
                </c:pt>
                <c:pt idx="6">
                  <c:v>46238</c:v>
                </c:pt>
                <c:pt idx="8">
                  <c:v>46239</c:v>
                </c:pt>
                <c:pt idx="10">
                  <c:v>46240</c:v>
                </c:pt>
                <c:pt idx="12">
                  <c:v>46241</c:v>
                </c:pt>
                <c:pt idx="14">
                  <c:v>46242</c:v>
                </c:pt>
                <c:pt idx="16">
                  <c:v>46243</c:v>
                </c:pt>
                <c:pt idx="18">
                  <c:v>46244</c:v>
                </c:pt>
                <c:pt idx="20">
                  <c:v>46245</c:v>
                </c:pt>
                <c:pt idx="22">
                  <c:v>46246</c:v>
                </c:pt>
                <c:pt idx="24">
                  <c:v>46247</c:v>
                </c:pt>
                <c:pt idx="26">
                  <c:v>46248</c:v>
                </c:pt>
                <c:pt idx="28">
                  <c:v>46249</c:v>
                </c:pt>
                <c:pt idx="30">
                  <c:v>46250</c:v>
                </c:pt>
                <c:pt idx="32">
                  <c:v>46251</c:v>
                </c:pt>
                <c:pt idx="34">
                  <c:v>46252</c:v>
                </c:pt>
                <c:pt idx="36">
                  <c:v>46253</c:v>
                </c:pt>
                <c:pt idx="38">
                  <c:v>46254</c:v>
                </c:pt>
                <c:pt idx="40">
                  <c:v>46255</c:v>
                </c:pt>
                <c:pt idx="42">
                  <c:v>46256</c:v>
                </c:pt>
                <c:pt idx="44">
                  <c:v>46257</c:v>
                </c:pt>
                <c:pt idx="46">
                  <c:v>46258</c:v>
                </c:pt>
                <c:pt idx="48">
                  <c:v>46259</c:v>
                </c:pt>
                <c:pt idx="50">
                  <c:v>46260</c:v>
                </c:pt>
                <c:pt idx="52">
                  <c:v>46261</c:v>
                </c:pt>
                <c:pt idx="54">
                  <c:v>46262</c:v>
                </c:pt>
                <c:pt idx="56">
                  <c:v>46263</c:v>
                </c:pt>
                <c:pt idx="58">
                  <c:v>46264</c:v>
                </c:pt>
                <c:pt idx="60">
                  <c:v>46265</c:v>
                </c:pt>
              </c:numCache>
            </c:numRef>
          </c:cat>
          <c:val>
            <c:numRef>
              <c:f>'8月'!$D$34:$BM$34</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E-DCBE-49C0-BDB5-2956A4F1FFB8}"/>
            </c:ext>
          </c:extLst>
        </c:ser>
        <c:dLbls>
          <c:showLegendKey val="0"/>
          <c:showVal val="0"/>
          <c:showCatName val="0"/>
          <c:showSerName val="0"/>
          <c:showPercent val="0"/>
          <c:showBubbleSize val="0"/>
        </c:dLbls>
        <c:gapWidth val="150"/>
        <c:overlap val="100"/>
        <c:axId val="801998936"/>
        <c:axId val="802002544"/>
      </c:barChart>
      <c:lineChart>
        <c:grouping val="stacked"/>
        <c:varyColors val="0"/>
        <c:ser>
          <c:idx val="17"/>
          <c:order val="15"/>
          <c:tx>
            <c:strRef>
              <c:f>'8月'!$C$35</c:f>
              <c:strCache>
                <c:ptCount val="1"/>
                <c:pt idx="0">
                  <c:v>合計</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numRef>
              <c:f>'8月'!$D$18:$BM$18</c:f>
              <c:numCache>
                <c:formatCode>d</c:formatCode>
                <c:ptCount val="62"/>
                <c:pt idx="0">
                  <c:v>46235</c:v>
                </c:pt>
                <c:pt idx="2">
                  <c:v>46236</c:v>
                </c:pt>
                <c:pt idx="4">
                  <c:v>46237</c:v>
                </c:pt>
                <c:pt idx="6">
                  <c:v>46238</c:v>
                </c:pt>
                <c:pt idx="8">
                  <c:v>46239</c:v>
                </c:pt>
                <c:pt idx="10">
                  <c:v>46240</c:v>
                </c:pt>
                <c:pt idx="12">
                  <c:v>46241</c:v>
                </c:pt>
                <c:pt idx="14">
                  <c:v>46242</c:v>
                </c:pt>
                <c:pt idx="16">
                  <c:v>46243</c:v>
                </c:pt>
                <c:pt idx="18">
                  <c:v>46244</c:v>
                </c:pt>
                <c:pt idx="20">
                  <c:v>46245</c:v>
                </c:pt>
                <c:pt idx="22">
                  <c:v>46246</c:v>
                </c:pt>
                <c:pt idx="24">
                  <c:v>46247</c:v>
                </c:pt>
                <c:pt idx="26">
                  <c:v>46248</c:v>
                </c:pt>
                <c:pt idx="28">
                  <c:v>46249</c:v>
                </c:pt>
                <c:pt idx="30">
                  <c:v>46250</c:v>
                </c:pt>
                <c:pt idx="32">
                  <c:v>46251</c:v>
                </c:pt>
                <c:pt idx="34">
                  <c:v>46252</c:v>
                </c:pt>
                <c:pt idx="36">
                  <c:v>46253</c:v>
                </c:pt>
                <c:pt idx="38">
                  <c:v>46254</c:v>
                </c:pt>
                <c:pt idx="40">
                  <c:v>46255</c:v>
                </c:pt>
                <c:pt idx="42">
                  <c:v>46256</c:v>
                </c:pt>
                <c:pt idx="44">
                  <c:v>46257</c:v>
                </c:pt>
                <c:pt idx="46">
                  <c:v>46258</c:v>
                </c:pt>
                <c:pt idx="48">
                  <c:v>46259</c:v>
                </c:pt>
                <c:pt idx="50">
                  <c:v>46260</c:v>
                </c:pt>
                <c:pt idx="52">
                  <c:v>46261</c:v>
                </c:pt>
                <c:pt idx="54">
                  <c:v>46262</c:v>
                </c:pt>
                <c:pt idx="56">
                  <c:v>46263</c:v>
                </c:pt>
                <c:pt idx="58">
                  <c:v>46264</c:v>
                </c:pt>
                <c:pt idx="60">
                  <c:v>46265</c:v>
                </c:pt>
              </c:numCache>
            </c:numRef>
          </c:cat>
          <c:val>
            <c:numRef>
              <c:f>'8月'!$D$35:$BM$35</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smooth val="0"/>
          <c:extLst>
            <c:ext xmlns:c16="http://schemas.microsoft.com/office/drawing/2014/chart" uri="{C3380CC4-5D6E-409C-BE32-E72D297353CC}">
              <c16:uniqueId val="{0000000F-DCBE-49C0-BDB5-2956A4F1FFB8}"/>
            </c:ext>
          </c:extLst>
        </c:ser>
        <c:dLbls>
          <c:showLegendKey val="0"/>
          <c:showVal val="0"/>
          <c:showCatName val="0"/>
          <c:showSerName val="0"/>
          <c:showPercent val="0"/>
          <c:showBubbleSize val="0"/>
        </c:dLbls>
        <c:marker val="1"/>
        <c:smooth val="0"/>
        <c:axId val="801998936"/>
        <c:axId val="802002544"/>
      </c:lineChart>
      <c:dateAx>
        <c:axId val="801998936"/>
        <c:scaling>
          <c:orientation val="minMax"/>
        </c:scaling>
        <c:delete val="0"/>
        <c:axPos val="b"/>
        <c:numFmt formatCode="d" sourceLinked="1"/>
        <c:majorTickMark val="none"/>
        <c:minorTickMark val="none"/>
        <c:tickLblPos val="nextTo"/>
        <c:spPr>
          <a:solidFill>
            <a:schemeClr val="bg1"/>
          </a:solid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2002544"/>
        <c:crosses val="autoZero"/>
        <c:auto val="1"/>
        <c:lblOffset val="100"/>
        <c:baseTimeUnit val="days"/>
      </c:dateAx>
      <c:valAx>
        <c:axId val="802002544"/>
        <c:scaling>
          <c:orientation val="minMax"/>
        </c:scaling>
        <c:delete val="0"/>
        <c:axPos val="l"/>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1998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t>資産別消費割合</a:t>
            </a:r>
          </a:p>
        </c:rich>
      </c:tx>
      <c:layout>
        <c:manualLayout>
          <c:xMode val="edge"/>
          <c:yMode val="edge"/>
          <c:x val="4.2615886341455946E-2"/>
          <c:y val="2.3774141907915446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38096674730742042"/>
          <c:y val="0.21290212073457732"/>
          <c:w val="0.33546103652791476"/>
          <c:h val="0.6823865120120256"/>
        </c:manualLayout>
      </c:layout>
      <c:pieChart>
        <c:varyColors val="1"/>
        <c:ser>
          <c:idx val="14"/>
          <c:order val="14"/>
          <c:tx>
            <c:strRef>
              <c:f>資産!$Q$22</c:f>
              <c:strCache>
                <c:ptCount val="1"/>
                <c:pt idx="0">
                  <c:v>8月</c:v>
                </c:pt>
              </c:strCache>
              <c:extLst xmlns:c15="http://schemas.microsoft.com/office/drawing/2012/chart"/>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1B3-51F0-431A-95A9-032D6D89219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1B5-51F0-431A-95A9-032D6D89219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1B7-51F0-431A-95A9-032D6D89219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1B9-51F0-431A-95A9-032D6D89219C}"/>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1BB-51F0-431A-95A9-032D6D89219C}"/>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1BD-51F0-431A-95A9-032D6D89219C}"/>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1BF-51F0-431A-95A9-032D6D89219C}"/>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1C1-51F0-431A-95A9-032D6D89219C}"/>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1C3-51F0-431A-95A9-032D6D89219C}"/>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1C5-51F0-431A-95A9-032D6D89219C}"/>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1C7-51F0-431A-95A9-032D6D89219C}"/>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04F8-FD42-9DC7-A1685278F0F7}"/>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04F8-FD42-9DC7-A1685278F0F7}"/>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04F8-FD42-9DC7-A1685278F0F7}"/>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04F8-FD42-9DC7-A1685278F0F7}"/>
              </c:ext>
            </c:extLst>
          </c:dPt>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資産!$B$23:$B$39</c15:sqref>
                  </c15:fullRef>
                </c:ext>
              </c:extLst>
              <c:f>資産!$B$24:$B$38</c:f>
              <c:strCache>
                <c:ptCount val="15"/>
              </c:strCache>
            </c:strRef>
          </c:cat>
          <c:val>
            <c:numRef>
              <c:extLst>
                <c:ext xmlns:c15="http://schemas.microsoft.com/office/drawing/2012/chart" uri="{02D57815-91ED-43cb-92C2-25804820EDAC}">
                  <c15:fullRef>
                    <c15:sqref>資産!$Q$23:$Q$39</c15:sqref>
                  </c15:fullRef>
                </c:ext>
              </c:extLst>
              <c:f>資産!$Q$24:$Q$38</c:f>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D0-51F0-431A-95A9-032D6D89219C}"/>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資産!$C$22</c15:sqref>
                        </c15:formulaRef>
                      </c:ext>
                    </c:extLst>
                    <c:strCache>
                      <c:ptCount val="1"/>
                      <c:pt idx="0">
                        <c:v>1月</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1F0-431A-95A9-032D6D89219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1F0-431A-95A9-032D6D89219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1F0-431A-95A9-032D6D89219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51F0-431A-95A9-032D6D89219C}"/>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51F0-431A-95A9-032D6D89219C}"/>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51F0-431A-95A9-032D6D89219C}"/>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51F0-431A-95A9-032D6D89219C}"/>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51F0-431A-95A9-032D6D89219C}"/>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51F0-431A-95A9-032D6D89219C}"/>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51F0-431A-95A9-032D6D89219C}"/>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51F0-431A-95A9-032D6D89219C}"/>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5-04F8-FD42-9DC7-A1685278F0F7}"/>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37-04F8-FD42-9DC7-A1685278F0F7}"/>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39-04F8-FD42-9DC7-A1685278F0F7}"/>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3B-04F8-FD42-9DC7-A1685278F0F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ullRef>
                          <c15:sqref>資産!$B$23:$B$39</c15:sqref>
                        </c15:fullRef>
                        <c15:formulaRef>
                          <c15:sqref>資産!$B$24:$B$38</c15:sqref>
                        </c15:formulaRef>
                      </c:ext>
                    </c:extLst>
                    <c:strCache>
                      <c:ptCount val="15"/>
                    </c:strCache>
                  </c:strRef>
                </c:cat>
                <c:val>
                  <c:numRef>
                    <c:extLst>
                      <c:ext uri="{02D57815-91ED-43cb-92C2-25804820EDAC}">
                        <c15:fullRef>
                          <c15:sqref>資産!$C$23:$C$39</c15:sqref>
                        </c15:fullRef>
                        <c15:formulaRef>
                          <c15:sqref>資産!$C$24:$C$38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uri="{02D57815-91ED-43cb-92C2-25804820EDAC}">
                    <c15:categoryFilterExceptions/>
                  </c:ext>
                  <c:ext xmlns:c16="http://schemas.microsoft.com/office/drawing/2014/chart" uri="{C3380CC4-5D6E-409C-BE32-E72D297353CC}">
                    <c16:uniqueId val="{0000001E-51F0-431A-95A9-032D6D89219C}"/>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資産!$D$22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0-51F0-431A-95A9-032D6D89219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2-51F0-431A-95A9-032D6D89219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4-51F0-431A-95A9-032D6D89219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6-51F0-431A-95A9-032D6D89219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8-51F0-431A-95A9-032D6D89219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2A-51F0-431A-95A9-032D6D89219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2C-51F0-431A-95A9-032D6D89219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2E-51F0-431A-95A9-032D6D89219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0-51F0-431A-95A9-032D6D89219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2-51F0-431A-95A9-032D6D89219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4-51F0-431A-95A9-032D6D89219C}"/>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3-04F8-FD42-9DC7-A1685278F0F7}"/>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5-04F8-FD42-9DC7-A1685278F0F7}"/>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7-04F8-FD42-9DC7-A1685278F0F7}"/>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59-04F8-FD42-9DC7-A1685278F0F7}"/>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資産!$D$23:$D$39</c15:sqref>
                        </c15:fullRef>
                        <c15:formulaRef>
                          <c15:sqref>資産!$D$24:$D$38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3D-51F0-431A-95A9-032D6D89219C}"/>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資産!$E$22</c15:sqref>
                        </c15:formulaRef>
                      </c:ext>
                    </c:extLst>
                    <c:strCache>
                      <c:ptCount val="1"/>
                      <c:pt idx="0">
                        <c:v>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3F-51F0-431A-95A9-032D6D89219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1-51F0-431A-95A9-032D6D89219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3-51F0-431A-95A9-032D6D89219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5-51F0-431A-95A9-032D6D89219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7-51F0-431A-95A9-032D6D89219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49-51F0-431A-95A9-032D6D89219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B-51F0-431A-95A9-032D6D89219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D-51F0-431A-95A9-032D6D89219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F-51F0-431A-95A9-032D6D89219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1-51F0-431A-95A9-032D6D89219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3-51F0-431A-95A9-032D6D89219C}"/>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1-04F8-FD42-9DC7-A1685278F0F7}"/>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3-04F8-FD42-9DC7-A1685278F0F7}"/>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5-04F8-FD42-9DC7-A1685278F0F7}"/>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77-04F8-FD42-9DC7-A1685278F0F7}"/>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資産!$E$23:$E$39</c15:sqref>
                        </c15:fullRef>
                        <c15:formulaRef>
                          <c15:sqref>資産!$E$24:$E$38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5C-51F0-431A-95A9-032D6D89219C}"/>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資産!$F$22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5E-51F0-431A-95A9-032D6D89219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0-51F0-431A-95A9-032D6D89219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2-51F0-431A-95A9-032D6D89219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4-51F0-431A-95A9-032D6D89219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6-51F0-431A-95A9-032D6D89219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68-51F0-431A-95A9-032D6D89219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A-51F0-431A-95A9-032D6D89219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C-51F0-431A-95A9-032D6D89219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E-51F0-431A-95A9-032D6D89219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0-51F0-431A-95A9-032D6D89219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2-51F0-431A-95A9-032D6D89219C}"/>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F-04F8-FD42-9DC7-A1685278F0F7}"/>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1-04F8-FD42-9DC7-A1685278F0F7}"/>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3-04F8-FD42-9DC7-A1685278F0F7}"/>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95-04F8-FD42-9DC7-A1685278F0F7}"/>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資産!$F$23:$F$39</c15:sqref>
                        </c15:fullRef>
                        <c15:formulaRef>
                          <c15:sqref>資産!$F$24:$F$38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7B-51F0-431A-95A9-032D6D89219C}"/>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資産!$G$22</c15:sqref>
                        </c15:formulaRef>
                      </c:ext>
                    </c:extLst>
                    <c:strCache>
                      <c:ptCount val="1"/>
                      <c:pt idx="0">
                        <c:v>3月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7D-51F0-431A-95A9-032D6D89219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F-51F0-431A-95A9-032D6D89219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1-51F0-431A-95A9-032D6D89219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3-51F0-431A-95A9-032D6D89219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5-51F0-431A-95A9-032D6D89219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87-51F0-431A-95A9-032D6D89219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9-51F0-431A-95A9-032D6D89219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B-51F0-431A-95A9-032D6D89219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D-51F0-431A-95A9-032D6D89219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F-51F0-431A-95A9-032D6D89219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91-51F0-431A-95A9-032D6D89219C}"/>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D-04F8-FD42-9DC7-A1685278F0F7}"/>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AF-04F8-FD42-9DC7-A1685278F0F7}"/>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B1-04F8-FD42-9DC7-A1685278F0F7}"/>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B3-04F8-FD42-9DC7-A1685278F0F7}"/>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資産!$G$23:$G$39</c15:sqref>
                        </c15:fullRef>
                        <c15:formulaRef>
                          <c15:sqref>資産!$G$24:$G$38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9A-51F0-431A-95A9-032D6D89219C}"/>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資産!$H$22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9C-51F0-431A-95A9-032D6D89219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9E-51F0-431A-95A9-032D6D89219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A0-51F0-431A-95A9-032D6D89219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A2-51F0-431A-95A9-032D6D89219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A4-51F0-431A-95A9-032D6D89219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A6-51F0-431A-95A9-032D6D89219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8-51F0-431A-95A9-032D6D89219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A-51F0-431A-95A9-032D6D89219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C-51F0-431A-95A9-032D6D89219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E-51F0-431A-95A9-032D6D89219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0-51F0-431A-95A9-032D6D89219C}"/>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B-04F8-FD42-9DC7-A1685278F0F7}"/>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CD-04F8-FD42-9DC7-A1685278F0F7}"/>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CF-04F8-FD42-9DC7-A1685278F0F7}"/>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D1-04F8-FD42-9DC7-A1685278F0F7}"/>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資産!$H$23:$H$39</c15:sqref>
                        </c15:fullRef>
                        <c15:formulaRef>
                          <c15:sqref>資産!$H$24:$H$38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B9-51F0-431A-95A9-032D6D89219C}"/>
                  </c:ext>
                </c:extLst>
              </c15:ser>
            </c15:filteredPieSeries>
            <c15:filteredPieSeries>
              <c15:ser>
                <c:idx val="6"/>
                <c:order val="6"/>
                <c:tx>
                  <c:strRef>
                    <c:extLst xmlns:c15="http://schemas.microsoft.com/office/drawing/2012/chart">
                      <c:ext xmlns:c15="http://schemas.microsoft.com/office/drawing/2012/chart" uri="{02D57815-91ED-43cb-92C2-25804820EDAC}">
                        <c15:formulaRef>
                          <c15:sqref>資産!$I$22</c15:sqref>
                        </c15:formulaRef>
                      </c:ext>
                    </c:extLst>
                    <c:strCache>
                      <c:ptCount val="1"/>
                      <c:pt idx="0">
                        <c:v>4月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BB-51F0-431A-95A9-032D6D89219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BD-51F0-431A-95A9-032D6D89219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BF-51F0-431A-95A9-032D6D89219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C1-51F0-431A-95A9-032D6D89219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C3-51F0-431A-95A9-032D6D89219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C5-51F0-431A-95A9-032D6D89219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7-51F0-431A-95A9-032D6D89219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9-51F0-431A-95A9-032D6D89219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B-51F0-431A-95A9-032D6D89219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D-51F0-431A-95A9-032D6D89219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F-51F0-431A-95A9-032D6D89219C}"/>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9-04F8-FD42-9DC7-A1685278F0F7}"/>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EB-04F8-FD42-9DC7-A1685278F0F7}"/>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ED-04F8-FD42-9DC7-A1685278F0F7}"/>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EF-04F8-FD42-9DC7-A1685278F0F7}"/>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資産!$I$23:$I$39</c15:sqref>
                        </c15:fullRef>
                        <c15:formulaRef>
                          <c15:sqref>資産!$I$24:$I$38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D8-51F0-431A-95A9-032D6D89219C}"/>
                  </c:ext>
                </c:extLst>
              </c15:ser>
            </c15:filteredPieSeries>
            <c15:filteredPieSeries>
              <c15:ser>
                <c:idx val="7"/>
                <c:order val="7"/>
                <c:tx>
                  <c:strRef>
                    <c:extLst xmlns:c15="http://schemas.microsoft.com/office/drawing/2012/chart">
                      <c:ext xmlns:c15="http://schemas.microsoft.com/office/drawing/2012/chart" uri="{02D57815-91ED-43cb-92C2-25804820EDAC}">
                        <c15:formulaRef>
                          <c15:sqref>資産!$J$22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DA-51F0-431A-95A9-032D6D89219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DC-51F0-431A-95A9-032D6D89219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DE-51F0-431A-95A9-032D6D89219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E0-51F0-431A-95A9-032D6D89219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E2-51F0-431A-95A9-032D6D89219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E4-51F0-431A-95A9-032D6D89219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6-51F0-431A-95A9-032D6D89219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8-51F0-431A-95A9-032D6D89219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A-51F0-431A-95A9-032D6D89219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C-51F0-431A-95A9-032D6D89219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E-51F0-431A-95A9-032D6D89219C}"/>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7-04F8-FD42-9DC7-A1685278F0F7}"/>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09-04F8-FD42-9DC7-A1685278F0F7}"/>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0B-04F8-FD42-9DC7-A1685278F0F7}"/>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0D-04F8-FD42-9DC7-A1685278F0F7}"/>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資産!$J$23:$J$39</c15:sqref>
                        </c15:fullRef>
                        <c15:formulaRef>
                          <c15:sqref>資産!$J$24:$J$38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F7-51F0-431A-95A9-032D6D89219C}"/>
                  </c:ext>
                </c:extLst>
              </c15:ser>
            </c15:filteredPieSeries>
            <c15:filteredPieSeries>
              <c15:ser>
                <c:idx val="8"/>
                <c:order val="8"/>
                <c:tx>
                  <c:strRef>
                    <c:extLst xmlns:c15="http://schemas.microsoft.com/office/drawing/2012/chart">
                      <c:ext xmlns:c15="http://schemas.microsoft.com/office/drawing/2012/chart" uri="{02D57815-91ED-43cb-92C2-25804820EDAC}">
                        <c15:formulaRef>
                          <c15:sqref>資産!$K$22</c15:sqref>
                        </c15:formulaRef>
                      </c:ext>
                    </c:extLst>
                    <c:strCache>
                      <c:ptCount val="1"/>
                      <c:pt idx="0">
                        <c:v>5月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F9-51F0-431A-95A9-032D6D89219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FB-51F0-431A-95A9-032D6D89219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FD-51F0-431A-95A9-032D6D89219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FF-51F0-431A-95A9-032D6D89219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01-51F0-431A-95A9-032D6D89219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03-51F0-431A-95A9-032D6D89219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5-51F0-431A-95A9-032D6D89219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7-51F0-431A-95A9-032D6D89219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9-51F0-431A-95A9-032D6D89219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B-51F0-431A-95A9-032D6D89219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D-51F0-431A-95A9-032D6D89219C}"/>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5-04F8-FD42-9DC7-A1685278F0F7}"/>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27-04F8-FD42-9DC7-A1685278F0F7}"/>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29-04F8-FD42-9DC7-A1685278F0F7}"/>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2B-04F8-FD42-9DC7-A1685278F0F7}"/>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資産!$K$23:$K$39</c15:sqref>
                        </c15:fullRef>
                        <c15:formulaRef>
                          <c15:sqref>資産!$K$24:$K$38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16-51F0-431A-95A9-032D6D89219C}"/>
                  </c:ext>
                </c:extLst>
              </c15:ser>
            </c15:filteredPieSeries>
            <c15:filteredPieSeries>
              <c15:ser>
                <c:idx val="9"/>
                <c:order val="9"/>
                <c:tx>
                  <c:strRef>
                    <c:extLst xmlns:c15="http://schemas.microsoft.com/office/drawing/2012/chart">
                      <c:ext xmlns:c15="http://schemas.microsoft.com/office/drawing/2012/chart" uri="{02D57815-91ED-43cb-92C2-25804820EDAC}">
                        <c15:formulaRef>
                          <c15:sqref>資産!$L$22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18-51F0-431A-95A9-032D6D89219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1A-51F0-431A-95A9-032D6D89219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1C-51F0-431A-95A9-032D6D89219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1E-51F0-431A-95A9-032D6D89219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20-51F0-431A-95A9-032D6D89219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22-51F0-431A-95A9-032D6D89219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4-51F0-431A-95A9-032D6D89219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6-51F0-431A-95A9-032D6D89219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8-51F0-431A-95A9-032D6D89219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A-51F0-431A-95A9-032D6D89219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C-51F0-431A-95A9-032D6D89219C}"/>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3-04F8-FD42-9DC7-A1685278F0F7}"/>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45-04F8-FD42-9DC7-A1685278F0F7}"/>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47-04F8-FD42-9DC7-A1685278F0F7}"/>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49-04F8-FD42-9DC7-A1685278F0F7}"/>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資産!$L$23:$L$39</c15:sqref>
                        </c15:fullRef>
                        <c15:formulaRef>
                          <c15:sqref>資産!$L$24:$L$38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35-51F0-431A-95A9-032D6D89219C}"/>
                  </c:ext>
                </c:extLst>
              </c15:ser>
            </c15:filteredPieSeries>
            <c15:filteredPieSeries>
              <c15:ser>
                <c:idx val="10"/>
                <c:order val="10"/>
                <c:tx>
                  <c:strRef>
                    <c:extLst xmlns:c15="http://schemas.microsoft.com/office/drawing/2012/chart">
                      <c:ext xmlns:c15="http://schemas.microsoft.com/office/drawing/2012/chart" uri="{02D57815-91ED-43cb-92C2-25804820EDAC}">
                        <c15:formulaRef>
                          <c15:sqref>資産!$M$22</c15:sqref>
                        </c15:formulaRef>
                      </c:ext>
                    </c:extLst>
                    <c:strCache>
                      <c:ptCount val="1"/>
                      <c:pt idx="0">
                        <c:v>6月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37-51F0-431A-95A9-032D6D89219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39-51F0-431A-95A9-032D6D89219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3B-51F0-431A-95A9-032D6D89219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3D-51F0-431A-95A9-032D6D89219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3F-51F0-431A-95A9-032D6D89219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41-51F0-431A-95A9-032D6D89219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3-51F0-431A-95A9-032D6D89219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5-51F0-431A-95A9-032D6D89219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7-51F0-431A-95A9-032D6D89219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9-51F0-431A-95A9-032D6D89219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B-51F0-431A-95A9-032D6D89219C}"/>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1-04F8-FD42-9DC7-A1685278F0F7}"/>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63-04F8-FD42-9DC7-A1685278F0F7}"/>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65-04F8-FD42-9DC7-A1685278F0F7}"/>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67-04F8-FD42-9DC7-A1685278F0F7}"/>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資産!$M$23:$M$39</c15:sqref>
                        </c15:fullRef>
                        <c15:formulaRef>
                          <c15:sqref>資産!$M$24:$M$38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54-51F0-431A-95A9-032D6D89219C}"/>
                  </c:ext>
                </c:extLst>
              </c15:ser>
            </c15:filteredPieSeries>
            <c15:filteredPieSeries>
              <c15:ser>
                <c:idx val="11"/>
                <c:order val="11"/>
                <c:tx>
                  <c:strRef>
                    <c:extLst xmlns:c15="http://schemas.microsoft.com/office/drawing/2012/chart">
                      <c:ext xmlns:c15="http://schemas.microsoft.com/office/drawing/2012/chart" uri="{02D57815-91ED-43cb-92C2-25804820EDAC}">
                        <c15:formulaRef>
                          <c15:sqref>資産!$N$22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56-51F0-431A-95A9-032D6D89219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58-51F0-431A-95A9-032D6D89219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5A-51F0-431A-95A9-032D6D89219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5C-51F0-431A-95A9-032D6D89219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5E-51F0-431A-95A9-032D6D89219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60-51F0-431A-95A9-032D6D89219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2-51F0-431A-95A9-032D6D89219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4-51F0-431A-95A9-032D6D89219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6-51F0-431A-95A9-032D6D89219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8-51F0-431A-95A9-032D6D89219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A-51F0-431A-95A9-032D6D89219C}"/>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F-04F8-FD42-9DC7-A1685278F0F7}"/>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81-04F8-FD42-9DC7-A1685278F0F7}"/>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83-04F8-FD42-9DC7-A1685278F0F7}"/>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85-04F8-FD42-9DC7-A1685278F0F7}"/>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資産!$N$23:$N$39</c15:sqref>
                        </c15:fullRef>
                        <c15:formulaRef>
                          <c15:sqref>資産!$N$24:$N$38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73-51F0-431A-95A9-032D6D89219C}"/>
                  </c:ext>
                </c:extLst>
              </c15:ser>
            </c15:filteredPieSeries>
            <c15:filteredPieSeries>
              <c15:ser>
                <c:idx val="12"/>
                <c:order val="12"/>
                <c:tx>
                  <c:strRef>
                    <c:extLst xmlns:c15="http://schemas.microsoft.com/office/drawing/2012/chart">
                      <c:ext xmlns:c15="http://schemas.microsoft.com/office/drawing/2012/chart" uri="{02D57815-91ED-43cb-92C2-25804820EDAC}">
                        <c15:formulaRef>
                          <c15:sqref>資産!$O$22</c15:sqref>
                        </c15:formulaRef>
                      </c:ext>
                    </c:extLst>
                    <c:strCache>
                      <c:ptCount val="1"/>
                      <c:pt idx="0">
                        <c:v>7月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75-51F0-431A-95A9-032D6D89219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77-51F0-431A-95A9-032D6D89219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79-51F0-431A-95A9-032D6D89219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7B-51F0-431A-95A9-032D6D89219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7D-51F0-431A-95A9-032D6D89219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7F-51F0-431A-95A9-032D6D89219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1-51F0-431A-95A9-032D6D89219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3-51F0-431A-95A9-032D6D89219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5-51F0-431A-95A9-032D6D89219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7-51F0-431A-95A9-032D6D89219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9-51F0-431A-95A9-032D6D89219C}"/>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D-04F8-FD42-9DC7-A1685278F0F7}"/>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9F-04F8-FD42-9DC7-A1685278F0F7}"/>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A1-04F8-FD42-9DC7-A1685278F0F7}"/>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A3-04F8-FD42-9DC7-A1685278F0F7}"/>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資産!$O$23:$O$39</c15:sqref>
                        </c15:fullRef>
                        <c15:formulaRef>
                          <c15:sqref>資産!$O$24:$O$38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92-51F0-431A-95A9-032D6D89219C}"/>
                  </c:ext>
                </c:extLst>
              </c15:ser>
            </c15:filteredPieSeries>
            <c15:filteredPieSeries>
              <c15:ser>
                <c:idx val="13"/>
                <c:order val="13"/>
                <c:tx>
                  <c:strRef>
                    <c:extLst xmlns:c15="http://schemas.microsoft.com/office/drawing/2012/chart">
                      <c:ext xmlns:c15="http://schemas.microsoft.com/office/drawing/2012/chart" uri="{02D57815-91ED-43cb-92C2-25804820EDAC}">
                        <c15:formulaRef>
                          <c15:sqref>資産!$P$22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94-51F0-431A-95A9-032D6D89219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96-51F0-431A-95A9-032D6D89219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98-51F0-431A-95A9-032D6D89219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9A-51F0-431A-95A9-032D6D89219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9C-51F0-431A-95A9-032D6D89219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9E-51F0-431A-95A9-032D6D89219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0-51F0-431A-95A9-032D6D89219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2-51F0-431A-95A9-032D6D89219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4-51F0-431A-95A9-032D6D89219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6-51F0-431A-95A9-032D6D89219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8-51F0-431A-95A9-032D6D89219C}"/>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B-04F8-FD42-9DC7-A1685278F0F7}"/>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D-04F8-FD42-9DC7-A1685278F0F7}"/>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F-04F8-FD42-9DC7-A1685278F0F7}"/>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C1-04F8-FD42-9DC7-A1685278F0F7}"/>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資産!$P$23:$P$39</c15:sqref>
                        </c15:fullRef>
                        <c15:formulaRef>
                          <c15:sqref>資産!$P$24:$P$38</c15:sqref>
                        </c15:formulaRef>
                      </c:ext>
                    </c:extLst>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B1-51F0-431A-95A9-032D6D89219C}"/>
                  </c:ext>
                </c:extLst>
              </c15:ser>
            </c15:filteredPieSeries>
            <c15:filteredPieSeries>
              <c15:ser>
                <c:idx val="15"/>
                <c:order val="15"/>
                <c:tx>
                  <c:strRef>
                    <c:extLst xmlns:c15="http://schemas.microsoft.com/office/drawing/2012/chart">
                      <c:ext xmlns:c15="http://schemas.microsoft.com/office/drawing/2012/chart" uri="{02D57815-91ED-43cb-92C2-25804820EDAC}">
                        <c15:formulaRef>
                          <c15:sqref>資産!$R$22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D2-51F0-431A-95A9-032D6D89219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D4-51F0-431A-95A9-032D6D89219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D6-51F0-431A-95A9-032D6D89219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D8-51F0-431A-95A9-032D6D89219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DA-51F0-431A-95A9-032D6D89219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DC-51F0-431A-95A9-032D6D89219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E-51F0-431A-95A9-032D6D89219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0-51F0-431A-95A9-032D6D89219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2-51F0-431A-95A9-032D6D89219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4-51F0-431A-95A9-032D6D89219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6-51F0-431A-95A9-032D6D89219C}"/>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9-04F8-FD42-9DC7-A1685278F0F7}"/>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B-04F8-FD42-9DC7-A1685278F0F7}"/>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D-04F8-FD42-9DC7-A1685278F0F7}"/>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DF-04F8-FD42-9DC7-A1685278F0F7}"/>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資産!$R$23:$R$39</c15:sqref>
                        </c15:fullRef>
                        <c15:formulaRef>
                          <c15:sqref>資産!$R$24:$R$38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EF-51F0-431A-95A9-032D6D89219C}"/>
                  </c:ext>
                </c:extLst>
              </c15:ser>
            </c15:filteredPieSeries>
            <c15:filteredPieSeries>
              <c15:ser>
                <c:idx val="16"/>
                <c:order val="16"/>
                <c:tx>
                  <c:strRef>
                    <c:extLst xmlns:c15="http://schemas.microsoft.com/office/drawing/2012/chart">
                      <c:ext xmlns:c15="http://schemas.microsoft.com/office/drawing/2012/chart" uri="{02D57815-91ED-43cb-92C2-25804820EDAC}">
                        <c15:formulaRef>
                          <c15:sqref>資産!$S$22</c15:sqref>
                        </c15:formulaRef>
                      </c:ext>
                    </c:extLst>
                    <c:strCache>
                      <c:ptCount val="1"/>
                      <c:pt idx="0">
                        <c:v>9月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F1-51F0-431A-95A9-032D6D89219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F3-51F0-431A-95A9-032D6D89219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F5-51F0-431A-95A9-032D6D89219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F7-51F0-431A-95A9-032D6D89219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F9-51F0-431A-95A9-032D6D89219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FB-51F0-431A-95A9-032D6D89219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D-51F0-431A-95A9-032D6D89219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F-51F0-431A-95A9-032D6D89219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1-51F0-431A-95A9-032D6D89219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3-51F0-431A-95A9-032D6D89219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5-51F0-431A-95A9-032D6D89219C}"/>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7-04F8-FD42-9DC7-A1685278F0F7}"/>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9-04F8-FD42-9DC7-A1685278F0F7}"/>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B-04F8-FD42-9DC7-A1685278F0F7}"/>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FD-04F8-FD42-9DC7-A1685278F0F7}"/>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資産!$S$23:$S$39</c15:sqref>
                        </c15:fullRef>
                        <c15:formulaRef>
                          <c15:sqref>資産!$S$24:$S$38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0E-51F0-431A-95A9-032D6D89219C}"/>
                  </c:ext>
                </c:extLst>
              </c15:ser>
            </c15:filteredPieSeries>
            <c15:filteredPieSeries>
              <c15:ser>
                <c:idx val="17"/>
                <c:order val="17"/>
                <c:tx>
                  <c:strRef>
                    <c:extLst xmlns:c15="http://schemas.microsoft.com/office/drawing/2012/chart">
                      <c:ext xmlns:c15="http://schemas.microsoft.com/office/drawing/2012/chart" uri="{02D57815-91ED-43cb-92C2-25804820EDAC}">
                        <c15:formulaRef>
                          <c15:sqref>資産!$T$22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10-51F0-431A-95A9-032D6D89219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12-51F0-431A-95A9-032D6D89219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14-51F0-431A-95A9-032D6D89219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16-51F0-431A-95A9-032D6D89219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18-51F0-431A-95A9-032D6D89219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1A-51F0-431A-95A9-032D6D89219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C-51F0-431A-95A9-032D6D89219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E-51F0-431A-95A9-032D6D89219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0-51F0-431A-95A9-032D6D89219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2-51F0-431A-95A9-032D6D89219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4-51F0-431A-95A9-032D6D89219C}"/>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5-04F8-FD42-9DC7-A1685278F0F7}"/>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7-04F8-FD42-9DC7-A1685278F0F7}"/>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9-04F8-FD42-9DC7-A1685278F0F7}"/>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1B-04F8-FD42-9DC7-A1685278F0F7}"/>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資産!$T$23:$T$39</c15:sqref>
                        </c15:fullRef>
                        <c15:formulaRef>
                          <c15:sqref>資産!$T$24:$T$38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2D-51F0-431A-95A9-032D6D89219C}"/>
                  </c:ext>
                </c:extLst>
              </c15:ser>
            </c15:filteredPieSeries>
            <c15:filteredPieSeries>
              <c15:ser>
                <c:idx val="18"/>
                <c:order val="18"/>
                <c:tx>
                  <c:strRef>
                    <c:extLst xmlns:c15="http://schemas.microsoft.com/office/drawing/2012/chart">
                      <c:ext xmlns:c15="http://schemas.microsoft.com/office/drawing/2012/chart" uri="{02D57815-91ED-43cb-92C2-25804820EDAC}">
                        <c15:formulaRef>
                          <c15:sqref>資産!$U$22</c15:sqref>
                        </c15:formulaRef>
                      </c:ext>
                    </c:extLst>
                    <c:strCache>
                      <c:ptCount val="1"/>
                      <c:pt idx="0">
                        <c:v>10月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2F-51F0-431A-95A9-032D6D89219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31-51F0-431A-95A9-032D6D89219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33-51F0-431A-95A9-032D6D89219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35-51F0-431A-95A9-032D6D89219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37-51F0-431A-95A9-032D6D89219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39-51F0-431A-95A9-032D6D89219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B-51F0-431A-95A9-032D6D89219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D-51F0-431A-95A9-032D6D89219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F-51F0-431A-95A9-032D6D89219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1-51F0-431A-95A9-032D6D89219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3-51F0-431A-95A9-032D6D89219C}"/>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3-04F8-FD42-9DC7-A1685278F0F7}"/>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5-04F8-FD42-9DC7-A1685278F0F7}"/>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7-04F8-FD42-9DC7-A1685278F0F7}"/>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39-04F8-FD42-9DC7-A1685278F0F7}"/>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資産!$U$23:$U$39</c15:sqref>
                        </c15:fullRef>
                        <c15:formulaRef>
                          <c15:sqref>資産!$U$24:$U$38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4C-51F0-431A-95A9-032D6D89219C}"/>
                  </c:ext>
                </c:extLst>
              </c15:ser>
            </c15:filteredPieSeries>
            <c15:filteredPieSeries>
              <c15:ser>
                <c:idx val="19"/>
                <c:order val="19"/>
                <c:tx>
                  <c:strRef>
                    <c:extLst xmlns:c15="http://schemas.microsoft.com/office/drawing/2012/chart">
                      <c:ext xmlns:c15="http://schemas.microsoft.com/office/drawing/2012/chart" uri="{02D57815-91ED-43cb-92C2-25804820EDAC}">
                        <c15:formulaRef>
                          <c15:sqref>資産!$V$22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4E-51F0-431A-95A9-032D6D89219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50-51F0-431A-95A9-032D6D89219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52-51F0-431A-95A9-032D6D89219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54-51F0-431A-95A9-032D6D89219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56-51F0-431A-95A9-032D6D89219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58-51F0-431A-95A9-032D6D89219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A-51F0-431A-95A9-032D6D89219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C-51F0-431A-95A9-032D6D89219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E-51F0-431A-95A9-032D6D89219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0-51F0-431A-95A9-032D6D89219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2-51F0-431A-95A9-032D6D89219C}"/>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1-04F8-FD42-9DC7-A1685278F0F7}"/>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3-04F8-FD42-9DC7-A1685278F0F7}"/>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5-04F8-FD42-9DC7-A1685278F0F7}"/>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57-04F8-FD42-9DC7-A1685278F0F7}"/>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資産!$V$23:$V$39</c15:sqref>
                        </c15:fullRef>
                        <c15:formulaRef>
                          <c15:sqref>資産!$V$24:$V$38</c15:sqref>
                        </c15:formulaRef>
                      </c:ext>
                    </c:extLst>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6B-51F0-431A-95A9-032D6D89219C}"/>
                  </c:ext>
                </c:extLst>
              </c15:ser>
            </c15:filteredPieSeries>
            <c15:filteredPieSeries>
              <c15:ser>
                <c:idx val="20"/>
                <c:order val="20"/>
                <c:tx>
                  <c:strRef>
                    <c:extLst xmlns:c15="http://schemas.microsoft.com/office/drawing/2012/chart">
                      <c:ext xmlns:c15="http://schemas.microsoft.com/office/drawing/2012/chart" uri="{02D57815-91ED-43cb-92C2-25804820EDAC}">
                        <c15:formulaRef>
                          <c15:sqref>資産!$W$22</c15:sqref>
                        </c15:formulaRef>
                      </c:ext>
                    </c:extLst>
                    <c:strCache>
                      <c:ptCount val="1"/>
                      <c:pt idx="0">
                        <c:v>11月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6D-51F0-431A-95A9-032D6D89219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6F-51F0-431A-95A9-032D6D89219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71-51F0-431A-95A9-032D6D89219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73-51F0-431A-95A9-032D6D89219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75-51F0-431A-95A9-032D6D89219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77-51F0-431A-95A9-032D6D89219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9-51F0-431A-95A9-032D6D89219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B-51F0-431A-95A9-032D6D89219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D-51F0-431A-95A9-032D6D89219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F-51F0-431A-95A9-032D6D89219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1-51F0-431A-95A9-032D6D89219C}"/>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F-04F8-FD42-9DC7-A1685278F0F7}"/>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1-04F8-FD42-9DC7-A1685278F0F7}"/>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3-04F8-FD42-9DC7-A1685278F0F7}"/>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75-04F8-FD42-9DC7-A1685278F0F7}"/>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資産!$W$23:$W$39</c15:sqref>
                        </c15:fullRef>
                        <c15:formulaRef>
                          <c15:sqref>資産!$W$24:$W$38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8A-51F0-431A-95A9-032D6D89219C}"/>
                  </c:ext>
                </c:extLst>
              </c15:ser>
            </c15:filteredPieSeries>
            <c15:filteredPieSeries>
              <c15:ser>
                <c:idx val="21"/>
                <c:order val="21"/>
                <c:tx>
                  <c:strRef>
                    <c:extLst xmlns:c15="http://schemas.microsoft.com/office/drawing/2012/chart">
                      <c:ext xmlns:c15="http://schemas.microsoft.com/office/drawing/2012/chart" uri="{02D57815-91ED-43cb-92C2-25804820EDAC}">
                        <c15:formulaRef>
                          <c15:sqref>資産!$X$22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8C-51F0-431A-95A9-032D6D89219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8E-51F0-431A-95A9-032D6D89219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90-51F0-431A-95A9-032D6D89219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92-51F0-431A-95A9-032D6D89219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94-51F0-431A-95A9-032D6D89219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96-51F0-431A-95A9-032D6D89219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8-51F0-431A-95A9-032D6D89219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A-51F0-431A-95A9-032D6D89219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C-51F0-431A-95A9-032D6D89219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E-51F0-431A-95A9-032D6D89219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0-51F0-431A-95A9-032D6D89219C}"/>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D-04F8-FD42-9DC7-A1685278F0F7}"/>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8F-04F8-FD42-9DC7-A1685278F0F7}"/>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91-04F8-FD42-9DC7-A1685278F0F7}"/>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93-04F8-FD42-9DC7-A1685278F0F7}"/>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資産!$X$23:$X$39</c15:sqref>
                        </c15:fullRef>
                        <c15:formulaRef>
                          <c15:sqref>資産!$X$24:$X$38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A9-51F0-431A-95A9-032D6D89219C}"/>
                  </c:ext>
                </c:extLst>
              </c15:ser>
            </c15:filteredPieSeries>
            <c15:filteredPieSeries>
              <c15:ser>
                <c:idx val="22"/>
                <c:order val="22"/>
                <c:tx>
                  <c:strRef>
                    <c:extLst xmlns:c15="http://schemas.microsoft.com/office/drawing/2012/chart">
                      <c:ext xmlns:c15="http://schemas.microsoft.com/office/drawing/2012/chart" uri="{02D57815-91ED-43cb-92C2-25804820EDAC}">
                        <c15:formulaRef>
                          <c15:sqref>資産!$Y$22</c15:sqref>
                        </c15:formulaRef>
                      </c:ext>
                    </c:extLst>
                    <c:strCache>
                      <c:ptCount val="1"/>
                      <c:pt idx="0">
                        <c:v>12月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AB-51F0-431A-95A9-032D6D89219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AD-51F0-431A-95A9-032D6D89219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AF-51F0-431A-95A9-032D6D89219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B1-51F0-431A-95A9-032D6D89219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B3-51F0-431A-95A9-032D6D89219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B5-51F0-431A-95A9-032D6D89219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7-51F0-431A-95A9-032D6D89219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9-51F0-431A-95A9-032D6D89219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B-51F0-431A-95A9-032D6D89219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D-51F0-431A-95A9-032D6D89219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F-51F0-431A-95A9-032D6D89219C}"/>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B-04F8-FD42-9DC7-A1685278F0F7}"/>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AD-04F8-FD42-9DC7-A1685278F0F7}"/>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AF-04F8-FD42-9DC7-A1685278F0F7}"/>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B1-04F8-FD42-9DC7-A1685278F0F7}"/>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資産!$Y$23:$Y$39</c15:sqref>
                        </c15:fullRef>
                        <c15:formulaRef>
                          <c15:sqref>資産!$Y$24:$Y$38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C8-51F0-431A-95A9-032D6D89219C}"/>
                  </c:ext>
                </c:extLst>
              </c15:ser>
            </c15:filteredPieSeries>
            <c15:filteredPieSeries>
              <c15:ser>
                <c:idx val="23"/>
                <c:order val="23"/>
                <c:tx>
                  <c:strRef>
                    <c:extLst xmlns:c15="http://schemas.microsoft.com/office/drawing/2012/chart">
                      <c:ext xmlns:c15="http://schemas.microsoft.com/office/drawing/2012/chart" uri="{02D57815-91ED-43cb-92C2-25804820EDAC}">
                        <c15:formulaRef>
                          <c15:sqref>資産!$Z$22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CA-51F0-431A-95A9-032D6D89219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CC-51F0-431A-95A9-032D6D89219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CE-51F0-431A-95A9-032D6D89219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D0-51F0-431A-95A9-032D6D89219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D2-51F0-431A-95A9-032D6D89219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D4-51F0-431A-95A9-032D6D89219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6-51F0-431A-95A9-032D6D89219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8-51F0-431A-95A9-032D6D89219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A-51F0-431A-95A9-032D6D89219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C-51F0-431A-95A9-032D6D89219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E-51F0-431A-95A9-032D6D89219C}"/>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C9-04F8-FD42-9DC7-A1685278F0F7}"/>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CB-04F8-FD42-9DC7-A1685278F0F7}"/>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CD-04F8-FD42-9DC7-A1685278F0F7}"/>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CF-04F8-FD42-9DC7-A1685278F0F7}"/>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資産!$Z$23:$Z$39</c15:sqref>
                        </c15:fullRef>
                        <c15:formulaRef>
                          <c15:sqref>資産!$Z$24:$Z$38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E7-51F0-431A-95A9-032D6D89219C}"/>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費目別消費割合</a:t>
            </a:r>
          </a:p>
        </c:rich>
      </c:tx>
      <c:layout>
        <c:manualLayout>
          <c:xMode val="edge"/>
          <c:yMode val="edge"/>
          <c:x val="6.3683385309877868E-2"/>
          <c:y val="2.786070524878137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1659610171679361"/>
          <c:y val="0.1817972129266151"/>
          <c:w val="0.50943096252312725"/>
          <c:h val="0.74209667946775715"/>
        </c:manualLayout>
      </c:layout>
      <c:pieChart>
        <c:varyColors val="1"/>
        <c:ser>
          <c:idx val="2"/>
          <c:order val="7"/>
          <c:tx>
            <c:strRef>
              <c:f>収支表!$K$2</c:f>
              <c:strCache>
                <c:ptCount val="1"/>
                <c:pt idx="0">
                  <c:v>8月</c:v>
                </c:pt>
              </c:strCache>
              <c:extLst xmlns:c15="http://schemas.microsoft.com/office/drawing/2012/chart"/>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E-1AC1-43A5-9F1A-83AFD6A4CF8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0-1AC1-43A5-9F1A-83AFD6A4CF8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2-1AC1-43A5-9F1A-83AFD6A4CF8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4-1AC1-43A5-9F1A-83AFD6A4CF8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56-1AC1-43A5-9F1A-83AFD6A4CF82}"/>
              </c:ext>
            </c:extLst>
          </c:dPt>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dLblPos val="bestFit"/>
            <c:showLegendKey val="1"/>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f>(収支表!$C$24,収支表!$C$35,収支表!$C$46,収支表!$C$47,収支表!$C$59)</c:f>
              <c:strCache>
                <c:ptCount val="5"/>
                <c:pt idx="0">
                  <c:v>税金合計</c:v>
                </c:pt>
                <c:pt idx="1">
                  <c:v>貯蓄合計</c:v>
                </c:pt>
                <c:pt idx="2">
                  <c:v>固定費合計</c:v>
                </c:pt>
                <c:pt idx="3">
                  <c:v>特別費合計</c:v>
                </c:pt>
                <c:pt idx="4">
                  <c:v>変動費合計</c:v>
                </c:pt>
              </c:strCache>
              <c:extLst xmlns:c15="http://schemas.microsoft.com/office/drawing/2012/chart"/>
            </c:strRef>
          </c:cat>
          <c:val>
            <c:numRef>
              <c:f>(収支表!$K$24,収支表!$K$35,収支表!$K$46:$K$47,収支表!$K$59)</c:f>
              <c:numCache>
                <c:formatCode>"¥"#,##0_);[Red]\("¥"#,##0\)</c:formatCode>
                <c:ptCount val="5"/>
                <c:pt idx="0">
                  <c:v>0</c:v>
                </c:pt>
                <c:pt idx="1">
                  <c:v>0</c:v>
                </c:pt>
                <c:pt idx="2">
                  <c:v>0</c:v>
                </c:pt>
                <c:pt idx="3">
                  <c:v>0</c:v>
                </c:pt>
                <c:pt idx="4">
                  <c:v>0</c:v>
                </c:pt>
              </c:numCache>
              <c:extLst xmlns:c15="http://schemas.microsoft.com/office/drawing/2012/chart"/>
            </c:numRef>
          </c:val>
          <c:extLst xmlns:c15="http://schemas.microsoft.com/office/drawing/2012/chart">
            <c:ext xmlns:c16="http://schemas.microsoft.com/office/drawing/2014/chart" uri="{C3380CC4-5D6E-409C-BE32-E72D297353CC}">
              <c16:uniqueId val="{00000057-1AC1-43A5-9F1A-83AFD6A4CF82}"/>
            </c:ext>
          </c:extLst>
        </c:ser>
        <c:dLbls>
          <c:dLblPos val="ctr"/>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21"/>
                <c:order val="0"/>
                <c:tx>
                  <c:strRef>
                    <c:extLst>
                      <c:ext uri="{02D57815-91ED-43cb-92C2-25804820EDAC}">
                        <c15:formulaRef>
                          <c15:sqref>収支表!$D$2</c15:sqref>
                        </c15:formulaRef>
                      </c:ext>
                    </c:extLst>
                    <c:strCache>
                      <c:ptCount val="1"/>
                      <c:pt idx="0">
                        <c:v>1月</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AC1-43A5-9F1A-83AFD6A4CF8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AC1-43A5-9F1A-83AFD6A4CF8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AC1-43A5-9F1A-83AFD6A4CF8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AC1-43A5-9F1A-83AFD6A4CF8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AC1-43A5-9F1A-83AFD6A4CF8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bestFit"/>
                  <c:showLegendKey val="1"/>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c:ext uri="{02D57815-91ED-43cb-92C2-25804820EDAC}">
                        <c15:formulaRef>
                          <c15:sqref>(収支表!$D$24,収支表!$D$35,収支表!$D$46:$D$47,収支表!$D$59)</c15:sqref>
                        </c15:formulaRef>
                      </c:ext>
                    </c:extLst>
                    <c:numCache>
                      <c:formatCode>"¥"#,##0_);[Red]\("¥"#,##0\)</c:formatCode>
                      <c:ptCount val="5"/>
                      <c:pt idx="0">
                        <c:v>0</c:v>
                      </c:pt>
                      <c:pt idx="1">
                        <c:v>0</c:v>
                      </c:pt>
                      <c:pt idx="2">
                        <c:v>0</c:v>
                      </c:pt>
                      <c:pt idx="3">
                        <c:v>0</c:v>
                      </c:pt>
                      <c:pt idx="4">
                        <c:v>0</c:v>
                      </c:pt>
                    </c:numCache>
                  </c:numRef>
                </c:val>
                <c:extLst>
                  <c:ext xmlns:c16="http://schemas.microsoft.com/office/drawing/2014/chart" uri="{C3380CC4-5D6E-409C-BE32-E72D297353CC}">
                    <c16:uniqueId val="{0000000A-1AC1-43A5-9F1A-83AFD6A4CF82}"/>
                  </c:ext>
                </c:extLst>
              </c15:ser>
            </c15:filteredPieSeries>
            <c15:filteredPieSeries>
              <c15:ser>
                <c:idx val="32"/>
                <c:order val="1"/>
                <c:tx>
                  <c:strRef>
                    <c:extLst xmlns:c15="http://schemas.microsoft.com/office/drawing/2012/chart">
                      <c:ext xmlns:c15="http://schemas.microsoft.com/office/drawing/2012/chart" uri="{02D57815-91ED-43cb-92C2-25804820EDAC}">
                        <c15:formulaRef>
                          <c15:sqref>収支表!$E$2</c15:sqref>
                        </c15:formulaRef>
                      </c:ext>
                    </c:extLst>
                    <c:strCache>
                      <c:ptCount val="1"/>
                      <c:pt idx="0">
                        <c:v>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C-1AC1-43A5-9F1A-83AFD6A4CF8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E-1AC1-43A5-9F1A-83AFD6A4CF8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0-1AC1-43A5-9F1A-83AFD6A4CF8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2-1AC1-43A5-9F1A-83AFD6A4CF8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4-1AC1-43A5-9F1A-83AFD6A4CF8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(収支表!$E$24,収支表!$E$35,収支表!$E$46:$E$47,収支表!$E$59)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15-1AC1-43A5-9F1A-83AFD6A4CF82}"/>
                  </c:ext>
                </c:extLst>
              </c15:ser>
            </c15:filteredPieSeries>
            <c15:filteredPieSeries>
              <c15:ser>
                <c:idx val="43"/>
                <c:order val="2"/>
                <c:tx>
                  <c:strRef>
                    <c:extLst xmlns:c15="http://schemas.microsoft.com/office/drawing/2012/chart">
                      <c:ext xmlns:c15="http://schemas.microsoft.com/office/drawing/2012/chart" uri="{02D57815-91ED-43cb-92C2-25804820EDAC}">
                        <c15:formulaRef>
                          <c15:sqref>収支表!$F$2</c15:sqref>
                        </c15:formulaRef>
                      </c:ext>
                    </c:extLst>
                    <c:strCache>
                      <c:ptCount val="1"/>
                      <c:pt idx="0">
                        <c:v>3月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7-1AC1-43A5-9F1A-83AFD6A4CF8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9-1AC1-43A5-9F1A-83AFD6A4CF8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B-1AC1-43A5-9F1A-83AFD6A4CF8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D-1AC1-43A5-9F1A-83AFD6A4CF8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F-1AC1-43A5-9F1A-83AFD6A4CF8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(収支表!$F$24,収支表!$F$35,収支表!$F$46:$F$47,収支表!$F$59)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0-1AC1-43A5-9F1A-83AFD6A4CF82}"/>
                  </c:ext>
                </c:extLst>
              </c15:ser>
            </c15:filteredPieSeries>
            <c15:filteredPieSeries>
              <c15:ser>
                <c:idx val="44"/>
                <c:order val="3"/>
                <c:tx>
                  <c:strRef>
                    <c:extLst xmlns:c15="http://schemas.microsoft.com/office/drawing/2012/chart">
                      <c:ext xmlns:c15="http://schemas.microsoft.com/office/drawing/2012/chart" uri="{02D57815-91ED-43cb-92C2-25804820EDAC}">
                        <c15:formulaRef>
                          <c15:sqref>収支表!$G$2</c15:sqref>
                        </c15:formulaRef>
                      </c:ext>
                    </c:extLst>
                    <c:strCache>
                      <c:ptCount val="1"/>
                      <c:pt idx="0">
                        <c:v>4月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2-1AC1-43A5-9F1A-83AFD6A4CF8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4-1AC1-43A5-9F1A-83AFD6A4CF8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6-1AC1-43A5-9F1A-83AFD6A4CF8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8-1AC1-43A5-9F1A-83AFD6A4CF8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A-1AC1-43A5-9F1A-83AFD6A4CF8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(収支表!$G$24,収支表!$G$35,収支表!$G$46:$G$47,収支表!$G$59)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B-1AC1-43A5-9F1A-83AFD6A4CF82}"/>
                  </c:ext>
                </c:extLst>
              </c15:ser>
            </c15:filteredPieSeries>
            <c15:filteredPieSeries>
              <c15:ser>
                <c:idx val="56"/>
                <c:order val="4"/>
                <c:tx>
                  <c:strRef>
                    <c:extLst xmlns:c15="http://schemas.microsoft.com/office/drawing/2012/chart">
                      <c:ext xmlns:c15="http://schemas.microsoft.com/office/drawing/2012/chart" uri="{02D57815-91ED-43cb-92C2-25804820EDAC}">
                        <c15:formulaRef>
                          <c15:sqref>収支表!$H$2</c15:sqref>
                        </c15:formulaRef>
                      </c:ext>
                    </c:extLst>
                    <c:strCache>
                      <c:ptCount val="1"/>
                      <c:pt idx="0">
                        <c:v>5月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D-1AC1-43A5-9F1A-83AFD6A4CF8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F-1AC1-43A5-9F1A-83AFD6A4CF8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1-1AC1-43A5-9F1A-83AFD6A4CF8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3-1AC1-43A5-9F1A-83AFD6A4CF8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35-1AC1-43A5-9F1A-83AFD6A4CF8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(収支表!$H$24,収支表!$H$35,収支表!$H$46:$H$47,収支表!$H$59)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36-1AC1-43A5-9F1A-83AFD6A4CF82}"/>
                  </c:ext>
                </c:extLst>
              </c15:ser>
            </c15:filteredPieSeries>
            <c15:filteredPieSeries>
              <c15:ser>
                <c:idx val="0"/>
                <c:order val="5"/>
                <c:tx>
                  <c:strRef>
                    <c:extLst xmlns:c15="http://schemas.microsoft.com/office/drawing/2012/chart">
                      <c:ext xmlns:c15="http://schemas.microsoft.com/office/drawing/2012/chart" uri="{02D57815-91ED-43cb-92C2-25804820EDAC}">
                        <c15:formulaRef>
                          <c15:sqref>収支表!$I$2</c15:sqref>
                        </c15:formulaRef>
                      </c:ext>
                    </c:extLst>
                    <c:strCache>
                      <c:ptCount val="1"/>
                      <c:pt idx="0">
                        <c:v>6月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38-1AC1-43A5-9F1A-83AFD6A4CF8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3A-1AC1-43A5-9F1A-83AFD6A4CF8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C-1AC1-43A5-9F1A-83AFD6A4CF8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E-1AC1-43A5-9F1A-83AFD6A4CF8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0-1AC1-43A5-9F1A-83AFD6A4CF8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(収支表!$I$24,収支表!$I$35,収支表!$I$46:$I$47,収支表!$I$59)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41-1AC1-43A5-9F1A-83AFD6A4CF82}"/>
                  </c:ext>
                </c:extLst>
              </c15:ser>
            </c15:filteredPieSeries>
            <c15:filteredPieSeries>
              <c15:ser>
                <c:idx val="1"/>
                <c:order val="6"/>
                <c:tx>
                  <c:strRef>
                    <c:extLst xmlns:c15="http://schemas.microsoft.com/office/drawing/2012/chart">
                      <c:ext xmlns:c15="http://schemas.microsoft.com/office/drawing/2012/chart" uri="{02D57815-91ED-43cb-92C2-25804820EDAC}">
                        <c15:formulaRef>
                          <c15:sqref>収支表!$J$2</c15:sqref>
                        </c15:formulaRef>
                      </c:ext>
                    </c:extLst>
                    <c:strCache>
                      <c:ptCount val="1"/>
                      <c:pt idx="0">
                        <c:v>7月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3-1AC1-43A5-9F1A-83AFD6A4CF8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5-1AC1-43A5-9F1A-83AFD6A4CF8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7-1AC1-43A5-9F1A-83AFD6A4CF8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9-1AC1-43A5-9F1A-83AFD6A4CF8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B-1AC1-43A5-9F1A-83AFD6A4CF8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(収支表!$J$24,収支表!$J$35,収支表!$J$46:$J$47,収支表!$J$59)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4C-1AC1-43A5-9F1A-83AFD6A4CF82}"/>
                  </c:ext>
                </c:extLst>
              </c15:ser>
            </c15:filteredPieSeries>
            <c15:filteredPieSeries>
              <c15:ser>
                <c:idx val="3"/>
                <c:order val="8"/>
                <c:tx>
                  <c:strRef>
                    <c:extLst xmlns:c15="http://schemas.microsoft.com/office/drawing/2012/chart">
                      <c:ext xmlns:c15="http://schemas.microsoft.com/office/drawing/2012/chart" uri="{02D57815-91ED-43cb-92C2-25804820EDAC}">
                        <c15:formulaRef>
                          <c15:sqref>収支表!$L$2</c15:sqref>
                        </c15:formulaRef>
                      </c:ext>
                    </c:extLst>
                    <c:strCache>
                      <c:ptCount val="1"/>
                      <c:pt idx="0">
                        <c:v>9月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59-1AC1-43A5-9F1A-83AFD6A4CF8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B-1AC1-43A5-9F1A-83AFD6A4CF8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D-1AC1-43A5-9F1A-83AFD6A4CF8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F-1AC1-43A5-9F1A-83AFD6A4CF8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1-1AC1-43A5-9F1A-83AFD6A4CF8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(収支表!$L$24,収支表!$L$35,収支表!$L$46:$L$47,収支表!$L$59)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62-1AC1-43A5-9F1A-83AFD6A4CF82}"/>
                  </c:ext>
                </c:extLst>
              </c15:ser>
            </c15:filteredPieSeries>
            <c15:filteredPieSeries>
              <c15:ser>
                <c:idx val="4"/>
                <c:order val="9"/>
                <c:tx>
                  <c:strRef>
                    <c:extLst xmlns:c15="http://schemas.microsoft.com/office/drawing/2012/chart">
                      <c:ext xmlns:c15="http://schemas.microsoft.com/office/drawing/2012/chart" uri="{02D57815-91ED-43cb-92C2-25804820EDAC}">
                        <c15:formulaRef>
                          <c15:sqref>収支表!$M$2</c15:sqref>
                        </c15:formulaRef>
                      </c:ext>
                    </c:extLst>
                    <c:strCache>
                      <c:ptCount val="1"/>
                      <c:pt idx="0">
                        <c:v>10月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4-1AC1-43A5-9F1A-83AFD6A4CF8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6-1AC1-43A5-9F1A-83AFD6A4CF8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8-1AC1-43A5-9F1A-83AFD6A4CF8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A-1AC1-43A5-9F1A-83AFD6A4CF8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C-1AC1-43A5-9F1A-83AFD6A4CF8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(収支表!$M$24,収支表!$M$35,収支表!$M$46:$M$47,収支表!$M$59)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6D-1AC1-43A5-9F1A-83AFD6A4CF82}"/>
                  </c:ext>
                </c:extLst>
              </c15:ser>
            </c15:filteredPieSeries>
            <c15:filteredPieSeries>
              <c15:ser>
                <c:idx val="5"/>
                <c:order val="10"/>
                <c:tx>
                  <c:strRef>
                    <c:extLst xmlns:c15="http://schemas.microsoft.com/office/drawing/2012/chart">
                      <c:ext xmlns:c15="http://schemas.microsoft.com/office/drawing/2012/chart" uri="{02D57815-91ED-43cb-92C2-25804820EDAC}">
                        <c15:formulaRef>
                          <c15:sqref>収支表!$N$2</c15:sqref>
                        </c15:formulaRef>
                      </c:ext>
                    </c:extLst>
                    <c:strCache>
                      <c:ptCount val="1"/>
                      <c:pt idx="0">
                        <c:v>11月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F-1AC1-43A5-9F1A-83AFD6A4CF8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1-1AC1-43A5-9F1A-83AFD6A4CF8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3-1AC1-43A5-9F1A-83AFD6A4CF8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75-1AC1-43A5-9F1A-83AFD6A4CF8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77-1AC1-43A5-9F1A-83AFD6A4CF8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(収支表!$N$24,収支表!$N$35,収支表!$N$46:$N$47,収支表!$N$59)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78-1AC1-43A5-9F1A-83AFD6A4CF82}"/>
                  </c:ext>
                </c:extLst>
              </c15:ser>
            </c15:filteredPieSeries>
            <c15:filteredPieSeries>
              <c15:ser>
                <c:idx val="6"/>
                <c:order val="11"/>
                <c:tx>
                  <c:strRef>
                    <c:extLst xmlns:c15="http://schemas.microsoft.com/office/drawing/2012/chart">
                      <c:ext xmlns:c15="http://schemas.microsoft.com/office/drawing/2012/chart" uri="{02D57815-91ED-43cb-92C2-25804820EDAC}">
                        <c15:formulaRef>
                          <c15:sqref>収支表!$O$2</c15:sqref>
                        </c15:formulaRef>
                      </c:ext>
                    </c:extLst>
                    <c:strCache>
                      <c:ptCount val="1"/>
                      <c:pt idx="0">
                        <c:v>12月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7A-1AC1-43A5-9F1A-83AFD6A4CF8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C-1AC1-43A5-9F1A-83AFD6A4CF8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E-1AC1-43A5-9F1A-83AFD6A4CF8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0-1AC1-43A5-9F1A-83AFD6A4CF8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2-1AC1-43A5-9F1A-83AFD6A4CF8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(収支表!$O$24,収支表!$O$35,収支表!$O$46:$O$47,収支表!$O$59)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83-1AC1-43A5-9F1A-83AFD6A4CF82}"/>
                  </c:ext>
                </c:extLst>
              </c15:ser>
            </c15:filteredPieSeries>
            <c15:filteredPieSeries>
              <c15:ser>
                <c:idx val="7"/>
                <c:order val="12"/>
                <c:tx>
                  <c:strRef>
                    <c:extLst xmlns:c15="http://schemas.microsoft.com/office/drawing/2012/chart">
                      <c:ext xmlns:c15="http://schemas.microsoft.com/office/drawing/2012/chart" uri="{02D57815-91ED-43cb-92C2-25804820EDAC}">
                        <c15:formulaRef>
                          <c15:sqref>収支表!$P$2</c15:sqref>
                        </c15:formulaRef>
                      </c:ext>
                    </c:extLst>
                    <c:strCache>
                      <c:ptCount val="1"/>
                      <c:pt idx="0">
                        <c:v>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85-1AC1-43A5-9F1A-83AFD6A4CF8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87-1AC1-43A5-9F1A-83AFD6A4CF8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9-1AC1-43A5-9F1A-83AFD6A4CF8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B-1AC1-43A5-9F1A-83AFD6A4CF8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D-1AC1-43A5-9F1A-83AFD6A4CF8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(収支表!$P$24,収支表!$P$35,収支表!$P$46:$P$47,収支表!$P$59)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8E-1AC1-43A5-9F1A-83AFD6A4CF82}"/>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資産推移</a:t>
            </a:r>
          </a:p>
        </c:rich>
      </c:tx>
      <c:layout>
        <c:manualLayout>
          <c:xMode val="edge"/>
          <c:yMode val="edge"/>
          <c:x val="1.4803238128117626E-2"/>
          <c:y val="3.2470821802622785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stacked"/>
        <c:varyColors val="0"/>
        <c:ser>
          <c:idx val="2"/>
          <c:order val="0"/>
          <c:tx>
            <c:strRef>
              <c:f>'9月'!$C$20</c:f>
              <c:strCache>
                <c:ptCount val="1"/>
              </c:strCache>
            </c:strRef>
          </c:tx>
          <c:spPr>
            <a:solidFill>
              <a:schemeClr val="accent3"/>
            </a:solidFill>
            <a:ln w="28575" cap="rnd">
              <a:solidFill>
                <a:schemeClr val="accent3"/>
              </a:solidFill>
              <a:round/>
            </a:ln>
            <a:effectLst/>
          </c:spPr>
          <c:invertIfNegative val="0"/>
          <c:cat>
            <c:numRef>
              <c:f>'9月'!$D$18:$BM$18</c:f>
              <c:numCache>
                <c:formatCode>d</c:formatCode>
                <c:ptCount val="62"/>
                <c:pt idx="0">
                  <c:v>46266</c:v>
                </c:pt>
                <c:pt idx="2">
                  <c:v>46267</c:v>
                </c:pt>
                <c:pt idx="4">
                  <c:v>46268</c:v>
                </c:pt>
                <c:pt idx="6">
                  <c:v>46269</c:v>
                </c:pt>
                <c:pt idx="8">
                  <c:v>46270</c:v>
                </c:pt>
                <c:pt idx="10">
                  <c:v>46271</c:v>
                </c:pt>
                <c:pt idx="12">
                  <c:v>46272</c:v>
                </c:pt>
                <c:pt idx="14">
                  <c:v>46273</c:v>
                </c:pt>
                <c:pt idx="16">
                  <c:v>46274</c:v>
                </c:pt>
                <c:pt idx="18">
                  <c:v>46275</c:v>
                </c:pt>
                <c:pt idx="20">
                  <c:v>46276</c:v>
                </c:pt>
                <c:pt idx="22">
                  <c:v>46277</c:v>
                </c:pt>
                <c:pt idx="24">
                  <c:v>46278</c:v>
                </c:pt>
                <c:pt idx="26">
                  <c:v>46279</c:v>
                </c:pt>
                <c:pt idx="28">
                  <c:v>46280</c:v>
                </c:pt>
                <c:pt idx="30">
                  <c:v>46281</c:v>
                </c:pt>
                <c:pt idx="32">
                  <c:v>46282</c:v>
                </c:pt>
                <c:pt idx="34">
                  <c:v>46283</c:v>
                </c:pt>
                <c:pt idx="36">
                  <c:v>46284</c:v>
                </c:pt>
                <c:pt idx="38">
                  <c:v>46285</c:v>
                </c:pt>
                <c:pt idx="40">
                  <c:v>46286</c:v>
                </c:pt>
                <c:pt idx="42">
                  <c:v>46287</c:v>
                </c:pt>
                <c:pt idx="44">
                  <c:v>46288</c:v>
                </c:pt>
                <c:pt idx="46">
                  <c:v>46289</c:v>
                </c:pt>
                <c:pt idx="48">
                  <c:v>46290</c:v>
                </c:pt>
                <c:pt idx="50">
                  <c:v>46291</c:v>
                </c:pt>
                <c:pt idx="52">
                  <c:v>46292</c:v>
                </c:pt>
                <c:pt idx="54">
                  <c:v>46293</c:v>
                </c:pt>
                <c:pt idx="56">
                  <c:v>46294</c:v>
                </c:pt>
                <c:pt idx="58">
                  <c:v>46295</c:v>
                </c:pt>
              </c:numCache>
            </c:numRef>
          </c:cat>
          <c:val>
            <c:numRef>
              <c:f>'9月'!$D$20:$BM$20</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0-BF46-4B82-A629-5A595677A468}"/>
            </c:ext>
          </c:extLst>
        </c:ser>
        <c:ser>
          <c:idx val="3"/>
          <c:order val="1"/>
          <c:tx>
            <c:strRef>
              <c:f>'9月'!$C$21</c:f>
              <c:strCache>
                <c:ptCount val="1"/>
              </c:strCache>
            </c:strRef>
          </c:tx>
          <c:spPr>
            <a:solidFill>
              <a:schemeClr val="accent4"/>
            </a:solidFill>
            <a:ln w="28575" cap="rnd">
              <a:solidFill>
                <a:schemeClr val="accent4"/>
              </a:solidFill>
              <a:round/>
            </a:ln>
            <a:effectLst/>
          </c:spPr>
          <c:invertIfNegative val="0"/>
          <c:cat>
            <c:numRef>
              <c:f>'9月'!$D$18:$BM$18</c:f>
              <c:numCache>
                <c:formatCode>d</c:formatCode>
                <c:ptCount val="62"/>
                <c:pt idx="0">
                  <c:v>46266</c:v>
                </c:pt>
                <c:pt idx="2">
                  <c:v>46267</c:v>
                </c:pt>
                <c:pt idx="4">
                  <c:v>46268</c:v>
                </c:pt>
                <c:pt idx="6">
                  <c:v>46269</c:v>
                </c:pt>
                <c:pt idx="8">
                  <c:v>46270</c:v>
                </c:pt>
                <c:pt idx="10">
                  <c:v>46271</c:v>
                </c:pt>
                <c:pt idx="12">
                  <c:v>46272</c:v>
                </c:pt>
                <c:pt idx="14">
                  <c:v>46273</c:v>
                </c:pt>
                <c:pt idx="16">
                  <c:v>46274</c:v>
                </c:pt>
                <c:pt idx="18">
                  <c:v>46275</c:v>
                </c:pt>
                <c:pt idx="20">
                  <c:v>46276</c:v>
                </c:pt>
                <c:pt idx="22">
                  <c:v>46277</c:v>
                </c:pt>
                <c:pt idx="24">
                  <c:v>46278</c:v>
                </c:pt>
                <c:pt idx="26">
                  <c:v>46279</c:v>
                </c:pt>
                <c:pt idx="28">
                  <c:v>46280</c:v>
                </c:pt>
                <c:pt idx="30">
                  <c:v>46281</c:v>
                </c:pt>
                <c:pt idx="32">
                  <c:v>46282</c:v>
                </c:pt>
                <c:pt idx="34">
                  <c:v>46283</c:v>
                </c:pt>
                <c:pt idx="36">
                  <c:v>46284</c:v>
                </c:pt>
                <c:pt idx="38">
                  <c:v>46285</c:v>
                </c:pt>
                <c:pt idx="40">
                  <c:v>46286</c:v>
                </c:pt>
                <c:pt idx="42">
                  <c:v>46287</c:v>
                </c:pt>
                <c:pt idx="44">
                  <c:v>46288</c:v>
                </c:pt>
                <c:pt idx="46">
                  <c:v>46289</c:v>
                </c:pt>
                <c:pt idx="48">
                  <c:v>46290</c:v>
                </c:pt>
                <c:pt idx="50">
                  <c:v>46291</c:v>
                </c:pt>
                <c:pt idx="52">
                  <c:v>46292</c:v>
                </c:pt>
                <c:pt idx="54">
                  <c:v>46293</c:v>
                </c:pt>
                <c:pt idx="56">
                  <c:v>46294</c:v>
                </c:pt>
                <c:pt idx="58">
                  <c:v>46295</c:v>
                </c:pt>
              </c:numCache>
            </c:numRef>
          </c:cat>
          <c:val>
            <c:numRef>
              <c:f>'9月'!$D$21:$BM$21</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1-BF46-4B82-A629-5A595677A468}"/>
            </c:ext>
          </c:extLst>
        </c:ser>
        <c:ser>
          <c:idx val="4"/>
          <c:order val="2"/>
          <c:tx>
            <c:strRef>
              <c:f>'9月'!$C$22</c:f>
              <c:strCache>
                <c:ptCount val="1"/>
              </c:strCache>
            </c:strRef>
          </c:tx>
          <c:spPr>
            <a:solidFill>
              <a:schemeClr val="accent5"/>
            </a:solidFill>
            <a:ln w="28575" cap="rnd">
              <a:solidFill>
                <a:schemeClr val="accent5"/>
              </a:solidFill>
              <a:round/>
            </a:ln>
            <a:effectLst/>
          </c:spPr>
          <c:invertIfNegative val="0"/>
          <c:cat>
            <c:numRef>
              <c:f>'9月'!$D$18:$BM$18</c:f>
              <c:numCache>
                <c:formatCode>d</c:formatCode>
                <c:ptCount val="62"/>
                <c:pt idx="0">
                  <c:v>46266</c:v>
                </c:pt>
                <c:pt idx="2">
                  <c:v>46267</c:v>
                </c:pt>
                <c:pt idx="4">
                  <c:v>46268</c:v>
                </c:pt>
                <c:pt idx="6">
                  <c:v>46269</c:v>
                </c:pt>
                <c:pt idx="8">
                  <c:v>46270</c:v>
                </c:pt>
                <c:pt idx="10">
                  <c:v>46271</c:v>
                </c:pt>
                <c:pt idx="12">
                  <c:v>46272</c:v>
                </c:pt>
                <c:pt idx="14">
                  <c:v>46273</c:v>
                </c:pt>
                <c:pt idx="16">
                  <c:v>46274</c:v>
                </c:pt>
                <c:pt idx="18">
                  <c:v>46275</c:v>
                </c:pt>
                <c:pt idx="20">
                  <c:v>46276</c:v>
                </c:pt>
                <c:pt idx="22">
                  <c:v>46277</c:v>
                </c:pt>
                <c:pt idx="24">
                  <c:v>46278</c:v>
                </c:pt>
                <c:pt idx="26">
                  <c:v>46279</c:v>
                </c:pt>
                <c:pt idx="28">
                  <c:v>46280</c:v>
                </c:pt>
                <c:pt idx="30">
                  <c:v>46281</c:v>
                </c:pt>
                <c:pt idx="32">
                  <c:v>46282</c:v>
                </c:pt>
                <c:pt idx="34">
                  <c:v>46283</c:v>
                </c:pt>
                <c:pt idx="36">
                  <c:v>46284</c:v>
                </c:pt>
                <c:pt idx="38">
                  <c:v>46285</c:v>
                </c:pt>
                <c:pt idx="40">
                  <c:v>46286</c:v>
                </c:pt>
                <c:pt idx="42">
                  <c:v>46287</c:v>
                </c:pt>
                <c:pt idx="44">
                  <c:v>46288</c:v>
                </c:pt>
                <c:pt idx="46">
                  <c:v>46289</c:v>
                </c:pt>
                <c:pt idx="48">
                  <c:v>46290</c:v>
                </c:pt>
                <c:pt idx="50">
                  <c:v>46291</c:v>
                </c:pt>
                <c:pt idx="52">
                  <c:v>46292</c:v>
                </c:pt>
                <c:pt idx="54">
                  <c:v>46293</c:v>
                </c:pt>
                <c:pt idx="56">
                  <c:v>46294</c:v>
                </c:pt>
                <c:pt idx="58">
                  <c:v>46295</c:v>
                </c:pt>
              </c:numCache>
            </c:numRef>
          </c:cat>
          <c:val>
            <c:numRef>
              <c:f>'9月'!$D$22:$BM$22</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2-BF46-4B82-A629-5A595677A468}"/>
            </c:ext>
          </c:extLst>
        </c:ser>
        <c:ser>
          <c:idx val="5"/>
          <c:order val="3"/>
          <c:tx>
            <c:strRef>
              <c:f>'9月'!$C$23</c:f>
              <c:strCache>
                <c:ptCount val="1"/>
              </c:strCache>
            </c:strRef>
          </c:tx>
          <c:spPr>
            <a:solidFill>
              <a:schemeClr val="accent6"/>
            </a:solidFill>
            <a:ln w="28575" cap="rnd">
              <a:solidFill>
                <a:schemeClr val="accent6"/>
              </a:solidFill>
              <a:round/>
            </a:ln>
            <a:effectLst/>
          </c:spPr>
          <c:invertIfNegative val="0"/>
          <c:cat>
            <c:numRef>
              <c:f>'9月'!$D$18:$BM$18</c:f>
              <c:numCache>
                <c:formatCode>d</c:formatCode>
                <c:ptCount val="62"/>
                <c:pt idx="0">
                  <c:v>46266</c:v>
                </c:pt>
                <c:pt idx="2">
                  <c:v>46267</c:v>
                </c:pt>
                <c:pt idx="4">
                  <c:v>46268</c:v>
                </c:pt>
                <c:pt idx="6">
                  <c:v>46269</c:v>
                </c:pt>
                <c:pt idx="8">
                  <c:v>46270</c:v>
                </c:pt>
                <c:pt idx="10">
                  <c:v>46271</c:v>
                </c:pt>
                <c:pt idx="12">
                  <c:v>46272</c:v>
                </c:pt>
                <c:pt idx="14">
                  <c:v>46273</c:v>
                </c:pt>
                <c:pt idx="16">
                  <c:v>46274</c:v>
                </c:pt>
                <c:pt idx="18">
                  <c:v>46275</c:v>
                </c:pt>
                <c:pt idx="20">
                  <c:v>46276</c:v>
                </c:pt>
                <c:pt idx="22">
                  <c:v>46277</c:v>
                </c:pt>
                <c:pt idx="24">
                  <c:v>46278</c:v>
                </c:pt>
                <c:pt idx="26">
                  <c:v>46279</c:v>
                </c:pt>
                <c:pt idx="28">
                  <c:v>46280</c:v>
                </c:pt>
                <c:pt idx="30">
                  <c:v>46281</c:v>
                </c:pt>
                <c:pt idx="32">
                  <c:v>46282</c:v>
                </c:pt>
                <c:pt idx="34">
                  <c:v>46283</c:v>
                </c:pt>
                <c:pt idx="36">
                  <c:v>46284</c:v>
                </c:pt>
                <c:pt idx="38">
                  <c:v>46285</c:v>
                </c:pt>
                <c:pt idx="40">
                  <c:v>46286</c:v>
                </c:pt>
                <c:pt idx="42">
                  <c:v>46287</c:v>
                </c:pt>
                <c:pt idx="44">
                  <c:v>46288</c:v>
                </c:pt>
                <c:pt idx="46">
                  <c:v>46289</c:v>
                </c:pt>
                <c:pt idx="48">
                  <c:v>46290</c:v>
                </c:pt>
                <c:pt idx="50">
                  <c:v>46291</c:v>
                </c:pt>
                <c:pt idx="52">
                  <c:v>46292</c:v>
                </c:pt>
                <c:pt idx="54">
                  <c:v>46293</c:v>
                </c:pt>
                <c:pt idx="56">
                  <c:v>46294</c:v>
                </c:pt>
                <c:pt idx="58">
                  <c:v>46295</c:v>
                </c:pt>
              </c:numCache>
            </c:numRef>
          </c:cat>
          <c:val>
            <c:numRef>
              <c:f>'9月'!$D$23:$BM$23</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3-BF46-4B82-A629-5A595677A468}"/>
            </c:ext>
          </c:extLst>
        </c:ser>
        <c:ser>
          <c:idx val="6"/>
          <c:order val="4"/>
          <c:tx>
            <c:strRef>
              <c:f>'9月'!$C$24</c:f>
              <c:strCache>
                <c:ptCount val="1"/>
              </c:strCache>
            </c:strRef>
          </c:tx>
          <c:spPr>
            <a:solidFill>
              <a:schemeClr val="accent1">
                <a:lumMod val="60000"/>
              </a:schemeClr>
            </a:solidFill>
            <a:ln w="28575" cap="rnd">
              <a:solidFill>
                <a:schemeClr val="accent1">
                  <a:lumMod val="60000"/>
                </a:schemeClr>
              </a:solidFill>
              <a:round/>
            </a:ln>
            <a:effectLst/>
          </c:spPr>
          <c:invertIfNegative val="0"/>
          <c:cat>
            <c:numRef>
              <c:f>'9月'!$D$18:$BM$18</c:f>
              <c:numCache>
                <c:formatCode>d</c:formatCode>
                <c:ptCount val="62"/>
                <c:pt idx="0">
                  <c:v>46266</c:v>
                </c:pt>
                <c:pt idx="2">
                  <c:v>46267</c:v>
                </c:pt>
                <c:pt idx="4">
                  <c:v>46268</c:v>
                </c:pt>
                <c:pt idx="6">
                  <c:v>46269</c:v>
                </c:pt>
                <c:pt idx="8">
                  <c:v>46270</c:v>
                </c:pt>
                <c:pt idx="10">
                  <c:v>46271</c:v>
                </c:pt>
                <c:pt idx="12">
                  <c:v>46272</c:v>
                </c:pt>
                <c:pt idx="14">
                  <c:v>46273</c:v>
                </c:pt>
                <c:pt idx="16">
                  <c:v>46274</c:v>
                </c:pt>
                <c:pt idx="18">
                  <c:v>46275</c:v>
                </c:pt>
                <c:pt idx="20">
                  <c:v>46276</c:v>
                </c:pt>
                <c:pt idx="22">
                  <c:v>46277</c:v>
                </c:pt>
                <c:pt idx="24">
                  <c:v>46278</c:v>
                </c:pt>
                <c:pt idx="26">
                  <c:v>46279</c:v>
                </c:pt>
                <c:pt idx="28">
                  <c:v>46280</c:v>
                </c:pt>
                <c:pt idx="30">
                  <c:v>46281</c:v>
                </c:pt>
                <c:pt idx="32">
                  <c:v>46282</c:v>
                </c:pt>
                <c:pt idx="34">
                  <c:v>46283</c:v>
                </c:pt>
                <c:pt idx="36">
                  <c:v>46284</c:v>
                </c:pt>
                <c:pt idx="38">
                  <c:v>46285</c:v>
                </c:pt>
                <c:pt idx="40">
                  <c:v>46286</c:v>
                </c:pt>
                <c:pt idx="42">
                  <c:v>46287</c:v>
                </c:pt>
                <c:pt idx="44">
                  <c:v>46288</c:v>
                </c:pt>
                <c:pt idx="46">
                  <c:v>46289</c:v>
                </c:pt>
                <c:pt idx="48">
                  <c:v>46290</c:v>
                </c:pt>
                <c:pt idx="50">
                  <c:v>46291</c:v>
                </c:pt>
                <c:pt idx="52">
                  <c:v>46292</c:v>
                </c:pt>
                <c:pt idx="54">
                  <c:v>46293</c:v>
                </c:pt>
                <c:pt idx="56">
                  <c:v>46294</c:v>
                </c:pt>
                <c:pt idx="58">
                  <c:v>46295</c:v>
                </c:pt>
              </c:numCache>
            </c:numRef>
          </c:cat>
          <c:val>
            <c:numRef>
              <c:f>'9月'!$D$24:$BM$24</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4-BF46-4B82-A629-5A595677A468}"/>
            </c:ext>
          </c:extLst>
        </c:ser>
        <c:ser>
          <c:idx val="7"/>
          <c:order val="5"/>
          <c:tx>
            <c:strRef>
              <c:f>'9月'!$C$25</c:f>
              <c:strCache>
                <c:ptCount val="1"/>
              </c:strCache>
            </c:strRef>
          </c:tx>
          <c:spPr>
            <a:solidFill>
              <a:schemeClr val="accent2">
                <a:lumMod val="60000"/>
              </a:schemeClr>
            </a:solidFill>
            <a:ln w="28575" cap="rnd">
              <a:solidFill>
                <a:schemeClr val="accent2">
                  <a:lumMod val="60000"/>
                </a:schemeClr>
              </a:solidFill>
              <a:round/>
            </a:ln>
            <a:effectLst/>
          </c:spPr>
          <c:invertIfNegative val="0"/>
          <c:cat>
            <c:numRef>
              <c:f>'9月'!$D$18:$BM$18</c:f>
              <c:numCache>
                <c:formatCode>d</c:formatCode>
                <c:ptCount val="62"/>
                <c:pt idx="0">
                  <c:v>46266</c:v>
                </c:pt>
                <c:pt idx="2">
                  <c:v>46267</c:v>
                </c:pt>
                <c:pt idx="4">
                  <c:v>46268</c:v>
                </c:pt>
                <c:pt idx="6">
                  <c:v>46269</c:v>
                </c:pt>
                <c:pt idx="8">
                  <c:v>46270</c:v>
                </c:pt>
                <c:pt idx="10">
                  <c:v>46271</c:v>
                </c:pt>
                <c:pt idx="12">
                  <c:v>46272</c:v>
                </c:pt>
                <c:pt idx="14">
                  <c:v>46273</c:v>
                </c:pt>
                <c:pt idx="16">
                  <c:v>46274</c:v>
                </c:pt>
                <c:pt idx="18">
                  <c:v>46275</c:v>
                </c:pt>
                <c:pt idx="20">
                  <c:v>46276</c:v>
                </c:pt>
                <c:pt idx="22">
                  <c:v>46277</c:v>
                </c:pt>
                <c:pt idx="24">
                  <c:v>46278</c:v>
                </c:pt>
                <c:pt idx="26">
                  <c:v>46279</c:v>
                </c:pt>
                <c:pt idx="28">
                  <c:v>46280</c:v>
                </c:pt>
                <c:pt idx="30">
                  <c:v>46281</c:v>
                </c:pt>
                <c:pt idx="32">
                  <c:v>46282</c:v>
                </c:pt>
                <c:pt idx="34">
                  <c:v>46283</c:v>
                </c:pt>
                <c:pt idx="36">
                  <c:v>46284</c:v>
                </c:pt>
                <c:pt idx="38">
                  <c:v>46285</c:v>
                </c:pt>
                <c:pt idx="40">
                  <c:v>46286</c:v>
                </c:pt>
                <c:pt idx="42">
                  <c:v>46287</c:v>
                </c:pt>
                <c:pt idx="44">
                  <c:v>46288</c:v>
                </c:pt>
                <c:pt idx="46">
                  <c:v>46289</c:v>
                </c:pt>
                <c:pt idx="48">
                  <c:v>46290</c:v>
                </c:pt>
                <c:pt idx="50">
                  <c:v>46291</c:v>
                </c:pt>
                <c:pt idx="52">
                  <c:v>46292</c:v>
                </c:pt>
                <c:pt idx="54">
                  <c:v>46293</c:v>
                </c:pt>
                <c:pt idx="56">
                  <c:v>46294</c:v>
                </c:pt>
                <c:pt idx="58">
                  <c:v>46295</c:v>
                </c:pt>
              </c:numCache>
            </c:numRef>
          </c:cat>
          <c:val>
            <c:numRef>
              <c:f>'9月'!$D$25:$BM$25</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5-BF46-4B82-A629-5A595677A468}"/>
            </c:ext>
          </c:extLst>
        </c:ser>
        <c:ser>
          <c:idx val="8"/>
          <c:order val="6"/>
          <c:tx>
            <c:strRef>
              <c:f>'9月'!$C$26</c:f>
              <c:strCache>
                <c:ptCount val="1"/>
              </c:strCache>
            </c:strRef>
          </c:tx>
          <c:spPr>
            <a:solidFill>
              <a:schemeClr val="accent3">
                <a:lumMod val="60000"/>
              </a:schemeClr>
            </a:solidFill>
            <a:ln w="28575" cap="rnd">
              <a:solidFill>
                <a:schemeClr val="accent3">
                  <a:lumMod val="60000"/>
                </a:schemeClr>
              </a:solidFill>
              <a:round/>
            </a:ln>
            <a:effectLst/>
          </c:spPr>
          <c:invertIfNegative val="0"/>
          <c:cat>
            <c:numRef>
              <c:f>'9月'!$D$18:$BM$18</c:f>
              <c:numCache>
                <c:formatCode>d</c:formatCode>
                <c:ptCount val="62"/>
                <c:pt idx="0">
                  <c:v>46266</c:v>
                </c:pt>
                <c:pt idx="2">
                  <c:v>46267</c:v>
                </c:pt>
                <c:pt idx="4">
                  <c:v>46268</c:v>
                </c:pt>
                <c:pt idx="6">
                  <c:v>46269</c:v>
                </c:pt>
                <c:pt idx="8">
                  <c:v>46270</c:v>
                </c:pt>
                <c:pt idx="10">
                  <c:v>46271</c:v>
                </c:pt>
                <c:pt idx="12">
                  <c:v>46272</c:v>
                </c:pt>
                <c:pt idx="14">
                  <c:v>46273</c:v>
                </c:pt>
                <c:pt idx="16">
                  <c:v>46274</c:v>
                </c:pt>
                <c:pt idx="18">
                  <c:v>46275</c:v>
                </c:pt>
                <c:pt idx="20">
                  <c:v>46276</c:v>
                </c:pt>
                <c:pt idx="22">
                  <c:v>46277</c:v>
                </c:pt>
                <c:pt idx="24">
                  <c:v>46278</c:v>
                </c:pt>
                <c:pt idx="26">
                  <c:v>46279</c:v>
                </c:pt>
                <c:pt idx="28">
                  <c:v>46280</c:v>
                </c:pt>
                <c:pt idx="30">
                  <c:v>46281</c:v>
                </c:pt>
                <c:pt idx="32">
                  <c:v>46282</c:v>
                </c:pt>
                <c:pt idx="34">
                  <c:v>46283</c:v>
                </c:pt>
                <c:pt idx="36">
                  <c:v>46284</c:v>
                </c:pt>
                <c:pt idx="38">
                  <c:v>46285</c:v>
                </c:pt>
                <c:pt idx="40">
                  <c:v>46286</c:v>
                </c:pt>
                <c:pt idx="42">
                  <c:v>46287</c:v>
                </c:pt>
                <c:pt idx="44">
                  <c:v>46288</c:v>
                </c:pt>
                <c:pt idx="46">
                  <c:v>46289</c:v>
                </c:pt>
                <c:pt idx="48">
                  <c:v>46290</c:v>
                </c:pt>
                <c:pt idx="50">
                  <c:v>46291</c:v>
                </c:pt>
                <c:pt idx="52">
                  <c:v>46292</c:v>
                </c:pt>
                <c:pt idx="54">
                  <c:v>46293</c:v>
                </c:pt>
                <c:pt idx="56">
                  <c:v>46294</c:v>
                </c:pt>
                <c:pt idx="58">
                  <c:v>46295</c:v>
                </c:pt>
              </c:numCache>
            </c:numRef>
          </c:cat>
          <c:val>
            <c:numRef>
              <c:f>'9月'!$D$26:$BM$26</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6-BF46-4B82-A629-5A595677A468}"/>
            </c:ext>
          </c:extLst>
        </c:ser>
        <c:ser>
          <c:idx val="9"/>
          <c:order val="7"/>
          <c:tx>
            <c:strRef>
              <c:f>'9月'!$C$27</c:f>
              <c:strCache>
                <c:ptCount val="1"/>
              </c:strCache>
            </c:strRef>
          </c:tx>
          <c:spPr>
            <a:solidFill>
              <a:schemeClr val="accent4">
                <a:lumMod val="60000"/>
              </a:schemeClr>
            </a:solidFill>
            <a:ln w="28575" cap="rnd">
              <a:solidFill>
                <a:schemeClr val="accent4">
                  <a:lumMod val="60000"/>
                </a:schemeClr>
              </a:solidFill>
              <a:round/>
            </a:ln>
            <a:effectLst/>
          </c:spPr>
          <c:invertIfNegative val="0"/>
          <c:cat>
            <c:numRef>
              <c:f>'9月'!$D$18:$BM$18</c:f>
              <c:numCache>
                <c:formatCode>d</c:formatCode>
                <c:ptCount val="62"/>
                <c:pt idx="0">
                  <c:v>46266</c:v>
                </c:pt>
                <c:pt idx="2">
                  <c:v>46267</c:v>
                </c:pt>
                <c:pt idx="4">
                  <c:v>46268</c:v>
                </c:pt>
                <c:pt idx="6">
                  <c:v>46269</c:v>
                </c:pt>
                <c:pt idx="8">
                  <c:v>46270</c:v>
                </c:pt>
                <c:pt idx="10">
                  <c:v>46271</c:v>
                </c:pt>
                <c:pt idx="12">
                  <c:v>46272</c:v>
                </c:pt>
                <c:pt idx="14">
                  <c:v>46273</c:v>
                </c:pt>
                <c:pt idx="16">
                  <c:v>46274</c:v>
                </c:pt>
                <c:pt idx="18">
                  <c:v>46275</c:v>
                </c:pt>
                <c:pt idx="20">
                  <c:v>46276</c:v>
                </c:pt>
                <c:pt idx="22">
                  <c:v>46277</c:v>
                </c:pt>
                <c:pt idx="24">
                  <c:v>46278</c:v>
                </c:pt>
                <c:pt idx="26">
                  <c:v>46279</c:v>
                </c:pt>
                <c:pt idx="28">
                  <c:v>46280</c:v>
                </c:pt>
                <c:pt idx="30">
                  <c:v>46281</c:v>
                </c:pt>
                <c:pt idx="32">
                  <c:v>46282</c:v>
                </c:pt>
                <c:pt idx="34">
                  <c:v>46283</c:v>
                </c:pt>
                <c:pt idx="36">
                  <c:v>46284</c:v>
                </c:pt>
                <c:pt idx="38">
                  <c:v>46285</c:v>
                </c:pt>
                <c:pt idx="40">
                  <c:v>46286</c:v>
                </c:pt>
                <c:pt idx="42">
                  <c:v>46287</c:v>
                </c:pt>
                <c:pt idx="44">
                  <c:v>46288</c:v>
                </c:pt>
                <c:pt idx="46">
                  <c:v>46289</c:v>
                </c:pt>
                <c:pt idx="48">
                  <c:v>46290</c:v>
                </c:pt>
                <c:pt idx="50">
                  <c:v>46291</c:v>
                </c:pt>
                <c:pt idx="52">
                  <c:v>46292</c:v>
                </c:pt>
                <c:pt idx="54">
                  <c:v>46293</c:v>
                </c:pt>
                <c:pt idx="56">
                  <c:v>46294</c:v>
                </c:pt>
                <c:pt idx="58">
                  <c:v>46295</c:v>
                </c:pt>
              </c:numCache>
            </c:numRef>
          </c:cat>
          <c:val>
            <c:numRef>
              <c:f>'9月'!$D$27:$BM$27</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7-BF46-4B82-A629-5A595677A468}"/>
            </c:ext>
          </c:extLst>
        </c:ser>
        <c:ser>
          <c:idx val="10"/>
          <c:order val="8"/>
          <c:tx>
            <c:strRef>
              <c:f>'9月'!$C$28</c:f>
              <c:strCache>
                <c:ptCount val="1"/>
              </c:strCache>
            </c:strRef>
          </c:tx>
          <c:spPr>
            <a:solidFill>
              <a:schemeClr val="accent5">
                <a:lumMod val="60000"/>
              </a:schemeClr>
            </a:solidFill>
            <a:ln w="28575" cap="rnd">
              <a:solidFill>
                <a:schemeClr val="accent5">
                  <a:lumMod val="60000"/>
                </a:schemeClr>
              </a:solidFill>
              <a:round/>
            </a:ln>
            <a:effectLst/>
          </c:spPr>
          <c:invertIfNegative val="0"/>
          <c:cat>
            <c:numRef>
              <c:f>'9月'!$D$18:$BM$18</c:f>
              <c:numCache>
                <c:formatCode>d</c:formatCode>
                <c:ptCount val="62"/>
                <c:pt idx="0">
                  <c:v>46266</c:v>
                </c:pt>
                <c:pt idx="2">
                  <c:v>46267</c:v>
                </c:pt>
                <c:pt idx="4">
                  <c:v>46268</c:v>
                </c:pt>
                <c:pt idx="6">
                  <c:v>46269</c:v>
                </c:pt>
                <c:pt idx="8">
                  <c:v>46270</c:v>
                </c:pt>
                <c:pt idx="10">
                  <c:v>46271</c:v>
                </c:pt>
                <c:pt idx="12">
                  <c:v>46272</c:v>
                </c:pt>
                <c:pt idx="14">
                  <c:v>46273</c:v>
                </c:pt>
                <c:pt idx="16">
                  <c:v>46274</c:v>
                </c:pt>
                <c:pt idx="18">
                  <c:v>46275</c:v>
                </c:pt>
                <c:pt idx="20">
                  <c:v>46276</c:v>
                </c:pt>
                <c:pt idx="22">
                  <c:v>46277</c:v>
                </c:pt>
                <c:pt idx="24">
                  <c:v>46278</c:v>
                </c:pt>
                <c:pt idx="26">
                  <c:v>46279</c:v>
                </c:pt>
                <c:pt idx="28">
                  <c:v>46280</c:v>
                </c:pt>
                <c:pt idx="30">
                  <c:v>46281</c:v>
                </c:pt>
                <c:pt idx="32">
                  <c:v>46282</c:v>
                </c:pt>
                <c:pt idx="34">
                  <c:v>46283</c:v>
                </c:pt>
                <c:pt idx="36">
                  <c:v>46284</c:v>
                </c:pt>
                <c:pt idx="38">
                  <c:v>46285</c:v>
                </c:pt>
                <c:pt idx="40">
                  <c:v>46286</c:v>
                </c:pt>
                <c:pt idx="42">
                  <c:v>46287</c:v>
                </c:pt>
                <c:pt idx="44">
                  <c:v>46288</c:v>
                </c:pt>
                <c:pt idx="46">
                  <c:v>46289</c:v>
                </c:pt>
                <c:pt idx="48">
                  <c:v>46290</c:v>
                </c:pt>
                <c:pt idx="50">
                  <c:v>46291</c:v>
                </c:pt>
                <c:pt idx="52">
                  <c:v>46292</c:v>
                </c:pt>
                <c:pt idx="54">
                  <c:v>46293</c:v>
                </c:pt>
                <c:pt idx="56">
                  <c:v>46294</c:v>
                </c:pt>
                <c:pt idx="58">
                  <c:v>46295</c:v>
                </c:pt>
              </c:numCache>
            </c:numRef>
          </c:cat>
          <c:val>
            <c:numRef>
              <c:f>'9月'!$D$28:$BM$28</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8-BF46-4B82-A629-5A595677A468}"/>
            </c:ext>
          </c:extLst>
        </c:ser>
        <c:ser>
          <c:idx val="11"/>
          <c:order val="9"/>
          <c:tx>
            <c:strRef>
              <c:f>'9月'!$C$29</c:f>
              <c:strCache>
                <c:ptCount val="1"/>
              </c:strCache>
            </c:strRef>
          </c:tx>
          <c:spPr>
            <a:solidFill>
              <a:schemeClr val="accent6">
                <a:lumMod val="60000"/>
              </a:schemeClr>
            </a:solidFill>
            <a:ln w="28575" cap="rnd">
              <a:solidFill>
                <a:schemeClr val="accent6">
                  <a:lumMod val="60000"/>
                </a:schemeClr>
              </a:solidFill>
              <a:round/>
            </a:ln>
            <a:effectLst/>
          </c:spPr>
          <c:invertIfNegative val="0"/>
          <c:cat>
            <c:numRef>
              <c:f>'9月'!$D$18:$BM$18</c:f>
              <c:numCache>
                <c:formatCode>d</c:formatCode>
                <c:ptCount val="62"/>
                <c:pt idx="0">
                  <c:v>46266</c:v>
                </c:pt>
                <c:pt idx="2">
                  <c:v>46267</c:v>
                </c:pt>
                <c:pt idx="4">
                  <c:v>46268</c:v>
                </c:pt>
                <c:pt idx="6">
                  <c:v>46269</c:v>
                </c:pt>
                <c:pt idx="8">
                  <c:v>46270</c:v>
                </c:pt>
                <c:pt idx="10">
                  <c:v>46271</c:v>
                </c:pt>
                <c:pt idx="12">
                  <c:v>46272</c:v>
                </c:pt>
                <c:pt idx="14">
                  <c:v>46273</c:v>
                </c:pt>
                <c:pt idx="16">
                  <c:v>46274</c:v>
                </c:pt>
                <c:pt idx="18">
                  <c:v>46275</c:v>
                </c:pt>
                <c:pt idx="20">
                  <c:v>46276</c:v>
                </c:pt>
                <c:pt idx="22">
                  <c:v>46277</c:v>
                </c:pt>
                <c:pt idx="24">
                  <c:v>46278</c:v>
                </c:pt>
                <c:pt idx="26">
                  <c:v>46279</c:v>
                </c:pt>
                <c:pt idx="28">
                  <c:v>46280</c:v>
                </c:pt>
                <c:pt idx="30">
                  <c:v>46281</c:v>
                </c:pt>
                <c:pt idx="32">
                  <c:v>46282</c:v>
                </c:pt>
                <c:pt idx="34">
                  <c:v>46283</c:v>
                </c:pt>
                <c:pt idx="36">
                  <c:v>46284</c:v>
                </c:pt>
                <c:pt idx="38">
                  <c:v>46285</c:v>
                </c:pt>
                <c:pt idx="40">
                  <c:v>46286</c:v>
                </c:pt>
                <c:pt idx="42">
                  <c:v>46287</c:v>
                </c:pt>
                <c:pt idx="44">
                  <c:v>46288</c:v>
                </c:pt>
                <c:pt idx="46">
                  <c:v>46289</c:v>
                </c:pt>
                <c:pt idx="48">
                  <c:v>46290</c:v>
                </c:pt>
                <c:pt idx="50">
                  <c:v>46291</c:v>
                </c:pt>
                <c:pt idx="52">
                  <c:v>46292</c:v>
                </c:pt>
                <c:pt idx="54">
                  <c:v>46293</c:v>
                </c:pt>
                <c:pt idx="56">
                  <c:v>46294</c:v>
                </c:pt>
                <c:pt idx="58">
                  <c:v>46295</c:v>
                </c:pt>
              </c:numCache>
            </c:numRef>
          </c:cat>
          <c:val>
            <c:numRef>
              <c:f>'9月'!$D$29:$BM$29</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9-BF46-4B82-A629-5A595677A468}"/>
            </c:ext>
          </c:extLst>
        </c:ser>
        <c:ser>
          <c:idx val="12"/>
          <c:order val="10"/>
          <c:tx>
            <c:strRef>
              <c:f>'9月'!$C$30</c:f>
              <c:strCache>
                <c:ptCount val="1"/>
              </c:strCache>
            </c:strRef>
          </c:tx>
          <c:spPr>
            <a:solidFill>
              <a:schemeClr val="accent1">
                <a:lumMod val="80000"/>
                <a:lumOff val="20000"/>
              </a:schemeClr>
            </a:solidFill>
            <a:ln w="28575" cap="rnd">
              <a:solidFill>
                <a:schemeClr val="accent1">
                  <a:lumMod val="80000"/>
                  <a:lumOff val="20000"/>
                </a:schemeClr>
              </a:solidFill>
              <a:round/>
            </a:ln>
            <a:effectLst/>
          </c:spPr>
          <c:invertIfNegative val="0"/>
          <c:cat>
            <c:numRef>
              <c:f>'9月'!$D$18:$BM$18</c:f>
              <c:numCache>
                <c:formatCode>d</c:formatCode>
                <c:ptCount val="62"/>
                <c:pt idx="0">
                  <c:v>46266</c:v>
                </c:pt>
                <c:pt idx="2">
                  <c:v>46267</c:v>
                </c:pt>
                <c:pt idx="4">
                  <c:v>46268</c:v>
                </c:pt>
                <c:pt idx="6">
                  <c:v>46269</c:v>
                </c:pt>
                <c:pt idx="8">
                  <c:v>46270</c:v>
                </c:pt>
                <c:pt idx="10">
                  <c:v>46271</c:v>
                </c:pt>
                <c:pt idx="12">
                  <c:v>46272</c:v>
                </c:pt>
                <c:pt idx="14">
                  <c:v>46273</c:v>
                </c:pt>
                <c:pt idx="16">
                  <c:v>46274</c:v>
                </c:pt>
                <c:pt idx="18">
                  <c:v>46275</c:v>
                </c:pt>
                <c:pt idx="20">
                  <c:v>46276</c:v>
                </c:pt>
                <c:pt idx="22">
                  <c:v>46277</c:v>
                </c:pt>
                <c:pt idx="24">
                  <c:v>46278</c:v>
                </c:pt>
                <c:pt idx="26">
                  <c:v>46279</c:v>
                </c:pt>
                <c:pt idx="28">
                  <c:v>46280</c:v>
                </c:pt>
                <c:pt idx="30">
                  <c:v>46281</c:v>
                </c:pt>
                <c:pt idx="32">
                  <c:v>46282</c:v>
                </c:pt>
                <c:pt idx="34">
                  <c:v>46283</c:v>
                </c:pt>
                <c:pt idx="36">
                  <c:v>46284</c:v>
                </c:pt>
                <c:pt idx="38">
                  <c:v>46285</c:v>
                </c:pt>
                <c:pt idx="40">
                  <c:v>46286</c:v>
                </c:pt>
                <c:pt idx="42">
                  <c:v>46287</c:v>
                </c:pt>
                <c:pt idx="44">
                  <c:v>46288</c:v>
                </c:pt>
                <c:pt idx="46">
                  <c:v>46289</c:v>
                </c:pt>
                <c:pt idx="48">
                  <c:v>46290</c:v>
                </c:pt>
                <c:pt idx="50">
                  <c:v>46291</c:v>
                </c:pt>
                <c:pt idx="52">
                  <c:v>46292</c:v>
                </c:pt>
                <c:pt idx="54">
                  <c:v>46293</c:v>
                </c:pt>
                <c:pt idx="56">
                  <c:v>46294</c:v>
                </c:pt>
                <c:pt idx="58">
                  <c:v>46295</c:v>
                </c:pt>
              </c:numCache>
            </c:numRef>
          </c:cat>
          <c:val>
            <c:numRef>
              <c:f>'9月'!$D$30:$BM$30</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A-BF46-4B82-A629-5A595677A468}"/>
            </c:ext>
          </c:extLst>
        </c:ser>
        <c:ser>
          <c:idx val="13"/>
          <c:order val="11"/>
          <c:tx>
            <c:strRef>
              <c:f>'9月'!$C$31</c:f>
              <c:strCache>
                <c:ptCount val="1"/>
              </c:strCache>
            </c:strRef>
          </c:tx>
          <c:spPr>
            <a:solidFill>
              <a:schemeClr val="accent2">
                <a:lumMod val="80000"/>
                <a:lumOff val="20000"/>
              </a:schemeClr>
            </a:solidFill>
            <a:ln w="28575" cap="rnd">
              <a:solidFill>
                <a:schemeClr val="accent2">
                  <a:lumMod val="80000"/>
                  <a:lumOff val="20000"/>
                </a:schemeClr>
              </a:solidFill>
              <a:round/>
            </a:ln>
            <a:effectLst/>
          </c:spPr>
          <c:invertIfNegative val="0"/>
          <c:cat>
            <c:numRef>
              <c:f>'9月'!$D$18:$BM$18</c:f>
              <c:numCache>
                <c:formatCode>d</c:formatCode>
                <c:ptCount val="62"/>
                <c:pt idx="0">
                  <c:v>46266</c:v>
                </c:pt>
                <c:pt idx="2">
                  <c:v>46267</c:v>
                </c:pt>
                <c:pt idx="4">
                  <c:v>46268</c:v>
                </c:pt>
                <c:pt idx="6">
                  <c:v>46269</c:v>
                </c:pt>
                <c:pt idx="8">
                  <c:v>46270</c:v>
                </c:pt>
                <c:pt idx="10">
                  <c:v>46271</c:v>
                </c:pt>
                <c:pt idx="12">
                  <c:v>46272</c:v>
                </c:pt>
                <c:pt idx="14">
                  <c:v>46273</c:v>
                </c:pt>
                <c:pt idx="16">
                  <c:v>46274</c:v>
                </c:pt>
                <c:pt idx="18">
                  <c:v>46275</c:v>
                </c:pt>
                <c:pt idx="20">
                  <c:v>46276</c:v>
                </c:pt>
                <c:pt idx="22">
                  <c:v>46277</c:v>
                </c:pt>
                <c:pt idx="24">
                  <c:v>46278</c:v>
                </c:pt>
                <c:pt idx="26">
                  <c:v>46279</c:v>
                </c:pt>
                <c:pt idx="28">
                  <c:v>46280</c:v>
                </c:pt>
                <c:pt idx="30">
                  <c:v>46281</c:v>
                </c:pt>
                <c:pt idx="32">
                  <c:v>46282</c:v>
                </c:pt>
                <c:pt idx="34">
                  <c:v>46283</c:v>
                </c:pt>
                <c:pt idx="36">
                  <c:v>46284</c:v>
                </c:pt>
                <c:pt idx="38">
                  <c:v>46285</c:v>
                </c:pt>
                <c:pt idx="40">
                  <c:v>46286</c:v>
                </c:pt>
                <c:pt idx="42">
                  <c:v>46287</c:v>
                </c:pt>
                <c:pt idx="44">
                  <c:v>46288</c:v>
                </c:pt>
                <c:pt idx="46">
                  <c:v>46289</c:v>
                </c:pt>
                <c:pt idx="48">
                  <c:v>46290</c:v>
                </c:pt>
                <c:pt idx="50">
                  <c:v>46291</c:v>
                </c:pt>
                <c:pt idx="52">
                  <c:v>46292</c:v>
                </c:pt>
                <c:pt idx="54">
                  <c:v>46293</c:v>
                </c:pt>
                <c:pt idx="56">
                  <c:v>46294</c:v>
                </c:pt>
                <c:pt idx="58">
                  <c:v>46295</c:v>
                </c:pt>
              </c:numCache>
            </c:numRef>
          </c:cat>
          <c:val>
            <c:numRef>
              <c:f>'9月'!$D$31:$BM$31</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B-BF46-4B82-A629-5A595677A468}"/>
            </c:ext>
          </c:extLst>
        </c:ser>
        <c:ser>
          <c:idx val="14"/>
          <c:order val="12"/>
          <c:tx>
            <c:strRef>
              <c:f>'9月'!$C$32</c:f>
              <c:strCache>
                <c:ptCount val="1"/>
              </c:strCache>
            </c:strRef>
          </c:tx>
          <c:spPr>
            <a:solidFill>
              <a:schemeClr val="accent3">
                <a:lumMod val="80000"/>
                <a:lumOff val="20000"/>
              </a:schemeClr>
            </a:solidFill>
            <a:ln w="28575" cap="rnd">
              <a:solidFill>
                <a:schemeClr val="accent3">
                  <a:lumMod val="80000"/>
                  <a:lumOff val="20000"/>
                </a:schemeClr>
              </a:solidFill>
              <a:round/>
            </a:ln>
            <a:effectLst/>
          </c:spPr>
          <c:invertIfNegative val="0"/>
          <c:cat>
            <c:numRef>
              <c:f>'9月'!$D$18:$BM$18</c:f>
              <c:numCache>
                <c:formatCode>d</c:formatCode>
                <c:ptCount val="62"/>
                <c:pt idx="0">
                  <c:v>46266</c:v>
                </c:pt>
                <c:pt idx="2">
                  <c:v>46267</c:v>
                </c:pt>
                <c:pt idx="4">
                  <c:v>46268</c:v>
                </c:pt>
                <c:pt idx="6">
                  <c:v>46269</c:v>
                </c:pt>
                <c:pt idx="8">
                  <c:v>46270</c:v>
                </c:pt>
                <c:pt idx="10">
                  <c:v>46271</c:v>
                </c:pt>
                <c:pt idx="12">
                  <c:v>46272</c:v>
                </c:pt>
                <c:pt idx="14">
                  <c:v>46273</c:v>
                </c:pt>
                <c:pt idx="16">
                  <c:v>46274</c:v>
                </c:pt>
                <c:pt idx="18">
                  <c:v>46275</c:v>
                </c:pt>
                <c:pt idx="20">
                  <c:v>46276</c:v>
                </c:pt>
                <c:pt idx="22">
                  <c:v>46277</c:v>
                </c:pt>
                <c:pt idx="24">
                  <c:v>46278</c:v>
                </c:pt>
                <c:pt idx="26">
                  <c:v>46279</c:v>
                </c:pt>
                <c:pt idx="28">
                  <c:v>46280</c:v>
                </c:pt>
                <c:pt idx="30">
                  <c:v>46281</c:v>
                </c:pt>
                <c:pt idx="32">
                  <c:v>46282</c:v>
                </c:pt>
                <c:pt idx="34">
                  <c:v>46283</c:v>
                </c:pt>
                <c:pt idx="36">
                  <c:v>46284</c:v>
                </c:pt>
                <c:pt idx="38">
                  <c:v>46285</c:v>
                </c:pt>
                <c:pt idx="40">
                  <c:v>46286</c:v>
                </c:pt>
                <c:pt idx="42">
                  <c:v>46287</c:v>
                </c:pt>
                <c:pt idx="44">
                  <c:v>46288</c:v>
                </c:pt>
                <c:pt idx="46">
                  <c:v>46289</c:v>
                </c:pt>
                <c:pt idx="48">
                  <c:v>46290</c:v>
                </c:pt>
                <c:pt idx="50">
                  <c:v>46291</c:v>
                </c:pt>
                <c:pt idx="52">
                  <c:v>46292</c:v>
                </c:pt>
                <c:pt idx="54">
                  <c:v>46293</c:v>
                </c:pt>
                <c:pt idx="56">
                  <c:v>46294</c:v>
                </c:pt>
                <c:pt idx="58">
                  <c:v>46295</c:v>
                </c:pt>
              </c:numCache>
            </c:numRef>
          </c:cat>
          <c:val>
            <c:numRef>
              <c:f>'9月'!$D$32:$BM$32</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C-BF46-4B82-A629-5A595677A468}"/>
            </c:ext>
          </c:extLst>
        </c:ser>
        <c:ser>
          <c:idx val="15"/>
          <c:order val="13"/>
          <c:tx>
            <c:strRef>
              <c:f>'9月'!$C$33</c:f>
              <c:strCache>
                <c:ptCount val="1"/>
              </c:strCache>
            </c:strRef>
          </c:tx>
          <c:spPr>
            <a:solidFill>
              <a:schemeClr val="accent4">
                <a:lumMod val="80000"/>
                <a:lumOff val="20000"/>
              </a:schemeClr>
            </a:solidFill>
            <a:ln w="28575" cap="rnd">
              <a:solidFill>
                <a:schemeClr val="accent4">
                  <a:lumMod val="80000"/>
                  <a:lumOff val="20000"/>
                </a:schemeClr>
              </a:solidFill>
              <a:round/>
            </a:ln>
            <a:effectLst/>
          </c:spPr>
          <c:invertIfNegative val="0"/>
          <c:cat>
            <c:numRef>
              <c:f>'9月'!$D$18:$BM$18</c:f>
              <c:numCache>
                <c:formatCode>d</c:formatCode>
                <c:ptCount val="62"/>
                <c:pt idx="0">
                  <c:v>46266</c:v>
                </c:pt>
                <c:pt idx="2">
                  <c:v>46267</c:v>
                </c:pt>
                <c:pt idx="4">
                  <c:v>46268</c:v>
                </c:pt>
                <c:pt idx="6">
                  <c:v>46269</c:v>
                </c:pt>
                <c:pt idx="8">
                  <c:v>46270</c:v>
                </c:pt>
                <c:pt idx="10">
                  <c:v>46271</c:v>
                </c:pt>
                <c:pt idx="12">
                  <c:v>46272</c:v>
                </c:pt>
                <c:pt idx="14">
                  <c:v>46273</c:v>
                </c:pt>
                <c:pt idx="16">
                  <c:v>46274</c:v>
                </c:pt>
                <c:pt idx="18">
                  <c:v>46275</c:v>
                </c:pt>
                <c:pt idx="20">
                  <c:v>46276</c:v>
                </c:pt>
                <c:pt idx="22">
                  <c:v>46277</c:v>
                </c:pt>
                <c:pt idx="24">
                  <c:v>46278</c:v>
                </c:pt>
                <c:pt idx="26">
                  <c:v>46279</c:v>
                </c:pt>
                <c:pt idx="28">
                  <c:v>46280</c:v>
                </c:pt>
                <c:pt idx="30">
                  <c:v>46281</c:v>
                </c:pt>
                <c:pt idx="32">
                  <c:v>46282</c:v>
                </c:pt>
                <c:pt idx="34">
                  <c:v>46283</c:v>
                </c:pt>
                <c:pt idx="36">
                  <c:v>46284</c:v>
                </c:pt>
                <c:pt idx="38">
                  <c:v>46285</c:v>
                </c:pt>
                <c:pt idx="40">
                  <c:v>46286</c:v>
                </c:pt>
                <c:pt idx="42">
                  <c:v>46287</c:v>
                </c:pt>
                <c:pt idx="44">
                  <c:v>46288</c:v>
                </c:pt>
                <c:pt idx="46">
                  <c:v>46289</c:v>
                </c:pt>
                <c:pt idx="48">
                  <c:v>46290</c:v>
                </c:pt>
                <c:pt idx="50">
                  <c:v>46291</c:v>
                </c:pt>
                <c:pt idx="52">
                  <c:v>46292</c:v>
                </c:pt>
                <c:pt idx="54">
                  <c:v>46293</c:v>
                </c:pt>
                <c:pt idx="56">
                  <c:v>46294</c:v>
                </c:pt>
                <c:pt idx="58">
                  <c:v>46295</c:v>
                </c:pt>
              </c:numCache>
            </c:numRef>
          </c:cat>
          <c:val>
            <c:numRef>
              <c:f>'9月'!$D$33:$BM$33</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D-BF46-4B82-A629-5A595677A468}"/>
            </c:ext>
          </c:extLst>
        </c:ser>
        <c:ser>
          <c:idx val="16"/>
          <c:order val="14"/>
          <c:tx>
            <c:strRef>
              <c:f>'9月'!$C$34</c:f>
              <c:strCache>
                <c:ptCount val="1"/>
              </c:strCache>
            </c:strRef>
          </c:tx>
          <c:spPr>
            <a:solidFill>
              <a:schemeClr val="accent5">
                <a:lumMod val="80000"/>
                <a:lumOff val="20000"/>
              </a:schemeClr>
            </a:solidFill>
            <a:ln w="28575" cap="rnd">
              <a:solidFill>
                <a:schemeClr val="accent5">
                  <a:lumMod val="80000"/>
                  <a:lumOff val="20000"/>
                </a:schemeClr>
              </a:solidFill>
              <a:round/>
            </a:ln>
            <a:effectLst/>
          </c:spPr>
          <c:invertIfNegative val="0"/>
          <c:cat>
            <c:numRef>
              <c:f>'9月'!$D$18:$BM$18</c:f>
              <c:numCache>
                <c:formatCode>d</c:formatCode>
                <c:ptCount val="62"/>
                <c:pt idx="0">
                  <c:v>46266</c:v>
                </c:pt>
                <c:pt idx="2">
                  <c:v>46267</c:v>
                </c:pt>
                <c:pt idx="4">
                  <c:v>46268</c:v>
                </c:pt>
                <c:pt idx="6">
                  <c:v>46269</c:v>
                </c:pt>
                <c:pt idx="8">
                  <c:v>46270</c:v>
                </c:pt>
                <c:pt idx="10">
                  <c:v>46271</c:v>
                </c:pt>
                <c:pt idx="12">
                  <c:v>46272</c:v>
                </c:pt>
                <c:pt idx="14">
                  <c:v>46273</c:v>
                </c:pt>
                <c:pt idx="16">
                  <c:v>46274</c:v>
                </c:pt>
                <c:pt idx="18">
                  <c:v>46275</c:v>
                </c:pt>
                <c:pt idx="20">
                  <c:v>46276</c:v>
                </c:pt>
                <c:pt idx="22">
                  <c:v>46277</c:v>
                </c:pt>
                <c:pt idx="24">
                  <c:v>46278</c:v>
                </c:pt>
                <c:pt idx="26">
                  <c:v>46279</c:v>
                </c:pt>
                <c:pt idx="28">
                  <c:v>46280</c:v>
                </c:pt>
                <c:pt idx="30">
                  <c:v>46281</c:v>
                </c:pt>
                <c:pt idx="32">
                  <c:v>46282</c:v>
                </c:pt>
                <c:pt idx="34">
                  <c:v>46283</c:v>
                </c:pt>
                <c:pt idx="36">
                  <c:v>46284</c:v>
                </c:pt>
                <c:pt idx="38">
                  <c:v>46285</c:v>
                </c:pt>
                <c:pt idx="40">
                  <c:v>46286</c:v>
                </c:pt>
                <c:pt idx="42">
                  <c:v>46287</c:v>
                </c:pt>
                <c:pt idx="44">
                  <c:v>46288</c:v>
                </c:pt>
                <c:pt idx="46">
                  <c:v>46289</c:v>
                </c:pt>
                <c:pt idx="48">
                  <c:v>46290</c:v>
                </c:pt>
                <c:pt idx="50">
                  <c:v>46291</c:v>
                </c:pt>
                <c:pt idx="52">
                  <c:v>46292</c:v>
                </c:pt>
                <c:pt idx="54">
                  <c:v>46293</c:v>
                </c:pt>
                <c:pt idx="56">
                  <c:v>46294</c:v>
                </c:pt>
                <c:pt idx="58">
                  <c:v>46295</c:v>
                </c:pt>
              </c:numCache>
            </c:numRef>
          </c:cat>
          <c:val>
            <c:numRef>
              <c:f>'9月'!$D$34:$BM$34</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E-BF46-4B82-A629-5A595677A468}"/>
            </c:ext>
          </c:extLst>
        </c:ser>
        <c:dLbls>
          <c:showLegendKey val="0"/>
          <c:showVal val="0"/>
          <c:showCatName val="0"/>
          <c:showSerName val="0"/>
          <c:showPercent val="0"/>
          <c:showBubbleSize val="0"/>
        </c:dLbls>
        <c:gapWidth val="150"/>
        <c:overlap val="100"/>
        <c:axId val="801998936"/>
        <c:axId val="802002544"/>
      </c:barChart>
      <c:lineChart>
        <c:grouping val="stacked"/>
        <c:varyColors val="0"/>
        <c:ser>
          <c:idx val="17"/>
          <c:order val="15"/>
          <c:tx>
            <c:strRef>
              <c:f>'9月'!$C$35</c:f>
              <c:strCache>
                <c:ptCount val="1"/>
                <c:pt idx="0">
                  <c:v>合計</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numRef>
              <c:f>'9月'!$D$18:$BM$18</c:f>
              <c:numCache>
                <c:formatCode>d</c:formatCode>
                <c:ptCount val="62"/>
                <c:pt idx="0">
                  <c:v>46266</c:v>
                </c:pt>
                <c:pt idx="2">
                  <c:v>46267</c:v>
                </c:pt>
                <c:pt idx="4">
                  <c:v>46268</c:v>
                </c:pt>
                <c:pt idx="6">
                  <c:v>46269</c:v>
                </c:pt>
                <c:pt idx="8">
                  <c:v>46270</c:v>
                </c:pt>
                <c:pt idx="10">
                  <c:v>46271</c:v>
                </c:pt>
                <c:pt idx="12">
                  <c:v>46272</c:v>
                </c:pt>
                <c:pt idx="14">
                  <c:v>46273</c:v>
                </c:pt>
                <c:pt idx="16">
                  <c:v>46274</c:v>
                </c:pt>
                <c:pt idx="18">
                  <c:v>46275</c:v>
                </c:pt>
                <c:pt idx="20">
                  <c:v>46276</c:v>
                </c:pt>
                <c:pt idx="22">
                  <c:v>46277</c:v>
                </c:pt>
                <c:pt idx="24">
                  <c:v>46278</c:v>
                </c:pt>
                <c:pt idx="26">
                  <c:v>46279</c:v>
                </c:pt>
                <c:pt idx="28">
                  <c:v>46280</c:v>
                </c:pt>
                <c:pt idx="30">
                  <c:v>46281</c:v>
                </c:pt>
                <c:pt idx="32">
                  <c:v>46282</c:v>
                </c:pt>
                <c:pt idx="34">
                  <c:v>46283</c:v>
                </c:pt>
                <c:pt idx="36">
                  <c:v>46284</c:v>
                </c:pt>
                <c:pt idx="38">
                  <c:v>46285</c:v>
                </c:pt>
                <c:pt idx="40">
                  <c:v>46286</c:v>
                </c:pt>
                <c:pt idx="42">
                  <c:v>46287</c:v>
                </c:pt>
                <c:pt idx="44">
                  <c:v>46288</c:v>
                </c:pt>
                <c:pt idx="46">
                  <c:v>46289</c:v>
                </c:pt>
                <c:pt idx="48">
                  <c:v>46290</c:v>
                </c:pt>
                <c:pt idx="50">
                  <c:v>46291</c:v>
                </c:pt>
                <c:pt idx="52">
                  <c:v>46292</c:v>
                </c:pt>
                <c:pt idx="54">
                  <c:v>46293</c:v>
                </c:pt>
                <c:pt idx="56">
                  <c:v>46294</c:v>
                </c:pt>
                <c:pt idx="58">
                  <c:v>46295</c:v>
                </c:pt>
              </c:numCache>
            </c:numRef>
          </c:cat>
          <c:val>
            <c:numRef>
              <c:f>'9月'!$D$35:$BM$35</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smooth val="0"/>
          <c:extLst>
            <c:ext xmlns:c16="http://schemas.microsoft.com/office/drawing/2014/chart" uri="{C3380CC4-5D6E-409C-BE32-E72D297353CC}">
              <c16:uniqueId val="{0000000F-BF46-4B82-A629-5A595677A468}"/>
            </c:ext>
          </c:extLst>
        </c:ser>
        <c:dLbls>
          <c:showLegendKey val="0"/>
          <c:showVal val="0"/>
          <c:showCatName val="0"/>
          <c:showSerName val="0"/>
          <c:showPercent val="0"/>
          <c:showBubbleSize val="0"/>
        </c:dLbls>
        <c:marker val="1"/>
        <c:smooth val="0"/>
        <c:axId val="801998936"/>
        <c:axId val="802002544"/>
      </c:lineChart>
      <c:dateAx>
        <c:axId val="801998936"/>
        <c:scaling>
          <c:orientation val="minMax"/>
        </c:scaling>
        <c:delete val="0"/>
        <c:axPos val="b"/>
        <c:numFmt formatCode="d" sourceLinked="1"/>
        <c:majorTickMark val="none"/>
        <c:minorTickMark val="none"/>
        <c:tickLblPos val="nextTo"/>
        <c:spPr>
          <a:solidFill>
            <a:schemeClr val="bg1"/>
          </a:solid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2002544"/>
        <c:crosses val="autoZero"/>
        <c:auto val="1"/>
        <c:lblOffset val="100"/>
        <c:baseTimeUnit val="days"/>
      </c:dateAx>
      <c:valAx>
        <c:axId val="802002544"/>
        <c:scaling>
          <c:orientation val="minMax"/>
        </c:scaling>
        <c:delete val="0"/>
        <c:axPos val="l"/>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1998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t>資産別消費割合</a:t>
            </a:r>
          </a:p>
        </c:rich>
      </c:tx>
      <c:layout>
        <c:manualLayout>
          <c:xMode val="edge"/>
          <c:yMode val="edge"/>
          <c:x val="4.2615886341455946E-2"/>
          <c:y val="2.3774141907915446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38096674730742042"/>
          <c:y val="0.21290212073457732"/>
          <c:w val="0.33546103652791476"/>
          <c:h val="0.6823865120120256"/>
        </c:manualLayout>
      </c:layout>
      <c:pieChart>
        <c:varyColors val="1"/>
        <c:ser>
          <c:idx val="16"/>
          <c:order val="16"/>
          <c:tx>
            <c:strRef>
              <c:f>資産!$S$22</c:f>
              <c:strCache>
                <c:ptCount val="1"/>
                <c:pt idx="0">
                  <c:v>9月</c:v>
                </c:pt>
              </c:strCache>
              <c:extLst xmlns:c15="http://schemas.microsoft.com/office/drawing/2012/chart"/>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1F1-B060-4F17-A54E-C0274183052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1F3-B060-4F17-A54E-C0274183052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1F5-B060-4F17-A54E-C02741830525}"/>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1F7-B060-4F17-A54E-C02741830525}"/>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1F9-B060-4F17-A54E-C02741830525}"/>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1FB-B060-4F17-A54E-C02741830525}"/>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1FD-B060-4F17-A54E-C02741830525}"/>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1FF-B060-4F17-A54E-C02741830525}"/>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201-B060-4F17-A54E-C02741830525}"/>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203-B060-4F17-A54E-C02741830525}"/>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205-B060-4F17-A54E-C02741830525}"/>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29BF-9543-8F38-E8D50ADE6482}"/>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29BF-9543-8F38-E8D50ADE6482}"/>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29BF-9543-8F38-E8D50ADE6482}"/>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29BF-9543-8F38-E8D50ADE6482}"/>
              </c:ext>
            </c:extLst>
          </c:dPt>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資産!$B$23:$B$39</c15:sqref>
                  </c15:fullRef>
                </c:ext>
              </c:extLst>
              <c:f>資産!$B$24:$B$38</c:f>
              <c:strCache>
                <c:ptCount val="15"/>
              </c:strCache>
            </c:strRef>
          </c:cat>
          <c:val>
            <c:numRef>
              <c:extLst>
                <c:ext xmlns:c15="http://schemas.microsoft.com/office/drawing/2012/chart" uri="{02D57815-91ED-43cb-92C2-25804820EDAC}">
                  <c15:fullRef>
                    <c15:sqref>資産!$S$23:$S$39</c15:sqref>
                  </c15:fullRef>
                </c:ext>
              </c:extLst>
              <c:f>資産!$S$24:$S$38</c:f>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0E-B060-4F17-A54E-C02741830525}"/>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資産!$C$22</c15:sqref>
                        </c15:formulaRef>
                      </c:ext>
                    </c:extLst>
                    <c:strCache>
                      <c:ptCount val="1"/>
                      <c:pt idx="0">
                        <c:v>1月</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060-4F17-A54E-C0274183052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060-4F17-A54E-C0274183052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B060-4F17-A54E-C02741830525}"/>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B060-4F17-A54E-C02741830525}"/>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B060-4F17-A54E-C02741830525}"/>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B060-4F17-A54E-C02741830525}"/>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B060-4F17-A54E-C02741830525}"/>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B060-4F17-A54E-C02741830525}"/>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B060-4F17-A54E-C02741830525}"/>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B060-4F17-A54E-C02741830525}"/>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B060-4F17-A54E-C02741830525}"/>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5-29BF-9543-8F38-E8D50ADE6482}"/>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37-29BF-9543-8F38-E8D50ADE6482}"/>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39-29BF-9543-8F38-E8D50ADE6482}"/>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3B-29BF-9543-8F38-E8D50ADE648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ullRef>
                          <c15:sqref>資産!$B$23:$B$39</c15:sqref>
                        </c15:fullRef>
                        <c15:formulaRef>
                          <c15:sqref>資産!$B$24:$B$38</c15:sqref>
                        </c15:formulaRef>
                      </c:ext>
                    </c:extLst>
                    <c:strCache>
                      <c:ptCount val="15"/>
                    </c:strCache>
                  </c:strRef>
                </c:cat>
                <c:val>
                  <c:numRef>
                    <c:extLst>
                      <c:ext uri="{02D57815-91ED-43cb-92C2-25804820EDAC}">
                        <c15:fullRef>
                          <c15:sqref>資産!$C$23:$C$39</c15:sqref>
                        </c15:fullRef>
                        <c15:formulaRef>
                          <c15:sqref>資産!$C$24:$C$38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uri="{02D57815-91ED-43cb-92C2-25804820EDAC}">
                    <c15:categoryFilterExceptions/>
                  </c:ext>
                  <c:ext xmlns:c16="http://schemas.microsoft.com/office/drawing/2014/chart" uri="{C3380CC4-5D6E-409C-BE32-E72D297353CC}">
                    <c16:uniqueId val="{0000001E-B060-4F17-A54E-C02741830525}"/>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資産!$D$22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0-B060-4F17-A54E-C02741830525}"/>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2-B060-4F17-A54E-C02741830525}"/>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4-B060-4F17-A54E-C02741830525}"/>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6-B060-4F17-A54E-C02741830525}"/>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8-B060-4F17-A54E-C02741830525}"/>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2A-B060-4F17-A54E-C02741830525}"/>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2C-B060-4F17-A54E-C02741830525}"/>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2E-B060-4F17-A54E-C02741830525}"/>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0-B060-4F17-A54E-C02741830525}"/>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2-B060-4F17-A54E-C0274183052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4-B060-4F17-A54E-C0274183052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3-29BF-9543-8F38-E8D50ADE6482}"/>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5-29BF-9543-8F38-E8D50ADE6482}"/>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7-29BF-9543-8F38-E8D50ADE6482}"/>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59-29BF-9543-8F38-E8D50ADE6482}"/>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資産!$D$23:$D$39</c15:sqref>
                        </c15:fullRef>
                        <c15:formulaRef>
                          <c15:sqref>資産!$D$24:$D$38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3D-B060-4F17-A54E-C02741830525}"/>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資産!$E$22</c15:sqref>
                        </c15:formulaRef>
                      </c:ext>
                    </c:extLst>
                    <c:strCache>
                      <c:ptCount val="1"/>
                      <c:pt idx="0">
                        <c:v>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3F-B060-4F17-A54E-C02741830525}"/>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1-B060-4F17-A54E-C02741830525}"/>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3-B060-4F17-A54E-C02741830525}"/>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5-B060-4F17-A54E-C02741830525}"/>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7-B060-4F17-A54E-C02741830525}"/>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49-B060-4F17-A54E-C02741830525}"/>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B-B060-4F17-A54E-C02741830525}"/>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D-B060-4F17-A54E-C02741830525}"/>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F-B060-4F17-A54E-C02741830525}"/>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1-B060-4F17-A54E-C0274183052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3-B060-4F17-A54E-C0274183052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1-29BF-9543-8F38-E8D50ADE6482}"/>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3-29BF-9543-8F38-E8D50ADE6482}"/>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5-29BF-9543-8F38-E8D50ADE6482}"/>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77-29BF-9543-8F38-E8D50ADE6482}"/>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資産!$E$23:$E$39</c15:sqref>
                        </c15:fullRef>
                        <c15:formulaRef>
                          <c15:sqref>資産!$E$24:$E$38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5C-B060-4F17-A54E-C02741830525}"/>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資産!$F$22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5E-B060-4F17-A54E-C02741830525}"/>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0-B060-4F17-A54E-C02741830525}"/>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2-B060-4F17-A54E-C02741830525}"/>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4-B060-4F17-A54E-C02741830525}"/>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6-B060-4F17-A54E-C02741830525}"/>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68-B060-4F17-A54E-C02741830525}"/>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A-B060-4F17-A54E-C02741830525}"/>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C-B060-4F17-A54E-C02741830525}"/>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E-B060-4F17-A54E-C02741830525}"/>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0-B060-4F17-A54E-C0274183052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2-B060-4F17-A54E-C0274183052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F-29BF-9543-8F38-E8D50ADE6482}"/>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1-29BF-9543-8F38-E8D50ADE6482}"/>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3-29BF-9543-8F38-E8D50ADE6482}"/>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95-29BF-9543-8F38-E8D50ADE6482}"/>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資産!$F$23:$F$39</c15:sqref>
                        </c15:fullRef>
                        <c15:formulaRef>
                          <c15:sqref>資産!$F$24:$F$38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7B-B060-4F17-A54E-C02741830525}"/>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資産!$G$22</c15:sqref>
                        </c15:formulaRef>
                      </c:ext>
                    </c:extLst>
                    <c:strCache>
                      <c:ptCount val="1"/>
                      <c:pt idx="0">
                        <c:v>3月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7D-B060-4F17-A54E-C02741830525}"/>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F-B060-4F17-A54E-C02741830525}"/>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1-B060-4F17-A54E-C02741830525}"/>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3-B060-4F17-A54E-C02741830525}"/>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5-B060-4F17-A54E-C02741830525}"/>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87-B060-4F17-A54E-C02741830525}"/>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9-B060-4F17-A54E-C02741830525}"/>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B-B060-4F17-A54E-C02741830525}"/>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D-B060-4F17-A54E-C02741830525}"/>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F-B060-4F17-A54E-C0274183052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91-B060-4F17-A54E-C0274183052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D-29BF-9543-8F38-E8D50ADE6482}"/>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AF-29BF-9543-8F38-E8D50ADE6482}"/>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B1-29BF-9543-8F38-E8D50ADE6482}"/>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B3-29BF-9543-8F38-E8D50ADE6482}"/>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資産!$G$23:$G$39</c15:sqref>
                        </c15:fullRef>
                        <c15:formulaRef>
                          <c15:sqref>資産!$G$24:$G$38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9A-B060-4F17-A54E-C02741830525}"/>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資産!$H$22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9C-B060-4F17-A54E-C02741830525}"/>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9E-B060-4F17-A54E-C02741830525}"/>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A0-B060-4F17-A54E-C02741830525}"/>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A2-B060-4F17-A54E-C02741830525}"/>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A4-B060-4F17-A54E-C02741830525}"/>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A6-B060-4F17-A54E-C02741830525}"/>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8-B060-4F17-A54E-C02741830525}"/>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A-B060-4F17-A54E-C02741830525}"/>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C-B060-4F17-A54E-C02741830525}"/>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E-B060-4F17-A54E-C0274183052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0-B060-4F17-A54E-C0274183052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B-29BF-9543-8F38-E8D50ADE6482}"/>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CD-29BF-9543-8F38-E8D50ADE6482}"/>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CF-29BF-9543-8F38-E8D50ADE6482}"/>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D1-29BF-9543-8F38-E8D50ADE6482}"/>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資産!$H$23:$H$39</c15:sqref>
                        </c15:fullRef>
                        <c15:formulaRef>
                          <c15:sqref>資産!$H$24:$H$38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B9-B060-4F17-A54E-C02741830525}"/>
                  </c:ext>
                </c:extLst>
              </c15:ser>
            </c15:filteredPieSeries>
            <c15:filteredPieSeries>
              <c15:ser>
                <c:idx val="6"/>
                <c:order val="6"/>
                <c:tx>
                  <c:strRef>
                    <c:extLst xmlns:c15="http://schemas.microsoft.com/office/drawing/2012/chart">
                      <c:ext xmlns:c15="http://schemas.microsoft.com/office/drawing/2012/chart" uri="{02D57815-91ED-43cb-92C2-25804820EDAC}">
                        <c15:formulaRef>
                          <c15:sqref>資産!$I$22</c15:sqref>
                        </c15:formulaRef>
                      </c:ext>
                    </c:extLst>
                    <c:strCache>
                      <c:ptCount val="1"/>
                      <c:pt idx="0">
                        <c:v>4月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BB-B060-4F17-A54E-C02741830525}"/>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BD-B060-4F17-A54E-C02741830525}"/>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BF-B060-4F17-A54E-C02741830525}"/>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C1-B060-4F17-A54E-C02741830525}"/>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C3-B060-4F17-A54E-C02741830525}"/>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C5-B060-4F17-A54E-C02741830525}"/>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7-B060-4F17-A54E-C02741830525}"/>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9-B060-4F17-A54E-C02741830525}"/>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B-B060-4F17-A54E-C02741830525}"/>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D-B060-4F17-A54E-C0274183052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F-B060-4F17-A54E-C0274183052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9-29BF-9543-8F38-E8D50ADE6482}"/>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EB-29BF-9543-8F38-E8D50ADE6482}"/>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ED-29BF-9543-8F38-E8D50ADE6482}"/>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EF-29BF-9543-8F38-E8D50ADE6482}"/>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資産!$I$23:$I$39</c15:sqref>
                        </c15:fullRef>
                        <c15:formulaRef>
                          <c15:sqref>資産!$I$24:$I$38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D8-B060-4F17-A54E-C02741830525}"/>
                  </c:ext>
                </c:extLst>
              </c15:ser>
            </c15:filteredPieSeries>
            <c15:filteredPieSeries>
              <c15:ser>
                <c:idx val="7"/>
                <c:order val="7"/>
                <c:tx>
                  <c:strRef>
                    <c:extLst xmlns:c15="http://schemas.microsoft.com/office/drawing/2012/chart">
                      <c:ext xmlns:c15="http://schemas.microsoft.com/office/drawing/2012/chart" uri="{02D57815-91ED-43cb-92C2-25804820EDAC}">
                        <c15:formulaRef>
                          <c15:sqref>資産!$J$22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DA-B060-4F17-A54E-C02741830525}"/>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DC-B060-4F17-A54E-C02741830525}"/>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DE-B060-4F17-A54E-C02741830525}"/>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E0-B060-4F17-A54E-C02741830525}"/>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E2-B060-4F17-A54E-C02741830525}"/>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E4-B060-4F17-A54E-C02741830525}"/>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6-B060-4F17-A54E-C02741830525}"/>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8-B060-4F17-A54E-C02741830525}"/>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A-B060-4F17-A54E-C02741830525}"/>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C-B060-4F17-A54E-C0274183052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E-B060-4F17-A54E-C0274183052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7-29BF-9543-8F38-E8D50ADE6482}"/>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09-29BF-9543-8F38-E8D50ADE6482}"/>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0B-29BF-9543-8F38-E8D50ADE6482}"/>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0D-29BF-9543-8F38-E8D50ADE6482}"/>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資産!$J$23:$J$39</c15:sqref>
                        </c15:fullRef>
                        <c15:formulaRef>
                          <c15:sqref>資産!$J$24:$J$38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F7-B060-4F17-A54E-C02741830525}"/>
                  </c:ext>
                </c:extLst>
              </c15:ser>
            </c15:filteredPieSeries>
            <c15:filteredPieSeries>
              <c15:ser>
                <c:idx val="8"/>
                <c:order val="8"/>
                <c:tx>
                  <c:strRef>
                    <c:extLst xmlns:c15="http://schemas.microsoft.com/office/drawing/2012/chart">
                      <c:ext xmlns:c15="http://schemas.microsoft.com/office/drawing/2012/chart" uri="{02D57815-91ED-43cb-92C2-25804820EDAC}">
                        <c15:formulaRef>
                          <c15:sqref>資産!$K$22</c15:sqref>
                        </c15:formulaRef>
                      </c:ext>
                    </c:extLst>
                    <c:strCache>
                      <c:ptCount val="1"/>
                      <c:pt idx="0">
                        <c:v>5月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F9-B060-4F17-A54E-C02741830525}"/>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FB-B060-4F17-A54E-C02741830525}"/>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FD-B060-4F17-A54E-C02741830525}"/>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FF-B060-4F17-A54E-C02741830525}"/>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01-B060-4F17-A54E-C02741830525}"/>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03-B060-4F17-A54E-C02741830525}"/>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5-B060-4F17-A54E-C02741830525}"/>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7-B060-4F17-A54E-C02741830525}"/>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9-B060-4F17-A54E-C02741830525}"/>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B-B060-4F17-A54E-C0274183052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D-B060-4F17-A54E-C0274183052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5-29BF-9543-8F38-E8D50ADE6482}"/>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27-29BF-9543-8F38-E8D50ADE6482}"/>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29-29BF-9543-8F38-E8D50ADE6482}"/>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2B-29BF-9543-8F38-E8D50ADE6482}"/>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資産!$K$23:$K$39</c15:sqref>
                        </c15:fullRef>
                        <c15:formulaRef>
                          <c15:sqref>資産!$K$24:$K$38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16-B060-4F17-A54E-C02741830525}"/>
                  </c:ext>
                </c:extLst>
              </c15:ser>
            </c15:filteredPieSeries>
            <c15:filteredPieSeries>
              <c15:ser>
                <c:idx val="9"/>
                <c:order val="9"/>
                <c:tx>
                  <c:strRef>
                    <c:extLst xmlns:c15="http://schemas.microsoft.com/office/drawing/2012/chart">
                      <c:ext xmlns:c15="http://schemas.microsoft.com/office/drawing/2012/chart" uri="{02D57815-91ED-43cb-92C2-25804820EDAC}">
                        <c15:formulaRef>
                          <c15:sqref>資産!$L$22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18-B060-4F17-A54E-C02741830525}"/>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1A-B060-4F17-A54E-C02741830525}"/>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1C-B060-4F17-A54E-C02741830525}"/>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1E-B060-4F17-A54E-C02741830525}"/>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20-B060-4F17-A54E-C02741830525}"/>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22-B060-4F17-A54E-C02741830525}"/>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4-B060-4F17-A54E-C02741830525}"/>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6-B060-4F17-A54E-C02741830525}"/>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8-B060-4F17-A54E-C02741830525}"/>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A-B060-4F17-A54E-C0274183052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C-B060-4F17-A54E-C0274183052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3-29BF-9543-8F38-E8D50ADE6482}"/>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45-29BF-9543-8F38-E8D50ADE6482}"/>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47-29BF-9543-8F38-E8D50ADE6482}"/>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49-29BF-9543-8F38-E8D50ADE6482}"/>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資産!$L$23:$L$39</c15:sqref>
                        </c15:fullRef>
                        <c15:formulaRef>
                          <c15:sqref>資産!$L$24:$L$38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35-B060-4F17-A54E-C02741830525}"/>
                  </c:ext>
                </c:extLst>
              </c15:ser>
            </c15:filteredPieSeries>
            <c15:filteredPieSeries>
              <c15:ser>
                <c:idx val="10"/>
                <c:order val="10"/>
                <c:tx>
                  <c:strRef>
                    <c:extLst xmlns:c15="http://schemas.microsoft.com/office/drawing/2012/chart">
                      <c:ext xmlns:c15="http://schemas.microsoft.com/office/drawing/2012/chart" uri="{02D57815-91ED-43cb-92C2-25804820EDAC}">
                        <c15:formulaRef>
                          <c15:sqref>資産!$M$22</c15:sqref>
                        </c15:formulaRef>
                      </c:ext>
                    </c:extLst>
                    <c:strCache>
                      <c:ptCount val="1"/>
                      <c:pt idx="0">
                        <c:v>6月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37-B060-4F17-A54E-C02741830525}"/>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39-B060-4F17-A54E-C02741830525}"/>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3B-B060-4F17-A54E-C02741830525}"/>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3D-B060-4F17-A54E-C02741830525}"/>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3F-B060-4F17-A54E-C02741830525}"/>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41-B060-4F17-A54E-C02741830525}"/>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3-B060-4F17-A54E-C02741830525}"/>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5-B060-4F17-A54E-C02741830525}"/>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7-B060-4F17-A54E-C02741830525}"/>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9-B060-4F17-A54E-C0274183052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B-B060-4F17-A54E-C0274183052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1-29BF-9543-8F38-E8D50ADE6482}"/>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63-29BF-9543-8F38-E8D50ADE6482}"/>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65-29BF-9543-8F38-E8D50ADE6482}"/>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67-29BF-9543-8F38-E8D50ADE6482}"/>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資産!$M$23:$M$39</c15:sqref>
                        </c15:fullRef>
                        <c15:formulaRef>
                          <c15:sqref>資産!$M$24:$M$38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54-B060-4F17-A54E-C02741830525}"/>
                  </c:ext>
                </c:extLst>
              </c15:ser>
            </c15:filteredPieSeries>
            <c15:filteredPieSeries>
              <c15:ser>
                <c:idx val="11"/>
                <c:order val="11"/>
                <c:tx>
                  <c:strRef>
                    <c:extLst xmlns:c15="http://schemas.microsoft.com/office/drawing/2012/chart">
                      <c:ext xmlns:c15="http://schemas.microsoft.com/office/drawing/2012/chart" uri="{02D57815-91ED-43cb-92C2-25804820EDAC}">
                        <c15:formulaRef>
                          <c15:sqref>資産!$N$22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56-B060-4F17-A54E-C02741830525}"/>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58-B060-4F17-A54E-C02741830525}"/>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5A-B060-4F17-A54E-C02741830525}"/>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5C-B060-4F17-A54E-C02741830525}"/>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5E-B060-4F17-A54E-C02741830525}"/>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60-B060-4F17-A54E-C02741830525}"/>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2-B060-4F17-A54E-C02741830525}"/>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4-B060-4F17-A54E-C02741830525}"/>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6-B060-4F17-A54E-C02741830525}"/>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8-B060-4F17-A54E-C0274183052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A-B060-4F17-A54E-C0274183052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F-29BF-9543-8F38-E8D50ADE6482}"/>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81-29BF-9543-8F38-E8D50ADE6482}"/>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83-29BF-9543-8F38-E8D50ADE6482}"/>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85-29BF-9543-8F38-E8D50ADE6482}"/>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資産!$N$23:$N$39</c15:sqref>
                        </c15:fullRef>
                        <c15:formulaRef>
                          <c15:sqref>資産!$N$24:$N$38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73-B060-4F17-A54E-C02741830525}"/>
                  </c:ext>
                </c:extLst>
              </c15:ser>
            </c15:filteredPieSeries>
            <c15:filteredPieSeries>
              <c15:ser>
                <c:idx val="12"/>
                <c:order val="12"/>
                <c:tx>
                  <c:strRef>
                    <c:extLst xmlns:c15="http://schemas.microsoft.com/office/drawing/2012/chart">
                      <c:ext xmlns:c15="http://schemas.microsoft.com/office/drawing/2012/chart" uri="{02D57815-91ED-43cb-92C2-25804820EDAC}">
                        <c15:formulaRef>
                          <c15:sqref>資産!$O$22</c15:sqref>
                        </c15:formulaRef>
                      </c:ext>
                    </c:extLst>
                    <c:strCache>
                      <c:ptCount val="1"/>
                      <c:pt idx="0">
                        <c:v>7月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75-B060-4F17-A54E-C02741830525}"/>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77-B060-4F17-A54E-C02741830525}"/>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79-B060-4F17-A54E-C02741830525}"/>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7B-B060-4F17-A54E-C02741830525}"/>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7D-B060-4F17-A54E-C02741830525}"/>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7F-B060-4F17-A54E-C02741830525}"/>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1-B060-4F17-A54E-C02741830525}"/>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3-B060-4F17-A54E-C02741830525}"/>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5-B060-4F17-A54E-C02741830525}"/>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7-B060-4F17-A54E-C0274183052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9-B060-4F17-A54E-C0274183052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D-29BF-9543-8F38-E8D50ADE6482}"/>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9F-29BF-9543-8F38-E8D50ADE6482}"/>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A1-29BF-9543-8F38-E8D50ADE6482}"/>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A3-29BF-9543-8F38-E8D50ADE6482}"/>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資産!$O$23:$O$39</c15:sqref>
                        </c15:fullRef>
                        <c15:formulaRef>
                          <c15:sqref>資産!$O$24:$O$38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92-B060-4F17-A54E-C02741830525}"/>
                  </c:ext>
                </c:extLst>
              </c15:ser>
            </c15:filteredPieSeries>
            <c15:filteredPieSeries>
              <c15:ser>
                <c:idx val="13"/>
                <c:order val="13"/>
                <c:tx>
                  <c:strRef>
                    <c:extLst xmlns:c15="http://schemas.microsoft.com/office/drawing/2012/chart">
                      <c:ext xmlns:c15="http://schemas.microsoft.com/office/drawing/2012/chart" uri="{02D57815-91ED-43cb-92C2-25804820EDAC}">
                        <c15:formulaRef>
                          <c15:sqref>資産!$P$22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94-B060-4F17-A54E-C02741830525}"/>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96-B060-4F17-A54E-C02741830525}"/>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98-B060-4F17-A54E-C02741830525}"/>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9A-B060-4F17-A54E-C02741830525}"/>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9C-B060-4F17-A54E-C02741830525}"/>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9E-B060-4F17-A54E-C02741830525}"/>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0-B060-4F17-A54E-C02741830525}"/>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2-B060-4F17-A54E-C02741830525}"/>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4-B060-4F17-A54E-C02741830525}"/>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6-B060-4F17-A54E-C0274183052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8-B060-4F17-A54E-C0274183052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B-29BF-9543-8F38-E8D50ADE6482}"/>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D-29BF-9543-8F38-E8D50ADE6482}"/>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F-29BF-9543-8F38-E8D50ADE6482}"/>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C1-29BF-9543-8F38-E8D50ADE6482}"/>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資産!$P$23:$P$39</c15:sqref>
                        </c15:fullRef>
                        <c15:formulaRef>
                          <c15:sqref>資産!$P$24:$P$38</c15:sqref>
                        </c15:formulaRef>
                      </c:ext>
                    </c:extLst>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B1-B060-4F17-A54E-C02741830525}"/>
                  </c:ext>
                </c:extLst>
              </c15:ser>
            </c15:filteredPieSeries>
            <c15:filteredPieSeries>
              <c15:ser>
                <c:idx val="14"/>
                <c:order val="14"/>
                <c:tx>
                  <c:strRef>
                    <c:extLst xmlns:c15="http://schemas.microsoft.com/office/drawing/2012/chart">
                      <c:ext xmlns:c15="http://schemas.microsoft.com/office/drawing/2012/chart" uri="{02D57815-91ED-43cb-92C2-25804820EDAC}">
                        <c15:formulaRef>
                          <c15:sqref>資産!$Q$22</c15:sqref>
                        </c15:formulaRef>
                      </c:ext>
                    </c:extLst>
                    <c:strCache>
                      <c:ptCount val="1"/>
                      <c:pt idx="0">
                        <c:v>8月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B3-B060-4F17-A54E-C02741830525}"/>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B5-B060-4F17-A54E-C02741830525}"/>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B7-B060-4F17-A54E-C02741830525}"/>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B9-B060-4F17-A54E-C02741830525}"/>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BB-B060-4F17-A54E-C02741830525}"/>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BD-B060-4F17-A54E-C02741830525}"/>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F-B060-4F17-A54E-C02741830525}"/>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1-B060-4F17-A54E-C02741830525}"/>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3-B060-4F17-A54E-C02741830525}"/>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5-B060-4F17-A54E-C0274183052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7-B060-4F17-A54E-C0274183052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9-29BF-9543-8F38-E8D50ADE6482}"/>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B-29BF-9543-8F38-E8D50ADE6482}"/>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D-29BF-9543-8F38-E8D50ADE6482}"/>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DF-29BF-9543-8F38-E8D50ADE6482}"/>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資産!$Q$23:$Q$39</c15:sqref>
                        </c15:fullRef>
                        <c15:formulaRef>
                          <c15:sqref>資産!$Q$24:$Q$38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D0-B060-4F17-A54E-C02741830525}"/>
                  </c:ext>
                </c:extLst>
              </c15:ser>
            </c15:filteredPieSeries>
            <c15:filteredPieSeries>
              <c15:ser>
                <c:idx val="15"/>
                <c:order val="15"/>
                <c:tx>
                  <c:strRef>
                    <c:extLst xmlns:c15="http://schemas.microsoft.com/office/drawing/2012/chart">
                      <c:ext xmlns:c15="http://schemas.microsoft.com/office/drawing/2012/chart" uri="{02D57815-91ED-43cb-92C2-25804820EDAC}">
                        <c15:formulaRef>
                          <c15:sqref>資産!$R$22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D2-B060-4F17-A54E-C02741830525}"/>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D4-B060-4F17-A54E-C02741830525}"/>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D6-B060-4F17-A54E-C02741830525}"/>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D8-B060-4F17-A54E-C02741830525}"/>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DA-B060-4F17-A54E-C02741830525}"/>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DC-B060-4F17-A54E-C02741830525}"/>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E-B060-4F17-A54E-C02741830525}"/>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0-B060-4F17-A54E-C02741830525}"/>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2-B060-4F17-A54E-C02741830525}"/>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4-B060-4F17-A54E-C0274183052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6-B060-4F17-A54E-C0274183052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7-29BF-9543-8F38-E8D50ADE6482}"/>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9-29BF-9543-8F38-E8D50ADE6482}"/>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B-29BF-9543-8F38-E8D50ADE6482}"/>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FD-29BF-9543-8F38-E8D50ADE6482}"/>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資産!$R$23:$R$39</c15:sqref>
                        </c15:fullRef>
                        <c15:formulaRef>
                          <c15:sqref>資産!$R$24:$R$38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EF-B060-4F17-A54E-C02741830525}"/>
                  </c:ext>
                </c:extLst>
              </c15:ser>
            </c15:filteredPieSeries>
            <c15:filteredPieSeries>
              <c15:ser>
                <c:idx val="17"/>
                <c:order val="17"/>
                <c:tx>
                  <c:strRef>
                    <c:extLst xmlns:c15="http://schemas.microsoft.com/office/drawing/2012/chart">
                      <c:ext xmlns:c15="http://schemas.microsoft.com/office/drawing/2012/chart" uri="{02D57815-91ED-43cb-92C2-25804820EDAC}">
                        <c15:formulaRef>
                          <c15:sqref>資産!$T$22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10-B060-4F17-A54E-C02741830525}"/>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12-B060-4F17-A54E-C02741830525}"/>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14-B060-4F17-A54E-C02741830525}"/>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16-B060-4F17-A54E-C02741830525}"/>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18-B060-4F17-A54E-C02741830525}"/>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1A-B060-4F17-A54E-C02741830525}"/>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C-B060-4F17-A54E-C02741830525}"/>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E-B060-4F17-A54E-C02741830525}"/>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0-B060-4F17-A54E-C02741830525}"/>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2-B060-4F17-A54E-C0274183052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4-B060-4F17-A54E-C0274183052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5-29BF-9543-8F38-E8D50ADE6482}"/>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7-29BF-9543-8F38-E8D50ADE6482}"/>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9-29BF-9543-8F38-E8D50ADE6482}"/>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1B-29BF-9543-8F38-E8D50ADE6482}"/>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資産!$T$23:$T$39</c15:sqref>
                        </c15:fullRef>
                        <c15:formulaRef>
                          <c15:sqref>資産!$T$24:$T$38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2D-B060-4F17-A54E-C02741830525}"/>
                  </c:ext>
                </c:extLst>
              </c15:ser>
            </c15:filteredPieSeries>
            <c15:filteredPieSeries>
              <c15:ser>
                <c:idx val="18"/>
                <c:order val="18"/>
                <c:tx>
                  <c:strRef>
                    <c:extLst xmlns:c15="http://schemas.microsoft.com/office/drawing/2012/chart">
                      <c:ext xmlns:c15="http://schemas.microsoft.com/office/drawing/2012/chart" uri="{02D57815-91ED-43cb-92C2-25804820EDAC}">
                        <c15:formulaRef>
                          <c15:sqref>資産!$U$22</c15:sqref>
                        </c15:formulaRef>
                      </c:ext>
                    </c:extLst>
                    <c:strCache>
                      <c:ptCount val="1"/>
                      <c:pt idx="0">
                        <c:v>10月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2F-B060-4F17-A54E-C02741830525}"/>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31-B060-4F17-A54E-C02741830525}"/>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33-B060-4F17-A54E-C02741830525}"/>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35-B060-4F17-A54E-C02741830525}"/>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37-B060-4F17-A54E-C02741830525}"/>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39-B060-4F17-A54E-C02741830525}"/>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B-B060-4F17-A54E-C02741830525}"/>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D-B060-4F17-A54E-C02741830525}"/>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F-B060-4F17-A54E-C02741830525}"/>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1-B060-4F17-A54E-C0274183052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3-B060-4F17-A54E-C0274183052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3-29BF-9543-8F38-E8D50ADE6482}"/>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5-29BF-9543-8F38-E8D50ADE6482}"/>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7-29BF-9543-8F38-E8D50ADE6482}"/>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39-29BF-9543-8F38-E8D50ADE6482}"/>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資産!$U$23:$U$39</c15:sqref>
                        </c15:fullRef>
                        <c15:formulaRef>
                          <c15:sqref>資産!$U$24:$U$38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4C-B060-4F17-A54E-C02741830525}"/>
                  </c:ext>
                </c:extLst>
              </c15:ser>
            </c15:filteredPieSeries>
            <c15:filteredPieSeries>
              <c15:ser>
                <c:idx val="19"/>
                <c:order val="19"/>
                <c:tx>
                  <c:strRef>
                    <c:extLst xmlns:c15="http://schemas.microsoft.com/office/drawing/2012/chart">
                      <c:ext xmlns:c15="http://schemas.microsoft.com/office/drawing/2012/chart" uri="{02D57815-91ED-43cb-92C2-25804820EDAC}">
                        <c15:formulaRef>
                          <c15:sqref>資産!$V$22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4E-B060-4F17-A54E-C02741830525}"/>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50-B060-4F17-A54E-C02741830525}"/>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52-B060-4F17-A54E-C02741830525}"/>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54-B060-4F17-A54E-C02741830525}"/>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56-B060-4F17-A54E-C02741830525}"/>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58-B060-4F17-A54E-C02741830525}"/>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A-B060-4F17-A54E-C02741830525}"/>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C-B060-4F17-A54E-C02741830525}"/>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E-B060-4F17-A54E-C02741830525}"/>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0-B060-4F17-A54E-C0274183052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2-B060-4F17-A54E-C0274183052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1-29BF-9543-8F38-E8D50ADE6482}"/>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3-29BF-9543-8F38-E8D50ADE6482}"/>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5-29BF-9543-8F38-E8D50ADE6482}"/>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57-29BF-9543-8F38-E8D50ADE6482}"/>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資産!$V$23:$V$39</c15:sqref>
                        </c15:fullRef>
                        <c15:formulaRef>
                          <c15:sqref>資産!$V$24:$V$38</c15:sqref>
                        </c15:formulaRef>
                      </c:ext>
                    </c:extLst>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6B-B060-4F17-A54E-C02741830525}"/>
                  </c:ext>
                </c:extLst>
              </c15:ser>
            </c15:filteredPieSeries>
            <c15:filteredPieSeries>
              <c15:ser>
                <c:idx val="20"/>
                <c:order val="20"/>
                <c:tx>
                  <c:strRef>
                    <c:extLst xmlns:c15="http://schemas.microsoft.com/office/drawing/2012/chart">
                      <c:ext xmlns:c15="http://schemas.microsoft.com/office/drawing/2012/chart" uri="{02D57815-91ED-43cb-92C2-25804820EDAC}">
                        <c15:formulaRef>
                          <c15:sqref>資産!$W$22</c15:sqref>
                        </c15:formulaRef>
                      </c:ext>
                    </c:extLst>
                    <c:strCache>
                      <c:ptCount val="1"/>
                      <c:pt idx="0">
                        <c:v>11月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6D-B060-4F17-A54E-C02741830525}"/>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6F-B060-4F17-A54E-C02741830525}"/>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71-B060-4F17-A54E-C02741830525}"/>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73-B060-4F17-A54E-C02741830525}"/>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75-B060-4F17-A54E-C02741830525}"/>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77-B060-4F17-A54E-C02741830525}"/>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9-B060-4F17-A54E-C02741830525}"/>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B-B060-4F17-A54E-C02741830525}"/>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D-B060-4F17-A54E-C02741830525}"/>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F-B060-4F17-A54E-C0274183052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1-B060-4F17-A54E-C0274183052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F-29BF-9543-8F38-E8D50ADE6482}"/>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1-29BF-9543-8F38-E8D50ADE6482}"/>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3-29BF-9543-8F38-E8D50ADE6482}"/>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75-29BF-9543-8F38-E8D50ADE6482}"/>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資産!$W$23:$W$39</c15:sqref>
                        </c15:fullRef>
                        <c15:formulaRef>
                          <c15:sqref>資産!$W$24:$W$38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8A-B060-4F17-A54E-C02741830525}"/>
                  </c:ext>
                </c:extLst>
              </c15:ser>
            </c15:filteredPieSeries>
            <c15:filteredPieSeries>
              <c15:ser>
                <c:idx val="21"/>
                <c:order val="21"/>
                <c:tx>
                  <c:strRef>
                    <c:extLst xmlns:c15="http://schemas.microsoft.com/office/drawing/2012/chart">
                      <c:ext xmlns:c15="http://schemas.microsoft.com/office/drawing/2012/chart" uri="{02D57815-91ED-43cb-92C2-25804820EDAC}">
                        <c15:formulaRef>
                          <c15:sqref>資産!$X$22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8C-B060-4F17-A54E-C02741830525}"/>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8E-B060-4F17-A54E-C02741830525}"/>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90-B060-4F17-A54E-C02741830525}"/>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92-B060-4F17-A54E-C02741830525}"/>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94-B060-4F17-A54E-C02741830525}"/>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96-B060-4F17-A54E-C02741830525}"/>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8-B060-4F17-A54E-C02741830525}"/>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A-B060-4F17-A54E-C02741830525}"/>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C-B060-4F17-A54E-C02741830525}"/>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E-B060-4F17-A54E-C0274183052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0-B060-4F17-A54E-C0274183052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D-29BF-9543-8F38-E8D50ADE6482}"/>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8F-29BF-9543-8F38-E8D50ADE6482}"/>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91-29BF-9543-8F38-E8D50ADE6482}"/>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93-29BF-9543-8F38-E8D50ADE6482}"/>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資産!$X$23:$X$39</c15:sqref>
                        </c15:fullRef>
                        <c15:formulaRef>
                          <c15:sqref>資産!$X$24:$X$38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A9-B060-4F17-A54E-C02741830525}"/>
                  </c:ext>
                </c:extLst>
              </c15:ser>
            </c15:filteredPieSeries>
            <c15:filteredPieSeries>
              <c15:ser>
                <c:idx val="22"/>
                <c:order val="22"/>
                <c:tx>
                  <c:strRef>
                    <c:extLst xmlns:c15="http://schemas.microsoft.com/office/drawing/2012/chart">
                      <c:ext xmlns:c15="http://schemas.microsoft.com/office/drawing/2012/chart" uri="{02D57815-91ED-43cb-92C2-25804820EDAC}">
                        <c15:formulaRef>
                          <c15:sqref>資産!$Y$22</c15:sqref>
                        </c15:formulaRef>
                      </c:ext>
                    </c:extLst>
                    <c:strCache>
                      <c:ptCount val="1"/>
                      <c:pt idx="0">
                        <c:v>12月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AB-B060-4F17-A54E-C02741830525}"/>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AD-B060-4F17-A54E-C02741830525}"/>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AF-B060-4F17-A54E-C02741830525}"/>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B1-B060-4F17-A54E-C02741830525}"/>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B3-B060-4F17-A54E-C02741830525}"/>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B5-B060-4F17-A54E-C02741830525}"/>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7-B060-4F17-A54E-C02741830525}"/>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9-B060-4F17-A54E-C02741830525}"/>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B-B060-4F17-A54E-C02741830525}"/>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D-B060-4F17-A54E-C0274183052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F-B060-4F17-A54E-C0274183052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B-29BF-9543-8F38-E8D50ADE6482}"/>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AD-29BF-9543-8F38-E8D50ADE6482}"/>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AF-29BF-9543-8F38-E8D50ADE6482}"/>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B1-29BF-9543-8F38-E8D50ADE6482}"/>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資産!$Y$23:$Y$39</c15:sqref>
                        </c15:fullRef>
                        <c15:formulaRef>
                          <c15:sqref>資産!$Y$24:$Y$38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C8-B060-4F17-A54E-C02741830525}"/>
                  </c:ext>
                </c:extLst>
              </c15:ser>
            </c15:filteredPieSeries>
            <c15:filteredPieSeries>
              <c15:ser>
                <c:idx val="23"/>
                <c:order val="23"/>
                <c:tx>
                  <c:strRef>
                    <c:extLst xmlns:c15="http://schemas.microsoft.com/office/drawing/2012/chart">
                      <c:ext xmlns:c15="http://schemas.microsoft.com/office/drawing/2012/chart" uri="{02D57815-91ED-43cb-92C2-25804820EDAC}">
                        <c15:formulaRef>
                          <c15:sqref>資産!$Z$22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CA-B060-4F17-A54E-C02741830525}"/>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CC-B060-4F17-A54E-C02741830525}"/>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CE-B060-4F17-A54E-C02741830525}"/>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D0-B060-4F17-A54E-C02741830525}"/>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D2-B060-4F17-A54E-C02741830525}"/>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D4-B060-4F17-A54E-C02741830525}"/>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6-B060-4F17-A54E-C02741830525}"/>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8-B060-4F17-A54E-C02741830525}"/>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A-B060-4F17-A54E-C02741830525}"/>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C-B060-4F17-A54E-C0274183052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E-B060-4F17-A54E-C0274183052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C9-29BF-9543-8F38-E8D50ADE6482}"/>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CB-29BF-9543-8F38-E8D50ADE6482}"/>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CD-29BF-9543-8F38-E8D50ADE6482}"/>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CF-29BF-9543-8F38-E8D50ADE6482}"/>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資産!$Z$23:$Z$39</c15:sqref>
                        </c15:fullRef>
                        <c15:formulaRef>
                          <c15:sqref>資産!$Z$24:$Z$38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E7-B060-4F17-A54E-C02741830525}"/>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費目別消費割合</a:t>
            </a:r>
          </a:p>
        </c:rich>
      </c:tx>
      <c:layout>
        <c:manualLayout>
          <c:xMode val="edge"/>
          <c:yMode val="edge"/>
          <c:x val="6.3683385309877868E-2"/>
          <c:y val="2.786070524878137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1659610171679361"/>
          <c:y val="0.1817972129266151"/>
          <c:w val="0.50943096252312725"/>
          <c:h val="0.74209667946775715"/>
        </c:manualLayout>
      </c:layout>
      <c:pieChart>
        <c:varyColors val="1"/>
        <c:ser>
          <c:idx val="21"/>
          <c:order val="0"/>
          <c:tx>
            <c:strRef>
              <c:f>収支表!$D$2</c:f>
              <c:strCache>
                <c:ptCount val="1"/>
                <c:pt idx="0">
                  <c:v>1月</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E5F-41CB-A5D3-FBF4F3048CA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3E5F-41CB-A5D3-FBF4F3048CA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3E5F-41CB-A5D3-FBF4F3048CA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3E5F-41CB-A5D3-FBF4F3048CA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3E5F-41CB-A5D3-FBF4F3048CA7}"/>
              </c:ext>
            </c:extLst>
          </c:dPt>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dLblPos val="bestFit"/>
            <c:showLegendKey val="1"/>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(収支表!$C$24,収支表!$C$35,収支表!$C$46,収支表!$C$47,収支表!$C$59)</c:f>
              <c:strCache>
                <c:ptCount val="5"/>
                <c:pt idx="0">
                  <c:v>税金合計</c:v>
                </c:pt>
                <c:pt idx="1">
                  <c:v>貯蓄合計</c:v>
                </c:pt>
                <c:pt idx="2">
                  <c:v>固定費合計</c:v>
                </c:pt>
                <c:pt idx="3">
                  <c:v>特別費合計</c:v>
                </c:pt>
                <c:pt idx="4">
                  <c:v>変動費合計</c:v>
                </c:pt>
              </c:strCache>
            </c:strRef>
          </c:cat>
          <c:val>
            <c:numRef>
              <c:f>(収支表!$D$24,収支表!$D$35,収支表!$D$46:$D$47,収支表!$D$59)</c:f>
              <c:numCache>
                <c:formatCode>"¥"#,##0_);[Red]\("¥"#,##0\)</c:formatCode>
                <c:ptCount val="5"/>
                <c:pt idx="0">
                  <c:v>0</c:v>
                </c:pt>
                <c:pt idx="1">
                  <c:v>0</c:v>
                </c:pt>
                <c:pt idx="2">
                  <c:v>0</c:v>
                </c:pt>
                <c:pt idx="3">
                  <c:v>0</c:v>
                </c:pt>
                <c:pt idx="4">
                  <c:v>0</c:v>
                </c:pt>
              </c:numCache>
            </c:numRef>
          </c:val>
          <c:extLst>
            <c:ext xmlns:c16="http://schemas.microsoft.com/office/drawing/2014/chart" uri="{C3380CC4-5D6E-409C-BE32-E72D297353CC}">
              <c16:uniqueId val="{0000000A-3E5F-41CB-A5D3-FBF4F3048CA7}"/>
            </c:ext>
          </c:extLst>
        </c:ser>
        <c:dLbls>
          <c:dLblPos val="ctr"/>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32"/>
                <c:order val="1"/>
                <c:tx>
                  <c:strRef>
                    <c:extLst>
                      <c:ext uri="{02D57815-91ED-43cb-92C2-25804820EDAC}">
                        <c15:formulaRef>
                          <c15:sqref>収支表!$E$2</c15:sqref>
                        </c15:formulaRef>
                      </c:ext>
                    </c:extLst>
                    <c:strCache>
                      <c:ptCount val="1"/>
                      <c:pt idx="0">
                        <c:v>2月</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C-3E5F-41CB-A5D3-FBF4F3048CA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E-3E5F-41CB-A5D3-FBF4F3048CA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0-3E5F-41CB-A5D3-FBF4F3048CA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2-3E5F-41CB-A5D3-FBF4F3048CA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4-3E5F-41CB-A5D3-FBF4F3048CA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c:ext uri="{02D57815-91ED-43cb-92C2-25804820EDAC}">
                        <c15:formulaRef>
                          <c15:sqref>(収支表!$E$24,収支表!$E$35,収支表!$E$46:$E$47,収支表!$E$59)</c15:sqref>
                        </c15:formulaRef>
                      </c:ext>
                    </c:extLst>
                    <c:numCache>
                      <c:formatCode>"¥"#,##0_);[Red]\("¥"#,##0\)</c:formatCode>
                      <c:ptCount val="5"/>
                      <c:pt idx="0">
                        <c:v>0</c:v>
                      </c:pt>
                      <c:pt idx="1">
                        <c:v>0</c:v>
                      </c:pt>
                      <c:pt idx="2">
                        <c:v>0</c:v>
                      </c:pt>
                      <c:pt idx="3">
                        <c:v>0</c:v>
                      </c:pt>
                      <c:pt idx="4">
                        <c:v>0</c:v>
                      </c:pt>
                    </c:numCache>
                  </c:numRef>
                </c:val>
                <c:extLst>
                  <c:ext xmlns:c16="http://schemas.microsoft.com/office/drawing/2014/chart" uri="{C3380CC4-5D6E-409C-BE32-E72D297353CC}">
                    <c16:uniqueId val="{00000015-3E5F-41CB-A5D3-FBF4F3048CA7}"/>
                  </c:ext>
                </c:extLst>
              </c15:ser>
            </c15:filteredPieSeries>
            <c15:filteredPieSeries>
              <c15:ser>
                <c:idx val="43"/>
                <c:order val="2"/>
                <c:tx>
                  <c:strRef>
                    <c:extLst xmlns:c15="http://schemas.microsoft.com/office/drawing/2012/chart">
                      <c:ext xmlns:c15="http://schemas.microsoft.com/office/drawing/2012/chart" uri="{02D57815-91ED-43cb-92C2-25804820EDAC}">
                        <c15:formulaRef>
                          <c15:sqref>収支表!$F$2</c15:sqref>
                        </c15:formulaRef>
                      </c:ext>
                    </c:extLst>
                    <c:strCache>
                      <c:ptCount val="1"/>
                      <c:pt idx="0">
                        <c:v>3月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7-3E5F-41CB-A5D3-FBF4F3048CA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9-3E5F-41CB-A5D3-FBF4F3048CA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B-3E5F-41CB-A5D3-FBF4F3048CA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D-3E5F-41CB-A5D3-FBF4F3048CA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F-3E5F-41CB-A5D3-FBF4F3048CA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(収支表!$F$24,収支表!$F$35,収支表!$F$46:$F$47,収支表!$F$59)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0-3E5F-41CB-A5D3-FBF4F3048CA7}"/>
                  </c:ext>
                </c:extLst>
              </c15:ser>
            </c15:filteredPieSeries>
            <c15:filteredPieSeries>
              <c15:ser>
                <c:idx val="44"/>
                <c:order val="3"/>
                <c:tx>
                  <c:strRef>
                    <c:extLst xmlns:c15="http://schemas.microsoft.com/office/drawing/2012/chart">
                      <c:ext xmlns:c15="http://schemas.microsoft.com/office/drawing/2012/chart" uri="{02D57815-91ED-43cb-92C2-25804820EDAC}">
                        <c15:formulaRef>
                          <c15:sqref>収支表!$G$2</c15:sqref>
                        </c15:formulaRef>
                      </c:ext>
                    </c:extLst>
                    <c:strCache>
                      <c:ptCount val="1"/>
                      <c:pt idx="0">
                        <c:v>4月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2-3E5F-41CB-A5D3-FBF4F3048CA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4-3E5F-41CB-A5D3-FBF4F3048CA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6-3E5F-41CB-A5D3-FBF4F3048CA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8-3E5F-41CB-A5D3-FBF4F3048CA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A-3E5F-41CB-A5D3-FBF4F3048CA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(収支表!$G$24,収支表!$G$35,収支表!$G$46:$G$47,収支表!$G$59)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B-3E5F-41CB-A5D3-FBF4F3048CA7}"/>
                  </c:ext>
                </c:extLst>
              </c15:ser>
            </c15:filteredPieSeries>
            <c15:filteredPieSeries>
              <c15:ser>
                <c:idx val="56"/>
                <c:order val="4"/>
                <c:tx>
                  <c:strRef>
                    <c:extLst xmlns:c15="http://schemas.microsoft.com/office/drawing/2012/chart">
                      <c:ext xmlns:c15="http://schemas.microsoft.com/office/drawing/2012/chart" uri="{02D57815-91ED-43cb-92C2-25804820EDAC}">
                        <c15:formulaRef>
                          <c15:sqref>収支表!$H$2</c15:sqref>
                        </c15:formulaRef>
                      </c:ext>
                    </c:extLst>
                    <c:strCache>
                      <c:ptCount val="1"/>
                      <c:pt idx="0">
                        <c:v>5月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D-3E5F-41CB-A5D3-FBF4F3048CA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F-3E5F-41CB-A5D3-FBF4F3048CA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1-3E5F-41CB-A5D3-FBF4F3048CA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3-3E5F-41CB-A5D3-FBF4F3048CA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35-3E5F-41CB-A5D3-FBF4F3048CA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(収支表!$H$24,収支表!$H$35,収支表!$H$46:$H$47,収支表!$H$59)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36-3E5F-41CB-A5D3-FBF4F3048CA7}"/>
                  </c:ext>
                </c:extLst>
              </c15:ser>
            </c15:filteredPieSeries>
            <c15:filteredPieSeries>
              <c15:ser>
                <c:idx val="0"/>
                <c:order val="5"/>
                <c:tx>
                  <c:strRef>
                    <c:extLst xmlns:c15="http://schemas.microsoft.com/office/drawing/2012/chart">
                      <c:ext xmlns:c15="http://schemas.microsoft.com/office/drawing/2012/chart" uri="{02D57815-91ED-43cb-92C2-25804820EDAC}">
                        <c15:formulaRef>
                          <c15:sqref>収支表!$I$2</c15:sqref>
                        </c15:formulaRef>
                      </c:ext>
                    </c:extLst>
                    <c:strCache>
                      <c:ptCount val="1"/>
                      <c:pt idx="0">
                        <c:v>6月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38-3E5F-41CB-A5D3-FBF4F3048CA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3A-3E5F-41CB-A5D3-FBF4F3048CA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C-3E5F-41CB-A5D3-FBF4F3048CA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E-3E5F-41CB-A5D3-FBF4F3048CA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0-3E5F-41CB-A5D3-FBF4F3048CA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(収支表!$I$24,収支表!$I$35,収支表!$I$46:$I$47,収支表!$I$59)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41-3E5F-41CB-A5D3-FBF4F3048CA7}"/>
                  </c:ext>
                </c:extLst>
              </c15:ser>
            </c15:filteredPieSeries>
            <c15:filteredPieSeries>
              <c15:ser>
                <c:idx val="1"/>
                <c:order val="6"/>
                <c:tx>
                  <c:strRef>
                    <c:extLst xmlns:c15="http://schemas.microsoft.com/office/drawing/2012/chart">
                      <c:ext xmlns:c15="http://schemas.microsoft.com/office/drawing/2012/chart" uri="{02D57815-91ED-43cb-92C2-25804820EDAC}">
                        <c15:formulaRef>
                          <c15:sqref>収支表!$J$2</c15:sqref>
                        </c15:formulaRef>
                      </c:ext>
                    </c:extLst>
                    <c:strCache>
                      <c:ptCount val="1"/>
                      <c:pt idx="0">
                        <c:v>7月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3-3E5F-41CB-A5D3-FBF4F3048CA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5-3E5F-41CB-A5D3-FBF4F3048CA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7-3E5F-41CB-A5D3-FBF4F3048CA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9-3E5F-41CB-A5D3-FBF4F3048CA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B-3E5F-41CB-A5D3-FBF4F3048CA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(収支表!$J$24,収支表!$J$35,収支表!$J$46:$J$47,収支表!$J$59)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4C-3E5F-41CB-A5D3-FBF4F3048CA7}"/>
                  </c:ext>
                </c:extLst>
              </c15:ser>
            </c15:filteredPieSeries>
            <c15:filteredPieSeries>
              <c15:ser>
                <c:idx val="2"/>
                <c:order val="7"/>
                <c:tx>
                  <c:strRef>
                    <c:extLst xmlns:c15="http://schemas.microsoft.com/office/drawing/2012/chart">
                      <c:ext xmlns:c15="http://schemas.microsoft.com/office/drawing/2012/chart" uri="{02D57815-91ED-43cb-92C2-25804820EDAC}">
                        <c15:formulaRef>
                          <c15:sqref>収支表!$K$2</c15:sqref>
                        </c15:formulaRef>
                      </c:ext>
                    </c:extLst>
                    <c:strCache>
                      <c:ptCount val="1"/>
                      <c:pt idx="0">
                        <c:v>8月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E-3E5F-41CB-A5D3-FBF4F3048CA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0-3E5F-41CB-A5D3-FBF4F3048CA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2-3E5F-41CB-A5D3-FBF4F3048CA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4-3E5F-41CB-A5D3-FBF4F3048CA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56-3E5F-41CB-A5D3-FBF4F3048CA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(収支表!$K$24,収支表!$K$35,収支表!$K$46:$K$47,収支表!$K$59)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57-3E5F-41CB-A5D3-FBF4F3048CA7}"/>
                  </c:ext>
                </c:extLst>
              </c15:ser>
            </c15:filteredPieSeries>
            <c15:filteredPieSeries>
              <c15:ser>
                <c:idx val="3"/>
                <c:order val="8"/>
                <c:tx>
                  <c:strRef>
                    <c:extLst xmlns:c15="http://schemas.microsoft.com/office/drawing/2012/chart">
                      <c:ext xmlns:c15="http://schemas.microsoft.com/office/drawing/2012/chart" uri="{02D57815-91ED-43cb-92C2-25804820EDAC}">
                        <c15:formulaRef>
                          <c15:sqref>収支表!$L$2</c15:sqref>
                        </c15:formulaRef>
                      </c:ext>
                    </c:extLst>
                    <c:strCache>
                      <c:ptCount val="1"/>
                      <c:pt idx="0">
                        <c:v>9月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59-3E5F-41CB-A5D3-FBF4F3048CA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B-3E5F-41CB-A5D3-FBF4F3048CA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D-3E5F-41CB-A5D3-FBF4F3048CA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F-3E5F-41CB-A5D3-FBF4F3048CA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1-3E5F-41CB-A5D3-FBF4F3048CA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(収支表!$L$24,収支表!$L$35,収支表!$L$46:$L$47,収支表!$L$59)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62-3E5F-41CB-A5D3-FBF4F3048CA7}"/>
                  </c:ext>
                </c:extLst>
              </c15:ser>
            </c15:filteredPieSeries>
            <c15:filteredPieSeries>
              <c15:ser>
                <c:idx val="4"/>
                <c:order val="9"/>
                <c:tx>
                  <c:strRef>
                    <c:extLst xmlns:c15="http://schemas.microsoft.com/office/drawing/2012/chart">
                      <c:ext xmlns:c15="http://schemas.microsoft.com/office/drawing/2012/chart" uri="{02D57815-91ED-43cb-92C2-25804820EDAC}">
                        <c15:formulaRef>
                          <c15:sqref>収支表!$M$2</c15:sqref>
                        </c15:formulaRef>
                      </c:ext>
                    </c:extLst>
                    <c:strCache>
                      <c:ptCount val="1"/>
                      <c:pt idx="0">
                        <c:v>10月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4-3E5F-41CB-A5D3-FBF4F3048CA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6-3E5F-41CB-A5D3-FBF4F3048CA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8-3E5F-41CB-A5D3-FBF4F3048CA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A-3E5F-41CB-A5D3-FBF4F3048CA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C-3E5F-41CB-A5D3-FBF4F3048CA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(収支表!$M$24,収支表!$M$35,収支表!$M$46:$M$47,収支表!$M$59)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6D-3E5F-41CB-A5D3-FBF4F3048CA7}"/>
                  </c:ext>
                </c:extLst>
              </c15:ser>
            </c15:filteredPieSeries>
            <c15:filteredPieSeries>
              <c15:ser>
                <c:idx val="5"/>
                <c:order val="10"/>
                <c:tx>
                  <c:strRef>
                    <c:extLst xmlns:c15="http://schemas.microsoft.com/office/drawing/2012/chart">
                      <c:ext xmlns:c15="http://schemas.microsoft.com/office/drawing/2012/chart" uri="{02D57815-91ED-43cb-92C2-25804820EDAC}">
                        <c15:formulaRef>
                          <c15:sqref>収支表!$N$2</c15:sqref>
                        </c15:formulaRef>
                      </c:ext>
                    </c:extLst>
                    <c:strCache>
                      <c:ptCount val="1"/>
                      <c:pt idx="0">
                        <c:v>11月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F-3E5F-41CB-A5D3-FBF4F3048CA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1-3E5F-41CB-A5D3-FBF4F3048CA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3-3E5F-41CB-A5D3-FBF4F3048CA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75-3E5F-41CB-A5D3-FBF4F3048CA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77-3E5F-41CB-A5D3-FBF4F3048CA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(収支表!$N$24,収支表!$N$35,収支表!$N$46:$N$47,収支表!$N$59)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78-3E5F-41CB-A5D3-FBF4F3048CA7}"/>
                  </c:ext>
                </c:extLst>
              </c15:ser>
            </c15:filteredPieSeries>
            <c15:filteredPieSeries>
              <c15:ser>
                <c:idx val="6"/>
                <c:order val="11"/>
                <c:tx>
                  <c:strRef>
                    <c:extLst xmlns:c15="http://schemas.microsoft.com/office/drawing/2012/chart">
                      <c:ext xmlns:c15="http://schemas.microsoft.com/office/drawing/2012/chart" uri="{02D57815-91ED-43cb-92C2-25804820EDAC}">
                        <c15:formulaRef>
                          <c15:sqref>収支表!$O$2</c15:sqref>
                        </c15:formulaRef>
                      </c:ext>
                    </c:extLst>
                    <c:strCache>
                      <c:ptCount val="1"/>
                      <c:pt idx="0">
                        <c:v>12月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7A-3E5F-41CB-A5D3-FBF4F3048CA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C-3E5F-41CB-A5D3-FBF4F3048CA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E-3E5F-41CB-A5D3-FBF4F3048CA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0-3E5F-41CB-A5D3-FBF4F3048CA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2-3E5F-41CB-A5D3-FBF4F3048CA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(収支表!$O$24,収支表!$O$35,収支表!$O$46:$O$47,収支表!$O$59)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83-3E5F-41CB-A5D3-FBF4F3048CA7}"/>
                  </c:ext>
                </c:extLst>
              </c15:ser>
            </c15:filteredPieSeries>
            <c15:filteredPieSeries>
              <c15:ser>
                <c:idx val="7"/>
                <c:order val="12"/>
                <c:tx>
                  <c:strRef>
                    <c:extLst xmlns:c15="http://schemas.microsoft.com/office/drawing/2012/chart">
                      <c:ext xmlns:c15="http://schemas.microsoft.com/office/drawing/2012/chart" uri="{02D57815-91ED-43cb-92C2-25804820EDAC}">
                        <c15:formulaRef>
                          <c15:sqref>収支表!$P$2</c15:sqref>
                        </c15:formulaRef>
                      </c:ext>
                    </c:extLst>
                    <c:strCache>
                      <c:ptCount val="1"/>
                      <c:pt idx="0">
                        <c:v>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85-3E5F-41CB-A5D3-FBF4F3048CA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87-3E5F-41CB-A5D3-FBF4F3048CA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9-3E5F-41CB-A5D3-FBF4F3048CA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B-3E5F-41CB-A5D3-FBF4F3048CA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D-3E5F-41CB-A5D3-FBF4F3048CA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(収支表!$P$24,収支表!$P$35,収支表!$P$46:$P$47,収支表!$P$59)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8E-3E5F-41CB-A5D3-FBF4F3048CA7}"/>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費目別消費割合</a:t>
            </a:r>
          </a:p>
        </c:rich>
      </c:tx>
      <c:layout>
        <c:manualLayout>
          <c:xMode val="edge"/>
          <c:yMode val="edge"/>
          <c:x val="6.3683385309877868E-2"/>
          <c:y val="2.786070524878137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1659610171679361"/>
          <c:y val="0.1817972129266151"/>
          <c:w val="0.50943096252312725"/>
          <c:h val="0.74209667946775715"/>
        </c:manualLayout>
      </c:layout>
      <c:pieChart>
        <c:varyColors val="1"/>
        <c:ser>
          <c:idx val="3"/>
          <c:order val="8"/>
          <c:tx>
            <c:strRef>
              <c:f>収支表!$L$2</c:f>
              <c:strCache>
                <c:ptCount val="1"/>
                <c:pt idx="0">
                  <c:v>9月</c:v>
                </c:pt>
              </c:strCache>
              <c:extLst xmlns:c15="http://schemas.microsoft.com/office/drawing/2012/chart"/>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59-7629-4274-A77D-250AB57DD66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B-7629-4274-A77D-250AB57DD66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D-7629-4274-A77D-250AB57DD66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F-7629-4274-A77D-250AB57DD66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1-7629-4274-A77D-250AB57DD66F}"/>
              </c:ext>
            </c:extLst>
          </c:dPt>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dLblPos val="bestFit"/>
            <c:showLegendKey val="1"/>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f>(収支表!$C$24,収支表!$C$35,収支表!$C$46,収支表!$C$47,収支表!$C$59)</c:f>
              <c:strCache>
                <c:ptCount val="5"/>
                <c:pt idx="0">
                  <c:v>税金合計</c:v>
                </c:pt>
                <c:pt idx="1">
                  <c:v>貯蓄合計</c:v>
                </c:pt>
                <c:pt idx="2">
                  <c:v>固定費合計</c:v>
                </c:pt>
                <c:pt idx="3">
                  <c:v>特別費合計</c:v>
                </c:pt>
                <c:pt idx="4">
                  <c:v>変動費合計</c:v>
                </c:pt>
              </c:strCache>
              <c:extLst xmlns:c15="http://schemas.microsoft.com/office/drawing/2012/chart"/>
            </c:strRef>
          </c:cat>
          <c:val>
            <c:numRef>
              <c:f>(収支表!$L$24,収支表!$L$35,収支表!$L$46:$L$47,収支表!$L$59)</c:f>
              <c:numCache>
                <c:formatCode>"¥"#,##0_);[Red]\("¥"#,##0\)</c:formatCode>
                <c:ptCount val="5"/>
                <c:pt idx="0">
                  <c:v>0</c:v>
                </c:pt>
                <c:pt idx="1">
                  <c:v>0</c:v>
                </c:pt>
                <c:pt idx="2">
                  <c:v>0</c:v>
                </c:pt>
                <c:pt idx="3">
                  <c:v>0</c:v>
                </c:pt>
                <c:pt idx="4">
                  <c:v>0</c:v>
                </c:pt>
              </c:numCache>
              <c:extLst xmlns:c15="http://schemas.microsoft.com/office/drawing/2012/chart"/>
            </c:numRef>
          </c:val>
          <c:extLst xmlns:c15="http://schemas.microsoft.com/office/drawing/2012/chart">
            <c:ext xmlns:c16="http://schemas.microsoft.com/office/drawing/2014/chart" uri="{C3380CC4-5D6E-409C-BE32-E72D297353CC}">
              <c16:uniqueId val="{00000062-7629-4274-A77D-250AB57DD66F}"/>
            </c:ext>
          </c:extLst>
        </c:ser>
        <c:dLbls>
          <c:dLblPos val="ctr"/>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21"/>
                <c:order val="0"/>
                <c:tx>
                  <c:strRef>
                    <c:extLst>
                      <c:ext uri="{02D57815-91ED-43cb-92C2-25804820EDAC}">
                        <c15:formulaRef>
                          <c15:sqref>収支表!$D$2</c15:sqref>
                        </c15:formulaRef>
                      </c:ext>
                    </c:extLst>
                    <c:strCache>
                      <c:ptCount val="1"/>
                      <c:pt idx="0">
                        <c:v>1月</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629-4274-A77D-250AB57DD66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629-4274-A77D-250AB57DD66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629-4274-A77D-250AB57DD66F}"/>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7629-4274-A77D-250AB57DD66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7629-4274-A77D-250AB57DD66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bestFit"/>
                  <c:showLegendKey val="1"/>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c:ext uri="{02D57815-91ED-43cb-92C2-25804820EDAC}">
                        <c15:formulaRef>
                          <c15:sqref>(収支表!$D$24,収支表!$D$35,収支表!$D$46:$D$47,収支表!$D$59)</c15:sqref>
                        </c15:formulaRef>
                      </c:ext>
                    </c:extLst>
                    <c:numCache>
                      <c:formatCode>"¥"#,##0_);[Red]\("¥"#,##0\)</c:formatCode>
                      <c:ptCount val="5"/>
                      <c:pt idx="0">
                        <c:v>0</c:v>
                      </c:pt>
                      <c:pt idx="1">
                        <c:v>0</c:v>
                      </c:pt>
                      <c:pt idx="2">
                        <c:v>0</c:v>
                      </c:pt>
                      <c:pt idx="3">
                        <c:v>0</c:v>
                      </c:pt>
                      <c:pt idx="4">
                        <c:v>0</c:v>
                      </c:pt>
                    </c:numCache>
                  </c:numRef>
                </c:val>
                <c:extLst>
                  <c:ext xmlns:c16="http://schemas.microsoft.com/office/drawing/2014/chart" uri="{C3380CC4-5D6E-409C-BE32-E72D297353CC}">
                    <c16:uniqueId val="{0000000A-7629-4274-A77D-250AB57DD66F}"/>
                  </c:ext>
                </c:extLst>
              </c15:ser>
            </c15:filteredPieSeries>
            <c15:filteredPieSeries>
              <c15:ser>
                <c:idx val="32"/>
                <c:order val="1"/>
                <c:tx>
                  <c:strRef>
                    <c:extLst xmlns:c15="http://schemas.microsoft.com/office/drawing/2012/chart">
                      <c:ext xmlns:c15="http://schemas.microsoft.com/office/drawing/2012/chart" uri="{02D57815-91ED-43cb-92C2-25804820EDAC}">
                        <c15:formulaRef>
                          <c15:sqref>収支表!$E$2</c15:sqref>
                        </c15:formulaRef>
                      </c:ext>
                    </c:extLst>
                    <c:strCache>
                      <c:ptCount val="1"/>
                      <c:pt idx="0">
                        <c:v>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C-7629-4274-A77D-250AB57DD66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E-7629-4274-A77D-250AB57DD66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0-7629-4274-A77D-250AB57DD66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2-7629-4274-A77D-250AB57DD66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4-7629-4274-A77D-250AB57DD66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(収支表!$E$24,収支表!$E$35,収支表!$E$46:$E$47,収支表!$E$59)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15-7629-4274-A77D-250AB57DD66F}"/>
                  </c:ext>
                </c:extLst>
              </c15:ser>
            </c15:filteredPieSeries>
            <c15:filteredPieSeries>
              <c15:ser>
                <c:idx val="43"/>
                <c:order val="2"/>
                <c:tx>
                  <c:strRef>
                    <c:extLst xmlns:c15="http://schemas.microsoft.com/office/drawing/2012/chart">
                      <c:ext xmlns:c15="http://schemas.microsoft.com/office/drawing/2012/chart" uri="{02D57815-91ED-43cb-92C2-25804820EDAC}">
                        <c15:formulaRef>
                          <c15:sqref>収支表!$F$2</c15:sqref>
                        </c15:formulaRef>
                      </c:ext>
                    </c:extLst>
                    <c:strCache>
                      <c:ptCount val="1"/>
                      <c:pt idx="0">
                        <c:v>3月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7-7629-4274-A77D-250AB57DD66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9-7629-4274-A77D-250AB57DD66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B-7629-4274-A77D-250AB57DD66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D-7629-4274-A77D-250AB57DD66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F-7629-4274-A77D-250AB57DD66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(収支表!$F$24,収支表!$F$35,収支表!$F$46:$F$47,収支表!$F$59)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0-7629-4274-A77D-250AB57DD66F}"/>
                  </c:ext>
                </c:extLst>
              </c15:ser>
            </c15:filteredPieSeries>
            <c15:filteredPieSeries>
              <c15:ser>
                <c:idx val="44"/>
                <c:order val="3"/>
                <c:tx>
                  <c:strRef>
                    <c:extLst xmlns:c15="http://schemas.microsoft.com/office/drawing/2012/chart">
                      <c:ext xmlns:c15="http://schemas.microsoft.com/office/drawing/2012/chart" uri="{02D57815-91ED-43cb-92C2-25804820EDAC}">
                        <c15:formulaRef>
                          <c15:sqref>収支表!$G$2</c15:sqref>
                        </c15:formulaRef>
                      </c:ext>
                    </c:extLst>
                    <c:strCache>
                      <c:ptCount val="1"/>
                      <c:pt idx="0">
                        <c:v>4月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2-7629-4274-A77D-250AB57DD66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4-7629-4274-A77D-250AB57DD66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6-7629-4274-A77D-250AB57DD66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8-7629-4274-A77D-250AB57DD66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A-7629-4274-A77D-250AB57DD66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(収支表!$G$24,収支表!$G$35,収支表!$G$46:$G$47,収支表!$G$59)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B-7629-4274-A77D-250AB57DD66F}"/>
                  </c:ext>
                </c:extLst>
              </c15:ser>
            </c15:filteredPieSeries>
            <c15:filteredPieSeries>
              <c15:ser>
                <c:idx val="56"/>
                <c:order val="4"/>
                <c:tx>
                  <c:strRef>
                    <c:extLst xmlns:c15="http://schemas.microsoft.com/office/drawing/2012/chart">
                      <c:ext xmlns:c15="http://schemas.microsoft.com/office/drawing/2012/chart" uri="{02D57815-91ED-43cb-92C2-25804820EDAC}">
                        <c15:formulaRef>
                          <c15:sqref>収支表!$H$2</c15:sqref>
                        </c15:formulaRef>
                      </c:ext>
                    </c:extLst>
                    <c:strCache>
                      <c:ptCount val="1"/>
                      <c:pt idx="0">
                        <c:v>5月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D-7629-4274-A77D-250AB57DD66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F-7629-4274-A77D-250AB57DD66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1-7629-4274-A77D-250AB57DD66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3-7629-4274-A77D-250AB57DD66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35-7629-4274-A77D-250AB57DD66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(収支表!$H$24,収支表!$H$35,収支表!$H$46:$H$47,収支表!$H$59)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36-7629-4274-A77D-250AB57DD66F}"/>
                  </c:ext>
                </c:extLst>
              </c15:ser>
            </c15:filteredPieSeries>
            <c15:filteredPieSeries>
              <c15:ser>
                <c:idx val="0"/>
                <c:order val="5"/>
                <c:tx>
                  <c:strRef>
                    <c:extLst xmlns:c15="http://schemas.microsoft.com/office/drawing/2012/chart">
                      <c:ext xmlns:c15="http://schemas.microsoft.com/office/drawing/2012/chart" uri="{02D57815-91ED-43cb-92C2-25804820EDAC}">
                        <c15:formulaRef>
                          <c15:sqref>収支表!$I$2</c15:sqref>
                        </c15:formulaRef>
                      </c:ext>
                    </c:extLst>
                    <c:strCache>
                      <c:ptCount val="1"/>
                      <c:pt idx="0">
                        <c:v>6月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38-7629-4274-A77D-250AB57DD66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3A-7629-4274-A77D-250AB57DD66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C-7629-4274-A77D-250AB57DD66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E-7629-4274-A77D-250AB57DD66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0-7629-4274-A77D-250AB57DD66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(収支表!$I$24,収支表!$I$35,収支表!$I$46:$I$47,収支表!$I$59)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41-7629-4274-A77D-250AB57DD66F}"/>
                  </c:ext>
                </c:extLst>
              </c15:ser>
            </c15:filteredPieSeries>
            <c15:filteredPieSeries>
              <c15:ser>
                <c:idx val="1"/>
                <c:order val="6"/>
                <c:tx>
                  <c:strRef>
                    <c:extLst xmlns:c15="http://schemas.microsoft.com/office/drawing/2012/chart">
                      <c:ext xmlns:c15="http://schemas.microsoft.com/office/drawing/2012/chart" uri="{02D57815-91ED-43cb-92C2-25804820EDAC}">
                        <c15:formulaRef>
                          <c15:sqref>収支表!$J$2</c15:sqref>
                        </c15:formulaRef>
                      </c:ext>
                    </c:extLst>
                    <c:strCache>
                      <c:ptCount val="1"/>
                      <c:pt idx="0">
                        <c:v>7月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3-7629-4274-A77D-250AB57DD66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5-7629-4274-A77D-250AB57DD66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7-7629-4274-A77D-250AB57DD66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9-7629-4274-A77D-250AB57DD66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B-7629-4274-A77D-250AB57DD66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(収支表!$J$24,収支表!$J$35,収支表!$J$46:$J$47,収支表!$J$59)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4C-7629-4274-A77D-250AB57DD66F}"/>
                  </c:ext>
                </c:extLst>
              </c15:ser>
            </c15:filteredPieSeries>
            <c15:filteredPieSeries>
              <c15:ser>
                <c:idx val="2"/>
                <c:order val="7"/>
                <c:tx>
                  <c:strRef>
                    <c:extLst xmlns:c15="http://schemas.microsoft.com/office/drawing/2012/chart">
                      <c:ext xmlns:c15="http://schemas.microsoft.com/office/drawing/2012/chart" uri="{02D57815-91ED-43cb-92C2-25804820EDAC}">
                        <c15:formulaRef>
                          <c15:sqref>収支表!$K$2</c15:sqref>
                        </c15:formulaRef>
                      </c:ext>
                    </c:extLst>
                    <c:strCache>
                      <c:ptCount val="1"/>
                      <c:pt idx="0">
                        <c:v>8月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E-7629-4274-A77D-250AB57DD66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0-7629-4274-A77D-250AB57DD66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2-7629-4274-A77D-250AB57DD66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4-7629-4274-A77D-250AB57DD66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56-7629-4274-A77D-250AB57DD66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(収支表!$K$24,収支表!$K$35,収支表!$K$46:$K$47,収支表!$K$59)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57-7629-4274-A77D-250AB57DD66F}"/>
                  </c:ext>
                </c:extLst>
              </c15:ser>
            </c15:filteredPieSeries>
            <c15:filteredPieSeries>
              <c15:ser>
                <c:idx val="4"/>
                <c:order val="9"/>
                <c:tx>
                  <c:strRef>
                    <c:extLst xmlns:c15="http://schemas.microsoft.com/office/drawing/2012/chart">
                      <c:ext xmlns:c15="http://schemas.microsoft.com/office/drawing/2012/chart" uri="{02D57815-91ED-43cb-92C2-25804820EDAC}">
                        <c15:formulaRef>
                          <c15:sqref>収支表!$M$2</c15:sqref>
                        </c15:formulaRef>
                      </c:ext>
                    </c:extLst>
                    <c:strCache>
                      <c:ptCount val="1"/>
                      <c:pt idx="0">
                        <c:v>10月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4-7629-4274-A77D-250AB57DD66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6-7629-4274-A77D-250AB57DD66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8-7629-4274-A77D-250AB57DD66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A-7629-4274-A77D-250AB57DD66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C-7629-4274-A77D-250AB57DD66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(収支表!$M$24,収支表!$M$35,収支表!$M$46:$M$47,収支表!$M$59)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6D-7629-4274-A77D-250AB57DD66F}"/>
                  </c:ext>
                </c:extLst>
              </c15:ser>
            </c15:filteredPieSeries>
            <c15:filteredPieSeries>
              <c15:ser>
                <c:idx val="5"/>
                <c:order val="10"/>
                <c:tx>
                  <c:strRef>
                    <c:extLst xmlns:c15="http://schemas.microsoft.com/office/drawing/2012/chart">
                      <c:ext xmlns:c15="http://schemas.microsoft.com/office/drawing/2012/chart" uri="{02D57815-91ED-43cb-92C2-25804820EDAC}">
                        <c15:formulaRef>
                          <c15:sqref>収支表!$N$2</c15:sqref>
                        </c15:formulaRef>
                      </c:ext>
                    </c:extLst>
                    <c:strCache>
                      <c:ptCount val="1"/>
                      <c:pt idx="0">
                        <c:v>11月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F-7629-4274-A77D-250AB57DD66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1-7629-4274-A77D-250AB57DD66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3-7629-4274-A77D-250AB57DD66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75-7629-4274-A77D-250AB57DD66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77-7629-4274-A77D-250AB57DD66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(収支表!$N$24,収支表!$N$35,収支表!$N$46:$N$47,収支表!$N$59)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78-7629-4274-A77D-250AB57DD66F}"/>
                  </c:ext>
                </c:extLst>
              </c15:ser>
            </c15:filteredPieSeries>
            <c15:filteredPieSeries>
              <c15:ser>
                <c:idx val="6"/>
                <c:order val="11"/>
                <c:tx>
                  <c:strRef>
                    <c:extLst xmlns:c15="http://schemas.microsoft.com/office/drawing/2012/chart">
                      <c:ext xmlns:c15="http://schemas.microsoft.com/office/drawing/2012/chart" uri="{02D57815-91ED-43cb-92C2-25804820EDAC}">
                        <c15:formulaRef>
                          <c15:sqref>収支表!$O$2</c15:sqref>
                        </c15:formulaRef>
                      </c:ext>
                    </c:extLst>
                    <c:strCache>
                      <c:ptCount val="1"/>
                      <c:pt idx="0">
                        <c:v>12月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7A-7629-4274-A77D-250AB57DD66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C-7629-4274-A77D-250AB57DD66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E-7629-4274-A77D-250AB57DD66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0-7629-4274-A77D-250AB57DD66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2-7629-4274-A77D-250AB57DD66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(収支表!$O$24,収支表!$O$35,収支表!$O$46:$O$47,収支表!$O$59)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83-7629-4274-A77D-250AB57DD66F}"/>
                  </c:ext>
                </c:extLst>
              </c15:ser>
            </c15:filteredPieSeries>
            <c15:filteredPieSeries>
              <c15:ser>
                <c:idx val="7"/>
                <c:order val="12"/>
                <c:tx>
                  <c:strRef>
                    <c:extLst xmlns:c15="http://schemas.microsoft.com/office/drawing/2012/chart">
                      <c:ext xmlns:c15="http://schemas.microsoft.com/office/drawing/2012/chart" uri="{02D57815-91ED-43cb-92C2-25804820EDAC}">
                        <c15:formulaRef>
                          <c15:sqref>収支表!$P$2</c15:sqref>
                        </c15:formulaRef>
                      </c:ext>
                    </c:extLst>
                    <c:strCache>
                      <c:ptCount val="1"/>
                      <c:pt idx="0">
                        <c:v>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85-7629-4274-A77D-250AB57DD66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87-7629-4274-A77D-250AB57DD66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9-7629-4274-A77D-250AB57DD66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B-7629-4274-A77D-250AB57DD66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D-7629-4274-A77D-250AB57DD66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(収支表!$P$24,収支表!$P$35,収支表!$P$46:$P$47,収支表!$P$59)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8E-7629-4274-A77D-250AB57DD66F}"/>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資産推移</a:t>
            </a:r>
          </a:p>
        </c:rich>
      </c:tx>
      <c:layout>
        <c:manualLayout>
          <c:xMode val="edge"/>
          <c:yMode val="edge"/>
          <c:x val="1.4803238128117626E-2"/>
          <c:y val="3.2470821802622785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stacked"/>
        <c:varyColors val="0"/>
        <c:ser>
          <c:idx val="2"/>
          <c:order val="0"/>
          <c:tx>
            <c:strRef>
              <c:f>'10月'!$C$20</c:f>
              <c:strCache>
                <c:ptCount val="1"/>
              </c:strCache>
            </c:strRef>
          </c:tx>
          <c:spPr>
            <a:solidFill>
              <a:schemeClr val="accent3"/>
            </a:solidFill>
            <a:ln w="28575" cap="rnd">
              <a:solidFill>
                <a:schemeClr val="accent3"/>
              </a:solidFill>
              <a:round/>
            </a:ln>
            <a:effectLst/>
          </c:spPr>
          <c:invertIfNegative val="0"/>
          <c:cat>
            <c:numRef>
              <c:f>'10月'!$D$18:$BM$18</c:f>
              <c:numCache>
                <c:formatCode>d</c:formatCode>
                <c:ptCount val="62"/>
                <c:pt idx="0">
                  <c:v>46296</c:v>
                </c:pt>
                <c:pt idx="2">
                  <c:v>46297</c:v>
                </c:pt>
                <c:pt idx="4">
                  <c:v>46298</c:v>
                </c:pt>
                <c:pt idx="6">
                  <c:v>46299</c:v>
                </c:pt>
                <c:pt idx="8">
                  <c:v>46300</c:v>
                </c:pt>
                <c:pt idx="10">
                  <c:v>46301</c:v>
                </c:pt>
                <c:pt idx="12">
                  <c:v>46302</c:v>
                </c:pt>
                <c:pt idx="14">
                  <c:v>46303</c:v>
                </c:pt>
                <c:pt idx="16">
                  <c:v>46304</c:v>
                </c:pt>
                <c:pt idx="18">
                  <c:v>46305</c:v>
                </c:pt>
                <c:pt idx="20">
                  <c:v>46306</c:v>
                </c:pt>
                <c:pt idx="22">
                  <c:v>46307</c:v>
                </c:pt>
                <c:pt idx="24">
                  <c:v>46308</c:v>
                </c:pt>
                <c:pt idx="26">
                  <c:v>46309</c:v>
                </c:pt>
                <c:pt idx="28">
                  <c:v>46310</c:v>
                </c:pt>
                <c:pt idx="30">
                  <c:v>46311</c:v>
                </c:pt>
                <c:pt idx="32">
                  <c:v>46312</c:v>
                </c:pt>
                <c:pt idx="34">
                  <c:v>46313</c:v>
                </c:pt>
                <c:pt idx="36">
                  <c:v>46314</c:v>
                </c:pt>
                <c:pt idx="38">
                  <c:v>46315</c:v>
                </c:pt>
                <c:pt idx="40">
                  <c:v>46316</c:v>
                </c:pt>
                <c:pt idx="42">
                  <c:v>46317</c:v>
                </c:pt>
                <c:pt idx="44">
                  <c:v>46318</c:v>
                </c:pt>
                <c:pt idx="46">
                  <c:v>46319</c:v>
                </c:pt>
                <c:pt idx="48">
                  <c:v>46320</c:v>
                </c:pt>
                <c:pt idx="50">
                  <c:v>46321</c:v>
                </c:pt>
                <c:pt idx="52">
                  <c:v>46322</c:v>
                </c:pt>
                <c:pt idx="54">
                  <c:v>46323</c:v>
                </c:pt>
                <c:pt idx="56">
                  <c:v>46324</c:v>
                </c:pt>
                <c:pt idx="58">
                  <c:v>46325</c:v>
                </c:pt>
                <c:pt idx="60">
                  <c:v>46326</c:v>
                </c:pt>
              </c:numCache>
            </c:numRef>
          </c:cat>
          <c:val>
            <c:numRef>
              <c:f>'10月'!$D$20:$BM$20</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0-945B-4C4A-9423-9C2AE1A1740C}"/>
            </c:ext>
          </c:extLst>
        </c:ser>
        <c:ser>
          <c:idx val="3"/>
          <c:order val="1"/>
          <c:tx>
            <c:strRef>
              <c:f>'10月'!$C$21</c:f>
              <c:strCache>
                <c:ptCount val="1"/>
              </c:strCache>
            </c:strRef>
          </c:tx>
          <c:spPr>
            <a:solidFill>
              <a:schemeClr val="accent4"/>
            </a:solidFill>
            <a:ln w="28575" cap="rnd">
              <a:solidFill>
                <a:schemeClr val="accent4"/>
              </a:solidFill>
              <a:round/>
            </a:ln>
            <a:effectLst/>
          </c:spPr>
          <c:invertIfNegative val="0"/>
          <c:cat>
            <c:numRef>
              <c:f>'10月'!$D$18:$BM$18</c:f>
              <c:numCache>
                <c:formatCode>d</c:formatCode>
                <c:ptCount val="62"/>
                <c:pt idx="0">
                  <c:v>46296</c:v>
                </c:pt>
                <c:pt idx="2">
                  <c:v>46297</c:v>
                </c:pt>
                <c:pt idx="4">
                  <c:v>46298</c:v>
                </c:pt>
                <c:pt idx="6">
                  <c:v>46299</c:v>
                </c:pt>
                <c:pt idx="8">
                  <c:v>46300</c:v>
                </c:pt>
                <c:pt idx="10">
                  <c:v>46301</c:v>
                </c:pt>
                <c:pt idx="12">
                  <c:v>46302</c:v>
                </c:pt>
                <c:pt idx="14">
                  <c:v>46303</c:v>
                </c:pt>
                <c:pt idx="16">
                  <c:v>46304</c:v>
                </c:pt>
                <c:pt idx="18">
                  <c:v>46305</c:v>
                </c:pt>
                <c:pt idx="20">
                  <c:v>46306</c:v>
                </c:pt>
                <c:pt idx="22">
                  <c:v>46307</c:v>
                </c:pt>
                <c:pt idx="24">
                  <c:v>46308</c:v>
                </c:pt>
                <c:pt idx="26">
                  <c:v>46309</c:v>
                </c:pt>
                <c:pt idx="28">
                  <c:v>46310</c:v>
                </c:pt>
                <c:pt idx="30">
                  <c:v>46311</c:v>
                </c:pt>
                <c:pt idx="32">
                  <c:v>46312</c:v>
                </c:pt>
                <c:pt idx="34">
                  <c:v>46313</c:v>
                </c:pt>
                <c:pt idx="36">
                  <c:v>46314</c:v>
                </c:pt>
                <c:pt idx="38">
                  <c:v>46315</c:v>
                </c:pt>
                <c:pt idx="40">
                  <c:v>46316</c:v>
                </c:pt>
                <c:pt idx="42">
                  <c:v>46317</c:v>
                </c:pt>
                <c:pt idx="44">
                  <c:v>46318</c:v>
                </c:pt>
                <c:pt idx="46">
                  <c:v>46319</c:v>
                </c:pt>
                <c:pt idx="48">
                  <c:v>46320</c:v>
                </c:pt>
                <c:pt idx="50">
                  <c:v>46321</c:v>
                </c:pt>
                <c:pt idx="52">
                  <c:v>46322</c:v>
                </c:pt>
                <c:pt idx="54">
                  <c:v>46323</c:v>
                </c:pt>
                <c:pt idx="56">
                  <c:v>46324</c:v>
                </c:pt>
                <c:pt idx="58">
                  <c:v>46325</c:v>
                </c:pt>
                <c:pt idx="60">
                  <c:v>46326</c:v>
                </c:pt>
              </c:numCache>
            </c:numRef>
          </c:cat>
          <c:val>
            <c:numRef>
              <c:f>'10月'!$D$21:$BM$21</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1-945B-4C4A-9423-9C2AE1A1740C}"/>
            </c:ext>
          </c:extLst>
        </c:ser>
        <c:ser>
          <c:idx val="4"/>
          <c:order val="2"/>
          <c:tx>
            <c:strRef>
              <c:f>'10月'!$C$22</c:f>
              <c:strCache>
                <c:ptCount val="1"/>
              </c:strCache>
            </c:strRef>
          </c:tx>
          <c:spPr>
            <a:solidFill>
              <a:schemeClr val="accent5"/>
            </a:solidFill>
            <a:ln w="28575" cap="rnd">
              <a:solidFill>
                <a:schemeClr val="accent5"/>
              </a:solidFill>
              <a:round/>
            </a:ln>
            <a:effectLst/>
          </c:spPr>
          <c:invertIfNegative val="0"/>
          <c:cat>
            <c:numRef>
              <c:f>'10月'!$D$18:$BM$18</c:f>
              <c:numCache>
                <c:formatCode>d</c:formatCode>
                <c:ptCount val="62"/>
                <c:pt idx="0">
                  <c:v>46296</c:v>
                </c:pt>
                <c:pt idx="2">
                  <c:v>46297</c:v>
                </c:pt>
                <c:pt idx="4">
                  <c:v>46298</c:v>
                </c:pt>
                <c:pt idx="6">
                  <c:v>46299</c:v>
                </c:pt>
                <c:pt idx="8">
                  <c:v>46300</c:v>
                </c:pt>
                <c:pt idx="10">
                  <c:v>46301</c:v>
                </c:pt>
                <c:pt idx="12">
                  <c:v>46302</c:v>
                </c:pt>
                <c:pt idx="14">
                  <c:v>46303</c:v>
                </c:pt>
                <c:pt idx="16">
                  <c:v>46304</c:v>
                </c:pt>
                <c:pt idx="18">
                  <c:v>46305</c:v>
                </c:pt>
                <c:pt idx="20">
                  <c:v>46306</c:v>
                </c:pt>
                <c:pt idx="22">
                  <c:v>46307</c:v>
                </c:pt>
                <c:pt idx="24">
                  <c:v>46308</c:v>
                </c:pt>
                <c:pt idx="26">
                  <c:v>46309</c:v>
                </c:pt>
                <c:pt idx="28">
                  <c:v>46310</c:v>
                </c:pt>
                <c:pt idx="30">
                  <c:v>46311</c:v>
                </c:pt>
                <c:pt idx="32">
                  <c:v>46312</c:v>
                </c:pt>
                <c:pt idx="34">
                  <c:v>46313</c:v>
                </c:pt>
                <c:pt idx="36">
                  <c:v>46314</c:v>
                </c:pt>
                <c:pt idx="38">
                  <c:v>46315</c:v>
                </c:pt>
                <c:pt idx="40">
                  <c:v>46316</c:v>
                </c:pt>
                <c:pt idx="42">
                  <c:v>46317</c:v>
                </c:pt>
                <c:pt idx="44">
                  <c:v>46318</c:v>
                </c:pt>
                <c:pt idx="46">
                  <c:v>46319</c:v>
                </c:pt>
                <c:pt idx="48">
                  <c:v>46320</c:v>
                </c:pt>
                <c:pt idx="50">
                  <c:v>46321</c:v>
                </c:pt>
                <c:pt idx="52">
                  <c:v>46322</c:v>
                </c:pt>
                <c:pt idx="54">
                  <c:v>46323</c:v>
                </c:pt>
                <c:pt idx="56">
                  <c:v>46324</c:v>
                </c:pt>
                <c:pt idx="58">
                  <c:v>46325</c:v>
                </c:pt>
                <c:pt idx="60">
                  <c:v>46326</c:v>
                </c:pt>
              </c:numCache>
            </c:numRef>
          </c:cat>
          <c:val>
            <c:numRef>
              <c:f>'10月'!$D$22:$BM$22</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2-945B-4C4A-9423-9C2AE1A1740C}"/>
            </c:ext>
          </c:extLst>
        </c:ser>
        <c:ser>
          <c:idx val="5"/>
          <c:order val="3"/>
          <c:tx>
            <c:strRef>
              <c:f>'10月'!$C$23</c:f>
              <c:strCache>
                <c:ptCount val="1"/>
              </c:strCache>
            </c:strRef>
          </c:tx>
          <c:spPr>
            <a:solidFill>
              <a:schemeClr val="accent6"/>
            </a:solidFill>
            <a:ln w="28575" cap="rnd">
              <a:solidFill>
                <a:schemeClr val="accent6"/>
              </a:solidFill>
              <a:round/>
            </a:ln>
            <a:effectLst/>
          </c:spPr>
          <c:invertIfNegative val="0"/>
          <c:cat>
            <c:numRef>
              <c:f>'10月'!$D$18:$BM$18</c:f>
              <c:numCache>
                <c:formatCode>d</c:formatCode>
                <c:ptCount val="62"/>
                <c:pt idx="0">
                  <c:v>46296</c:v>
                </c:pt>
                <c:pt idx="2">
                  <c:v>46297</c:v>
                </c:pt>
                <c:pt idx="4">
                  <c:v>46298</c:v>
                </c:pt>
                <c:pt idx="6">
                  <c:v>46299</c:v>
                </c:pt>
                <c:pt idx="8">
                  <c:v>46300</c:v>
                </c:pt>
                <c:pt idx="10">
                  <c:v>46301</c:v>
                </c:pt>
                <c:pt idx="12">
                  <c:v>46302</c:v>
                </c:pt>
                <c:pt idx="14">
                  <c:v>46303</c:v>
                </c:pt>
                <c:pt idx="16">
                  <c:v>46304</c:v>
                </c:pt>
                <c:pt idx="18">
                  <c:v>46305</c:v>
                </c:pt>
                <c:pt idx="20">
                  <c:v>46306</c:v>
                </c:pt>
                <c:pt idx="22">
                  <c:v>46307</c:v>
                </c:pt>
                <c:pt idx="24">
                  <c:v>46308</c:v>
                </c:pt>
                <c:pt idx="26">
                  <c:v>46309</c:v>
                </c:pt>
                <c:pt idx="28">
                  <c:v>46310</c:v>
                </c:pt>
                <c:pt idx="30">
                  <c:v>46311</c:v>
                </c:pt>
                <c:pt idx="32">
                  <c:v>46312</c:v>
                </c:pt>
                <c:pt idx="34">
                  <c:v>46313</c:v>
                </c:pt>
                <c:pt idx="36">
                  <c:v>46314</c:v>
                </c:pt>
                <c:pt idx="38">
                  <c:v>46315</c:v>
                </c:pt>
                <c:pt idx="40">
                  <c:v>46316</c:v>
                </c:pt>
                <c:pt idx="42">
                  <c:v>46317</c:v>
                </c:pt>
                <c:pt idx="44">
                  <c:v>46318</c:v>
                </c:pt>
                <c:pt idx="46">
                  <c:v>46319</c:v>
                </c:pt>
                <c:pt idx="48">
                  <c:v>46320</c:v>
                </c:pt>
                <c:pt idx="50">
                  <c:v>46321</c:v>
                </c:pt>
                <c:pt idx="52">
                  <c:v>46322</c:v>
                </c:pt>
                <c:pt idx="54">
                  <c:v>46323</c:v>
                </c:pt>
                <c:pt idx="56">
                  <c:v>46324</c:v>
                </c:pt>
                <c:pt idx="58">
                  <c:v>46325</c:v>
                </c:pt>
                <c:pt idx="60">
                  <c:v>46326</c:v>
                </c:pt>
              </c:numCache>
            </c:numRef>
          </c:cat>
          <c:val>
            <c:numRef>
              <c:f>'10月'!$D$23:$BM$23</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3-945B-4C4A-9423-9C2AE1A1740C}"/>
            </c:ext>
          </c:extLst>
        </c:ser>
        <c:ser>
          <c:idx val="6"/>
          <c:order val="4"/>
          <c:tx>
            <c:strRef>
              <c:f>'10月'!$C$24</c:f>
              <c:strCache>
                <c:ptCount val="1"/>
              </c:strCache>
            </c:strRef>
          </c:tx>
          <c:spPr>
            <a:solidFill>
              <a:schemeClr val="accent1">
                <a:lumMod val="60000"/>
              </a:schemeClr>
            </a:solidFill>
            <a:ln w="28575" cap="rnd">
              <a:solidFill>
                <a:schemeClr val="accent1">
                  <a:lumMod val="60000"/>
                </a:schemeClr>
              </a:solidFill>
              <a:round/>
            </a:ln>
            <a:effectLst/>
          </c:spPr>
          <c:invertIfNegative val="0"/>
          <c:cat>
            <c:numRef>
              <c:f>'10月'!$D$18:$BM$18</c:f>
              <c:numCache>
                <c:formatCode>d</c:formatCode>
                <c:ptCount val="62"/>
                <c:pt idx="0">
                  <c:v>46296</c:v>
                </c:pt>
                <c:pt idx="2">
                  <c:v>46297</c:v>
                </c:pt>
                <c:pt idx="4">
                  <c:v>46298</c:v>
                </c:pt>
                <c:pt idx="6">
                  <c:v>46299</c:v>
                </c:pt>
                <c:pt idx="8">
                  <c:v>46300</c:v>
                </c:pt>
                <c:pt idx="10">
                  <c:v>46301</c:v>
                </c:pt>
                <c:pt idx="12">
                  <c:v>46302</c:v>
                </c:pt>
                <c:pt idx="14">
                  <c:v>46303</c:v>
                </c:pt>
                <c:pt idx="16">
                  <c:v>46304</c:v>
                </c:pt>
                <c:pt idx="18">
                  <c:v>46305</c:v>
                </c:pt>
                <c:pt idx="20">
                  <c:v>46306</c:v>
                </c:pt>
                <c:pt idx="22">
                  <c:v>46307</c:v>
                </c:pt>
                <c:pt idx="24">
                  <c:v>46308</c:v>
                </c:pt>
                <c:pt idx="26">
                  <c:v>46309</c:v>
                </c:pt>
                <c:pt idx="28">
                  <c:v>46310</c:v>
                </c:pt>
                <c:pt idx="30">
                  <c:v>46311</c:v>
                </c:pt>
                <c:pt idx="32">
                  <c:v>46312</c:v>
                </c:pt>
                <c:pt idx="34">
                  <c:v>46313</c:v>
                </c:pt>
                <c:pt idx="36">
                  <c:v>46314</c:v>
                </c:pt>
                <c:pt idx="38">
                  <c:v>46315</c:v>
                </c:pt>
                <c:pt idx="40">
                  <c:v>46316</c:v>
                </c:pt>
                <c:pt idx="42">
                  <c:v>46317</c:v>
                </c:pt>
                <c:pt idx="44">
                  <c:v>46318</c:v>
                </c:pt>
                <c:pt idx="46">
                  <c:v>46319</c:v>
                </c:pt>
                <c:pt idx="48">
                  <c:v>46320</c:v>
                </c:pt>
                <c:pt idx="50">
                  <c:v>46321</c:v>
                </c:pt>
                <c:pt idx="52">
                  <c:v>46322</c:v>
                </c:pt>
                <c:pt idx="54">
                  <c:v>46323</c:v>
                </c:pt>
                <c:pt idx="56">
                  <c:v>46324</c:v>
                </c:pt>
                <c:pt idx="58">
                  <c:v>46325</c:v>
                </c:pt>
                <c:pt idx="60">
                  <c:v>46326</c:v>
                </c:pt>
              </c:numCache>
            </c:numRef>
          </c:cat>
          <c:val>
            <c:numRef>
              <c:f>'10月'!$D$24:$BM$24</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4-945B-4C4A-9423-9C2AE1A1740C}"/>
            </c:ext>
          </c:extLst>
        </c:ser>
        <c:ser>
          <c:idx val="7"/>
          <c:order val="5"/>
          <c:tx>
            <c:strRef>
              <c:f>'10月'!$C$25</c:f>
              <c:strCache>
                <c:ptCount val="1"/>
              </c:strCache>
            </c:strRef>
          </c:tx>
          <c:spPr>
            <a:solidFill>
              <a:schemeClr val="accent2">
                <a:lumMod val="60000"/>
              </a:schemeClr>
            </a:solidFill>
            <a:ln w="28575" cap="rnd">
              <a:solidFill>
                <a:schemeClr val="accent2">
                  <a:lumMod val="60000"/>
                </a:schemeClr>
              </a:solidFill>
              <a:round/>
            </a:ln>
            <a:effectLst/>
          </c:spPr>
          <c:invertIfNegative val="0"/>
          <c:cat>
            <c:numRef>
              <c:f>'10月'!$D$18:$BM$18</c:f>
              <c:numCache>
                <c:formatCode>d</c:formatCode>
                <c:ptCount val="62"/>
                <c:pt idx="0">
                  <c:v>46296</c:v>
                </c:pt>
                <c:pt idx="2">
                  <c:v>46297</c:v>
                </c:pt>
                <c:pt idx="4">
                  <c:v>46298</c:v>
                </c:pt>
                <c:pt idx="6">
                  <c:v>46299</c:v>
                </c:pt>
                <c:pt idx="8">
                  <c:v>46300</c:v>
                </c:pt>
                <c:pt idx="10">
                  <c:v>46301</c:v>
                </c:pt>
                <c:pt idx="12">
                  <c:v>46302</c:v>
                </c:pt>
                <c:pt idx="14">
                  <c:v>46303</c:v>
                </c:pt>
                <c:pt idx="16">
                  <c:v>46304</c:v>
                </c:pt>
                <c:pt idx="18">
                  <c:v>46305</c:v>
                </c:pt>
                <c:pt idx="20">
                  <c:v>46306</c:v>
                </c:pt>
                <c:pt idx="22">
                  <c:v>46307</c:v>
                </c:pt>
                <c:pt idx="24">
                  <c:v>46308</c:v>
                </c:pt>
                <c:pt idx="26">
                  <c:v>46309</c:v>
                </c:pt>
                <c:pt idx="28">
                  <c:v>46310</c:v>
                </c:pt>
                <c:pt idx="30">
                  <c:v>46311</c:v>
                </c:pt>
                <c:pt idx="32">
                  <c:v>46312</c:v>
                </c:pt>
                <c:pt idx="34">
                  <c:v>46313</c:v>
                </c:pt>
                <c:pt idx="36">
                  <c:v>46314</c:v>
                </c:pt>
                <c:pt idx="38">
                  <c:v>46315</c:v>
                </c:pt>
                <c:pt idx="40">
                  <c:v>46316</c:v>
                </c:pt>
                <c:pt idx="42">
                  <c:v>46317</c:v>
                </c:pt>
                <c:pt idx="44">
                  <c:v>46318</c:v>
                </c:pt>
                <c:pt idx="46">
                  <c:v>46319</c:v>
                </c:pt>
                <c:pt idx="48">
                  <c:v>46320</c:v>
                </c:pt>
                <c:pt idx="50">
                  <c:v>46321</c:v>
                </c:pt>
                <c:pt idx="52">
                  <c:v>46322</c:v>
                </c:pt>
                <c:pt idx="54">
                  <c:v>46323</c:v>
                </c:pt>
                <c:pt idx="56">
                  <c:v>46324</c:v>
                </c:pt>
                <c:pt idx="58">
                  <c:v>46325</c:v>
                </c:pt>
                <c:pt idx="60">
                  <c:v>46326</c:v>
                </c:pt>
              </c:numCache>
            </c:numRef>
          </c:cat>
          <c:val>
            <c:numRef>
              <c:f>'10月'!$D$25:$BM$25</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5-945B-4C4A-9423-9C2AE1A1740C}"/>
            </c:ext>
          </c:extLst>
        </c:ser>
        <c:ser>
          <c:idx val="8"/>
          <c:order val="6"/>
          <c:tx>
            <c:strRef>
              <c:f>'10月'!$C$26</c:f>
              <c:strCache>
                <c:ptCount val="1"/>
              </c:strCache>
            </c:strRef>
          </c:tx>
          <c:spPr>
            <a:solidFill>
              <a:schemeClr val="accent3">
                <a:lumMod val="60000"/>
              </a:schemeClr>
            </a:solidFill>
            <a:ln w="28575" cap="rnd">
              <a:solidFill>
                <a:schemeClr val="accent3">
                  <a:lumMod val="60000"/>
                </a:schemeClr>
              </a:solidFill>
              <a:round/>
            </a:ln>
            <a:effectLst/>
          </c:spPr>
          <c:invertIfNegative val="0"/>
          <c:cat>
            <c:numRef>
              <c:f>'10月'!$D$18:$BM$18</c:f>
              <c:numCache>
                <c:formatCode>d</c:formatCode>
                <c:ptCount val="62"/>
                <c:pt idx="0">
                  <c:v>46296</c:v>
                </c:pt>
                <c:pt idx="2">
                  <c:v>46297</c:v>
                </c:pt>
                <c:pt idx="4">
                  <c:v>46298</c:v>
                </c:pt>
                <c:pt idx="6">
                  <c:v>46299</c:v>
                </c:pt>
                <c:pt idx="8">
                  <c:v>46300</c:v>
                </c:pt>
                <c:pt idx="10">
                  <c:v>46301</c:v>
                </c:pt>
                <c:pt idx="12">
                  <c:v>46302</c:v>
                </c:pt>
                <c:pt idx="14">
                  <c:v>46303</c:v>
                </c:pt>
                <c:pt idx="16">
                  <c:v>46304</c:v>
                </c:pt>
                <c:pt idx="18">
                  <c:v>46305</c:v>
                </c:pt>
                <c:pt idx="20">
                  <c:v>46306</c:v>
                </c:pt>
                <c:pt idx="22">
                  <c:v>46307</c:v>
                </c:pt>
                <c:pt idx="24">
                  <c:v>46308</c:v>
                </c:pt>
                <c:pt idx="26">
                  <c:v>46309</c:v>
                </c:pt>
                <c:pt idx="28">
                  <c:v>46310</c:v>
                </c:pt>
                <c:pt idx="30">
                  <c:v>46311</c:v>
                </c:pt>
                <c:pt idx="32">
                  <c:v>46312</c:v>
                </c:pt>
                <c:pt idx="34">
                  <c:v>46313</c:v>
                </c:pt>
                <c:pt idx="36">
                  <c:v>46314</c:v>
                </c:pt>
                <c:pt idx="38">
                  <c:v>46315</c:v>
                </c:pt>
                <c:pt idx="40">
                  <c:v>46316</c:v>
                </c:pt>
                <c:pt idx="42">
                  <c:v>46317</c:v>
                </c:pt>
                <c:pt idx="44">
                  <c:v>46318</c:v>
                </c:pt>
                <c:pt idx="46">
                  <c:v>46319</c:v>
                </c:pt>
                <c:pt idx="48">
                  <c:v>46320</c:v>
                </c:pt>
                <c:pt idx="50">
                  <c:v>46321</c:v>
                </c:pt>
                <c:pt idx="52">
                  <c:v>46322</c:v>
                </c:pt>
                <c:pt idx="54">
                  <c:v>46323</c:v>
                </c:pt>
                <c:pt idx="56">
                  <c:v>46324</c:v>
                </c:pt>
                <c:pt idx="58">
                  <c:v>46325</c:v>
                </c:pt>
                <c:pt idx="60">
                  <c:v>46326</c:v>
                </c:pt>
              </c:numCache>
            </c:numRef>
          </c:cat>
          <c:val>
            <c:numRef>
              <c:f>'10月'!$D$26:$BM$26</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6-945B-4C4A-9423-9C2AE1A1740C}"/>
            </c:ext>
          </c:extLst>
        </c:ser>
        <c:ser>
          <c:idx val="9"/>
          <c:order val="7"/>
          <c:tx>
            <c:strRef>
              <c:f>'10月'!$C$27</c:f>
              <c:strCache>
                <c:ptCount val="1"/>
              </c:strCache>
            </c:strRef>
          </c:tx>
          <c:spPr>
            <a:solidFill>
              <a:schemeClr val="accent4">
                <a:lumMod val="60000"/>
              </a:schemeClr>
            </a:solidFill>
            <a:ln w="28575" cap="rnd">
              <a:solidFill>
                <a:schemeClr val="accent4">
                  <a:lumMod val="60000"/>
                </a:schemeClr>
              </a:solidFill>
              <a:round/>
            </a:ln>
            <a:effectLst/>
          </c:spPr>
          <c:invertIfNegative val="0"/>
          <c:cat>
            <c:numRef>
              <c:f>'10月'!$D$18:$BM$18</c:f>
              <c:numCache>
                <c:formatCode>d</c:formatCode>
                <c:ptCount val="62"/>
                <c:pt idx="0">
                  <c:v>46296</c:v>
                </c:pt>
                <c:pt idx="2">
                  <c:v>46297</c:v>
                </c:pt>
                <c:pt idx="4">
                  <c:v>46298</c:v>
                </c:pt>
                <c:pt idx="6">
                  <c:v>46299</c:v>
                </c:pt>
                <c:pt idx="8">
                  <c:v>46300</c:v>
                </c:pt>
                <c:pt idx="10">
                  <c:v>46301</c:v>
                </c:pt>
                <c:pt idx="12">
                  <c:v>46302</c:v>
                </c:pt>
                <c:pt idx="14">
                  <c:v>46303</c:v>
                </c:pt>
                <c:pt idx="16">
                  <c:v>46304</c:v>
                </c:pt>
                <c:pt idx="18">
                  <c:v>46305</c:v>
                </c:pt>
                <c:pt idx="20">
                  <c:v>46306</c:v>
                </c:pt>
                <c:pt idx="22">
                  <c:v>46307</c:v>
                </c:pt>
                <c:pt idx="24">
                  <c:v>46308</c:v>
                </c:pt>
                <c:pt idx="26">
                  <c:v>46309</c:v>
                </c:pt>
                <c:pt idx="28">
                  <c:v>46310</c:v>
                </c:pt>
                <c:pt idx="30">
                  <c:v>46311</c:v>
                </c:pt>
                <c:pt idx="32">
                  <c:v>46312</c:v>
                </c:pt>
                <c:pt idx="34">
                  <c:v>46313</c:v>
                </c:pt>
                <c:pt idx="36">
                  <c:v>46314</c:v>
                </c:pt>
                <c:pt idx="38">
                  <c:v>46315</c:v>
                </c:pt>
                <c:pt idx="40">
                  <c:v>46316</c:v>
                </c:pt>
                <c:pt idx="42">
                  <c:v>46317</c:v>
                </c:pt>
                <c:pt idx="44">
                  <c:v>46318</c:v>
                </c:pt>
                <c:pt idx="46">
                  <c:v>46319</c:v>
                </c:pt>
                <c:pt idx="48">
                  <c:v>46320</c:v>
                </c:pt>
                <c:pt idx="50">
                  <c:v>46321</c:v>
                </c:pt>
                <c:pt idx="52">
                  <c:v>46322</c:v>
                </c:pt>
                <c:pt idx="54">
                  <c:v>46323</c:v>
                </c:pt>
                <c:pt idx="56">
                  <c:v>46324</c:v>
                </c:pt>
                <c:pt idx="58">
                  <c:v>46325</c:v>
                </c:pt>
                <c:pt idx="60">
                  <c:v>46326</c:v>
                </c:pt>
              </c:numCache>
            </c:numRef>
          </c:cat>
          <c:val>
            <c:numRef>
              <c:f>'10月'!$D$27:$BM$27</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7-945B-4C4A-9423-9C2AE1A1740C}"/>
            </c:ext>
          </c:extLst>
        </c:ser>
        <c:ser>
          <c:idx val="10"/>
          <c:order val="8"/>
          <c:tx>
            <c:strRef>
              <c:f>'10月'!$C$28</c:f>
              <c:strCache>
                <c:ptCount val="1"/>
              </c:strCache>
            </c:strRef>
          </c:tx>
          <c:spPr>
            <a:solidFill>
              <a:schemeClr val="accent5">
                <a:lumMod val="60000"/>
              </a:schemeClr>
            </a:solidFill>
            <a:ln w="28575" cap="rnd">
              <a:solidFill>
                <a:schemeClr val="accent5">
                  <a:lumMod val="60000"/>
                </a:schemeClr>
              </a:solidFill>
              <a:round/>
            </a:ln>
            <a:effectLst/>
          </c:spPr>
          <c:invertIfNegative val="0"/>
          <c:cat>
            <c:numRef>
              <c:f>'10月'!$D$18:$BM$18</c:f>
              <c:numCache>
                <c:formatCode>d</c:formatCode>
                <c:ptCount val="62"/>
                <c:pt idx="0">
                  <c:v>46296</c:v>
                </c:pt>
                <c:pt idx="2">
                  <c:v>46297</c:v>
                </c:pt>
                <c:pt idx="4">
                  <c:v>46298</c:v>
                </c:pt>
                <c:pt idx="6">
                  <c:v>46299</c:v>
                </c:pt>
                <c:pt idx="8">
                  <c:v>46300</c:v>
                </c:pt>
                <c:pt idx="10">
                  <c:v>46301</c:v>
                </c:pt>
                <c:pt idx="12">
                  <c:v>46302</c:v>
                </c:pt>
                <c:pt idx="14">
                  <c:v>46303</c:v>
                </c:pt>
                <c:pt idx="16">
                  <c:v>46304</c:v>
                </c:pt>
                <c:pt idx="18">
                  <c:v>46305</c:v>
                </c:pt>
                <c:pt idx="20">
                  <c:v>46306</c:v>
                </c:pt>
                <c:pt idx="22">
                  <c:v>46307</c:v>
                </c:pt>
                <c:pt idx="24">
                  <c:v>46308</c:v>
                </c:pt>
                <c:pt idx="26">
                  <c:v>46309</c:v>
                </c:pt>
                <c:pt idx="28">
                  <c:v>46310</c:v>
                </c:pt>
                <c:pt idx="30">
                  <c:v>46311</c:v>
                </c:pt>
                <c:pt idx="32">
                  <c:v>46312</c:v>
                </c:pt>
                <c:pt idx="34">
                  <c:v>46313</c:v>
                </c:pt>
                <c:pt idx="36">
                  <c:v>46314</c:v>
                </c:pt>
                <c:pt idx="38">
                  <c:v>46315</c:v>
                </c:pt>
                <c:pt idx="40">
                  <c:v>46316</c:v>
                </c:pt>
                <c:pt idx="42">
                  <c:v>46317</c:v>
                </c:pt>
                <c:pt idx="44">
                  <c:v>46318</c:v>
                </c:pt>
                <c:pt idx="46">
                  <c:v>46319</c:v>
                </c:pt>
                <c:pt idx="48">
                  <c:v>46320</c:v>
                </c:pt>
                <c:pt idx="50">
                  <c:v>46321</c:v>
                </c:pt>
                <c:pt idx="52">
                  <c:v>46322</c:v>
                </c:pt>
                <c:pt idx="54">
                  <c:v>46323</c:v>
                </c:pt>
                <c:pt idx="56">
                  <c:v>46324</c:v>
                </c:pt>
                <c:pt idx="58">
                  <c:v>46325</c:v>
                </c:pt>
                <c:pt idx="60">
                  <c:v>46326</c:v>
                </c:pt>
              </c:numCache>
            </c:numRef>
          </c:cat>
          <c:val>
            <c:numRef>
              <c:f>'10月'!$D$28:$BM$28</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8-945B-4C4A-9423-9C2AE1A1740C}"/>
            </c:ext>
          </c:extLst>
        </c:ser>
        <c:ser>
          <c:idx val="11"/>
          <c:order val="9"/>
          <c:tx>
            <c:strRef>
              <c:f>'10月'!$C$29</c:f>
              <c:strCache>
                <c:ptCount val="1"/>
              </c:strCache>
            </c:strRef>
          </c:tx>
          <c:spPr>
            <a:solidFill>
              <a:schemeClr val="accent6">
                <a:lumMod val="60000"/>
              </a:schemeClr>
            </a:solidFill>
            <a:ln w="28575" cap="rnd">
              <a:solidFill>
                <a:schemeClr val="accent6">
                  <a:lumMod val="60000"/>
                </a:schemeClr>
              </a:solidFill>
              <a:round/>
            </a:ln>
            <a:effectLst/>
          </c:spPr>
          <c:invertIfNegative val="0"/>
          <c:cat>
            <c:numRef>
              <c:f>'10月'!$D$18:$BM$18</c:f>
              <c:numCache>
                <c:formatCode>d</c:formatCode>
                <c:ptCount val="62"/>
                <c:pt idx="0">
                  <c:v>46296</c:v>
                </c:pt>
                <c:pt idx="2">
                  <c:v>46297</c:v>
                </c:pt>
                <c:pt idx="4">
                  <c:v>46298</c:v>
                </c:pt>
                <c:pt idx="6">
                  <c:v>46299</c:v>
                </c:pt>
                <c:pt idx="8">
                  <c:v>46300</c:v>
                </c:pt>
                <c:pt idx="10">
                  <c:v>46301</c:v>
                </c:pt>
                <c:pt idx="12">
                  <c:v>46302</c:v>
                </c:pt>
                <c:pt idx="14">
                  <c:v>46303</c:v>
                </c:pt>
                <c:pt idx="16">
                  <c:v>46304</c:v>
                </c:pt>
                <c:pt idx="18">
                  <c:v>46305</c:v>
                </c:pt>
                <c:pt idx="20">
                  <c:v>46306</c:v>
                </c:pt>
                <c:pt idx="22">
                  <c:v>46307</c:v>
                </c:pt>
                <c:pt idx="24">
                  <c:v>46308</c:v>
                </c:pt>
                <c:pt idx="26">
                  <c:v>46309</c:v>
                </c:pt>
                <c:pt idx="28">
                  <c:v>46310</c:v>
                </c:pt>
                <c:pt idx="30">
                  <c:v>46311</c:v>
                </c:pt>
                <c:pt idx="32">
                  <c:v>46312</c:v>
                </c:pt>
                <c:pt idx="34">
                  <c:v>46313</c:v>
                </c:pt>
                <c:pt idx="36">
                  <c:v>46314</c:v>
                </c:pt>
                <c:pt idx="38">
                  <c:v>46315</c:v>
                </c:pt>
                <c:pt idx="40">
                  <c:v>46316</c:v>
                </c:pt>
                <c:pt idx="42">
                  <c:v>46317</c:v>
                </c:pt>
                <c:pt idx="44">
                  <c:v>46318</c:v>
                </c:pt>
                <c:pt idx="46">
                  <c:v>46319</c:v>
                </c:pt>
                <c:pt idx="48">
                  <c:v>46320</c:v>
                </c:pt>
                <c:pt idx="50">
                  <c:v>46321</c:v>
                </c:pt>
                <c:pt idx="52">
                  <c:v>46322</c:v>
                </c:pt>
                <c:pt idx="54">
                  <c:v>46323</c:v>
                </c:pt>
                <c:pt idx="56">
                  <c:v>46324</c:v>
                </c:pt>
                <c:pt idx="58">
                  <c:v>46325</c:v>
                </c:pt>
                <c:pt idx="60">
                  <c:v>46326</c:v>
                </c:pt>
              </c:numCache>
            </c:numRef>
          </c:cat>
          <c:val>
            <c:numRef>
              <c:f>'10月'!$D$29:$BM$29</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9-945B-4C4A-9423-9C2AE1A1740C}"/>
            </c:ext>
          </c:extLst>
        </c:ser>
        <c:ser>
          <c:idx val="12"/>
          <c:order val="10"/>
          <c:tx>
            <c:strRef>
              <c:f>'10月'!$C$30</c:f>
              <c:strCache>
                <c:ptCount val="1"/>
              </c:strCache>
            </c:strRef>
          </c:tx>
          <c:spPr>
            <a:solidFill>
              <a:schemeClr val="accent1">
                <a:lumMod val="80000"/>
                <a:lumOff val="20000"/>
              </a:schemeClr>
            </a:solidFill>
            <a:ln w="28575" cap="rnd">
              <a:solidFill>
                <a:schemeClr val="accent1">
                  <a:lumMod val="80000"/>
                  <a:lumOff val="20000"/>
                </a:schemeClr>
              </a:solidFill>
              <a:round/>
            </a:ln>
            <a:effectLst/>
          </c:spPr>
          <c:invertIfNegative val="0"/>
          <c:cat>
            <c:numRef>
              <c:f>'10月'!$D$18:$BM$18</c:f>
              <c:numCache>
                <c:formatCode>d</c:formatCode>
                <c:ptCount val="62"/>
                <c:pt idx="0">
                  <c:v>46296</c:v>
                </c:pt>
                <c:pt idx="2">
                  <c:v>46297</c:v>
                </c:pt>
                <c:pt idx="4">
                  <c:v>46298</c:v>
                </c:pt>
                <c:pt idx="6">
                  <c:v>46299</c:v>
                </c:pt>
                <c:pt idx="8">
                  <c:v>46300</c:v>
                </c:pt>
                <c:pt idx="10">
                  <c:v>46301</c:v>
                </c:pt>
                <c:pt idx="12">
                  <c:v>46302</c:v>
                </c:pt>
                <c:pt idx="14">
                  <c:v>46303</c:v>
                </c:pt>
                <c:pt idx="16">
                  <c:v>46304</c:v>
                </c:pt>
                <c:pt idx="18">
                  <c:v>46305</c:v>
                </c:pt>
                <c:pt idx="20">
                  <c:v>46306</c:v>
                </c:pt>
                <c:pt idx="22">
                  <c:v>46307</c:v>
                </c:pt>
                <c:pt idx="24">
                  <c:v>46308</c:v>
                </c:pt>
                <c:pt idx="26">
                  <c:v>46309</c:v>
                </c:pt>
                <c:pt idx="28">
                  <c:v>46310</c:v>
                </c:pt>
                <c:pt idx="30">
                  <c:v>46311</c:v>
                </c:pt>
                <c:pt idx="32">
                  <c:v>46312</c:v>
                </c:pt>
                <c:pt idx="34">
                  <c:v>46313</c:v>
                </c:pt>
                <c:pt idx="36">
                  <c:v>46314</c:v>
                </c:pt>
                <c:pt idx="38">
                  <c:v>46315</c:v>
                </c:pt>
                <c:pt idx="40">
                  <c:v>46316</c:v>
                </c:pt>
                <c:pt idx="42">
                  <c:v>46317</c:v>
                </c:pt>
                <c:pt idx="44">
                  <c:v>46318</c:v>
                </c:pt>
                <c:pt idx="46">
                  <c:v>46319</c:v>
                </c:pt>
                <c:pt idx="48">
                  <c:v>46320</c:v>
                </c:pt>
                <c:pt idx="50">
                  <c:v>46321</c:v>
                </c:pt>
                <c:pt idx="52">
                  <c:v>46322</c:v>
                </c:pt>
                <c:pt idx="54">
                  <c:v>46323</c:v>
                </c:pt>
                <c:pt idx="56">
                  <c:v>46324</c:v>
                </c:pt>
                <c:pt idx="58">
                  <c:v>46325</c:v>
                </c:pt>
                <c:pt idx="60">
                  <c:v>46326</c:v>
                </c:pt>
              </c:numCache>
            </c:numRef>
          </c:cat>
          <c:val>
            <c:numRef>
              <c:f>'10月'!$D$30:$BM$30</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A-945B-4C4A-9423-9C2AE1A1740C}"/>
            </c:ext>
          </c:extLst>
        </c:ser>
        <c:ser>
          <c:idx val="13"/>
          <c:order val="11"/>
          <c:tx>
            <c:strRef>
              <c:f>'10月'!$C$31</c:f>
              <c:strCache>
                <c:ptCount val="1"/>
              </c:strCache>
            </c:strRef>
          </c:tx>
          <c:spPr>
            <a:solidFill>
              <a:schemeClr val="accent2">
                <a:lumMod val="80000"/>
                <a:lumOff val="20000"/>
              </a:schemeClr>
            </a:solidFill>
            <a:ln w="28575" cap="rnd">
              <a:solidFill>
                <a:schemeClr val="accent2">
                  <a:lumMod val="80000"/>
                  <a:lumOff val="20000"/>
                </a:schemeClr>
              </a:solidFill>
              <a:round/>
            </a:ln>
            <a:effectLst/>
          </c:spPr>
          <c:invertIfNegative val="0"/>
          <c:cat>
            <c:numRef>
              <c:f>'10月'!$D$18:$BM$18</c:f>
              <c:numCache>
                <c:formatCode>d</c:formatCode>
                <c:ptCount val="62"/>
                <c:pt idx="0">
                  <c:v>46296</c:v>
                </c:pt>
                <c:pt idx="2">
                  <c:v>46297</c:v>
                </c:pt>
                <c:pt idx="4">
                  <c:v>46298</c:v>
                </c:pt>
                <c:pt idx="6">
                  <c:v>46299</c:v>
                </c:pt>
                <c:pt idx="8">
                  <c:v>46300</c:v>
                </c:pt>
                <c:pt idx="10">
                  <c:v>46301</c:v>
                </c:pt>
                <c:pt idx="12">
                  <c:v>46302</c:v>
                </c:pt>
                <c:pt idx="14">
                  <c:v>46303</c:v>
                </c:pt>
                <c:pt idx="16">
                  <c:v>46304</c:v>
                </c:pt>
                <c:pt idx="18">
                  <c:v>46305</c:v>
                </c:pt>
                <c:pt idx="20">
                  <c:v>46306</c:v>
                </c:pt>
                <c:pt idx="22">
                  <c:v>46307</c:v>
                </c:pt>
                <c:pt idx="24">
                  <c:v>46308</c:v>
                </c:pt>
                <c:pt idx="26">
                  <c:v>46309</c:v>
                </c:pt>
                <c:pt idx="28">
                  <c:v>46310</c:v>
                </c:pt>
                <c:pt idx="30">
                  <c:v>46311</c:v>
                </c:pt>
                <c:pt idx="32">
                  <c:v>46312</c:v>
                </c:pt>
                <c:pt idx="34">
                  <c:v>46313</c:v>
                </c:pt>
                <c:pt idx="36">
                  <c:v>46314</c:v>
                </c:pt>
                <c:pt idx="38">
                  <c:v>46315</c:v>
                </c:pt>
                <c:pt idx="40">
                  <c:v>46316</c:v>
                </c:pt>
                <c:pt idx="42">
                  <c:v>46317</c:v>
                </c:pt>
                <c:pt idx="44">
                  <c:v>46318</c:v>
                </c:pt>
                <c:pt idx="46">
                  <c:v>46319</c:v>
                </c:pt>
                <c:pt idx="48">
                  <c:v>46320</c:v>
                </c:pt>
                <c:pt idx="50">
                  <c:v>46321</c:v>
                </c:pt>
                <c:pt idx="52">
                  <c:v>46322</c:v>
                </c:pt>
                <c:pt idx="54">
                  <c:v>46323</c:v>
                </c:pt>
                <c:pt idx="56">
                  <c:v>46324</c:v>
                </c:pt>
                <c:pt idx="58">
                  <c:v>46325</c:v>
                </c:pt>
                <c:pt idx="60">
                  <c:v>46326</c:v>
                </c:pt>
              </c:numCache>
            </c:numRef>
          </c:cat>
          <c:val>
            <c:numRef>
              <c:f>'10月'!$D$31:$BM$31</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B-945B-4C4A-9423-9C2AE1A1740C}"/>
            </c:ext>
          </c:extLst>
        </c:ser>
        <c:ser>
          <c:idx val="14"/>
          <c:order val="12"/>
          <c:tx>
            <c:strRef>
              <c:f>'10月'!$C$32</c:f>
              <c:strCache>
                <c:ptCount val="1"/>
              </c:strCache>
            </c:strRef>
          </c:tx>
          <c:spPr>
            <a:solidFill>
              <a:schemeClr val="accent3">
                <a:lumMod val="80000"/>
                <a:lumOff val="20000"/>
              </a:schemeClr>
            </a:solidFill>
            <a:ln w="28575" cap="rnd">
              <a:solidFill>
                <a:schemeClr val="accent3">
                  <a:lumMod val="80000"/>
                  <a:lumOff val="20000"/>
                </a:schemeClr>
              </a:solidFill>
              <a:round/>
            </a:ln>
            <a:effectLst/>
          </c:spPr>
          <c:invertIfNegative val="0"/>
          <c:cat>
            <c:numRef>
              <c:f>'10月'!$D$18:$BM$18</c:f>
              <c:numCache>
                <c:formatCode>d</c:formatCode>
                <c:ptCount val="62"/>
                <c:pt idx="0">
                  <c:v>46296</c:v>
                </c:pt>
                <c:pt idx="2">
                  <c:v>46297</c:v>
                </c:pt>
                <c:pt idx="4">
                  <c:v>46298</c:v>
                </c:pt>
                <c:pt idx="6">
                  <c:v>46299</c:v>
                </c:pt>
                <c:pt idx="8">
                  <c:v>46300</c:v>
                </c:pt>
                <c:pt idx="10">
                  <c:v>46301</c:v>
                </c:pt>
                <c:pt idx="12">
                  <c:v>46302</c:v>
                </c:pt>
                <c:pt idx="14">
                  <c:v>46303</c:v>
                </c:pt>
                <c:pt idx="16">
                  <c:v>46304</c:v>
                </c:pt>
                <c:pt idx="18">
                  <c:v>46305</c:v>
                </c:pt>
                <c:pt idx="20">
                  <c:v>46306</c:v>
                </c:pt>
                <c:pt idx="22">
                  <c:v>46307</c:v>
                </c:pt>
                <c:pt idx="24">
                  <c:v>46308</c:v>
                </c:pt>
                <c:pt idx="26">
                  <c:v>46309</c:v>
                </c:pt>
                <c:pt idx="28">
                  <c:v>46310</c:v>
                </c:pt>
                <c:pt idx="30">
                  <c:v>46311</c:v>
                </c:pt>
                <c:pt idx="32">
                  <c:v>46312</c:v>
                </c:pt>
                <c:pt idx="34">
                  <c:v>46313</c:v>
                </c:pt>
                <c:pt idx="36">
                  <c:v>46314</c:v>
                </c:pt>
                <c:pt idx="38">
                  <c:v>46315</c:v>
                </c:pt>
                <c:pt idx="40">
                  <c:v>46316</c:v>
                </c:pt>
                <c:pt idx="42">
                  <c:v>46317</c:v>
                </c:pt>
                <c:pt idx="44">
                  <c:v>46318</c:v>
                </c:pt>
                <c:pt idx="46">
                  <c:v>46319</c:v>
                </c:pt>
                <c:pt idx="48">
                  <c:v>46320</c:v>
                </c:pt>
                <c:pt idx="50">
                  <c:v>46321</c:v>
                </c:pt>
                <c:pt idx="52">
                  <c:v>46322</c:v>
                </c:pt>
                <c:pt idx="54">
                  <c:v>46323</c:v>
                </c:pt>
                <c:pt idx="56">
                  <c:v>46324</c:v>
                </c:pt>
                <c:pt idx="58">
                  <c:v>46325</c:v>
                </c:pt>
                <c:pt idx="60">
                  <c:v>46326</c:v>
                </c:pt>
              </c:numCache>
            </c:numRef>
          </c:cat>
          <c:val>
            <c:numRef>
              <c:f>'10月'!$D$32:$BM$32</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C-945B-4C4A-9423-9C2AE1A1740C}"/>
            </c:ext>
          </c:extLst>
        </c:ser>
        <c:ser>
          <c:idx val="15"/>
          <c:order val="13"/>
          <c:tx>
            <c:strRef>
              <c:f>'10月'!$C$33</c:f>
              <c:strCache>
                <c:ptCount val="1"/>
              </c:strCache>
            </c:strRef>
          </c:tx>
          <c:spPr>
            <a:solidFill>
              <a:schemeClr val="accent4">
                <a:lumMod val="80000"/>
                <a:lumOff val="20000"/>
              </a:schemeClr>
            </a:solidFill>
            <a:ln w="28575" cap="rnd">
              <a:solidFill>
                <a:schemeClr val="accent4">
                  <a:lumMod val="80000"/>
                  <a:lumOff val="20000"/>
                </a:schemeClr>
              </a:solidFill>
              <a:round/>
            </a:ln>
            <a:effectLst/>
          </c:spPr>
          <c:invertIfNegative val="0"/>
          <c:cat>
            <c:numRef>
              <c:f>'10月'!$D$18:$BM$18</c:f>
              <c:numCache>
                <c:formatCode>d</c:formatCode>
                <c:ptCount val="62"/>
                <c:pt idx="0">
                  <c:v>46296</c:v>
                </c:pt>
                <c:pt idx="2">
                  <c:v>46297</c:v>
                </c:pt>
                <c:pt idx="4">
                  <c:v>46298</c:v>
                </c:pt>
                <c:pt idx="6">
                  <c:v>46299</c:v>
                </c:pt>
                <c:pt idx="8">
                  <c:v>46300</c:v>
                </c:pt>
                <c:pt idx="10">
                  <c:v>46301</c:v>
                </c:pt>
                <c:pt idx="12">
                  <c:v>46302</c:v>
                </c:pt>
                <c:pt idx="14">
                  <c:v>46303</c:v>
                </c:pt>
                <c:pt idx="16">
                  <c:v>46304</c:v>
                </c:pt>
                <c:pt idx="18">
                  <c:v>46305</c:v>
                </c:pt>
                <c:pt idx="20">
                  <c:v>46306</c:v>
                </c:pt>
                <c:pt idx="22">
                  <c:v>46307</c:v>
                </c:pt>
                <c:pt idx="24">
                  <c:v>46308</c:v>
                </c:pt>
                <c:pt idx="26">
                  <c:v>46309</c:v>
                </c:pt>
                <c:pt idx="28">
                  <c:v>46310</c:v>
                </c:pt>
                <c:pt idx="30">
                  <c:v>46311</c:v>
                </c:pt>
                <c:pt idx="32">
                  <c:v>46312</c:v>
                </c:pt>
                <c:pt idx="34">
                  <c:v>46313</c:v>
                </c:pt>
                <c:pt idx="36">
                  <c:v>46314</c:v>
                </c:pt>
                <c:pt idx="38">
                  <c:v>46315</c:v>
                </c:pt>
                <c:pt idx="40">
                  <c:v>46316</c:v>
                </c:pt>
                <c:pt idx="42">
                  <c:v>46317</c:v>
                </c:pt>
                <c:pt idx="44">
                  <c:v>46318</c:v>
                </c:pt>
                <c:pt idx="46">
                  <c:v>46319</c:v>
                </c:pt>
                <c:pt idx="48">
                  <c:v>46320</c:v>
                </c:pt>
                <c:pt idx="50">
                  <c:v>46321</c:v>
                </c:pt>
                <c:pt idx="52">
                  <c:v>46322</c:v>
                </c:pt>
                <c:pt idx="54">
                  <c:v>46323</c:v>
                </c:pt>
                <c:pt idx="56">
                  <c:v>46324</c:v>
                </c:pt>
                <c:pt idx="58">
                  <c:v>46325</c:v>
                </c:pt>
                <c:pt idx="60">
                  <c:v>46326</c:v>
                </c:pt>
              </c:numCache>
            </c:numRef>
          </c:cat>
          <c:val>
            <c:numRef>
              <c:f>'10月'!$D$33:$BM$33</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D-945B-4C4A-9423-9C2AE1A1740C}"/>
            </c:ext>
          </c:extLst>
        </c:ser>
        <c:ser>
          <c:idx val="16"/>
          <c:order val="14"/>
          <c:tx>
            <c:strRef>
              <c:f>'10月'!$C$34</c:f>
              <c:strCache>
                <c:ptCount val="1"/>
              </c:strCache>
            </c:strRef>
          </c:tx>
          <c:spPr>
            <a:solidFill>
              <a:schemeClr val="accent5">
                <a:lumMod val="80000"/>
                <a:lumOff val="20000"/>
              </a:schemeClr>
            </a:solidFill>
            <a:ln w="28575" cap="rnd">
              <a:solidFill>
                <a:schemeClr val="accent5">
                  <a:lumMod val="80000"/>
                  <a:lumOff val="20000"/>
                </a:schemeClr>
              </a:solidFill>
              <a:round/>
            </a:ln>
            <a:effectLst/>
          </c:spPr>
          <c:invertIfNegative val="0"/>
          <c:cat>
            <c:numRef>
              <c:f>'10月'!$D$18:$BM$18</c:f>
              <c:numCache>
                <c:formatCode>d</c:formatCode>
                <c:ptCount val="62"/>
                <c:pt idx="0">
                  <c:v>46296</c:v>
                </c:pt>
                <c:pt idx="2">
                  <c:v>46297</c:v>
                </c:pt>
                <c:pt idx="4">
                  <c:v>46298</c:v>
                </c:pt>
                <c:pt idx="6">
                  <c:v>46299</c:v>
                </c:pt>
                <c:pt idx="8">
                  <c:v>46300</c:v>
                </c:pt>
                <c:pt idx="10">
                  <c:v>46301</c:v>
                </c:pt>
                <c:pt idx="12">
                  <c:v>46302</c:v>
                </c:pt>
                <c:pt idx="14">
                  <c:v>46303</c:v>
                </c:pt>
                <c:pt idx="16">
                  <c:v>46304</c:v>
                </c:pt>
                <c:pt idx="18">
                  <c:v>46305</c:v>
                </c:pt>
                <c:pt idx="20">
                  <c:v>46306</c:v>
                </c:pt>
                <c:pt idx="22">
                  <c:v>46307</c:v>
                </c:pt>
                <c:pt idx="24">
                  <c:v>46308</c:v>
                </c:pt>
                <c:pt idx="26">
                  <c:v>46309</c:v>
                </c:pt>
                <c:pt idx="28">
                  <c:v>46310</c:v>
                </c:pt>
                <c:pt idx="30">
                  <c:v>46311</c:v>
                </c:pt>
                <c:pt idx="32">
                  <c:v>46312</c:v>
                </c:pt>
                <c:pt idx="34">
                  <c:v>46313</c:v>
                </c:pt>
                <c:pt idx="36">
                  <c:v>46314</c:v>
                </c:pt>
                <c:pt idx="38">
                  <c:v>46315</c:v>
                </c:pt>
                <c:pt idx="40">
                  <c:v>46316</c:v>
                </c:pt>
                <c:pt idx="42">
                  <c:v>46317</c:v>
                </c:pt>
                <c:pt idx="44">
                  <c:v>46318</c:v>
                </c:pt>
                <c:pt idx="46">
                  <c:v>46319</c:v>
                </c:pt>
                <c:pt idx="48">
                  <c:v>46320</c:v>
                </c:pt>
                <c:pt idx="50">
                  <c:v>46321</c:v>
                </c:pt>
                <c:pt idx="52">
                  <c:v>46322</c:v>
                </c:pt>
                <c:pt idx="54">
                  <c:v>46323</c:v>
                </c:pt>
                <c:pt idx="56">
                  <c:v>46324</c:v>
                </c:pt>
                <c:pt idx="58">
                  <c:v>46325</c:v>
                </c:pt>
                <c:pt idx="60">
                  <c:v>46326</c:v>
                </c:pt>
              </c:numCache>
            </c:numRef>
          </c:cat>
          <c:val>
            <c:numRef>
              <c:f>'10月'!$D$34:$BM$34</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E-945B-4C4A-9423-9C2AE1A1740C}"/>
            </c:ext>
          </c:extLst>
        </c:ser>
        <c:dLbls>
          <c:showLegendKey val="0"/>
          <c:showVal val="0"/>
          <c:showCatName val="0"/>
          <c:showSerName val="0"/>
          <c:showPercent val="0"/>
          <c:showBubbleSize val="0"/>
        </c:dLbls>
        <c:gapWidth val="150"/>
        <c:overlap val="100"/>
        <c:axId val="801998936"/>
        <c:axId val="802002544"/>
      </c:barChart>
      <c:lineChart>
        <c:grouping val="stacked"/>
        <c:varyColors val="0"/>
        <c:ser>
          <c:idx val="17"/>
          <c:order val="15"/>
          <c:tx>
            <c:strRef>
              <c:f>'10月'!$C$35</c:f>
              <c:strCache>
                <c:ptCount val="1"/>
                <c:pt idx="0">
                  <c:v>合計</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numRef>
              <c:f>'10月'!$D$18:$BM$18</c:f>
              <c:numCache>
                <c:formatCode>d</c:formatCode>
                <c:ptCount val="62"/>
                <c:pt idx="0">
                  <c:v>46296</c:v>
                </c:pt>
                <c:pt idx="2">
                  <c:v>46297</c:v>
                </c:pt>
                <c:pt idx="4">
                  <c:v>46298</c:v>
                </c:pt>
                <c:pt idx="6">
                  <c:v>46299</c:v>
                </c:pt>
                <c:pt idx="8">
                  <c:v>46300</c:v>
                </c:pt>
                <c:pt idx="10">
                  <c:v>46301</c:v>
                </c:pt>
                <c:pt idx="12">
                  <c:v>46302</c:v>
                </c:pt>
                <c:pt idx="14">
                  <c:v>46303</c:v>
                </c:pt>
                <c:pt idx="16">
                  <c:v>46304</c:v>
                </c:pt>
                <c:pt idx="18">
                  <c:v>46305</c:v>
                </c:pt>
                <c:pt idx="20">
                  <c:v>46306</c:v>
                </c:pt>
                <c:pt idx="22">
                  <c:v>46307</c:v>
                </c:pt>
                <c:pt idx="24">
                  <c:v>46308</c:v>
                </c:pt>
                <c:pt idx="26">
                  <c:v>46309</c:v>
                </c:pt>
                <c:pt idx="28">
                  <c:v>46310</c:v>
                </c:pt>
                <c:pt idx="30">
                  <c:v>46311</c:v>
                </c:pt>
                <c:pt idx="32">
                  <c:v>46312</c:v>
                </c:pt>
                <c:pt idx="34">
                  <c:v>46313</c:v>
                </c:pt>
                <c:pt idx="36">
                  <c:v>46314</c:v>
                </c:pt>
                <c:pt idx="38">
                  <c:v>46315</c:v>
                </c:pt>
                <c:pt idx="40">
                  <c:v>46316</c:v>
                </c:pt>
                <c:pt idx="42">
                  <c:v>46317</c:v>
                </c:pt>
                <c:pt idx="44">
                  <c:v>46318</c:v>
                </c:pt>
                <c:pt idx="46">
                  <c:v>46319</c:v>
                </c:pt>
                <c:pt idx="48">
                  <c:v>46320</c:v>
                </c:pt>
                <c:pt idx="50">
                  <c:v>46321</c:v>
                </c:pt>
                <c:pt idx="52">
                  <c:v>46322</c:v>
                </c:pt>
                <c:pt idx="54">
                  <c:v>46323</c:v>
                </c:pt>
                <c:pt idx="56">
                  <c:v>46324</c:v>
                </c:pt>
                <c:pt idx="58">
                  <c:v>46325</c:v>
                </c:pt>
                <c:pt idx="60">
                  <c:v>46326</c:v>
                </c:pt>
              </c:numCache>
            </c:numRef>
          </c:cat>
          <c:val>
            <c:numRef>
              <c:f>'10月'!$D$35:$BM$35</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smooth val="0"/>
          <c:extLst>
            <c:ext xmlns:c16="http://schemas.microsoft.com/office/drawing/2014/chart" uri="{C3380CC4-5D6E-409C-BE32-E72D297353CC}">
              <c16:uniqueId val="{0000000F-945B-4C4A-9423-9C2AE1A1740C}"/>
            </c:ext>
          </c:extLst>
        </c:ser>
        <c:dLbls>
          <c:showLegendKey val="0"/>
          <c:showVal val="0"/>
          <c:showCatName val="0"/>
          <c:showSerName val="0"/>
          <c:showPercent val="0"/>
          <c:showBubbleSize val="0"/>
        </c:dLbls>
        <c:marker val="1"/>
        <c:smooth val="0"/>
        <c:axId val="801998936"/>
        <c:axId val="802002544"/>
      </c:lineChart>
      <c:dateAx>
        <c:axId val="801998936"/>
        <c:scaling>
          <c:orientation val="minMax"/>
        </c:scaling>
        <c:delete val="0"/>
        <c:axPos val="b"/>
        <c:numFmt formatCode="d" sourceLinked="1"/>
        <c:majorTickMark val="none"/>
        <c:minorTickMark val="none"/>
        <c:tickLblPos val="nextTo"/>
        <c:spPr>
          <a:solidFill>
            <a:schemeClr val="bg1"/>
          </a:solid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2002544"/>
        <c:crosses val="autoZero"/>
        <c:auto val="1"/>
        <c:lblOffset val="100"/>
        <c:baseTimeUnit val="days"/>
      </c:dateAx>
      <c:valAx>
        <c:axId val="802002544"/>
        <c:scaling>
          <c:orientation val="minMax"/>
        </c:scaling>
        <c:delete val="0"/>
        <c:axPos val="l"/>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1998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t>資産別消費割合</a:t>
            </a:r>
          </a:p>
        </c:rich>
      </c:tx>
      <c:layout>
        <c:manualLayout>
          <c:xMode val="edge"/>
          <c:yMode val="edge"/>
          <c:x val="4.2615886341455946E-2"/>
          <c:y val="2.3774141907915446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38096674730742042"/>
          <c:y val="0.21290212073457732"/>
          <c:w val="0.33546103652791476"/>
          <c:h val="0.6823865120120256"/>
        </c:manualLayout>
      </c:layout>
      <c:pieChart>
        <c:varyColors val="1"/>
        <c:ser>
          <c:idx val="18"/>
          <c:order val="18"/>
          <c:tx>
            <c:strRef>
              <c:f>資産!$U$22</c:f>
              <c:strCache>
                <c:ptCount val="1"/>
                <c:pt idx="0">
                  <c:v>10月</c:v>
                </c:pt>
              </c:strCache>
              <c:extLst xmlns:c15="http://schemas.microsoft.com/office/drawing/2012/chart"/>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22F-BB69-4954-A07C-FACA8994FC2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231-BB69-4954-A07C-FACA8994FC2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233-BB69-4954-A07C-FACA8994FC23}"/>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235-BB69-4954-A07C-FACA8994FC23}"/>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237-BB69-4954-A07C-FACA8994FC23}"/>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239-BB69-4954-A07C-FACA8994FC23}"/>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23B-BB69-4954-A07C-FACA8994FC23}"/>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23D-BB69-4954-A07C-FACA8994FC23}"/>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23F-BB69-4954-A07C-FACA8994FC23}"/>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241-BB69-4954-A07C-FACA8994FC23}"/>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243-BB69-4954-A07C-FACA8994FC23}"/>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63FE-5E43-B916-33CDE49F02BF}"/>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63FE-5E43-B916-33CDE49F02BF}"/>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63FE-5E43-B916-33CDE49F02B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63FE-5E43-B916-33CDE49F02BF}"/>
              </c:ext>
            </c:extLst>
          </c:dPt>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資産!$B$23:$B$39</c15:sqref>
                  </c15:fullRef>
                </c:ext>
              </c:extLst>
              <c:f>資産!$B$24:$B$38</c:f>
              <c:strCache>
                <c:ptCount val="15"/>
              </c:strCache>
            </c:strRef>
          </c:cat>
          <c:val>
            <c:numRef>
              <c:extLst>
                <c:ext xmlns:c15="http://schemas.microsoft.com/office/drawing/2012/chart" uri="{02D57815-91ED-43cb-92C2-25804820EDAC}">
                  <c15:fullRef>
                    <c15:sqref>資産!$U$23:$U$39</c15:sqref>
                  </c15:fullRef>
                </c:ext>
              </c:extLst>
              <c:f>資産!$U$24:$U$38</c:f>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4C-BB69-4954-A07C-FACA8994FC23}"/>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資産!$C$22</c15:sqref>
                        </c15:formulaRef>
                      </c:ext>
                    </c:extLst>
                    <c:strCache>
                      <c:ptCount val="1"/>
                      <c:pt idx="0">
                        <c:v>1月</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B69-4954-A07C-FACA8994FC2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B69-4954-A07C-FACA8994FC2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BB69-4954-A07C-FACA8994FC23}"/>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BB69-4954-A07C-FACA8994FC23}"/>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BB69-4954-A07C-FACA8994FC23}"/>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BB69-4954-A07C-FACA8994FC23}"/>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BB69-4954-A07C-FACA8994FC23}"/>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BB69-4954-A07C-FACA8994FC23}"/>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BB69-4954-A07C-FACA8994FC23}"/>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BB69-4954-A07C-FACA8994FC23}"/>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BB69-4954-A07C-FACA8994FC23}"/>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5-63FE-5E43-B916-33CDE49F02BF}"/>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37-63FE-5E43-B916-33CDE49F02BF}"/>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39-63FE-5E43-B916-33CDE49F02B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3B-63FE-5E43-B916-33CDE49F02B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ullRef>
                          <c15:sqref>資産!$B$23:$B$39</c15:sqref>
                        </c15:fullRef>
                        <c15:formulaRef>
                          <c15:sqref>資産!$B$24:$B$38</c15:sqref>
                        </c15:formulaRef>
                      </c:ext>
                    </c:extLst>
                    <c:strCache>
                      <c:ptCount val="15"/>
                    </c:strCache>
                  </c:strRef>
                </c:cat>
                <c:val>
                  <c:numRef>
                    <c:extLst>
                      <c:ext uri="{02D57815-91ED-43cb-92C2-25804820EDAC}">
                        <c15:fullRef>
                          <c15:sqref>資産!$C$23:$C$39</c15:sqref>
                        </c15:fullRef>
                        <c15:formulaRef>
                          <c15:sqref>資産!$C$24:$C$38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uri="{02D57815-91ED-43cb-92C2-25804820EDAC}">
                    <c15:categoryFilterExceptions/>
                  </c:ext>
                  <c:ext xmlns:c16="http://schemas.microsoft.com/office/drawing/2014/chart" uri="{C3380CC4-5D6E-409C-BE32-E72D297353CC}">
                    <c16:uniqueId val="{0000001E-BB69-4954-A07C-FACA8994FC23}"/>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資産!$D$22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0-BB69-4954-A07C-FACA8994FC23}"/>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2-BB69-4954-A07C-FACA8994FC23}"/>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4-BB69-4954-A07C-FACA8994FC23}"/>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6-BB69-4954-A07C-FACA8994FC23}"/>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8-BB69-4954-A07C-FACA8994FC23}"/>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2A-BB69-4954-A07C-FACA8994FC23}"/>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2C-BB69-4954-A07C-FACA8994FC23}"/>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2E-BB69-4954-A07C-FACA8994FC23}"/>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0-BB69-4954-A07C-FACA8994FC23}"/>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2-BB69-4954-A07C-FACA8994FC23}"/>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4-BB69-4954-A07C-FACA8994FC2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3-63FE-5E43-B916-33CDE49F02B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5-63FE-5E43-B916-33CDE49F02B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7-63FE-5E43-B916-33CDE49F02B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59-63FE-5E43-B916-33CDE49F02B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資産!$D$23:$D$39</c15:sqref>
                        </c15:fullRef>
                        <c15:formulaRef>
                          <c15:sqref>資産!$D$24:$D$38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3D-BB69-4954-A07C-FACA8994FC23}"/>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資産!$E$22</c15:sqref>
                        </c15:formulaRef>
                      </c:ext>
                    </c:extLst>
                    <c:strCache>
                      <c:ptCount val="1"/>
                      <c:pt idx="0">
                        <c:v>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3F-BB69-4954-A07C-FACA8994FC23}"/>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1-BB69-4954-A07C-FACA8994FC23}"/>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3-BB69-4954-A07C-FACA8994FC23}"/>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5-BB69-4954-A07C-FACA8994FC23}"/>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7-BB69-4954-A07C-FACA8994FC23}"/>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49-BB69-4954-A07C-FACA8994FC23}"/>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B-BB69-4954-A07C-FACA8994FC23}"/>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D-BB69-4954-A07C-FACA8994FC23}"/>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F-BB69-4954-A07C-FACA8994FC23}"/>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1-BB69-4954-A07C-FACA8994FC23}"/>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3-BB69-4954-A07C-FACA8994FC2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1-63FE-5E43-B916-33CDE49F02B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3-63FE-5E43-B916-33CDE49F02B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5-63FE-5E43-B916-33CDE49F02B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77-63FE-5E43-B916-33CDE49F02B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資産!$E$23:$E$39</c15:sqref>
                        </c15:fullRef>
                        <c15:formulaRef>
                          <c15:sqref>資産!$E$24:$E$38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5C-BB69-4954-A07C-FACA8994FC23}"/>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資産!$F$22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5E-BB69-4954-A07C-FACA8994FC23}"/>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0-BB69-4954-A07C-FACA8994FC23}"/>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2-BB69-4954-A07C-FACA8994FC23}"/>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4-BB69-4954-A07C-FACA8994FC23}"/>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6-BB69-4954-A07C-FACA8994FC23}"/>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68-BB69-4954-A07C-FACA8994FC23}"/>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A-BB69-4954-A07C-FACA8994FC23}"/>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C-BB69-4954-A07C-FACA8994FC23}"/>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E-BB69-4954-A07C-FACA8994FC23}"/>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0-BB69-4954-A07C-FACA8994FC23}"/>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2-BB69-4954-A07C-FACA8994FC2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F-63FE-5E43-B916-33CDE49F02B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1-63FE-5E43-B916-33CDE49F02B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3-63FE-5E43-B916-33CDE49F02B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95-63FE-5E43-B916-33CDE49F02B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資産!$F$23:$F$39</c15:sqref>
                        </c15:fullRef>
                        <c15:formulaRef>
                          <c15:sqref>資産!$F$24:$F$38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7B-BB69-4954-A07C-FACA8994FC23}"/>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資産!$G$22</c15:sqref>
                        </c15:formulaRef>
                      </c:ext>
                    </c:extLst>
                    <c:strCache>
                      <c:ptCount val="1"/>
                      <c:pt idx="0">
                        <c:v>3月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7D-BB69-4954-A07C-FACA8994FC23}"/>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F-BB69-4954-A07C-FACA8994FC23}"/>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1-BB69-4954-A07C-FACA8994FC23}"/>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3-BB69-4954-A07C-FACA8994FC23}"/>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5-BB69-4954-A07C-FACA8994FC23}"/>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87-BB69-4954-A07C-FACA8994FC23}"/>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9-BB69-4954-A07C-FACA8994FC23}"/>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B-BB69-4954-A07C-FACA8994FC23}"/>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D-BB69-4954-A07C-FACA8994FC23}"/>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F-BB69-4954-A07C-FACA8994FC23}"/>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91-BB69-4954-A07C-FACA8994FC2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D-63FE-5E43-B916-33CDE49F02B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AF-63FE-5E43-B916-33CDE49F02B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B1-63FE-5E43-B916-33CDE49F02B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B3-63FE-5E43-B916-33CDE49F02B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資産!$G$23:$G$39</c15:sqref>
                        </c15:fullRef>
                        <c15:formulaRef>
                          <c15:sqref>資産!$G$24:$G$38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9A-BB69-4954-A07C-FACA8994FC23}"/>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資産!$H$22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9C-BB69-4954-A07C-FACA8994FC23}"/>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9E-BB69-4954-A07C-FACA8994FC23}"/>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A0-BB69-4954-A07C-FACA8994FC23}"/>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A2-BB69-4954-A07C-FACA8994FC23}"/>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A4-BB69-4954-A07C-FACA8994FC23}"/>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A6-BB69-4954-A07C-FACA8994FC23}"/>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8-BB69-4954-A07C-FACA8994FC23}"/>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A-BB69-4954-A07C-FACA8994FC23}"/>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C-BB69-4954-A07C-FACA8994FC23}"/>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E-BB69-4954-A07C-FACA8994FC23}"/>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0-BB69-4954-A07C-FACA8994FC2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B-63FE-5E43-B916-33CDE49F02B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CD-63FE-5E43-B916-33CDE49F02B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CF-63FE-5E43-B916-33CDE49F02B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D1-63FE-5E43-B916-33CDE49F02B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資産!$H$23:$H$39</c15:sqref>
                        </c15:fullRef>
                        <c15:formulaRef>
                          <c15:sqref>資産!$H$24:$H$38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B9-BB69-4954-A07C-FACA8994FC23}"/>
                  </c:ext>
                </c:extLst>
              </c15:ser>
            </c15:filteredPieSeries>
            <c15:filteredPieSeries>
              <c15:ser>
                <c:idx val="6"/>
                <c:order val="6"/>
                <c:tx>
                  <c:strRef>
                    <c:extLst xmlns:c15="http://schemas.microsoft.com/office/drawing/2012/chart">
                      <c:ext xmlns:c15="http://schemas.microsoft.com/office/drawing/2012/chart" uri="{02D57815-91ED-43cb-92C2-25804820EDAC}">
                        <c15:formulaRef>
                          <c15:sqref>資産!$I$22</c15:sqref>
                        </c15:formulaRef>
                      </c:ext>
                    </c:extLst>
                    <c:strCache>
                      <c:ptCount val="1"/>
                      <c:pt idx="0">
                        <c:v>4月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BB-BB69-4954-A07C-FACA8994FC23}"/>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BD-BB69-4954-A07C-FACA8994FC23}"/>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BF-BB69-4954-A07C-FACA8994FC23}"/>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C1-BB69-4954-A07C-FACA8994FC23}"/>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C3-BB69-4954-A07C-FACA8994FC23}"/>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C5-BB69-4954-A07C-FACA8994FC23}"/>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7-BB69-4954-A07C-FACA8994FC23}"/>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9-BB69-4954-A07C-FACA8994FC23}"/>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B-BB69-4954-A07C-FACA8994FC23}"/>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D-BB69-4954-A07C-FACA8994FC23}"/>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F-BB69-4954-A07C-FACA8994FC2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9-63FE-5E43-B916-33CDE49F02B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EB-63FE-5E43-B916-33CDE49F02B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ED-63FE-5E43-B916-33CDE49F02B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EF-63FE-5E43-B916-33CDE49F02B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資産!$I$23:$I$39</c15:sqref>
                        </c15:fullRef>
                        <c15:formulaRef>
                          <c15:sqref>資産!$I$24:$I$38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D8-BB69-4954-A07C-FACA8994FC23}"/>
                  </c:ext>
                </c:extLst>
              </c15:ser>
            </c15:filteredPieSeries>
            <c15:filteredPieSeries>
              <c15:ser>
                <c:idx val="7"/>
                <c:order val="7"/>
                <c:tx>
                  <c:strRef>
                    <c:extLst xmlns:c15="http://schemas.microsoft.com/office/drawing/2012/chart">
                      <c:ext xmlns:c15="http://schemas.microsoft.com/office/drawing/2012/chart" uri="{02D57815-91ED-43cb-92C2-25804820EDAC}">
                        <c15:formulaRef>
                          <c15:sqref>資産!$J$22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DA-BB69-4954-A07C-FACA8994FC23}"/>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DC-BB69-4954-A07C-FACA8994FC23}"/>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DE-BB69-4954-A07C-FACA8994FC23}"/>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E0-BB69-4954-A07C-FACA8994FC23}"/>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E2-BB69-4954-A07C-FACA8994FC23}"/>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E4-BB69-4954-A07C-FACA8994FC23}"/>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6-BB69-4954-A07C-FACA8994FC23}"/>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8-BB69-4954-A07C-FACA8994FC23}"/>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A-BB69-4954-A07C-FACA8994FC23}"/>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C-BB69-4954-A07C-FACA8994FC23}"/>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E-BB69-4954-A07C-FACA8994FC2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7-63FE-5E43-B916-33CDE49F02B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09-63FE-5E43-B916-33CDE49F02B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0B-63FE-5E43-B916-33CDE49F02B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0D-63FE-5E43-B916-33CDE49F02B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資産!$J$23:$J$39</c15:sqref>
                        </c15:fullRef>
                        <c15:formulaRef>
                          <c15:sqref>資産!$J$24:$J$38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F7-BB69-4954-A07C-FACA8994FC23}"/>
                  </c:ext>
                </c:extLst>
              </c15:ser>
            </c15:filteredPieSeries>
            <c15:filteredPieSeries>
              <c15:ser>
                <c:idx val="8"/>
                <c:order val="8"/>
                <c:tx>
                  <c:strRef>
                    <c:extLst xmlns:c15="http://schemas.microsoft.com/office/drawing/2012/chart">
                      <c:ext xmlns:c15="http://schemas.microsoft.com/office/drawing/2012/chart" uri="{02D57815-91ED-43cb-92C2-25804820EDAC}">
                        <c15:formulaRef>
                          <c15:sqref>資産!$K$22</c15:sqref>
                        </c15:formulaRef>
                      </c:ext>
                    </c:extLst>
                    <c:strCache>
                      <c:ptCount val="1"/>
                      <c:pt idx="0">
                        <c:v>5月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F9-BB69-4954-A07C-FACA8994FC23}"/>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FB-BB69-4954-A07C-FACA8994FC23}"/>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FD-BB69-4954-A07C-FACA8994FC23}"/>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FF-BB69-4954-A07C-FACA8994FC23}"/>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01-BB69-4954-A07C-FACA8994FC23}"/>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03-BB69-4954-A07C-FACA8994FC23}"/>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5-BB69-4954-A07C-FACA8994FC23}"/>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7-BB69-4954-A07C-FACA8994FC23}"/>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9-BB69-4954-A07C-FACA8994FC23}"/>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B-BB69-4954-A07C-FACA8994FC23}"/>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D-BB69-4954-A07C-FACA8994FC2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5-63FE-5E43-B916-33CDE49F02B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27-63FE-5E43-B916-33CDE49F02B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29-63FE-5E43-B916-33CDE49F02B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2B-63FE-5E43-B916-33CDE49F02B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資産!$K$23:$K$39</c15:sqref>
                        </c15:fullRef>
                        <c15:formulaRef>
                          <c15:sqref>資産!$K$24:$K$38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16-BB69-4954-A07C-FACA8994FC23}"/>
                  </c:ext>
                </c:extLst>
              </c15:ser>
            </c15:filteredPieSeries>
            <c15:filteredPieSeries>
              <c15:ser>
                <c:idx val="9"/>
                <c:order val="9"/>
                <c:tx>
                  <c:strRef>
                    <c:extLst xmlns:c15="http://schemas.microsoft.com/office/drawing/2012/chart">
                      <c:ext xmlns:c15="http://schemas.microsoft.com/office/drawing/2012/chart" uri="{02D57815-91ED-43cb-92C2-25804820EDAC}">
                        <c15:formulaRef>
                          <c15:sqref>資産!$L$22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18-BB69-4954-A07C-FACA8994FC23}"/>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1A-BB69-4954-A07C-FACA8994FC23}"/>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1C-BB69-4954-A07C-FACA8994FC23}"/>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1E-BB69-4954-A07C-FACA8994FC23}"/>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20-BB69-4954-A07C-FACA8994FC23}"/>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22-BB69-4954-A07C-FACA8994FC23}"/>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4-BB69-4954-A07C-FACA8994FC23}"/>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6-BB69-4954-A07C-FACA8994FC23}"/>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8-BB69-4954-A07C-FACA8994FC23}"/>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A-BB69-4954-A07C-FACA8994FC23}"/>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C-BB69-4954-A07C-FACA8994FC2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3-63FE-5E43-B916-33CDE49F02B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45-63FE-5E43-B916-33CDE49F02B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47-63FE-5E43-B916-33CDE49F02B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49-63FE-5E43-B916-33CDE49F02B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資産!$L$23:$L$39</c15:sqref>
                        </c15:fullRef>
                        <c15:formulaRef>
                          <c15:sqref>資産!$L$24:$L$38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35-BB69-4954-A07C-FACA8994FC23}"/>
                  </c:ext>
                </c:extLst>
              </c15:ser>
            </c15:filteredPieSeries>
            <c15:filteredPieSeries>
              <c15:ser>
                <c:idx val="10"/>
                <c:order val="10"/>
                <c:tx>
                  <c:strRef>
                    <c:extLst xmlns:c15="http://schemas.microsoft.com/office/drawing/2012/chart">
                      <c:ext xmlns:c15="http://schemas.microsoft.com/office/drawing/2012/chart" uri="{02D57815-91ED-43cb-92C2-25804820EDAC}">
                        <c15:formulaRef>
                          <c15:sqref>資産!$M$22</c15:sqref>
                        </c15:formulaRef>
                      </c:ext>
                    </c:extLst>
                    <c:strCache>
                      <c:ptCount val="1"/>
                      <c:pt idx="0">
                        <c:v>6月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37-BB69-4954-A07C-FACA8994FC23}"/>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39-BB69-4954-A07C-FACA8994FC23}"/>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3B-BB69-4954-A07C-FACA8994FC23}"/>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3D-BB69-4954-A07C-FACA8994FC23}"/>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3F-BB69-4954-A07C-FACA8994FC23}"/>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41-BB69-4954-A07C-FACA8994FC23}"/>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3-BB69-4954-A07C-FACA8994FC23}"/>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5-BB69-4954-A07C-FACA8994FC23}"/>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7-BB69-4954-A07C-FACA8994FC23}"/>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9-BB69-4954-A07C-FACA8994FC23}"/>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B-BB69-4954-A07C-FACA8994FC2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1-63FE-5E43-B916-33CDE49F02B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63-63FE-5E43-B916-33CDE49F02B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65-63FE-5E43-B916-33CDE49F02B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67-63FE-5E43-B916-33CDE49F02B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資産!$M$23:$M$39</c15:sqref>
                        </c15:fullRef>
                        <c15:formulaRef>
                          <c15:sqref>資産!$M$24:$M$38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54-BB69-4954-A07C-FACA8994FC23}"/>
                  </c:ext>
                </c:extLst>
              </c15:ser>
            </c15:filteredPieSeries>
            <c15:filteredPieSeries>
              <c15:ser>
                <c:idx val="11"/>
                <c:order val="11"/>
                <c:tx>
                  <c:strRef>
                    <c:extLst xmlns:c15="http://schemas.microsoft.com/office/drawing/2012/chart">
                      <c:ext xmlns:c15="http://schemas.microsoft.com/office/drawing/2012/chart" uri="{02D57815-91ED-43cb-92C2-25804820EDAC}">
                        <c15:formulaRef>
                          <c15:sqref>資産!$N$22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56-BB69-4954-A07C-FACA8994FC23}"/>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58-BB69-4954-A07C-FACA8994FC23}"/>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5A-BB69-4954-A07C-FACA8994FC23}"/>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5C-BB69-4954-A07C-FACA8994FC23}"/>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5E-BB69-4954-A07C-FACA8994FC23}"/>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60-BB69-4954-A07C-FACA8994FC23}"/>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2-BB69-4954-A07C-FACA8994FC23}"/>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4-BB69-4954-A07C-FACA8994FC23}"/>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6-BB69-4954-A07C-FACA8994FC23}"/>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8-BB69-4954-A07C-FACA8994FC23}"/>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A-BB69-4954-A07C-FACA8994FC2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F-63FE-5E43-B916-33CDE49F02B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81-63FE-5E43-B916-33CDE49F02B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83-63FE-5E43-B916-33CDE49F02B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85-63FE-5E43-B916-33CDE49F02B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資産!$N$23:$N$39</c15:sqref>
                        </c15:fullRef>
                        <c15:formulaRef>
                          <c15:sqref>資産!$N$24:$N$38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73-BB69-4954-A07C-FACA8994FC23}"/>
                  </c:ext>
                </c:extLst>
              </c15:ser>
            </c15:filteredPieSeries>
            <c15:filteredPieSeries>
              <c15:ser>
                <c:idx val="12"/>
                <c:order val="12"/>
                <c:tx>
                  <c:strRef>
                    <c:extLst xmlns:c15="http://schemas.microsoft.com/office/drawing/2012/chart">
                      <c:ext xmlns:c15="http://schemas.microsoft.com/office/drawing/2012/chart" uri="{02D57815-91ED-43cb-92C2-25804820EDAC}">
                        <c15:formulaRef>
                          <c15:sqref>資産!$O$22</c15:sqref>
                        </c15:formulaRef>
                      </c:ext>
                    </c:extLst>
                    <c:strCache>
                      <c:ptCount val="1"/>
                      <c:pt idx="0">
                        <c:v>7月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75-BB69-4954-A07C-FACA8994FC23}"/>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77-BB69-4954-A07C-FACA8994FC23}"/>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79-BB69-4954-A07C-FACA8994FC23}"/>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7B-BB69-4954-A07C-FACA8994FC23}"/>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7D-BB69-4954-A07C-FACA8994FC23}"/>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7F-BB69-4954-A07C-FACA8994FC23}"/>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1-BB69-4954-A07C-FACA8994FC23}"/>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3-BB69-4954-A07C-FACA8994FC23}"/>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5-BB69-4954-A07C-FACA8994FC23}"/>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7-BB69-4954-A07C-FACA8994FC23}"/>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9-BB69-4954-A07C-FACA8994FC2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D-63FE-5E43-B916-33CDE49F02B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9F-63FE-5E43-B916-33CDE49F02B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A1-63FE-5E43-B916-33CDE49F02B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A3-63FE-5E43-B916-33CDE49F02B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資産!$O$23:$O$39</c15:sqref>
                        </c15:fullRef>
                        <c15:formulaRef>
                          <c15:sqref>資産!$O$24:$O$38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92-BB69-4954-A07C-FACA8994FC23}"/>
                  </c:ext>
                </c:extLst>
              </c15:ser>
            </c15:filteredPieSeries>
            <c15:filteredPieSeries>
              <c15:ser>
                <c:idx val="13"/>
                <c:order val="13"/>
                <c:tx>
                  <c:strRef>
                    <c:extLst xmlns:c15="http://schemas.microsoft.com/office/drawing/2012/chart">
                      <c:ext xmlns:c15="http://schemas.microsoft.com/office/drawing/2012/chart" uri="{02D57815-91ED-43cb-92C2-25804820EDAC}">
                        <c15:formulaRef>
                          <c15:sqref>資産!$P$22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94-BB69-4954-A07C-FACA8994FC23}"/>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96-BB69-4954-A07C-FACA8994FC23}"/>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98-BB69-4954-A07C-FACA8994FC23}"/>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9A-BB69-4954-A07C-FACA8994FC23}"/>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9C-BB69-4954-A07C-FACA8994FC23}"/>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9E-BB69-4954-A07C-FACA8994FC23}"/>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0-BB69-4954-A07C-FACA8994FC23}"/>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2-BB69-4954-A07C-FACA8994FC23}"/>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4-BB69-4954-A07C-FACA8994FC23}"/>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6-BB69-4954-A07C-FACA8994FC23}"/>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8-BB69-4954-A07C-FACA8994FC2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B-63FE-5E43-B916-33CDE49F02B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D-63FE-5E43-B916-33CDE49F02B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F-63FE-5E43-B916-33CDE49F02B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C1-63FE-5E43-B916-33CDE49F02B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資産!$P$23:$P$39</c15:sqref>
                        </c15:fullRef>
                        <c15:formulaRef>
                          <c15:sqref>資産!$P$24:$P$38</c15:sqref>
                        </c15:formulaRef>
                      </c:ext>
                    </c:extLst>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B1-BB69-4954-A07C-FACA8994FC23}"/>
                  </c:ext>
                </c:extLst>
              </c15:ser>
            </c15:filteredPieSeries>
            <c15:filteredPieSeries>
              <c15:ser>
                <c:idx val="14"/>
                <c:order val="14"/>
                <c:tx>
                  <c:strRef>
                    <c:extLst xmlns:c15="http://schemas.microsoft.com/office/drawing/2012/chart">
                      <c:ext xmlns:c15="http://schemas.microsoft.com/office/drawing/2012/chart" uri="{02D57815-91ED-43cb-92C2-25804820EDAC}">
                        <c15:formulaRef>
                          <c15:sqref>資産!$Q$22</c15:sqref>
                        </c15:formulaRef>
                      </c:ext>
                    </c:extLst>
                    <c:strCache>
                      <c:ptCount val="1"/>
                      <c:pt idx="0">
                        <c:v>8月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B3-BB69-4954-A07C-FACA8994FC23}"/>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B5-BB69-4954-A07C-FACA8994FC23}"/>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B7-BB69-4954-A07C-FACA8994FC23}"/>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B9-BB69-4954-A07C-FACA8994FC23}"/>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BB-BB69-4954-A07C-FACA8994FC23}"/>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BD-BB69-4954-A07C-FACA8994FC23}"/>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F-BB69-4954-A07C-FACA8994FC23}"/>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1-BB69-4954-A07C-FACA8994FC23}"/>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3-BB69-4954-A07C-FACA8994FC23}"/>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5-BB69-4954-A07C-FACA8994FC23}"/>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7-BB69-4954-A07C-FACA8994FC2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9-63FE-5E43-B916-33CDE49F02B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B-63FE-5E43-B916-33CDE49F02B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D-63FE-5E43-B916-33CDE49F02B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DF-63FE-5E43-B916-33CDE49F02B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資産!$Q$23:$Q$39</c15:sqref>
                        </c15:fullRef>
                        <c15:formulaRef>
                          <c15:sqref>資産!$Q$24:$Q$38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D0-BB69-4954-A07C-FACA8994FC23}"/>
                  </c:ext>
                </c:extLst>
              </c15:ser>
            </c15:filteredPieSeries>
            <c15:filteredPieSeries>
              <c15:ser>
                <c:idx val="15"/>
                <c:order val="15"/>
                <c:tx>
                  <c:strRef>
                    <c:extLst xmlns:c15="http://schemas.microsoft.com/office/drawing/2012/chart">
                      <c:ext xmlns:c15="http://schemas.microsoft.com/office/drawing/2012/chart" uri="{02D57815-91ED-43cb-92C2-25804820EDAC}">
                        <c15:formulaRef>
                          <c15:sqref>資産!$R$22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D2-BB69-4954-A07C-FACA8994FC23}"/>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D4-BB69-4954-A07C-FACA8994FC23}"/>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D6-BB69-4954-A07C-FACA8994FC23}"/>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D8-BB69-4954-A07C-FACA8994FC23}"/>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DA-BB69-4954-A07C-FACA8994FC23}"/>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DC-BB69-4954-A07C-FACA8994FC23}"/>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E-BB69-4954-A07C-FACA8994FC23}"/>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0-BB69-4954-A07C-FACA8994FC23}"/>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2-BB69-4954-A07C-FACA8994FC23}"/>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4-BB69-4954-A07C-FACA8994FC23}"/>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6-BB69-4954-A07C-FACA8994FC2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7-63FE-5E43-B916-33CDE49F02B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9-63FE-5E43-B916-33CDE49F02B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B-63FE-5E43-B916-33CDE49F02B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FD-63FE-5E43-B916-33CDE49F02B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資産!$R$23:$R$39</c15:sqref>
                        </c15:fullRef>
                        <c15:formulaRef>
                          <c15:sqref>資産!$R$24:$R$38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EF-BB69-4954-A07C-FACA8994FC23}"/>
                  </c:ext>
                </c:extLst>
              </c15:ser>
            </c15:filteredPieSeries>
            <c15:filteredPieSeries>
              <c15:ser>
                <c:idx val="16"/>
                <c:order val="16"/>
                <c:tx>
                  <c:strRef>
                    <c:extLst xmlns:c15="http://schemas.microsoft.com/office/drawing/2012/chart">
                      <c:ext xmlns:c15="http://schemas.microsoft.com/office/drawing/2012/chart" uri="{02D57815-91ED-43cb-92C2-25804820EDAC}">
                        <c15:formulaRef>
                          <c15:sqref>資産!$S$22</c15:sqref>
                        </c15:formulaRef>
                      </c:ext>
                    </c:extLst>
                    <c:strCache>
                      <c:ptCount val="1"/>
                      <c:pt idx="0">
                        <c:v>9月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F1-BB69-4954-A07C-FACA8994FC23}"/>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F3-BB69-4954-A07C-FACA8994FC23}"/>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F5-BB69-4954-A07C-FACA8994FC23}"/>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F7-BB69-4954-A07C-FACA8994FC23}"/>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F9-BB69-4954-A07C-FACA8994FC23}"/>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FB-BB69-4954-A07C-FACA8994FC23}"/>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D-BB69-4954-A07C-FACA8994FC23}"/>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F-BB69-4954-A07C-FACA8994FC23}"/>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1-BB69-4954-A07C-FACA8994FC23}"/>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3-BB69-4954-A07C-FACA8994FC23}"/>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5-BB69-4954-A07C-FACA8994FC2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5-63FE-5E43-B916-33CDE49F02B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7-63FE-5E43-B916-33CDE49F02B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9-63FE-5E43-B916-33CDE49F02B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1B-63FE-5E43-B916-33CDE49F02B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資産!$S$23:$S$39</c15:sqref>
                        </c15:fullRef>
                        <c15:formulaRef>
                          <c15:sqref>資産!$S$24:$S$38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0E-BB69-4954-A07C-FACA8994FC23}"/>
                  </c:ext>
                </c:extLst>
              </c15:ser>
            </c15:filteredPieSeries>
            <c15:filteredPieSeries>
              <c15:ser>
                <c:idx val="17"/>
                <c:order val="17"/>
                <c:tx>
                  <c:strRef>
                    <c:extLst xmlns:c15="http://schemas.microsoft.com/office/drawing/2012/chart">
                      <c:ext xmlns:c15="http://schemas.microsoft.com/office/drawing/2012/chart" uri="{02D57815-91ED-43cb-92C2-25804820EDAC}">
                        <c15:formulaRef>
                          <c15:sqref>資産!$T$22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10-BB69-4954-A07C-FACA8994FC23}"/>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12-BB69-4954-A07C-FACA8994FC23}"/>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14-BB69-4954-A07C-FACA8994FC23}"/>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16-BB69-4954-A07C-FACA8994FC23}"/>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18-BB69-4954-A07C-FACA8994FC23}"/>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1A-BB69-4954-A07C-FACA8994FC23}"/>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C-BB69-4954-A07C-FACA8994FC23}"/>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E-BB69-4954-A07C-FACA8994FC23}"/>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0-BB69-4954-A07C-FACA8994FC23}"/>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2-BB69-4954-A07C-FACA8994FC23}"/>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4-BB69-4954-A07C-FACA8994FC2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3-63FE-5E43-B916-33CDE49F02B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5-63FE-5E43-B916-33CDE49F02B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7-63FE-5E43-B916-33CDE49F02B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39-63FE-5E43-B916-33CDE49F02B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資産!$T$23:$T$39</c15:sqref>
                        </c15:fullRef>
                        <c15:formulaRef>
                          <c15:sqref>資産!$T$24:$T$38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2D-BB69-4954-A07C-FACA8994FC23}"/>
                  </c:ext>
                </c:extLst>
              </c15:ser>
            </c15:filteredPieSeries>
            <c15:filteredPieSeries>
              <c15:ser>
                <c:idx val="19"/>
                <c:order val="19"/>
                <c:tx>
                  <c:strRef>
                    <c:extLst xmlns:c15="http://schemas.microsoft.com/office/drawing/2012/chart">
                      <c:ext xmlns:c15="http://schemas.microsoft.com/office/drawing/2012/chart" uri="{02D57815-91ED-43cb-92C2-25804820EDAC}">
                        <c15:formulaRef>
                          <c15:sqref>資産!$V$22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4E-BB69-4954-A07C-FACA8994FC23}"/>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50-BB69-4954-A07C-FACA8994FC23}"/>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52-BB69-4954-A07C-FACA8994FC23}"/>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54-BB69-4954-A07C-FACA8994FC23}"/>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56-BB69-4954-A07C-FACA8994FC23}"/>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58-BB69-4954-A07C-FACA8994FC23}"/>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A-BB69-4954-A07C-FACA8994FC23}"/>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C-BB69-4954-A07C-FACA8994FC23}"/>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E-BB69-4954-A07C-FACA8994FC23}"/>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0-BB69-4954-A07C-FACA8994FC23}"/>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2-BB69-4954-A07C-FACA8994FC2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1-63FE-5E43-B916-33CDE49F02B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3-63FE-5E43-B916-33CDE49F02B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5-63FE-5E43-B916-33CDE49F02B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57-63FE-5E43-B916-33CDE49F02B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資産!$V$23:$V$39</c15:sqref>
                        </c15:fullRef>
                        <c15:formulaRef>
                          <c15:sqref>資産!$V$24:$V$38</c15:sqref>
                        </c15:formulaRef>
                      </c:ext>
                    </c:extLst>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6B-BB69-4954-A07C-FACA8994FC23}"/>
                  </c:ext>
                </c:extLst>
              </c15:ser>
            </c15:filteredPieSeries>
            <c15:filteredPieSeries>
              <c15:ser>
                <c:idx val="20"/>
                <c:order val="20"/>
                <c:tx>
                  <c:strRef>
                    <c:extLst xmlns:c15="http://schemas.microsoft.com/office/drawing/2012/chart">
                      <c:ext xmlns:c15="http://schemas.microsoft.com/office/drawing/2012/chart" uri="{02D57815-91ED-43cb-92C2-25804820EDAC}">
                        <c15:formulaRef>
                          <c15:sqref>資産!$W$22</c15:sqref>
                        </c15:formulaRef>
                      </c:ext>
                    </c:extLst>
                    <c:strCache>
                      <c:ptCount val="1"/>
                      <c:pt idx="0">
                        <c:v>11月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6D-BB69-4954-A07C-FACA8994FC23}"/>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6F-BB69-4954-A07C-FACA8994FC23}"/>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71-BB69-4954-A07C-FACA8994FC23}"/>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73-BB69-4954-A07C-FACA8994FC23}"/>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75-BB69-4954-A07C-FACA8994FC23}"/>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77-BB69-4954-A07C-FACA8994FC23}"/>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9-BB69-4954-A07C-FACA8994FC23}"/>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B-BB69-4954-A07C-FACA8994FC23}"/>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D-BB69-4954-A07C-FACA8994FC23}"/>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F-BB69-4954-A07C-FACA8994FC23}"/>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1-BB69-4954-A07C-FACA8994FC2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F-63FE-5E43-B916-33CDE49F02B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1-63FE-5E43-B916-33CDE49F02B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3-63FE-5E43-B916-33CDE49F02B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75-63FE-5E43-B916-33CDE49F02B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資産!$W$23:$W$39</c15:sqref>
                        </c15:fullRef>
                        <c15:formulaRef>
                          <c15:sqref>資産!$W$24:$W$38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8A-BB69-4954-A07C-FACA8994FC23}"/>
                  </c:ext>
                </c:extLst>
              </c15:ser>
            </c15:filteredPieSeries>
            <c15:filteredPieSeries>
              <c15:ser>
                <c:idx val="21"/>
                <c:order val="21"/>
                <c:tx>
                  <c:strRef>
                    <c:extLst xmlns:c15="http://schemas.microsoft.com/office/drawing/2012/chart">
                      <c:ext xmlns:c15="http://schemas.microsoft.com/office/drawing/2012/chart" uri="{02D57815-91ED-43cb-92C2-25804820EDAC}">
                        <c15:formulaRef>
                          <c15:sqref>資産!$X$22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8C-BB69-4954-A07C-FACA8994FC23}"/>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8E-BB69-4954-A07C-FACA8994FC23}"/>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90-BB69-4954-A07C-FACA8994FC23}"/>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92-BB69-4954-A07C-FACA8994FC23}"/>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94-BB69-4954-A07C-FACA8994FC23}"/>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96-BB69-4954-A07C-FACA8994FC23}"/>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8-BB69-4954-A07C-FACA8994FC23}"/>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A-BB69-4954-A07C-FACA8994FC23}"/>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C-BB69-4954-A07C-FACA8994FC23}"/>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E-BB69-4954-A07C-FACA8994FC23}"/>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0-BB69-4954-A07C-FACA8994FC2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D-63FE-5E43-B916-33CDE49F02B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8F-63FE-5E43-B916-33CDE49F02B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91-63FE-5E43-B916-33CDE49F02B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93-63FE-5E43-B916-33CDE49F02B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資産!$X$23:$X$39</c15:sqref>
                        </c15:fullRef>
                        <c15:formulaRef>
                          <c15:sqref>資産!$X$24:$X$38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A9-BB69-4954-A07C-FACA8994FC23}"/>
                  </c:ext>
                </c:extLst>
              </c15:ser>
            </c15:filteredPieSeries>
            <c15:filteredPieSeries>
              <c15:ser>
                <c:idx val="22"/>
                <c:order val="22"/>
                <c:tx>
                  <c:strRef>
                    <c:extLst xmlns:c15="http://schemas.microsoft.com/office/drawing/2012/chart">
                      <c:ext xmlns:c15="http://schemas.microsoft.com/office/drawing/2012/chart" uri="{02D57815-91ED-43cb-92C2-25804820EDAC}">
                        <c15:formulaRef>
                          <c15:sqref>資産!$Y$22</c15:sqref>
                        </c15:formulaRef>
                      </c:ext>
                    </c:extLst>
                    <c:strCache>
                      <c:ptCount val="1"/>
                      <c:pt idx="0">
                        <c:v>12月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AB-BB69-4954-A07C-FACA8994FC23}"/>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AD-BB69-4954-A07C-FACA8994FC23}"/>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AF-BB69-4954-A07C-FACA8994FC23}"/>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B1-BB69-4954-A07C-FACA8994FC23}"/>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B3-BB69-4954-A07C-FACA8994FC23}"/>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B5-BB69-4954-A07C-FACA8994FC23}"/>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7-BB69-4954-A07C-FACA8994FC23}"/>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9-BB69-4954-A07C-FACA8994FC23}"/>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B-BB69-4954-A07C-FACA8994FC23}"/>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D-BB69-4954-A07C-FACA8994FC23}"/>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F-BB69-4954-A07C-FACA8994FC2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B-63FE-5E43-B916-33CDE49F02B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AD-63FE-5E43-B916-33CDE49F02B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AF-63FE-5E43-B916-33CDE49F02B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B1-63FE-5E43-B916-33CDE49F02B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資産!$Y$23:$Y$39</c15:sqref>
                        </c15:fullRef>
                        <c15:formulaRef>
                          <c15:sqref>資産!$Y$24:$Y$38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C8-BB69-4954-A07C-FACA8994FC23}"/>
                  </c:ext>
                </c:extLst>
              </c15:ser>
            </c15:filteredPieSeries>
            <c15:filteredPieSeries>
              <c15:ser>
                <c:idx val="23"/>
                <c:order val="23"/>
                <c:tx>
                  <c:strRef>
                    <c:extLst xmlns:c15="http://schemas.microsoft.com/office/drawing/2012/chart">
                      <c:ext xmlns:c15="http://schemas.microsoft.com/office/drawing/2012/chart" uri="{02D57815-91ED-43cb-92C2-25804820EDAC}">
                        <c15:formulaRef>
                          <c15:sqref>資産!$Z$22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CA-BB69-4954-A07C-FACA8994FC23}"/>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CC-BB69-4954-A07C-FACA8994FC23}"/>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CE-BB69-4954-A07C-FACA8994FC23}"/>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D0-BB69-4954-A07C-FACA8994FC23}"/>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D2-BB69-4954-A07C-FACA8994FC23}"/>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D4-BB69-4954-A07C-FACA8994FC23}"/>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6-BB69-4954-A07C-FACA8994FC23}"/>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8-BB69-4954-A07C-FACA8994FC23}"/>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A-BB69-4954-A07C-FACA8994FC23}"/>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C-BB69-4954-A07C-FACA8994FC23}"/>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E-BB69-4954-A07C-FACA8994FC2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C9-63FE-5E43-B916-33CDE49F02B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CB-63FE-5E43-B916-33CDE49F02B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CD-63FE-5E43-B916-33CDE49F02B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CF-63FE-5E43-B916-33CDE49F02B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資産!$Z$23:$Z$39</c15:sqref>
                        </c15:fullRef>
                        <c15:formulaRef>
                          <c15:sqref>資産!$Z$24:$Z$38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E7-BB69-4954-A07C-FACA8994FC23}"/>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費目別消費割合</a:t>
            </a:r>
          </a:p>
        </c:rich>
      </c:tx>
      <c:layout>
        <c:manualLayout>
          <c:xMode val="edge"/>
          <c:yMode val="edge"/>
          <c:x val="6.3683385309877868E-2"/>
          <c:y val="2.786070524878137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1659610171679361"/>
          <c:y val="0.1817972129266151"/>
          <c:w val="0.50943096252312725"/>
          <c:h val="0.74209667946775715"/>
        </c:manualLayout>
      </c:layout>
      <c:pieChart>
        <c:varyColors val="1"/>
        <c:ser>
          <c:idx val="4"/>
          <c:order val="9"/>
          <c:tx>
            <c:strRef>
              <c:f>収支表!$M$2</c:f>
              <c:strCache>
                <c:ptCount val="1"/>
                <c:pt idx="0">
                  <c:v>10月</c:v>
                </c:pt>
              </c:strCache>
              <c:extLst xmlns:c15="http://schemas.microsoft.com/office/drawing/2012/chart"/>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4-82ED-435A-991D-C61E2F114A1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6-82ED-435A-991D-C61E2F114A1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8-82ED-435A-991D-C61E2F114A1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A-82ED-435A-991D-C61E2F114A1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C-82ED-435A-991D-C61E2F114A1E}"/>
              </c:ext>
            </c:extLst>
          </c:dPt>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dLblPos val="bestFit"/>
            <c:showLegendKey val="1"/>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f>(収支表!$C$24,収支表!$C$35,収支表!$C$46,収支表!$C$47,収支表!$C$59)</c:f>
              <c:strCache>
                <c:ptCount val="5"/>
                <c:pt idx="0">
                  <c:v>税金合計</c:v>
                </c:pt>
                <c:pt idx="1">
                  <c:v>貯蓄合計</c:v>
                </c:pt>
                <c:pt idx="2">
                  <c:v>固定費合計</c:v>
                </c:pt>
                <c:pt idx="3">
                  <c:v>特別費合計</c:v>
                </c:pt>
                <c:pt idx="4">
                  <c:v>変動費合計</c:v>
                </c:pt>
              </c:strCache>
              <c:extLst xmlns:c15="http://schemas.microsoft.com/office/drawing/2012/chart"/>
            </c:strRef>
          </c:cat>
          <c:val>
            <c:numRef>
              <c:f>(収支表!$M$24,収支表!$M$35,収支表!$M$46:$M$47,収支表!$M$59)</c:f>
              <c:numCache>
                <c:formatCode>"¥"#,##0_);[Red]\("¥"#,##0\)</c:formatCode>
                <c:ptCount val="5"/>
                <c:pt idx="0">
                  <c:v>0</c:v>
                </c:pt>
                <c:pt idx="1">
                  <c:v>0</c:v>
                </c:pt>
                <c:pt idx="2">
                  <c:v>0</c:v>
                </c:pt>
                <c:pt idx="3">
                  <c:v>0</c:v>
                </c:pt>
                <c:pt idx="4">
                  <c:v>0</c:v>
                </c:pt>
              </c:numCache>
              <c:extLst xmlns:c15="http://schemas.microsoft.com/office/drawing/2012/chart"/>
            </c:numRef>
          </c:val>
          <c:extLst xmlns:c15="http://schemas.microsoft.com/office/drawing/2012/chart">
            <c:ext xmlns:c16="http://schemas.microsoft.com/office/drawing/2014/chart" uri="{C3380CC4-5D6E-409C-BE32-E72D297353CC}">
              <c16:uniqueId val="{0000006D-82ED-435A-991D-C61E2F114A1E}"/>
            </c:ext>
          </c:extLst>
        </c:ser>
        <c:dLbls>
          <c:dLblPos val="ctr"/>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21"/>
                <c:order val="0"/>
                <c:tx>
                  <c:strRef>
                    <c:extLst>
                      <c:ext uri="{02D57815-91ED-43cb-92C2-25804820EDAC}">
                        <c15:formulaRef>
                          <c15:sqref>収支表!$D$2</c15:sqref>
                        </c15:formulaRef>
                      </c:ext>
                    </c:extLst>
                    <c:strCache>
                      <c:ptCount val="1"/>
                      <c:pt idx="0">
                        <c:v>1月</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2ED-435A-991D-C61E2F114A1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2ED-435A-991D-C61E2F114A1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2ED-435A-991D-C61E2F114A1E}"/>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82ED-435A-991D-C61E2F114A1E}"/>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82ED-435A-991D-C61E2F114A1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bestFit"/>
                  <c:showLegendKey val="1"/>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c:ext uri="{02D57815-91ED-43cb-92C2-25804820EDAC}">
                        <c15:formulaRef>
                          <c15:sqref>(収支表!$D$24,収支表!$D$35,収支表!$D$46:$D$47,収支表!$D$59)</c15:sqref>
                        </c15:formulaRef>
                      </c:ext>
                    </c:extLst>
                    <c:numCache>
                      <c:formatCode>"¥"#,##0_);[Red]\("¥"#,##0\)</c:formatCode>
                      <c:ptCount val="5"/>
                      <c:pt idx="0">
                        <c:v>0</c:v>
                      </c:pt>
                      <c:pt idx="1">
                        <c:v>0</c:v>
                      </c:pt>
                      <c:pt idx="2">
                        <c:v>0</c:v>
                      </c:pt>
                      <c:pt idx="3">
                        <c:v>0</c:v>
                      </c:pt>
                      <c:pt idx="4">
                        <c:v>0</c:v>
                      </c:pt>
                    </c:numCache>
                  </c:numRef>
                </c:val>
                <c:extLst>
                  <c:ext xmlns:c16="http://schemas.microsoft.com/office/drawing/2014/chart" uri="{C3380CC4-5D6E-409C-BE32-E72D297353CC}">
                    <c16:uniqueId val="{0000000A-82ED-435A-991D-C61E2F114A1E}"/>
                  </c:ext>
                </c:extLst>
              </c15:ser>
            </c15:filteredPieSeries>
            <c15:filteredPieSeries>
              <c15:ser>
                <c:idx val="32"/>
                <c:order val="1"/>
                <c:tx>
                  <c:strRef>
                    <c:extLst xmlns:c15="http://schemas.microsoft.com/office/drawing/2012/chart">
                      <c:ext xmlns:c15="http://schemas.microsoft.com/office/drawing/2012/chart" uri="{02D57815-91ED-43cb-92C2-25804820EDAC}">
                        <c15:formulaRef>
                          <c15:sqref>収支表!$E$2</c15:sqref>
                        </c15:formulaRef>
                      </c:ext>
                    </c:extLst>
                    <c:strCache>
                      <c:ptCount val="1"/>
                      <c:pt idx="0">
                        <c:v>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C-82ED-435A-991D-C61E2F114A1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E-82ED-435A-991D-C61E2F114A1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0-82ED-435A-991D-C61E2F114A1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2-82ED-435A-991D-C61E2F114A1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4-82ED-435A-991D-C61E2F114A1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(収支表!$E$24,収支表!$E$35,収支表!$E$46:$E$47,収支表!$E$59)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15-82ED-435A-991D-C61E2F114A1E}"/>
                  </c:ext>
                </c:extLst>
              </c15:ser>
            </c15:filteredPieSeries>
            <c15:filteredPieSeries>
              <c15:ser>
                <c:idx val="43"/>
                <c:order val="2"/>
                <c:tx>
                  <c:strRef>
                    <c:extLst xmlns:c15="http://schemas.microsoft.com/office/drawing/2012/chart">
                      <c:ext xmlns:c15="http://schemas.microsoft.com/office/drawing/2012/chart" uri="{02D57815-91ED-43cb-92C2-25804820EDAC}">
                        <c15:formulaRef>
                          <c15:sqref>収支表!$F$2</c15:sqref>
                        </c15:formulaRef>
                      </c:ext>
                    </c:extLst>
                    <c:strCache>
                      <c:ptCount val="1"/>
                      <c:pt idx="0">
                        <c:v>3月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7-82ED-435A-991D-C61E2F114A1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9-82ED-435A-991D-C61E2F114A1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B-82ED-435A-991D-C61E2F114A1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D-82ED-435A-991D-C61E2F114A1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F-82ED-435A-991D-C61E2F114A1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(収支表!$F$24,収支表!$F$35,収支表!$F$46:$F$47,収支表!$F$59)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0-82ED-435A-991D-C61E2F114A1E}"/>
                  </c:ext>
                </c:extLst>
              </c15:ser>
            </c15:filteredPieSeries>
            <c15:filteredPieSeries>
              <c15:ser>
                <c:idx val="44"/>
                <c:order val="3"/>
                <c:tx>
                  <c:strRef>
                    <c:extLst xmlns:c15="http://schemas.microsoft.com/office/drawing/2012/chart">
                      <c:ext xmlns:c15="http://schemas.microsoft.com/office/drawing/2012/chart" uri="{02D57815-91ED-43cb-92C2-25804820EDAC}">
                        <c15:formulaRef>
                          <c15:sqref>収支表!$G$2</c15:sqref>
                        </c15:formulaRef>
                      </c:ext>
                    </c:extLst>
                    <c:strCache>
                      <c:ptCount val="1"/>
                      <c:pt idx="0">
                        <c:v>4月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2-82ED-435A-991D-C61E2F114A1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4-82ED-435A-991D-C61E2F114A1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6-82ED-435A-991D-C61E2F114A1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8-82ED-435A-991D-C61E2F114A1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A-82ED-435A-991D-C61E2F114A1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(収支表!$G$24,収支表!$G$35,収支表!$G$46:$G$47,収支表!$G$59)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B-82ED-435A-991D-C61E2F114A1E}"/>
                  </c:ext>
                </c:extLst>
              </c15:ser>
            </c15:filteredPieSeries>
            <c15:filteredPieSeries>
              <c15:ser>
                <c:idx val="56"/>
                <c:order val="4"/>
                <c:tx>
                  <c:strRef>
                    <c:extLst xmlns:c15="http://schemas.microsoft.com/office/drawing/2012/chart">
                      <c:ext xmlns:c15="http://schemas.microsoft.com/office/drawing/2012/chart" uri="{02D57815-91ED-43cb-92C2-25804820EDAC}">
                        <c15:formulaRef>
                          <c15:sqref>収支表!$H$2</c15:sqref>
                        </c15:formulaRef>
                      </c:ext>
                    </c:extLst>
                    <c:strCache>
                      <c:ptCount val="1"/>
                      <c:pt idx="0">
                        <c:v>5月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D-82ED-435A-991D-C61E2F114A1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F-82ED-435A-991D-C61E2F114A1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1-82ED-435A-991D-C61E2F114A1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3-82ED-435A-991D-C61E2F114A1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35-82ED-435A-991D-C61E2F114A1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(収支表!$H$24,収支表!$H$35,収支表!$H$46:$H$47,収支表!$H$59)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36-82ED-435A-991D-C61E2F114A1E}"/>
                  </c:ext>
                </c:extLst>
              </c15:ser>
            </c15:filteredPieSeries>
            <c15:filteredPieSeries>
              <c15:ser>
                <c:idx val="0"/>
                <c:order val="5"/>
                <c:tx>
                  <c:strRef>
                    <c:extLst xmlns:c15="http://schemas.microsoft.com/office/drawing/2012/chart">
                      <c:ext xmlns:c15="http://schemas.microsoft.com/office/drawing/2012/chart" uri="{02D57815-91ED-43cb-92C2-25804820EDAC}">
                        <c15:formulaRef>
                          <c15:sqref>収支表!$I$2</c15:sqref>
                        </c15:formulaRef>
                      </c:ext>
                    </c:extLst>
                    <c:strCache>
                      <c:ptCount val="1"/>
                      <c:pt idx="0">
                        <c:v>6月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38-82ED-435A-991D-C61E2F114A1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3A-82ED-435A-991D-C61E2F114A1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C-82ED-435A-991D-C61E2F114A1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E-82ED-435A-991D-C61E2F114A1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0-82ED-435A-991D-C61E2F114A1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(収支表!$I$24,収支表!$I$35,収支表!$I$46:$I$47,収支表!$I$59)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41-82ED-435A-991D-C61E2F114A1E}"/>
                  </c:ext>
                </c:extLst>
              </c15:ser>
            </c15:filteredPieSeries>
            <c15:filteredPieSeries>
              <c15:ser>
                <c:idx val="1"/>
                <c:order val="6"/>
                <c:tx>
                  <c:strRef>
                    <c:extLst xmlns:c15="http://schemas.microsoft.com/office/drawing/2012/chart">
                      <c:ext xmlns:c15="http://schemas.microsoft.com/office/drawing/2012/chart" uri="{02D57815-91ED-43cb-92C2-25804820EDAC}">
                        <c15:formulaRef>
                          <c15:sqref>収支表!$J$2</c15:sqref>
                        </c15:formulaRef>
                      </c:ext>
                    </c:extLst>
                    <c:strCache>
                      <c:ptCount val="1"/>
                      <c:pt idx="0">
                        <c:v>7月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3-82ED-435A-991D-C61E2F114A1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5-82ED-435A-991D-C61E2F114A1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7-82ED-435A-991D-C61E2F114A1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9-82ED-435A-991D-C61E2F114A1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B-82ED-435A-991D-C61E2F114A1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(収支表!$J$24,収支表!$J$35,収支表!$J$46:$J$47,収支表!$J$59)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4C-82ED-435A-991D-C61E2F114A1E}"/>
                  </c:ext>
                </c:extLst>
              </c15:ser>
            </c15:filteredPieSeries>
            <c15:filteredPieSeries>
              <c15:ser>
                <c:idx val="2"/>
                <c:order val="7"/>
                <c:tx>
                  <c:strRef>
                    <c:extLst xmlns:c15="http://schemas.microsoft.com/office/drawing/2012/chart">
                      <c:ext xmlns:c15="http://schemas.microsoft.com/office/drawing/2012/chart" uri="{02D57815-91ED-43cb-92C2-25804820EDAC}">
                        <c15:formulaRef>
                          <c15:sqref>収支表!$K$2</c15:sqref>
                        </c15:formulaRef>
                      </c:ext>
                    </c:extLst>
                    <c:strCache>
                      <c:ptCount val="1"/>
                      <c:pt idx="0">
                        <c:v>8月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E-82ED-435A-991D-C61E2F114A1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0-82ED-435A-991D-C61E2F114A1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2-82ED-435A-991D-C61E2F114A1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4-82ED-435A-991D-C61E2F114A1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56-82ED-435A-991D-C61E2F114A1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(収支表!$K$24,収支表!$K$35,収支表!$K$46:$K$47,収支表!$K$59)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57-82ED-435A-991D-C61E2F114A1E}"/>
                  </c:ext>
                </c:extLst>
              </c15:ser>
            </c15:filteredPieSeries>
            <c15:filteredPieSeries>
              <c15:ser>
                <c:idx val="3"/>
                <c:order val="8"/>
                <c:tx>
                  <c:strRef>
                    <c:extLst xmlns:c15="http://schemas.microsoft.com/office/drawing/2012/chart">
                      <c:ext xmlns:c15="http://schemas.microsoft.com/office/drawing/2012/chart" uri="{02D57815-91ED-43cb-92C2-25804820EDAC}">
                        <c15:formulaRef>
                          <c15:sqref>収支表!$L$2</c15:sqref>
                        </c15:formulaRef>
                      </c:ext>
                    </c:extLst>
                    <c:strCache>
                      <c:ptCount val="1"/>
                      <c:pt idx="0">
                        <c:v>9月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59-82ED-435A-991D-C61E2F114A1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B-82ED-435A-991D-C61E2F114A1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D-82ED-435A-991D-C61E2F114A1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F-82ED-435A-991D-C61E2F114A1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1-82ED-435A-991D-C61E2F114A1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(収支表!$L$24,収支表!$L$35,収支表!$L$46:$L$47,収支表!$L$59)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62-82ED-435A-991D-C61E2F114A1E}"/>
                  </c:ext>
                </c:extLst>
              </c15:ser>
            </c15:filteredPieSeries>
            <c15:filteredPieSeries>
              <c15:ser>
                <c:idx val="5"/>
                <c:order val="10"/>
                <c:tx>
                  <c:strRef>
                    <c:extLst xmlns:c15="http://schemas.microsoft.com/office/drawing/2012/chart">
                      <c:ext xmlns:c15="http://schemas.microsoft.com/office/drawing/2012/chart" uri="{02D57815-91ED-43cb-92C2-25804820EDAC}">
                        <c15:formulaRef>
                          <c15:sqref>収支表!$N$2</c15:sqref>
                        </c15:formulaRef>
                      </c:ext>
                    </c:extLst>
                    <c:strCache>
                      <c:ptCount val="1"/>
                      <c:pt idx="0">
                        <c:v>11月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F-82ED-435A-991D-C61E2F114A1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1-82ED-435A-991D-C61E2F114A1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3-82ED-435A-991D-C61E2F114A1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75-82ED-435A-991D-C61E2F114A1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77-82ED-435A-991D-C61E2F114A1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(収支表!$N$24,収支表!$N$35,収支表!$N$46:$N$47,収支表!$N$59)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78-82ED-435A-991D-C61E2F114A1E}"/>
                  </c:ext>
                </c:extLst>
              </c15:ser>
            </c15:filteredPieSeries>
            <c15:filteredPieSeries>
              <c15:ser>
                <c:idx val="6"/>
                <c:order val="11"/>
                <c:tx>
                  <c:strRef>
                    <c:extLst xmlns:c15="http://schemas.microsoft.com/office/drawing/2012/chart">
                      <c:ext xmlns:c15="http://schemas.microsoft.com/office/drawing/2012/chart" uri="{02D57815-91ED-43cb-92C2-25804820EDAC}">
                        <c15:formulaRef>
                          <c15:sqref>収支表!$O$2</c15:sqref>
                        </c15:formulaRef>
                      </c:ext>
                    </c:extLst>
                    <c:strCache>
                      <c:ptCount val="1"/>
                      <c:pt idx="0">
                        <c:v>12月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7A-82ED-435A-991D-C61E2F114A1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C-82ED-435A-991D-C61E2F114A1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E-82ED-435A-991D-C61E2F114A1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0-82ED-435A-991D-C61E2F114A1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2-82ED-435A-991D-C61E2F114A1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(収支表!$O$24,収支表!$O$35,収支表!$O$46:$O$47,収支表!$O$59)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83-82ED-435A-991D-C61E2F114A1E}"/>
                  </c:ext>
                </c:extLst>
              </c15:ser>
            </c15:filteredPieSeries>
            <c15:filteredPieSeries>
              <c15:ser>
                <c:idx val="7"/>
                <c:order val="12"/>
                <c:tx>
                  <c:strRef>
                    <c:extLst xmlns:c15="http://schemas.microsoft.com/office/drawing/2012/chart">
                      <c:ext xmlns:c15="http://schemas.microsoft.com/office/drawing/2012/chart" uri="{02D57815-91ED-43cb-92C2-25804820EDAC}">
                        <c15:formulaRef>
                          <c15:sqref>収支表!$P$2</c15:sqref>
                        </c15:formulaRef>
                      </c:ext>
                    </c:extLst>
                    <c:strCache>
                      <c:ptCount val="1"/>
                      <c:pt idx="0">
                        <c:v>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85-82ED-435A-991D-C61E2F114A1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87-82ED-435A-991D-C61E2F114A1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9-82ED-435A-991D-C61E2F114A1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B-82ED-435A-991D-C61E2F114A1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D-82ED-435A-991D-C61E2F114A1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(収支表!$P$24,収支表!$P$35,収支表!$P$46:$P$47,収支表!$P$59)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8E-82ED-435A-991D-C61E2F114A1E}"/>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資産推移</a:t>
            </a:r>
          </a:p>
        </c:rich>
      </c:tx>
      <c:layout>
        <c:manualLayout>
          <c:xMode val="edge"/>
          <c:yMode val="edge"/>
          <c:x val="1.4803238128117626E-2"/>
          <c:y val="3.2470821802622785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stacked"/>
        <c:varyColors val="0"/>
        <c:ser>
          <c:idx val="2"/>
          <c:order val="0"/>
          <c:tx>
            <c:strRef>
              <c:f>'11月'!$C$20</c:f>
              <c:strCache>
                <c:ptCount val="1"/>
              </c:strCache>
            </c:strRef>
          </c:tx>
          <c:spPr>
            <a:solidFill>
              <a:schemeClr val="accent3"/>
            </a:solidFill>
            <a:ln w="28575" cap="rnd">
              <a:solidFill>
                <a:schemeClr val="accent3"/>
              </a:solidFill>
              <a:round/>
            </a:ln>
            <a:effectLst/>
          </c:spPr>
          <c:invertIfNegative val="0"/>
          <c:cat>
            <c:numRef>
              <c:f>'11月'!$D$18:$BM$18</c:f>
              <c:numCache>
                <c:formatCode>d</c:formatCode>
                <c:ptCount val="62"/>
                <c:pt idx="0">
                  <c:v>46327</c:v>
                </c:pt>
                <c:pt idx="2">
                  <c:v>46328</c:v>
                </c:pt>
                <c:pt idx="4">
                  <c:v>46329</c:v>
                </c:pt>
                <c:pt idx="6">
                  <c:v>46330</c:v>
                </c:pt>
                <c:pt idx="8">
                  <c:v>46331</c:v>
                </c:pt>
                <c:pt idx="10">
                  <c:v>46332</c:v>
                </c:pt>
                <c:pt idx="12">
                  <c:v>46333</c:v>
                </c:pt>
                <c:pt idx="14">
                  <c:v>46334</c:v>
                </c:pt>
                <c:pt idx="16">
                  <c:v>46335</c:v>
                </c:pt>
                <c:pt idx="18">
                  <c:v>46336</c:v>
                </c:pt>
                <c:pt idx="20">
                  <c:v>46337</c:v>
                </c:pt>
                <c:pt idx="22">
                  <c:v>46338</c:v>
                </c:pt>
                <c:pt idx="24">
                  <c:v>46339</c:v>
                </c:pt>
                <c:pt idx="26">
                  <c:v>46340</c:v>
                </c:pt>
                <c:pt idx="28">
                  <c:v>46341</c:v>
                </c:pt>
                <c:pt idx="30">
                  <c:v>46342</c:v>
                </c:pt>
                <c:pt idx="32">
                  <c:v>46343</c:v>
                </c:pt>
                <c:pt idx="34">
                  <c:v>46344</c:v>
                </c:pt>
                <c:pt idx="36">
                  <c:v>46345</c:v>
                </c:pt>
                <c:pt idx="38">
                  <c:v>46346</c:v>
                </c:pt>
                <c:pt idx="40">
                  <c:v>46347</c:v>
                </c:pt>
                <c:pt idx="42">
                  <c:v>46348</c:v>
                </c:pt>
                <c:pt idx="44">
                  <c:v>46349</c:v>
                </c:pt>
                <c:pt idx="46">
                  <c:v>46350</c:v>
                </c:pt>
                <c:pt idx="48">
                  <c:v>46351</c:v>
                </c:pt>
                <c:pt idx="50">
                  <c:v>46352</c:v>
                </c:pt>
                <c:pt idx="52">
                  <c:v>46353</c:v>
                </c:pt>
                <c:pt idx="54">
                  <c:v>46354</c:v>
                </c:pt>
                <c:pt idx="56">
                  <c:v>46355</c:v>
                </c:pt>
                <c:pt idx="58">
                  <c:v>46356</c:v>
                </c:pt>
              </c:numCache>
            </c:numRef>
          </c:cat>
          <c:val>
            <c:numRef>
              <c:f>'11月'!$D$20:$BM$20</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0-D580-4775-A960-1C6158E8DEE3}"/>
            </c:ext>
          </c:extLst>
        </c:ser>
        <c:ser>
          <c:idx val="3"/>
          <c:order val="1"/>
          <c:tx>
            <c:strRef>
              <c:f>'11月'!$C$21</c:f>
              <c:strCache>
                <c:ptCount val="1"/>
              </c:strCache>
            </c:strRef>
          </c:tx>
          <c:spPr>
            <a:solidFill>
              <a:schemeClr val="accent4"/>
            </a:solidFill>
            <a:ln w="28575" cap="rnd">
              <a:solidFill>
                <a:schemeClr val="accent4"/>
              </a:solidFill>
              <a:round/>
            </a:ln>
            <a:effectLst/>
          </c:spPr>
          <c:invertIfNegative val="0"/>
          <c:cat>
            <c:numRef>
              <c:f>'11月'!$D$18:$BM$18</c:f>
              <c:numCache>
                <c:formatCode>d</c:formatCode>
                <c:ptCount val="62"/>
                <c:pt idx="0">
                  <c:v>46327</c:v>
                </c:pt>
                <c:pt idx="2">
                  <c:v>46328</c:v>
                </c:pt>
                <c:pt idx="4">
                  <c:v>46329</c:v>
                </c:pt>
                <c:pt idx="6">
                  <c:v>46330</c:v>
                </c:pt>
                <c:pt idx="8">
                  <c:v>46331</c:v>
                </c:pt>
                <c:pt idx="10">
                  <c:v>46332</c:v>
                </c:pt>
                <c:pt idx="12">
                  <c:v>46333</c:v>
                </c:pt>
                <c:pt idx="14">
                  <c:v>46334</c:v>
                </c:pt>
                <c:pt idx="16">
                  <c:v>46335</c:v>
                </c:pt>
                <c:pt idx="18">
                  <c:v>46336</c:v>
                </c:pt>
                <c:pt idx="20">
                  <c:v>46337</c:v>
                </c:pt>
                <c:pt idx="22">
                  <c:v>46338</c:v>
                </c:pt>
                <c:pt idx="24">
                  <c:v>46339</c:v>
                </c:pt>
                <c:pt idx="26">
                  <c:v>46340</c:v>
                </c:pt>
                <c:pt idx="28">
                  <c:v>46341</c:v>
                </c:pt>
                <c:pt idx="30">
                  <c:v>46342</c:v>
                </c:pt>
                <c:pt idx="32">
                  <c:v>46343</c:v>
                </c:pt>
                <c:pt idx="34">
                  <c:v>46344</c:v>
                </c:pt>
                <c:pt idx="36">
                  <c:v>46345</c:v>
                </c:pt>
                <c:pt idx="38">
                  <c:v>46346</c:v>
                </c:pt>
                <c:pt idx="40">
                  <c:v>46347</c:v>
                </c:pt>
                <c:pt idx="42">
                  <c:v>46348</c:v>
                </c:pt>
                <c:pt idx="44">
                  <c:v>46349</c:v>
                </c:pt>
                <c:pt idx="46">
                  <c:v>46350</c:v>
                </c:pt>
                <c:pt idx="48">
                  <c:v>46351</c:v>
                </c:pt>
                <c:pt idx="50">
                  <c:v>46352</c:v>
                </c:pt>
                <c:pt idx="52">
                  <c:v>46353</c:v>
                </c:pt>
                <c:pt idx="54">
                  <c:v>46354</c:v>
                </c:pt>
                <c:pt idx="56">
                  <c:v>46355</c:v>
                </c:pt>
                <c:pt idx="58">
                  <c:v>46356</c:v>
                </c:pt>
              </c:numCache>
            </c:numRef>
          </c:cat>
          <c:val>
            <c:numRef>
              <c:f>'11月'!$D$21:$BM$21</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1-D580-4775-A960-1C6158E8DEE3}"/>
            </c:ext>
          </c:extLst>
        </c:ser>
        <c:ser>
          <c:idx val="4"/>
          <c:order val="2"/>
          <c:tx>
            <c:strRef>
              <c:f>'11月'!$C$22</c:f>
              <c:strCache>
                <c:ptCount val="1"/>
              </c:strCache>
            </c:strRef>
          </c:tx>
          <c:spPr>
            <a:solidFill>
              <a:schemeClr val="accent5"/>
            </a:solidFill>
            <a:ln w="28575" cap="rnd">
              <a:solidFill>
                <a:schemeClr val="accent5"/>
              </a:solidFill>
              <a:round/>
            </a:ln>
            <a:effectLst/>
          </c:spPr>
          <c:invertIfNegative val="0"/>
          <c:cat>
            <c:numRef>
              <c:f>'11月'!$D$18:$BM$18</c:f>
              <c:numCache>
                <c:formatCode>d</c:formatCode>
                <c:ptCount val="62"/>
                <c:pt idx="0">
                  <c:v>46327</c:v>
                </c:pt>
                <c:pt idx="2">
                  <c:v>46328</c:v>
                </c:pt>
                <c:pt idx="4">
                  <c:v>46329</c:v>
                </c:pt>
                <c:pt idx="6">
                  <c:v>46330</c:v>
                </c:pt>
                <c:pt idx="8">
                  <c:v>46331</c:v>
                </c:pt>
                <c:pt idx="10">
                  <c:v>46332</c:v>
                </c:pt>
                <c:pt idx="12">
                  <c:v>46333</c:v>
                </c:pt>
                <c:pt idx="14">
                  <c:v>46334</c:v>
                </c:pt>
                <c:pt idx="16">
                  <c:v>46335</c:v>
                </c:pt>
                <c:pt idx="18">
                  <c:v>46336</c:v>
                </c:pt>
                <c:pt idx="20">
                  <c:v>46337</c:v>
                </c:pt>
                <c:pt idx="22">
                  <c:v>46338</c:v>
                </c:pt>
                <c:pt idx="24">
                  <c:v>46339</c:v>
                </c:pt>
                <c:pt idx="26">
                  <c:v>46340</c:v>
                </c:pt>
                <c:pt idx="28">
                  <c:v>46341</c:v>
                </c:pt>
                <c:pt idx="30">
                  <c:v>46342</c:v>
                </c:pt>
                <c:pt idx="32">
                  <c:v>46343</c:v>
                </c:pt>
                <c:pt idx="34">
                  <c:v>46344</c:v>
                </c:pt>
                <c:pt idx="36">
                  <c:v>46345</c:v>
                </c:pt>
                <c:pt idx="38">
                  <c:v>46346</c:v>
                </c:pt>
                <c:pt idx="40">
                  <c:v>46347</c:v>
                </c:pt>
                <c:pt idx="42">
                  <c:v>46348</c:v>
                </c:pt>
                <c:pt idx="44">
                  <c:v>46349</c:v>
                </c:pt>
                <c:pt idx="46">
                  <c:v>46350</c:v>
                </c:pt>
                <c:pt idx="48">
                  <c:v>46351</c:v>
                </c:pt>
                <c:pt idx="50">
                  <c:v>46352</c:v>
                </c:pt>
                <c:pt idx="52">
                  <c:v>46353</c:v>
                </c:pt>
                <c:pt idx="54">
                  <c:v>46354</c:v>
                </c:pt>
                <c:pt idx="56">
                  <c:v>46355</c:v>
                </c:pt>
                <c:pt idx="58">
                  <c:v>46356</c:v>
                </c:pt>
              </c:numCache>
            </c:numRef>
          </c:cat>
          <c:val>
            <c:numRef>
              <c:f>'11月'!$D$22:$BM$22</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2-D580-4775-A960-1C6158E8DEE3}"/>
            </c:ext>
          </c:extLst>
        </c:ser>
        <c:ser>
          <c:idx val="5"/>
          <c:order val="3"/>
          <c:tx>
            <c:strRef>
              <c:f>'11月'!$C$23</c:f>
              <c:strCache>
                <c:ptCount val="1"/>
              </c:strCache>
            </c:strRef>
          </c:tx>
          <c:spPr>
            <a:solidFill>
              <a:schemeClr val="accent6"/>
            </a:solidFill>
            <a:ln w="28575" cap="rnd">
              <a:solidFill>
                <a:schemeClr val="accent6"/>
              </a:solidFill>
              <a:round/>
            </a:ln>
            <a:effectLst/>
          </c:spPr>
          <c:invertIfNegative val="0"/>
          <c:cat>
            <c:numRef>
              <c:f>'11月'!$D$18:$BM$18</c:f>
              <c:numCache>
                <c:formatCode>d</c:formatCode>
                <c:ptCount val="62"/>
                <c:pt idx="0">
                  <c:v>46327</c:v>
                </c:pt>
                <c:pt idx="2">
                  <c:v>46328</c:v>
                </c:pt>
                <c:pt idx="4">
                  <c:v>46329</c:v>
                </c:pt>
                <c:pt idx="6">
                  <c:v>46330</c:v>
                </c:pt>
                <c:pt idx="8">
                  <c:v>46331</c:v>
                </c:pt>
                <c:pt idx="10">
                  <c:v>46332</c:v>
                </c:pt>
                <c:pt idx="12">
                  <c:v>46333</c:v>
                </c:pt>
                <c:pt idx="14">
                  <c:v>46334</c:v>
                </c:pt>
                <c:pt idx="16">
                  <c:v>46335</c:v>
                </c:pt>
                <c:pt idx="18">
                  <c:v>46336</c:v>
                </c:pt>
                <c:pt idx="20">
                  <c:v>46337</c:v>
                </c:pt>
                <c:pt idx="22">
                  <c:v>46338</c:v>
                </c:pt>
                <c:pt idx="24">
                  <c:v>46339</c:v>
                </c:pt>
                <c:pt idx="26">
                  <c:v>46340</c:v>
                </c:pt>
                <c:pt idx="28">
                  <c:v>46341</c:v>
                </c:pt>
                <c:pt idx="30">
                  <c:v>46342</c:v>
                </c:pt>
                <c:pt idx="32">
                  <c:v>46343</c:v>
                </c:pt>
                <c:pt idx="34">
                  <c:v>46344</c:v>
                </c:pt>
                <c:pt idx="36">
                  <c:v>46345</c:v>
                </c:pt>
                <c:pt idx="38">
                  <c:v>46346</c:v>
                </c:pt>
                <c:pt idx="40">
                  <c:v>46347</c:v>
                </c:pt>
                <c:pt idx="42">
                  <c:v>46348</c:v>
                </c:pt>
                <c:pt idx="44">
                  <c:v>46349</c:v>
                </c:pt>
                <c:pt idx="46">
                  <c:v>46350</c:v>
                </c:pt>
                <c:pt idx="48">
                  <c:v>46351</c:v>
                </c:pt>
                <c:pt idx="50">
                  <c:v>46352</c:v>
                </c:pt>
                <c:pt idx="52">
                  <c:v>46353</c:v>
                </c:pt>
                <c:pt idx="54">
                  <c:v>46354</c:v>
                </c:pt>
                <c:pt idx="56">
                  <c:v>46355</c:v>
                </c:pt>
                <c:pt idx="58">
                  <c:v>46356</c:v>
                </c:pt>
              </c:numCache>
            </c:numRef>
          </c:cat>
          <c:val>
            <c:numRef>
              <c:f>'11月'!$D$23:$BM$23</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3-D580-4775-A960-1C6158E8DEE3}"/>
            </c:ext>
          </c:extLst>
        </c:ser>
        <c:ser>
          <c:idx val="6"/>
          <c:order val="4"/>
          <c:tx>
            <c:strRef>
              <c:f>'11月'!$C$24</c:f>
              <c:strCache>
                <c:ptCount val="1"/>
              </c:strCache>
            </c:strRef>
          </c:tx>
          <c:spPr>
            <a:solidFill>
              <a:schemeClr val="accent1">
                <a:lumMod val="60000"/>
              </a:schemeClr>
            </a:solidFill>
            <a:ln w="28575" cap="rnd">
              <a:solidFill>
                <a:schemeClr val="accent1">
                  <a:lumMod val="60000"/>
                </a:schemeClr>
              </a:solidFill>
              <a:round/>
            </a:ln>
            <a:effectLst/>
          </c:spPr>
          <c:invertIfNegative val="0"/>
          <c:cat>
            <c:numRef>
              <c:f>'11月'!$D$18:$BM$18</c:f>
              <c:numCache>
                <c:formatCode>d</c:formatCode>
                <c:ptCount val="62"/>
                <c:pt idx="0">
                  <c:v>46327</c:v>
                </c:pt>
                <c:pt idx="2">
                  <c:v>46328</c:v>
                </c:pt>
                <c:pt idx="4">
                  <c:v>46329</c:v>
                </c:pt>
                <c:pt idx="6">
                  <c:v>46330</c:v>
                </c:pt>
                <c:pt idx="8">
                  <c:v>46331</c:v>
                </c:pt>
                <c:pt idx="10">
                  <c:v>46332</c:v>
                </c:pt>
                <c:pt idx="12">
                  <c:v>46333</c:v>
                </c:pt>
                <c:pt idx="14">
                  <c:v>46334</c:v>
                </c:pt>
                <c:pt idx="16">
                  <c:v>46335</c:v>
                </c:pt>
                <c:pt idx="18">
                  <c:v>46336</c:v>
                </c:pt>
                <c:pt idx="20">
                  <c:v>46337</c:v>
                </c:pt>
                <c:pt idx="22">
                  <c:v>46338</c:v>
                </c:pt>
                <c:pt idx="24">
                  <c:v>46339</c:v>
                </c:pt>
                <c:pt idx="26">
                  <c:v>46340</c:v>
                </c:pt>
                <c:pt idx="28">
                  <c:v>46341</c:v>
                </c:pt>
                <c:pt idx="30">
                  <c:v>46342</c:v>
                </c:pt>
                <c:pt idx="32">
                  <c:v>46343</c:v>
                </c:pt>
                <c:pt idx="34">
                  <c:v>46344</c:v>
                </c:pt>
                <c:pt idx="36">
                  <c:v>46345</c:v>
                </c:pt>
                <c:pt idx="38">
                  <c:v>46346</c:v>
                </c:pt>
                <c:pt idx="40">
                  <c:v>46347</c:v>
                </c:pt>
                <c:pt idx="42">
                  <c:v>46348</c:v>
                </c:pt>
                <c:pt idx="44">
                  <c:v>46349</c:v>
                </c:pt>
                <c:pt idx="46">
                  <c:v>46350</c:v>
                </c:pt>
                <c:pt idx="48">
                  <c:v>46351</c:v>
                </c:pt>
                <c:pt idx="50">
                  <c:v>46352</c:v>
                </c:pt>
                <c:pt idx="52">
                  <c:v>46353</c:v>
                </c:pt>
                <c:pt idx="54">
                  <c:v>46354</c:v>
                </c:pt>
                <c:pt idx="56">
                  <c:v>46355</c:v>
                </c:pt>
                <c:pt idx="58">
                  <c:v>46356</c:v>
                </c:pt>
              </c:numCache>
            </c:numRef>
          </c:cat>
          <c:val>
            <c:numRef>
              <c:f>'11月'!$D$24:$BM$24</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4-D580-4775-A960-1C6158E8DEE3}"/>
            </c:ext>
          </c:extLst>
        </c:ser>
        <c:ser>
          <c:idx val="7"/>
          <c:order val="5"/>
          <c:tx>
            <c:strRef>
              <c:f>'11月'!$C$25</c:f>
              <c:strCache>
                <c:ptCount val="1"/>
              </c:strCache>
            </c:strRef>
          </c:tx>
          <c:spPr>
            <a:solidFill>
              <a:schemeClr val="accent2">
                <a:lumMod val="60000"/>
              </a:schemeClr>
            </a:solidFill>
            <a:ln w="28575" cap="rnd">
              <a:solidFill>
                <a:schemeClr val="accent2">
                  <a:lumMod val="60000"/>
                </a:schemeClr>
              </a:solidFill>
              <a:round/>
            </a:ln>
            <a:effectLst/>
          </c:spPr>
          <c:invertIfNegative val="0"/>
          <c:cat>
            <c:numRef>
              <c:f>'11月'!$D$18:$BM$18</c:f>
              <c:numCache>
                <c:formatCode>d</c:formatCode>
                <c:ptCount val="62"/>
                <c:pt idx="0">
                  <c:v>46327</c:v>
                </c:pt>
                <c:pt idx="2">
                  <c:v>46328</c:v>
                </c:pt>
                <c:pt idx="4">
                  <c:v>46329</c:v>
                </c:pt>
                <c:pt idx="6">
                  <c:v>46330</c:v>
                </c:pt>
                <c:pt idx="8">
                  <c:v>46331</c:v>
                </c:pt>
                <c:pt idx="10">
                  <c:v>46332</c:v>
                </c:pt>
                <c:pt idx="12">
                  <c:v>46333</c:v>
                </c:pt>
                <c:pt idx="14">
                  <c:v>46334</c:v>
                </c:pt>
                <c:pt idx="16">
                  <c:v>46335</c:v>
                </c:pt>
                <c:pt idx="18">
                  <c:v>46336</c:v>
                </c:pt>
                <c:pt idx="20">
                  <c:v>46337</c:v>
                </c:pt>
                <c:pt idx="22">
                  <c:v>46338</c:v>
                </c:pt>
                <c:pt idx="24">
                  <c:v>46339</c:v>
                </c:pt>
                <c:pt idx="26">
                  <c:v>46340</c:v>
                </c:pt>
                <c:pt idx="28">
                  <c:v>46341</c:v>
                </c:pt>
                <c:pt idx="30">
                  <c:v>46342</c:v>
                </c:pt>
                <c:pt idx="32">
                  <c:v>46343</c:v>
                </c:pt>
                <c:pt idx="34">
                  <c:v>46344</c:v>
                </c:pt>
                <c:pt idx="36">
                  <c:v>46345</c:v>
                </c:pt>
                <c:pt idx="38">
                  <c:v>46346</c:v>
                </c:pt>
                <c:pt idx="40">
                  <c:v>46347</c:v>
                </c:pt>
                <c:pt idx="42">
                  <c:v>46348</c:v>
                </c:pt>
                <c:pt idx="44">
                  <c:v>46349</c:v>
                </c:pt>
                <c:pt idx="46">
                  <c:v>46350</c:v>
                </c:pt>
                <c:pt idx="48">
                  <c:v>46351</c:v>
                </c:pt>
                <c:pt idx="50">
                  <c:v>46352</c:v>
                </c:pt>
                <c:pt idx="52">
                  <c:v>46353</c:v>
                </c:pt>
                <c:pt idx="54">
                  <c:v>46354</c:v>
                </c:pt>
                <c:pt idx="56">
                  <c:v>46355</c:v>
                </c:pt>
                <c:pt idx="58">
                  <c:v>46356</c:v>
                </c:pt>
              </c:numCache>
            </c:numRef>
          </c:cat>
          <c:val>
            <c:numRef>
              <c:f>'11月'!$D$25:$BM$25</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5-D580-4775-A960-1C6158E8DEE3}"/>
            </c:ext>
          </c:extLst>
        </c:ser>
        <c:ser>
          <c:idx val="8"/>
          <c:order val="6"/>
          <c:tx>
            <c:strRef>
              <c:f>'11月'!$C$26</c:f>
              <c:strCache>
                <c:ptCount val="1"/>
              </c:strCache>
            </c:strRef>
          </c:tx>
          <c:spPr>
            <a:solidFill>
              <a:schemeClr val="accent3">
                <a:lumMod val="60000"/>
              </a:schemeClr>
            </a:solidFill>
            <a:ln w="28575" cap="rnd">
              <a:solidFill>
                <a:schemeClr val="accent3">
                  <a:lumMod val="60000"/>
                </a:schemeClr>
              </a:solidFill>
              <a:round/>
            </a:ln>
            <a:effectLst/>
          </c:spPr>
          <c:invertIfNegative val="0"/>
          <c:cat>
            <c:numRef>
              <c:f>'11月'!$D$18:$BM$18</c:f>
              <c:numCache>
                <c:formatCode>d</c:formatCode>
                <c:ptCount val="62"/>
                <c:pt idx="0">
                  <c:v>46327</c:v>
                </c:pt>
                <c:pt idx="2">
                  <c:v>46328</c:v>
                </c:pt>
                <c:pt idx="4">
                  <c:v>46329</c:v>
                </c:pt>
                <c:pt idx="6">
                  <c:v>46330</c:v>
                </c:pt>
                <c:pt idx="8">
                  <c:v>46331</c:v>
                </c:pt>
                <c:pt idx="10">
                  <c:v>46332</c:v>
                </c:pt>
                <c:pt idx="12">
                  <c:v>46333</c:v>
                </c:pt>
                <c:pt idx="14">
                  <c:v>46334</c:v>
                </c:pt>
                <c:pt idx="16">
                  <c:v>46335</c:v>
                </c:pt>
                <c:pt idx="18">
                  <c:v>46336</c:v>
                </c:pt>
                <c:pt idx="20">
                  <c:v>46337</c:v>
                </c:pt>
                <c:pt idx="22">
                  <c:v>46338</c:v>
                </c:pt>
                <c:pt idx="24">
                  <c:v>46339</c:v>
                </c:pt>
                <c:pt idx="26">
                  <c:v>46340</c:v>
                </c:pt>
                <c:pt idx="28">
                  <c:v>46341</c:v>
                </c:pt>
                <c:pt idx="30">
                  <c:v>46342</c:v>
                </c:pt>
                <c:pt idx="32">
                  <c:v>46343</c:v>
                </c:pt>
                <c:pt idx="34">
                  <c:v>46344</c:v>
                </c:pt>
                <c:pt idx="36">
                  <c:v>46345</c:v>
                </c:pt>
                <c:pt idx="38">
                  <c:v>46346</c:v>
                </c:pt>
                <c:pt idx="40">
                  <c:v>46347</c:v>
                </c:pt>
                <c:pt idx="42">
                  <c:v>46348</c:v>
                </c:pt>
                <c:pt idx="44">
                  <c:v>46349</c:v>
                </c:pt>
                <c:pt idx="46">
                  <c:v>46350</c:v>
                </c:pt>
                <c:pt idx="48">
                  <c:v>46351</c:v>
                </c:pt>
                <c:pt idx="50">
                  <c:v>46352</c:v>
                </c:pt>
                <c:pt idx="52">
                  <c:v>46353</c:v>
                </c:pt>
                <c:pt idx="54">
                  <c:v>46354</c:v>
                </c:pt>
                <c:pt idx="56">
                  <c:v>46355</c:v>
                </c:pt>
                <c:pt idx="58">
                  <c:v>46356</c:v>
                </c:pt>
              </c:numCache>
            </c:numRef>
          </c:cat>
          <c:val>
            <c:numRef>
              <c:f>'11月'!$D$26:$BM$26</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6-D580-4775-A960-1C6158E8DEE3}"/>
            </c:ext>
          </c:extLst>
        </c:ser>
        <c:ser>
          <c:idx val="9"/>
          <c:order val="7"/>
          <c:tx>
            <c:strRef>
              <c:f>'11月'!$C$27</c:f>
              <c:strCache>
                <c:ptCount val="1"/>
              </c:strCache>
            </c:strRef>
          </c:tx>
          <c:spPr>
            <a:solidFill>
              <a:schemeClr val="accent4">
                <a:lumMod val="60000"/>
              </a:schemeClr>
            </a:solidFill>
            <a:ln w="28575" cap="rnd">
              <a:solidFill>
                <a:schemeClr val="accent4">
                  <a:lumMod val="60000"/>
                </a:schemeClr>
              </a:solidFill>
              <a:round/>
            </a:ln>
            <a:effectLst/>
          </c:spPr>
          <c:invertIfNegative val="0"/>
          <c:cat>
            <c:numRef>
              <c:f>'11月'!$D$18:$BM$18</c:f>
              <c:numCache>
                <c:formatCode>d</c:formatCode>
                <c:ptCount val="62"/>
                <c:pt idx="0">
                  <c:v>46327</c:v>
                </c:pt>
                <c:pt idx="2">
                  <c:v>46328</c:v>
                </c:pt>
                <c:pt idx="4">
                  <c:v>46329</c:v>
                </c:pt>
                <c:pt idx="6">
                  <c:v>46330</c:v>
                </c:pt>
                <c:pt idx="8">
                  <c:v>46331</c:v>
                </c:pt>
                <c:pt idx="10">
                  <c:v>46332</c:v>
                </c:pt>
                <c:pt idx="12">
                  <c:v>46333</c:v>
                </c:pt>
                <c:pt idx="14">
                  <c:v>46334</c:v>
                </c:pt>
                <c:pt idx="16">
                  <c:v>46335</c:v>
                </c:pt>
                <c:pt idx="18">
                  <c:v>46336</c:v>
                </c:pt>
                <c:pt idx="20">
                  <c:v>46337</c:v>
                </c:pt>
                <c:pt idx="22">
                  <c:v>46338</c:v>
                </c:pt>
                <c:pt idx="24">
                  <c:v>46339</c:v>
                </c:pt>
                <c:pt idx="26">
                  <c:v>46340</c:v>
                </c:pt>
                <c:pt idx="28">
                  <c:v>46341</c:v>
                </c:pt>
                <c:pt idx="30">
                  <c:v>46342</c:v>
                </c:pt>
                <c:pt idx="32">
                  <c:v>46343</c:v>
                </c:pt>
                <c:pt idx="34">
                  <c:v>46344</c:v>
                </c:pt>
                <c:pt idx="36">
                  <c:v>46345</c:v>
                </c:pt>
                <c:pt idx="38">
                  <c:v>46346</c:v>
                </c:pt>
                <c:pt idx="40">
                  <c:v>46347</c:v>
                </c:pt>
                <c:pt idx="42">
                  <c:v>46348</c:v>
                </c:pt>
                <c:pt idx="44">
                  <c:v>46349</c:v>
                </c:pt>
                <c:pt idx="46">
                  <c:v>46350</c:v>
                </c:pt>
                <c:pt idx="48">
                  <c:v>46351</c:v>
                </c:pt>
                <c:pt idx="50">
                  <c:v>46352</c:v>
                </c:pt>
                <c:pt idx="52">
                  <c:v>46353</c:v>
                </c:pt>
                <c:pt idx="54">
                  <c:v>46354</c:v>
                </c:pt>
                <c:pt idx="56">
                  <c:v>46355</c:v>
                </c:pt>
                <c:pt idx="58">
                  <c:v>46356</c:v>
                </c:pt>
              </c:numCache>
            </c:numRef>
          </c:cat>
          <c:val>
            <c:numRef>
              <c:f>'11月'!$D$27:$BM$27</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7-D580-4775-A960-1C6158E8DEE3}"/>
            </c:ext>
          </c:extLst>
        </c:ser>
        <c:ser>
          <c:idx val="10"/>
          <c:order val="8"/>
          <c:tx>
            <c:strRef>
              <c:f>'11月'!$C$28</c:f>
              <c:strCache>
                <c:ptCount val="1"/>
              </c:strCache>
            </c:strRef>
          </c:tx>
          <c:spPr>
            <a:solidFill>
              <a:schemeClr val="accent5">
                <a:lumMod val="60000"/>
              </a:schemeClr>
            </a:solidFill>
            <a:ln w="28575" cap="rnd">
              <a:solidFill>
                <a:schemeClr val="accent5">
                  <a:lumMod val="60000"/>
                </a:schemeClr>
              </a:solidFill>
              <a:round/>
            </a:ln>
            <a:effectLst/>
          </c:spPr>
          <c:invertIfNegative val="0"/>
          <c:cat>
            <c:numRef>
              <c:f>'11月'!$D$18:$BM$18</c:f>
              <c:numCache>
                <c:formatCode>d</c:formatCode>
                <c:ptCount val="62"/>
                <c:pt idx="0">
                  <c:v>46327</c:v>
                </c:pt>
                <c:pt idx="2">
                  <c:v>46328</c:v>
                </c:pt>
                <c:pt idx="4">
                  <c:v>46329</c:v>
                </c:pt>
                <c:pt idx="6">
                  <c:v>46330</c:v>
                </c:pt>
                <c:pt idx="8">
                  <c:v>46331</c:v>
                </c:pt>
                <c:pt idx="10">
                  <c:v>46332</c:v>
                </c:pt>
                <c:pt idx="12">
                  <c:v>46333</c:v>
                </c:pt>
                <c:pt idx="14">
                  <c:v>46334</c:v>
                </c:pt>
                <c:pt idx="16">
                  <c:v>46335</c:v>
                </c:pt>
                <c:pt idx="18">
                  <c:v>46336</c:v>
                </c:pt>
                <c:pt idx="20">
                  <c:v>46337</c:v>
                </c:pt>
                <c:pt idx="22">
                  <c:v>46338</c:v>
                </c:pt>
                <c:pt idx="24">
                  <c:v>46339</c:v>
                </c:pt>
                <c:pt idx="26">
                  <c:v>46340</c:v>
                </c:pt>
                <c:pt idx="28">
                  <c:v>46341</c:v>
                </c:pt>
                <c:pt idx="30">
                  <c:v>46342</c:v>
                </c:pt>
                <c:pt idx="32">
                  <c:v>46343</c:v>
                </c:pt>
                <c:pt idx="34">
                  <c:v>46344</c:v>
                </c:pt>
                <c:pt idx="36">
                  <c:v>46345</c:v>
                </c:pt>
                <c:pt idx="38">
                  <c:v>46346</c:v>
                </c:pt>
                <c:pt idx="40">
                  <c:v>46347</c:v>
                </c:pt>
                <c:pt idx="42">
                  <c:v>46348</c:v>
                </c:pt>
                <c:pt idx="44">
                  <c:v>46349</c:v>
                </c:pt>
                <c:pt idx="46">
                  <c:v>46350</c:v>
                </c:pt>
                <c:pt idx="48">
                  <c:v>46351</c:v>
                </c:pt>
                <c:pt idx="50">
                  <c:v>46352</c:v>
                </c:pt>
                <c:pt idx="52">
                  <c:v>46353</c:v>
                </c:pt>
                <c:pt idx="54">
                  <c:v>46354</c:v>
                </c:pt>
                <c:pt idx="56">
                  <c:v>46355</c:v>
                </c:pt>
                <c:pt idx="58">
                  <c:v>46356</c:v>
                </c:pt>
              </c:numCache>
            </c:numRef>
          </c:cat>
          <c:val>
            <c:numRef>
              <c:f>'11月'!$D$28:$BM$28</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8-D580-4775-A960-1C6158E8DEE3}"/>
            </c:ext>
          </c:extLst>
        </c:ser>
        <c:ser>
          <c:idx val="11"/>
          <c:order val="9"/>
          <c:tx>
            <c:strRef>
              <c:f>'11月'!$C$29</c:f>
              <c:strCache>
                <c:ptCount val="1"/>
              </c:strCache>
            </c:strRef>
          </c:tx>
          <c:spPr>
            <a:solidFill>
              <a:schemeClr val="accent6">
                <a:lumMod val="60000"/>
              </a:schemeClr>
            </a:solidFill>
            <a:ln w="28575" cap="rnd">
              <a:solidFill>
                <a:schemeClr val="accent6">
                  <a:lumMod val="60000"/>
                </a:schemeClr>
              </a:solidFill>
              <a:round/>
            </a:ln>
            <a:effectLst/>
          </c:spPr>
          <c:invertIfNegative val="0"/>
          <c:cat>
            <c:numRef>
              <c:f>'11月'!$D$18:$BM$18</c:f>
              <c:numCache>
                <c:formatCode>d</c:formatCode>
                <c:ptCount val="62"/>
                <c:pt idx="0">
                  <c:v>46327</c:v>
                </c:pt>
                <c:pt idx="2">
                  <c:v>46328</c:v>
                </c:pt>
                <c:pt idx="4">
                  <c:v>46329</c:v>
                </c:pt>
                <c:pt idx="6">
                  <c:v>46330</c:v>
                </c:pt>
                <c:pt idx="8">
                  <c:v>46331</c:v>
                </c:pt>
                <c:pt idx="10">
                  <c:v>46332</c:v>
                </c:pt>
                <c:pt idx="12">
                  <c:v>46333</c:v>
                </c:pt>
                <c:pt idx="14">
                  <c:v>46334</c:v>
                </c:pt>
                <c:pt idx="16">
                  <c:v>46335</c:v>
                </c:pt>
                <c:pt idx="18">
                  <c:v>46336</c:v>
                </c:pt>
                <c:pt idx="20">
                  <c:v>46337</c:v>
                </c:pt>
                <c:pt idx="22">
                  <c:v>46338</c:v>
                </c:pt>
                <c:pt idx="24">
                  <c:v>46339</c:v>
                </c:pt>
                <c:pt idx="26">
                  <c:v>46340</c:v>
                </c:pt>
                <c:pt idx="28">
                  <c:v>46341</c:v>
                </c:pt>
                <c:pt idx="30">
                  <c:v>46342</c:v>
                </c:pt>
                <c:pt idx="32">
                  <c:v>46343</c:v>
                </c:pt>
                <c:pt idx="34">
                  <c:v>46344</c:v>
                </c:pt>
                <c:pt idx="36">
                  <c:v>46345</c:v>
                </c:pt>
                <c:pt idx="38">
                  <c:v>46346</c:v>
                </c:pt>
                <c:pt idx="40">
                  <c:v>46347</c:v>
                </c:pt>
                <c:pt idx="42">
                  <c:v>46348</c:v>
                </c:pt>
                <c:pt idx="44">
                  <c:v>46349</c:v>
                </c:pt>
                <c:pt idx="46">
                  <c:v>46350</c:v>
                </c:pt>
                <c:pt idx="48">
                  <c:v>46351</c:v>
                </c:pt>
                <c:pt idx="50">
                  <c:v>46352</c:v>
                </c:pt>
                <c:pt idx="52">
                  <c:v>46353</c:v>
                </c:pt>
                <c:pt idx="54">
                  <c:v>46354</c:v>
                </c:pt>
                <c:pt idx="56">
                  <c:v>46355</c:v>
                </c:pt>
                <c:pt idx="58">
                  <c:v>46356</c:v>
                </c:pt>
              </c:numCache>
            </c:numRef>
          </c:cat>
          <c:val>
            <c:numRef>
              <c:f>'11月'!$D$29:$BM$29</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9-D580-4775-A960-1C6158E8DEE3}"/>
            </c:ext>
          </c:extLst>
        </c:ser>
        <c:ser>
          <c:idx val="12"/>
          <c:order val="10"/>
          <c:tx>
            <c:strRef>
              <c:f>'11月'!$C$30</c:f>
              <c:strCache>
                <c:ptCount val="1"/>
              </c:strCache>
            </c:strRef>
          </c:tx>
          <c:spPr>
            <a:solidFill>
              <a:schemeClr val="accent1">
                <a:lumMod val="80000"/>
                <a:lumOff val="20000"/>
              </a:schemeClr>
            </a:solidFill>
            <a:ln w="28575" cap="rnd">
              <a:solidFill>
                <a:schemeClr val="accent1">
                  <a:lumMod val="80000"/>
                  <a:lumOff val="20000"/>
                </a:schemeClr>
              </a:solidFill>
              <a:round/>
            </a:ln>
            <a:effectLst/>
          </c:spPr>
          <c:invertIfNegative val="0"/>
          <c:cat>
            <c:numRef>
              <c:f>'11月'!$D$18:$BM$18</c:f>
              <c:numCache>
                <c:formatCode>d</c:formatCode>
                <c:ptCount val="62"/>
                <c:pt idx="0">
                  <c:v>46327</c:v>
                </c:pt>
                <c:pt idx="2">
                  <c:v>46328</c:v>
                </c:pt>
                <c:pt idx="4">
                  <c:v>46329</c:v>
                </c:pt>
                <c:pt idx="6">
                  <c:v>46330</c:v>
                </c:pt>
                <c:pt idx="8">
                  <c:v>46331</c:v>
                </c:pt>
                <c:pt idx="10">
                  <c:v>46332</c:v>
                </c:pt>
                <c:pt idx="12">
                  <c:v>46333</c:v>
                </c:pt>
                <c:pt idx="14">
                  <c:v>46334</c:v>
                </c:pt>
                <c:pt idx="16">
                  <c:v>46335</c:v>
                </c:pt>
                <c:pt idx="18">
                  <c:v>46336</c:v>
                </c:pt>
                <c:pt idx="20">
                  <c:v>46337</c:v>
                </c:pt>
                <c:pt idx="22">
                  <c:v>46338</c:v>
                </c:pt>
                <c:pt idx="24">
                  <c:v>46339</c:v>
                </c:pt>
                <c:pt idx="26">
                  <c:v>46340</c:v>
                </c:pt>
                <c:pt idx="28">
                  <c:v>46341</c:v>
                </c:pt>
                <c:pt idx="30">
                  <c:v>46342</c:v>
                </c:pt>
                <c:pt idx="32">
                  <c:v>46343</c:v>
                </c:pt>
                <c:pt idx="34">
                  <c:v>46344</c:v>
                </c:pt>
                <c:pt idx="36">
                  <c:v>46345</c:v>
                </c:pt>
                <c:pt idx="38">
                  <c:v>46346</c:v>
                </c:pt>
                <c:pt idx="40">
                  <c:v>46347</c:v>
                </c:pt>
                <c:pt idx="42">
                  <c:v>46348</c:v>
                </c:pt>
                <c:pt idx="44">
                  <c:v>46349</c:v>
                </c:pt>
                <c:pt idx="46">
                  <c:v>46350</c:v>
                </c:pt>
                <c:pt idx="48">
                  <c:v>46351</c:v>
                </c:pt>
                <c:pt idx="50">
                  <c:v>46352</c:v>
                </c:pt>
                <c:pt idx="52">
                  <c:v>46353</c:v>
                </c:pt>
                <c:pt idx="54">
                  <c:v>46354</c:v>
                </c:pt>
                <c:pt idx="56">
                  <c:v>46355</c:v>
                </c:pt>
                <c:pt idx="58">
                  <c:v>46356</c:v>
                </c:pt>
              </c:numCache>
            </c:numRef>
          </c:cat>
          <c:val>
            <c:numRef>
              <c:f>'11月'!$D$30:$BM$30</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A-D580-4775-A960-1C6158E8DEE3}"/>
            </c:ext>
          </c:extLst>
        </c:ser>
        <c:ser>
          <c:idx val="13"/>
          <c:order val="11"/>
          <c:tx>
            <c:strRef>
              <c:f>'11月'!$C$31</c:f>
              <c:strCache>
                <c:ptCount val="1"/>
              </c:strCache>
            </c:strRef>
          </c:tx>
          <c:spPr>
            <a:solidFill>
              <a:schemeClr val="accent2">
                <a:lumMod val="80000"/>
                <a:lumOff val="20000"/>
              </a:schemeClr>
            </a:solidFill>
            <a:ln w="28575" cap="rnd">
              <a:solidFill>
                <a:schemeClr val="accent2">
                  <a:lumMod val="80000"/>
                  <a:lumOff val="20000"/>
                </a:schemeClr>
              </a:solidFill>
              <a:round/>
            </a:ln>
            <a:effectLst/>
          </c:spPr>
          <c:invertIfNegative val="0"/>
          <c:cat>
            <c:numRef>
              <c:f>'11月'!$D$18:$BM$18</c:f>
              <c:numCache>
                <c:formatCode>d</c:formatCode>
                <c:ptCount val="62"/>
                <c:pt idx="0">
                  <c:v>46327</c:v>
                </c:pt>
                <c:pt idx="2">
                  <c:v>46328</c:v>
                </c:pt>
                <c:pt idx="4">
                  <c:v>46329</c:v>
                </c:pt>
                <c:pt idx="6">
                  <c:v>46330</c:v>
                </c:pt>
                <c:pt idx="8">
                  <c:v>46331</c:v>
                </c:pt>
                <c:pt idx="10">
                  <c:v>46332</c:v>
                </c:pt>
                <c:pt idx="12">
                  <c:v>46333</c:v>
                </c:pt>
                <c:pt idx="14">
                  <c:v>46334</c:v>
                </c:pt>
                <c:pt idx="16">
                  <c:v>46335</c:v>
                </c:pt>
                <c:pt idx="18">
                  <c:v>46336</c:v>
                </c:pt>
                <c:pt idx="20">
                  <c:v>46337</c:v>
                </c:pt>
                <c:pt idx="22">
                  <c:v>46338</c:v>
                </c:pt>
                <c:pt idx="24">
                  <c:v>46339</c:v>
                </c:pt>
                <c:pt idx="26">
                  <c:v>46340</c:v>
                </c:pt>
                <c:pt idx="28">
                  <c:v>46341</c:v>
                </c:pt>
                <c:pt idx="30">
                  <c:v>46342</c:v>
                </c:pt>
                <c:pt idx="32">
                  <c:v>46343</c:v>
                </c:pt>
                <c:pt idx="34">
                  <c:v>46344</c:v>
                </c:pt>
                <c:pt idx="36">
                  <c:v>46345</c:v>
                </c:pt>
                <c:pt idx="38">
                  <c:v>46346</c:v>
                </c:pt>
                <c:pt idx="40">
                  <c:v>46347</c:v>
                </c:pt>
                <c:pt idx="42">
                  <c:v>46348</c:v>
                </c:pt>
                <c:pt idx="44">
                  <c:v>46349</c:v>
                </c:pt>
                <c:pt idx="46">
                  <c:v>46350</c:v>
                </c:pt>
                <c:pt idx="48">
                  <c:v>46351</c:v>
                </c:pt>
                <c:pt idx="50">
                  <c:v>46352</c:v>
                </c:pt>
                <c:pt idx="52">
                  <c:v>46353</c:v>
                </c:pt>
                <c:pt idx="54">
                  <c:v>46354</c:v>
                </c:pt>
                <c:pt idx="56">
                  <c:v>46355</c:v>
                </c:pt>
                <c:pt idx="58">
                  <c:v>46356</c:v>
                </c:pt>
              </c:numCache>
            </c:numRef>
          </c:cat>
          <c:val>
            <c:numRef>
              <c:f>'11月'!$D$31:$BM$31</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B-D580-4775-A960-1C6158E8DEE3}"/>
            </c:ext>
          </c:extLst>
        </c:ser>
        <c:ser>
          <c:idx val="14"/>
          <c:order val="12"/>
          <c:tx>
            <c:strRef>
              <c:f>'11月'!$C$32</c:f>
              <c:strCache>
                <c:ptCount val="1"/>
              </c:strCache>
            </c:strRef>
          </c:tx>
          <c:spPr>
            <a:solidFill>
              <a:schemeClr val="accent3">
                <a:lumMod val="80000"/>
                <a:lumOff val="20000"/>
              </a:schemeClr>
            </a:solidFill>
            <a:ln w="28575" cap="rnd">
              <a:solidFill>
                <a:schemeClr val="accent3">
                  <a:lumMod val="80000"/>
                  <a:lumOff val="20000"/>
                </a:schemeClr>
              </a:solidFill>
              <a:round/>
            </a:ln>
            <a:effectLst/>
          </c:spPr>
          <c:invertIfNegative val="0"/>
          <c:cat>
            <c:numRef>
              <c:f>'11月'!$D$18:$BM$18</c:f>
              <c:numCache>
                <c:formatCode>d</c:formatCode>
                <c:ptCount val="62"/>
                <c:pt idx="0">
                  <c:v>46327</c:v>
                </c:pt>
                <c:pt idx="2">
                  <c:v>46328</c:v>
                </c:pt>
                <c:pt idx="4">
                  <c:v>46329</c:v>
                </c:pt>
                <c:pt idx="6">
                  <c:v>46330</c:v>
                </c:pt>
                <c:pt idx="8">
                  <c:v>46331</c:v>
                </c:pt>
                <c:pt idx="10">
                  <c:v>46332</c:v>
                </c:pt>
                <c:pt idx="12">
                  <c:v>46333</c:v>
                </c:pt>
                <c:pt idx="14">
                  <c:v>46334</c:v>
                </c:pt>
                <c:pt idx="16">
                  <c:v>46335</c:v>
                </c:pt>
                <c:pt idx="18">
                  <c:v>46336</c:v>
                </c:pt>
                <c:pt idx="20">
                  <c:v>46337</c:v>
                </c:pt>
                <c:pt idx="22">
                  <c:v>46338</c:v>
                </c:pt>
                <c:pt idx="24">
                  <c:v>46339</c:v>
                </c:pt>
                <c:pt idx="26">
                  <c:v>46340</c:v>
                </c:pt>
                <c:pt idx="28">
                  <c:v>46341</c:v>
                </c:pt>
                <c:pt idx="30">
                  <c:v>46342</c:v>
                </c:pt>
                <c:pt idx="32">
                  <c:v>46343</c:v>
                </c:pt>
                <c:pt idx="34">
                  <c:v>46344</c:v>
                </c:pt>
                <c:pt idx="36">
                  <c:v>46345</c:v>
                </c:pt>
                <c:pt idx="38">
                  <c:v>46346</c:v>
                </c:pt>
                <c:pt idx="40">
                  <c:v>46347</c:v>
                </c:pt>
                <c:pt idx="42">
                  <c:v>46348</c:v>
                </c:pt>
                <c:pt idx="44">
                  <c:v>46349</c:v>
                </c:pt>
                <c:pt idx="46">
                  <c:v>46350</c:v>
                </c:pt>
                <c:pt idx="48">
                  <c:v>46351</c:v>
                </c:pt>
                <c:pt idx="50">
                  <c:v>46352</c:v>
                </c:pt>
                <c:pt idx="52">
                  <c:v>46353</c:v>
                </c:pt>
                <c:pt idx="54">
                  <c:v>46354</c:v>
                </c:pt>
                <c:pt idx="56">
                  <c:v>46355</c:v>
                </c:pt>
                <c:pt idx="58">
                  <c:v>46356</c:v>
                </c:pt>
              </c:numCache>
            </c:numRef>
          </c:cat>
          <c:val>
            <c:numRef>
              <c:f>'11月'!$D$32:$BM$32</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C-D580-4775-A960-1C6158E8DEE3}"/>
            </c:ext>
          </c:extLst>
        </c:ser>
        <c:ser>
          <c:idx val="15"/>
          <c:order val="13"/>
          <c:tx>
            <c:strRef>
              <c:f>'11月'!$C$33</c:f>
              <c:strCache>
                <c:ptCount val="1"/>
              </c:strCache>
            </c:strRef>
          </c:tx>
          <c:spPr>
            <a:solidFill>
              <a:schemeClr val="accent4">
                <a:lumMod val="80000"/>
                <a:lumOff val="20000"/>
              </a:schemeClr>
            </a:solidFill>
            <a:ln w="28575" cap="rnd">
              <a:solidFill>
                <a:schemeClr val="accent4">
                  <a:lumMod val="80000"/>
                  <a:lumOff val="20000"/>
                </a:schemeClr>
              </a:solidFill>
              <a:round/>
            </a:ln>
            <a:effectLst/>
          </c:spPr>
          <c:invertIfNegative val="0"/>
          <c:cat>
            <c:numRef>
              <c:f>'11月'!$D$18:$BM$18</c:f>
              <c:numCache>
                <c:formatCode>d</c:formatCode>
                <c:ptCount val="62"/>
                <c:pt idx="0">
                  <c:v>46327</c:v>
                </c:pt>
                <c:pt idx="2">
                  <c:v>46328</c:v>
                </c:pt>
                <c:pt idx="4">
                  <c:v>46329</c:v>
                </c:pt>
                <c:pt idx="6">
                  <c:v>46330</c:v>
                </c:pt>
                <c:pt idx="8">
                  <c:v>46331</c:v>
                </c:pt>
                <c:pt idx="10">
                  <c:v>46332</c:v>
                </c:pt>
                <c:pt idx="12">
                  <c:v>46333</c:v>
                </c:pt>
                <c:pt idx="14">
                  <c:v>46334</c:v>
                </c:pt>
                <c:pt idx="16">
                  <c:v>46335</c:v>
                </c:pt>
                <c:pt idx="18">
                  <c:v>46336</c:v>
                </c:pt>
                <c:pt idx="20">
                  <c:v>46337</c:v>
                </c:pt>
                <c:pt idx="22">
                  <c:v>46338</c:v>
                </c:pt>
                <c:pt idx="24">
                  <c:v>46339</c:v>
                </c:pt>
                <c:pt idx="26">
                  <c:v>46340</c:v>
                </c:pt>
                <c:pt idx="28">
                  <c:v>46341</c:v>
                </c:pt>
                <c:pt idx="30">
                  <c:v>46342</c:v>
                </c:pt>
                <c:pt idx="32">
                  <c:v>46343</c:v>
                </c:pt>
                <c:pt idx="34">
                  <c:v>46344</c:v>
                </c:pt>
                <c:pt idx="36">
                  <c:v>46345</c:v>
                </c:pt>
                <c:pt idx="38">
                  <c:v>46346</c:v>
                </c:pt>
                <c:pt idx="40">
                  <c:v>46347</c:v>
                </c:pt>
                <c:pt idx="42">
                  <c:v>46348</c:v>
                </c:pt>
                <c:pt idx="44">
                  <c:v>46349</c:v>
                </c:pt>
                <c:pt idx="46">
                  <c:v>46350</c:v>
                </c:pt>
                <c:pt idx="48">
                  <c:v>46351</c:v>
                </c:pt>
                <c:pt idx="50">
                  <c:v>46352</c:v>
                </c:pt>
                <c:pt idx="52">
                  <c:v>46353</c:v>
                </c:pt>
                <c:pt idx="54">
                  <c:v>46354</c:v>
                </c:pt>
                <c:pt idx="56">
                  <c:v>46355</c:v>
                </c:pt>
                <c:pt idx="58">
                  <c:v>46356</c:v>
                </c:pt>
              </c:numCache>
            </c:numRef>
          </c:cat>
          <c:val>
            <c:numRef>
              <c:f>'11月'!$D$33:$BM$33</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D-D580-4775-A960-1C6158E8DEE3}"/>
            </c:ext>
          </c:extLst>
        </c:ser>
        <c:ser>
          <c:idx val="16"/>
          <c:order val="14"/>
          <c:tx>
            <c:strRef>
              <c:f>'11月'!$C$34</c:f>
              <c:strCache>
                <c:ptCount val="1"/>
              </c:strCache>
            </c:strRef>
          </c:tx>
          <c:spPr>
            <a:solidFill>
              <a:schemeClr val="accent5">
                <a:lumMod val="80000"/>
                <a:lumOff val="20000"/>
              </a:schemeClr>
            </a:solidFill>
            <a:ln w="28575" cap="rnd">
              <a:solidFill>
                <a:schemeClr val="accent5">
                  <a:lumMod val="80000"/>
                  <a:lumOff val="20000"/>
                </a:schemeClr>
              </a:solidFill>
              <a:round/>
            </a:ln>
            <a:effectLst/>
          </c:spPr>
          <c:invertIfNegative val="0"/>
          <c:cat>
            <c:numRef>
              <c:f>'11月'!$D$18:$BM$18</c:f>
              <c:numCache>
                <c:formatCode>d</c:formatCode>
                <c:ptCount val="62"/>
                <c:pt idx="0">
                  <c:v>46327</c:v>
                </c:pt>
                <c:pt idx="2">
                  <c:v>46328</c:v>
                </c:pt>
                <c:pt idx="4">
                  <c:v>46329</c:v>
                </c:pt>
                <c:pt idx="6">
                  <c:v>46330</c:v>
                </c:pt>
                <c:pt idx="8">
                  <c:v>46331</c:v>
                </c:pt>
                <c:pt idx="10">
                  <c:v>46332</c:v>
                </c:pt>
                <c:pt idx="12">
                  <c:v>46333</c:v>
                </c:pt>
                <c:pt idx="14">
                  <c:v>46334</c:v>
                </c:pt>
                <c:pt idx="16">
                  <c:v>46335</c:v>
                </c:pt>
                <c:pt idx="18">
                  <c:v>46336</c:v>
                </c:pt>
                <c:pt idx="20">
                  <c:v>46337</c:v>
                </c:pt>
                <c:pt idx="22">
                  <c:v>46338</c:v>
                </c:pt>
                <c:pt idx="24">
                  <c:v>46339</c:v>
                </c:pt>
                <c:pt idx="26">
                  <c:v>46340</c:v>
                </c:pt>
                <c:pt idx="28">
                  <c:v>46341</c:v>
                </c:pt>
                <c:pt idx="30">
                  <c:v>46342</c:v>
                </c:pt>
                <c:pt idx="32">
                  <c:v>46343</c:v>
                </c:pt>
                <c:pt idx="34">
                  <c:v>46344</c:v>
                </c:pt>
                <c:pt idx="36">
                  <c:v>46345</c:v>
                </c:pt>
                <c:pt idx="38">
                  <c:v>46346</c:v>
                </c:pt>
                <c:pt idx="40">
                  <c:v>46347</c:v>
                </c:pt>
                <c:pt idx="42">
                  <c:v>46348</c:v>
                </c:pt>
                <c:pt idx="44">
                  <c:v>46349</c:v>
                </c:pt>
                <c:pt idx="46">
                  <c:v>46350</c:v>
                </c:pt>
                <c:pt idx="48">
                  <c:v>46351</c:v>
                </c:pt>
                <c:pt idx="50">
                  <c:v>46352</c:v>
                </c:pt>
                <c:pt idx="52">
                  <c:v>46353</c:v>
                </c:pt>
                <c:pt idx="54">
                  <c:v>46354</c:v>
                </c:pt>
                <c:pt idx="56">
                  <c:v>46355</c:v>
                </c:pt>
                <c:pt idx="58">
                  <c:v>46356</c:v>
                </c:pt>
              </c:numCache>
            </c:numRef>
          </c:cat>
          <c:val>
            <c:numRef>
              <c:f>'11月'!$D$34:$BM$34</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E-D580-4775-A960-1C6158E8DEE3}"/>
            </c:ext>
          </c:extLst>
        </c:ser>
        <c:dLbls>
          <c:showLegendKey val="0"/>
          <c:showVal val="0"/>
          <c:showCatName val="0"/>
          <c:showSerName val="0"/>
          <c:showPercent val="0"/>
          <c:showBubbleSize val="0"/>
        </c:dLbls>
        <c:gapWidth val="150"/>
        <c:overlap val="100"/>
        <c:axId val="801998936"/>
        <c:axId val="802002544"/>
      </c:barChart>
      <c:lineChart>
        <c:grouping val="stacked"/>
        <c:varyColors val="0"/>
        <c:ser>
          <c:idx val="17"/>
          <c:order val="15"/>
          <c:tx>
            <c:strRef>
              <c:f>'11月'!$C$35</c:f>
              <c:strCache>
                <c:ptCount val="1"/>
                <c:pt idx="0">
                  <c:v>合計</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numRef>
              <c:f>'11月'!$D$18:$BM$18</c:f>
              <c:numCache>
                <c:formatCode>d</c:formatCode>
                <c:ptCount val="62"/>
                <c:pt idx="0">
                  <c:v>46327</c:v>
                </c:pt>
                <c:pt idx="2">
                  <c:v>46328</c:v>
                </c:pt>
                <c:pt idx="4">
                  <c:v>46329</c:v>
                </c:pt>
                <c:pt idx="6">
                  <c:v>46330</c:v>
                </c:pt>
                <c:pt idx="8">
                  <c:v>46331</c:v>
                </c:pt>
                <c:pt idx="10">
                  <c:v>46332</c:v>
                </c:pt>
                <c:pt idx="12">
                  <c:v>46333</c:v>
                </c:pt>
                <c:pt idx="14">
                  <c:v>46334</c:v>
                </c:pt>
                <c:pt idx="16">
                  <c:v>46335</c:v>
                </c:pt>
                <c:pt idx="18">
                  <c:v>46336</c:v>
                </c:pt>
                <c:pt idx="20">
                  <c:v>46337</c:v>
                </c:pt>
                <c:pt idx="22">
                  <c:v>46338</c:v>
                </c:pt>
                <c:pt idx="24">
                  <c:v>46339</c:v>
                </c:pt>
                <c:pt idx="26">
                  <c:v>46340</c:v>
                </c:pt>
                <c:pt idx="28">
                  <c:v>46341</c:v>
                </c:pt>
                <c:pt idx="30">
                  <c:v>46342</c:v>
                </c:pt>
                <c:pt idx="32">
                  <c:v>46343</c:v>
                </c:pt>
                <c:pt idx="34">
                  <c:v>46344</c:v>
                </c:pt>
                <c:pt idx="36">
                  <c:v>46345</c:v>
                </c:pt>
                <c:pt idx="38">
                  <c:v>46346</c:v>
                </c:pt>
                <c:pt idx="40">
                  <c:v>46347</c:v>
                </c:pt>
                <c:pt idx="42">
                  <c:v>46348</c:v>
                </c:pt>
                <c:pt idx="44">
                  <c:v>46349</c:v>
                </c:pt>
                <c:pt idx="46">
                  <c:v>46350</c:v>
                </c:pt>
                <c:pt idx="48">
                  <c:v>46351</c:v>
                </c:pt>
                <c:pt idx="50">
                  <c:v>46352</c:v>
                </c:pt>
                <c:pt idx="52">
                  <c:v>46353</c:v>
                </c:pt>
                <c:pt idx="54">
                  <c:v>46354</c:v>
                </c:pt>
                <c:pt idx="56">
                  <c:v>46355</c:v>
                </c:pt>
                <c:pt idx="58">
                  <c:v>46356</c:v>
                </c:pt>
              </c:numCache>
            </c:numRef>
          </c:cat>
          <c:val>
            <c:numRef>
              <c:f>'11月'!$D$35:$BM$35</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smooth val="0"/>
          <c:extLst>
            <c:ext xmlns:c16="http://schemas.microsoft.com/office/drawing/2014/chart" uri="{C3380CC4-5D6E-409C-BE32-E72D297353CC}">
              <c16:uniqueId val="{0000000F-D580-4775-A960-1C6158E8DEE3}"/>
            </c:ext>
          </c:extLst>
        </c:ser>
        <c:dLbls>
          <c:showLegendKey val="0"/>
          <c:showVal val="0"/>
          <c:showCatName val="0"/>
          <c:showSerName val="0"/>
          <c:showPercent val="0"/>
          <c:showBubbleSize val="0"/>
        </c:dLbls>
        <c:marker val="1"/>
        <c:smooth val="0"/>
        <c:axId val="801998936"/>
        <c:axId val="802002544"/>
      </c:lineChart>
      <c:dateAx>
        <c:axId val="801998936"/>
        <c:scaling>
          <c:orientation val="minMax"/>
        </c:scaling>
        <c:delete val="0"/>
        <c:axPos val="b"/>
        <c:numFmt formatCode="d" sourceLinked="1"/>
        <c:majorTickMark val="none"/>
        <c:minorTickMark val="none"/>
        <c:tickLblPos val="nextTo"/>
        <c:spPr>
          <a:solidFill>
            <a:schemeClr val="bg1"/>
          </a:solid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2002544"/>
        <c:crosses val="autoZero"/>
        <c:auto val="1"/>
        <c:lblOffset val="100"/>
        <c:baseTimeUnit val="days"/>
      </c:dateAx>
      <c:valAx>
        <c:axId val="802002544"/>
        <c:scaling>
          <c:orientation val="minMax"/>
        </c:scaling>
        <c:delete val="0"/>
        <c:axPos val="l"/>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1998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t>資産別消費割合</a:t>
            </a:r>
          </a:p>
        </c:rich>
      </c:tx>
      <c:layout>
        <c:manualLayout>
          <c:xMode val="edge"/>
          <c:yMode val="edge"/>
          <c:x val="4.2615886341455946E-2"/>
          <c:y val="2.3774141907915446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38096674730742042"/>
          <c:y val="0.21290212073457732"/>
          <c:w val="0.33546103652791476"/>
          <c:h val="0.6823865120120256"/>
        </c:manualLayout>
      </c:layout>
      <c:pieChart>
        <c:varyColors val="1"/>
        <c:ser>
          <c:idx val="20"/>
          <c:order val="20"/>
          <c:tx>
            <c:strRef>
              <c:f>資産!$W$22</c:f>
              <c:strCache>
                <c:ptCount val="1"/>
                <c:pt idx="0">
                  <c:v>11月</c:v>
                </c:pt>
              </c:strCache>
              <c:extLst xmlns:c15="http://schemas.microsoft.com/office/drawing/2012/chart"/>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26D-1AAA-420A-82AF-007D2B20267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26F-1AAA-420A-82AF-007D2B20267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271-1AAA-420A-82AF-007D2B20267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273-1AAA-420A-82AF-007D2B202678}"/>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275-1AAA-420A-82AF-007D2B202678}"/>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277-1AAA-420A-82AF-007D2B202678}"/>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279-1AAA-420A-82AF-007D2B202678}"/>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27B-1AAA-420A-82AF-007D2B202678}"/>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27D-1AAA-420A-82AF-007D2B202678}"/>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27F-1AAA-420A-82AF-007D2B202678}"/>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281-1AAA-420A-82AF-007D2B202678}"/>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A523-4A44-AC86-321722EF752B}"/>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A523-4A44-AC86-321722EF752B}"/>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A523-4A44-AC86-321722EF752B}"/>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A523-4A44-AC86-321722EF752B}"/>
              </c:ext>
            </c:extLst>
          </c:dPt>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資産!$B$23:$B$39</c15:sqref>
                  </c15:fullRef>
                </c:ext>
              </c:extLst>
              <c:f>資産!$B$24:$B$38</c:f>
              <c:strCache>
                <c:ptCount val="15"/>
              </c:strCache>
            </c:strRef>
          </c:cat>
          <c:val>
            <c:numRef>
              <c:extLst>
                <c:ext xmlns:c15="http://schemas.microsoft.com/office/drawing/2012/chart" uri="{02D57815-91ED-43cb-92C2-25804820EDAC}">
                  <c15:fullRef>
                    <c15:sqref>資産!$W$23:$W$39</c15:sqref>
                  </c15:fullRef>
                </c:ext>
              </c:extLst>
              <c:f>資産!$W$24:$W$38</c:f>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8A-1AAA-420A-82AF-007D2B202678}"/>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資産!$C$22</c15:sqref>
                        </c15:formulaRef>
                      </c:ext>
                    </c:extLst>
                    <c:strCache>
                      <c:ptCount val="1"/>
                      <c:pt idx="0">
                        <c:v>1月</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AAA-420A-82AF-007D2B20267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AAA-420A-82AF-007D2B20267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AAA-420A-82AF-007D2B20267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AAA-420A-82AF-007D2B202678}"/>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AAA-420A-82AF-007D2B202678}"/>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AAA-420A-82AF-007D2B202678}"/>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AAA-420A-82AF-007D2B202678}"/>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1AAA-420A-82AF-007D2B202678}"/>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1AAA-420A-82AF-007D2B202678}"/>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1AAA-420A-82AF-007D2B202678}"/>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1AAA-420A-82AF-007D2B202678}"/>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5-A523-4A44-AC86-321722EF752B}"/>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37-A523-4A44-AC86-321722EF752B}"/>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39-A523-4A44-AC86-321722EF752B}"/>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3B-A523-4A44-AC86-321722EF752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ullRef>
                          <c15:sqref>資産!$B$23:$B$39</c15:sqref>
                        </c15:fullRef>
                        <c15:formulaRef>
                          <c15:sqref>資産!$B$24:$B$38</c15:sqref>
                        </c15:formulaRef>
                      </c:ext>
                    </c:extLst>
                    <c:strCache>
                      <c:ptCount val="15"/>
                    </c:strCache>
                  </c:strRef>
                </c:cat>
                <c:val>
                  <c:numRef>
                    <c:extLst>
                      <c:ext uri="{02D57815-91ED-43cb-92C2-25804820EDAC}">
                        <c15:fullRef>
                          <c15:sqref>資産!$C$23:$C$39</c15:sqref>
                        </c15:fullRef>
                        <c15:formulaRef>
                          <c15:sqref>資産!$C$24:$C$38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uri="{02D57815-91ED-43cb-92C2-25804820EDAC}">
                    <c15:categoryFilterExceptions/>
                  </c:ext>
                  <c:ext xmlns:c16="http://schemas.microsoft.com/office/drawing/2014/chart" uri="{C3380CC4-5D6E-409C-BE32-E72D297353CC}">
                    <c16:uniqueId val="{0000001E-1AAA-420A-82AF-007D2B202678}"/>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資産!$D$22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0-1AAA-420A-82AF-007D2B20267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2-1AAA-420A-82AF-007D2B20267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4-1AAA-420A-82AF-007D2B20267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6-1AAA-420A-82AF-007D2B20267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8-1AAA-420A-82AF-007D2B20267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2A-1AAA-420A-82AF-007D2B20267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2C-1AAA-420A-82AF-007D2B20267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2E-1AAA-420A-82AF-007D2B20267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0-1AAA-420A-82AF-007D2B20267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2-1AAA-420A-82AF-007D2B20267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4-1AAA-420A-82AF-007D2B20267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3-A523-4A44-AC86-321722EF752B}"/>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5-A523-4A44-AC86-321722EF752B}"/>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7-A523-4A44-AC86-321722EF752B}"/>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59-A523-4A44-AC86-321722EF752B}"/>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資産!$D$23:$D$39</c15:sqref>
                        </c15:fullRef>
                        <c15:formulaRef>
                          <c15:sqref>資産!$D$24:$D$38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3D-1AAA-420A-82AF-007D2B202678}"/>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資産!$E$22</c15:sqref>
                        </c15:formulaRef>
                      </c:ext>
                    </c:extLst>
                    <c:strCache>
                      <c:ptCount val="1"/>
                      <c:pt idx="0">
                        <c:v>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3F-1AAA-420A-82AF-007D2B20267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1-1AAA-420A-82AF-007D2B20267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3-1AAA-420A-82AF-007D2B20267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5-1AAA-420A-82AF-007D2B20267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7-1AAA-420A-82AF-007D2B20267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49-1AAA-420A-82AF-007D2B20267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B-1AAA-420A-82AF-007D2B20267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D-1AAA-420A-82AF-007D2B20267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F-1AAA-420A-82AF-007D2B20267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1-1AAA-420A-82AF-007D2B20267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3-1AAA-420A-82AF-007D2B20267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1-A523-4A44-AC86-321722EF752B}"/>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3-A523-4A44-AC86-321722EF752B}"/>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5-A523-4A44-AC86-321722EF752B}"/>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77-A523-4A44-AC86-321722EF752B}"/>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資産!$E$23:$E$39</c15:sqref>
                        </c15:fullRef>
                        <c15:formulaRef>
                          <c15:sqref>資産!$E$24:$E$38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5C-1AAA-420A-82AF-007D2B202678}"/>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資産!$F$22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5E-1AAA-420A-82AF-007D2B20267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0-1AAA-420A-82AF-007D2B20267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2-1AAA-420A-82AF-007D2B20267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4-1AAA-420A-82AF-007D2B20267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6-1AAA-420A-82AF-007D2B20267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68-1AAA-420A-82AF-007D2B20267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A-1AAA-420A-82AF-007D2B20267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C-1AAA-420A-82AF-007D2B20267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E-1AAA-420A-82AF-007D2B20267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0-1AAA-420A-82AF-007D2B20267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2-1AAA-420A-82AF-007D2B20267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F-A523-4A44-AC86-321722EF752B}"/>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1-A523-4A44-AC86-321722EF752B}"/>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3-A523-4A44-AC86-321722EF752B}"/>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95-A523-4A44-AC86-321722EF752B}"/>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資産!$F$23:$F$39</c15:sqref>
                        </c15:fullRef>
                        <c15:formulaRef>
                          <c15:sqref>資産!$F$24:$F$38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7B-1AAA-420A-82AF-007D2B202678}"/>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資産!$G$22</c15:sqref>
                        </c15:formulaRef>
                      </c:ext>
                    </c:extLst>
                    <c:strCache>
                      <c:ptCount val="1"/>
                      <c:pt idx="0">
                        <c:v>3月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7D-1AAA-420A-82AF-007D2B20267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F-1AAA-420A-82AF-007D2B20267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1-1AAA-420A-82AF-007D2B20267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3-1AAA-420A-82AF-007D2B20267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5-1AAA-420A-82AF-007D2B20267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87-1AAA-420A-82AF-007D2B20267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9-1AAA-420A-82AF-007D2B20267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B-1AAA-420A-82AF-007D2B20267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D-1AAA-420A-82AF-007D2B20267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F-1AAA-420A-82AF-007D2B20267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91-1AAA-420A-82AF-007D2B20267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D-A523-4A44-AC86-321722EF752B}"/>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AF-A523-4A44-AC86-321722EF752B}"/>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B1-A523-4A44-AC86-321722EF752B}"/>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B3-A523-4A44-AC86-321722EF752B}"/>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資産!$G$23:$G$39</c15:sqref>
                        </c15:fullRef>
                        <c15:formulaRef>
                          <c15:sqref>資産!$G$24:$G$38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9A-1AAA-420A-82AF-007D2B202678}"/>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資産!$H$22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9C-1AAA-420A-82AF-007D2B20267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9E-1AAA-420A-82AF-007D2B20267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A0-1AAA-420A-82AF-007D2B20267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A2-1AAA-420A-82AF-007D2B20267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A4-1AAA-420A-82AF-007D2B20267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A6-1AAA-420A-82AF-007D2B20267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8-1AAA-420A-82AF-007D2B20267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A-1AAA-420A-82AF-007D2B20267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C-1AAA-420A-82AF-007D2B20267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E-1AAA-420A-82AF-007D2B20267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0-1AAA-420A-82AF-007D2B20267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B-A523-4A44-AC86-321722EF752B}"/>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CD-A523-4A44-AC86-321722EF752B}"/>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CF-A523-4A44-AC86-321722EF752B}"/>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D1-A523-4A44-AC86-321722EF752B}"/>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資産!$H$23:$H$39</c15:sqref>
                        </c15:fullRef>
                        <c15:formulaRef>
                          <c15:sqref>資産!$H$24:$H$38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B9-1AAA-420A-82AF-007D2B202678}"/>
                  </c:ext>
                </c:extLst>
              </c15:ser>
            </c15:filteredPieSeries>
            <c15:filteredPieSeries>
              <c15:ser>
                <c:idx val="6"/>
                <c:order val="6"/>
                <c:tx>
                  <c:strRef>
                    <c:extLst xmlns:c15="http://schemas.microsoft.com/office/drawing/2012/chart">
                      <c:ext xmlns:c15="http://schemas.microsoft.com/office/drawing/2012/chart" uri="{02D57815-91ED-43cb-92C2-25804820EDAC}">
                        <c15:formulaRef>
                          <c15:sqref>資産!$I$22</c15:sqref>
                        </c15:formulaRef>
                      </c:ext>
                    </c:extLst>
                    <c:strCache>
                      <c:ptCount val="1"/>
                      <c:pt idx="0">
                        <c:v>4月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BB-1AAA-420A-82AF-007D2B20267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BD-1AAA-420A-82AF-007D2B20267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BF-1AAA-420A-82AF-007D2B20267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C1-1AAA-420A-82AF-007D2B20267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C3-1AAA-420A-82AF-007D2B20267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C5-1AAA-420A-82AF-007D2B20267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7-1AAA-420A-82AF-007D2B20267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9-1AAA-420A-82AF-007D2B20267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B-1AAA-420A-82AF-007D2B20267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D-1AAA-420A-82AF-007D2B20267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F-1AAA-420A-82AF-007D2B20267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9-A523-4A44-AC86-321722EF752B}"/>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EB-A523-4A44-AC86-321722EF752B}"/>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ED-A523-4A44-AC86-321722EF752B}"/>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EF-A523-4A44-AC86-321722EF752B}"/>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資産!$I$23:$I$39</c15:sqref>
                        </c15:fullRef>
                        <c15:formulaRef>
                          <c15:sqref>資産!$I$24:$I$38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D8-1AAA-420A-82AF-007D2B202678}"/>
                  </c:ext>
                </c:extLst>
              </c15:ser>
            </c15:filteredPieSeries>
            <c15:filteredPieSeries>
              <c15:ser>
                <c:idx val="7"/>
                <c:order val="7"/>
                <c:tx>
                  <c:strRef>
                    <c:extLst xmlns:c15="http://schemas.microsoft.com/office/drawing/2012/chart">
                      <c:ext xmlns:c15="http://schemas.microsoft.com/office/drawing/2012/chart" uri="{02D57815-91ED-43cb-92C2-25804820EDAC}">
                        <c15:formulaRef>
                          <c15:sqref>資産!$J$22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DA-1AAA-420A-82AF-007D2B20267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DC-1AAA-420A-82AF-007D2B20267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DE-1AAA-420A-82AF-007D2B20267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E0-1AAA-420A-82AF-007D2B20267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E2-1AAA-420A-82AF-007D2B20267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E4-1AAA-420A-82AF-007D2B20267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6-1AAA-420A-82AF-007D2B20267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8-1AAA-420A-82AF-007D2B20267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A-1AAA-420A-82AF-007D2B20267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C-1AAA-420A-82AF-007D2B20267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E-1AAA-420A-82AF-007D2B20267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7-A523-4A44-AC86-321722EF752B}"/>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09-A523-4A44-AC86-321722EF752B}"/>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0B-A523-4A44-AC86-321722EF752B}"/>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0D-A523-4A44-AC86-321722EF752B}"/>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資産!$J$23:$J$39</c15:sqref>
                        </c15:fullRef>
                        <c15:formulaRef>
                          <c15:sqref>資産!$J$24:$J$38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F7-1AAA-420A-82AF-007D2B202678}"/>
                  </c:ext>
                </c:extLst>
              </c15:ser>
            </c15:filteredPieSeries>
            <c15:filteredPieSeries>
              <c15:ser>
                <c:idx val="8"/>
                <c:order val="8"/>
                <c:tx>
                  <c:strRef>
                    <c:extLst xmlns:c15="http://schemas.microsoft.com/office/drawing/2012/chart">
                      <c:ext xmlns:c15="http://schemas.microsoft.com/office/drawing/2012/chart" uri="{02D57815-91ED-43cb-92C2-25804820EDAC}">
                        <c15:formulaRef>
                          <c15:sqref>資産!$K$22</c15:sqref>
                        </c15:formulaRef>
                      </c:ext>
                    </c:extLst>
                    <c:strCache>
                      <c:ptCount val="1"/>
                      <c:pt idx="0">
                        <c:v>5月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F9-1AAA-420A-82AF-007D2B20267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FB-1AAA-420A-82AF-007D2B20267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FD-1AAA-420A-82AF-007D2B20267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FF-1AAA-420A-82AF-007D2B20267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01-1AAA-420A-82AF-007D2B20267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03-1AAA-420A-82AF-007D2B20267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5-1AAA-420A-82AF-007D2B20267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7-1AAA-420A-82AF-007D2B20267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9-1AAA-420A-82AF-007D2B20267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B-1AAA-420A-82AF-007D2B20267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D-1AAA-420A-82AF-007D2B20267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5-A523-4A44-AC86-321722EF752B}"/>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27-A523-4A44-AC86-321722EF752B}"/>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29-A523-4A44-AC86-321722EF752B}"/>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2B-A523-4A44-AC86-321722EF752B}"/>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資産!$K$23:$K$39</c15:sqref>
                        </c15:fullRef>
                        <c15:formulaRef>
                          <c15:sqref>資産!$K$24:$K$38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16-1AAA-420A-82AF-007D2B202678}"/>
                  </c:ext>
                </c:extLst>
              </c15:ser>
            </c15:filteredPieSeries>
            <c15:filteredPieSeries>
              <c15:ser>
                <c:idx val="9"/>
                <c:order val="9"/>
                <c:tx>
                  <c:strRef>
                    <c:extLst xmlns:c15="http://schemas.microsoft.com/office/drawing/2012/chart">
                      <c:ext xmlns:c15="http://schemas.microsoft.com/office/drawing/2012/chart" uri="{02D57815-91ED-43cb-92C2-25804820EDAC}">
                        <c15:formulaRef>
                          <c15:sqref>資産!$L$22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18-1AAA-420A-82AF-007D2B20267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1A-1AAA-420A-82AF-007D2B20267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1C-1AAA-420A-82AF-007D2B20267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1E-1AAA-420A-82AF-007D2B20267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20-1AAA-420A-82AF-007D2B20267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22-1AAA-420A-82AF-007D2B20267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4-1AAA-420A-82AF-007D2B20267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6-1AAA-420A-82AF-007D2B20267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8-1AAA-420A-82AF-007D2B20267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A-1AAA-420A-82AF-007D2B20267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C-1AAA-420A-82AF-007D2B20267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3-A523-4A44-AC86-321722EF752B}"/>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45-A523-4A44-AC86-321722EF752B}"/>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47-A523-4A44-AC86-321722EF752B}"/>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49-A523-4A44-AC86-321722EF752B}"/>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資産!$L$23:$L$39</c15:sqref>
                        </c15:fullRef>
                        <c15:formulaRef>
                          <c15:sqref>資産!$L$24:$L$38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35-1AAA-420A-82AF-007D2B202678}"/>
                  </c:ext>
                </c:extLst>
              </c15:ser>
            </c15:filteredPieSeries>
            <c15:filteredPieSeries>
              <c15:ser>
                <c:idx val="10"/>
                <c:order val="10"/>
                <c:tx>
                  <c:strRef>
                    <c:extLst xmlns:c15="http://schemas.microsoft.com/office/drawing/2012/chart">
                      <c:ext xmlns:c15="http://schemas.microsoft.com/office/drawing/2012/chart" uri="{02D57815-91ED-43cb-92C2-25804820EDAC}">
                        <c15:formulaRef>
                          <c15:sqref>資産!$M$22</c15:sqref>
                        </c15:formulaRef>
                      </c:ext>
                    </c:extLst>
                    <c:strCache>
                      <c:ptCount val="1"/>
                      <c:pt idx="0">
                        <c:v>6月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37-1AAA-420A-82AF-007D2B20267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39-1AAA-420A-82AF-007D2B20267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3B-1AAA-420A-82AF-007D2B20267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3D-1AAA-420A-82AF-007D2B20267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3F-1AAA-420A-82AF-007D2B20267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41-1AAA-420A-82AF-007D2B20267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3-1AAA-420A-82AF-007D2B20267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5-1AAA-420A-82AF-007D2B20267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7-1AAA-420A-82AF-007D2B20267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9-1AAA-420A-82AF-007D2B20267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B-1AAA-420A-82AF-007D2B20267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1-A523-4A44-AC86-321722EF752B}"/>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63-A523-4A44-AC86-321722EF752B}"/>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65-A523-4A44-AC86-321722EF752B}"/>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67-A523-4A44-AC86-321722EF752B}"/>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資産!$M$23:$M$39</c15:sqref>
                        </c15:fullRef>
                        <c15:formulaRef>
                          <c15:sqref>資産!$M$24:$M$38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54-1AAA-420A-82AF-007D2B202678}"/>
                  </c:ext>
                </c:extLst>
              </c15:ser>
            </c15:filteredPieSeries>
            <c15:filteredPieSeries>
              <c15:ser>
                <c:idx val="11"/>
                <c:order val="11"/>
                <c:tx>
                  <c:strRef>
                    <c:extLst xmlns:c15="http://schemas.microsoft.com/office/drawing/2012/chart">
                      <c:ext xmlns:c15="http://schemas.microsoft.com/office/drawing/2012/chart" uri="{02D57815-91ED-43cb-92C2-25804820EDAC}">
                        <c15:formulaRef>
                          <c15:sqref>資産!$N$22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56-1AAA-420A-82AF-007D2B20267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58-1AAA-420A-82AF-007D2B20267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5A-1AAA-420A-82AF-007D2B20267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5C-1AAA-420A-82AF-007D2B20267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5E-1AAA-420A-82AF-007D2B20267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60-1AAA-420A-82AF-007D2B20267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2-1AAA-420A-82AF-007D2B20267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4-1AAA-420A-82AF-007D2B20267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6-1AAA-420A-82AF-007D2B20267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8-1AAA-420A-82AF-007D2B20267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A-1AAA-420A-82AF-007D2B20267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F-A523-4A44-AC86-321722EF752B}"/>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81-A523-4A44-AC86-321722EF752B}"/>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83-A523-4A44-AC86-321722EF752B}"/>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85-A523-4A44-AC86-321722EF752B}"/>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資産!$N$23:$N$39</c15:sqref>
                        </c15:fullRef>
                        <c15:formulaRef>
                          <c15:sqref>資産!$N$24:$N$38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73-1AAA-420A-82AF-007D2B202678}"/>
                  </c:ext>
                </c:extLst>
              </c15:ser>
            </c15:filteredPieSeries>
            <c15:filteredPieSeries>
              <c15:ser>
                <c:idx val="12"/>
                <c:order val="12"/>
                <c:tx>
                  <c:strRef>
                    <c:extLst xmlns:c15="http://schemas.microsoft.com/office/drawing/2012/chart">
                      <c:ext xmlns:c15="http://schemas.microsoft.com/office/drawing/2012/chart" uri="{02D57815-91ED-43cb-92C2-25804820EDAC}">
                        <c15:formulaRef>
                          <c15:sqref>資産!$O$22</c15:sqref>
                        </c15:formulaRef>
                      </c:ext>
                    </c:extLst>
                    <c:strCache>
                      <c:ptCount val="1"/>
                      <c:pt idx="0">
                        <c:v>7月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75-1AAA-420A-82AF-007D2B20267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77-1AAA-420A-82AF-007D2B20267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79-1AAA-420A-82AF-007D2B20267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7B-1AAA-420A-82AF-007D2B20267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7D-1AAA-420A-82AF-007D2B20267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7F-1AAA-420A-82AF-007D2B20267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1-1AAA-420A-82AF-007D2B20267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3-1AAA-420A-82AF-007D2B20267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5-1AAA-420A-82AF-007D2B20267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7-1AAA-420A-82AF-007D2B20267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9-1AAA-420A-82AF-007D2B20267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D-A523-4A44-AC86-321722EF752B}"/>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9F-A523-4A44-AC86-321722EF752B}"/>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A1-A523-4A44-AC86-321722EF752B}"/>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A3-A523-4A44-AC86-321722EF752B}"/>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資産!$O$23:$O$39</c15:sqref>
                        </c15:fullRef>
                        <c15:formulaRef>
                          <c15:sqref>資産!$O$24:$O$38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92-1AAA-420A-82AF-007D2B202678}"/>
                  </c:ext>
                </c:extLst>
              </c15:ser>
            </c15:filteredPieSeries>
            <c15:filteredPieSeries>
              <c15:ser>
                <c:idx val="13"/>
                <c:order val="13"/>
                <c:tx>
                  <c:strRef>
                    <c:extLst xmlns:c15="http://schemas.microsoft.com/office/drawing/2012/chart">
                      <c:ext xmlns:c15="http://schemas.microsoft.com/office/drawing/2012/chart" uri="{02D57815-91ED-43cb-92C2-25804820EDAC}">
                        <c15:formulaRef>
                          <c15:sqref>資産!$P$22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94-1AAA-420A-82AF-007D2B20267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96-1AAA-420A-82AF-007D2B20267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98-1AAA-420A-82AF-007D2B20267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9A-1AAA-420A-82AF-007D2B20267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9C-1AAA-420A-82AF-007D2B20267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9E-1AAA-420A-82AF-007D2B20267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0-1AAA-420A-82AF-007D2B20267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2-1AAA-420A-82AF-007D2B20267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4-1AAA-420A-82AF-007D2B20267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6-1AAA-420A-82AF-007D2B20267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8-1AAA-420A-82AF-007D2B20267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B-A523-4A44-AC86-321722EF752B}"/>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D-A523-4A44-AC86-321722EF752B}"/>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F-A523-4A44-AC86-321722EF752B}"/>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C1-A523-4A44-AC86-321722EF752B}"/>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資産!$P$23:$P$39</c15:sqref>
                        </c15:fullRef>
                        <c15:formulaRef>
                          <c15:sqref>資産!$P$24:$P$38</c15:sqref>
                        </c15:formulaRef>
                      </c:ext>
                    </c:extLst>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B1-1AAA-420A-82AF-007D2B202678}"/>
                  </c:ext>
                </c:extLst>
              </c15:ser>
            </c15:filteredPieSeries>
            <c15:filteredPieSeries>
              <c15:ser>
                <c:idx val="14"/>
                <c:order val="14"/>
                <c:tx>
                  <c:strRef>
                    <c:extLst xmlns:c15="http://schemas.microsoft.com/office/drawing/2012/chart">
                      <c:ext xmlns:c15="http://schemas.microsoft.com/office/drawing/2012/chart" uri="{02D57815-91ED-43cb-92C2-25804820EDAC}">
                        <c15:formulaRef>
                          <c15:sqref>資産!$Q$22</c15:sqref>
                        </c15:formulaRef>
                      </c:ext>
                    </c:extLst>
                    <c:strCache>
                      <c:ptCount val="1"/>
                      <c:pt idx="0">
                        <c:v>8月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B3-1AAA-420A-82AF-007D2B20267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B5-1AAA-420A-82AF-007D2B20267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B7-1AAA-420A-82AF-007D2B20267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B9-1AAA-420A-82AF-007D2B20267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BB-1AAA-420A-82AF-007D2B20267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BD-1AAA-420A-82AF-007D2B20267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F-1AAA-420A-82AF-007D2B20267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1-1AAA-420A-82AF-007D2B20267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3-1AAA-420A-82AF-007D2B20267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5-1AAA-420A-82AF-007D2B20267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7-1AAA-420A-82AF-007D2B20267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9-A523-4A44-AC86-321722EF752B}"/>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B-A523-4A44-AC86-321722EF752B}"/>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D-A523-4A44-AC86-321722EF752B}"/>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DF-A523-4A44-AC86-321722EF752B}"/>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資産!$Q$23:$Q$39</c15:sqref>
                        </c15:fullRef>
                        <c15:formulaRef>
                          <c15:sqref>資産!$Q$24:$Q$38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D0-1AAA-420A-82AF-007D2B202678}"/>
                  </c:ext>
                </c:extLst>
              </c15:ser>
            </c15:filteredPieSeries>
            <c15:filteredPieSeries>
              <c15:ser>
                <c:idx val="15"/>
                <c:order val="15"/>
                <c:tx>
                  <c:strRef>
                    <c:extLst xmlns:c15="http://schemas.microsoft.com/office/drawing/2012/chart">
                      <c:ext xmlns:c15="http://schemas.microsoft.com/office/drawing/2012/chart" uri="{02D57815-91ED-43cb-92C2-25804820EDAC}">
                        <c15:formulaRef>
                          <c15:sqref>資産!$R$22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D2-1AAA-420A-82AF-007D2B20267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D4-1AAA-420A-82AF-007D2B20267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D6-1AAA-420A-82AF-007D2B20267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D8-1AAA-420A-82AF-007D2B20267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DA-1AAA-420A-82AF-007D2B20267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DC-1AAA-420A-82AF-007D2B20267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E-1AAA-420A-82AF-007D2B20267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0-1AAA-420A-82AF-007D2B20267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2-1AAA-420A-82AF-007D2B20267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4-1AAA-420A-82AF-007D2B20267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6-1AAA-420A-82AF-007D2B20267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7-A523-4A44-AC86-321722EF752B}"/>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9-A523-4A44-AC86-321722EF752B}"/>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B-A523-4A44-AC86-321722EF752B}"/>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FD-A523-4A44-AC86-321722EF752B}"/>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資産!$R$23:$R$39</c15:sqref>
                        </c15:fullRef>
                        <c15:formulaRef>
                          <c15:sqref>資産!$R$24:$R$38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EF-1AAA-420A-82AF-007D2B202678}"/>
                  </c:ext>
                </c:extLst>
              </c15:ser>
            </c15:filteredPieSeries>
            <c15:filteredPieSeries>
              <c15:ser>
                <c:idx val="16"/>
                <c:order val="16"/>
                <c:tx>
                  <c:strRef>
                    <c:extLst xmlns:c15="http://schemas.microsoft.com/office/drawing/2012/chart">
                      <c:ext xmlns:c15="http://schemas.microsoft.com/office/drawing/2012/chart" uri="{02D57815-91ED-43cb-92C2-25804820EDAC}">
                        <c15:formulaRef>
                          <c15:sqref>資産!$S$22</c15:sqref>
                        </c15:formulaRef>
                      </c:ext>
                    </c:extLst>
                    <c:strCache>
                      <c:ptCount val="1"/>
                      <c:pt idx="0">
                        <c:v>9月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F1-1AAA-420A-82AF-007D2B20267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F3-1AAA-420A-82AF-007D2B20267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F5-1AAA-420A-82AF-007D2B20267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F7-1AAA-420A-82AF-007D2B20267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F9-1AAA-420A-82AF-007D2B20267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FB-1AAA-420A-82AF-007D2B20267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D-1AAA-420A-82AF-007D2B20267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F-1AAA-420A-82AF-007D2B20267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1-1AAA-420A-82AF-007D2B20267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3-1AAA-420A-82AF-007D2B20267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5-1AAA-420A-82AF-007D2B20267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5-A523-4A44-AC86-321722EF752B}"/>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7-A523-4A44-AC86-321722EF752B}"/>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9-A523-4A44-AC86-321722EF752B}"/>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1B-A523-4A44-AC86-321722EF752B}"/>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資産!$S$23:$S$39</c15:sqref>
                        </c15:fullRef>
                        <c15:formulaRef>
                          <c15:sqref>資産!$S$24:$S$38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0E-1AAA-420A-82AF-007D2B202678}"/>
                  </c:ext>
                </c:extLst>
              </c15:ser>
            </c15:filteredPieSeries>
            <c15:filteredPieSeries>
              <c15:ser>
                <c:idx val="17"/>
                <c:order val="17"/>
                <c:tx>
                  <c:strRef>
                    <c:extLst xmlns:c15="http://schemas.microsoft.com/office/drawing/2012/chart">
                      <c:ext xmlns:c15="http://schemas.microsoft.com/office/drawing/2012/chart" uri="{02D57815-91ED-43cb-92C2-25804820EDAC}">
                        <c15:formulaRef>
                          <c15:sqref>資産!$T$22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10-1AAA-420A-82AF-007D2B20267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12-1AAA-420A-82AF-007D2B20267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14-1AAA-420A-82AF-007D2B20267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16-1AAA-420A-82AF-007D2B20267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18-1AAA-420A-82AF-007D2B20267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1A-1AAA-420A-82AF-007D2B20267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C-1AAA-420A-82AF-007D2B20267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E-1AAA-420A-82AF-007D2B20267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0-1AAA-420A-82AF-007D2B20267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2-1AAA-420A-82AF-007D2B20267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4-1AAA-420A-82AF-007D2B20267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3-A523-4A44-AC86-321722EF752B}"/>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5-A523-4A44-AC86-321722EF752B}"/>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7-A523-4A44-AC86-321722EF752B}"/>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39-A523-4A44-AC86-321722EF752B}"/>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資産!$T$23:$T$39</c15:sqref>
                        </c15:fullRef>
                        <c15:formulaRef>
                          <c15:sqref>資産!$T$24:$T$38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2D-1AAA-420A-82AF-007D2B202678}"/>
                  </c:ext>
                </c:extLst>
              </c15:ser>
            </c15:filteredPieSeries>
            <c15:filteredPieSeries>
              <c15:ser>
                <c:idx val="18"/>
                <c:order val="18"/>
                <c:tx>
                  <c:strRef>
                    <c:extLst xmlns:c15="http://schemas.microsoft.com/office/drawing/2012/chart">
                      <c:ext xmlns:c15="http://schemas.microsoft.com/office/drawing/2012/chart" uri="{02D57815-91ED-43cb-92C2-25804820EDAC}">
                        <c15:formulaRef>
                          <c15:sqref>資産!$U$22</c15:sqref>
                        </c15:formulaRef>
                      </c:ext>
                    </c:extLst>
                    <c:strCache>
                      <c:ptCount val="1"/>
                      <c:pt idx="0">
                        <c:v>10月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2F-1AAA-420A-82AF-007D2B20267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31-1AAA-420A-82AF-007D2B20267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33-1AAA-420A-82AF-007D2B20267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35-1AAA-420A-82AF-007D2B20267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37-1AAA-420A-82AF-007D2B20267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39-1AAA-420A-82AF-007D2B20267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B-1AAA-420A-82AF-007D2B20267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D-1AAA-420A-82AF-007D2B20267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F-1AAA-420A-82AF-007D2B20267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1-1AAA-420A-82AF-007D2B20267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3-1AAA-420A-82AF-007D2B20267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1-A523-4A44-AC86-321722EF752B}"/>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3-A523-4A44-AC86-321722EF752B}"/>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5-A523-4A44-AC86-321722EF752B}"/>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57-A523-4A44-AC86-321722EF752B}"/>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資産!$U$23:$U$39</c15:sqref>
                        </c15:fullRef>
                        <c15:formulaRef>
                          <c15:sqref>資産!$U$24:$U$38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4C-1AAA-420A-82AF-007D2B202678}"/>
                  </c:ext>
                </c:extLst>
              </c15:ser>
            </c15:filteredPieSeries>
            <c15:filteredPieSeries>
              <c15:ser>
                <c:idx val="19"/>
                <c:order val="19"/>
                <c:tx>
                  <c:strRef>
                    <c:extLst xmlns:c15="http://schemas.microsoft.com/office/drawing/2012/chart">
                      <c:ext xmlns:c15="http://schemas.microsoft.com/office/drawing/2012/chart" uri="{02D57815-91ED-43cb-92C2-25804820EDAC}">
                        <c15:formulaRef>
                          <c15:sqref>資産!$V$22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4E-1AAA-420A-82AF-007D2B20267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50-1AAA-420A-82AF-007D2B20267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52-1AAA-420A-82AF-007D2B20267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54-1AAA-420A-82AF-007D2B20267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56-1AAA-420A-82AF-007D2B20267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58-1AAA-420A-82AF-007D2B20267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A-1AAA-420A-82AF-007D2B20267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C-1AAA-420A-82AF-007D2B20267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E-1AAA-420A-82AF-007D2B20267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0-1AAA-420A-82AF-007D2B20267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2-1AAA-420A-82AF-007D2B20267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F-A523-4A44-AC86-321722EF752B}"/>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1-A523-4A44-AC86-321722EF752B}"/>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3-A523-4A44-AC86-321722EF752B}"/>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75-A523-4A44-AC86-321722EF752B}"/>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資産!$V$23:$V$39</c15:sqref>
                        </c15:fullRef>
                        <c15:formulaRef>
                          <c15:sqref>資産!$V$24:$V$38</c15:sqref>
                        </c15:formulaRef>
                      </c:ext>
                    </c:extLst>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6B-1AAA-420A-82AF-007D2B202678}"/>
                  </c:ext>
                </c:extLst>
              </c15:ser>
            </c15:filteredPieSeries>
            <c15:filteredPieSeries>
              <c15:ser>
                <c:idx val="21"/>
                <c:order val="21"/>
                <c:tx>
                  <c:strRef>
                    <c:extLst xmlns:c15="http://schemas.microsoft.com/office/drawing/2012/chart">
                      <c:ext xmlns:c15="http://schemas.microsoft.com/office/drawing/2012/chart" uri="{02D57815-91ED-43cb-92C2-25804820EDAC}">
                        <c15:formulaRef>
                          <c15:sqref>資産!$X$22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8C-1AAA-420A-82AF-007D2B20267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8E-1AAA-420A-82AF-007D2B20267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90-1AAA-420A-82AF-007D2B20267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92-1AAA-420A-82AF-007D2B20267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94-1AAA-420A-82AF-007D2B20267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96-1AAA-420A-82AF-007D2B20267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8-1AAA-420A-82AF-007D2B20267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A-1AAA-420A-82AF-007D2B20267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C-1AAA-420A-82AF-007D2B20267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E-1AAA-420A-82AF-007D2B20267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0-1AAA-420A-82AF-007D2B20267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D-A523-4A44-AC86-321722EF752B}"/>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8F-A523-4A44-AC86-321722EF752B}"/>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91-A523-4A44-AC86-321722EF752B}"/>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93-A523-4A44-AC86-321722EF752B}"/>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資産!$X$23:$X$39</c15:sqref>
                        </c15:fullRef>
                        <c15:formulaRef>
                          <c15:sqref>資産!$X$24:$X$38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A9-1AAA-420A-82AF-007D2B202678}"/>
                  </c:ext>
                </c:extLst>
              </c15:ser>
            </c15:filteredPieSeries>
            <c15:filteredPieSeries>
              <c15:ser>
                <c:idx val="22"/>
                <c:order val="22"/>
                <c:tx>
                  <c:strRef>
                    <c:extLst xmlns:c15="http://schemas.microsoft.com/office/drawing/2012/chart">
                      <c:ext xmlns:c15="http://schemas.microsoft.com/office/drawing/2012/chart" uri="{02D57815-91ED-43cb-92C2-25804820EDAC}">
                        <c15:formulaRef>
                          <c15:sqref>資産!$Y$22</c15:sqref>
                        </c15:formulaRef>
                      </c:ext>
                    </c:extLst>
                    <c:strCache>
                      <c:ptCount val="1"/>
                      <c:pt idx="0">
                        <c:v>12月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AB-1AAA-420A-82AF-007D2B20267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AD-1AAA-420A-82AF-007D2B20267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AF-1AAA-420A-82AF-007D2B20267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B1-1AAA-420A-82AF-007D2B20267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B3-1AAA-420A-82AF-007D2B20267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B5-1AAA-420A-82AF-007D2B20267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7-1AAA-420A-82AF-007D2B20267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9-1AAA-420A-82AF-007D2B20267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B-1AAA-420A-82AF-007D2B20267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D-1AAA-420A-82AF-007D2B20267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F-1AAA-420A-82AF-007D2B20267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B-A523-4A44-AC86-321722EF752B}"/>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AD-A523-4A44-AC86-321722EF752B}"/>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AF-A523-4A44-AC86-321722EF752B}"/>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B1-A523-4A44-AC86-321722EF752B}"/>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資産!$Y$23:$Y$39</c15:sqref>
                        </c15:fullRef>
                        <c15:formulaRef>
                          <c15:sqref>資産!$Y$24:$Y$38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C8-1AAA-420A-82AF-007D2B202678}"/>
                  </c:ext>
                </c:extLst>
              </c15:ser>
            </c15:filteredPieSeries>
            <c15:filteredPieSeries>
              <c15:ser>
                <c:idx val="23"/>
                <c:order val="23"/>
                <c:tx>
                  <c:strRef>
                    <c:extLst xmlns:c15="http://schemas.microsoft.com/office/drawing/2012/chart">
                      <c:ext xmlns:c15="http://schemas.microsoft.com/office/drawing/2012/chart" uri="{02D57815-91ED-43cb-92C2-25804820EDAC}">
                        <c15:formulaRef>
                          <c15:sqref>資産!$Z$22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CA-1AAA-420A-82AF-007D2B20267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CC-1AAA-420A-82AF-007D2B20267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CE-1AAA-420A-82AF-007D2B20267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D0-1AAA-420A-82AF-007D2B20267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D2-1AAA-420A-82AF-007D2B20267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D4-1AAA-420A-82AF-007D2B20267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6-1AAA-420A-82AF-007D2B20267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8-1AAA-420A-82AF-007D2B20267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A-1AAA-420A-82AF-007D2B20267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C-1AAA-420A-82AF-007D2B20267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E-1AAA-420A-82AF-007D2B20267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C9-A523-4A44-AC86-321722EF752B}"/>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CB-A523-4A44-AC86-321722EF752B}"/>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CD-A523-4A44-AC86-321722EF752B}"/>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CF-A523-4A44-AC86-321722EF752B}"/>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資産!$Z$23:$Z$39</c15:sqref>
                        </c15:fullRef>
                        <c15:formulaRef>
                          <c15:sqref>資産!$Z$24:$Z$38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E7-1AAA-420A-82AF-007D2B202678}"/>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費目別消費割合</a:t>
            </a:r>
          </a:p>
        </c:rich>
      </c:tx>
      <c:layout>
        <c:manualLayout>
          <c:xMode val="edge"/>
          <c:yMode val="edge"/>
          <c:x val="6.3683385309877868E-2"/>
          <c:y val="2.786070524878137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1659610171679361"/>
          <c:y val="0.1817972129266151"/>
          <c:w val="0.50943096252312725"/>
          <c:h val="0.74209667946775715"/>
        </c:manualLayout>
      </c:layout>
      <c:pieChart>
        <c:varyColors val="1"/>
        <c:ser>
          <c:idx val="5"/>
          <c:order val="10"/>
          <c:tx>
            <c:strRef>
              <c:f>収支表!$N$2</c:f>
              <c:strCache>
                <c:ptCount val="1"/>
                <c:pt idx="0">
                  <c:v>11月</c:v>
                </c:pt>
              </c:strCache>
              <c:extLst xmlns:c15="http://schemas.microsoft.com/office/drawing/2012/chart"/>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F-C854-4B62-95FD-92A4C9DC861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1-C854-4B62-95FD-92A4C9DC861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3-C854-4B62-95FD-92A4C9DC861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75-C854-4B62-95FD-92A4C9DC861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77-C854-4B62-95FD-92A4C9DC8617}"/>
              </c:ext>
            </c:extLst>
          </c:dPt>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dLblPos val="bestFit"/>
            <c:showLegendKey val="1"/>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f>(収支表!$C$24,収支表!$C$35,収支表!$C$46,収支表!$C$47,収支表!$C$59)</c:f>
              <c:strCache>
                <c:ptCount val="5"/>
                <c:pt idx="0">
                  <c:v>税金合計</c:v>
                </c:pt>
                <c:pt idx="1">
                  <c:v>貯蓄合計</c:v>
                </c:pt>
                <c:pt idx="2">
                  <c:v>固定費合計</c:v>
                </c:pt>
                <c:pt idx="3">
                  <c:v>特別費合計</c:v>
                </c:pt>
                <c:pt idx="4">
                  <c:v>変動費合計</c:v>
                </c:pt>
              </c:strCache>
              <c:extLst xmlns:c15="http://schemas.microsoft.com/office/drawing/2012/chart"/>
            </c:strRef>
          </c:cat>
          <c:val>
            <c:numRef>
              <c:f>(収支表!$N$24,収支表!$N$35,収支表!$N$46:$N$47,収支表!$N$59)</c:f>
              <c:numCache>
                <c:formatCode>"¥"#,##0_);[Red]\("¥"#,##0\)</c:formatCode>
                <c:ptCount val="5"/>
                <c:pt idx="0">
                  <c:v>0</c:v>
                </c:pt>
                <c:pt idx="1">
                  <c:v>0</c:v>
                </c:pt>
                <c:pt idx="2">
                  <c:v>0</c:v>
                </c:pt>
                <c:pt idx="3">
                  <c:v>0</c:v>
                </c:pt>
                <c:pt idx="4">
                  <c:v>0</c:v>
                </c:pt>
              </c:numCache>
              <c:extLst xmlns:c15="http://schemas.microsoft.com/office/drawing/2012/chart"/>
            </c:numRef>
          </c:val>
          <c:extLst xmlns:c15="http://schemas.microsoft.com/office/drawing/2012/chart">
            <c:ext xmlns:c16="http://schemas.microsoft.com/office/drawing/2014/chart" uri="{C3380CC4-5D6E-409C-BE32-E72D297353CC}">
              <c16:uniqueId val="{00000078-C854-4B62-95FD-92A4C9DC8617}"/>
            </c:ext>
          </c:extLst>
        </c:ser>
        <c:dLbls>
          <c:dLblPos val="ctr"/>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21"/>
                <c:order val="0"/>
                <c:tx>
                  <c:strRef>
                    <c:extLst>
                      <c:ext uri="{02D57815-91ED-43cb-92C2-25804820EDAC}">
                        <c15:formulaRef>
                          <c15:sqref>収支表!$D$2</c15:sqref>
                        </c15:formulaRef>
                      </c:ext>
                    </c:extLst>
                    <c:strCache>
                      <c:ptCount val="1"/>
                      <c:pt idx="0">
                        <c:v>1月</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854-4B62-95FD-92A4C9DC861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854-4B62-95FD-92A4C9DC861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C854-4B62-95FD-92A4C9DC861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C854-4B62-95FD-92A4C9DC861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C854-4B62-95FD-92A4C9DC861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bestFit"/>
                  <c:showLegendKey val="1"/>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c:ext uri="{02D57815-91ED-43cb-92C2-25804820EDAC}">
                        <c15:formulaRef>
                          <c15:sqref>(収支表!$D$24,収支表!$D$35,収支表!$D$46:$D$47,収支表!$D$59)</c15:sqref>
                        </c15:formulaRef>
                      </c:ext>
                    </c:extLst>
                    <c:numCache>
                      <c:formatCode>"¥"#,##0_);[Red]\("¥"#,##0\)</c:formatCode>
                      <c:ptCount val="5"/>
                      <c:pt idx="0">
                        <c:v>0</c:v>
                      </c:pt>
                      <c:pt idx="1">
                        <c:v>0</c:v>
                      </c:pt>
                      <c:pt idx="2">
                        <c:v>0</c:v>
                      </c:pt>
                      <c:pt idx="3">
                        <c:v>0</c:v>
                      </c:pt>
                      <c:pt idx="4">
                        <c:v>0</c:v>
                      </c:pt>
                    </c:numCache>
                  </c:numRef>
                </c:val>
                <c:extLst>
                  <c:ext xmlns:c16="http://schemas.microsoft.com/office/drawing/2014/chart" uri="{C3380CC4-5D6E-409C-BE32-E72D297353CC}">
                    <c16:uniqueId val="{0000000A-C854-4B62-95FD-92A4C9DC8617}"/>
                  </c:ext>
                </c:extLst>
              </c15:ser>
            </c15:filteredPieSeries>
            <c15:filteredPieSeries>
              <c15:ser>
                <c:idx val="32"/>
                <c:order val="1"/>
                <c:tx>
                  <c:strRef>
                    <c:extLst xmlns:c15="http://schemas.microsoft.com/office/drawing/2012/chart">
                      <c:ext xmlns:c15="http://schemas.microsoft.com/office/drawing/2012/chart" uri="{02D57815-91ED-43cb-92C2-25804820EDAC}">
                        <c15:formulaRef>
                          <c15:sqref>収支表!$E$2</c15:sqref>
                        </c15:formulaRef>
                      </c:ext>
                    </c:extLst>
                    <c:strCache>
                      <c:ptCount val="1"/>
                      <c:pt idx="0">
                        <c:v>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C-C854-4B62-95FD-92A4C9DC861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E-C854-4B62-95FD-92A4C9DC861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0-C854-4B62-95FD-92A4C9DC861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2-C854-4B62-95FD-92A4C9DC861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4-C854-4B62-95FD-92A4C9DC861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(収支表!$E$24,収支表!$E$35,収支表!$E$46:$E$47,収支表!$E$59)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15-C854-4B62-95FD-92A4C9DC8617}"/>
                  </c:ext>
                </c:extLst>
              </c15:ser>
            </c15:filteredPieSeries>
            <c15:filteredPieSeries>
              <c15:ser>
                <c:idx val="43"/>
                <c:order val="2"/>
                <c:tx>
                  <c:strRef>
                    <c:extLst xmlns:c15="http://schemas.microsoft.com/office/drawing/2012/chart">
                      <c:ext xmlns:c15="http://schemas.microsoft.com/office/drawing/2012/chart" uri="{02D57815-91ED-43cb-92C2-25804820EDAC}">
                        <c15:formulaRef>
                          <c15:sqref>収支表!$F$2</c15:sqref>
                        </c15:formulaRef>
                      </c:ext>
                    </c:extLst>
                    <c:strCache>
                      <c:ptCount val="1"/>
                      <c:pt idx="0">
                        <c:v>3月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7-C854-4B62-95FD-92A4C9DC861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9-C854-4B62-95FD-92A4C9DC861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B-C854-4B62-95FD-92A4C9DC861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D-C854-4B62-95FD-92A4C9DC861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F-C854-4B62-95FD-92A4C9DC861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(収支表!$F$24,収支表!$F$35,収支表!$F$46:$F$47,収支表!$F$59)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0-C854-4B62-95FD-92A4C9DC8617}"/>
                  </c:ext>
                </c:extLst>
              </c15:ser>
            </c15:filteredPieSeries>
            <c15:filteredPieSeries>
              <c15:ser>
                <c:idx val="44"/>
                <c:order val="3"/>
                <c:tx>
                  <c:strRef>
                    <c:extLst xmlns:c15="http://schemas.microsoft.com/office/drawing/2012/chart">
                      <c:ext xmlns:c15="http://schemas.microsoft.com/office/drawing/2012/chart" uri="{02D57815-91ED-43cb-92C2-25804820EDAC}">
                        <c15:formulaRef>
                          <c15:sqref>収支表!$G$2</c15:sqref>
                        </c15:formulaRef>
                      </c:ext>
                    </c:extLst>
                    <c:strCache>
                      <c:ptCount val="1"/>
                      <c:pt idx="0">
                        <c:v>4月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2-C854-4B62-95FD-92A4C9DC861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4-C854-4B62-95FD-92A4C9DC861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6-C854-4B62-95FD-92A4C9DC861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8-C854-4B62-95FD-92A4C9DC861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A-C854-4B62-95FD-92A4C9DC861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(収支表!$G$24,収支表!$G$35,収支表!$G$46:$G$47,収支表!$G$59)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B-C854-4B62-95FD-92A4C9DC8617}"/>
                  </c:ext>
                </c:extLst>
              </c15:ser>
            </c15:filteredPieSeries>
            <c15:filteredPieSeries>
              <c15:ser>
                <c:idx val="56"/>
                <c:order val="4"/>
                <c:tx>
                  <c:strRef>
                    <c:extLst xmlns:c15="http://schemas.microsoft.com/office/drawing/2012/chart">
                      <c:ext xmlns:c15="http://schemas.microsoft.com/office/drawing/2012/chart" uri="{02D57815-91ED-43cb-92C2-25804820EDAC}">
                        <c15:formulaRef>
                          <c15:sqref>収支表!$H$2</c15:sqref>
                        </c15:formulaRef>
                      </c:ext>
                    </c:extLst>
                    <c:strCache>
                      <c:ptCount val="1"/>
                      <c:pt idx="0">
                        <c:v>5月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D-C854-4B62-95FD-92A4C9DC861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F-C854-4B62-95FD-92A4C9DC861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1-C854-4B62-95FD-92A4C9DC861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3-C854-4B62-95FD-92A4C9DC861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35-C854-4B62-95FD-92A4C9DC861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(収支表!$H$24,収支表!$H$35,収支表!$H$46:$H$47,収支表!$H$59)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36-C854-4B62-95FD-92A4C9DC8617}"/>
                  </c:ext>
                </c:extLst>
              </c15:ser>
            </c15:filteredPieSeries>
            <c15:filteredPieSeries>
              <c15:ser>
                <c:idx val="0"/>
                <c:order val="5"/>
                <c:tx>
                  <c:strRef>
                    <c:extLst xmlns:c15="http://schemas.microsoft.com/office/drawing/2012/chart">
                      <c:ext xmlns:c15="http://schemas.microsoft.com/office/drawing/2012/chart" uri="{02D57815-91ED-43cb-92C2-25804820EDAC}">
                        <c15:formulaRef>
                          <c15:sqref>収支表!$I$2</c15:sqref>
                        </c15:formulaRef>
                      </c:ext>
                    </c:extLst>
                    <c:strCache>
                      <c:ptCount val="1"/>
                      <c:pt idx="0">
                        <c:v>6月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38-C854-4B62-95FD-92A4C9DC861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3A-C854-4B62-95FD-92A4C9DC861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C-C854-4B62-95FD-92A4C9DC861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E-C854-4B62-95FD-92A4C9DC861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0-C854-4B62-95FD-92A4C9DC861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(収支表!$I$24,収支表!$I$35,収支表!$I$46:$I$47,収支表!$I$59)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41-C854-4B62-95FD-92A4C9DC8617}"/>
                  </c:ext>
                </c:extLst>
              </c15:ser>
            </c15:filteredPieSeries>
            <c15:filteredPieSeries>
              <c15:ser>
                <c:idx val="1"/>
                <c:order val="6"/>
                <c:tx>
                  <c:strRef>
                    <c:extLst xmlns:c15="http://schemas.microsoft.com/office/drawing/2012/chart">
                      <c:ext xmlns:c15="http://schemas.microsoft.com/office/drawing/2012/chart" uri="{02D57815-91ED-43cb-92C2-25804820EDAC}">
                        <c15:formulaRef>
                          <c15:sqref>収支表!$J$2</c15:sqref>
                        </c15:formulaRef>
                      </c:ext>
                    </c:extLst>
                    <c:strCache>
                      <c:ptCount val="1"/>
                      <c:pt idx="0">
                        <c:v>7月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3-C854-4B62-95FD-92A4C9DC861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5-C854-4B62-95FD-92A4C9DC861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7-C854-4B62-95FD-92A4C9DC861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9-C854-4B62-95FD-92A4C9DC861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B-C854-4B62-95FD-92A4C9DC861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(収支表!$J$24,収支表!$J$35,収支表!$J$46:$J$47,収支表!$J$59)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4C-C854-4B62-95FD-92A4C9DC8617}"/>
                  </c:ext>
                </c:extLst>
              </c15:ser>
            </c15:filteredPieSeries>
            <c15:filteredPieSeries>
              <c15:ser>
                <c:idx val="2"/>
                <c:order val="7"/>
                <c:tx>
                  <c:strRef>
                    <c:extLst xmlns:c15="http://schemas.microsoft.com/office/drawing/2012/chart">
                      <c:ext xmlns:c15="http://schemas.microsoft.com/office/drawing/2012/chart" uri="{02D57815-91ED-43cb-92C2-25804820EDAC}">
                        <c15:formulaRef>
                          <c15:sqref>収支表!$K$2</c15:sqref>
                        </c15:formulaRef>
                      </c:ext>
                    </c:extLst>
                    <c:strCache>
                      <c:ptCount val="1"/>
                      <c:pt idx="0">
                        <c:v>8月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E-C854-4B62-95FD-92A4C9DC861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0-C854-4B62-95FD-92A4C9DC861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2-C854-4B62-95FD-92A4C9DC861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4-C854-4B62-95FD-92A4C9DC861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56-C854-4B62-95FD-92A4C9DC861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(収支表!$K$24,収支表!$K$35,収支表!$K$46:$K$47,収支表!$K$59)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57-C854-4B62-95FD-92A4C9DC8617}"/>
                  </c:ext>
                </c:extLst>
              </c15:ser>
            </c15:filteredPieSeries>
            <c15:filteredPieSeries>
              <c15:ser>
                <c:idx val="3"/>
                <c:order val="8"/>
                <c:tx>
                  <c:strRef>
                    <c:extLst xmlns:c15="http://schemas.microsoft.com/office/drawing/2012/chart">
                      <c:ext xmlns:c15="http://schemas.microsoft.com/office/drawing/2012/chart" uri="{02D57815-91ED-43cb-92C2-25804820EDAC}">
                        <c15:formulaRef>
                          <c15:sqref>収支表!$L$2</c15:sqref>
                        </c15:formulaRef>
                      </c:ext>
                    </c:extLst>
                    <c:strCache>
                      <c:ptCount val="1"/>
                      <c:pt idx="0">
                        <c:v>9月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59-C854-4B62-95FD-92A4C9DC861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B-C854-4B62-95FD-92A4C9DC861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D-C854-4B62-95FD-92A4C9DC861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F-C854-4B62-95FD-92A4C9DC861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1-C854-4B62-95FD-92A4C9DC861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(収支表!$L$24,収支表!$L$35,収支表!$L$46:$L$47,収支表!$L$59)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62-C854-4B62-95FD-92A4C9DC8617}"/>
                  </c:ext>
                </c:extLst>
              </c15:ser>
            </c15:filteredPieSeries>
            <c15:filteredPieSeries>
              <c15:ser>
                <c:idx val="4"/>
                <c:order val="9"/>
                <c:tx>
                  <c:strRef>
                    <c:extLst xmlns:c15="http://schemas.microsoft.com/office/drawing/2012/chart">
                      <c:ext xmlns:c15="http://schemas.microsoft.com/office/drawing/2012/chart" uri="{02D57815-91ED-43cb-92C2-25804820EDAC}">
                        <c15:formulaRef>
                          <c15:sqref>収支表!$M$2</c15:sqref>
                        </c15:formulaRef>
                      </c:ext>
                    </c:extLst>
                    <c:strCache>
                      <c:ptCount val="1"/>
                      <c:pt idx="0">
                        <c:v>10月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4-C854-4B62-95FD-92A4C9DC861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6-C854-4B62-95FD-92A4C9DC861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8-C854-4B62-95FD-92A4C9DC861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A-C854-4B62-95FD-92A4C9DC861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C-C854-4B62-95FD-92A4C9DC861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(収支表!$M$24,収支表!$M$35,収支表!$M$46:$M$47,収支表!$M$59)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6D-C854-4B62-95FD-92A4C9DC8617}"/>
                  </c:ext>
                </c:extLst>
              </c15:ser>
            </c15:filteredPieSeries>
            <c15:filteredPieSeries>
              <c15:ser>
                <c:idx val="6"/>
                <c:order val="11"/>
                <c:tx>
                  <c:strRef>
                    <c:extLst xmlns:c15="http://schemas.microsoft.com/office/drawing/2012/chart">
                      <c:ext xmlns:c15="http://schemas.microsoft.com/office/drawing/2012/chart" uri="{02D57815-91ED-43cb-92C2-25804820EDAC}">
                        <c15:formulaRef>
                          <c15:sqref>収支表!$O$2</c15:sqref>
                        </c15:formulaRef>
                      </c:ext>
                    </c:extLst>
                    <c:strCache>
                      <c:ptCount val="1"/>
                      <c:pt idx="0">
                        <c:v>12月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7A-C854-4B62-95FD-92A4C9DC861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C-C854-4B62-95FD-92A4C9DC861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E-C854-4B62-95FD-92A4C9DC861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0-C854-4B62-95FD-92A4C9DC861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2-C854-4B62-95FD-92A4C9DC861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(収支表!$O$24,収支表!$O$35,収支表!$O$46:$O$47,収支表!$O$59)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83-C854-4B62-95FD-92A4C9DC8617}"/>
                  </c:ext>
                </c:extLst>
              </c15:ser>
            </c15:filteredPieSeries>
            <c15:filteredPieSeries>
              <c15:ser>
                <c:idx val="7"/>
                <c:order val="12"/>
                <c:tx>
                  <c:strRef>
                    <c:extLst xmlns:c15="http://schemas.microsoft.com/office/drawing/2012/chart">
                      <c:ext xmlns:c15="http://schemas.microsoft.com/office/drawing/2012/chart" uri="{02D57815-91ED-43cb-92C2-25804820EDAC}">
                        <c15:formulaRef>
                          <c15:sqref>収支表!$P$2</c15:sqref>
                        </c15:formulaRef>
                      </c:ext>
                    </c:extLst>
                    <c:strCache>
                      <c:ptCount val="1"/>
                      <c:pt idx="0">
                        <c:v>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85-C854-4B62-95FD-92A4C9DC861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87-C854-4B62-95FD-92A4C9DC861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9-C854-4B62-95FD-92A4C9DC861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B-C854-4B62-95FD-92A4C9DC861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D-C854-4B62-95FD-92A4C9DC861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(収支表!$P$24,収支表!$P$35,収支表!$P$46:$P$47,収支表!$P$59)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8E-C854-4B62-95FD-92A4C9DC8617}"/>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資産推移</a:t>
            </a:r>
          </a:p>
        </c:rich>
      </c:tx>
      <c:layout>
        <c:manualLayout>
          <c:xMode val="edge"/>
          <c:yMode val="edge"/>
          <c:x val="1.4803238128117626E-2"/>
          <c:y val="3.2470821802622785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stacked"/>
        <c:varyColors val="0"/>
        <c:ser>
          <c:idx val="2"/>
          <c:order val="0"/>
          <c:tx>
            <c:strRef>
              <c:f>'12月'!$C$20</c:f>
              <c:strCache>
                <c:ptCount val="1"/>
              </c:strCache>
            </c:strRef>
          </c:tx>
          <c:spPr>
            <a:solidFill>
              <a:schemeClr val="accent3"/>
            </a:solidFill>
            <a:ln w="28575" cap="rnd">
              <a:solidFill>
                <a:schemeClr val="accent3"/>
              </a:solidFill>
              <a:round/>
            </a:ln>
            <a:effectLst/>
          </c:spPr>
          <c:invertIfNegative val="0"/>
          <c:cat>
            <c:numRef>
              <c:f>'12月'!$D$18:$BM$18</c:f>
              <c:numCache>
                <c:formatCode>d</c:formatCode>
                <c:ptCount val="62"/>
                <c:pt idx="0">
                  <c:v>46357</c:v>
                </c:pt>
                <c:pt idx="2">
                  <c:v>46358</c:v>
                </c:pt>
                <c:pt idx="4">
                  <c:v>46359</c:v>
                </c:pt>
                <c:pt idx="6">
                  <c:v>46360</c:v>
                </c:pt>
                <c:pt idx="8">
                  <c:v>46361</c:v>
                </c:pt>
                <c:pt idx="10">
                  <c:v>46362</c:v>
                </c:pt>
                <c:pt idx="12">
                  <c:v>46363</c:v>
                </c:pt>
                <c:pt idx="14">
                  <c:v>46364</c:v>
                </c:pt>
                <c:pt idx="16">
                  <c:v>46365</c:v>
                </c:pt>
                <c:pt idx="18">
                  <c:v>46366</c:v>
                </c:pt>
                <c:pt idx="20">
                  <c:v>46367</c:v>
                </c:pt>
                <c:pt idx="22">
                  <c:v>46368</c:v>
                </c:pt>
                <c:pt idx="24">
                  <c:v>46369</c:v>
                </c:pt>
                <c:pt idx="26">
                  <c:v>46370</c:v>
                </c:pt>
                <c:pt idx="28">
                  <c:v>46371</c:v>
                </c:pt>
                <c:pt idx="30">
                  <c:v>46372</c:v>
                </c:pt>
                <c:pt idx="32">
                  <c:v>46373</c:v>
                </c:pt>
                <c:pt idx="34">
                  <c:v>46374</c:v>
                </c:pt>
                <c:pt idx="36">
                  <c:v>46375</c:v>
                </c:pt>
                <c:pt idx="38">
                  <c:v>46376</c:v>
                </c:pt>
                <c:pt idx="40">
                  <c:v>46377</c:v>
                </c:pt>
                <c:pt idx="42">
                  <c:v>46378</c:v>
                </c:pt>
                <c:pt idx="44">
                  <c:v>46379</c:v>
                </c:pt>
                <c:pt idx="46">
                  <c:v>46380</c:v>
                </c:pt>
                <c:pt idx="48">
                  <c:v>46381</c:v>
                </c:pt>
                <c:pt idx="50">
                  <c:v>46382</c:v>
                </c:pt>
                <c:pt idx="52">
                  <c:v>46383</c:v>
                </c:pt>
                <c:pt idx="54">
                  <c:v>46384</c:v>
                </c:pt>
                <c:pt idx="56">
                  <c:v>46385</c:v>
                </c:pt>
                <c:pt idx="58">
                  <c:v>46386</c:v>
                </c:pt>
                <c:pt idx="60">
                  <c:v>46387</c:v>
                </c:pt>
              </c:numCache>
            </c:numRef>
          </c:cat>
          <c:val>
            <c:numRef>
              <c:f>'12月'!$D$20:$BM$20</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0-869B-45E5-A563-E915A80E3B6F}"/>
            </c:ext>
          </c:extLst>
        </c:ser>
        <c:ser>
          <c:idx val="3"/>
          <c:order val="1"/>
          <c:tx>
            <c:strRef>
              <c:f>'12月'!$C$21</c:f>
              <c:strCache>
                <c:ptCount val="1"/>
              </c:strCache>
            </c:strRef>
          </c:tx>
          <c:spPr>
            <a:solidFill>
              <a:schemeClr val="accent4"/>
            </a:solidFill>
            <a:ln w="28575" cap="rnd">
              <a:solidFill>
                <a:schemeClr val="accent4"/>
              </a:solidFill>
              <a:round/>
            </a:ln>
            <a:effectLst/>
          </c:spPr>
          <c:invertIfNegative val="0"/>
          <c:cat>
            <c:numRef>
              <c:f>'12月'!$D$18:$BM$18</c:f>
              <c:numCache>
                <c:formatCode>d</c:formatCode>
                <c:ptCount val="62"/>
                <c:pt idx="0">
                  <c:v>46357</c:v>
                </c:pt>
                <c:pt idx="2">
                  <c:v>46358</c:v>
                </c:pt>
                <c:pt idx="4">
                  <c:v>46359</c:v>
                </c:pt>
                <c:pt idx="6">
                  <c:v>46360</c:v>
                </c:pt>
                <c:pt idx="8">
                  <c:v>46361</c:v>
                </c:pt>
                <c:pt idx="10">
                  <c:v>46362</c:v>
                </c:pt>
                <c:pt idx="12">
                  <c:v>46363</c:v>
                </c:pt>
                <c:pt idx="14">
                  <c:v>46364</c:v>
                </c:pt>
                <c:pt idx="16">
                  <c:v>46365</c:v>
                </c:pt>
                <c:pt idx="18">
                  <c:v>46366</c:v>
                </c:pt>
                <c:pt idx="20">
                  <c:v>46367</c:v>
                </c:pt>
                <c:pt idx="22">
                  <c:v>46368</c:v>
                </c:pt>
                <c:pt idx="24">
                  <c:v>46369</c:v>
                </c:pt>
                <c:pt idx="26">
                  <c:v>46370</c:v>
                </c:pt>
                <c:pt idx="28">
                  <c:v>46371</c:v>
                </c:pt>
                <c:pt idx="30">
                  <c:v>46372</c:v>
                </c:pt>
                <c:pt idx="32">
                  <c:v>46373</c:v>
                </c:pt>
                <c:pt idx="34">
                  <c:v>46374</c:v>
                </c:pt>
                <c:pt idx="36">
                  <c:v>46375</c:v>
                </c:pt>
                <c:pt idx="38">
                  <c:v>46376</c:v>
                </c:pt>
                <c:pt idx="40">
                  <c:v>46377</c:v>
                </c:pt>
                <c:pt idx="42">
                  <c:v>46378</c:v>
                </c:pt>
                <c:pt idx="44">
                  <c:v>46379</c:v>
                </c:pt>
                <c:pt idx="46">
                  <c:v>46380</c:v>
                </c:pt>
                <c:pt idx="48">
                  <c:v>46381</c:v>
                </c:pt>
                <c:pt idx="50">
                  <c:v>46382</c:v>
                </c:pt>
                <c:pt idx="52">
                  <c:v>46383</c:v>
                </c:pt>
                <c:pt idx="54">
                  <c:v>46384</c:v>
                </c:pt>
                <c:pt idx="56">
                  <c:v>46385</c:v>
                </c:pt>
                <c:pt idx="58">
                  <c:v>46386</c:v>
                </c:pt>
                <c:pt idx="60">
                  <c:v>46387</c:v>
                </c:pt>
              </c:numCache>
            </c:numRef>
          </c:cat>
          <c:val>
            <c:numRef>
              <c:f>'12月'!$D$21:$BM$21</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1-869B-45E5-A563-E915A80E3B6F}"/>
            </c:ext>
          </c:extLst>
        </c:ser>
        <c:ser>
          <c:idx val="4"/>
          <c:order val="2"/>
          <c:tx>
            <c:strRef>
              <c:f>'12月'!$C$22</c:f>
              <c:strCache>
                <c:ptCount val="1"/>
              </c:strCache>
            </c:strRef>
          </c:tx>
          <c:spPr>
            <a:solidFill>
              <a:schemeClr val="accent5"/>
            </a:solidFill>
            <a:ln w="28575" cap="rnd">
              <a:solidFill>
                <a:schemeClr val="accent5"/>
              </a:solidFill>
              <a:round/>
            </a:ln>
            <a:effectLst/>
          </c:spPr>
          <c:invertIfNegative val="0"/>
          <c:cat>
            <c:numRef>
              <c:f>'12月'!$D$18:$BM$18</c:f>
              <c:numCache>
                <c:formatCode>d</c:formatCode>
                <c:ptCount val="62"/>
                <c:pt idx="0">
                  <c:v>46357</c:v>
                </c:pt>
                <c:pt idx="2">
                  <c:v>46358</c:v>
                </c:pt>
                <c:pt idx="4">
                  <c:v>46359</c:v>
                </c:pt>
                <c:pt idx="6">
                  <c:v>46360</c:v>
                </c:pt>
                <c:pt idx="8">
                  <c:v>46361</c:v>
                </c:pt>
                <c:pt idx="10">
                  <c:v>46362</c:v>
                </c:pt>
                <c:pt idx="12">
                  <c:v>46363</c:v>
                </c:pt>
                <c:pt idx="14">
                  <c:v>46364</c:v>
                </c:pt>
                <c:pt idx="16">
                  <c:v>46365</c:v>
                </c:pt>
                <c:pt idx="18">
                  <c:v>46366</c:v>
                </c:pt>
                <c:pt idx="20">
                  <c:v>46367</c:v>
                </c:pt>
                <c:pt idx="22">
                  <c:v>46368</c:v>
                </c:pt>
                <c:pt idx="24">
                  <c:v>46369</c:v>
                </c:pt>
                <c:pt idx="26">
                  <c:v>46370</c:v>
                </c:pt>
                <c:pt idx="28">
                  <c:v>46371</c:v>
                </c:pt>
                <c:pt idx="30">
                  <c:v>46372</c:v>
                </c:pt>
                <c:pt idx="32">
                  <c:v>46373</c:v>
                </c:pt>
                <c:pt idx="34">
                  <c:v>46374</c:v>
                </c:pt>
                <c:pt idx="36">
                  <c:v>46375</c:v>
                </c:pt>
                <c:pt idx="38">
                  <c:v>46376</c:v>
                </c:pt>
                <c:pt idx="40">
                  <c:v>46377</c:v>
                </c:pt>
                <c:pt idx="42">
                  <c:v>46378</c:v>
                </c:pt>
                <c:pt idx="44">
                  <c:v>46379</c:v>
                </c:pt>
                <c:pt idx="46">
                  <c:v>46380</c:v>
                </c:pt>
                <c:pt idx="48">
                  <c:v>46381</c:v>
                </c:pt>
                <c:pt idx="50">
                  <c:v>46382</c:v>
                </c:pt>
                <c:pt idx="52">
                  <c:v>46383</c:v>
                </c:pt>
                <c:pt idx="54">
                  <c:v>46384</c:v>
                </c:pt>
                <c:pt idx="56">
                  <c:v>46385</c:v>
                </c:pt>
                <c:pt idx="58">
                  <c:v>46386</c:v>
                </c:pt>
                <c:pt idx="60">
                  <c:v>46387</c:v>
                </c:pt>
              </c:numCache>
            </c:numRef>
          </c:cat>
          <c:val>
            <c:numRef>
              <c:f>'12月'!$D$22:$BM$22</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2-869B-45E5-A563-E915A80E3B6F}"/>
            </c:ext>
          </c:extLst>
        </c:ser>
        <c:ser>
          <c:idx val="5"/>
          <c:order val="3"/>
          <c:tx>
            <c:strRef>
              <c:f>'12月'!$C$23</c:f>
              <c:strCache>
                <c:ptCount val="1"/>
              </c:strCache>
            </c:strRef>
          </c:tx>
          <c:spPr>
            <a:solidFill>
              <a:schemeClr val="accent6"/>
            </a:solidFill>
            <a:ln w="28575" cap="rnd">
              <a:solidFill>
                <a:schemeClr val="accent6"/>
              </a:solidFill>
              <a:round/>
            </a:ln>
            <a:effectLst/>
          </c:spPr>
          <c:invertIfNegative val="0"/>
          <c:cat>
            <c:numRef>
              <c:f>'12月'!$D$18:$BM$18</c:f>
              <c:numCache>
                <c:formatCode>d</c:formatCode>
                <c:ptCount val="62"/>
                <c:pt idx="0">
                  <c:v>46357</c:v>
                </c:pt>
                <c:pt idx="2">
                  <c:v>46358</c:v>
                </c:pt>
                <c:pt idx="4">
                  <c:v>46359</c:v>
                </c:pt>
                <c:pt idx="6">
                  <c:v>46360</c:v>
                </c:pt>
                <c:pt idx="8">
                  <c:v>46361</c:v>
                </c:pt>
                <c:pt idx="10">
                  <c:v>46362</c:v>
                </c:pt>
                <c:pt idx="12">
                  <c:v>46363</c:v>
                </c:pt>
                <c:pt idx="14">
                  <c:v>46364</c:v>
                </c:pt>
                <c:pt idx="16">
                  <c:v>46365</c:v>
                </c:pt>
                <c:pt idx="18">
                  <c:v>46366</c:v>
                </c:pt>
                <c:pt idx="20">
                  <c:v>46367</c:v>
                </c:pt>
                <c:pt idx="22">
                  <c:v>46368</c:v>
                </c:pt>
                <c:pt idx="24">
                  <c:v>46369</c:v>
                </c:pt>
                <c:pt idx="26">
                  <c:v>46370</c:v>
                </c:pt>
                <c:pt idx="28">
                  <c:v>46371</c:v>
                </c:pt>
                <c:pt idx="30">
                  <c:v>46372</c:v>
                </c:pt>
                <c:pt idx="32">
                  <c:v>46373</c:v>
                </c:pt>
                <c:pt idx="34">
                  <c:v>46374</c:v>
                </c:pt>
                <c:pt idx="36">
                  <c:v>46375</c:v>
                </c:pt>
                <c:pt idx="38">
                  <c:v>46376</c:v>
                </c:pt>
                <c:pt idx="40">
                  <c:v>46377</c:v>
                </c:pt>
                <c:pt idx="42">
                  <c:v>46378</c:v>
                </c:pt>
                <c:pt idx="44">
                  <c:v>46379</c:v>
                </c:pt>
                <c:pt idx="46">
                  <c:v>46380</c:v>
                </c:pt>
                <c:pt idx="48">
                  <c:v>46381</c:v>
                </c:pt>
                <c:pt idx="50">
                  <c:v>46382</c:v>
                </c:pt>
                <c:pt idx="52">
                  <c:v>46383</c:v>
                </c:pt>
                <c:pt idx="54">
                  <c:v>46384</c:v>
                </c:pt>
                <c:pt idx="56">
                  <c:v>46385</c:v>
                </c:pt>
                <c:pt idx="58">
                  <c:v>46386</c:v>
                </c:pt>
                <c:pt idx="60">
                  <c:v>46387</c:v>
                </c:pt>
              </c:numCache>
            </c:numRef>
          </c:cat>
          <c:val>
            <c:numRef>
              <c:f>'12月'!$D$23:$BM$23</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3-869B-45E5-A563-E915A80E3B6F}"/>
            </c:ext>
          </c:extLst>
        </c:ser>
        <c:ser>
          <c:idx val="6"/>
          <c:order val="4"/>
          <c:tx>
            <c:strRef>
              <c:f>'12月'!$C$24</c:f>
              <c:strCache>
                <c:ptCount val="1"/>
              </c:strCache>
            </c:strRef>
          </c:tx>
          <c:spPr>
            <a:solidFill>
              <a:schemeClr val="accent1">
                <a:lumMod val="60000"/>
              </a:schemeClr>
            </a:solidFill>
            <a:ln w="28575" cap="rnd">
              <a:solidFill>
                <a:schemeClr val="accent1">
                  <a:lumMod val="60000"/>
                </a:schemeClr>
              </a:solidFill>
              <a:round/>
            </a:ln>
            <a:effectLst/>
          </c:spPr>
          <c:invertIfNegative val="0"/>
          <c:cat>
            <c:numRef>
              <c:f>'12月'!$D$18:$BM$18</c:f>
              <c:numCache>
                <c:formatCode>d</c:formatCode>
                <c:ptCount val="62"/>
                <c:pt idx="0">
                  <c:v>46357</c:v>
                </c:pt>
                <c:pt idx="2">
                  <c:v>46358</c:v>
                </c:pt>
                <c:pt idx="4">
                  <c:v>46359</c:v>
                </c:pt>
                <c:pt idx="6">
                  <c:v>46360</c:v>
                </c:pt>
                <c:pt idx="8">
                  <c:v>46361</c:v>
                </c:pt>
                <c:pt idx="10">
                  <c:v>46362</c:v>
                </c:pt>
                <c:pt idx="12">
                  <c:v>46363</c:v>
                </c:pt>
                <c:pt idx="14">
                  <c:v>46364</c:v>
                </c:pt>
                <c:pt idx="16">
                  <c:v>46365</c:v>
                </c:pt>
                <c:pt idx="18">
                  <c:v>46366</c:v>
                </c:pt>
                <c:pt idx="20">
                  <c:v>46367</c:v>
                </c:pt>
                <c:pt idx="22">
                  <c:v>46368</c:v>
                </c:pt>
                <c:pt idx="24">
                  <c:v>46369</c:v>
                </c:pt>
                <c:pt idx="26">
                  <c:v>46370</c:v>
                </c:pt>
                <c:pt idx="28">
                  <c:v>46371</c:v>
                </c:pt>
                <c:pt idx="30">
                  <c:v>46372</c:v>
                </c:pt>
                <c:pt idx="32">
                  <c:v>46373</c:v>
                </c:pt>
                <c:pt idx="34">
                  <c:v>46374</c:v>
                </c:pt>
                <c:pt idx="36">
                  <c:v>46375</c:v>
                </c:pt>
                <c:pt idx="38">
                  <c:v>46376</c:v>
                </c:pt>
                <c:pt idx="40">
                  <c:v>46377</c:v>
                </c:pt>
                <c:pt idx="42">
                  <c:v>46378</c:v>
                </c:pt>
                <c:pt idx="44">
                  <c:v>46379</c:v>
                </c:pt>
                <c:pt idx="46">
                  <c:v>46380</c:v>
                </c:pt>
                <c:pt idx="48">
                  <c:v>46381</c:v>
                </c:pt>
                <c:pt idx="50">
                  <c:v>46382</c:v>
                </c:pt>
                <c:pt idx="52">
                  <c:v>46383</c:v>
                </c:pt>
                <c:pt idx="54">
                  <c:v>46384</c:v>
                </c:pt>
                <c:pt idx="56">
                  <c:v>46385</c:v>
                </c:pt>
                <c:pt idx="58">
                  <c:v>46386</c:v>
                </c:pt>
                <c:pt idx="60">
                  <c:v>46387</c:v>
                </c:pt>
              </c:numCache>
            </c:numRef>
          </c:cat>
          <c:val>
            <c:numRef>
              <c:f>'12月'!$D$24:$BM$24</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4-869B-45E5-A563-E915A80E3B6F}"/>
            </c:ext>
          </c:extLst>
        </c:ser>
        <c:ser>
          <c:idx val="7"/>
          <c:order val="5"/>
          <c:tx>
            <c:strRef>
              <c:f>'12月'!$C$25</c:f>
              <c:strCache>
                <c:ptCount val="1"/>
              </c:strCache>
            </c:strRef>
          </c:tx>
          <c:spPr>
            <a:solidFill>
              <a:schemeClr val="accent2">
                <a:lumMod val="60000"/>
              </a:schemeClr>
            </a:solidFill>
            <a:ln w="28575" cap="rnd">
              <a:solidFill>
                <a:schemeClr val="accent2">
                  <a:lumMod val="60000"/>
                </a:schemeClr>
              </a:solidFill>
              <a:round/>
            </a:ln>
            <a:effectLst/>
          </c:spPr>
          <c:invertIfNegative val="0"/>
          <c:cat>
            <c:numRef>
              <c:f>'12月'!$D$18:$BM$18</c:f>
              <c:numCache>
                <c:formatCode>d</c:formatCode>
                <c:ptCount val="62"/>
                <c:pt idx="0">
                  <c:v>46357</c:v>
                </c:pt>
                <c:pt idx="2">
                  <c:v>46358</c:v>
                </c:pt>
                <c:pt idx="4">
                  <c:v>46359</c:v>
                </c:pt>
                <c:pt idx="6">
                  <c:v>46360</c:v>
                </c:pt>
                <c:pt idx="8">
                  <c:v>46361</c:v>
                </c:pt>
                <c:pt idx="10">
                  <c:v>46362</c:v>
                </c:pt>
                <c:pt idx="12">
                  <c:v>46363</c:v>
                </c:pt>
                <c:pt idx="14">
                  <c:v>46364</c:v>
                </c:pt>
                <c:pt idx="16">
                  <c:v>46365</c:v>
                </c:pt>
                <c:pt idx="18">
                  <c:v>46366</c:v>
                </c:pt>
                <c:pt idx="20">
                  <c:v>46367</c:v>
                </c:pt>
                <c:pt idx="22">
                  <c:v>46368</c:v>
                </c:pt>
                <c:pt idx="24">
                  <c:v>46369</c:v>
                </c:pt>
                <c:pt idx="26">
                  <c:v>46370</c:v>
                </c:pt>
                <c:pt idx="28">
                  <c:v>46371</c:v>
                </c:pt>
                <c:pt idx="30">
                  <c:v>46372</c:v>
                </c:pt>
                <c:pt idx="32">
                  <c:v>46373</c:v>
                </c:pt>
                <c:pt idx="34">
                  <c:v>46374</c:v>
                </c:pt>
                <c:pt idx="36">
                  <c:v>46375</c:v>
                </c:pt>
                <c:pt idx="38">
                  <c:v>46376</c:v>
                </c:pt>
                <c:pt idx="40">
                  <c:v>46377</c:v>
                </c:pt>
                <c:pt idx="42">
                  <c:v>46378</c:v>
                </c:pt>
                <c:pt idx="44">
                  <c:v>46379</c:v>
                </c:pt>
                <c:pt idx="46">
                  <c:v>46380</c:v>
                </c:pt>
                <c:pt idx="48">
                  <c:v>46381</c:v>
                </c:pt>
                <c:pt idx="50">
                  <c:v>46382</c:v>
                </c:pt>
                <c:pt idx="52">
                  <c:v>46383</c:v>
                </c:pt>
                <c:pt idx="54">
                  <c:v>46384</c:v>
                </c:pt>
                <c:pt idx="56">
                  <c:v>46385</c:v>
                </c:pt>
                <c:pt idx="58">
                  <c:v>46386</c:v>
                </c:pt>
                <c:pt idx="60">
                  <c:v>46387</c:v>
                </c:pt>
              </c:numCache>
            </c:numRef>
          </c:cat>
          <c:val>
            <c:numRef>
              <c:f>'12月'!$D$25:$BM$25</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5-869B-45E5-A563-E915A80E3B6F}"/>
            </c:ext>
          </c:extLst>
        </c:ser>
        <c:ser>
          <c:idx val="8"/>
          <c:order val="6"/>
          <c:tx>
            <c:strRef>
              <c:f>'12月'!$C$26</c:f>
              <c:strCache>
                <c:ptCount val="1"/>
              </c:strCache>
            </c:strRef>
          </c:tx>
          <c:spPr>
            <a:solidFill>
              <a:schemeClr val="accent3">
                <a:lumMod val="60000"/>
              </a:schemeClr>
            </a:solidFill>
            <a:ln w="28575" cap="rnd">
              <a:solidFill>
                <a:schemeClr val="accent3">
                  <a:lumMod val="60000"/>
                </a:schemeClr>
              </a:solidFill>
              <a:round/>
            </a:ln>
            <a:effectLst/>
          </c:spPr>
          <c:invertIfNegative val="0"/>
          <c:cat>
            <c:numRef>
              <c:f>'12月'!$D$18:$BM$18</c:f>
              <c:numCache>
                <c:formatCode>d</c:formatCode>
                <c:ptCount val="62"/>
                <c:pt idx="0">
                  <c:v>46357</c:v>
                </c:pt>
                <c:pt idx="2">
                  <c:v>46358</c:v>
                </c:pt>
                <c:pt idx="4">
                  <c:v>46359</c:v>
                </c:pt>
                <c:pt idx="6">
                  <c:v>46360</c:v>
                </c:pt>
                <c:pt idx="8">
                  <c:v>46361</c:v>
                </c:pt>
                <c:pt idx="10">
                  <c:v>46362</c:v>
                </c:pt>
                <c:pt idx="12">
                  <c:v>46363</c:v>
                </c:pt>
                <c:pt idx="14">
                  <c:v>46364</c:v>
                </c:pt>
                <c:pt idx="16">
                  <c:v>46365</c:v>
                </c:pt>
                <c:pt idx="18">
                  <c:v>46366</c:v>
                </c:pt>
                <c:pt idx="20">
                  <c:v>46367</c:v>
                </c:pt>
                <c:pt idx="22">
                  <c:v>46368</c:v>
                </c:pt>
                <c:pt idx="24">
                  <c:v>46369</c:v>
                </c:pt>
                <c:pt idx="26">
                  <c:v>46370</c:v>
                </c:pt>
                <c:pt idx="28">
                  <c:v>46371</c:v>
                </c:pt>
                <c:pt idx="30">
                  <c:v>46372</c:v>
                </c:pt>
                <c:pt idx="32">
                  <c:v>46373</c:v>
                </c:pt>
                <c:pt idx="34">
                  <c:v>46374</c:v>
                </c:pt>
                <c:pt idx="36">
                  <c:v>46375</c:v>
                </c:pt>
                <c:pt idx="38">
                  <c:v>46376</c:v>
                </c:pt>
                <c:pt idx="40">
                  <c:v>46377</c:v>
                </c:pt>
                <c:pt idx="42">
                  <c:v>46378</c:v>
                </c:pt>
                <c:pt idx="44">
                  <c:v>46379</c:v>
                </c:pt>
                <c:pt idx="46">
                  <c:v>46380</c:v>
                </c:pt>
                <c:pt idx="48">
                  <c:v>46381</c:v>
                </c:pt>
                <c:pt idx="50">
                  <c:v>46382</c:v>
                </c:pt>
                <c:pt idx="52">
                  <c:v>46383</c:v>
                </c:pt>
                <c:pt idx="54">
                  <c:v>46384</c:v>
                </c:pt>
                <c:pt idx="56">
                  <c:v>46385</c:v>
                </c:pt>
                <c:pt idx="58">
                  <c:v>46386</c:v>
                </c:pt>
                <c:pt idx="60">
                  <c:v>46387</c:v>
                </c:pt>
              </c:numCache>
            </c:numRef>
          </c:cat>
          <c:val>
            <c:numRef>
              <c:f>'12月'!$D$26:$BM$26</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6-869B-45E5-A563-E915A80E3B6F}"/>
            </c:ext>
          </c:extLst>
        </c:ser>
        <c:ser>
          <c:idx val="9"/>
          <c:order val="7"/>
          <c:tx>
            <c:strRef>
              <c:f>'12月'!$C$27</c:f>
              <c:strCache>
                <c:ptCount val="1"/>
              </c:strCache>
            </c:strRef>
          </c:tx>
          <c:spPr>
            <a:solidFill>
              <a:schemeClr val="accent4">
                <a:lumMod val="60000"/>
              </a:schemeClr>
            </a:solidFill>
            <a:ln w="28575" cap="rnd">
              <a:solidFill>
                <a:schemeClr val="accent4">
                  <a:lumMod val="60000"/>
                </a:schemeClr>
              </a:solidFill>
              <a:round/>
            </a:ln>
            <a:effectLst/>
          </c:spPr>
          <c:invertIfNegative val="0"/>
          <c:cat>
            <c:numRef>
              <c:f>'12月'!$D$18:$BM$18</c:f>
              <c:numCache>
                <c:formatCode>d</c:formatCode>
                <c:ptCount val="62"/>
                <c:pt idx="0">
                  <c:v>46357</c:v>
                </c:pt>
                <c:pt idx="2">
                  <c:v>46358</c:v>
                </c:pt>
                <c:pt idx="4">
                  <c:v>46359</c:v>
                </c:pt>
                <c:pt idx="6">
                  <c:v>46360</c:v>
                </c:pt>
                <c:pt idx="8">
                  <c:v>46361</c:v>
                </c:pt>
                <c:pt idx="10">
                  <c:v>46362</c:v>
                </c:pt>
                <c:pt idx="12">
                  <c:v>46363</c:v>
                </c:pt>
                <c:pt idx="14">
                  <c:v>46364</c:v>
                </c:pt>
                <c:pt idx="16">
                  <c:v>46365</c:v>
                </c:pt>
                <c:pt idx="18">
                  <c:v>46366</c:v>
                </c:pt>
                <c:pt idx="20">
                  <c:v>46367</c:v>
                </c:pt>
                <c:pt idx="22">
                  <c:v>46368</c:v>
                </c:pt>
                <c:pt idx="24">
                  <c:v>46369</c:v>
                </c:pt>
                <c:pt idx="26">
                  <c:v>46370</c:v>
                </c:pt>
                <c:pt idx="28">
                  <c:v>46371</c:v>
                </c:pt>
                <c:pt idx="30">
                  <c:v>46372</c:v>
                </c:pt>
                <c:pt idx="32">
                  <c:v>46373</c:v>
                </c:pt>
                <c:pt idx="34">
                  <c:v>46374</c:v>
                </c:pt>
                <c:pt idx="36">
                  <c:v>46375</c:v>
                </c:pt>
                <c:pt idx="38">
                  <c:v>46376</c:v>
                </c:pt>
                <c:pt idx="40">
                  <c:v>46377</c:v>
                </c:pt>
                <c:pt idx="42">
                  <c:v>46378</c:v>
                </c:pt>
                <c:pt idx="44">
                  <c:v>46379</c:v>
                </c:pt>
                <c:pt idx="46">
                  <c:v>46380</c:v>
                </c:pt>
                <c:pt idx="48">
                  <c:v>46381</c:v>
                </c:pt>
                <c:pt idx="50">
                  <c:v>46382</c:v>
                </c:pt>
                <c:pt idx="52">
                  <c:v>46383</c:v>
                </c:pt>
                <c:pt idx="54">
                  <c:v>46384</c:v>
                </c:pt>
                <c:pt idx="56">
                  <c:v>46385</c:v>
                </c:pt>
                <c:pt idx="58">
                  <c:v>46386</c:v>
                </c:pt>
                <c:pt idx="60">
                  <c:v>46387</c:v>
                </c:pt>
              </c:numCache>
            </c:numRef>
          </c:cat>
          <c:val>
            <c:numRef>
              <c:f>'12月'!$D$27:$BM$27</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7-869B-45E5-A563-E915A80E3B6F}"/>
            </c:ext>
          </c:extLst>
        </c:ser>
        <c:ser>
          <c:idx val="10"/>
          <c:order val="8"/>
          <c:tx>
            <c:strRef>
              <c:f>'12月'!$C$28</c:f>
              <c:strCache>
                <c:ptCount val="1"/>
              </c:strCache>
            </c:strRef>
          </c:tx>
          <c:spPr>
            <a:solidFill>
              <a:schemeClr val="accent5">
                <a:lumMod val="60000"/>
              </a:schemeClr>
            </a:solidFill>
            <a:ln w="28575" cap="rnd">
              <a:solidFill>
                <a:schemeClr val="accent5">
                  <a:lumMod val="60000"/>
                </a:schemeClr>
              </a:solidFill>
              <a:round/>
            </a:ln>
            <a:effectLst/>
          </c:spPr>
          <c:invertIfNegative val="0"/>
          <c:cat>
            <c:numRef>
              <c:f>'12月'!$D$18:$BM$18</c:f>
              <c:numCache>
                <c:formatCode>d</c:formatCode>
                <c:ptCount val="62"/>
                <c:pt idx="0">
                  <c:v>46357</c:v>
                </c:pt>
                <c:pt idx="2">
                  <c:v>46358</c:v>
                </c:pt>
                <c:pt idx="4">
                  <c:v>46359</c:v>
                </c:pt>
                <c:pt idx="6">
                  <c:v>46360</c:v>
                </c:pt>
                <c:pt idx="8">
                  <c:v>46361</c:v>
                </c:pt>
                <c:pt idx="10">
                  <c:v>46362</c:v>
                </c:pt>
                <c:pt idx="12">
                  <c:v>46363</c:v>
                </c:pt>
                <c:pt idx="14">
                  <c:v>46364</c:v>
                </c:pt>
                <c:pt idx="16">
                  <c:v>46365</c:v>
                </c:pt>
                <c:pt idx="18">
                  <c:v>46366</c:v>
                </c:pt>
                <c:pt idx="20">
                  <c:v>46367</c:v>
                </c:pt>
                <c:pt idx="22">
                  <c:v>46368</c:v>
                </c:pt>
                <c:pt idx="24">
                  <c:v>46369</c:v>
                </c:pt>
                <c:pt idx="26">
                  <c:v>46370</c:v>
                </c:pt>
                <c:pt idx="28">
                  <c:v>46371</c:v>
                </c:pt>
                <c:pt idx="30">
                  <c:v>46372</c:v>
                </c:pt>
                <c:pt idx="32">
                  <c:v>46373</c:v>
                </c:pt>
                <c:pt idx="34">
                  <c:v>46374</c:v>
                </c:pt>
                <c:pt idx="36">
                  <c:v>46375</c:v>
                </c:pt>
                <c:pt idx="38">
                  <c:v>46376</c:v>
                </c:pt>
                <c:pt idx="40">
                  <c:v>46377</c:v>
                </c:pt>
                <c:pt idx="42">
                  <c:v>46378</c:v>
                </c:pt>
                <c:pt idx="44">
                  <c:v>46379</c:v>
                </c:pt>
                <c:pt idx="46">
                  <c:v>46380</c:v>
                </c:pt>
                <c:pt idx="48">
                  <c:v>46381</c:v>
                </c:pt>
                <c:pt idx="50">
                  <c:v>46382</c:v>
                </c:pt>
                <c:pt idx="52">
                  <c:v>46383</c:v>
                </c:pt>
                <c:pt idx="54">
                  <c:v>46384</c:v>
                </c:pt>
                <c:pt idx="56">
                  <c:v>46385</c:v>
                </c:pt>
                <c:pt idx="58">
                  <c:v>46386</c:v>
                </c:pt>
                <c:pt idx="60">
                  <c:v>46387</c:v>
                </c:pt>
              </c:numCache>
            </c:numRef>
          </c:cat>
          <c:val>
            <c:numRef>
              <c:f>'12月'!$D$28:$BM$28</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8-869B-45E5-A563-E915A80E3B6F}"/>
            </c:ext>
          </c:extLst>
        </c:ser>
        <c:ser>
          <c:idx val="11"/>
          <c:order val="9"/>
          <c:tx>
            <c:strRef>
              <c:f>'12月'!$C$29</c:f>
              <c:strCache>
                <c:ptCount val="1"/>
              </c:strCache>
            </c:strRef>
          </c:tx>
          <c:spPr>
            <a:solidFill>
              <a:schemeClr val="accent6">
                <a:lumMod val="60000"/>
              </a:schemeClr>
            </a:solidFill>
            <a:ln w="28575" cap="rnd">
              <a:solidFill>
                <a:schemeClr val="accent6">
                  <a:lumMod val="60000"/>
                </a:schemeClr>
              </a:solidFill>
              <a:round/>
            </a:ln>
            <a:effectLst/>
          </c:spPr>
          <c:invertIfNegative val="0"/>
          <c:cat>
            <c:numRef>
              <c:f>'12月'!$D$18:$BM$18</c:f>
              <c:numCache>
                <c:formatCode>d</c:formatCode>
                <c:ptCount val="62"/>
                <c:pt idx="0">
                  <c:v>46357</c:v>
                </c:pt>
                <c:pt idx="2">
                  <c:v>46358</c:v>
                </c:pt>
                <c:pt idx="4">
                  <c:v>46359</c:v>
                </c:pt>
                <c:pt idx="6">
                  <c:v>46360</c:v>
                </c:pt>
                <c:pt idx="8">
                  <c:v>46361</c:v>
                </c:pt>
                <c:pt idx="10">
                  <c:v>46362</c:v>
                </c:pt>
                <c:pt idx="12">
                  <c:v>46363</c:v>
                </c:pt>
                <c:pt idx="14">
                  <c:v>46364</c:v>
                </c:pt>
                <c:pt idx="16">
                  <c:v>46365</c:v>
                </c:pt>
                <c:pt idx="18">
                  <c:v>46366</c:v>
                </c:pt>
                <c:pt idx="20">
                  <c:v>46367</c:v>
                </c:pt>
                <c:pt idx="22">
                  <c:v>46368</c:v>
                </c:pt>
                <c:pt idx="24">
                  <c:v>46369</c:v>
                </c:pt>
                <c:pt idx="26">
                  <c:v>46370</c:v>
                </c:pt>
                <c:pt idx="28">
                  <c:v>46371</c:v>
                </c:pt>
                <c:pt idx="30">
                  <c:v>46372</c:v>
                </c:pt>
                <c:pt idx="32">
                  <c:v>46373</c:v>
                </c:pt>
                <c:pt idx="34">
                  <c:v>46374</c:v>
                </c:pt>
                <c:pt idx="36">
                  <c:v>46375</c:v>
                </c:pt>
                <c:pt idx="38">
                  <c:v>46376</c:v>
                </c:pt>
                <c:pt idx="40">
                  <c:v>46377</c:v>
                </c:pt>
                <c:pt idx="42">
                  <c:v>46378</c:v>
                </c:pt>
                <c:pt idx="44">
                  <c:v>46379</c:v>
                </c:pt>
                <c:pt idx="46">
                  <c:v>46380</c:v>
                </c:pt>
                <c:pt idx="48">
                  <c:v>46381</c:v>
                </c:pt>
                <c:pt idx="50">
                  <c:v>46382</c:v>
                </c:pt>
                <c:pt idx="52">
                  <c:v>46383</c:v>
                </c:pt>
                <c:pt idx="54">
                  <c:v>46384</c:v>
                </c:pt>
                <c:pt idx="56">
                  <c:v>46385</c:v>
                </c:pt>
                <c:pt idx="58">
                  <c:v>46386</c:v>
                </c:pt>
                <c:pt idx="60">
                  <c:v>46387</c:v>
                </c:pt>
              </c:numCache>
            </c:numRef>
          </c:cat>
          <c:val>
            <c:numRef>
              <c:f>'12月'!$D$29:$BM$29</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9-869B-45E5-A563-E915A80E3B6F}"/>
            </c:ext>
          </c:extLst>
        </c:ser>
        <c:ser>
          <c:idx val="12"/>
          <c:order val="10"/>
          <c:tx>
            <c:strRef>
              <c:f>'12月'!$C$30</c:f>
              <c:strCache>
                <c:ptCount val="1"/>
              </c:strCache>
            </c:strRef>
          </c:tx>
          <c:spPr>
            <a:solidFill>
              <a:schemeClr val="accent1">
                <a:lumMod val="80000"/>
                <a:lumOff val="20000"/>
              </a:schemeClr>
            </a:solidFill>
            <a:ln w="28575" cap="rnd">
              <a:solidFill>
                <a:schemeClr val="accent1">
                  <a:lumMod val="80000"/>
                  <a:lumOff val="20000"/>
                </a:schemeClr>
              </a:solidFill>
              <a:round/>
            </a:ln>
            <a:effectLst/>
          </c:spPr>
          <c:invertIfNegative val="0"/>
          <c:cat>
            <c:numRef>
              <c:f>'12月'!$D$18:$BM$18</c:f>
              <c:numCache>
                <c:formatCode>d</c:formatCode>
                <c:ptCount val="62"/>
                <c:pt idx="0">
                  <c:v>46357</c:v>
                </c:pt>
                <c:pt idx="2">
                  <c:v>46358</c:v>
                </c:pt>
                <c:pt idx="4">
                  <c:v>46359</c:v>
                </c:pt>
                <c:pt idx="6">
                  <c:v>46360</c:v>
                </c:pt>
                <c:pt idx="8">
                  <c:v>46361</c:v>
                </c:pt>
                <c:pt idx="10">
                  <c:v>46362</c:v>
                </c:pt>
                <c:pt idx="12">
                  <c:v>46363</c:v>
                </c:pt>
                <c:pt idx="14">
                  <c:v>46364</c:v>
                </c:pt>
                <c:pt idx="16">
                  <c:v>46365</c:v>
                </c:pt>
                <c:pt idx="18">
                  <c:v>46366</c:v>
                </c:pt>
                <c:pt idx="20">
                  <c:v>46367</c:v>
                </c:pt>
                <c:pt idx="22">
                  <c:v>46368</c:v>
                </c:pt>
                <c:pt idx="24">
                  <c:v>46369</c:v>
                </c:pt>
                <c:pt idx="26">
                  <c:v>46370</c:v>
                </c:pt>
                <c:pt idx="28">
                  <c:v>46371</c:v>
                </c:pt>
                <c:pt idx="30">
                  <c:v>46372</c:v>
                </c:pt>
                <c:pt idx="32">
                  <c:v>46373</c:v>
                </c:pt>
                <c:pt idx="34">
                  <c:v>46374</c:v>
                </c:pt>
                <c:pt idx="36">
                  <c:v>46375</c:v>
                </c:pt>
                <c:pt idx="38">
                  <c:v>46376</c:v>
                </c:pt>
                <c:pt idx="40">
                  <c:v>46377</c:v>
                </c:pt>
                <c:pt idx="42">
                  <c:v>46378</c:v>
                </c:pt>
                <c:pt idx="44">
                  <c:v>46379</c:v>
                </c:pt>
                <c:pt idx="46">
                  <c:v>46380</c:v>
                </c:pt>
                <c:pt idx="48">
                  <c:v>46381</c:v>
                </c:pt>
                <c:pt idx="50">
                  <c:v>46382</c:v>
                </c:pt>
                <c:pt idx="52">
                  <c:v>46383</c:v>
                </c:pt>
                <c:pt idx="54">
                  <c:v>46384</c:v>
                </c:pt>
                <c:pt idx="56">
                  <c:v>46385</c:v>
                </c:pt>
                <c:pt idx="58">
                  <c:v>46386</c:v>
                </c:pt>
                <c:pt idx="60">
                  <c:v>46387</c:v>
                </c:pt>
              </c:numCache>
            </c:numRef>
          </c:cat>
          <c:val>
            <c:numRef>
              <c:f>'12月'!$D$30:$BM$30</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A-869B-45E5-A563-E915A80E3B6F}"/>
            </c:ext>
          </c:extLst>
        </c:ser>
        <c:ser>
          <c:idx val="13"/>
          <c:order val="11"/>
          <c:tx>
            <c:strRef>
              <c:f>'12月'!$C$31</c:f>
              <c:strCache>
                <c:ptCount val="1"/>
              </c:strCache>
            </c:strRef>
          </c:tx>
          <c:spPr>
            <a:solidFill>
              <a:schemeClr val="accent2">
                <a:lumMod val="80000"/>
                <a:lumOff val="20000"/>
              </a:schemeClr>
            </a:solidFill>
            <a:ln w="28575" cap="rnd">
              <a:solidFill>
                <a:schemeClr val="accent2">
                  <a:lumMod val="80000"/>
                  <a:lumOff val="20000"/>
                </a:schemeClr>
              </a:solidFill>
              <a:round/>
            </a:ln>
            <a:effectLst/>
          </c:spPr>
          <c:invertIfNegative val="0"/>
          <c:cat>
            <c:numRef>
              <c:f>'12月'!$D$18:$BM$18</c:f>
              <c:numCache>
                <c:formatCode>d</c:formatCode>
                <c:ptCount val="62"/>
                <c:pt idx="0">
                  <c:v>46357</c:v>
                </c:pt>
                <c:pt idx="2">
                  <c:v>46358</c:v>
                </c:pt>
                <c:pt idx="4">
                  <c:v>46359</c:v>
                </c:pt>
                <c:pt idx="6">
                  <c:v>46360</c:v>
                </c:pt>
                <c:pt idx="8">
                  <c:v>46361</c:v>
                </c:pt>
                <c:pt idx="10">
                  <c:v>46362</c:v>
                </c:pt>
                <c:pt idx="12">
                  <c:v>46363</c:v>
                </c:pt>
                <c:pt idx="14">
                  <c:v>46364</c:v>
                </c:pt>
                <c:pt idx="16">
                  <c:v>46365</c:v>
                </c:pt>
                <c:pt idx="18">
                  <c:v>46366</c:v>
                </c:pt>
                <c:pt idx="20">
                  <c:v>46367</c:v>
                </c:pt>
                <c:pt idx="22">
                  <c:v>46368</c:v>
                </c:pt>
                <c:pt idx="24">
                  <c:v>46369</c:v>
                </c:pt>
                <c:pt idx="26">
                  <c:v>46370</c:v>
                </c:pt>
                <c:pt idx="28">
                  <c:v>46371</c:v>
                </c:pt>
                <c:pt idx="30">
                  <c:v>46372</c:v>
                </c:pt>
                <c:pt idx="32">
                  <c:v>46373</c:v>
                </c:pt>
                <c:pt idx="34">
                  <c:v>46374</c:v>
                </c:pt>
                <c:pt idx="36">
                  <c:v>46375</c:v>
                </c:pt>
                <c:pt idx="38">
                  <c:v>46376</c:v>
                </c:pt>
                <c:pt idx="40">
                  <c:v>46377</c:v>
                </c:pt>
                <c:pt idx="42">
                  <c:v>46378</c:v>
                </c:pt>
                <c:pt idx="44">
                  <c:v>46379</c:v>
                </c:pt>
                <c:pt idx="46">
                  <c:v>46380</c:v>
                </c:pt>
                <c:pt idx="48">
                  <c:v>46381</c:v>
                </c:pt>
                <c:pt idx="50">
                  <c:v>46382</c:v>
                </c:pt>
                <c:pt idx="52">
                  <c:v>46383</c:v>
                </c:pt>
                <c:pt idx="54">
                  <c:v>46384</c:v>
                </c:pt>
                <c:pt idx="56">
                  <c:v>46385</c:v>
                </c:pt>
                <c:pt idx="58">
                  <c:v>46386</c:v>
                </c:pt>
                <c:pt idx="60">
                  <c:v>46387</c:v>
                </c:pt>
              </c:numCache>
            </c:numRef>
          </c:cat>
          <c:val>
            <c:numRef>
              <c:f>'12月'!$D$31:$BM$31</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B-869B-45E5-A563-E915A80E3B6F}"/>
            </c:ext>
          </c:extLst>
        </c:ser>
        <c:ser>
          <c:idx val="14"/>
          <c:order val="12"/>
          <c:tx>
            <c:strRef>
              <c:f>'12月'!$C$32</c:f>
              <c:strCache>
                <c:ptCount val="1"/>
              </c:strCache>
            </c:strRef>
          </c:tx>
          <c:spPr>
            <a:solidFill>
              <a:schemeClr val="accent3">
                <a:lumMod val="80000"/>
                <a:lumOff val="20000"/>
              </a:schemeClr>
            </a:solidFill>
            <a:ln w="28575" cap="rnd">
              <a:solidFill>
                <a:schemeClr val="accent3">
                  <a:lumMod val="80000"/>
                  <a:lumOff val="20000"/>
                </a:schemeClr>
              </a:solidFill>
              <a:round/>
            </a:ln>
            <a:effectLst/>
          </c:spPr>
          <c:invertIfNegative val="0"/>
          <c:cat>
            <c:numRef>
              <c:f>'12月'!$D$18:$BM$18</c:f>
              <c:numCache>
                <c:formatCode>d</c:formatCode>
                <c:ptCount val="62"/>
                <c:pt idx="0">
                  <c:v>46357</c:v>
                </c:pt>
                <c:pt idx="2">
                  <c:v>46358</c:v>
                </c:pt>
                <c:pt idx="4">
                  <c:v>46359</c:v>
                </c:pt>
                <c:pt idx="6">
                  <c:v>46360</c:v>
                </c:pt>
                <c:pt idx="8">
                  <c:v>46361</c:v>
                </c:pt>
                <c:pt idx="10">
                  <c:v>46362</c:v>
                </c:pt>
                <c:pt idx="12">
                  <c:v>46363</c:v>
                </c:pt>
                <c:pt idx="14">
                  <c:v>46364</c:v>
                </c:pt>
                <c:pt idx="16">
                  <c:v>46365</c:v>
                </c:pt>
                <c:pt idx="18">
                  <c:v>46366</c:v>
                </c:pt>
                <c:pt idx="20">
                  <c:v>46367</c:v>
                </c:pt>
                <c:pt idx="22">
                  <c:v>46368</c:v>
                </c:pt>
                <c:pt idx="24">
                  <c:v>46369</c:v>
                </c:pt>
                <c:pt idx="26">
                  <c:v>46370</c:v>
                </c:pt>
                <c:pt idx="28">
                  <c:v>46371</c:v>
                </c:pt>
                <c:pt idx="30">
                  <c:v>46372</c:v>
                </c:pt>
                <c:pt idx="32">
                  <c:v>46373</c:v>
                </c:pt>
                <c:pt idx="34">
                  <c:v>46374</c:v>
                </c:pt>
                <c:pt idx="36">
                  <c:v>46375</c:v>
                </c:pt>
                <c:pt idx="38">
                  <c:v>46376</c:v>
                </c:pt>
                <c:pt idx="40">
                  <c:v>46377</c:v>
                </c:pt>
                <c:pt idx="42">
                  <c:v>46378</c:v>
                </c:pt>
                <c:pt idx="44">
                  <c:v>46379</c:v>
                </c:pt>
                <c:pt idx="46">
                  <c:v>46380</c:v>
                </c:pt>
                <c:pt idx="48">
                  <c:v>46381</c:v>
                </c:pt>
                <c:pt idx="50">
                  <c:v>46382</c:v>
                </c:pt>
                <c:pt idx="52">
                  <c:v>46383</c:v>
                </c:pt>
                <c:pt idx="54">
                  <c:v>46384</c:v>
                </c:pt>
                <c:pt idx="56">
                  <c:v>46385</c:v>
                </c:pt>
                <c:pt idx="58">
                  <c:v>46386</c:v>
                </c:pt>
                <c:pt idx="60">
                  <c:v>46387</c:v>
                </c:pt>
              </c:numCache>
            </c:numRef>
          </c:cat>
          <c:val>
            <c:numRef>
              <c:f>'12月'!$D$32:$BM$32</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C-869B-45E5-A563-E915A80E3B6F}"/>
            </c:ext>
          </c:extLst>
        </c:ser>
        <c:ser>
          <c:idx val="15"/>
          <c:order val="13"/>
          <c:tx>
            <c:strRef>
              <c:f>'12月'!$C$33</c:f>
              <c:strCache>
                <c:ptCount val="1"/>
              </c:strCache>
            </c:strRef>
          </c:tx>
          <c:spPr>
            <a:solidFill>
              <a:schemeClr val="accent4">
                <a:lumMod val="80000"/>
                <a:lumOff val="20000"/>
              </a:schemeClr>
            </a:solidFill>
            <a:ln w="28575" cap="rnd">
              <a:solidFill>
                <a:schemeClr val="accent4">
                  <a:lumMod val="80000"/>
                  <a:lumOff val="20000"/>
                </a:schemeClr>
              </a:solidFill>
              <a:round/>
            </a:ln>
            <a:effectLst/>
          </c:spPr>
          <c:invertIfNegative val="0"/>
          <c:cat>
            <c:numRef>
              <c:f>'12月'!$D$18:$BM$18</c:f>
              <c:numCache>
                <c:formatCode>d</c:formatCode>
                <c:ptCount val="62"/>
                <c:pt idx="0">
                  <c:v>46357</c:v>
                </c:pt>
                <c:pt idx="2">
                  <c:v>46358</c:v>
                </c:pt>
                <c:pt idx="4">
                  <c:v>46359</c:v>
                </c:pt>
                <c:pt idx="6">
                  <c:v>46360</c:v>
                </c:pt>
                <c:pt idx="8">
                  <c:v>46361</c:v>
                </c:pt>
                <c:pt idx="10">
                  <c:v>46362</c:v>
                </c:pt>
                <c:pt idx="12">
                  <c:v>46363</c:v>
                </c:pt>
                <c:pt idx="14">
                  <c:v>46364</c:v>
                </c:pt>
                <c:pt idx="16">
                  <c:v>46365</c:v>
                </c:pt>
                <c:pt idx="18">
                  <c:v>46366</c:v>
                </c:pt>
                <c:pt idx="20">
                  <c:v>46367</c:v>
                </c:pt>
                <c:pt idx="22">
                  <c:v>46368</c:v>
                </c:pt>
                <c:pt idx="24">
                  <c:v>46369</c:v>
                </c:pt>
                <c:pt idx="26">
                  <c:v>46370</c:v>
                </c:pt>
                <c:pt idx="28">
                  <c:v>46371</c:v>
                </c:pt>
                <c:pt idx="30">
                  <c:v>46372</c:v>
                </c:pt>
                <c:pt idx="32">
                  <c:v>46373</c:v>
                </c:pt>
                <c:pt idx="34">
                  <c:v>46374</c:v>
                </c:pt>
                <c:pt idx="36">
                  <c:v>46375</c:v>
                </c:pt>
                <c:pt idx="38">
                  <c:v>46376</c:v>
                </c:pt>
                <c:pt idx="40">
                  <c:v>46377</c:v>
                </c:pt>
                <c:pt idx="42">
                  <c:v>46378</c:v>
                </c:pt>
                <c:pt idx="44">
                  <c:v>46379</c:v>
                </c:pt>
                <c:pt idx="46">
                  <c:v>46380</c:v>
                </c:pt>
                <c:pt idx="48">
                  <c:v>46381</c:v>
                </c:pt>
                <c:pt idx="50">
                  <c:v>46382</c:v>
                </c:pt>
                <c:pt idx="52">
                  <c:v>46383</c:v>
                </c:pt>
                <c:pt idx="54">
                  <c:v>46384</c:v>
                </c:pt>
                <c:pt idx="56">
                  <c:v>46385</c:v>
                </c:pt>
                <c:pt idx="58">
                  <c:v>46386</c:v>
                </c:pt>
                <c:pt idx="60">
                  <c:v>46387</c:v>
                </c:pt>
              </c:numCache>
            </c:numRef>
          </c:cat>
          <c:val>
            <c:numRef>
              <c:f>'12月'!$D$33:$BM$33</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D-869B-45E5-A563-E915A80E3B6F}"/>
            </c:ext>
          </c:extLst>
        </c:ser>
        <c:ser>
          <c:idx val="16"/>
          <c:order val="14"/>
          <c:tx>
            <c:strRef>
              <c:f>'12月'!$C$34</c:f>
              <c:strCache>
                <c:ptCount val="1"/>
              </c:strCache>
            </c:strRef>
          </c:tx>
          <c:spPr>
            <a:solidFill>
              <a:schemeClr val="accent5">
                <a:lumMod val="80000"/>
                <a:lumOff val="20000"/>
              </a:schemeClr>
            </a:solidFill>
            <a:ln w="28575" cap="rnd">
              <a:solidFill>
                <a:schemeClr val="accent5">
                  <a:lumMod val="80000"/>
                  <a:lumOff val="20000"/>
                </a:schemeClr>
              </a:solidFill>
              <a:round/>
            </a:ln>
            <a:effectLst/>
          </c:spPr>
          <c:invertIfNegative val="0"/>
          <c:cat>
            <c:numRef>
              <c:f>'12月'!$D$18:$BM$18</c:f>
              <c:numCache>
                <c:formatCode>d</c:formatCode>
                <c:ptCount val="62"/>
                <c:pt idx="0">
                  <c:v>46357</c:v>
                </c:pt>
                <c:pt idx="2">
                  <c:v>46358</c:v>
                </c:pt>
                <c:pt idx="4">
                  <c:v>46359</c:v>
                </c:pt>
                <c:pt idx="6">
                  <c:v>46360</c:v>
                </c:pt>
                <c:pt idx="8">
                  <c:v>46361</c:v>
                </c:pt>
                <c:pt idx="10">
                  <c:v>46362</c:v>
                </c:pt>
                <c:pt idx="12">
                  <c:v>46363</c:v>
                </c:pt>
                <c:pt idx="14">
                  <c:v>46364</c:v>
                </c:pt>
                <c:pt idx="16">
                  <c:v>46365</c:v>
                </c:pt>
                <c:pt idx="18">
                  <c:v>46366</c:v>
                </c:pt>
                <c:pt idx="20">
                  <c:v>46367</c:v>
                </c:pt>
                <c:pt idx="22">
                  <c:v>46368</c:v>
                </c:pt>
                <c:pt idx="24">
                  <c:v>46369</c:v>
                </c:pt>
                <c:pt idx="26">
                  <c:v>46370</c:v>
                </c:pt>
                <c:pt idx="28">
                  <c:v>46371</c:v>
                </c:pt>
                <c:pt idx="30">
                  <c:v>46372</c:v>
                </c:pt>
                <c:pt idx="32">
                  <c:v>46373</c:v>
                </c:pt>
                <c:pt idx="34">
                  <c:v>46374</c:v>
                </c:pt>
                <c:pt idx="36">
                  <c:v>46375</c:v>
                </c:pt>
                <c:pt idx="38">
                  <c:v>46376</c:v>
                </c:pt>
                <c:pt idx="40">
                  <c:v>46377</c:v>
                </c:pt>
                <c:pt idx="42">
                  <c:v>46378</c:v>
                </c:pt>
                <c:pt idx="44">
                  <c:v>46379</c:v>
                </c:pt>
                <c:pt idx="46">
                  <c:v>46380</c:v>
                </c:pt>
                <c:pt idx="48">
                  <c:v>46381</c:v>
                </c:pt>
                <c:pt idx="50">
                  <c:v>46382</c:v>
                </c:pt>
                <c:pt idx="52">
                  <c:v>46383</c:v>
                </c:pt>
                <c:pt idx="54">
                  <c:v>46384</c:v>
                </c:pt>
                <c:pt idx="56">
                  <c:v>46385</c:v>
                </c:pt>
                <c:pt idx="58">
                  <c:v>46386</c:v>
                </c:pt>
                <c:pt idx="60">
                  <c:v>46387</c:v>
                </c:pt>
              </c:numCache>
            </c:numRef>
          </c:cat>
          <c:val>
            <c:numRef>
              <c:f>'12月'!$D$34:$BM$34</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E-869B-45E5-A563-E915A80E3B6F}"/>
            </c:ext>
          </c:extLst>
        </c:ser>
        <c:dLbls>
          <c:showLegendKey val="0"/>
          <c:showVal val="0"/>
          <c:showCatName val="0"/>
          <c:showSerName val="0"/>
          <c:showPercent val="0"/>
          <c:showBubbleSize val="0"/>
        </c:dLbls>
        <c:gapWidth val="150"/>
        <c:overlap val="100"/>
        <c:axId val="801998936"/>
        <c:axId val="802002544"/>
      </c:barChart>
      <c:lineChart>
        <c:grouping val="stacked"/>
        <c:varyColors val="0"/>
        <c:ser>
          <c:idx val="17"/>
          <c:order val="15"/>
          <c:tx>
            <c:strRef>
              <c:f>'12月'!$C$35</c:f>
              <c:strCache>
                <c:ptCount val="1"/>
                <c:pt idx="0">
                  <c:v>合計</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numRef>
              <c:f>'12月'!$D$18:$BM$18</c:f>
              <c:numCache>
                <c:formatCode>d</c:formatCode>
                <c:ptCount val="62"/>
                <c:pt idx="0">
                  <c:v>46357</c:v>
                </c:pt>
                <c:pt idx="2">
                  <c:v>46358</c:v>
                </c:pt>
                <c:pt idx="4">
                  <c:v>46359</c:v>
                </c:pt>
                <c:pt idx="6">
                  <c:v>46360</c:v>
                </c:pt>
                <c:pt idx="8">
                  <c:v>46361</c:v>
                </c:pt>
                <c:pt idx="10">
                  <c:v>46362</c:v>
                </c:pt>
                <c:pt idx="12">
                  <c:v>46363</c:v>
                </c:pt>
                <c:pt idx="14">
                  <c:v>46364</c:v>
                </c:pt>
                <c:pt idx="16">
                  <c:v>46365</c:v>
                </c:pt>
                <c:pt idx="18">
                  <c:v>46366</c:v>
                </c:pt>
                <c:pt idx="20">
                  <c:v>46367</c:v>
                </c:pt>
                <c:pt idx="22">
                  <c:v>46368</c:v>
                </c:pt>
                <c:pt idx="24">
                  <c:v>46369</c:v>
                </c:pt>
                <c:pt idx="26">
                  <c:v>46370</c:v>
                </c:pt>
                <c:pt idx="28">
                  <c:v>46371</c:v>
                </c:pt>
                <c:pt idx="30">
                  <c:v>46372</c:v>
                </c:pt>
                <c:pt idx="32">
                  <c:v>46373</c:v>
                </c:pt>
                <c:pt idx="34">
                  <c:v>46374</c:v>
                </c:pt>
                <c:pt idx="36">
                  <c:v>46375</c:v>
                </c:pt>
                <c:pt idx="38">
                  <c:v>46376</c:v>
                </c:pt>
                <c:pt idx="40">
                  <c:v>46377</c:v>
                </c:pt>
                <c:pt idx="42">
                  <c:v>46378</c:v>
                </c:pt>
                <c:pt idx="44">
                  <c:v>46379</c:v>
                </c:pt>
                <c:pt idx="46">
                  <c:v>46380</c:v>
                </c:pt>
                <c:pt idx="48">
                  <c:v>46381</c:v>
                </c:pt>
                <c:pt idx="50">
                  <c:v>46382</c:v>
                </c:pt>
                <c:pt idx="52">
                  <c:v>46383</c:v>
                </c:pt>
                <c:pt idx="54">
                  <c:v>46384</c:v>
                </c:pt>
                <c:pt idx="56">
                  <c:v>46385</c:v>
                </c:pt>
                <c:pt idx="58">
                  <c:v>46386</c:v>
                </c:pt>
                <c:pt idx="60">
                  <c:v>46387</c:v>
                </c:pt>
              </c:numCache>
            </c:numRef>
          </c:cat>
          <c:val>
            <c:numRef>
              <c:f>'12月'!$D$35:$BM$35</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smooth val="0"/>
          <c:extLst>
            <c:ext xmlns:c16="http://schemas.microsoft.com/office/drawing/2014/chart" uri="{C3380CC4-5D6E-409C-BE32-E72D297353CC}">
              <c16:uniqueId val="{0000000F-869B-45E5-A563-E915A80E3B6F}"/>
            </c:ext>
          </c:extLst>
        </c:ser>
        <c:dLbls>
          <c:showLegendKey val="0"/>
          <c:showVal val="0"/>
          <c:showCatName val="0"/>
          <c:showSerName val="0"/>
          <c:showPercent val="0"/>
          <c:showBubbleSize val="0"/>
        </c:dLbls>
        <c:marker val="1"/>
        <c:smooth val="0"/>
        <c:axId val="801998936"/>
        <c:axId val="802002544"/>
      </c:lineChart>
      <c:dateAx>
        <c:axId val="801998936"/>
        <c:scaling>
          <c:orientation val="minMax"/>
        </c:scaling>
        <c:delete val="0"/>
        <c:axPos val="b"/>
        <c:numFmt formatCode="d" sourceLinked="1"/>
        <c:majorTickMark val="none"/>
        <c:minorTickMark val="none"/>
        <c:tickLblPos val="nextTo"/>
        <c:spPr>
          <a:solidFill>
            <a:schemeClr val="bg1"/>
          </a:solid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2002544"/>
        <c:crosses val="autoZero"/>
        <c:auto val="1"/>
        <c:lblOffset val="100"/>
        <c:baseTimeUnit val="days"/>
      </c:dateAx>
      <c:valAx>
        <c:axId val="802002544"/>
        <c:scaling>
          <c:orientation val="minMax"/>
        </c:scaling>
        <c:delete val="0"/>
        <c:axPos val="l"/>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1998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t>資産別消費割合</a:t>
            </a:r>
          </a:p>
        </c:rich>
      </c:tx>
      <c:layout>
        <c:manualLayout>
          <c:xMode val="edge"/>
          <c:yMode val="edge"/>
          <c:x val="4.2615886341455946E-2"/>
          <c:y val="2.3774141907915446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38096674730742042"/>
          <c:y val="0.21290212073457732"/>
          <c:w val="0.33546103652791476"/>
          <c:h val="0.6823865120120256"/>
        </c:manualLayout>
      </c:layout>
      <c:pieChart>
        <c:varyColors val="1"/>
        <c:ser>
          <c:idx val="22"/>
          <c:order val="22"/>
          <c:tx>
            <c:strRef>
              <c:f>資産!$Y$22</c:f>
              <c:strCache>
                <c:ptCount val="1"/>
                <c:pt idx="0">
                  <c:v>12月</c:v>
                </c:pt>
              </c:strCache>
              <c:extLst xmlns:c15="http://schemas.microsoft.com/office/drawing/2012/chart"/>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2AB-454C-4CDB-93B2-CCB8431805A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2AD-454C-4CDB-93B2-CCB8431805A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2AF-454C-4CDB-93B2-CCB8431805A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2B1-454C-4CDB-93B2-CCB8431805A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2B3-454C-4CDB-93B2-CCB8431805AB}"/>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2B5-454C-4CDB-93B2-CCB8431805AB}"/>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2B7-454C-4CDB-93B2-CCB8431805AB}"/>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2B9-454C-4CDB-93B2-CCB8431805AB}"/>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2BB-454C-4CDB-93B2-CCB8431805AB}"/>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2BD-454C-4CDB-93B2-CCB8431805AB}"/>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2BF-454C-4CDB-93B2-CCB8431805AB}"/>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7E72-054D-9A5F-616A9D756D99}"/>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7E72-054D-9A5F-616A9D756D99}"/>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7E72-054D-9A5F-616A9D756D9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7E72-054D-9A5F-616A9D756D99}"/>
              </c:ext>
            </c:extLst>
          </c:dPt>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資産!$B$23:$B$39</c15:sqref>
                  </c15:fullRef>
                </c:ext>
              </c:extLst>
              <c:f>資産!$B$24:$B$38</c:f>
              <c:strCache>
                <c:ptCount val="15"/>
              </c:strCache>
            </c:strRef>
          </c:cat>
          <c:val>
            <c:numRef>
              <c:extLst>
                <c:ext xmlns:c15="http://schemas.microsoft.com/office/drawing/2012/chart" uri="{02D57815-91ED-43cb-92C2-25804820EDAC}">
                  <c15:fullRef>
                    <c15:sqref>資産!$Y$23:$Y$39</c15:sqref>
                  </c15:fullRef>
                </c:ext>
              </c:extLst>
              <c:f>資産!$Y$24:$Y$38</c:f>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C8-454C-4CDB-93B2-CCB8431805AB}"/>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資産!$C$22</c15:sqref>
                        </c15:formulaRef>
                      </c:ext>
                    </c:extLst>
                    <c:strCache>
                      <c:ptCount val="1"/>
                      <c:pt idx="0">
                        <c:v>1月</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54C-4CDB-93B2-CCB8431805A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54C-4CDB-93B2-CCB8431805A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454C-4CDB-93B2-CCB8431805A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454C-4CDB-93B2-CCB8431805A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454C-4CDB-93B2-CCB8431805AB}"/>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454C-4CDB-93B2-CCB8431805AB}"/>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454C-4CDB-93B2-CCB8431805AB}"/>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454C-4CDB-93B2-CCB8431805AB}"/>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454C-4CDB-93B2-CCB8431805AB}"/>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454C-4CDB-93B2-CCB8431805AB}"/>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454C-4CDB-93B2-CCB8431805AB}"/>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5-7E72-054D-9A5F-616A9D756D99}"/>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37-7E72-054D-9A5F-616A9D756D99}"/>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39-7E72-054D-9A5F-616A9D756D9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3B-7E72-054D-9A5F-616A9D756D9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ullRef>
                          <c15:sqref>資産!$B$23:$B$39</c15:sqref>
                        </c15:fullRef>
                        <c15:formulaRef>
                          <c15:sqref>資産!$B$24:$B$38</c15:sqref>
                        </c15:formulaRef>
                      </c:ext>
                    </c:extLst>
                    <c:strCache>
                      <c:ptCount val="15"/>
                    </c:strCache>
                  </c:strRef>
                </c:cat>
                <c:val>
                  <c:numRef>
                    <c:extLst>
                      <c:ext uri="{02D57815-91ED-43cb-92C2-25804820EDAC}">
                        <c15:fullRef>
                          <c15:sqref>資産!$C$23:$C$39</c15:sqref>
                        </c15:fullRef>
                        <c15:formulaRef>
                          <c15:sqref>資産!$C$24:$C$38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uri="{02D57815-91ED-43cb-92C2-25804820EDAC}">
                    <c15:categoryFilterExceptions/>
                  </c:ext>
                  <c:ext xmlns:c16="http://schemas.microsoft.com/office/drawing/2014/chart" uri="{C3380CC4-5D6E-409C-BE32-E72D297353CC}">
                    <c16:uniqueId val="{0000001E-454C-4CDB-93B2-CCB8431805AB}"/>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資産!$D$22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0-454C-4CDB-93B2-CCB8431805A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2-454C-4CDB-93B2-CCB8431805A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4-454C-4CDB-93B2-CCB8431805A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6-454C-4CDB-93B2-CCB8431805A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8-454C-4CDB-93B2-CCB8431805AB}"/>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2A-454C-4CDB-93B2-CCB8431805AB}"/>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2C-454C-4CDB-93B2-CCB8431805AB}"/>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2E-454C-4CDB-93B2-CCB8431805AB}"/>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0-454C-4CDB-93B2-CCB8431805AB}"/>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2-454C-4CDB-93B2-CCB8431805AB}"/>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4-454C-4CDB-93B2-CCB8431805AB}"/>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3-7E72-054D-9A5F-616A9D756D9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5-7E72-054D-9A5F-616A9D756D9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7-7E72-054D-9A5F-616A9D756D9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59-7E72-054D-9A5F-616A9D756D99}"/>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資産!$D$23:$D$39</c15:sqref>
                        </c15:fullRef>
                        <c15:formulaRef>
                          <c15:sqref>資産!$D$24:$D$38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3D-454C-4CDB-93B2-CCB8431805AB}"/>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資産!$E$22</c15:sqref>
                        </c15:formulaRef>
                      </c:ext>
                    </c:extLst>
                    <c:strCache>
                      <c:ptCount val="1"/>
                      <c:pt idx="0">
                        <c:v>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3F-454C-4CDB-93B2-CCB8431805A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1-454C-4CDB-93B2-CCB8431805A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3-454C-4CDB-93B2-CCB8431805A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5-454C-4CDB-93B2-CCB8431805A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7-454C-4CDB-93B2-CCB8431805AB}"/>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49-454C-4CDB-93B2-CCB8431805AB}"/>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B-454C-4CDB-93B2-CCB8431805AB}"/>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D-454C-4CDB-93B2-CCB8431805AB}"/>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F-454C-4CDB-93B2-CCB8431805AB}"/>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1-454C-4CDB-93B2-CCB8431805AB}"/>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3-454C-4CDB-93B2-CCB8431805AB}"/>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1-7E72-054D-9A5F-616A9D756D9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3-7E72-054D-9A5F-616A9D756D9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5-7E72-054D-9A5F-616A9D756D9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77-7E72-054D-9A5F-616A9D756D99}"/>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資産!$E$23:$E$39</c15:sqref>
                        </c15:fullRef>
                        <c15:formulaRef>
                          <c15:sqref>資産!$E$24:$E$38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5C-454C-4CDB-93B2-CCB8431805AB}"/>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資産!$F$22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5E-454C-4CDB-93B2-CCB8431805A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0-454C-4CDB-93B2-CCB8431805A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2-454C-4CDB-93B2-CCB8431805A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4-454C-4CDB-93B2-CCB8431805A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6-454C-4CDB-93B2-CCB8431805AB}"/>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68-454C-4CDB-93B2-CCB8431805AB}"/>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A-454C-4CDB-93B2-CCB8431805AB}"/>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C-454C-4CDB-93B2-CCB8431805AB}"/>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E-454C-4CDB-93B2-CCB8431805AB}"/>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0-454C-4CDB-93B2-CCB8431805AB}"/>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2-454C-4CDB-93B2-CCB8431805AB}"/>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F-7E72-054D-9A5F-616A9D756D9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1-7E72-054D-9A5F-616A9D756D9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3-7E72-054D-9A5F-616A9D756D9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95-7E72-054D-9A5F-616A9D756D99}"/>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資産!$F$23:$F$39</c15:sqref>
                        </c15:fullRef>
                        <c15:formulaRef>
                          <c15:sqref>資産!$F$24:$F$38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7B-454C-4CDB-93B2-CCB8431805AB}"/>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資産!$G$22</c15:sqref>
                        </c15:formulaRef>
                      </c:ext>
                    </c:extLst>
                    <c:strCache>
                      <c:ptCount val="1"/>
                      <c:pt idx="0">
                        <c:v>3月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7D-454C-4CDB-93B2-CCB8431805A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F-454C-4CDB-93B2-CCB8431805A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1-454C-4CDB-93B2-CCB8431805A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3-454C-4CDB-93B2-CCB8431805A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5-454C-4CDB-93B2-CCB8431805AB}"/>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87-454C-4CDB-93B2-CCB8431805AB}"/>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9-454C-4CDB-93B2-CCB8431805AB}"/>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B-454C-4CDB-93B2-CCB8431805AB}"/>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D-454C-4CDB-93B2-CCB8431805AB}"/>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F-454C-4CDB-93B2-CCB8431805AB}"/>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91-454C-4CDB-93B2-CCB8431805AB}"/>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D-7E72-054D-9A5F-616A9D756D9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AF-7E72-054D-9A5F-616A9D756D9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B1-7E72-054D-9A5F-616A9D756D9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B3-7E72-054D-9A5F-616A9D756D99}"/>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資産!$G$23:$G$39</c15:sqref>
                        </c15:fullRef>
                        <c15:formulaRef>
                          <c15:sqref>資産!$G$24:$G$38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9A-454C-4CDB-93B2-CCB8431805AB}"/>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資産!$H$22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9C-454C-4CDB-93B2-CCB8431805A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9E-454C-4CDB-93B2-CCB8431805A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A0-454C-4CDB-93B2-CCB8431805A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A2-454C-4CDB-93B2-CCB8431805A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A4-454C-4CDB-93B2-CCB8431805AB}"/>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A6-454C-4CDB-93B2-CCB8431805AB}"/>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8-454C-4CDB-93B2-CCB8431805AB}"/>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A-454C-4CDB-93B2-CCB8431805AB}"/>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C-454C-4CDB-93B2-CCB8431805AB}"/>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E-454C-4CDB-93B2-CCB8431805AB}"/>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0-454C-4CDB-93B2-CCB8431805AB}"/>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B-7E72-054D-9A5F-616A9D756D9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CD-7E72-054D-9A5F-616A9D756D9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CF-7E72-054D-9A5F-616A9D756D9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D1-7E72-054D-9A5F-616A9D756D99}"/>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資産!$H$23:$H$39</c15:sqref>
                        </c15:fullRef>
                        <c15:formulaRef>
                          <c15:sqref>資産!$H$24:$H$38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B9-454C-4CDB-93B2-CCB8431805AB}"/>
                  </c:ext>
                </c:extLst>
              </c15:ser>
            </c15:filteredPieSeries>
            <c15:filteredPieSeries>
              <c15:ser>
                <c:idx val="6"/>
                <c:order val="6"/>
                <c:tx>
                  <c:strRef>
                    <c:extLst xmlns:c15="http://schemas.microsoft.com/office/drawing/2012/chart">
                      <c:ext xmlns:c15="http://schemas.microsoft.com/office/drawing/2012/chart" uri="{02D57815-91ED-43cb-92C2-25804820EDAC}">
                        <c15:formulaRef>
                          <c15:sqref>資産!$I$22</c15:sqref>
                        </c15:formulaRef>
                      </c:ext>
                    </c:extLst>
                    <c:strCache>
                      <c:ptCount val="1"/>
                      <c:pt idx="0">
                        <c:v>4月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BB-454C-4CDB-93B2-CCB8431805A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BD-454C-4CDB-93B2-CCB8431805A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BF-454C-4CDB-93B2-CCB8431805A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C1-454C-4CDB-93B2-CCB8431805A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C3-454C-4CDB-93B2-CCB8431805AB}"/>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C5-454C-4CDB-93B2-CCB8431805AB}"/>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7-454C-4CDB-93B2-CCB8431805AB}"/>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9-454C-4CDB-93B2-CCB8431805AB}"/>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B-454C-4CDB-93B2-CCB8431805AB}"/>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D-454C-4CDB-93B2-CCB8431805AB}"/>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F-454C-4CDB-93B2-CCB8431805AB}"/>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9-7E72-054D-9A5F-616A9D756D9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EB-7E72-054D-9A5F-616A9D756D9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ED-7E72-054D-9A5F-616A9D756D9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EF-7E72-054D-9A5F-616A9D756D99}"/>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資産!$I$23:$I$39</c15:sqref>
                        </c15:fullRef>
                        <c15:formulaRef>
                          <c15:sqref>資産!$I$24:$I$38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D8-454C-4CDB-93B2-CCB8431805AB}"/>
                  </c:ext>
                </c:extLst>
              </c15:ser>
            </c15:filteredPieSeries>
            <c15:filteredPieSeries>
              <c15:ser>
                <c:idx val="7"/>
                <c:order val="7"/>
                <c:tx>
                  <c:strRef>
                    <c:extLst xmlns:c15="http://schemas.microsoft.com/office/drawing/2012/chart">
                      <c:ext xmlns:c15="http://schemas.microsoft.com/office/drawing/2012/chart" uri="{02D57815-91ED-43cb-92C2-25804820EDAC}">
                        <c15:formulaRef>
                          <c15:sqref>資産!$J$22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DA-454C-4CDB-93B2-CCB8431805A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DC-454C-4CDB-93B2-CCB8431805A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DE-454C-4CDB-93B2-CCB8431805A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E0-454C-4CDB-93B2-CCB8431805A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E2-454C-4CDB-93B2-CCB8431805AB}"/>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E4-454C-4CDB-93B2-CCB8431805AB}"/>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6-454C-4CDB-93B2-CCB8431805AB}"/>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8-454C-4CDB-93B2-CCB8431805AB}"/>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A-454C-4CDB-93B2-CCB8431805AB}"/>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C-454C-4CDB-93B2-CCB8431805AB}"/>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E-454C-4CDB-93B2-CCB8431805AB}"/>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7-7E72-054D-9A5F-616A9D756D9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09-7E72-054D-9A5F-616A9D756D9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0B-7E72-054D-9A5F-616A9D756D9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0D-7E72-054D-9A5F-616A9D756D99}"/>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資産!$J$23:$J$39</c15:sqref>
                        </c15:fullRef>
                        <c15:formulaRef>
                          <c15:sqref>資産!$J$24:$J$38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F7-454C-4CDB-93B2-CCB8431805AB}"/>
                  </c:ext>
                </c:extLst>
              </c15:ser>
            </c15:filteredPieSeries>
            <c15:filteredPieSeries>
              <c15:ser>
                <c:idx val="8"/>
                <c:order val="8"/>
                <c:tx>
                  <c:strRef>
                    <c:extLst xmlns:c15="http://schemas.microsoft.com/office/drawing/2012/chart">
                      <c:ext xmlns:c15="http://schemas.microsoft.com/office/drawing/2012/chart" uri="{02D57815-91ED-43cb-92C2-25804820EDAC}">
                        <c15:formulaRef>
                          <c15:sqref>資産!$K$22</c15:sqref>
                        </c15:formulaRef>
                      </c:ext>
                    </c:extLst>
                    <c:strCache>
                      <c:ptCount val="1"/>
                      <c:pt idx="0">
                        <c:v>5月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F9-454C-4CDB-93B2-CCB8431805A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FB-454C-4CDB-93B2-CCB8431805A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FD-454C-4CDB-93B2-CCB8431805A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FF-454C-4CDB-93B2-CCB8431805A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01-454C-4CDB-93B2-CCB8431805AB}"/>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03-454C-4CDB-93B2-CCB8431805AB}"/>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5-454C-4CDB-93B2-CCB8431805AB}"/>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7-454C-4CDB-93B2-CCB8431805AB}"/>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9-454C-4CDB-93B2-CCB8431805AB}"/>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B-454C-4CDB-93B2-CCB8431805AB}"/>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D-454C-4CDB-93B2-CCB8431805AB}"/>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5-7E72-054D-9A5F-616A9D756D9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27-7E72-054D-9A5F-616A9D756D9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29-7E72-054D-9A5F-616A9D756D9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2B-7E72-054D-9A5F-616A9D756D99}"/>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資産!$K$23:$K$39</c15:sqref>
                        </c15:fullRef>
                        <c15:formulaRef>
                          <c15:sqref>資産!$K$24:$K$38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16-454C-4CDB-93B2-CCB8431805AB}"/>
                  </c:ext>
                </c:extLst>
              </c15:ser>
            </c15:filteredPieSeries>
            <c15:filteredPieSeries>
              <c15:ser>
                <c:idx val="9"/>
                <c:order val="9"/>
                <c:tx>
                  <c:strRef>
                    <c:extLst xmlns:c15="http://schemas.microsoft.com/office/drawing/2012/chart">
                      <c:ext xmlns:c15="http://schemas.microsoft.com/office/drawing/2012/chart" uri="{02D57815-91ED-43cb-92C2-25804820EDAC}">
                        <c15:formulaRef>
                          <c15:sqref>資産!$L$22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18-454C-4CDB-93B2-CCB8431805A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1A-454C-4CDB-93B2-CCB8431805A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1C-454C-4CDB-93B2-CCB8431805A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1E-454C-4CDB-93B2-CCB8431805A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20-454C-4CDB-93B2-CCB8431805AB}"/>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22-454C-4CDB-93B2-CCB8431805AB}"/>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4-454C-4CDB-93B2-CCB8431805AB}"/>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6-454C-4CDB-93B2-CCB8431805AB}"/>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8-454C-4CDB-93B2-CCB8431805AB}"/>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A-454C-4CDB-93B2-CCB8431805AB}"/>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C-454C-4CDB-93B2-CCB8431805AB}"/>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3-7E72-054D-9A5F-616A9D756D9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45-7E72-054D-9A5F-616A9D756D9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47-7E72-054D-9A5F-616A9D756D9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49-7E72-054D-9A5F-616A9D756D99}"/>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資産!$L$23:$L$39</c15:sqref>
                        </c15:fullRef>
                        <c15:formulaRef>
                          <c15:sqref>資産!$L$24:$L$38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35-454C-4CDB-93B2-CCB8431805AB}"/>
                  </c:ext>
                </c:extLst>
              </c15:ser>
            </c15:filteredPieSeries>
            <c15:filteredPieSeries>
              <c15:ser>
                <c:idx val="10"/>
                <c:order val="10"/>
                <c:tx>
                  <c:strRef>
                    <c:extLst xmlns:c15="http://schemas.microsoft.com/office/drawing/2012/chart">
                      <c:ext xmlns:c15="http://schemas.microsoft.com/office/drawing/2012/chart" uri="{02D57815-91ED-43cb-92C2-25804820EDAC}">
                        <c15:formulaRef>
                          <c15:sqref>資産!$M$22</c15:sqref>
                        </c15:formulaRef>
                      </c:ext>
                    </c:extLst>
                    <c:strCache>
                      <c:ptCount val="1"/>
                      <c:pt idx="0">
                        <c:v>6月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37-454C-4CDB-93B2-CCB8431805A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39-454C-4CDB-93B2-CCB8431805A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3B-454C-4CDB-93B2-CCB8431805A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3D-454C-4CDB-93B2-CCB8431805A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3F-454C-4CDB-93B2-CCB8431805AB}"/>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41-454C-4CDB-93B2-CCB8431805AB}"/>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3-454C-4CDB-93B2-CCB8431805AB}"/>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5-454C-4CDB-93B2-CCB8431805AB}"/>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7-454C-4CDB-93B2-CCB8431805AB}"/>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9-454C-4CDB-93B2-CCB8431805AB}"/>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B-454C-4CDB-93B2-CCB8431805AB}"/>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1-7E72-054D-9A5F-616A9D756D9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63-7E72-054D-9A5F-616A9D756D9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65-7E72-054D-9A5F-616A9D756D9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67-7E72-054D-9A5F-616A9D756D99}"/>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資産!$M$23:$M$39</c15:sqref>
                        </c15:fullRef>
                        <c15:formulaRef>
                          <c15:sqref>資産!$M$24:$M$38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54-454C-4CDB-93B2-CCB8431805AB}"/>
                  </c:ext>
                </c:extLst>
              </c15:ser>
            </c15:filteredPieSeries>
            <c15:filteredPieSeries>
              <c15:ser>
                <c:idx val="11"/>
                <c:order val="11"/>
                <c:tx>
                  <c:strRef>
                    <c:extLst xmlns:c15="http://schemas.microsoft.com/office/drawing/2012/chart">
                      <c:ext xmlns:c15="http://schemas.microsoft.com/office/drawing/2012/chart" uri="{02D57815-91ED-43cb-92C2-25804820EDAC}">
                        <c15:formulaRef>
                          <c15:sqref>資産!$N$22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56-454C-4CDB-93B2-CCB8431805A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58-454C-4CDB-93B2-CCB8431805A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5A-454C-4CDB-93B2-CCB8431805A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5C-454C-4CDB-93B2-CCB8431805A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5E-454C-4CDB-93B2-CCB8431805AB}"/>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60-454C-4CDB-93B2-CCB8431805AB}"/>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2-454C-4CDB-93B2-CCB8431805AB}"/>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4-454C-4CDB-93B2-CCB8431805AB}"/>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6-454C-4CDB-93B2-CCB8431805AB}"/>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8-454C-4CDB-93B2-CCB8431805AB}"/>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A-454C-4CDB-93B2-CCB8431805AB}"/>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F-7E72-054D-9A5F-616A9D756D9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81-7E72-054D-9A5F-616A9D756D9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83-7E72-054D-9A5F-616A9D756D9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85-7E72-054D-9A5F-616A9D756D99}"/>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資産!$N$23:$N$39</c15:sqref>
                        </c15:fullRef>
                        <c15:formulaRef>
                          <c15:sqref>資産!$N$24:$N$38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73-454C-4CDB-93B2-CCB8431805AB}"/>
                  </c:ext>
                </c:extLst>
              </c15:ser>
            </c15:filteredPieSeries>
            <c15:filteredPieSeries>
              <c15:ser>
                <c:idx val="12"/>
                <c:order val="12"/>
                <c:tx>
                  <c:strRef>
                    <c:extLst xmlns:c15="http://schemas.microsoft.com/office/drawing/2012/chart">
                      <c:ext xmlns:c15="http://schemas.microsoft.com/office/drawing/2012/chart" uri="{02D57815-91ED-43cb-92C2-25804820EDAC}">
                        <c15:formulaRef>
                          <c15:sqref>資産!$O$22</c15:sqref>
                        </c15:formulaRef>
                      </c:ext>
                    </c:extLst>
                    <c:strCache>
                      <c:ptCount val="1"/>
                      <c:pt idx="0">
                        <c:v>7月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75-454C-4CDB-93B2-CCB8431805A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77-454C-4CDB-93B2-CCB8431805A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79-454C-4CDB-93B2-CCB8431805A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7B-454C-4CDB-93B2-CCB8431805A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7D-454C-4CDB-93B2-CCB8431805AB}"/>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7F-454C-4CDB-93B2-CCB8431805AB}"/>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1-454C-4CDB-93B2-CCB8431805AB}"/>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3-454C-4CDB-93B2-CCB8431805AB}"/>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5-454C-4CDB-93B2-CCB8431805AB}"/>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7-454C-4CDB-93B2-CCB8431805AB}"/>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9-454C-4CDB-93B2-CCB8431805AB}"/>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D-7E72-054D-9A5F-616A9D756D9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9F-7E72-054D-9A5F-616A9D756D9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A1-7E72-054D-9A5F-616A9D756D9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A3-7E72-054D-9A5F-616A9D756D99}"/>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資産!$O$23:$O$39</c15:sqref>
                        </c15:fullRef>
                        <c15:formulaRef>
                          <c15:sqref>資産!$O$24:$O$38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92-454C-4CDB-93B2-CCB8431805AB}"/>
                  </c:ext>
                </c:extLst>
              </c15:ser>
            </c15:filteredPieSeries>
            <c15:filteredPieSeries>
              <c15:ser>
                <c:idx val="13"/>
                <c:order val="13"/>
                <c:tx>
                  <c:strRef>
                    <c:extLst xmlns:c15="http://schemas.microsoft.com/office/drawing/2012/chart">
                      <c:ext xmlns:c15="http://schemas.microsoft.com/office/drawing/2012/chart" uri="{02D57815-91ED-43cb-92C2-25804820EDAC}">
                        <c15:formulaRef>
                          <c15:sqref>資産!$P$22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94-454C-4CDB-93B2-CCB8431805A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96-454C-4CDB-93B2-CCB8431805A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98-454C-4CDB-93B2-CCB8431805A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9A-454C-4CDB-93B2-CCB8431805A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9C-454C-4CDB-93B2-CCB8431805AB}"/>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9E-454C-4CDB-93B2-CCB8431805AB}"/>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0-454C-4CDB-93B2-CCB8431805AB}"/>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2-454C-4CDB-93B2-CCB8431805AB}"/>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4-454C-4CDB-93B2-CCB8431805AB}"/>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6-454C-4CDB-93B2-CCB8431805AB}"/>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8-454C-4CDB-93B2-CCB8431805AB}"/>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B-7E72-054D-9A5F-616A9D756D9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D-7E72-054D-9A5F-616A9D756D9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F-7E72-054D-9A5F-616A9D756D9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C1-7E72-054D-9A5F-616A9D756D99}"/>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資産!$P$23:$P$39</c15:sqref>
                        </c15:fullRef>
                        <c15:formulaRef>
                          <c15:sqref>資産!$P$24:$P$38</c15:sqref>
                        </c15:formulaRef>
                      </c:ext>
                    </c:extLst>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B1-454C-4CDB-93B2-CCB8431805AB}"/>
                  </c:ext>
                </c:extLst>
              </c15:ser>
            </c15:filteredPieSeries>
            <c15:filteredPieSeries>
              <c15:ser>
                <c:idx val="14"/>
                <c:order val="14"/>
                <c:tx>
                  <c:strRef>
                    <c:extLst xmlns:c15="http://schemas.microsoft.com/office/drawing/2012/chart">
                      <c:ext xmlns:c15="http://schemas.microsoft.com/office/drawing/2012/chart" uri="{02D57815-91ED-43cb-92C2-25804820EDAC}">
                        <c15:formulaRef>
                          <c15:sqref>資産!$Q$22</c15:sqref>
                        </c15:formulaRef>
                      </c:ext>
                    </c:extLst>
                    <c:strCache>
                      <c:ptCount val="1"/>
                      <c:pt idx="0">
                        <c:v>8月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B3-454C-4CDB-93B2-CCB8431805A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B5-454C-4CDB-93B2-CCB8431805A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B7-454C-4CDB-93B2-CCB8431805A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B9-454C-4CDB-93B2-CCB8431805A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BB-454C-4CDB-93B2-CCB8431805AB}"/>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BD-454C-4CDB-93B2-CCB8431805AB}"/>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F-454C-4CDB-93B2-CCB8431805AB}"/>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1-454C-4CDB-93B2-CCB8431805AB}"/>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3-454C-4CDB-93B2-CCB8431805AB}"/>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5-454C-4CDB-93B2-CCB8431805AB}"/>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7-454C-4CDB-93B2-CCB8431805AB}"/>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9-7E72-054D-9A5F-616A9D756D9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B-7E72-054D-9A5F-616A9D756D9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D-7E72-054D-9A5F-616A9D756D9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DF-7E72-054D-9A5F-616A9D756D99}"/>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資産!$Q$23:$Q$39</c15:sqref>
                        </c15:fullRef>
                        <c15:formulaRef>
                          <c15:sqref>資産!$Q$24:$Q$38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D0-454C-4CDB-93B2-CCB8431805AB}"/>
                  </c:ext>
                </c:extLst>
              </c15:ser>
            </c15:filteredPieSeries>
            <c15:filteredPieSeries>
              <c15:ser>
                <c:idx val="15"/>
                <c:order val="15"/>
                <c:tx>
                  <c:strRef>
                    <c:extLst xmlns:c15="http://schemas.microsoft.com/office/drawing/2012/chart">
                      <c:ext xmlns:c15="http://schemas.microsoft.com/office/drawing/2012/chart" uri="{02D57815-91ED-43cb-92C2-25804820EDAC}">
                        <c15:formulaRef>
                          <c15:sqref>資産!$R$22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D2-454C-4CDB-93B2-CCB8431805A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D4-454C-4CDB-93B2-CCB8431805A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D6-454C-4CDB-93B2-CCB8431805A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D8-454C-4CDB-93B2-CCB8431805A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DA-454C-4CDB-93B2-CCB8431805AB}"/>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DC-454C-4CDB-93B2-CCB8431805AB}"/>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E-454C-4CDB-93B2-CCB8431805AB}"/>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0-454C-4CDB-93B2-CCB8431805AB}"/>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2-454C-4CDB-93B2-CCB8431805AB}"/>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4-454C-4CDB-93B2-CCB8431805AB}"/>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6-454C-4CDB-93B2-CCB8431805AB}"/>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7-7E72-054D-9A5F-616A9D756D9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9-7E72-054D-9A5F-616A9D756D9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B-7E72-054D-9A5F-616A9D756D9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FD-7E72-054D-9A5F-616A9D756D99}"/>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資産!$R$23:$R$39</c15:sqref>
                        </c15:fullRef>
                        <c15:formulaRef>
                          <c15:sqref>資産!$R$24:$R$38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EF-454C-4CDB-93B2-CCB8431805AB}"/>
                  </c:ext>
                </c:extLst>
              </c15:ser>
            </c15:filteredPieSeries>
            <c15:filteredPieSeries>
              <c15:ser>
                <c:idx val="16"/>
                <c:order val="16"/>
                <c:tx>
                  <c:strRef>
                    <c:extLst xmlns:c15="http://schemas.microsoft.com/office/drawing/2012/chart">
                      <c:ext xmlns:c15="http://schemas.microsoft.com/office/drawing/2012/chart" uri="{02D57815-91ED-43cb-92C2-25804820EDAC}">
                        <c15:formulaRef>
                          <c15:sqref>資産!$S$22</c15:sqref>
                        </c15:formulaRef>
                      </c:ext>
                    </c:extLst>
                    <c:strCache>
                      <c:ptCount val="1"/>
                      <c:pt idx="0">
                        <c:v>9月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F1-454C-4CDB-93B2-CCB8431805A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F3-454C-4CDB-93B2-CCB8431805A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F5-454C-4CDB-93B2-CCB8431805A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F7-454C-4CDB-93B2-CCB8431805A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F9-454C-4CDB-93B2-CCB8431805AB}"/>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FB-454C-4CDB-93B2-CCB8431805AB}"/>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D-454C-4CDB-93B2-CCB8431805AB}"/>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F-454C-4CDB-93B2-CCB8431805AB}"/>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1-454C-4CDB-93B2-CCB8431805AB}"/>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3-454C-4CDB-93B2-CCB8431805AB}"/>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5-454C-4CDB-93B2-CCB8431805AB}"/>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5-7E72-054D-9A5F-616A9D756D9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7-7E72-054D-9A5F-616A9D756D9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9-7E72-054D-9A5F-616A9D756D9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1B-7E72-054D-9A5F-616A9D756D99}"/>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資産!$S$23:$S$39</c15:sqref>
                        </c15:fullRef>
                        <c15:formulaRef>
                          <c15:sqref>資産!$S$24:$S$38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0E-454C-4CDB-93B2-CCB8431805AB}"/>
                  </c:ext>
                </c:extLst>
              </c15:ser>
            </c15:filteredPieSeries>
            <c15:filteredPieSeries>
              <c15:ser>
                <c:idx val="17"/>
                <c:order val="17"/>
                <c:tx>
                  <c:strRef>
                    <c:extLst xmlns:c15="http://schemas.microsoft.com/office/drawing/2012/chart">
                      <c:ext xmlns:c15="http://schemas.microsoft.com/office/drawing/2012/chart" uri="{02D57815-91ED-43cb-92C2-25804820EDAC}">
                        <c15:formulaRef>
                          <c15:sqref>資産!$T$22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10-454C-4CDB-93B2-CCB8431805A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12-454C-4CDB-93B2-CCB8431805A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14-454C-4CDB-93B2-CCB8431805A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16-454C-4CDB-93B2-CCB8431805A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18-454C-4CDB-93B2-CCB8431805AB}"/>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1A-454C-4CDB-93B2-CCB8431805AB}"/>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C-454C-4CDB-93B2-CCB8431805AB}"/>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E-454C-4CDB-93B2-CCB8431805AB}"/>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0-454C-4CDB-93B2-CCB8431805AB}"/>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2-454C-4CDB-93B2-CCB8431805AB}"/>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4-454C-4CDB-93B2-CCB8431805AB}"/>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3-7E72-054D-9A5F-616A9D756D9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5-7E72-054D-9A5F-616A9D756D9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7-7E72-054D-9A5F-616A9D756D9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39-7E72-054D-9A5F-616A9D756D99}"/>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資産!$T$23:$T$39</c15:sqref>
                        </c15:fullRef>
                        <c15:formulaRef>
                          <c15:sqref>資産!$T$24:$T$38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2D-454C-4CDB-93B2-CCB8431805AB}"/>
                  </c:ext>
                </c:extLst>
              </c15:ser>
            </c15:filteredPieSeries>
            <c15:filteredPieSeries>
              <c15:ser>
                <c:idx val="18"/>
                <c:order val="18"/>
                <c:tx>
                  <c:strRef>
                    <c:extLst xmlns:c15="http://schemas.microsoft.com/office/drawing/2012/chart">
                      <c:ext xmlns:c15="http://schemas.microsoft.com/office/drawing/2012/chart" uri="{02D57815-91ED-43cb-92C2-25804820EDAC}">
                        <c15:formulaRef>
                          <c15:sqref>資産!$U$22</c15:sqref>
                        </c15:formulaRef>
                      </c:ext>
                    </c:extLst>
                    <c:strCache>
                      <c:ptCount val="1"/>
                      <c:pt idx="0">
                        <c:v>10月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2F-454C-4CDB-93B2-CCB8431805A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31-454C-4CDB-93B2-CCB8431805A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33-454C-4CDB-93B2-CCB8431805A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35-454C-4CDB-93B2-CCB8431805A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37-454C-4CDB-93B2-CCB8431805AB}"/>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39-454C-4CDB-93B2-CCB8431805AB}"/>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B-454C-4CDB-93B2-CCB8431805AB}"/>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D-454C-4CDB-93B2-CCB8431805AB}"/>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F-454C-4CDB-93B2-CCB8431805AB}"/>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1-454C-4CDB-93B2-CCB8431805AB}"/>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3-454C-4CDB-93B2-CCB8431805AB}"/>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1-7E72-054D-9A5F-616A9D756D9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3-7E72-054D-9A5F-616A9D756D9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5-7E72-054D-9A5F-616A9D756D9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57-7E72-054D-9A5F-616A9D756D99}"/>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資産!$U$23:$U$39</c15:sqref>
                        </c15:fullRef>
                        <c15:formulaRef>
                          <c15:sqref>資産!$U$24:$U$38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4C-454C-4CDB-93B2-CCB8431805AB}"/>
                  </c:ext>
                </c:extLst>
              </c15:ser>
            </c15:filteredPieSeries>
            <c15:filteredPieSeries>
              <c15:ser>
                <c:idx val="19"/>
                <c:order val="19"/>
                <c:tx>
                  <c:strRef>
                    <c:extLst xmlns:c15="http://schemas.microsoft.com/office/drawing/2012/chart">
                      <c:ext xmlns:c15="http://schemas.microsoft.com/office/drawing/2012/chart" uri="{02D57815-91ED-43cb-92C2-25804820EDAC}">
                        <c15:formulaRef>
                          <c15:sqref>資産!$V$22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4E-454C-4CDB-93B2-CCB8431805A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50-454C-4CDB-93B2-CCB8431805A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52-454C-4CDB-93B2-CCB8431805A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54-454C-4CDB-93B2-CCB8431805A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56-454C-4CDB-93B2-CCB8431805AB}"/>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58-454C-4CDB-93B2-CCB8431805AB}"/>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A-454C-4CDB-93B2-CCB8431805AB}"/>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C-454C-4CDB-93B2-CCB8431805AB}"/>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E-454C-4CDB-93B2-CCB8431805AB}"/>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0-454C-4CDB-93B2-CCB8431805AB}"/>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2-454C-4CDB-93B2-CCB8431805AB}"/>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F-7E72-054D-9A5F-616A9D756D9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1-7E72-054D-9A5F-616A9D756D9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3-7E72-054D-9A5F-616A9D756D9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75-7E72-054D-9A5F-616A9D756D99}"/>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資産!$V$23:$V$39</c15:sqref>
                        </c15:fullRef>
                        <c15:formulaRef>
                          <c15:sqref>資産!$V$24:$V$38</c15:sqref>
                        </c15:formulaRef>
                      </c:ext>
                    </c:extLst>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6B-454C-4CDB-93B2-CCB8431805AB}"/>
                  </c:ext>
                </c:extLst>
              </c15:ser>
            </c15:filteredPieSeries>
            <c15:filteredPieSeries>
              <c15:ser>
                <c:idx val="20"/>
                <c:order val="20"/>
                <c:tx>
                  <c:strRef>
                    <c:extLst xmlns:c15="http://schemas.microsoft.com/office/drawing/2012/chart">
                      <c:ext xmlns:c15="http://schemas.microsoft.com/office/drawing/2012/chart" uri="{02D57815-91ED-43cb-92C2-25804820EDAC}">
                        <c15:formulaRef>
                          <c15:sqref>資産!$W$22</c15:sqref>
                        </c15:formulaRef>
                      </c:ext>
                    </c:extLst>
                    <c:strCache>
                      <c:ptCount val="1"/>
                      <c:pt idx="0">
                        <c:v>11月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6D-454C-4CDB-93B2-CCB8431805A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6F-454C-4CDB-93B2-CCB8431805A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71-454C-4CDB-93B2-CCB8431805A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73-454C-4CDB-93B2-CCB8431805A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75-454C-4CDB-93B2-CCB8431805AB}"/>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77-454C-4CDB-93B2-CCB8431805AB}"/>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9-454C-4CDB-93B2-CCB8431805AB}"/>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B-454C-4CDB-93B2-CCB8431805AB}"/>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D-454C-4CDB-93B2-CCB8431805AB}"/>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F-454C-4CDB-93B2-CCB8431805AB}"/>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1-454C-4CDB-93B2-CCB8431805AB}"/>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D-7E72-054D-9A5F-616A9D756D9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8F-7E72-054D-9A5F-616A9D756D9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91-7E72-054D-9A5F-616A9D756D9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93-7E72-054D-9A5F-616A9D756D99}"/>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資産!$W$23:$W$39</c15:sqref>
                        </c15:fullRef>
                        <c15:formulaRef>
                          <c15:sqref>資産!$W$24:$W$38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8A-454C-4CDB-93B2-CCB8431805AB}"/>
                  </c:ext>
                </c:extLst>
              </c15:ser>
            </c15:filteredPieSeries>
            <c15:filteredPieSeries>
              <c15:ser>
                <c:idx val="21"/>
                <c:order val="21"/>
                <c:tx>
                  <c:strRef>
                    <c:extLst xmlns:c15="http://schemas.microsoft.com/office/drawing/2012/chart">
                      <c:ext xmlns:c15="http://schemas.microsoft.com/office/drawing/2012/chart" uri="{02D57815-91ED-43cb-92C2-25804820EDAC}">
                        <c15:formulaRef>
                          <c15:sqref>資産!$X$22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8C-454C-4CDB-93B2-CCB8431805A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8E-454C-4CDB-93B2-CCB8431805A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90-454C-4CDB-93B2-CCB8431805A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92-454C-4CDB-93B2-CCB8431805A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94-454C-4CDB-93B2-CCB8431805AB}"/>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96-454C-4CDB-93B2-CCB8431805AB}"/>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8-454C-4CDB-93B2-CCB8431805AB}"/>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A-454C-4CDB-93B2-CCB8431805AB}"/>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C-454C-4CDB-93B2-CCB8431805AB}"/>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E-454C-4CDB-93B2-CCB8431805AB}"/>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0-454C-4CDB-93B2-CCB8431805AB}"/>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B-7E72-054D-9A5F-616A9D756D9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AD-7E72-054D-9A5F-616A9D756D9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AF-7E72-054D-9A5F-616A9D756D9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B1-7E72-054D-9A5F-616A9D756D99}"/>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資産!$X$23:$X$39</c15:sqref>
                        </c15:fullRef>
                        <c15:formulaRef>
                          <c15:sqref>資産!$X$24:$X$38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A9-454C-4CDB-93B2-CCB8431805AB}"/>
                  </c:ext>
                </c:extLst>
              </c15:ser>
            </c15:filteredPieSeries>
            <c15:filteredPieSeries>
              <c15:ser>
                <c:idx val="23"/>
                <c:order val="23"/>
                <c:tx>
                  <c:strRef>
                    <c:extLst xmlns:c15="http://schemas.microsoft.com/office/drawing/2012/chart">
                      <c:ext xmlns:c15="http://schemas.microsoft.com/office/drawing/2012/chart" uri="{02D57815-91ED-43cb-92C2-25804820EDAC}">
                        <c15:formulaRef>
                          <c15:sqref>資産!$Z$22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CA-454C-4CDB-93B2-CCB8431805A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CC-454C-4CDB-93B2-CCB8431805A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CE-454C-4CDB-93B2-CCB8431805A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D0-454C-4CDB-93B2-CCB8431805A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D2-454C-4CDB-93B2-CCB8431805AB}"/>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D4-454C-4CDB-93B2-CCB8431805AB}"/>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6-454C-4CDB-93B2-CCB8431805AB}"/>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8-454C-4CDB-93B2-CCB8431805AB}"/>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A-454C-4CDB-93B2-CCB8431805AB}"/>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C-454C-4CDB-93B2-CCB8431805AB}"/>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E-454C-4CDB-93B2-CCB8431805AB}"/>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C9-7E72-054D-9A5F-616A9D756D9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CB-7E72-054D-9A5F-616A9D756D9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CD-7E72-054D-9A5F-616A9D756D9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CF-7E72-054D-9A5F-616A9D756D99}"/>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資産!$Z$23:$Z$39</c15:sqref>
                        </c15:fullRef>
                        <c15:formulaRef>
                          <c15:sqref>資産!$Z$24:$Z$38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E7-454C-4CDB-93B2-CCB8431805AB}"/>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費目別消費割合</a:t>
            </a:r>
          </a:p>
        </c:rich>
      </c:tx>
      <c:layout>
        <c:manualLayout>
          <c:xMode val="edge"/>
          <c:yMode val="edge"/>
          <c:x val="6.3683385309877868E-2"/>
          <c:y val="2.786070524878137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1659610171679361"/>
          <c:y val="0.1817972129266151"/>
          <c:w val="0.50943096252312725"/>
          <c:h val="0.74209667946775715"/>
        </c:manualLayout>
      </c:layout>
      <c:pieChart>
        <c:varyColors val="1"/>
        <c:ser>
          <c:idx val="6"/>
          <c:order val="11"/>
          <c:tx>
            <c:strRef>
              <c:f>収支表!$O$2</c:f>
              <c:strCache>
                <c:ptCount val="1"/>
                <c:pt idx="0">
                  <c:v>12月</c:v>
                </c:pt>
              </c:strCache>
              <c:extLst xmlns:c15="http://schemas.microsoft.com/office/drawing/2012/chart"/>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7A-2067-4775-9937-CAF4753C743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C-2067-4775-9937-CAF4753C743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E-2067-4775-9937-CAF4753C743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0-2067-4775-9937-CAF4753C743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2-2067-4775-9937-CAF4753C7434}"/>
              </c:ext>
            </c:extLst>
          </c:dPt>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dLblPos val="bestFit"/>
            <c:showLegendKey val="1"/>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f>(収支表!$C$24,収支表!$C$35,収支表!$C$46,収支表!$C$47,収支表!$C$59)</c:f>
              <c:strCache>
                <c:ptCount val="5"/>
                <c:pt idx="0">
                  <c:v>税金合計</c:v>
                </c:pt>
                <c:pt idx="1">
                  <c:v>貯蓄合計</c:v>
                </c:pt>
                <c:pt idx="2">
                  <c:v>固定費合計</c:v>
                </c:pt>
                <c:pt idx="3">
                  <c:v>特別費合計</c:v>
                </c:pt>
                <c:pt idx="4">
                  <c:v>変動費合計</c:v>
                </c:pt>
              </c:strCache>
              <c:extLst xmlns:c15="http://schemas.microsoft.com/office/drawing/2012/chart"/>
            </c:strRef>
          </c:cat>
          <c:val>
            <c:numRef>
              <c:f>(収支表!$O$24,収支表!$O$35,収支表!$O$46:$O$47,収支表!$O$59)</c:f>
              <c:numCache>
                <c:formatCode>"¥"#,##0_);[Red]\("¥"#,##0\)</c:formatCode>
                <c:ptCount val="5"/>
                <c:pt idx="0">
                  <c:v>0</c:v>
                </c:pt>
                <c:pt idx="1">
                  <c:v>0</c:v>
                </c:pt>
                <c:pt idx="2">
                  <c:v>0</c:v>
                </c:pt>
                <c:pt idx="3">
                  <c:v>0</c:v>
                </c:pt>
                <c:pt idx="4">
                  <c:v>0</c:v>
                </c:pt>
              </c:numCache>
              <c:extLst xmlns:c15="http://schemas.microsoft.com/office/drawing/2012/chart"/>
            </c:numRef>
          </c:val>
          <c:extLst xmlns:c15="http://schemas.microsoft.com/office/drawing/2012/chart">
            <c:ext xmlns:c16="http://schemas.microsoft.com/office/drawing/2014/chart" uri="{C3380CC4-5D6E-409C-BE32-E72D297353CC}">
              <c16:uniqueId val="{00000083-2067-4775-9937-CAF4753C7434}"/>
            </c:ext>
          </c:extLst>
        </c:ser>
        <c:dLbls>
          <c:dLblPos val="ctr"/>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21"/>
                <c:order val="0"/>
                <c:tx>
                  <c:strRef>
                    <c:extLst>
                      <c:ext uri="{02D57815-91ED-43cb-92C2-25804820EDAC}">
                        <c15:formulaRef>
                          <c15:sqref>収支表!$D$2</c15:sqref>
                        </c15:formulaRef>
                      </c:ext>
                    </c:extLst>
                    <c:strCache>
                      <c:ptCount val="1"/>
                      <c:pt idx="0">
                        <c:v>1月</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067-4775-9937-CAF4753C743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2067-4775-9937-CAF4753C743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2067-4775-9937-CAF4753C743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2067-4775-9937-CAF4753C743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2067-4775-9937-CAF4753C743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bestFit"/>
                  <c:showLegendKey val="1"/>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c:ext uri="{02D57815-91ED-43cb-92C2-25804820EDAC}">
                        <c15:formulaRef>
                          <c15:sqref>(収支表!$D$24,収支表!$D$35,収支表!$D$46:$D$47,収支表!$D$59)</c15:sqref>
                        </c15:formulaRef>
                      </c:ext>
                    </c:extLst>
                    <c:numCache>
                      <c:formatCode>"¥"#,##0_);[Red]\("¥"#,##0\)</c:formatCode>
                      <c:ptCount val="5"/>
                      <c:pt idx="0">
                        <c:v>0</c:v>
                      </c:pt>
                      <c:pt idx="1">
                        <c:v>0</c:v>
                      </c:pt>
                      <c:pt idx="2">
                        <c:v>0</c:v>
                      </c:pt>
                      <c:pt idx="3">
                        <c:v>0</c:v>
                      </c:pt>
                      <c:pt idx="4">
                        <c:v>0</c:v>
                      </c:pt>
                    </c:numCache>
                  </c:numRef>
                </c:val>
                <c:extLst>
                  <c:ext xmlns:c16="http://schemas.microsoft.com/office/drawing/2014/chart" uri="{C3380CC4-5D6E-409C-BE32-E72D297353CC}">
                    <c16:uniqueId val="{0000000A-2067-4775-9937-CAF4753C7434}"/>
                  </c:ext>
                </c:extLst>
              </c15:ser>
            </c15:filteredPieSeries>
            <c15:filteredPieSeries>
              <c15:ser>
                <c:idx val="32"/>
                <c:order val="1"/>
                <c:tx>
                  <c:strRef>
                    <c:extLst xmlns:c15="http://schemas.microsoft.com/office/drawing/2012/chart">
                      <c:ext xmlns:c15="http://schemas.microsoft.com/office/drawing/2012/chart" uri="{02D57815-91ED-43cb-92C2-25804820EDAC}">
                        <c15:formulaRef>
                          <c15:sqref>収支表!$E$2</c15:sqref>
                        </c15:formulaRef>
                      </c:ext>
                    </c:extLst>
                    <c:strCache>
                      <c:ptCount val="1"/>
                      <c:pt idx="0">
                        <c:v>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C-2067-4775-9937-CAF4753C743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E-2067-4775-9937-CAF4753C743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0-2067-4775-9937-CAF4753C743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2-2067-4775-9937-CAF4753C743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4-2067-4775-9937-CAF4753C743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(収支表!$E$24,収支表!$E$35,収支表!$E$46:$E$47,収支表!$E$59)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15-2067-4775-9937-CAF4753C7434}"/>
                  </c:ext>
                </c:extLst>
              </c15:ser>
            </c15:filteredPieSeries>
            <c15:filteredPieSeries>
              <c15:ser>
                <c:idx val="43"/>
                <c:order val="2"/>
                <c:tx>
                  <c:strRef>
                    <c:extLst xmlns:c15="http://schemas.microsoft.com/office/drawing/2012/chart">
                      <c:ext xmlns:c15="http://schemas.microsoft.com/office/drawing/2012/chart" uri="{02D57815-91ED-43cb-92C2-25804820EDAC}">
                        <c15:formulaRef>
                          <c15:sqref>収支表!$F$2</c15:sqref>
                        </c15:formulaRef>
                      </c:ext>
                    </c:extLst>
                    <c:strCache>
                      <c:ptCount val="1"/>
                      <c:pt idx="0">
                        <c:v>3月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7-2067-4775-9937-CAF4753C743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9-2067-4775-9937-CAF4753C743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B-2067-4775-9937-CAF4753C743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D-2067-4775-9937-CAF4753C743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F-2067-4775-9937-CAF4753C743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(収支表!$F$24,収支表!$F$35,収支表!$F$46:$F$47,収支表!$F$59)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0-2067-4775-9937-CAF4753C7434}"/>
                  </c:ext>
                </c:extLst>
              </c15:ser>
            </c15:filteredPieSeries>
            <c15:filteredPieSeries>
              <c15:ser>
                <c:idx val="44"/>
                <c:order val="3"/>
                <c:tx>
                  <c:strRef>
                    <c:extLst xmlns:c15="http://schemas.microsoft.com/office/drawing/2012/chart">
                      <c:ext xmlns:c15="http://schemas.microsoft.com/office/drawing/2012/chart" uri="{02D57815-91ED-43cb-92C2-25804820EDAC}">
                        <c15:formulaRef>
                          <c15:sqref>収支表!$G$2</c15:sqref>
                        </c15:formulaRef>
                      </c:ext>
                    </c:extLst>
                    <c:strCache>
                      <c:ptCount val="1"/>
                      <c:pt idx="0">
                        <c:v>4月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2-2067-4775-9937-CAF4753C743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4-2067-4775-9937-CAF4753C743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6-2067-4775-9937-CAF4753C743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8-2067-4775-9937-CAF4753C743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A-2067-4775-9937-CAF4753C743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(収支表!$G$24,収支表!$G$35,収支表!$G$46:$G$47,収支表!$G$59)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B-2067-4775-9937-CAF4753C7434}"/>
                  </c:ext>
                </c:extLst>
              </c15:ser>
            </c15:filteredPieSeries>
            <c15:filteredPieSeries>
              <c15:ser>
                <c:idx val="56"/>
                <c:order val="4"/>
                <c:tx>
                  <c:strRef>
                    <c:extLst xmlns:c15="http://schemas.microsoft.com/office/drawing/2012/chart">
                      <c:ext xmlns:c15="http://schemas.microsoft.com/office/drawing/2012/chart" uri="{02D57815-91ED-43cb-92C2-25804820EDAC}">
                        <c15:formulaRef>
                          <c15:sqref>収支表!$H$2</c15:sqref>
                        </c15:formulaRef>
                      </c:ext>
                    </c:extLst>
                    <c:strCache>
                      <c:ptCount val="1"/>
                      <c:pt idx="0">
                        <c:v>5月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D-2067-4775-9937-CAF4753C743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F-2067-4775-9937-CAF4753C743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1-2067-4775-9937-CAF4753C743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3-2067-4775-9937-CAF4753C743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35-2067-4775-9937-CAF4753C743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(収支表!$H$24,収支表!$H$35,収支表!$H$46:$H$47,収支表!$H$59)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36-2067-4775-9937-CAF4753C7434}"/>
                  </c:ext>
                </c:extLst>
              </c15:ser>
            </c15:filteredPieSeries>
            <c15:filteredPieSeries>
              <c15:ser>
                <c:idx val="0"/>
                <c:order val="5"/>
                <c:tx>
                  <c:strRef>
                    <c:extLst xmlns:c15="http://schemas.microsoft.com/office/drawing/2012/chart">
                      <c:ext xmlns:c15="http://schemas.microsoft.com/office/drawing/2012/chart" uri="{02D57815-91ED-43cb-92C2-25804820EDAC}">
                        <c15:formulaRef>
                          <c15:sqref>収支表!$I$2</c15:sqref>
                        </c15:formulaRef>
                      </c:ext>
                    </c:extLst>
                    <c:strCache>
                      <c:ptCount val="1"/>
                      <c:pt idx="0">
                        <c:v>6月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38-2067-4775-9937-CAF4753C743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3A-2067-4775-9937-CAF4753C743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C-2067-4775-9937-CAF4753C743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E-2067-4775-9937-CAF4753C743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0-2067-4775-9937-CAF4753C743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(収支表!$I$24,収支表!$I$35,収支表!$I$46:$I$47,収支表!$I$59)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41-2067-4775-9937-CAF4753C7434}"/>
                  </c:ext>
                </c:extLst>
              </c15:ser>
            </c15:filteredPieSeries>
            <c15:filteredPieSeries>
              <c15:ser>
                <c:idx val="1"/>
                <c:order val="6"/>
                <c:tx>
                  <c:strRef>
                    <c:extLst xmlns:c15="http://schemas.microsoft.com/office/drawing/2012/chart">
                      <c:ext xmlns:c15="http://schemas.microsoft.com/office/drawing/2012/chart" uri="{02D57815-91ED-43cb-92C2-25804820EDAC}">
                        <c15:formulaRef>
                          <c15:sqref>収支表!$J$2</c15:sqref>
                        </c15:formulaRef>
                      </c:ext>
                    </c:extLst>
                    <c:strCache>
                      <c:ptCount val="1"/>
                      <c:pt idx="0">
                        <c:v>7月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3-2067-4775-9937-CAF4753C743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5-2067-4775-9937-CAF4753C743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7-2067-4775-9937-CAF4753C743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9-2067-4775-9937-CAF4753C743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B-2067-4775-9937-CAF4753C743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(収支表!$J$24,収支表!$J$35,収支表!$J$46:$J$47,収支表!$J$59)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4C-2067-4775-9937-CAF4753C7434}"/>
                  </c:ext>
                </c:extLst>
              </c15:ser>
            </c15:filteredPieSeries>
            <c15:filteredPieSeries>
              <c15:ser>
                <c:idx val="2"/>
                <c:order val="7"/>
                <c:tx>
                  <c:strRef>
                    <c:extLst xmlns:c15="http://schemas.microsoft.com/office/drawing/2012/chart">
                      <c:ext xmlns:c15="http://schemas.microsoft.com/office/drawing/2012/chart" uri="{02D57815-91ED-43cb-92C2-25804820EDAC}">
                        <c15:formulaRef>
                          <c15:sqref>収支表!$K$2</c15:sqref>
                        </c15:formulaRef>
                      </c:ext>
                    </c:extLst>
                    <c:strCache>
                      <c:ptCount val="1"/>
                      <c:pt idx="0">
                        <c:v>8月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E-2067-4775-9937-CAF4753C743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0-2067-4775-9937-CAF4753C743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2-2067-4775-9937-CAF4753C743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4-2067-4775-9937-CAF4753C743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56-2067-4775-9937-CAF4753C743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(収支表!$K$24,収支表!$K$35,収支表!$K$46:$K$47,収支表!$K$59)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57-2067-4775-9937-CAF4753C7434}"/>
                  </c:ext>
                </c:extLst>
              </c15:ser>
            </c15:filteredPieSeries>
            <c15:filteredPieSeries>
              <c15:ser>
                <c:idx val="3"/>
                <c:order val="8"/>
                <c:tx>
                  <c:strRef>
                    <c:extLst xmlns:c15="http://schemas.microsoft.com/office/drawing/2012/chart">
                      <c:ext xmlns:c15="http://schemas.microsoft.com/office/drawing/2012/chart" uri="{02D57815-91ED-43cb-92C2-25804820EDAC}">
                        <c15:formulaRef>
                          <c15:sqref>収支表!$L$2</c15:sqref>
                        </c15:formulaRef>
                      </c:ext>
                    </c:extLst>
                    <c:strCache>
                      <c:ptCount val="1"/>
                      <c:pt idx="0">
                        <c:v>9月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59-2067-4775-9937-CAF4753C743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B-2067-4775-9937-CAF4753C743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D-2067-4775-9937-CAF4753C743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F-2067-4775-9937-CAF4753C743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1-2067-4775-9937-CAF4753C743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(収支表!$L$24,収支表!$L$35,収支表!$L$46:$L$47,収支表!$L$59)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62-2067-4775-9937-CAF4753C7434}"/>
                  </c:ext>
                </c:extLst>
              </c15:ser>
            </c15:filteredPieSeries>
            <c15:filteredPieSeries>
              <c15:ser>
                <c:idx val="4"/>
                <c:order val="9"/>
                <c:tx>
                  <c:strRef>
                    <c:extLst xmlns:c15="http://schemas.microsoft.com/office/drawing/2012/chart">
                      <c:ext xmlns:c15="http://schemas.microsoft.com/office/drawing/2012/chart" uri="{02D57815-91ED-43cb-92C2-25804820EDAC}">
                        <c15:formulaRef>
                          <c15:sqref>収支表!$M$2</c15:sqref>
                        </c15:formulaRef>
                      </c:ext>
                    </c:extLst>
                    <c:strCache>
                      <c:ptCount val="1"/>
                      <c:pt idx="0">
                        <c:v>10月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4-2067-4775-9937-CAF4753C743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6-2067-4775-9937-CAF4753C743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8-2067-4775-9937-CAF4753C743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A-2067-4775-9937-CAF4753C743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C-2067-4775-9937-CAF4753C743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(収支表!$M$24,収支表!$M$35,収支表!$M$46:$M$47,収支表!$M$59)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6D-2067-4775-9937-CAF4753C7434}"/>
                  </c:ext>
                </c:extLst>
              </c15:ser>
            </c15:filteredPieSeries>
            <c15:filteredPieSeries>
              <c15:ser>
                <c:idx val="5"/>
                <c:order val="10"/>
                <c:tx>
                  <c:strRef>
                    <c:extLst xmlns:c15="http://schemas.microsoft.com/office/drawing/2012/chart">
                      <c:ext xmlns:c15="http://schemas.microsoft.com/office/drawing/2012/chart" uri="{02D57815-91ED-43cb-92C2-25804820EDAC}">
                        <c15:formulaRef>
                          <c15:sqref>収支表!$N$2</c15:sqref>
                        </c15:formulaRef>
                      </c:ext>
                    </c:extLst>
                    <c:strCache>
                      <c:ptCount val="1"/>
                      <c:pt idx="0">
                        <c:v>11月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F-2067-4775-9937-CAF4753C743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1-2067-4775-9937-CAF4753C743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3-2067-4775-9937-CAF4753C743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75-2067-4775-9937-CAF4753C743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77-2067-4775-9937-CAF4753C743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(収支表!$N$24,収支表!$N$35,収支表!$N$46:$N$47,収支表!$N$59)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78-2067-4775-9937-CAF4753C7434}"/>
                  </c:ext>
                </c:extLst>
              </c15:ser>
            </c15:filteredPieSeries>
            <c15:filteredPieSeries>
              <c15:ser>
                <c:idx val="7"/>
                <c:order val="12"/>
                <c:tx>
                  <c:strRef>
                    <c:extLst xmlns:c15="http://schemas.microsoft.com/office/drawing/2012/chart">
                      <c:ext xmlns:c15="http://schemas.microsoft.com/office/drawing/2012/chart" uri="{02D57815-91ED-43cb-92C2-25804820EDAC}">
                        <c15:formulaRef>
                          <c15:sqref>収支表!$P$2</c15:sqref>
                        </c15:formulaRef>
                      </c:ext>
                    </c:extLst>
                    <c:strCache>
                      <c:ptCount val="1"/>
                      <c:pt idx="0">
                        <c:v>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85-2067-4775-9937-CAF4753C743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87-2067-4775-9937-CAF4753C743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9-2067-4775-9937-CAF4753C743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B-2067-4775-9937-CAF4753C743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D-2067-4775-9937-CAF4753C743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(収支表!$P$24,収支表!$P$35,収支表!$P$46:$P$47,収支表!$P$59)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8E-2067-4775-9937-CAF4753C7434}"/>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資産推移</a:t>
            </a:r>
          </a:p>
        </c:rich>
      </c:tx>
      <c:layout>
        <c:manualLayout>
          <c:xMode val="edge"/>
          <c:yMode val="edge"/>
          <c:x val="1.4803238128117626E-2"/>
          <c:y val="3.2470821802622785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stacked"/>
        <c:varyColors val="0"/>
        <c:ser>
          <c:idx val="2"/>
          <c:order val="0"/>
          <c:tx>
            <c:strRef>
              <c:f>'1月'!$C$20</c:f>
              <c:strCache>
                <c:ptCount val="1"/>
              </c:strCache>
            </c:strRef>
          </c:tx>
          <c:spPr>
            <a:solidFill>
              <a:schemeClr val="accent3"/>
            </a:solidFill>
            <a:ln w="28575" cap="rnd">
              <a:solidFill>
                <a:schemeClr val="accent3"/>
              </a:solidFill>
              <a:round/>
            </a:ln>
            <a:effectLst/>
          </c:spPr>
          <c:invertIfNegative val="0"/>
          <c:cat>
            <c:numRef>
              <c:f>'1月'!$D$18:$BM$18</c:f>
              <c:numCache>
                <c:formatCode>d</c:formatCode>
                <c:ptCount val="62"/>
                <c:pt idx="0">
                  <c:v>46023</c:v>
                </c:pt>
                <c:pt idx="2">
                  <c:v>46024</c:v>
                </c:pt>
                <c:pt idx="4">
                  <c:v>46025</c:v>
                </c:pt>
                <c:pt idx="6">
                  <c:v>46026</c:v>
                </c:pt>
                <c:pt idx="8">
                  <c:v>46027</c:v>
                </c:pt>
                <c:pt idx="10">
                  <c:v>46028</c:v>
                </c:pt>
                <c:pt idx="12">
                  <c:v>46029</c:v>
                </c:pt>
                <c:pt idx="14">
                  <c:v>46030</c:v>
                </c:pt>
                <c:pt idx="16">
                  <c:v>46031</c:v>
                </c:pt>
                <c:pt idx="18">
                  <c:v>46032</c:v>
                </c:pt>
                <c:pt idx="20">
                  <c:v>46033</c:v>
                </c:pt>
                <c:pt idx="22">
                  <c:v>46034</c:v>
                </c:pt>
                <c:pt idx="24">
                  <c:v>46035</c:v>
                </c:pt>
                <c:pt idx="26">
                  <c:v>46036</c:v>
                </c:pt>
                <c:pt idx="28">
                  <c:v>46037</c:v>
                </c:pt>
                <c:pt idx="30">
                  <c:v>46038</c:v>
                </c:pt>
                <c:pt idx="32">
                  <c:v>46039</c:v>
                </c:pt>
                <c:pt idx="34">
                  <c:v>46040</c:v>
                </c:pt>
                <c:pt idx="36">
                  <c:v>46041</c:v>
                </c:pt>
                <c:pt idx="38">
                  <c:v>46042</c:v>
                </c:pt>
                <c:pt idx="40">
                  <c:v>46043</c:v>
                </c:pt>
                <c:pt idx="42">
                  <c:v>46044</c:v>
                </c:pt>
                <c:pt idx="44">
                  <c:v>46045</c:v>
                </c:pt>
                <c:pt idx="46">
                  <c:v>46046</c:v>
                </c:pt>
                <c:pt idx="48">
                  <c:v>46047</c:v>
                </c:pt>
                <c:pt idx="50">
                  <c:v>46048</c:v>
                </c:pt>
                <c:pt idx="52">
                  <c:v>46049</c:v>
                </c:pt>
                <c:pt idx="54">
                  <c:v>46050</c:v>
                </c:pt>
                <c:pt idx="56">
                  <c:v>46051</c:v>
                </c:pt>
                <c:pt idx="58">
                  <c:v>46052</c:v>
                </c:pt>
                <c:pt idx="60">
                  <c:v>46053</c:v>
                </c:pt>
              </c:numCache>
            </c:numRef>
          </c:cat>
          <c:val>
            <c:numRef>
              <c:f>'1月'!$D$20:$BM$20</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2-9156-473B-B791-136ACCF9FB81}"/>
            </c:ext>
          </c:extLst>
        </c:ser>
        <c:ser>
          <c:idx val="3"/>
          <c:order val="1"/>
          <c:tx>
            <c:strRef>
              <c:f>'1月'!$C$21</c:f>
              <c:strCache>
                <c:ptCount val="1"/>
              </c:strCache>
            </c:strRef>
          </c:tx>
          <c:spPr>
            <a:solidFill>
              <a:schemeClr val="accent4"/>
            </a:solidFill>
            <a:ln w="28575" cap="rnd">
              <a:solidFill>
                <a:schemeClr val="accent4"/>
              </a:solidFill>
              <a:round/>
            </a:ln>
            <a:effectLst/>
          </c:spPr>
          <c:invertIfNegative val="0"/>
          <c:cat>
            <c:numRef>
              <c:f>'1月'!$D$18:$BM$18</c:f>
              <c:numCache>
                <c:formatCode>d</c:formatCode>
                <c:ptCount val="62"/>
                <c:pt idx="0">
                  <c:v>46023</c:v>
                </c:pt>
                <c:pt idx="2">
                  <c:v>46024</c:v>
                </c:pt>
                <c:pt idx="4">
                  <c:v>46025</c:v>
                </c:pt>
                <c:pt idx="6">
                  <c:v>46026</c:v>
                </c:pt>
                <c:pt idx="8">
                  <c:v>46027</c:v>
                </c:pt>
                <c:pt idx="10">
                  <c:v>46028</c:v>
                </c:pt>
                <c:pt idx="12">
                  <c:v>46029</c:v>
                </c:pt>
                <c:pt idx="14">
                  <c:v>46030</c:v>
                </c:pt>
                <c:pt idx="16">
                  <c:v>46031</c:v>
                </c:pt>
                <c:pt idx="18">
                  <c:v>46032</c:v>
                </c:pt>
                <c:pt idx="20">
                  <c:v>46033</c:v>
                </c:pt>
                <c:pt idx="22">
                  <c:v>46034</c:v>
                </c:pt>
                <c:pt idx="24">
                  <c:v>46035</c:v>
                </c:pt>
                <c:pt idx="26">
                  <c:v>46036</c:v>
                </c:pt>
                <c:pt idx="28">
                  <c:v>46037</c:v>
                </c:pt>
                <c:pt idx="30">
                  <c:v>46038</c:v>
                </c:pt>
                <c:pt idx="32">
                  <c:v>46039</c:v>
                </c:pt>
                <c:pt idx="34">
                  <c:v>46040</c:v>
                </c:pt>
                <c:pt idx="36">
                  <c:v>46041</c:v>
                </c:pt>
                <c:pt idx="38">
                  <c:v>46042</c:v>
                </c:pt>
                <c:pt idx="40">
                  <c:v>46043</c:v>
                </c:pt>
                <c:pt idx="42">
                  <c:v>46044</c:v>
                </c:pt>
                <c:pt idx="44">
                  <c:v>46045</c:v>
                </c:pt>
                <c:pt idx="46">
                  <c:v>46046</c:v>
                </c:pt>
                <c:pt idx="48">
                  <c:v>46047</c:v>
                </c:pt>
                <c:pt idx="50">
                  <c:v>46048</c:v>
                </c:pt>
                <c:pt idx="52">
                  <c:v>46049</c:v>
                </c:pt>
                <c:pt idx="54">
                  <c:v>46050</c:v>
                </c:pt>
                <c:pt idx="56">
                  <c:v>46051</c:v>
                </c:pt>
                <c:pt idx="58">
                  <c:v>46052</c:v>
                </c:pt>
                <c:pt idx="60">
                  <c:v>46053</c:v>
                </c:pt>
              </c:numCache>
            </c:numRef>
          </c:cat>
          <c:val>
            <c:numRef>
              <c:f>'1月'!$D$21:$BM$21</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3-9156-473B-B791-136ACCF9FB81}"/>
            </c:ext>
          </c:extLst>
        </c:ser>
        <c:ser>
          <c:idx val="4"/>
          <c:order val="2"/>
          <c:tx>
            <c:strRef>
              <c:f>'1月'!$C$22</c:f>
              <c:strCache>
                <c:ptCount val="1"/>
              </c:strCache>
            </c:strRef>
          </c:tx>
          <c:spPr>
            <a:solidFill>
              <a:schemeClr val="accent5"/>
            </a:solidFill>
            <a:ln w="28575" cap="rnd">
              <a:solidFill>
                <a:schemeClr val="accent5"/>
              </a:solidFill>
              <a:round/>
            </a:ln>
            <a:effectLst/>
          </c:spPr>
          <c:invertIfNegative val="0"/>
          <c:cat>
            <c:numRef>
              <c:f>'1月'!$D$18:$BM$18</c:f>
              <c:numCache>
                <c:formatCode>d</c:formatCode>
                <c:ptCount val="62"/>
                <c:pt idx="0">
                  <c:v>46023</c:v>
                </c:pt>
                <c:pt idx="2">
                  <c:v>46024</c:v>
                </c:pt>
                <c:pt idx="4">
                  <c:v>46025</c:v>
                </c:pt>
                <c:pt idx="6">
                  <c:v>46026</c:v>
                </c:pt>
                <c:pt idx="8">
                  <c:v>46027</c:v>
                </c:pt>
                <c:pt idx="10">
                  <c:v>46028</c:v>
                </c:pt>
                <c:pt idx="12">
                  <c:v>46029</c:v>
                </c:pt>
                <c:pt idx="14">
                  <c:v>46030</c:v>
                </c:pt>
                <c:pt idx="16">
                  <c:v>46031</c:v>
                </c:pt>
                <c:pt idx="18">
                  <c:v>46032</c:v>
                </c:pt>
                <c:pt idx="20">
                  <c:v>46033</c:v>
                </c:pt>
                <c:pt idx="22">
                  <c:v>46034</c:v>
                </c:pt>
                <c:pt idx="24">
                  <c:v>46035</c:v>
                </c:pt>
                <c:pt idx="26">
                  <c:v>46036</c:v>
                </c:pt>
                <c:pt idx="28">
                  <c:v>46037</c:v>
                </c:pt>
                <c:pt idx="30">
                  <c:v>46038</c:v>
                </c:pt>
                <c:pt idx="32">
                  <c:v>46039</c:v>
                </c:pt>
                <c:pt idx="34">
                  <c:v>46040</c:v>
                </c:pt>
                <c:pt idx="36">
                  <c:v>46041</c:v>
                </c:pt>
                <c:pt idx="38">
                  <c:v>46042</c:v>
                </c:pt>
                <c:pt idx="40">
                  <c:v>46043</c:v>
                </c:pt>
                <c:pt idx="42">
                  <c:v>46044</c:v>
                </c:pt>
                <c:pt idx="44">
                  <c:v>46045</c:v>
                </c:pt>
                <c:pt idx="46">
                  <c:v>46046</c:v>
                </c:pt>
                <c:pt idx="48">
                  <c:v>46047</c:v>
                </c:pt>
                <c:pt idx="50">
                  <c:v>46048</c:v>
                </c:pt>
                <c:pt idx="52">
                  <c:v>46049</c:v>
                </c:pt>
                <c:pt idx="54">
                  <c:v>46050</c:v>
                </c:pt>
                <c:pt idx="56">
                  <c:v>46051</c:v>
                </c:pt>
                <c:pt idx="58">
                  <c:v>46052</c:v>
                </c:pt>
                <c:pt idx="60">
                  <c:v>46053</c:v>
                </c:pt>
              </c:numCache>
            </c:numRef>
          </c:cat>
          <c:val>
            <c:numRef>
              <c:f>'1月'!$D$22:$BM$22</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4-9156-473B-B791-136ACCF9FB81}"/>
            </c:ext>
          </c:extLst>
        </c:ser>
        <c:ser>
          <c:idx val="5"/>
          <c:order val="3"/>
          <c:tx>
            <c:strRef>
              <c:f>'1月'!$C$23</c:f>
              <c:strCache>
                <c:ptCount val="1"/>
              </c:strCache>
            </c:strRef>
          </c:tx>
          <c:spPr>
            <a:solidFill>
              <a:schemeClr val="accent6"/>
            </a:solidFill>
            <a:ln w="28575" cap="rnd">
              <a:solidFill>
                <a:schemeClr val="accent6"/>
              </a:solidFill>
              <a:round/>
            </a:ln>
            <a:effectLst/>
          </c:spPr>
          <c:invertIfNegative val="0"/>
          <c:cat>
            <c:numRef>
              <c:f>'1月'!$D$18:$BM$18</c:f>
              <c:numCache>
                <c:formatCode>d</c:formatCode>
                <c:ptCount val="62"/>
                <c:pt idx="0">
                  <c:v>46023</c:v>
                </c:pt>
                <c:pt idx="2">
                  <c:v>46024</c:v>
                </c:pt>
                <c:pt idx="4">
                  <c:v>46025</c:v>
                </c:pt>
                <c:pt idx="6">
                  <c:v>46026</c:v>
                </c:pt>
                <c:pt idx="8">
                  <c:v>46027</c:v>
                </c:pt>
                <c:pt idx="10">
                  <c:v>46028</c:v>
                </c:pt>
                <c:pt idx="12">
                  <c:v>46029</c:v>
                </c:pt>
                <c:pt idx="14">
                  <c:v>46030</c:v>
                </c:pt>
                <c:pt idx="16">
                  <c:v>46031</c:v>
                </c:pt>
                <c:pt idx="18">
                  <c:v>46032</c:v>
                </c:pt>
                <c:pt idx="20">
                  <c:v>46033</c:v>
                </c:pt>
                <c:pt idx="22">
                  <c:v>46034</c:v>
                </c:pt>
                <c:pt idx="24">
                  <c:v>46035</c:v>
                </c:pt>
                <c:pt idx="26">
                  <c:v>46036</c:v>
                </c:pt>
                <c:pt idx="28">
                  <c:v>46037</c:v>
                </c:pt>
                <c:pt idx="30">
                  <c:v>46038</c:v>
                </c:pt>
                <c:pt idx="32">
                  <c:v>46039</c:v>
                </c:pt>
                <c:pt idx="34">
                  <c:v>46040</c:v>
                </c:pt>
                <c:pt idx="36">
                  <c:v>46041</c:v>
                </c:pt>
                <c:pt idx="38">
                  <c:v>46042</c:v>
                </c:pt>
                <c:pt idx="40">
                  <c:v>46043</c:v>
                </c:pt>
                <c:pt idx="42">
                  <c:v>46044</c:v>
                </c:pt>
                <c:pt idx="44">
                  <c:v>46045</c:v>
                </c:pt>
                <c:pt idx="46">
                  <c:v>46046</c:v>
                </c:pt>
                <c:pt idx="48">
                  <c:v>46047</c:v>
                </c:pt>
                <c:pt idx="50">
                  <c:v>46048</c:v>
                </c:pt>
                <c:pt idx="52">
                  <c:v>46049</c:v>
                </c:pt>
                <c:pt idx="54">
                  <c:v>46050</c:v>
                </c:pt>
                <c:pt idx="56">
                  <c:v>46051</c:v>
                </c:pt>
                <c:pt idx="58">
                  <c:v>46052</c:v>
                </c:pt>
                <c:pt idx="60">
                  <c:v>46053</c:v>
                </c:pt>
              </c:numCache>
            </c:numRef>
          </c:cat>
          <c:val>
            <c:numRef>
              <c:f>'1月'!$D$23:$BM$23</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5-9156-473B-B791-136ACCF9FB81}"/>
            </c:ext>
          </c:extLst>
        </c:ser>
        <c:ser>
          <c:idx val="6"/>
          <c:order val="4"/>
          <c:tx>
            <c:strRef>
              <c:f>'1月'!$C$24</c:f>
              <c:strCache>
                <c:ptCount val="1"/>
              </c:strCache>
            </c:strRef>
          </c:tx>
          <c:spPr>
            <a:solidFill>
              <a:schemeClr val="accent1">
                <a:lumMod val="60000"/>
              </a:schemeClr>
            </a:solidFill>
            <a:ln w="28575" cap="rnd">
              <a:solidFill>
                <a:schemeClr val="accent1">
                  <a:lumMod val="60000"/>
                </a:schemeClr>
              </a:solidFill>
              <a:round/>
            </a:ln>
            <a:effectLst/>
          </c:spPr>
          <c:invertIfNegative val="0"/>
          <c:cat>
            <c:numRef>
              <c:f>'1月'!$D$18:$BM$18</c:f>
              <c:numCache>
                <c:formatCode>d</c:formatCode>
                <c:ptCount val="62"/>
                <c:pt idx="0">
                  <c:v>46023</c:v>
                </c:pt>
                <c:pt idx="2">
                  <c:v>46024</c:v>
                </c:pt>
                <c:pt idx="4">
                  <c:v>46025</c:v>
                </c:pt>
                <c:pt idx="6">
                  <c:v>46026</c:v>
                </c:pt>
                <c:pt idx="8">
                  <c:v>46027</c:v>
                </c:pt>
                <c:pt idx="10">
                  <c:v>46028</c:v>
                </c:pt>
                <c:pt idx="12">
                  <c:v>46029</c:v>
                </c:pt>
                <c:pt idx="14">
                  <c:v>46030</c:v>
                </c:pt>
                <c:pt idx="16">
                  <c:v>46031</c:v>
                </c:pt>
                <c:pt idx="18">
                  <c:v>46032</c:v>
                </c:pt>
                <c:pt idx="20">
                  <c:v>46033</c:v>
                </c:pt>
                <c:pt idx="22">
                  <c:v>46034</c:v>
                </c:pt>
                <c:pt idx="24">
                  <c:v>46035</c:v>
                </c:pt>
                <c:pt idx="26">
                  <c:v>46036</c:v>
                </c:pt>
                <c:pt idx="28">
                  <c:v>46037</c:v>
                </c:pt>
                <c:pt idx="30">
                  <c:v>46038</c:v>
                </c:pt>
                <c:pt idx="32">
                  <c:v>46039</c:v>
                </c:pt>
                <c:pt idx="34">
                  <c:v>46040</c:v>
                </c:pt>
                <c:pt idx="36">
                  <c:v>46041</c:v>
                </c:pt>
                <c:pt idx="38">
                  <c:v>46042</c:v>
                </c:pt>
                <c:pt idx="40">
                  <c:v>46043</c:v>
                </c:pt>
                <c:pt idx="42">
                  <c:v>46044</c:v>
                </c:pt>
                <c:pt idx="44">
                  <c:v>46045</c:v>
                </c:pt>
                <c:pt idx="46">
                  <c:v>46046</c:v>
                </c:pt>
                <c:pt idx="48">
                  <c:v>46047</c:v>
                </c:pt>
                <c:pt idx="50">
                  <c:v>46048</c:v>
                </c:pt>
                <c:pt idx="52">
                  <c:v>46049</c:v>
                </c:pt>
                <c:pt idx="54">
                  <c:v>46050</c:v>
                </c:pt>
                <c:pt idx="56">
                  <c:v>46051</c:v>
                </c:pt>
                <c:pt idx="58">
                  <c:v>46052</c:v>
                </c:pt>
                <c:pt idx="60">
                  <c:v>46053</c:v>
                </c:pt>
              </c:numCache>
            </c:numRef>
          </c:cat>
          <c:val>
            <c:numRef>
              <c:f>'1月'!$D$24:$BM$24</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6-9156-473B-B791-136ACCF9FB81}"/>
            </c:ext>
          </c:extLst>
        </c:ser>
        <c:ser>
          <c:idx val="7"/>
          <c:order val="5"/>
          <c:tx>
            <c:strRef>
              <c:f>'1月'!$C$25</c:f>
              <c:strCache>
                <c:ptCount val="1"/>
              </c:strCache>
            </c:strRef>
          </c:tx>
          <c:spPr>
            <a:solidFill>
              <a:schemeClr val="accent2">
                <a:lumMod val="60000"/>
              </a:schemeClr>
            </a:solidFill>
            <a:ln w="28575" cap="rnd">
              <a:solidFill>
                <a:schemeClr val="accent2">
                  <a:lumMod val="60000"/>
                </a:schemeClr>
              </a:solidFill>
              <a:round/>
            </a:ln>
            <a:effectLst/>
          </c:spPr>
          <c:invertIfNegative val="0"/>
          <c:cat>
            <c:numRef>
              <c:f>'1月'!$D$18:$BM$18</c:f>
              <c:numCache>
                <c:formatCode>d</c:formatCode>
                <c:ptCount val="62"/>
                <c:pt idx="0">
                  <c:v>46023</c:v>
                </c:pt>
                <c:pt idx="2">
                  <c:v>46024</c:v>
                </c:pt>
                <c:pt idx="4">
                  <c:v>46025</c:v>
                </c:pt>
                <c:pt idx="6">
                  <c:v>46026</c:v>
                </c:pt>
                <c:pt idx="8">
                  <c:v>46027</c:v>
                </c:pt>
                <c:pt idx="10">
                  <c:v>46028</c:v>
                </c:pt>
                <c:pt idx="12">
                  <c:v>46029</c:v>
                </c:pt>
                <c:pt idx="14">
                  <c:v>46030</c:v>
                </c:pt>
                <c:pt idx="16">
                  <c:v>46031</c:v>
                </c:pt>
                <c:pt idx="18">
                  <c:v>46032</c:v>
                </c:pt>
                <c:pt idx="20">
                  <c:v>46033</c:v>
                </c:pt>
                <c:pt idx="22">
                  <c:v>46034</c:v>
                </c:pt>
                <c:pt idx="24">
                  <c:v>46035</c:v>
                </c:pt>
                <c:pt idx="26">
                  <c:v>46036</c:v>
                </c:pt>
                <c:pt idx="28">
                  <c:v>46037</c:v>
                </c:pt>
                <c:pt idx="30">
                  <c:v>46038</c:v>
                </c:pt>
                <c:pt idx="32">
                  <c:v>46039</c:v>
                </c:pt>
                <c:pt idx="34">
                  <c:v>46040</c:v>
                </c:pt>
                <c:pt idx="36">
                  <c:v>46041</c:v>
                </c:pt>
                <c:pt idx="38">
                  <c:v>46042</c:v>
                </c:pt>
                <c:pt idx="40">
                  <c:v>46043</c:v>
                </c:pt>
                <c:pt idx="42">
                  <c:v>46044</c:v>
                </c:pt>
                <c:pt idx="44">
                  <c:v>46045</c:v>
                </c:pt>
                <c:pt idx="46">
                  <c:v>46046</c:v>
                </c:pt>
                <c:pt idx="48">
                  <c:v>46047</c:v>
                </c:pt>
                <c:pt idx="50">
                  <c:v>46048</c:v>
                </c:pt>
                <c:pt idx="52">
                  <c:v>46049</c:v>
                </c:pt>
                <c:pt idx="54">
                  <c:v>46050</c:v>
                </c:pt>
                <c:pt idx="56">
                  <c:v>46051</c:v>
                </c:pt>
                <c:pt idx="58">
                  <c:v>46052</c:v>
                </c:pt>
                <c:pt idx="60">
                  <c:v>46053</c:v>
                </c:pt>
              </c:numCache>
            </c:numRef>
          </c:cat>
          <c:val>
            <c:numRef>
              <c:f>'1月'!$D$25:$BM$25</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7-9156-473B-B791-136ACCF9FB81}"/>
            </c:ext>
          </c:extLst>
        </c:ser>
        <c:ser>
          <c:idx val="8"/>
          <c:order val="6"/>
          <c:tx>
            <c:strRef>
              <c:f>'1月'!$C$26</c:f>
              <c:strCache>
                <c:ptCount val="1"/>
              </c:strCache>
            </c:strRef>
          </c:tx>
          <c:spPr>
            <a:solidFill>
              <a:schemeClr val="accent3">
                <a:lumMod val="60000"/>
              </a:schemeClr>
            </a:solidFill>
            <a:ln w="28575" cap="rnd">
              <a:solidFill>
                <a:schemeClr val="accent3">
                  <a:lumMod val="60000"/>
                </a:schemeClr>
              </a:solidFill>
              <a:round/>
            </a:ln>
            <a:effectLst/>
          </c:spPr>
          <c:invertIfNegative val="0"/>
          <c:cat>
            <c:numRef>
              <c:f>'1月'!$D$18:$BM$18</c:f>
              <c:numCache>
                <c:formatCode>d</c:formatCode>
                <c:ptCount val="62"/>
                <c:pt idx="0">
                  <c:v>46023</c:v>
                </c:pt>
                <c:pt idx="2">
                  <c:v>46024</c:v>
                </c:pt>
                <c:pt idx="4">
                  <c:v>46025</c:v>
                </c:pt>
                <c:pt idx="6">
                  <c:v>46026</c:v>
                </c:pt>
                <c:pt idx="8">
                  <c:v>46027</c:v>
                </c:pt>
                <c:pt idx="10">
                  <c:v>46028</c:v>
                </c:pt>
                <c:pt idx="12">
                  <c:v>46029</c:v>
                </c:pt>
                <c:pt idx="14">
                  <c:v>46030</c:v>
                </c:pt>
                <c:pt idx="16">
                  <c:v>46031</c:v>
                </c:pt>
                <c:pt idx="18">
                  <c:v>46032</c:v>
                </c:pt>
                <c:pt idx="20">
                  <c:v>46033</c:v>
                </c:pt>
                <c:pt idx="22">
                  <c:v>46034</c:v>
                </c:pt>
                <c:pt idx="24">
                  <c:v>46035</c:v>
                </c:pt>
                <c:pt idx="26">
                  <c:v>46036</c:v>
                </c:pt>
                <c:pt idx="28">
                  <c:v>46037</c:v>
                </c:pt>
                <c:pt idx="30">
                  <c:v>46038</c:v>
                </c:pt>
                <c:pt idx="32">
                  <c:v>46039</c:v>
                </c:pt>
                <c:pt idx="34">
                  <c:v>46040</c:v>
                </c:pt>
                <c:pt idx="36">
                  <c:v>46041</c:v>
                </c:pt>
                <c:pt idx="38">
                  <c:v>46042</c:v>
                </c:pt>
                <c:pt idx="40">
                  <c:v>46043</c:v>
                </c:pt>
                <c:pt idx="42">
                  <c:v>46044</c:v>
                </c:pt>
                <c:pt idx="44">
                  <c:v>46045</c:v>
                </c:pt>
                <c:pt idx="46">
                  <c:v>46046</c:v>
                </c:pt>
                <c:pt idx="48">
                  <c:v>46047</c:v>
                </c:pt>
                <c:pt idx="50">
                  <c:v>46048</c:v>
                </c:pt>
                <c:pt idx="52">
                  <c:v>46049</c:v>
                </c:pt>
                <c:pt idx="54">
                  <c:v>46050</c:v>
                </c:pt>
                <c:pt idx="56">
                  <c:v>46051</c:v>
                </c:pt>
                <c:pt idx="58">
                  <c:v>46052</c:v>
                </c:pt>
                <c:pt idx="60">
                  <c:v>46053</c:v>
                </c:pt>
              </c:numCache>
            </c:numRef>
          </c:cat>
          <c:val>
            <c:numRef>
              <c:f>'1月'!$D$26:$BM$26</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8-9156-473B-B791-136ACCF9FB81}"/>
            </c:ext>
          </c:extLst>
        </c:ser>
        <c:ser>
          <c:idx val="9"/>
          <c:order val="7"/>
          <c:tx>
            <c:strRef>
              <c:f>'1月'!$C$27</c:f>
              <c:strCache>
                <c:ptCount val="1"/>
              </c:strCache>
            </c:strRef>
          </c:tx>
          <c:spPr>
            <a:solidFill>
              <a:schemeClr val="accent4">
                <a:lumMod val="60000"/>
              </a:schemeClr>
            </a:solidFill>
            <a:ln w="28575" cap="rnd">
              <a:solidFill>
                <a:schemeClr val="accent4">
                  <a:lumMod val="60000"/>
                </a:schemeClr>
              </a:solidFill>
              <a:round/>
            </a:ln>
            <a:effectLst/>
          </c:spPr>
          <c:invertIfNegative val="0"/>
          <c:cat>
            <c:numRef>
              <c:f>'1月'!$D$18:$BM$18</c:f>
              <c:numCache>
                <c:formatCode>d</c:formatCode>
                <c:ptCount val="62"/>
                <c:pt idx="0">
                  <c:v>46023</c:v>
                </c:pt>
                <c:pt idx="2">
                  <c:v>46024</c:v>
                </c:pt>
                <c:pt idx="4">
                  <c:v>46025</c:v>
                </c:pt>
                <c:pt idx="6">
                  <c:v>46026</c:v>
                </c:pt>
                <c:pt idx="8">
                  <c:v>46027</c:v>
                </c:pt>
                <c:pt idx="10">
                  <c:v>46028</c:v>
                </c:pt>
                <c:pt idx="12">
                  <c:v>46029</c:v>
                </c:pt>
                <c:pt idx="14">
                  <c:v>46030</c:v>
                </c:pt>
                <c:pt idx="16">
                  <c:v>46031</c:v>
                </c:pt>
                <c:pt idx="18">
                  <c:v>46032</c:v>
                </c:pt>
                <c:pt idx="20">
                  <c:v>46033</c:v>
                </c:pt>
                <c:pt idx="22">
                  <c:v>46034</c:v>
                </c:pt>
                <c:pt idx="24">
                  <c:v>46035</c:v>
                </c:pt>
                <c:pt idx="26">
                  <c:v>46036</c:v>
                </c:pt>
                <c:pt idx="28">
                  <c:v>46037</c:v>
                </c:pt>
                <c:pt idx="30">
                  <c:v>46038</c:v>
                </c:pt>
                <c:pt idx="32">
                  <c:v>46039</c:v>
                </c:pt>
                <c:pt idx="34">
                  <c:v>46040</c:v>
                </c:pt>
                <c:pt idx="36">
                  <c:v>46041</c:v>
                </c:pt>
                <c:pt idx="38">
                  <c:v>46042</c:v>
                </c:pt>
                <c:pt idx="40">
                  <c:v>46043</c:v>
                </c:pt>
                <c:pt idx="42">
                  <c:v>46044</c:v>
                </c:pt>
                <c:pt idx="44">
                  <c:v>46045</c:v>
                </c:pt>
                <c:pt idx="46">
                  <c:v>46046</c:v>
                </c:pt>
                <c:pt idx="48">
                  <c:v>46047</c:v>
                </c:pt>
                <c:pt idx="50">
                  <c:v>46048</c:v>
                </c:pt>
                <c:pt idx="52">
                  <c:v>46049</c:v>
                </c:pt>
                <c:pt idx="54">
                  <c:v>46050</c:v>
                </c:pt>
                <c:pt idx="56">
                  <c:v>46051</c:v>
                </c:pt>
                <c:pt idx="58">
                  <c:v>46052</c:v>
                </c:pt>
                <c:pt idx="60">
                  <c:v>46053</c:v>
                </c:pt>
              </c:numCache>
            </c:numRef>
          </c:cat>
          <c:val>
            <c:numRef>
              <c:f>'1月'!$D$27:$BM$27</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9-9156-473B-B791-136ACCF9FB81}"/>
            </c:ext>
          </c:extLst>
        </c:ser>
        <c:ser>
          <c:idx val="10"/>
          <c:order val="8"/>
          <c:tx>
            <c:strRef>
              <c:f>'1月'!$C$28</c:f>
              <c:strCache>
                <c:ptCount val="1"/>
              </c:strCache>
            </c:strRef>
          </c:tx>
          <c:spPr>
            <a:solidFill>
              <a:schemeClr val="accent5">
                <a:lumMod val="60000"/>
              </a:schemeClr>
            </a:solidFill>
            <a:ln w="28575" cap="rnd">
              <a:solidFill>
                <a:schemeClr val="accent5">
                  <a:lumMod val="60000"/>
                </a:schemeClr>
              </a:solidFill>
              <a:round/>
            </a:ln>
            <a:effectLst/>
          </c:spPr>
          <c:invertIfNegative val="0"/>
          <c:cat>
            <c:numRef>
              <c:f>'1月'!$D$18:$BM$18</c:f>
              <c:numCache>
                <c:formatCode>d</c:formatCode>
                <c:ptCount val="62"/>
                <c:pt idx="0">
                  <c:v>46023</c:v>
                </c:pt>
                <c:pt idx="2">
                  <c:v>46024</c:v>
                </c:pt>
                <c:pt idx="4">
                  <c:v>46025</c:v>
                </c:pt>
                <c:pt idx="6">
                  <c:v>46026</c:v>
                </c:pt>
                <c:pt idx="8">
                  <c:v>46027</c:v>
                </c:pt>
                <c:pt idx="10">
                  <c:v>46028</c:v>
                </c:pt>
                <c:pt idx="12">
                  <c:v>46029</c:v>
                </c:pt>
                <c:pt idx="14">
                  <c:v>46030</c:v>
                </c:pt>
                <c:pt idx="16">
                  <c:v>46031</c:v>
                </c:pt>
                <c:pt idx="18">
                  <c:v>46032</c:v>
                </c:pt>
                <c:pt idx="20">
                  <c:v>46033</c:v>
                </c:pt>
                <c:pt idx="22">
                  <c:v>46034</c:v>
                </c:pt>
                <c:pt idx="24">
                  <c:v>46035</c:v>
                </c:pt>
                <c:pt idx="26">
                  <c:v>46036</c:v>
                </c:pt>
                <c:pt idx="28">
                  <c:v>46037</c:v>
                </c:pt>
                <c:pt idx="30">
                  <c:v>46038</c:v>
                </c:pt>
                <c:pt idx="32">
                  <c:v>46039</c:v>
                </c:pt>
                <c:pt idx="34">
                  <c:v>46040</c:v>
                </c:pt>
                <c:pt idx="36">
                  <c:v>46041</c:v>
                </c:pt>
                <c:pt idx="38">
                  <c:v>46042</c:v>
                </c:pt>
                <c:pt idx="40">
                  <c:v>46043</c:v>
                </c:pt>
                <c:pt idx="42">
                  <c:v>46044</c:v>
                </c:pt>
                <c:pt idx="44">
                  <c:v>46045</c:v>
                </c:pt>
                <c:pt idx="46">
                  <c:v>46046</c:v>
                </c:pt>
                <c:pt idx="48">
                  <c:v>46047</c:v>
                </c:pt>
                <c:pt idx="50">
                  <c:v>46048</c:v>
                </c:pt>
                <c:pt idx="52">
                  <c:v>46049</c:v>
                </c:pt>
                <c:pt idx="54">
                  <c:v>46050</c:v>
                </c:pt>
                <c:pt idx="56">
                  <c:v>46051</c:v>
                </c:pt>
                <c:pt idx="58">
                  <c:v>46052</c:v>
                </c:pt>
                <c:pt idx="60">
                  <c:v>46053</c:v>
                </c:pt>
              </c:numCache>
            </c:numRef>
          </c:cat>
          <c:val>
            <c:numRef>
              <c:f>'1月'!$D$28:$BM$28</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A-9156-473B-B791-136ACCF9FB81}"/>
            </c:ext>
          </c:extLst>
        </c:ser>
        <c:ser>
          <c:idx val="11"/>
          <c:order val="9"/>
          <c:tx>
            <c:strRef>
              <c:f>'1月'!$C$29</c:f>
              <c:strCache>
                <c:ptCount val="1"/>
              </c:strCache>
            </c:strRef>
          </c:tx>
          <c:spPr>
            <a:solidFill>
              <a:schemeClr val="accent6">
                <a:lumMod val="60000"/>
              </a:schemeClr>
            </a:solidFill>
            <a:ln w="28575" cap="rnd">
              <a:solidFill>
                <a:schemeClr val="accent6">
                  <a:lumMod val="60000"/>
                </a:schemeClr>
              </a:solidFill>
              <a:round/>
            </a:ln>
            <a:effectLst/>
          </c:spPr>
          <c:invertIfNegative val="0"/>
          <c:cat>
            <c:numRef>
              <c:f>'1月'!$D$18:$BM$18</c:f>
              <c:numCache>
                <c:formatCode>d</c:formatCode>
                <c:ptCount val="62"/>
                <c:pt idx="0">
                  <c:v>46023</c:v>
                </c:pt>
                <c:pt idx="2">
                  <c:v>46024</c:v>
                </c:pt>
                <c:pt idx="4">
                  <c:v>46025</c:v>
                </c:pt>
                <c:pt idx="6">
                  <c:v>46026</c:v>
                </c:pt>
                <c:pt idx="8">
                  <c:v>46027</c:v>
                </c:pt>
                <c:pt idx="10">
                  <c:v>46028</c:v>
                </c:pt>
                <c:pt idx="12">
                  <c:v>46029</c:v>
                </c:pt>
                <c:pt idx="14">
                  <c:v>46030</c:v>
                </c:pt>
                <c:pt idx="16">
                  <c:v>46031</c:v>
                </c:pt>
                <c:pt idx="18">
                  <c:v>46032</c:v>
                </c:pt>
                <c:pt idx="20">
                  <c:v>46033</c:v>
                </c:pt>
                <c:pt idx="22">
                  <c:v>46034</c:v>
                </c:pt>
                <c:pt idx="24">
                  <c:v>46035</c:v>
                </c:pt>
                <c:pt idx="26">
                  <c:v>46036</c:v>
                </c:pt>
                <c:pt idx="28">
                  <c:v>46037</c:v>
                </c:pt>
                <c:pt idx="30">
                  <c:v>46038</c:v>
                </c:pt>
                <c:pt idx="32">
                  <c:v>46039</c:v>
                </c:pt>
                <c:pt idx="34">
                  <c:v>46040</c:v>
                </c:pt>
                <c:pt idx="36">
                  <c:v>46041</c:v>
                </c:pt>
                <c:pt idx="38">
                  <c:v>46042</c:v>
                </c:pt>
                <c:pt idx="40">
                  <c:v>46043</c:v>
                </c:pt>
                <c:pt idx="42">
                  <c:v>46044</c:v>
                </c:pt>
                <c:pt idx="44">
                  <c:v>46045</c:v>
                </c:pt>
                <c:pt idx="46">
                  <c:v>46046</c:v>
                </c:pt>
                <c:pt idx="48">
                  <c:v>46047</c:v>
                </c:pt>
                <c:pt idx="50">
                  <c:v>46048</c:v>
                </c:pt>
                <c:pt idx="52">
                  <c:v>46049</c:v>
                </c:pt>
                <c:pt idx="54">
                  <c:v>46050</c:v>
                </c:pt>
                <c:pt idx="56">
                  <c:v>46051</c:v>
                </c:pt>
                <c:pt idx="58">
                  <c:v>46052</c:v>
                </c:pt>
                <c:pt idx="60">
                  <c:v>46053</c:v>
                </c:pt>
              </c:numCache>
            </c:numRef>
          </c:cat>
          <c:val>
            <c:numRef>
              <c:f>'1月'!$D$29:$BM$29</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B-9156-473B-B791-136ACCF9FB81}"/>
            </c:ext>
          </c:extLst>
        </c:ser>
        <c:ser>
          <c:idx val="12"/>
          <c:order val="10"/>
          <c:tx>
            <c:strRef>
              <c:f>'1月'!$C$30</c:f>
              <c:strCache>
                <c:ptCount val="1"/>
              </c:strCache>
            </c:strRef>
          </c:tx>
          <c:spPr>
            <a:solidFill>
              <a:schemeClr val="accent1">
                <a:lumMod val="80000"/>
                <a:lumOff val="20000"/>
              </a:schemeClr>
            </a:solidFill>
            <a:ln w="28575" cap="rnd">
              <a:solidFill>
                <a:schemeClr val="accent1">
                  <a:lumMod val="80000"/>
                  <a:lumOff val="20000"/>
                </a:schemeClr>
              </a:solidFill>
              <a:round/>
            </a:ln>
            <a:effectLst/>
          </c:spPr>
          <c:invertIfNegative val="0"/>
          <c:cat>
            <c:numRef>
              <c:f>'1月'!$D$18:$BM$18</c:f>
              <c:numCache>
                <c:formatCode>d</c:formatCode>
                <c:ptCount val="62"/>
                <c:pt idx="0">
                  <c:v>46023</c:v>
                </c:pt>
                <c:pt idx="2">
                  <c:v>46024</c:v>
                </c:pt>
                <c:pt idx="4">
                  <c:v>46025</c:v>
                </c:pt>
                <c:pt idx="6">
                  <c:v>46026</c:v>
                </c:pt>
                <c:pt idx="8">
                  <c:v>46027</c:v>
                </c:pt>
                <c:pt idx="10">
                  <c:v>46028</c:v>
                </c:pt>
                <c:pt idx="12">
                  <c:v>46029</c:v>
                </c:pt>
                <c:pt idx="14">
                  <c:v>46030</c:v>
                </c:pt>
                <c:pt idx="16">
                  <c:v>46031</c:v>
                </c:pt>
                <c:pt idx="18">
                  <c:v>46032</c:v>
                </c:pt>
                <c:pt idx="20">
                  <c:v>46033</c:v>
                </c:pt>
                <c:pt idx="22">
                  <c:v>46034</c:v>
                </c:pt>
                <c:pt idx="24">
                  <c:v>46035</c:v>
                </c:pt>
                <c:pt idx="26">
                  <c:v>46036</c:v>
                </c:pt>
                <c:pt idx="28">
                  <c:v>46037</c:v>
                </c:pt>
                <c:pt idx="30">
                  <c:v>46038</c:v>
                </c:pt>
                <c:pt idx="32">
                  <c:v>46039</c:v>
                </c:pt>
                <c:pt idx="34">
                  <c:v>46040</c:v>
                </c:pt>
                <c:pt idx="36">
                  <c:v>46041</c:v>
                </c:pt>
                <c:pt idx="38">
                  <c:v>46042</c:v>
                </c:pt>
                <c:pt idx="40">
                  <c:v>46043</c:v>
                </c:pt>
                <c:pt idx="42">
                  <c:v>46044</c:v>
                </c:pt>
                <c:pt idx="44">
                  <c:v>46045</c:v>
                </c:pt>
                <c:pt idx="46">
                  <c:v>46046</c:v>
                </c:pt>
                <c:pt idx="48">
                  <c:v>46047</c:v>
                </c:pt>
                <c:pt idx="50">
                  <c:v>46048</c:v>
                </c:pt>
                <c:pt idx="52">
                  <c:v>46049</c:v>
                </c:pt>
                <c:pt idx="54">
                  <c:v>46050</c:v>
                </c:pt>
                <c:pt idx="56">
                  <c:v>46051</c:v>
                </c:pt>
                <c:pt idx="58">
                  <c:v>46052</c:v>
                </c:pt>
                <c:pt idx="60">
                  <c:v>46053</c:v>
                </c:pt>
              </c:numCache>
            </c:numRef>
          </c:cat>
          <c:val>
            <c:numRef>
              <c:f>'1月'!$D$30:$BM$30</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C-9156-473B-B791-136ACCF9FB81}"/>
            </c:ext>
          </c:extLst>
        </c:ser>
        <c:ser>
          <c:idx val="13"/>
          <c:order val="11"/>
          <c:tx>
            <c:strRef>
              <c:f>'1月'!$C$31</c:f>
              <c:strCache>
                <c:ptCount val="1"/>
              </c:strCache>
            </c:strRef>
          </c:tx>
          <c:spPr>
            <a:solidFill>
              <a:schemeClr val="accent2">
                <a:lumMod val="80000"/>
                <a:lumOff val="20000"/>
              </a:schemeClr>
            </a:solidFill>
            <a:ln w="28575" cap="rnd">
              <a:solidFill>
                <a:schemeClr val="accent2">
                  <a:lumMod val="80000"/>
                  <a:lumOff val="20000"/>
                </a:schemeClr>
              </a:solidFill>
              <a:round/>
            </a:ln>
            <a:effectLst/>
          </c:spPr>
          <c:invertIfNegative val="0"/>
          <c:cat>
            <c:numRef>
              <c:f>'1月'!$D$18:$BM$18</c:f>
              <c:numCache>
                <c:formatCode>d</c:formatCode>
                <c:ptCount val="62"/>
                <c:pt idx="0">
                  <c:v>46023</c:v>
                </c:pt>
                <c:pt idx="2">
                  <c:v>46024</c:v>
                </c:pt>
                <c:pt idx="4">
                  <c:v>46025</c:v>
                </c:pt>
                <c:pt idx="6">
                  <c:v>46026</c:v>
                </c:pt>
                <c:pt idx="8">
                  <c:v>46027</c:v>
                </c:pt>
                <c:pt idx="10">
                  <c:v>46028</c:v>
                </c:pt>
                <c:pt idx="12">
                  <c:v>46029</c:v>
                </c:pt>
                <c:pt idx="14">
                  <c:v>46030</c:v>
                </c:pt>
                <c:pt idx="16">
                  <c:v>46031</c:v>
                </c:pt>
                <c:pt idx="18">
                  <c:v>46032</c:v>
                </c:pt>
                <c:pt idx="20">
                  <c:v>46033</c:v>
                </c:pt>
                <c:pt idx="22">
                  <c:v>46034</c:v>
                </c:pt>
                <c:pt idx="24">
                  <c:v>46035</c:v>
                </c:pt>
                <c:pt idx="26">
                  <c:v>46036</c:v>
                </c:pt>
                <c:pt idx="28">
                  <c:v>46037</c:v>
                </c:pt>
                <c:pt idx="30">
                  <c:v>46038</c:v>
                </c:pt>
                <c:pt idx="32">
                  <c:v>46039</c:v>
                </c:pt>
                <c:pt idx="34">
                  <c:v>46040</c:v>
                </c:pt>
                <c:pt idx="36">
                  <c:v>46041</c:v>
                </c:pt>
                <c:pt idx="38">
                  <c:v>46042</c:v>
                </c:pt>
                <c:pt idx="40">
                  <c:v>46043</c:v>
                </c:pt>
                <c:pt idx="42">
                  <c:v>46044</c:v>
                </c:pt>
                <c:pt idx="44">
                  <c:v>46045</c:v>
                </c:pt>
                <c:pt idx="46">
                  <c:v>46046</c:v>
                </c:pt>
                <c:pt idx="48">
                  <c:v>46047</c:v>
                </c:pt>
                <c:pt idx="50">
                  <c:v>46048</c:v>
                </c:pt>
                <c:pt idx="52">
                  <c:v>46049</c:v>
                </c:pt>
                <c:pt idx="54">
                  <c:v>46050</c:v>
                </c:pt>
                <c:pt idx="56">
                  <c:v>46051</c:v>
                </c:pt>
                <c:pt idx="58">
                  <c:v>46052</c:v>
                </c:pt>
                <c:pt idx="60">
                  <c:v>46053</c:v>
                </c:pt>
              </c:numCache>
            </c:numRef>
          </c:cat>
          <c:val>
            <c:numRef>
              <c:f>'1月'!$D$31:$BM$31</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D-9156-473B-B791-136ACCF9FB81}"/>
            </c:ext>
          </c:extLst>
        </c:ser>
        <c:ser>
          <c:idx val="14"/>
          <c:order val="12"/>
          <c:tx>
            <c:strRef>
              <c:f>'1月'!$C$32</c:f>
              <c:strCache>
                <c:ptCount val="1"/>
              </c:strCache>
            </c:strRef>
          </c:tx>
          <c:spPr>
            <a:solidFill>
              <a:schemeClr val="accent3">
                <a:lumMod val="80000"/>
                <a:lumOff val="20000"/>
              </a:schemeClr>
            </a:solidFill>
            <a:ln w="28575" cap="rnd">
              <a:solidFill>
                <a:schemeClr val="accent3">
                  <a:lumMod val="80000"/>
                  <a:lumOff val="20000"/>
                </a:schemeClr>
              </a:solidFill>
              <a:round/>
            </a:ln>
            <a:effectLst/>
          </c:spPr>
          <c:invertIfNegative val="0"/>
          <c:cat>
            <c:numRef>
              <c:f>'1月'!$D$18:$BM$18</c:f>
              <c:numCache>
                <c:formatCode>d</c:formatCode>
                <c:ptCount val="62"/>
                <c:pt idx="0">
                  <c:v>46023</c:v>
                </c:pt>
                <c:pt idx="2">
                  <c:v>46024</c:v>
                </c:pt>
                <c:pt idx="4">
                  <c:v>46025</c:v>
                </c:pt>
                <c:pt idx="6">
                  <c:v>46026</c:v>
                </c:pt>
                <c:pt idx="8">
                  <c:v>46027</c:v>
                </c:pt>
                <c:pt idx="10">
                  <c:v>46028</c:v>
                </c:pt>
                <c:pt idx="12">
                  <c:v>46029</c:v>
                </c:pt>
                <c:pt idx="14">
                  <c:v>46030</c:v>
                </c:pt>
                <c:pt idx="16">
                  <c:v>46031</c:v>
                </c:pt>
                <c:pt idx="18">
                  <c:v>46032</c:v>
                </c:pt>
                <c:pt idx="20">
                  <c:v>46033</c:v>
                </c:pt>
                <c:pt idx="22">
                  <c:v>46034</c:v>
                </c:pt>
                <c:pt idx="24">
                  <c:v>46035</c:v>
                </c:pt>
                <c:pt idx="26">
                  <c:v>46036</c:v>
                </c:pt>
                <c:pt idx="28">
                  <c:v>46037</c:v>
                </c:pt>
                <c:pt idx="30">
                  <c:v>46038</c:v>
                </c:pt>
                <c:pt idx="32">
                  <c:v>46039</c:v>
                </c:pt>
                <c:pt idx="34">
                  <c:v>46040</c:v>
                </c:pt>
                <c:pt idx="36">
                  <c:v>46041</c:v>
                </c:pt>
                <c:pt idx="38">
                  <c:v>46042</c:v>
                </c:pt>
                <c:pt idx="40">
                  <c:v>46043</c:v>
                </c:pt>
                <c:pt idx="42">
                  <c:v>46044</c:v>
                </c:pt>
                <c:pt idx="44">
                  <c:v>46045</c:v>
                </c:pt>
                <c:pt idx="46">
                  <c:v>46046</c:v>
                </c:pt>
                <c:pt idx="48">
                  <c:v>46047</c:v>
                </c:pt>
                <c:pt idx="50">
                  <c:v>46048</c:v>
                </c:pt>
                <c:pt idx="52">
                  <c:v>46049</c:v>
                </c:pt>
                <c:pt idx="54">
                  <c:v>46050</c:v>
                </c:pt>
                <c:pt idx="56">
                  <c:v>46051</c:v>
                </c:pt>
                <c:pt idx="58">
                  <c:v>46052</c:v>
                </c:pt>
                <c:pt idx="60">
                  <c:v>46053</c:v>
                </c:pt>
              </c:numCache>
            </c:numRef>
          </c:cat>
          <c:val>
            <c:numRef>
              <c:f>'1月'!$D$32:$BM$32</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E-9156-473B-B791-136ACCF9FB81}"/>
            </c:ext>
          </c:extLst>
        </c:ser>
        <c:ser>
          <c:idx val="15"/>
          <c:order val="13"/>
          <c:tx>
            <c:strRef>
              <c:f>'1月'!$C$33</c:f>
              <c:strCache>
                <c:ptCount val="1"/>
              </c:strCache>
            </c:strRef>
          </c:tx>
          <c:spPr>
            <a:solidFill>
              <a:schemeClr val="accent4">
                <a:lumMod val="80000"/>
                <a:lumOff val="20000"/>
              </a:schemeClr>
            </a:solidFill>
            <a:ln w="28575" cap="rnd">
              <a:solidFill>
                <a:schemeClr val="accent4">
                  <a:lumMod val="80000"/>
                  <a:lumOff val="20000"/>
                </a:schemeClr>
              </a:solidFill>
              <a:round/>
            </a:ln>
            <a:effectLst/>
          </c:spPr>
          <c:invertIfNegative val="0"/>
          <c:cat>
            <c:numRef>
              <c:f>'1月'!$D$18:$BM$18</c:f>
              <c:numCache>
                <c:formatCode>d</c:formatCode>
                <c:ptCount val="62"/>
                <c:pt idx="0">
                  <c:v>46023</c:v>
                </c:pt>
                <c:pt idx="2">
                  <c:v>46024</c:v>
                </c:pt>
                <c:pt idx="4">
                  <c:v>46025</c:v>
                </c:pt>
                <c:pt idx="6">
                  <c:v>46026</c:v>
                </c:pt>
                <c:pt idx="8">
                  <c:v>46027</c:v>
                </c:pt>
                <c:pt idx="10">
                  <c:v>46028</c:v>
                </c:pt>
                <c:pt idx="12">
                  <c:v>46029</c:v>
                </c:pt>
                <c:pt idx="14">
                  <c:v>46030</c:v>
                </c:pt>
                <c:pt idx="16">
                  <c:v>46031</c:v>
                </c:pt>
                <c:pt idx="18">
                  <c:v>46032</c:v>
                </c:pt>
                <c:pt idx="20">
                  <c:v>46033</c:v>
                </c:pt>
                <c:pt idx="22">
                  <c:v>46034</c:v>
                </c:pt>
                <c:pt idx="24">
                  <c:v>46035</c:v>
                </c:pt>
                <c:pt idx="26">
                  <c:v>46036</c:v>
                </c:pt>
                <c:pt idx="28">
                  <c:v>46037</c:v>
                </c:pt>
                <c:pt idx="30">
                  <c:v>46038</c:v>
                </c:pt>
                <c:pt idx="32">
                  <c:v>46039</c:v>
                </c:pt>
                <c:pt idx="34">
                  <c:v>46040</c:v>
                </c:pt>
                <c:pt idx="36">
                  <c:v>46041</c:v>
                </c:pt>
                <c:pt idx="38">
                  <c:v>46042</c:v>
                </c:pt>
                <c:pt idx="40">
                  <c:v>46043</c:v>
                </c:pt>
                <c:pt idx="42">
                  <c:v>46044</c:v>
                </c:pt>
                <c:pt idx="44">
                  <c:v>46045</c:v>
                </c:pt>
                <c:pt idx="46">
                  <c:v>46046</c:v>
                </c:pt>
                <c:pt idx="48">
                  <c:v>46047</c:v>
                </c:pt>
                <c:pt idx="50">
                  <c:v>46048</c:v>
                </c:pt>
                <c:pt idx="52">
                  <c:v>46049</c:v>
                </c:pt>
                <c:pt idx="54">
                  <c:v>46050</c:v>
                </c:pt>
                <c:pt idx="56">
                  <c:v>46051</c:v>
                </c:pt>
                <c:pt idx="58">
                  <c:v>46052</c:v>
                </c:pt>
                <c:pt idx="60">
                  <c:v>46053</c:v>
                </c:pt>
              </c:numCache>
            </c:numRef>
          </c:cat>
          <c:val>
            <c:numRef>
              <c:f>'1月'!$D$33:$BM$33</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F-9156-473B-B791-136ACCF9FB81}"/>
            </c:ext>
          </c:extLst>
        </c:ser>
        <c:ser>
          <c:idx val="16"/>
          <c:order val="14"/>
          <c:tx>
            <c:strRef>
              <c:f>'1月'!$C$34</c:f>
              <c:strCache>
                <c:ptCount val="1"/>
              </c:strCache>
            </c:strRef>
          </c:tx>
          <c:spPr>
            <a:solidFill>
              <a:schemeClr val="accent5">
                <a:lumMod val="80000"/>
                <a:lumOff val="20000"/>
              </a:schemeClr>
            </a:solidFill>
            <a:ln w="28575" cap="rnd">
              <a:solidFill>
                <a:schemeClr val="accent5">
                  <a:lumMod val="80000"/>
                  <a:lumOff val="20000"/>
                </a:schemeClr>
              </a:solidFill>
              <a:round/>
            </a:ln>
            <a:effectLst/>
          </c:spPr>
          <c:invertIfNegative val="0"/>
          <c:cat>
            <c:numRef>
              <c:f>'1月'!$D$18:$BM$18</c:f>
              <c:numCache>
                <c:formatCode>d</c:formatCode>
                <c:ptCount val="62"/>
                <c:pt idx="0">
                  <c:v>46023</c:v>
                </c:pt>
                <c:pt idx="2">
                  <c:v>46024</c:v>
                </c:pt>
                <c:pt idx="4">
                  <c:v>46025</c:v>
                </c:pt>
                <c:pt idx="6">
                  <c:v>46026</c:v>
                </c:pt>
                <c:pt idx="8">
                  <c:v>46027</c:v>
                </c:pt>
                <c:pt idx="10">
                  <c:v>46028</c:v>
                </c:pt>
                <c:pt idx="12">
                  <c:v>46029</c:v>
                </c:pt>
                <c:pt idx="14">
                  <c:v>46030</c:v>
                </c:pt>
                <c:pt idx="16">
                  <c:v>46031</c:v>
                </c:pt>
                <c:pt idx="18">
                  <c:v>46032</c:v>
                </c:pt>
                <c:pt idx="20">
                  <c:v>46033</c:v>
                </c:pt>
                <c:pt idx="22">
                  <c:v>46034</c:v>
                </c:pt>
                <c:pt idx="24">
                  <c:v>46035</c:v>
                </c:pt>
                <c:pt idx="26">
                  <c:v>46036</c:v>
                </c:pt>
                <c:pt idx="28">
                  <c:v>46037</c:v>
                </c:pt>
                <c:pt idx="30">
                  <c:v>46038</c:v>
                </c:pt>
                <c:pt idx="32">
                  <c:v>46039</c:v>
                </c:pt>
                <c:pt idx="34">
                  <c:v>46040</c:v>
                </c:pt>
                <c:pt idx="36">
                  <c:v>46041</c:v>
                </c:pt>
                <c:pt idx="38">
                  <c:v>46042</c:v>
                </c:pt>
                <c:pt idx="40">
                  <c:v>46043</c:v>
                </c:pt>
                <c:pt idx="42">
                  <c:v>46044</c:v>
                </c:pt>
                <c:pt idx="44">
                  <c:v>46045</c:v>
                </c:pt>
                <c:pt idx="46">
                  <c:v>46046</c:v>
                </c:pt>
                <c:pt idx="48">
                  <c:v>46047</c:v>
                </c:pt>
                <c:pt idx="50">
                  <c:v>46048</c:v>
                </c:pt>
                <c:pt idx="52">
                  <c:v>46049</c:v>
                </c:pt>
                <c:pt idx="54">
                  <c:v>46050</c:v>
                </c:pt>
                <c:pt idx="56">
                  <c:v>46051</c:v>
                </c:pt>
                <c:pt idx="58">
                  <c:v>46052</c:v>
                </c:pt>
                <c:pt idx="60">
                  <c:v>46053</c:v>
                </c:pt>
              </c:numCache>
            </c:numRef>
          </c:cat>
          <c:val>
            <c:numRef>
              <c:f>'1月'!$D$34:$BM$34</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10-9156-473B-B791-136ACCF9FB81}"/>
            </c:ext>
          </c:extLst>
        </c:ser>
        <c:dLbls>
          <c:showLegendKey val="0"/>
          <c:showVal val="0"/>
          <c:showCatName val="0"/>
          <c:showSerName val="0"/>
          <c:showPercent val="0"/>
          <c:showBubbleSize val="0"/>
        </c:dLbls>
        <c:gapWidth val="150"/>
        <c:overlap val="100"/>
        <c:axId val="801998936"/>
        <c:axId val="802002544"/>
      </c:barChart>
      <c:lineChart>
        <c:grouping val="stacked"/>
        <c:varyColors val="0"/>
        <c:ser>
          <c:idx val="17"/>
          <c:order val="15"/>
          <c:tx>
            <c:strRef>
              <c:f>'1月'!$C$35</c:f>
              <c:strCache>
                <c:ptCount val="1"/>
                <c:pt idx="0">
                  <c:v>合計</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numRef>
              <c:f>'1月'!$D$18:$BM$18</c:f>
              <c:numCache>
                <c:formatCode>d</c:formatCode>
                <c:ptCount val="62"/>
                <c:pt idx="0">
                  <c:v>46023</c:v>
                </c:pt>
                <c:pt idx="2">
                  <c:v>46024</c:v>
                </c:pt>
                <c:pt idx="4">
                  <c:v>46025</c:v>
                </c:pt>
                <c:pt idx="6">
                  <c:v>46026</c:v>
                </c:pt>
                <c:pt idx="8">
                  <c:v>46027</c:v>
                </c:pt>
                <c:pt idx="10">
                  <c:v>46028</c:v>
                </c:pt>
                <c:pt idx="12">
                  <c:v>46029</c:v>
                </c:pt>
                <c:pt idx="14">
                  <c:v>46030</c:v>
                </c:pt>
                <c:pt idx="16">
                  <c:v>46031</c:v>
                </c:pt>
                <c:pt idx="18">
                  <c:v>46032</c:v>
                </c:pt>
                <c:pt idx="20">
                  <c:v>46033</c:v>
                </c:pt>
                <c:pt idx="22">
                  <c:v>46034</c:v>
                </c:pt>
                <c:pt idx="24">
                  <c:v>46035</c:v>
                </c:pt>
                <c:pt idx="26">
                  <c:v>46036</c:v>
                </c:pt>
                <c:pt idx="28">
                  <c:v>46037</c:v>
                </c:pt>
                <c:pt idx="30">
                  <c:v>46038</c:v>
                </c:pt>
                <c:pt idx="32">
                  <c:v>46039</c:v>
                </c:pt>
                <c:pt idx="34">
                  <c:v>46040</c:v>
                </c:pt>
                <c:pt idx="36">
                  <c:v>46041</c:v>
                </c:pt>
                <c:pt idx="38">
                  <c:v>46042</c:v>
                </c:pt>
                <c:pt idx="40">
                  <c:v>46043</c:v>
                </c:pt>
                <c:pt idx="42">
                  <c:v>46044</c:v>
                </c:pt>
                <c:pt idx="44">
                  <c:v>46045</c:v>
                </c:pt>
                <c:pt idx="46">
                  <c:v>46046</c:v>
                </c:pt>
                <c:pt idx="48">
                  <c:v>46047</c:v>
                </c:pt>
                <c:pt idx="50">
                  <c:v>46048</c:v>
                </c:pt>
                <c:pt idx="52">
                  <c:v>46049</c:v>
                </c:pt>
                <c:pt idx="54">
                  <c:v>46050</c:v>
                </c:pt>
                <c:pt idx="56">
                  <c:v>46051</c:v>
                </c:pt>
                <c:pt idx="58">
                  <c:v>46052</c:v>
                </c:pt>
                <c:pt idx="60">
                  <c:v>46053</c:v>
                </c:pt>
              </c:numCache>
            </c:numRef>
          </c:cat>
          <c:val>
            <c:numRef>
              <c:f>'1月'!$D$35:$BM$35</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smooth val="0"/>
          <c:extLst>
            <c:ext xmlns:c16="http://schemas.microsoft.com/office/drawing/2014/chart" uri="{C3380CC4-5D6E-409C-BE32-E72D297353CC}">
              <c16:uniqueId val="{00000011-9156-473B-B791-136ACCF9FB81}"/>
            </c:ext>
          </c:extLst>
        </c:ser>
        <c:dLbls>
          <c:showLegendKey val="0"/>
          <c:showVal val="0"/>
          <c:showCatName val="0"/>
          <c:showSerName val="0"/>
          <c:showPercent val="0"/>
          <c:showBubbleSize val="0"/>
        </c:dLbls>
        <c:marker val="1"/>
        <c:smooth val="0"/>
        <c:axId val="801998936"/>
        <c:axId val="802002544"/>
      </c:lineChart>
      <c:dateAx>
        <c:axId val="801998936"/>
        <c:scaling>
          <c:orientation val="minMax"/>
        </c:scaling>
        <c:delete val="0"/>
        <c:axPos val="b"/>
        <c:numFmt formatCode="d" sourceLinked="1"/>
        <c:majorTickMark val="none"/>
        <c:minorTickMark val="none"/>
        <c:tickLblPos val="nextTo"/>
        <c:spPr>
          <a:solidFill>
            <a:schemeClr val="bg1"/>
          </a:solid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2002544"/>
        <c:crosses val="autoZero"/>
        <c:auto val="1"/>
        <c:lblOffset val="100"/>
        <c:baseTimeUnit val="days"/>
      </c:dateAx>
      <c:valAx>
        <c:axId val="802002544"/>
        <c:scaling>
          <c:orientation val="minMax"/>
        </c:scaling>
        <c:delete val="0"/>
        <c:axPos val="l"/>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1998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収支推移表</a:t>
            </a:r>
            <a:endParaRPr lang="en-US" altLang="ja-JP"/>
          </a:p>
        </c:rich>
      </c:tx>
      <c:layout>
        <c:manualLayout>
          <c:xMode val="edge"/>
          <c:yMode val="edge"/>
          <c:x val="1.426392183963569E-2"/>
          <c:y val="4.9070530610114307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8477361164759785E-2"/>
          <c:y val="0.10148520755293937"/>
          <c:w val="0.89034696783458478"/>
          <c:h val="0.75168152330015348"/>
        </c:manualLayout>
      </c:layout>
      <c:barChart>
        <c:barDir val="col"/>
        <c:grouping val="stacked"/>
        <c:varyColors val="0"/>
        <c:ser>
          <c:idx val="1"/>
          <c:order val="1"/>
          <c:tx>
            <c:strRef>
              <c:f>収支表!$C$24</c:f>
              <c:strCache>
                <c:ptCount val="1"/>
                <c:pt idx="0">
                  <c:v>税金合計</c:v>
                </c:pt>
              </c:strCache>
            </c:strRef>
          </c:tx>
          <c:spPr>
            <a:solidFill>
              <a:schemeClr val="bg1">
                <a:lumMod val="65000"/>
              </a:schemeClr>
            </a:solidFill>
            <a:ln>
              <a:noFill/>
            </a:ln>
            <a:effectLst/>
          </c:spPr>
          <c:invertIfNegative val="0"/>
          <c:val>
            <c:numRef>
              <c:f>収支表!$D$24:$O$24</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60EF-4364-BE01-0B1F2260AAF4}"/>
            </c:ext>
          </c:extLst>
        </c:ser>
        <c:ser>
          <c:idx val="2"/>
          <c:order val="2"/>
          <c:tx>
            <c:strRef>
              <c:f>収支表!$C$35</c:f>
              <c:strCache>
                <c:ptCount val="1"/>
                <c:pt idx="0">
                  <c:v>貯蓄合計</c:v>
                </c:pt>
              </c:strCache>
            </c:strRef>
          </c:tx>
          <c:spPr>
            <a:solidFill>
              <a:schemeClr val="accent2"/>
            </a:solidFill>
            <a:ln>
              <a:noFill/>
            </a:ln>
            <a:effectLst/>
          </c:spPr>
          <c:invertIfNegative val="0"/>
          <c:val>
            <c:numRef>
              <c:f>収支表!$D$35:$O$35</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60EF-4364-BE01-0B1F2260AAF4}"/>
            </c:ext>
          </c:extLst>
        </c:ser>
        <c:ser>
          <c:idx val="4"/>
          <c:order val="3"/>
          <c:tx>
            <c:strRef>
              <c:f>収支表!$C$46</c:f>
              <c:strCache>
                <c:ptCount val="1"/>
                <c:pt idx="0">
                  <c:v>固定費合計</c:v>
                </c:pt>
              </c:strCache>
            </c:strRef>
          </c:tx>
          <c:spPr>
            <a:solidFill>
              <a:schemeClr val="accent1">
                <a:lumMod val="60000"/>
                <a:lumOff val="40000"/>
              </a:schemeClr>
            </a:solidFill>
            <a:ln>
              <a:noFill/>
            </a:ln>
            <a:effectLst/>
          </c:spPr>
          <c:invertIfNegative val="0"/>
          <c:val>
            <c:numRef>
              <c:f>収支表!$D$46:$O$46</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60EF-4364-BE01-0B1F2260AAF4}"/>
            </c:ext>
          </c:extLst>
        </c:ser>
        <c:ser>
          <c:idx val="5"/>
          <c:order val="4"/>
          <c:tx>
            <c:strRef>
              <c:f>収支表!$C$47</c:f>
              <c:strCache>
                <c:ptCount val="1"/>
                <c:pt idx="0">
                  <c:v>特別費合計</c:v>
                </c:pt>
              </c:strCache>
            </c:strRef>
          </c:tx>
          <c:spPr>
            <a:solidFill>
              <a:schemeClr val="accent6"/>
            </a:solidFill>
            <a:ln>
              <a:noFill/>
            </a:ln>
            <a:effectLst/>
          </c:spPr>
          <c:invertIfNegative val="0"/>
          <c:val>
            <c:numRef>
              <c:f>収支表!$D$47:$O$47</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60EF-4364-BE01-0B1F2260AAF4}"/>
            </c:ext>
          </c:extLst>
        </c:ser>
        <c:ser>
          <c:idx val="85"/>
          <c:order val="5"/>
          <c:tx>
            <c:strRef>
              <c:f>収支表!$C$59</c:f>
              <c:strCache>
                <c:ptCount val="1"/>
                <c:pt idx="0">
                  <c:v>変動費合計</c:v>
                </c:pt>
              </c:strCache>
            </c:strRef>
          </c:tx>
          <c:spPr>
            <a:solidFill>
              <a:schemeClr val="accent5"/>
            </a:solidFill>
            <a:ln>
              <a:noFill/>
            </a:ln>
            <a:effectLst/>
          </c:spPr>
          <c:invertIfNegative val="0"/>
          <c:cat>
            <c:strRef>
              <c:f>収支表!$D$2:$O$2</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extLst/>
            </c:strRef>
          </c:cat>
          <c:val>
            <c:numRef>
              <c:f>収支表!$D$59:$O$59</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extLst/>
            </c:numRef>
          </c:val>
          <c:extLst xmlns:c15="http://schemas.microsoft.com/office/drawing/2012/chart">
            <c:ext xmlns:c16="http://schemas.microsoft.com/office/drawing/2014/chart" uri="{C3380CC4-5D6E-409C-BE32-E72D297353CC}">
              <c16:uniqueId val="{00000057-5CE6-4248-89E9-F0975B9AE854}"/>
            </c:ext>
          </c:extLst>
        </c:ser>
        <c:dLbls>
          <c:showLegendKey val="0"/>
          <c:showVal val="0"/>
          <c:showCatName val="0"/>
          <c:showSerName val="0"/>
          <c:showPercent val="0"/>
          <c:showBubbleSize val="0"/>
        </c:dLbls>
        <c:gapWidth val="150"/>
        <c:overlap val="100"/>
        <c:axId val="759939600"/>
        <c:axId val="759946816"/>
      </c:barChart>
      <c:lineChart>
        <c:grouping val="standard"/>
        <c:varyColors val="0"/>
        <c:ser>
          <c:idx val="21"/>
          <c:order val="0"/>
          <c:tx>
            <c:strRef>
              <c:f>収支表!$C$13</c:f>
              <c:strCache>
                <c:ptCount val="1"/>
                <c:pt idx="0">
                  <c:v>収入合計</c:v>
                </c:pt>
              </c:strCache>
            </c:strRef>
          </c:tx>
          <c:spPr>
            <a:ln w="57150" cap="rnd">
              <a:solidFill>
                <a:schemeClr val="accent4">
                  <a:lumMod val="60000"/>
                  <a:lumOff val="40000"/>
                </a:schemeClr>
              </a:solidFill>
              <a:round/>
            </a:ln>
            <a:effectLst/>
          </c:spPr>
          <c:marker>
            <c:symbol val="none"/>
          </c:marker>
          <c:cat>
            <c:strRef>
              <c:f>収支表!$D$2:$O$2</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extLst/>
            </c:strRef>
          </c:cat>
          <c:val>
            <c:numRef>
              <c:f>収支表!$D$13:$O$13</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extLst/>
            </c:numRef>
          </c:val>
          <c:smooth val="0"/>
          <c:extLst xmlns:c15="http://schemas.microsoft.com/office/drawing/2012/chart">
            <c:ext xmlns:c16="http://schemas.microsoft.com/office/drawing/2014/chart" uri="{C3380CC4-5D6E-409C-BE32-E72D297353CC}">
              <c16:uniqueId val="{00000019-5CE6-4248-89E9-F0975B9AE854}"/>
            </c:ext>
          </c:extLst>
        </c:ser>
        <c:dLbls>
          <c:showLegendKey val="0"/>
          <c:showVal val="0"/>
          <c:showCatName val="0"/>
          <c:showSerName val="0"/>
          <c:showPercent val="0"/>
          <c:showBubbleSize val="0"/>
        </c:dLbls>
        <c:marker val="1"/>
        <c:smooth val="0"/>
        <c:axId val="759939600"/>
        <c:axId val="759946816"/>
      </c:lineChart>
      <c:catAx>
        <c:axId val="759939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759946816"/>
        <c:crosses val="autoZero"/>
        <c:auto val="1"/>
        <c:lblAlgn val="ctr"/>
        <c:lblOffset val="100"/>
        <c:noMultiLvlLbl val="0"/>
      </c:catAx>
      <c:valAx>
        <c:axId val="759946816"/>
        <c:scaling>
          <c:orientation val="minMax"/>
        </c:scaling>
        <c:delete val="0"/>
        <c:axPos val="l"/>
        <c:majorGridlines>
          <c:spPr>
            <a:ln w="9525" cap="flat" cmpd="sng" algn="ctr">
              <a:solidFill>
                <a:schemeClr val="bg1"/>
              </a:solidFill>
              <a:round/>
            </a:ln>
            <a:effectLst/>
          </c:spPr>
        </c:majorGridlines>
        <c:numFmt formatCode="&quot;¥&quot;#,##0_);[Red]\(&quot;¥&quot;#,##0\)" sourceLinked="0"/>
        <c:majorTickMark val="none"/>
        <c:minorTickMark val="none"/>
        <c:tickLblPos val="nextTo"/>
        <c:spPr>
          <a:noFill/>
          <a:ln>
            <a:solidFill>
              <a:schemeClr val="bg1"/>
            </a:solidFill>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7599396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ja-JP"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legend>
      <c:legendPos val="b"/>
      <c:layout>
        <c:manualLayout>
          <c:xMode val="edge"/>
          <c:yMode val="edge"/>
          <c:x val="0.1109978348727019"/>
          <c:y val="3.0937974858405857E-2"/>
          <c:w val="0.74424800453190387"/>
          <c:h val="3.1571778529970833E-2"/>
        </c:manualLayout>
      </c:layout>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資産推移</a:t>
            </a:r>
          </a:p>
        </c:rich>
      </c:tx>
      <c:layout>
        <c:manualLayout>
          <c:xMode val="edge"/>
          <c:yMode val="edge"/>
          <c:x val="9.2376843083013291E-2"/>
          <c:y val="2.0118180562524967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103281518787098E-2"/>
          <c:y val="9.6899504201567357E-2"/>
          <c:w val="0.92280954792745318"/>
          <c:h val="0.7687556766153445"/>
        </c:manualLayout>
      </c:layout>
      <c:barChart>
        <c:barDir val="col"/>
        <c:grouping val="stacked"/>
        <c:varyColors val="0"/>
        <c:ser>
          <c:idx val="1"/>
          <c:order val="0"/>
          <c:tx>
            <c:strRef>
              <c:f>資産!$B$5</c:f>
              <c:strCache>
                <c:ptCount val="1"/>
              </c:strCache>
            </c:strRef>
          </c:tx>
          <c:spPr>
            <a:solidFill>
              <a:schemeClr val="accent2"/>
            </a:solidFill>
            <a:ln>
              <a:noFill/>
            </a:ln>
            <a:effectLst/>
          </c:spPr>
          <c:invertIfNegative val="0"/>
          <c:cat>
            <c:strRef>
              <c:f>(資産!$C$3,資産!$E$3,資産!$G$3,資産!$I$3,資産!$K$3,資産!$M$3,資産!$O$3,資産!$Q$3,資産!$S$3,資産!$U$3,資産!$W$3,資産!$Y$3)</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(資産!$C$5,資産!$E$5,資産!$G$5,資産!$I$5,資産!$K$5,資産!$M$5,資産!$O$5,資産!$Q$5,資産!$S$5,資産!$U$5,資産!$W$5,資産!$Y$5)</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802D-42D9-8DB1-23F681FFFCC1}"/>
            </c:ext>
          </c:extLst>
        </c:ser>
        <c:ser>
          <c:idx val="3"/>
          <c:order val="1"/>
          <c:tx>
            <c:strRef>
              <c:f>資産!$B$6</c:f>
              <c:strCache>
                <c:ptCount val="1"/>
              </c:strCache>
            </c:strRef>
          </c:tx>
          <c:spPr>
            <a:solidFill>
              <a:schemeClr val="accent3"/>
            </a:solidFill>
            <a:ln>
              <a:noFill/>
            </a:ln>
            <a:effectLst/>
          </c:spPr>
          <c:invertIfNegative val="0"/>
          <c:cat>
            <c:strRef>
              <c:f>(資産!$C$3,資産!$E$3,資産!$G$3,資産!$I$3,資産!$K$3,資産!$M$3,資産!$O$3,資産!$Q$3,資産!$S$3,資産!$U$3,資産!$W$3,資産!$Y$3)</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(資産!$C$6,資産!$E$6,資産!$G$6,資産!$I$6,資産!$K$6,資産!$M$6,資産!$O$6,資産!$Q$6,資産!$S$6,資産!$U$6,資産!$W$6,資産!$Y$6)</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802D-42D9-8DB1-23F681FFFCC1}"/>
            </c:ext>
          </c:extLst>
        </c:ser>
        <c:ser>
          <c:idx val="5"/>
          <c:order val="2"/>
          <c:tx>
            <c:strRef>
              <c:f>資産!$B$7</c:f>
              <c:strCache>
                <c:ptCount val="1"/>
              </c:strCache>
            </c:strRef>
          </c:tx>
          <c:spPr>
            <a:solidFill>
              <a:schemeClr val="accent4"/>
            </a:solidFill>
            <a:ln>
              <a:noFill/>
            </a:ln>
            <a:effectLst/>
          </c:spPr>
          <c:invertIfNegative val="0"/>
          <c:cat>
            <c:strRef>
              <c:f>(資産!$C$3,資産!$E$3,資産!$G$3,資産!$I$3,資産!$K$3,資産!$M$3,資産!$O$3,資産!$Q$3,資産!$S$3,資産!$U$3,資産!$W$3,資産!$Y$3)</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(資産!$C$7,資産!$E$7,資産!$G$7,資産!$I$7,資産!$K$7,資産!$M$7,資産!$O$7,資産!$Q$7,資産!$S$7,資産!$U$7,資産!$W$7,資産!$Y$7)</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802D-42D9-8DB1-23F681FFFCC1}"/>
            </c:ext>
          </c:extLst>
        </c:ser>
        <c:ser>
          <c:idx val="7"/>
          <c:order val="3"/>
          <c:tx>
            <c:strRef>
              <c:f>資産!$B$8</c:f>
              <c:strCache>
                <c:ptCount val="1"/>
              </c:strCache>
            </c:strRef>
          </c:tx>
          <c:spPr>
            <a:solidFill>
              <a:schemeClr val="accent5"/>
            </a:solidFill>
            <a:ln>
              <a:noFill/>
            </a:ln>
            <a:effectLst/>
          </c:spPr>
          <c:invertIfNegative val="0"/>
          <c:cat>
            <c:strRef>
              <c:f>(資産!$C$3,資産!$E$3,資産!$G$3,資産!$I$3,資産!$K$3,資産!$M$3,資産!$O$3,資産!$Q$3,資産!$S$3,資産!$U$3,資産!$W$3,資産!$Y$3)</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(資産!$C$8,資産!$E$8,資産!$G$8,資産!$I$8,資産!$K$8,資産!$M$8,資産!$O$8,資産!$Q$8,資産!$S$8,資産!$U$8,資産!$W$8,資産!$Y$8)</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802D-42D9-8DB1-23F681FFFCC1}"/>
            </c:ext>
          </c:extLst>
        </c:ser>
        <c:ser>
          <c:idx val="9"/>
          <c:order val="4"/>
          <c:tx>
            <c:strRef>
              <c:f>資産!$B$9</c:f>
              <c:strCache>
                <c:ptCount val="1"/>
              </c:strCache>
            </c:strRef>
          </c:tx>
          <c:spPr>
            <a:solidFill>
              <a:schemeClr val="accent6"/>
            </a:solidFill>
            <a:ln>
              <a:noFill/>
            </a:ln>
            <a:effectLst/>
          </c:spPr>
          <c:invertIfNegative val="0"/>
          <c:cat>
            <c:strRef>
              <c:f>(資産!$C$3,資産!$E$3,資産!$G$3,資産!$I$3,資産!$K$3,資産!$M$3,資産!$O$3,資産!$Q$3,資産!$S$3,資産!$U$3,資産!$W$3,資産!$Y$3)</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(資産!$C$9,資産!$E$9,資産!$G$9,資産!$I$9,資産!$K$9,資産!$M$9,資産!$O$9,資産!$Q$9,資産!$S$9,資産!$U$9,資産!$W$9,資産!$Y$9)</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9-802D-42D9-8DB1-23F681FFFCC1}"/>
            </c:ext>
          </c:extLst>
        </c:ser>
        <c:ser>
          <c:idx val="11"/>
          <c:order val="5"/>
          <c:tx>
            <c:strRef>
              <c:f>資産!$B$10</c:f>
              <c:strCache>
                <c:ptCount val="1"/>
              </c:strCache>
            </c:strRef>
          </c:tx>
          <c:spPr>
            <a:solidFill>
              <a:schemeClr val="accent1">
                <a:lumMod val="60000"/>
              </a:schemeClr>
            </a:solidFill>
            <a:ln>
              <a:noFill/>
            </a:ln>
            <a:effectLst/>
          </c:spPr>
          <c:invertIfNegative val="0"/>
          <c:cat>
            <c:strRef>
              <c:f>(資産!$C$3,資産!$E$3,資産!$G$3,資産!$I$3,資産!$K$3,資産!$M$3,資産!$O$3,資産!$Q$3,資産!$S$3,資産!$U$3,資産!$W$3,資産!$Y$3)</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(資産!$C$10,資産!$E$10,資産!$G$10,資産!$I$10,資産!$K$10,資産!$M$10,資産!$O$10,資産!$Q$10,資産!$S$10,資産!$U$10,資産!$W$10,資産!$Y$10)</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B-802D-42D9-8DB1-23F681FFFCC1}"/>
            </c:ext>
          </c:extLst>
        </c:ser>
        <c:ser>
          <c:idx val="13"/>
          <c:order val="6"/>
          <c:tx>
            <c:strRef>
              <c:f>資産!$B$11</c:f>
              <c:strCache>
                <c:ptCount val="1"/>
              </c:strCache>
            </c:strRef>
          </c:tx>
          <c:spPr>
            <a:solidFill>
              <a:schemeClr val="accent2">
                <a:lumMod val="60000"/>
              </a:schemeClr>
            </a:solidFill>
            <a:ln>
              <a:noFill/>
            </a:ln>
            <a:effectLst/>
          </c:spPr>
          <c:invertIfNegative val="0"/>
          <c:cat>
            <c:strRef>
              <c:f>(資産!$C$3,資産!$E$3,資産!$G$3,資産!$I$3,資産!$K$3,資産!$M$3,資産!$O$3,資産!$Q$3,資産!$S$3,資産!$U$3,資産!$W$3,資産!$Y$3)</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(資産!$C$11,資産!$E$11,資産!$G$11,資産!$I$11,資産!$K$11,資産!$M$11,資産!$O$11,資産!$Q$11,資産!$S$11,資産!$U$11,資産!$W$11,資産!$Y$11)</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D-802D-42D9-8DB1-23F681FFFCC1}"/>
            </c:ext>
          </c:extLst>
        </c:ser>
        <c:ser>
          <c:idx val="15"/>
          <c:order val="7"/>
          <c:tx>
            <c:strRef>
              <c:f>資産!$B$12</c:f>
              <c:strCache>
                <c:ptCount val="1"/>
              </c:strCache>
            </c:strRef>
          </c:tx>
          <c:spPr>
            <a:solidFill>
              <a:schemeClr val="accent3">
                <a:lumMod val="60000"/>
              </a:schemeClr>
            </a:solidFill>
            <a:ln>
              <a:noFill/>
            </a:ln>
            <a:effectLst/>
          </c:spPr>
          <c:invertIfNegative val="0"/>
          <c:cat>
            <c:strRef>
              <c:f>(資産!$C$3,資産!$E$3,資産!$G$3,資産!$I$3,資産!$K$3,資産!$M$3,資産!$O$3,資産!$Q$3,資産!$S$3,資産!$U$3,資産!$W$3,資産!$Y$3)</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(資産!$C$12,資産!$E$12,資産!$G$12,資産!$I$12,資産!$K$12,資産!$M$12,資産!$O$12,資産!$Q$12,資産!$S$12,資産!$U$12,資産!$W$12,資産!$Y$12)</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F-802D-42D9-8DB1-23F681FFFCC1}"/>
            </c:ext>
          </c:extLst>
        </c:ser>
        <c:ser>
          <c:idx val="0"/>
          <c:order val="8"/>
          <c:tx>
            <c:strRef>
              <c:f>資産!$B$13</c:f>
              <c:strCache>
                <c:ptCount val="1"/>
              </c:strCache>
            </c:strRef>
          </c:tx>
          <c:spPr>
            <a:solidFill>
              <a:schemeClr val="accent4">
                <a:lumMod val="60000"/>
              </a:schemeClr>
            </a:solidFill>
            <a:ln>
              <a:noFill/>
            </a:ln>
            <a:effectLst/>
          </c:spPr>
          <c:invertIfNegative val="0"/>
          <c:cat>
            <c:strRef>
              <c:f>(資産!$C$3,資産!$E$3,資産!$G$3,資産!$I$3,資産!$K$3,資産!$M$3,資産!$O$3,資産!$Q$3,資産!$S$3,資産!$U$3,資産!$W$3,資産!$Y$3)</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(資産!$C$13,資産!$E$13,資産!$G$13,資産!$I$13,資産!$K$13,資産!$M$13,資産!$O$13,資産!$Q$13,資産!$S$13,資産!$U$13,資産!$W$13,資産!$Y$13)</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CD2-4957-AF22-D1D0871C6452}"/>
            </c:ext>
          </c:extLst>
        </c:ser>
        <c:ser>
          <c:idx val="18"/>
          <c:order val="9"/>
          <c:tx>
            <c:strRef>
              <c:f>資産!$B$14</c:f>
              <c:strCache>
                <c:ptCount val="1"/>
              </c:strCache>
            </c:strRef>
          </c:tx>
          <c:spPr>
            <a:solidFill>
              <a:schemeClr val="accent1">
                <a:lumMod val="80000"/>
              </a:schemeClr>
            </a:solidFill>
            <a:ln>
              <a:noFill/>
            </a:ln>
            <a:effectLst/>
          </c:spPr>
          <c:invertIfNegative val="0"/>
          <c:cat>
            <c:strRef>
              <c:f>(資産!$C$3,資産!$E$3,資産!$G$3,資産!$I$3,資産!$K$3,資産!$M$3,資産!$O$3,資産!$Q$3,資産!$S$3,資産!$U$3,資産!$W$3,資産!$Y$3)</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(資産!$C$14,資産!$E$14,資産!$G$14,資産!$I$14,資産!$K$14,資産!$M$14,資産!$O$14,資産!$Q$14,資産!$S$14,資産!$U$14,資産!$W$14,資産!$Y$14)</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1CD2-4957-AF22-D1D0871C6452}"/>
            </c:ext>
          </c:extLst>
        </c:ser>
        <c:ser>
          <c:idx val="20"/>
          <c:order val="10"/>
          <c:tx>
            <c:strRef>
              <c:f>資産!$B$15</c:f>
              <c:strCache>
                <c:ptCount val="1"/>
              </c:strCache>
            </c:strRef>
          </c:tx>
          <c:spPr>
            <a:solidFill>
              <a:schemeClr val="accent3">
                <a:lumMod val="80000"/>
              </a:schemeClr>
            </a:solidFill>
            <a:ln>
              <a:noFill/>
            </a:ln>
            <a:effectLst/>
          </c:spPr>
          <c:invertIfNegative val="0"/>
          <c:cat>
            <c:strRef>
              <c:f>(資産!$C$3,資産!$E$3,資産!$G$3,資産!$I$3,資産!$K$3,資産!$M$3,資産!$O$3,資産!$Q$3,資産!$S$3,資産!$U$3,資産!$W$3,資産!$Y$3)</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(資産!$C$15,資産!$E$15,資産!$G$15,資産!$I$15,資産!$K$15,資産!$M$15,資産!$O$15,資産!$Q$15,資産!$S$15,資産!$U$15,資産!$W$15,資産!$Y$15)</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1CD2-4957-AF22-D1D0871C6452}"/>
            </c:ext>
          </c:extLst>
        </c:ser>
        <c:ser>
          <c:idx val="22"/>
          <c:order val="11"/>
          <c:tx>
            <c:strRef>
              <c:f>資産!$B$16</c:f>
              <c:strCache>
                <c:ptCount val="1"/>
              </c:strCache>
            </c:strRef>
          </c:tx>
          <c:spPr>
            <a:solidFill>
              <a:schemeClr val="accent5">
                <a:lumMod val="80000"/>
              </a:schemeClr>
            </a:solidFill>
            <a:ln>
              <a:noFill/>
            </a:ln>
            <a:effectLst/>
          </c:spPr>
          <c:invertIfNegative val="0"/>
          <c:cat>
            <c:strRef>
              <c:f>(資産!$C$3,資産!$E$3,資産!$G$3,資産!$I$3,資産!$K$3,資産!$M$3,資産!$O$3,資産!$Q$3,資産!$S$3,資産!$U$3,資産!$W$3,資産!$Y$3)</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(資産!$C$16,資産!$E$16,資産!$G$16,資産!$I$16,資産!$K$16,資産!$M$16,資産!$O$16,資産!$Q$16,資産!$S$16,資産!$U$16,資産!$W$16,資産!$Y$16)</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6-1CD2-4957-AF22-D1D0871C6452}"/>
            </c:ext>
          </c:extLst>
        </c:ser>
        <c:ser>
          <c:idx val="2"/>
          <c:order val="12"/>
          <c:tx>
            <c:strRef>
              <c:f>資産!$B$17</c:f>
              <c:strCache>
                <c:ptCount val="1"/>
              </c:strCache>
            </c:strRef>
          </c:tx>
          <c:spPr>
            <a:solidFill>
              <a:schemeClr val="accent3"/>
            </a:solidFill>
            <a:ln>
              <a:noFill/>
            </a:ln>
            <a:effectLst/>
          </c:spPr>
          <c:invertIfNegative val="0"/>
          <c:cat>
            <c:strRef>
              <c:f>(資産!$C$3,資産!$E$3,資産!$G$3,資産!$I$3,資産!$K$3,資産!$M$3,資産!$O$3,資産!$Q$3,資産!$S$3,資産!$U$3,資産!$W$3,資産!$Y$3)</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(資産!$C$17,資産!$E$17,資産!$G$17,資産!$I$17,資産!$K$17,資産!$M$17,資産!$O$17,資産!$Q$17,資産!$S$17,資産!$U$17,資産!$W$17,資産!$Y$17)</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1CD2-4957-AF22-D1D0871C6452}"/>
            </c:ext>
          </c:extLst>
        </c:ser>
        <c:ser>
          <c:idx val="4"/>
          <c:order val="13"/>
          <c:tx>
            <c:strRef>
              <c:f>資産!$B$18</c:f>
              <c:strCache>
                <c:ptCount val="1"/>
              </c:strCache>
            </c:strRef>
          </c:tx>
          <c:spPr>
            <a:solidFill>
              <a:schemeClr val="accent5"/>
            </a:solidFill>
            <a:ln>
              <a:noFill/>
            </a:ln>
            <a:effectLst/>
          </c:spPr>
          <c:invertIfNegative val="0"/>
          <c:cat>
            <c:strRef>
              <c:f>(資産!$C$3,資産!$E$3,資産!$G$3,資産!$I$3,資産!$K$3,資産!$M$3,資産!$O$3,資産!$Q$3,資産!$S$3,資産!$U$3,資産!$W$3,資産!$Y$3)</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(資産!$C$18,資産!$E$18,資産!$G$18,資産!$I$18,資産!$K$18,資産!$M$18,資産!$O$18,資産!$Q$18,資産!$S$18,資産!$U$18,資産!$W$18,資産!$Y$18)</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9-1CD2-4957-AF22-D1D0871C6452}"/>
            </c:ext>
          </c:extLst>
        </c:ser>
        <c:ser>
          <c:idx val="6"/>
          <c:order val="14"/>
          <c:tx>
            <c:strRef>
              <c:f>資産!$B$19</c:f>
              <c:strCache>
                <c:ptCount val="1"/>
              </c:strCache>
            </c:strRef>
          </c:tx>
          <c:spPr>
            <a:solidFill>
              <a:schemeClr val="accent1">
                <a:lumMod val="60000"/>
              </a:schemeClr>
            </a:solidFill>
            <a:ln>
              <a:noFill/>
            </a:ln>
            <a:effectLst/>
          </c:spPr>
          <c:invertIfNegative val="0"/>
          <c:cat>
            <c:strRef>
              <c:f>(資産!$C$3,資産!$E$3,資産!$G$3,資産!$I$3,資産!$K$3,資産!$M$3,資産!$O$3,資産!$Q$3,資産!$S$3,資産!$U$3,資産!$W$3,資産!$Y$3)</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(資産!$C$19,資産!$E$19,資産!$G$19,資産!$I$19,資産!$K$19,資産!$M$19,資産!$O$19,資産!$Q$19,資産!$S$19,資産!$U$19,資産!$W$19,資産!$Y$19)</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A-1CD2-4957-AF22-D1D0871C6452}"/>
            </c:ext>
          </c:extLst>
        </c:ser>
        <c:dLbls>
          <c:showLegendKey val="0"/>
          <c:showVal val="0"/>
          <c:showCatName val="0"/>
          <c:showSerName val="0"/>
          <c:showPercent val="0"/>
          <c:showBubbleSize val="0"/>
        </c:dLbls>
        <c:gapWidth val="150"/>
        <c:overlap val="100"/>
        <c:axId val="812704744"/>
        <c:axId val="812710976"/>
      </c:barChart>
      <c:lineChart>
        <c:grouping val="stacked"/>
        <c:varyColors val="0"/>
        <c:ser>
          <c:idx val="8"/>
          <c:order val="15"/>
          <c:tx>
            <c:strRef>
              <c:f>資産!$B$20</c:f>
              <c:strCache>
                <c:ptCount val="1"/>
                <c:pt idx="0">
                  <c:v>資産合計</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f>(資産!$C$3,資産!$E$3,資産!$G$3,資産!$I$3,資産!$K$3,資産!$M$3,資産!$O$3,資産!$Q$3,資産!$S$3,資産!$U$3,資産!$W$3,資産!$Y$3)</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(資産!$C$20,資産!$E$20,資産!$G$20,資産!$I$20,資産!$K$20,資産!$M$20,資産!$O$20,資産!$Q$20,資産!$S$20,資産!$U$20,資産!$W$20,資産!$Y$20)</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B-1CD2-4957-AF22-D1D0871C6452}"/>
            </c:ext>
          </c:extLst>
        </c:ser>
        <c:dLbls>
          <c:showLegendKey val="0"/>
          <c:showVal val="0"/>
          <c:showCatName val="0"/>
          <c:showSerName val="0"/>
          <c:showPercent val="0"/>
          <c:showBubbleSize val="0"/>
        </c:dLbls>
        <c:marker val="1"/>
        <c:smooth val="0"/>
        <c:axId val="812704744"/>
        <c:axId val="812710976"/>
      </c:lineChart>
      <c:catAx>
        <c:axId val="812704744"/>
        <c:scaling>
          <c:orientation val="minMax"/>
        </c:scaling>
        <c:delete val="0"/>
        <c:axPos val="b"/>
        <c:numFmt formatCode="General" sourceLinked="1"/>
        <c:majorTickMark val="none"/>
        <c:minorTickMark val="none"/>
        <c:tickLblPos val="nextTo"/>
        <c:spPr>
          <a:blipFill>
            <a:blip xmlns:r="http://schemas.openxmlformats.org/officeDocument/2006/relationships" r:embed="rId3"/>
            <a:tile tx="0" ty="0" sx="100000" sy="100000" flip="none" algn="tl"/>
          </a:blipFill>
          <a:ln w="28575" cap="flat" cmpd="sng" algn="ctr">
            <a:solidFill>
              <a:schemeClr val="accent3">
                <a:alpha val="81000"/>
              </a:schemeClr>
            </a:solidFill>
            <a:round/>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12710976"/>
        <c:crosses val="autoZero"/>
        <c:auto val="1"/>
        <c:lblAlgn val="ctr"/>
        <c:lblOffset val="100"/>
        <c:noMultiLvlLbl val="0"/>
      </c:catAx>
      <c:valAx>
        <c:axId val="812710976"/>
        <c:scaling>
          <c:orientation val="minMax"/>
        </c:scaling>
        <c:delete val="0"/>
        <c:axPos val="l"/>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12704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消費割合</a:t>
            </a:r>
          </a:p>
        </c:rich>
      </c:tx>
      <c:layout>
        <c:manualLayout>
          <c:xMode val="edge"/>
          <c:yMode val="edge"/>
          <c:x val="5.653230833734911E-2"/>
          <c:y val="5.1842844743436596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169443531019075E-2"/>
          <c:y val="0.14072092170046571"/>
          <c:w val="0.92679795571909385"/>
          <c:h val="0.69677319112609704"/>
        </c:manualLayout>
      </c:layout>
      <c:barChart>
        <c:barDir val="col"/>
        <c:grouping val="stacked"/>
        <c:varyColors val="0"/>
        <c:ser>
          <c:idx val="1"/>
          <c:order val="0"/>
          <c:tx>
            <c:strRef>
              <c:f>資産!$B$24</c:f>
              <c:strCache>
                <c:ptCount val="1"/>
              </c:strCache>
            </c:strRef>
          </c:tx>
          <c:spPr>
            <a:solidFill>
              <a:schemeClr val="accent2"/>
            </a:solidFill>
            <a:ln>
              <a:noFill/>
            </a:ln>
            <a:effectLst/>
          </c:spPr>
          <c:invertIfNegative val="0"/>
          <c:cat>
            <c:strRef>
              <c:f>(資産!$C$22,資産!$E$22,資産!$G$22,資産!$I$22,資産!$K$22,資産!$M$22,資産!$O$22,資産!$Q$22,資産!$S$22,資産!$U$22,資産!$W$22,資産!$Y$22)</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(資産!$C$24,資産!$E$24,資産!$G$24,資産!$I$24,資産!$K$24,資産!$M$24,資産!$O$24,資産!$Q$24,資産!$S$24,資産!$U$24,資産!$W$24,資産!$Y$24)</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2810-460F-AC7D-3110584FA473}"/>
            </c:ext>
          </c:extLst>
        </c:ser>
        <c:ser>
          <c:idx val="3"/>
          <c:order val="1"/>
          <c:tx>
            <c:strRef>
              <c:f>資産!$B$25</c:f>
              <c:strCache>
                <c:ptCount val="1"/>
              </c:strCache>
            </c:strRef>
          </c:tx>
          <c:spPr>
            <a:solidFill>
              <a:schemeClr val="accent4"/>
            </a:solidFill>
            <a:ln>
              <a:noFill/>
            </a:ln>
            <a:effectLst/>
          </c:spPr>
          <c:invertIfNegative val="0"/>
          <c:cat>
            <c:strRef>
              <c:f>(資産!$C$22,資産!$E$22,資産!$G$22,資産!$I$22,資産!$K$22,資産!$M$22,資産!$O$22,資産!$Q$22,資産!$S$22,資産!$U$22,資産!$W$22,資産!$Y$22)</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(資産!$C$25,資産!$E$25,資産!$G$25,資産!$I$25,資産!$K$25,資産!$M$25,資産!$O$25,資産!$Q$25,資産!$S$25,資産!$U$25,資産!$W$25,資産!$Y$25)</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2810-460F-AC7D-3110584FA473}"/>
            </c:ext>
          </c:extLst>
        </c:ser>
        <c:ser>
          <c:idx val="5"/>
          <c:order val="2"/>
          <c:tx>
            <c:strRef>
              <c:f>資産!$B$26</c:f>
              <c:strCache>
                <c:ptCount val="1"/>
              </c:strCache>
            </c:strRef>
          </c:tx>
          <c:spPr>
            <a:solidFill>
              <a:schemeClr val="accent6"/>
            </a:solidFill>
            <a:ln>
              <a:noFill/>
            </a:ln>
            <a:effectLst/>
          </c:spPr>
          <c:invertIfNegative val="0"/>
          <c:cat>
            <c:strRef>
              <c:f>(資産!$C$22,資産!$E$22,資産!$G$22,資産!$I$22,資産!$K$22,資産!$M$22,資産!$O$22,資産!$Q$22,資産!$S$22,資産!$U$22,資産!$W$22,資産!$Y$22)</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(資産!$C$26,資産!$E$26,資産!$G$26,資産!$I$26,資産!$K$26,資産!$M$26,資産!$O$26,資産!$Q$26,資産!$S$26,資産!$U$26,資産!$W$26,資産!$Y$26)</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2810-460F-AC7D-3110584FA473}"/>
            </c:ext>
          </c:extLst>
        </c:ser>
        <c:ser>
          <c:idx val="7"/>
          <c:order val="3"/>
          <c:tx>
            <c:strRef>
              <c:f>資産!$B$27</c:f>
              <c:strCache>
                <c:ptCount val="1"/>
              </c:strCache>
            </c:strRef>
          </c:tx>
          <c:spPr>
            <a:solidFill>
              <a:schemeClr val="accent2">
                <a:lumMod val="60000"/>
              </a:schemeClr>
            </a:solidFill>
            <a:ln>
              <a:noFill/>
            </a:ln>
            <a:effectLst/>
          </c:spPr>
          <c:invertIfNegative val="0"/>
          <c:cat>
            <c:strRef>
              <c:f>(資産!$C$22,資産!$E$22,資産!$G$22,資産!$I$22,資産!$K$22,資産!$M$22,資産!$O$22,資産!$Q$22,資産!$S$22,資産!$U$22,資産!$W$22,資産!$Y$22)</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(資産!$C$27,資産!$E$27,資産!$G$27,資産!$I$27,資産!$K$27,資産!$M$27,資産!$O$27,資産!$Q$27,資産!$S$27,資産!$U$27,資産!$W$27,資産!$Y$27)</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2810-460F-AC7D-3110584FA473}"/>
            </c:ext>
          </c:extLst>
        </c:ser>
        <c:ser>
          <c:idx val="9"/>
          <c:order val="4"/>
          <c:tx>
            <c:strRef>
              <c:f>資産!$B$28</c:f>
              <c:strCache>
                <c:ptCount val="1"/>
              </c:strCache>
            </c:strRef>
          </c:tx>
          <c:spPr>
            <a:solidFill>
              <a:schemeClr val="accent4">
                <a:lumMod val="60000"/>
              </a:schemeClr>
            </a:solidFill>
            <a:ln>
              <a:noFill/>
            </a:ln>
            <a:effectLst/>
          </c:spPr>
          <c:invertIfNegative val="0"/>
          <c:cat>
            <c:strRef>
              <c:f>(資産!$C$22,資産!$E$22,資産!$G$22,資産!$I$22,資産!$K$22,資産!$M$22,資産!$O$22,資産!$Q$22,資産!$S$22,資産!$U$22,資産!$W$22,資産!$Y$22)</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(資産!$C$28,資産!$E$28,資産!$G$28,資産!$I$28,資産!$K$28,資産!$M$28,資産!$O$28,資産!$Q$28,資産!$S$28,資産!$U$28,資産!$W$28,資産!$Y$28)</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9-2810-460F-AC7D-3110584FA473}"/>
            </c:ext>
          </c:extLst>
        </c:ser>
        <c:ser>
          <c:idx val="11"/>
          <c:order val="5"/>
          <c:tx>
            <c:strRef>
              <c:f>資産!$B$29</c:f>
              <c:strCache>
                <c:ptCount val="1"/>
              </c:strCache>
            </c:strRef>
          </c:tx>
          <c:spPr>
            <a:solidFill>
              <a:schemeClr val="accent6">
                <a:lumMod val="60000"/>
              </a:schemeClr>
            </a:solidFill>
            <a:ln>
              <a:noFill/>
            </a:ln>
            <a:effectLst/>
          </c:spPr>
          <c:invertIfNegative val="0"/>
          <c:cat>
            <c:strRef>
              <c:f>(資産!$C$22,資産!$E$22,資産!$G$22,資産!$I$22,資産!$K$22,資産!$M$22,資産!$O$22,資産!$Q$22,資産!$S$22,資産!$U$22,資産!$W$22,資産!$Y$22)</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(資産!$C$29,資産!$E$29,資産!$G$29,資産!$I$29,資産!$K$29,資産!$M$29,資産!$O$29,資産!$Q$29,資産!$S$29,資産!$U$29,資産!$W$29,資産!$Y$29)</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B-2810-460F-AC7D-3110584FA473}"/>
            </c:ext>
          </c:extLst>
        </c:ser>
        <c:ser>
          <c:idx val="13"/>
          <c:order val="6"/>
          <c:tx>
            <c:strRef>
              <c:f>資産!$B$30</c:f>
              <c:strCache>
                <c:ptCount val="1"/>
              </c:strCache>
            </c:strRef>
          </c:tx>
          <c:spPr>
            <a:solidFill>
              <a:schemeClr val="accent2">
                <a:lumMod val="80000"/>
                <a:lumOff val="20000"/>
              </a:schemeClr>
            </a:solidFill>
            <a:ln>
              <a:noFill/>
            </a:ln>
            <a:effectLst/>
          </c:spPr>
          <c:invertIfNegative val="0"/>
          <c:cat>
            <c:strRef>
              <c:f>(資産!$C$22,資産!$E$22,資産!$G$22,資産!$I$22,資産!$K$22,資産!$M$22,資産!$O$22,資産!$Q$22,資産!$S$22,資産!$U$22,資産!$W$22,資産!$Y$22)</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(資産!$C$30,資産!$E$30,資産!$G$30,資産!$I$30,資産!$K$30,資産!$M$30,資産!$O$30,資産!$Q$30,資産!$S$30,資産!$U$30,資産!$W$30,資産!$Y$30)</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D-2810-460F-AC7D-3110584FA473}"/>
            </c:ext>
          </c:extLst>
        </c:ser>
        <c:ser>
          <c:idx val="15"/>
          <c:order val="7"/>
          <c:tx>
            <c:strRef>
              <c:f>資産!$B$31</c:f>
              <c:strCache>
                <c:ptCount val="1"/>
              </c:strCache>
            </c:strRef>
          </c:tx>
          <c:spPr>
            <a:solidFill>
              <a:schemeClr val="accent4">
                <a:lumMod val="80000"/>
                <a:lumOff val="20000"/>
              </a:schemeClr>
            </a:solidFill>
            <a:ln>
              <a:noFill/>
            </a:ln>
            <a:effectLst/>
          </c:spPr>
          <c:invertIfNegative val="0"/>
          <c:cat>
            <c:strRef>
              <c:f>(資産!$C$22,資産!$E$22,資産!$G$22,資産!$I$22,資産!$K$22,資産!$M$22,資産!$O$22,資産!$Q$22,資産!$S$22,資産!$U$22,資産!$W$22,資産!$Y$22)</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(資産!$C$31,資産!$E$31,資産!$G$31,資産!$I$31,資産!$K$31,資産!$M$31,資産!$O$31,資産!$Q$31,資産!$S$31,資産!$U$31,資産!$W$31,資産!$Y$31)</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F-2810-460F-AC7D-3110584FA473}"/>
            </c:ext>
          </c:extLst>
        </c:ser>
        <c:dLbls>
          <c:showLegendKey val="0"/>
          <c:showVal val="0"/>
          <c:showCatName val="0"/>
          <c:showSerName val="0"/>
          <c:showPercent val="0"/>
          <c:showBubbleSize val="0"/>
        </c:dLbls>
        <c:gapWidth val="150"/>
        <c:overlap val="100"/>
        <c:axId val="1022167200"/>
        <c:axId val="1022162280"/>
      </c:barChart>
      <c:barChart>
        <c:barDir val="col"/>
        <c:grouping val="stacked"/>
        <c:varyColors val="0"/>
        <c:ser>
          <c:idx val="0"/>
          <c:order val="8"/>
          <c:tx>
            <c:strRef>
              <c:f>資産!$B$32</c:f>
              <c:strCache>
                <c:ptCount val="1"/>
              </c:strCache>
            </c:strRef>
          </c:tx>
          <c:spPr>
            <a:solidFill>
              <a:schemeClr val="accent1"/>
            </a:solidFill>
            <a:ln>
              <a:noFill/>
            </a:ln>
            <a:effectLst/>
          </c:spPr>
          <c:invertIfNegative val="0"/>
          <c:cat>
            <c:strRef>
              <c:f>(資産!$C$22,資産!$E$22,資産!$G$22,資産!$I$22,資産!$K$22,資産!$M$22,資産!$O$22,資産!$Q$22,資産!$S$22,資産!$U$22,資産!$W$22,資産!$Y$22)</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(資産!$C$32,資産!$E$32,資産!$G$32,資産!$I$32,資産!$K$32,資産!$M$32,資産!$O$32,資産!$Q$32,資産!$S$32,資産!$U$32,資産!$W$32,資産!$Y$32)</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1-2810-460F-AC7D-3110584FA473}"/>
            </c:ext>
          </c:extLst>
        </c:ser>
        <c:ser>
          <c:idx val="18"/>
          <c:order val="9"/>
          <c:tx>
            <c:strRef>
              <c:f>資産!$B$33</c:f>
              <c:strCache>
                <c:ptCount val="1"/>
              </c:strCache>
            </c:strRef>
          </c:tx>
          <c:spPr>
            <a:solidFill>
              <a:schemeClr val="accent1">
                <a:lumMod val="80000"/>
              </a:schemeClr>
            </a:solidFill>
            <a:ln>
              <a:noFill/>
            </a:ln>
            <a:effectLst/>
          </c:spPr>
          <c:invertIfNegative val="0"/>
          <c:cat>
            <c:strRef>
              <c:f>(資産!$C$22,資産!$E$22,資産!$G$22,資産!$I$22,資産!$K$22,資産!$M$22,資産!$O$22,資産!$Q$22,資産!$S$22,資産!$U$22,資産!$W$22,資産!$Y$22)</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(資産!$C$33,資産!$E$33,資産!$G$33,資産!$I$33,資産!$K$33,資産!$M$33,資産!$O$33,資産!$Q$33,資産!$S$33,資産!$U$33,資産!$W$33,資産!$Y$33)</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3-2810-460F-AC7D-3110584FA473}"/>
            </c:ext>
          </c:extLst>
        </c:ser>
        <c:ser>
          <c:idx val="20"/>
          <c:order val="10"/>
          <c:tx>
            <c:strRef>
              <c:f>資産!$B$34</c:f>
              <c:strCache>
                <c:ptCount val="1"/>
              </c:strCache>
            </c:strRef>
          </c:tx>
          <c:spPr>
            <a:solidFill>
              <a:schemeClr val="accent3">
                <a:lumMod val="80000"/>
              </a:schemeClr>
            </a:solidFill>
            <a:ln>
              <a:noFill/>
            </a:ln>
            <a:effectLst/>
          </c:spPr>
          <c:invertIfNegative val="0"/>
          <c:cat>
            <c:strRef>
              <c:f>(資産!$C$22,資産!$E$22,資産!$G$22,資産!$I$22,資産!$K$22,資産!$M$22,資産!$O$22,資産!$Q$22,資産!$S$22,資産!$U$22,資産!$W$22,資産!$Y$22)</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(資産!$C$34,資産!$E$34,資産!$G$34,資産!$I$34,資産!$K$34,資産!$M$34,資産!$O$34,資産!$Q$34,資産!$S$34,資産!$U$34,資産!$W$34,資産!$Y$34)</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5-2810-460F-AC7D-3110584FA473}"/>
            </c:ext>
          </c:extLst>
        </c:ser>
        <c:ser>
          <c:idx val="22"/>
          <c:order val="11"/>
          <c:tx>
            <c:strRef>
              <c:f>資産!$B$35</c:f>
              <c:strCache>
                <c:ptCount val="1"/>
              </c:strCache>
            </c:strRef>
          </c:tx>
          <c:spPr>
            <a:solidFill>
              <a:schemeClr val="accent5">
                <a:lumMod val="80000"/>
              </a:schemeClr>
            </a:solidFill>
            <a:ln>
              <a:noFill/>
            </a:ln>
            <a:effectLst/>
          </c:spPr>
          <c:invertIfNegative val="0"/>
          <c:cat>
            <c:strRef>
              <c:f>(資産!$C$22,資産!$E$22,資産!$G$22,資産!$I$22,資産!$K$22,資産!$M$22,資産!$O$22,資産!$Q$22,資産!$S$22,資産!$U$22,資産!$W$22,資産!$Y$22)</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(資産!$C$35,資産!$E$35,資産!$G$35,資産!$I$35,資産!$K$35,資産!$M$35,資産!$O$35,資産!$Q$35,資産!$S$35,資産!$U$35,資産!$W$35,資産!$Y$35)</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7-2810-460F-AC7D-3110584FA473}"/>
            </c:ext>
          </c:extLst>
        </c:ser>
        <c:ser>
          <c:idx val="2"/>
          <c:order val="12"/>
          <c:tx>
            <c:strRef>
              <c:f>資産!$B$36</c:f>
              <c:strCache>
                <c:ptCount val="1"/>
              </c:strCache>
            </c:strRef>
          </c:tx>
          <c:spPr>
            <a:solidFill>
              <a:schemeClr val="accent3"/>
            </a:solidFill>
            <a:ln>
              <a:noFill/>
            </a:ln>
            <a:effectLst/>
          </c:spPr>
          <c:invertIfNegative val="0"/>
          <c:cat>
            <c:strRef>
              <c:f>(資産!$C$22,資産!$E$22,資産!$G$22,資産!$I$22,資産!$K$22,資産!$M$22,資産!$O$22,資産!$Q$22,資産!$S$22,資産!$U$22,資産!$W$22,資産!$Y$22)</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(資産!$C$36,資産!$E$36,資産!$G$36,資産!$I$36,資産!$K$36,資産!$M$36,資産!$O$36,資産!$Q$36,資産!$S$36,資産!$U$36,資産!$W$36,資産!$Y$36)</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9-2810-460F-AC7D-3110584FA473}"/>
            </c:ext>
          </c:extLst>
        </c:ser>
        <c:ser>
          <c:idx val="4"/>
          <c:order val="13"/>
          <c:tx>
            <c:strRef>
              <c:f>資産!$B$37</c:f>
              <c:strCache>
                <c:ptCount val="1"/>
              </c:strCache>
            </c:strRef>
          </c:tx>
          <c:spPr>
            <a:solidFill>
              <a:schemeClr val="accent5"/>
            </a:solidFill>
            <a:ln>
              <a:noFill/>
            </a:ln>
            <a:effectLst/>
          </c:spPr>
          <c:invertIfNegative val="0"/>
          <c:cat>
            <c:strRef>
              <c:f>(資産!$C$22,資産!$E$22,資産!$G$22,資産!$I$22,資産!$K$22,資産!$M$22,資産!$O$22,資産!$Q$22,資産!$S$22,資産!$U$22,資産!$W$22,資産!$Y$22)</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(資産!$C$37,資産!$E$37,資産!$G$37,資産!$I$37,資産!$K$37,資産!$M$37,資産!$O$37,資産!$Q$37,資産!$S$37,資産!$U$37,資産!$W$37,資産!$Y$37)</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A-2810-460F-AC7D-3110584FA473}"/>
            </c:ext>
          </c:extLst>
        </c:ser>
        <c:ser>
          <c:idx val="6"/>
          <c:order val="14"/>
          <c:tx>
            <c:strRef>
              <c:f>資産!$B$38</c:f>
              <c:strCache>
                <c:ptCount val="1"/>
              </c:strCache>
            </c:strRef>
          </c:tx>
          <c:spPr>
            <a:solidFill>
              <a:schemeClr val="accent1">
                <a:lumMod val="60000"/>
              </a:schemeClr>
            </a:solidFill>
            <a:ln>
              <a:noFill/>
            </a:ln>
            <a:effectLst/>
          </c:spPr>
          <c:invertIfNegative val="0"/>
          <c:cat>
            <c:strRef>
              <c:f>(資産!$C$22,資産!$E$22,資産!$G$22,資産!$I$22,資産!$K$22,資産!$M$22,資産!$O$22,資産!$Q$22,資産!$S$22,資産!$U$22,資産!$W$22,資産!$Y$22)</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(資産!$C$38,資産!$E$38,資産!$G$38,資産!$I$38,資産!$K$38,資産!$M$38,資産!$O$38,資産!$Q$38,資産!$S$38,資産!$U$38,資産!$W$38,資産!$Y$38)</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B-2810-460F-AC7D-3110584FA473}"/>
            </c:ext>
          </c:extLst>
        </c:ser>
        <c:dLbls>
          <c:showLegendKey val="0"/>
          <c:showVal val="0"/>
          <c:showCatName val="0"/>
          <c:showSerName val="0"/>
          <c:showPercent val="0"/>
          <c:showBubbleSize val="0"/>
        </c:dLbls>
        <c:gapWidth val="150"/>
        <c:overlap val="100"/>
        <c:axId val="1138624376"/>
        <c:axId val="1138621096"/>
      </c:barChart>
      <c:lineChart>
        <c:grouping val="standard"/>
        <c:varyColors val="0"/>
        <c:ser>
          <c:idx val="8"/>
          <c:order val="15"/>
          <c:tx>
            <c:strRef>
              <c:f>資産!$B$39</c:f>
              <c:strCache>
                <c:ptCount val="1"/>
                <c:pt idx="0">
                  <c:v>消費合計</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f>(資産!$C$22,資産!$E$22,資産!$G$22,資産!$I$22,資産!$K$22,資産!$M$22,資産!$O$22,資産!$Q$22,資産!$S$22,資産!$U$22,資産!$W$22,資産!$Y$22)</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(資産!$C$39,資産!$E$39,資産!$G$39,資産!$I$39,資産!$K$39,資産!$M$39,資産!$O$39,資産!$Q$39,資産!$S$39,資産!$U$39,資産!$W$39,資産!$Y$39)</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1C-2810-460F-AC7D-3110584FA473}"/>
            </c:ext>
          </c:extLst>
        </c:ser>
        <c:dLbls>
          <c:showLegendKey val="0"/>
          <c:showVal val="0"/>
          <c:showCatName val="0"/>
          <c:showSerName val="0"/>
          <c:showPercent val="0"/>
          <c:showBubbleSize val="0"/>
        </c:dLbls>
        <c:marker val="1"/>
        <c:smooth val="0"/>
        <c:axId val="1138624376"/>
        <c:axId val="1138621096"/>
      </c:lineChart>
      <c:catAx>
        <c:axId val="1022167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1022162280"/>
        <c:crosses val="autoZero"/>
        <c:auto val="1"/>
        <c:lblAlgn val="ctr"/>
        <c:lblOffset val="100"/>
        <c:noMultiLvlLbl val="0"/>
      </c:catAx>
      <c:valAx>
        <c:axId val="1022162280"/>
        <c:scaling>
          <c:orientation val="minMax"/>
        </c:scaling>
        <c:delete val="0"/>
        <c:axPos val="l"/>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1022167200"/>
        <c:crosses val="autoZero"/>
        <c:crossBetween val="between"/>
      </c:valAx>
      <c:valAx>
        <c:axId val="1138621096"/>
        <c:scaling>
          <c:orientation val="minMax"/>
        </c:scaling>
        <c:delete val="0"/>
        <c:axPos val="r"/>
        <c:numFmt formatCode="&quot;¥&quot;#,##0_);[Red]\(&quot;¥&quot;#,##0\)" sourceLinked="1"/>
        <c:majorTickMark val="out"/>
        <c:minorTickMark val="none"/>
        <c:tickLblPos val="nextTo"/>
        <c:spPr>
          <a:noFill/>
          <a:ln>
            <a:noFill/>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1138624376"/>
        <c:crosses val="max"/>
        <c:crossBetween val="between"/>
      </c:valAx>
      <c:catAx>
        <c:axId val="1138624376"/>
        <c:scaling>
          <c:orientation val="minMax"/>
        </c:scaling>
        <c:delete val="1"/>
        <c:axPos val="b"/>
        <c:numFmt formatCode="General" sourceLinked="1"/>
        <c:majorTickMark val="out"/>
        <c:minorTickMark val="none"/>
        <c:tickLblPos val="nextTo"/>
        <c:crossAx val="1138621096"/>
        <c:crosses val="autoZero"/>
        <c:auto val="1"/>
        <c:lblAlgn val="ctr"/>
        <c:lblOffset val="100"/>
        <c:noMultiLvlLbl val="0"/>
      </c:catAx>
      <c:spPr>
        <a:noFill/>
        <a:ln>
          <a:noFill/>
        </a:ln>
        <a:effectLst/>
      </c:spPr>
    </c:plotArea>
    <c:legend>
      <c:legendPos val="b"/>
      <c:layout>
        <c:manualLayout>
          <c:xMode val="edge"/>
          <c:yMode val="edge"/>
          <c:x val="9.8088417471056108E-2"/>
          <c:y val="0.92737383844728638"/>
          <c:w val="0.89999994132470218"/>
          <c:h val="5.4678383013508233E-2"/>
        </c:manualLayout>
      </c:layout>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費目別消費割合</a:t>
            </a:r>
          </a:p>
        </c:rich>
      </c:tx>
      <c:layout>
        <c:manualLayout>
          <c:xMode val="edge"/>
          <c:yMode val="edge"/>
          <c:x val="6.3683385309877868E-2"/>
          <c:y val="2.786070524878137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1659610171679361"/>
          <c:y val="0.1817972129266151"/>
          <c:w val="0.50943096252312725"/>
          <c:h val="0.74209667946775715"/>
        </c:manualLayout>
      </c:layout>
      <c:pieChart>
        <c:varyColors val="1"/>
        <c:ser>
          <c:idx val="21"/>
          <c:order val="0"/>
          <c:tx>
            <c:strRef>
              <c:f>収支表!$D$2</c:f>
              <c:strCache>
                <c:ptCount val="1"/>
                <c:pt idx="0">
                  <c:v>1月</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D83-4B42-AC14-75AC81F7DD3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D83-4B42-AC14-75AC81F7DD3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D83-4B42-AC14-75AC81F7DD3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ED83-4B42-AC14-75AC81F7DD30}"/>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ED83-4B42-AC14-75AC81F7DD30}"/>
              </c:ext>
            </c:extLst>
          </c:dPt>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dLblPos val="bestFit"/>
            <c:showLegendKey val="1"/>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(収支表!$C$24,収支表!$C$35,収支表!$C$46,収支表!$C$47,収支表!$C$59)</c:f>
              <c:strCache>
                <c:ptCount val="5"/>
                <c:pt idx="0">
                  <c:v>税金合計</c:v>
                </c:pt>
                <c:pt idx="1">
                  <c:v>貯蓄合計</c:v>
                </c:pt>
                <c:pt idx="2">
                  <c:v>固定費合計</c:v>
                </c:pt>
                <c:pt idx="3">
                  <c:v>特別費合計</c:v>
                </c:pt>
                <c:pt idx="4">
                  <c:v>変動費合計</c:v>
                </c:pt>
              </c:strCache>
            </c:strRef>
          </c:cat>
          <c:val>
            <c:numRef>
              <c:f>(収支表!$D$24,収支表!$D$35,収支表!$D$46:$D$47,収支表!$D$59)</c:f>
              <c:numCache>
                <c:formatCode>"¥"#,##0_);[Red]\("¥"#,##0\)</c:formatCode>
                <c:ptCount val="5"/>
                <c:pt idx="0">
                  <c:v>0</c:v>
                </c:pt>
                <c:pt idx="1">
                  <c:v>0</c:v>
                </c:pt>
                <c:pt idx="2">
                  <c:v>0</c:v>
                </c:pt>
                <c:pt idx="3">
                  <c:v>0</c:v>
                </c:pt>
                <c:pt idx="4">
                  <c:v>0</c:v>
                </c:pt>
              </c:numCache>
            </c:numRef>
          </c:val>
          <c:extLst>
            <c:ext xmlns:c16="http://schemas.microsoft.com/office/drawing/2014/chart" uri="{C3380CC4-5D6E-409C-BE32-E72D297353CC}">
              <c16:uniqueId val="{0000000A-ED83-4B42-AC14-75AC81F7DD30}"/>
            </c:ext>
          </c:extLst>
        </c:ser>
        <c:dLbls>
          <c:dLblPos val="ctr"/>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32"/>
                <c:order val="1"/>
                <c:tx>
                  <c:strRef>
                    <c:extLst>
                      <c:ext uri="{02D57815-91ED-43cb-92C2-25804820EDAC}">
                        <c15:formulaRef>
                          <c15:sqref>収支表!$E$2</c15:sqref>
                        </c15:formulaRef>
                      </c:ext>
                    </c:extLst>
                    <c:strCache>
                      <c:ptCount val="1"/>
                      <c:pt idx="0">
                        <c:v>2月</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C-ED83-4B42-AC14-75AC81F7DD3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E-ED83-4B42-AC14-75AC81F7DD3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0-ED83-4B42-AC14-75AC81F7DD3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2-ED83-4B42-AC14-75AC81F7DD30}"/>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4-ED83-4B42-AC14-75AC81F7DD3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c:ext uri="{02D57815-91ED-43cb-92C2-25804820EDAC}">
                        <c15:formulaRef>
                          <c15:sqref>(収支表!$E$24,収支表!$E$35,収支表!$E$46:$E$47,収支表!$E$59)</c15:sqref>
                        </c15:formulaRef>
                      </c:ext>
                    </c:extLst>
                    <c:numCache>
                      <c:formatCode>"¥"#,##0_);[Red]\("¥"#,##0\)</c:formatCode>
                      <c:ptCount val="5"/>
                      <c:pt idx="0">
                        <c:v>0</c:v>
                      </c:pt>
                      <c:pt idx="1">
                        <c:v>0</c:v>
                      </c:pt>
                      <c:pt idx="2">
                        <c:v>0</c:v>
                      </c:pt>
                      <c:pt idx="3">
                        <c:v>0</c:v>
                      </c:pt>
                      <c:pt idx="4">
                        <c:v>0</c:v>
                      </c:pt>
                    </c:numCache>
                  </c:numRef>
                </c:val>
                <c:extLst>
                  <c:ext xmlns:c16="http://schemas.microsoft.com/office/drawing/2014/chart" uri="{C3380CC4-5D6E-409C-BE32-E72D297353CC}">
                    <c16:uniqueId val="{00000015-ED83-4B42-AC14-75AC81F7DD30}"/>
                  </c:ext>
                </c:extLst>
              </c15:ser>
            </c15:filteredPieSeries>
            <c15:filteredPieSeries>
              <c15:ser>
                <c:idx val="43"/>
                <c:order val="2"/>
                <c:tx>
                  <c:strRef>
                    <c:extLst xmlns:c15="http://schemas.microsoft.com/office/drawing/2012/chart">
                      <c:ext xmlns:c15="http://schemas.microsoft.com/office/drawing/2012/chart" uri="{02D57815-91ED-43cb-92C2-25804820EDAC}">
                        <c15:formulaRef>
                          <c15:sqref>収支表!$F$2</c15:sqref>
                        </c15:formulaRef>
                      </c:ext>
                    </c:extLst>
                    <c:strCache>
                      <c:ptCount val="1"/>
                      <c:pt idx="0">
                        <c:v>3月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7-ED83-4B42-AC14-75AC81F7DD30}"/>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9-ED83-4B42-AC14-75AC81F7DD30}"/>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B-ED83-4B42-AC14-75AC81F7DD30}"/>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D-ED83-4B42-AC14-75AC81F7DD30}"/>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F-ED83-4B42-AC14-75AC81F7DD3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(収支表!$F$24,収支表!$F$35,収支表!$F$46:$F$47,収支表!$F$59)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0-ED83-4B42-AC14-75AC81F7DD30}"/>
                  </c:ext>
                </c:extLst>
              </c15:ser>
            </c15:filteredPieSeries>
            <c15:filteredPieSeries>
              <c15:ser>
                <c:idx val="44"/>
                <c:order val="3"/>
                <c:tx>
                  <c:strRef>
                    <c:extLst xmlns:c15="http://schemas.microsoft.com/office/drawing/2012/chart">
                      <c:ext xmlns:c15="http://schemas.microsoft.com/office/drawing/2012/chart" uri="{02D57815-91ED-43cb-92C2-25804820EDAC}">
                        <c15:formulaRef>
                          <c15:sqref>収支表!$G$2</c15:sqref>
                        </c15:formulaRef>
                      </c:ext>
                    </c:extLst>
                    <c:strCache>
                      <c:ptCount val="1"/>
                      <c:pt idx="0">
                        <c:v>4月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2-ED83-4B42-AC14-75AC81F7DD30}"/>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4-ED83-4B42-AC14-75AC81F7DD30}"/>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6-ED83-4B42-AC14-75AC81F7DD30}"/>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8-ED83-4B42-AC14-75AC81F7DD30}"/>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A-ED83-4B42-AC14-75AC81F7DD3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(収支表!$G$24,収支表!$G$35,収支表!$G$46:$G$47,収支表!$G$59)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B-ED83-4B42-AC14-75AC81F7DD30}"/>
                  </c:ext>
                </c:extLst>
              </c15:ser>
            </c15:filteredPieSeries>
            <c15:filteredPieSeries>
              <c15:ser>
                <c:idx val="56"/>
                <c:order val="4"/>
                <c:tx>
                  <c:strRef>
                    <c:extLst xmlns:c15="http://schemas.microsoft.com/office/drawing/2012/chart">
                      <c:ext xmlns:c15="http://schemas.microsoft.com/office/drawing/2012/chart" uri="{02D57815-91ED-43cb-92C2-25804820EDAC}">
                        <c15:formulaRef>
                          <c15:sqref>収支表!$H$2</c15:sqref>
                        </c15:formulaRef>
                      </c:ext>
                    </c:extLst>
                    <c:strCache>
                      <c:ptCount val="1"/>
                      <c:pt idx="0">
                        <c:v>5月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D-ED83-4B42-AC14-75AC81F7DD30}"/>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F-ED83-4B42-AC14-75AC81F7DD30}"/>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1-ED83-4B42-AC14-75AC81F7DD30}"/>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3-ED83-4B42-AC14-75AC81F7DD30}"/>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35-ED83-4B42-AC14-75AC81F7DD3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(収支表!$H$24,収支表!$H$35,収支表!$H$46:$H$47,収支表!$H$59)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36-ED83-4B42-AC14-75AC81F7DD30}"/>
                  </c:ext>
                </c:extLst>
              </c15:ser>
            </c15:filteredPieSeries>
            <c15:filteredPieSeries>
              <c15:ser>
                <c:idx val="0"/>
                <c:order val="5"/>
                <c:tx>
                  <c:strRef>
                    <c:extLst xmlns:c15="http://schemas.microsoft.com/office/drawing/2012/chart">
                      <c:ext xmlns:c15="http://schemas.microsoft.com/office/drawing/2012/chart" uri="{02D57815-91ED-43cb-92C2-25804820EDAC}">
                        <c15:formulaRef>
                          <c15:sqref>収支表!$I$2</c15:sqref>
                        </c15:formulaRef>
                      </c:ext>
                    </c:extLst>
                    <c:strCache>
                      <c:ptCount val="1"/>
                      <c:pt idx="0">
                        <c:v>6月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38-ED83-4B42-AC14-75AC81F7DD30}"/>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3A-ED83-4B42-AC14-75AC81F7DD30}"/>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C-ED83-4B42-AC14-75AC81F7DD30}"/>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E-ED83-4B42-AC14-75AC81F7DD30}"/>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0-ED83-4B42-AC14-75AC81F7DD3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(収支表!$I$24,収支表!$I$35,収支表!$I$46:$I$47,収支表!$I$59)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41-ED83-4B42-AC14-75AC81F7DD30}"/>
                  </c:ext>
                </c:extLst>
              </c15:ser>
            </c15:filteredPieSeries>
            <c15:filteredPieSeries>
              <c15:ser>
                <c:idx val="1"/>
                <c:order val="6"/>
                <c:tx>
                  <c:strRef>
                    <c:extLst xmlns:c15="http://schemas.microsoft.com/office/drawing/2012/chart">
                      <c:ext xmlns:c15="http://schemas.microsoft.com/office/drawing/2012/chart" uri="{02D57815-91ED-43cb-92C2-25804820EDAC}">
                        <c15:formulaRef>
                          <c15:sqref>収支表!$J$2</c15:sqref>
                        </c15:formulaRef>
                      </c:ext>
                    </c:extLst>
                    <c:strCache>
                      <c:ptCount val="1"/>
                      <c:pt idx="0">
                        <c:v>7月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3-ED83-4B42-AC14-75AC81F7DD30}"/>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5-ED83-4B42-AC14-75AC81F7DD30}"/>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7-ED83-4B42-AC14-75AC81F7DD30}"/>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9-ED83-4B42-AC14-75AC81F7DD30}"/>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B-ED83-4B42-AC14-75AC81F7DD3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(収支表!$J$24,収支表!$J$35,収支表!$J$46:$J$47,収支表!$J$59)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4C-ED83-4B42-AC14-75AC81F7DD30}"/>
                  </c:ext>
                </c:extLst>
              </c15:ser>
            </c15:filteredPieSeries>
            <c15:filteredPieSeries>
              <c15:ser>
                <c:idx val="2"/>
                <c:order val="7"/>
                <c:tx>
                  <c:strRef>
                    <c:extLst xmlns:c15="http://schemas.microsoft.com/office/drawing/2012/chart">
                      <c:ext xmlns:c15="http://schemas.microsoft.com/office/drawing/2012/chart" uri="{02D57815-91ED-43cb-92C2-25804820EDAC}">
                        <c15:formulaRef>
                          <c15:sqref>収支表!$K$2</c15:sqref>
                        </c15:formulaRef>
                      </c:ext>
                    </c:extLst>
                    <c:strCache>
                      <c:ptCount val="1"/>
                      <c:pt idx="0">
                        <c:v>8月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E-ED83-4B42-AC14-75AC81F7DD30}"/>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0-ED83-4B42-AC14-75AC81F7DD30}"/>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2-ED83-4B42-AC14-75AC81F7DD30}"/>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4-ED83-4B42-AC14-75AC81F7DD30}"/>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56-ED83-4B42-AC14-75AC81F7DD3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(収支表!$K$24,収支表!$K$35,収支表!$K$46:$K$47,収支表!$K$59)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57-ED83-4B42-AC14-75AC81F7DD30}"/>
                  </c:ext>
                </c:extLst>
              </c15:ser>
            </c15:filteredPieSeries>
            <c15:filteredPieSeries>
              <c15:ser>
                <c:idx val="3"/>
                <c:order val="8"/>
                <c:tx>
                  <c:strRef>
                    <c:extLst xmlns:c15="http://schemas.microsoft.com/office/drawing/2012/chart">
                      <c:ext xmlns:c15="http://schemas.microsoft.com/office/drawing/2012/chart" uri="{02D57815-91ED-43cb-92C2-25804820EDAC}">
                        <c15:formulaRef>
                          <c15:sqref>収支表!$L$2</c15:sqref>
                        </c15:formulaRef>
                      </c:ext>
                    </c:extLst>
                    <c:strCache>
                      <c:ptCount val="1"/>
                      <c:pt idx="0">
                        <c:v>9月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59-ED83-4B42-AC14-75AC81F7DD30}"/>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B-ED83-4B42-AC14-75AC81F7DD30}"/>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D-ED83-4B42-AC14-75AC81F7DD30}"/>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F-ED83-4B42-AC14-75AC81F7DD30}"/>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1-ED83-4B42-AC14-75AC81F7DD3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(収支表!$L$24,収支表!$L$35,収支表!$L$46:$L$47,収支表!$L$59)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62-ED83-4B42-AC14-75AC81F7DD30}"/>
                  </c:ext>
                </c:extLst>
              </c15:ser>
            </c15:filteredPieSeries>
            <c15:filteredPieSeries>
              <c15:ser>
                <c:idx val="4"/>
                <c:order val="9"/>
                <c:tx>
                  <c:strRef>
                    <c:extLst xmlns:c15="http://schemas.microsoft.com/office/drawing/2012/chart">
                      <c:ext xmlns:c15="http://schemas.microsoft.com/office/drawing/2012/chart" uri="{02D57815-91ED-43cb-92C2-25804820EDAC}">
                        <c15:formulaRef>
                          <c15:sqref>収支表!$M$2</c15:sqref>
                        </c15:formulaRef>
                      </c:ext>
                    </c:extLst>
                    <c:strCache>
                      <c:ptCount val="1"/>
                      <c:pt idx="0">
                        <c:v>10月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4-ED83-4B42-AC14-75AC81F7DD30}"/>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6-ED83-4B42-AC14-75AC81F7DD30}"/>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8-ED83-4B42-AC14-75AC81F7DD30}"/>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A-ED83-4B42-AC14-75AC81F7DD30}"/>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C-ED83-4B42-AC14-75AC81F7DD3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(収支表!$M$24,収支表!$M$35,収支表!$M$46:$M$47,収支表!$M$59)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6D-ED83-4B42-AC14-75AC81F7DD30}"/>
                  </c:ext>
                </c:extLst>
              </c15:ser>
            </c15:filteredPieSeries>
            <c15:filteredPieSeries>
              <c15:ser>
                <c:idx val="5"/>
                <c:order val="10"/>
                <c:tx>
                  <c:strRef>
                    <c:extLst xmlns:c15="http://schemas.microsoft.com/office/drawing/2012/chart">
                      <c:ext xmlns:c15="http://schemas.microsoft.com/office/drawing/2012/chart" uri="{02D57815-91ED-43cb-92C2-25804820EDAC}">
                        <c15:formulaRef>
                          <c15:sqref>収支表!$N$2</c15:sqref>
                        </c15:formulaRef>
                      </c:ext>
                    </c:extLst>
                    <c:strCache>
                      <c:ptCount val="1"/>
                      <c:pt idx="0">
                        <c:v>11月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F-ED83-4B42-AC14-75AC81F7DD30}"/>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1-ED83-4B42-AC14-75AC81F7DD30}"/>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3-ED83-4B42-AC14-75AC81F7DD30}"/>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75-ED83-4B42-AC14-75AC81F7DD30}"/>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77-ED83-4B42-AC14-75AC81F7DD3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(収支表!$N$24,収支表!$N$35,収支表!$N$46:$N$47,収支表!$N$59)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78-ED83-4B42-AC14-75AC81F7DD30}"/>
                  </c:ext>
                </c:extLst>
              </c15:ser>
            </c15:filteredPieSeries>
            <c15:filteredPieSeries>
              <c15:ser>
                <c:idx val="6"/>
                <c:order val="11"/>
                <c:tx>
                  <c:strRef>
                    <c:extLst xmlns:c15="http://schemas.microsoft.com/office/drawing/2012/chart">
                      <c:ext xmlns:c15="http://schemas.microsoft.com/office/drawing/2012/chart" uri="{02D57815-91ED-43cb-92C2-25804820EDAC}">
                        <c15:formulaRef>
                          <c15:sqref>収支表!$O$2</c15:sqref>
                        </c15:formulaRef>
                      </c:ext>
                    </c:extLst>
                    <c:strCache>
                      <c:ptCount val="1"/>
                      <c:pt idx="0">
                        <c:v>12月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7A-ED83-4B42-AC14-75AC81F7DD30}"/>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C-ED83-4B42-AC14-75AC81F7DD30}"/>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E-ED83-4B42-AC14-75AC81F7DD30}"/>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0-ED83-4B42-AC14-75AC81F7DD30}"/>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2-ED83-4B42-AC14-75AC81F7DD3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(収支表!$O$24,収支表!$O$35,収支表!$O$46:$O$47,収支表!$O$59)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83-ED83-4B42-AC14-75AC81F7DD30}"/>
                  </c:ext>
                </c:extLst>
              </c15:ser>
            </c15:filteredPieSeries>
            <c15:filteredPieSeries>
              <c15:ser>
                <c:idx val="7"/>
                <c:order val="12"/>
                <c:tx>
                  <c:strRef>
                    <c:extLst xmlns:c15="http://schemas.microsoft.com/office/drawing/2012/chart">
                      <c:ext xmlns:c15="http://schemas.microsoft.com/office/drawing/2012/chart" uri="{02D57815-91ED-43cb-92C2-25804820EDAC}">
                        <c15:formulaRef>
                          <c15:sqref>収支表!$P$2</c15:sqref>
                        </c15:formulaRef>
                      </c:ext>
                    </c:extLst>
                    <c:strCache>
                      <c:ptCount val="1"/>
                      <c:pt idx="0">
                        <c:v>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85-ED83-4B42-AC14-75AC81F7DD30}"/>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87-ED83-4B42-AC14-75AC81F7DD30}"/>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9-ED83-4B42-AC14-75AC81F7DD30}"/>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B-ED83-4B42-AC14-75AC81F7DD30}"/>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D-ED83-4B42-AC14-75AC81F7DD3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(収支表!$P$24,収支表!$P$35,収支表!$P$46:$P$47,収支表!$P$59)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8E-ED83-4B42-AC14-75AC81F7DD30}"/>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t>資産別消費割合</a:t>
            </a:r>
          </a:p>
        </c:rich>
      </c:tx>
      <c:layout>
        <c:manualLayout>
          <c:xMode val="edge"/>
          <c:yMode val="edge"/>
          <c:x val="4.2615886341455946E-2"/>
          <c:y val="2.3774141907915446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38096674730742042"/>
          <c:y val="0.21290212073457732"/>
          <c:w val="0.33546103652791476"/>
          <c:h val="0.6823865120120256"/>
        </c:manualLayout>
      </c:layout>
      <c:pieChart>
        <c:varyColors val="1"/>
        <c:ser>
          <c:idx val="0"/>
          <c:order val="0"/>
          <c:tx>
            <c:strRef>
              <c:f>資産!$C$22</c:f>
              <c:strCache>
                <c:ptCount val="1"/>
                <c:pt idx="0">
                  <c:v>1月</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3-9656-4459-805E-3F7F28ED3F5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5-9656-4459-805E-3F7F28ED3F5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7-9656-4459-805E-3F7F28ED3F5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9-9656-4459-805E-3F7F28ED3F5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B-9656-4459-805E-3F7F28ED3F57}"/>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D-9656-4459-805E-3F7F28ED3F57}"/>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F-9656-4459-805E-3F7F28ED3F57}"/>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11-9656-4459-805E-3F7F28ED3F57}"/>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3-9656-4459-805E-3F7F28ED3F57}"/>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5-ECBD-4691-8F9C-DA5C66E4CCE5}"/>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7-ECBD-4691-8F9C-DA5C66E4CCE5}"/>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7DF8-C842-8A7C-E0F9114D0FB8}"/>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7DF8-C842-8A7C-E0F9114D0FB8}"/>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7DF8-C842-8A7C-E0F9114D0FB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7DF8-C842-8A7C-E0F9114D0FB8}"/>
              </c:ext>
            </c:extLst>
          </c:dPt>
          <c:dLbls>
            <c:dLbl>
              <c:idx val="0"/>
              <c:layout>
                <c:manualLayout>
                  <c:x val="-0.15542217325720914"/>
                  <c:y val="1.5241697868847632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656-4459-805E-3F7F28ED3F57}"/>
                </c:ext>
              </c:extLst>
            </c:dLbl>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資産!$B$23:$B$39</c15:sqref>
                  </c15:fullRef>
                </c:ext>
              </c:extLst>
              <c:f>資産!$B$24:$B$38</c:f>
              <c:strCache>
                <c:ptCount val="15"/>
              </c:strCache>
            </c:strRef>
          </c:cat>
          <c:val>
            <c:numRef>
              <c:extLst>
                <c:ext xmlns:c15="http://schemas.microsoft.com/office/drawing/2012/chart" uri="{02D57815-91ED-43cb-92C2-25804820EDAC}">
                  <c15:fullRef>
                    <c15:sqref>資産!$C$23:$C$39</c15:sqref>
                  </c15:fullRef>
                </c:ext>
              </c:extLst>
              <c:f>資産!$C$24:$C$38</c:f>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20-9656-4459-805E-3F7F28ED3F57}"/>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1"/>
                <c:order val="1"/>
                <c:tx>
                  <c:strRef>
                    <c:extLst>
                      <c:ext uri="{02D57815-91ED-43cb-92C2-25804820EDAC}">
                        <c15:formulaRef>
                          <c15:sqref>資産!$D$22</c15:sqref>
                        </c15:formulaRef>
                      </c:ext>
                    </c:extLst>
                    <c:strCache>
                      <c:ptCount val="1"/>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24-9656-4459-805E-3F7F28ED3F5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26-9656-4459-805E-3F7F28ED3F5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28-9656-4459-805E-3F7F28ED3F5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A-9656-4459-805E-3F7F28ED3F5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C-9656-4459-805E-3F7F28ED3F57}"/>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E-9656-4459-805E-3F7F28ED3F57}"/>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30-9656-4459-805E-3F7F28ED3F57}"/>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32-9656-4459-805E-3F7F28ED3F57}"/>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34-9656-4459-805E-3F7F28ED3F57}"/>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35-ECBD-4691-8F9C-DA5C66E4CCE5}"/>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37-ECBD-4691-8F9C-DA5C66E4CCE5}"/>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5-7DF8-C842-8A7C-E0F9114D0FB8}"/>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37-7DF8-C842-8A7C-E0F9114D0FB8}"/>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39-7DF8-C842-8A7C-E0F9114D0FB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3B-7DF8-C842-8A7C-E0F9114D0FB8}"/>
                    </c:ext>
                  </c:extLst>
                </c:dPt>
                <c:cat>
                  <c:strRef>
                    <c:extLst>
                      <c:ext uri="{02D57815-91ED-43cb-92C2-25804820EDAC}">
                        <c15:fullRef>
                          <c15:sqref>資産!$B$23:$B$39</c15:sqref>
                        </c15:fullRef>
                        <c15:formulaRef>
                          <c15:sqref>資産!$B$24:$B$38</c15:sqref>
                        </c15:formulaRef>
                      </c:ext>
                    </c:extLst>
                    <c:strCache>
                      <c:ptCount val="15"/>
                    </c:strCache>
                  </c:strRef>
                </c:cat>
                <c:val>
                  <c:numRef>
                    <c:extLst>
                      <c:ext uri="{02D57815-91ED-43cb-92C2-25804820EDAC}">
                        <c15:fullRef>
                          <c15:sqref>資産!$D$23:$D$39</c15:sqref>
                        </c15:fullRef>
                        <c15:formulaRef>
                          <c15:sqref>資産!$D$24:$D$38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uri="{02D57815-91ED-43cb-92C2-25804820EDAC}">
                    <c15:categoryFilterExceptions/>
                  </c:ext>
                  <c:ext xmlns:c16="http://schemas.microsoft.com/office/drawing/2014/chart" uri="{C3380CC4-5D6E-409C-BE32-E72D297353CC}">
                    <c16:uniqueId val="{00000041-9656-4459-805E-3F7F28ED3F57}"/>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資産!$E$22</c15:sqref>
                        </c15:formulaRef>
                      </c:ext>
                    </c:extLst>
                    <c:strCache>
                      <c:ptCount val="1"/>
                      <c:pt idx="0">
                        <c:v>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5-9656-4459-805E-3F7F28ED3F5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7-9656-4459-805E-3F7F28ED3F5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9-9656-4459-805E-3F7F28ED3F5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B-9656-4459-805E-3F7F28ED3F5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D-9656-4459-805E-3F7F28ED3F57}"/>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4F-9656-4459-805E-3F7F28ED3F57}"/>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1-9656-4459-805E-3F7F28ED3F57}"/>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3-9656-4459-805E-3F7F28ED3F57}"/>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5-9656-4459-805E-3F7F28ED3F57}"/>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5-ECBD-4691-8F9C-DA5C66E4CCE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7-ECBD-4691-8F9C-DA5C66E4CCE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3-7DF8-C842-8A7C-E0F9114D0FB8}"/>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5-7DF8-C842-8A7C-E0F9114D0FB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7-7DF8-C842-8A7C-E0F9114D0FB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59-7DF8-C842-8A7C-E0F9114D0FB8}"/>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資産!$E$23:$E$39</c15:sqref>
                        </c15:fullRef>
                        <c15:formulaRef>
                          <c15:sqref>資産!$E$24:$E$38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62-9656-4459-805E-3F7F28ED3F57}"/>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資産!$F$22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6-9656-4459-805E-3F7F28ED3F5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8-9656-4459-805E-3F7F28ED3F5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A-9656-4459-805E-3F7F28ED3F5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C-9656-4459-805E-3F7F28ED3F5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E-9656-4459-805E-3F7F28ED3F57}"/>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70-9656-4459-805E-3F7F28ED3F57}"/>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2-9656-4459-805E-3F7F28ED3F57}"/>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4-9656-4459-805E-3F7F28ED3F57}"/>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6-9656-4459-805E-3F7F28ED3F57}"/>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5-ECBD-4691-8F9C-DA5C66E4CCE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7-ECBD-4691-8F9C-DA5C66E4CCE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1-7DF8-C842-8A7C-E0F9114D0FB8}"/>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3-7DF8-C842-8A7C-E0F9114D0FB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5-7DF8-C842-8A7C-E0F9114D0FB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77-7DF8-C842-8A7C-E0F9114D0FB8}"/>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資産!$F$23:$F$39</c15:sqref>
                        </c15:fullRef>
                        <c15:formulaRef>
                          <c15:sqref>資産!$F$24:$F$38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83-9656-4459-805E-3F7F28ED3F57}"/>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資産!$G$22</c15:sqref>
                        </c15:formulaRef>
                      </c:ext>
                    </c:extLst>
                    <c:strCache>
                      <c:ptCount val="1"/>
                      <c:pt idx="0">
                        <c:v>3月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87-9656-4459-805E-3F7F28ED3F5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89-9656-4459-805E-3F7F28ED3F5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B-9656-4459-805E-3F7F28ED3F5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D-9656-4459-805E-3F7F28ED3F5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F-9656-4459-805E-3F7F28ED3F57}"/>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91-9656-4459-805E-3F7F28ED3F57}"/>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93-9656-4459-805E-3F7F28ED3F57}"/>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95-9656-4459-805E-3F7F28ED3F57}"/>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97-9656-4459-805E-3F7F28ED3F57}"/>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95-ECBD-4691-8F9C-DA5C66E4CCE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97-ECBD-4691-8F9C-DA5C66E4CCE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F-7DF8-C842-8A7C-E0F9114D0FB8}"/>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1-7DF8-C842-8A7C-E0F9114D0FB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3-7DF8-C842-8A7C-E0F9114D0FB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95-7DF8-C842-8A7C-E0F9114D0FB8}"/>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資産!$G$23:$G$39</c15:sqref>
                        </c15:fullRef>
                        <c15:formulaRef>
                          <c15:sqref>資産!$G$24:$G$38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A4-9656-4459-805E-3F7F28ED3F57}"/>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資産!$H$22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A8-9656-4459-805E-3F7F28ED3F5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AA-9656-4459-805E-3F7F28ED3F5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AC-9656-4459-805E-3F7F28ED3F5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AE-9656-4459-805E-3F7F28ED3F5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B0-9656-4459-805E-3F7F28ED3F57}"/>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B2-9656-4459-805E-3F7F28ED3F57}"/>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4-9656-4459-805E-3F7F28ED3F57}"/>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6-9656-4459-805E-3F7F28ED3F57}"/>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8-9656-4459-805E-3F7F28ED3F57}"/>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5-ECBD-4691-8F9C-DA5C66E4CCE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7-ECBD-4691-8F9C-DA5C66E4CCE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D-7DF8-C842-8A7C-E0F9114D0FB8}"/>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AF-7DF8-C842-8A7C-E0F9114D0FB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B1-7DF8-C842-8A7C-E0F9114D0FB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B3-7DF8-C842-8A7C-E0F9114D0FB8}"/>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資産!$H$23:$H$39</c15:sqref>
                        </c15:fullRef>
                        <c15:formulaRef>
                          <c15:sqref>資産!$H$24:$H$38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C5-9656-4459-805E-3F7F28ED3F57}"/>
                  </c:ext>
                </c:extLst>
              </c15:ser>
            </c15:filteredPieSeries>
            <c15:filteredPieSeries>
              <c15:ser>
                <c:idx val="6"/>
                <c:order val="6"/>
                <c:tx>
                  <c:strRef>
                    <c:extLst xmlns:c15="http://schemas.microsoft.com/office/drawing/2012/chart">
                      <c:ext xmlns:c15="http://schemas.microsoft.com/office/drawing/2012/chart" uri="{02D57815-91ED-43cb-92C2-25804820EDAC}">
                        <c15:formulaRef>
                          <c15:sqref>資産!$I$22</c15:sqref>
                        </c15:formulaRef>
                      </c:ext>
                    </c:extLst>
                    <c:strCache>
                      <c:ptCount val="1"/>
                      <c:pt idx="0">
                        <c:v>4月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C9-9656-4459-805E-3F7F28ED3F5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CB-9656-4459-805E-3F7F28ED3F5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CD-9656-4459-805E-3F7F28ED3F5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CF-9656-4459-805E-3F7F28ED3F5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D1-9656-4459-805E-3F7F28ED3F57}"/>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D3-9656-4459-805E-3F7F28ED3F57}"/>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D5-9656-4459-805E-3F7F28ED3F57}"/>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D7-9656-4459-805E-3F7F28ED3F57}"/>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D9-9656-4459-805E-3F7F28ED3F57}"/>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D5-ECBD-4691-8F9C-DA5C66E4CCE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D7-ECBD-4691-8F9C-DA5C66E4CCE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B-7DF8-C842-8A7C-E0F9114D0FB8}"/>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CD-7DF8-C842-8A7C-E0F9114D0FB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CF-7DF8-C842-8A7C-E0F9114D0FB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D1-7DF8-C842-8A7C-E0F9114D0FB8}"/>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資産!$I$23:$I$39</c15:sqref>
                        </c15:fullRef>
                        <c15:formulaRef>
                          <c15:sqref>資産!$I$24:$I$38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E6-9656-4459-805E-3F7F28ED3F57}"/>
                  </c:ext>
                </c:extLst>
              </c15:ser>
            </c15:filteredPieSeries>
            <c15:filteredPieSeries>
              <c15:ser>
                <c:idx val="7"/>
                <c:order val="7"/>
                <c:tx>
                  <c:strRef>
                    <c:extLst xmlns:c15="http://schemas.microsoft.com/office/drawing/2012/chart">
                      <c:ext xmlns:c15="http://schemas.microsoft.com/office/drawing/2012/chart" uri="{02D57815-91ED-43cb-92C2-25804820EDAC}">
                        <c15:formulaRef>
                          <c15:sqref>資産!$J$22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EA-9656-4459-805E-3F7F28ED3F5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EC-9656-4459-805E-3F7F28ED3F5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EE-9656-4459-805E-3F7F28ED3F5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F0-9656-4459-805E-3F7F28ED3F5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F2-9656-4459-805E-3F7F28ED3F57}"/>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F4-9656-4459-805E-3F7F28ED3F57}"/>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F6-9656-4459-805E-3F7F28ED3F57}"/>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F8-9656-4459-805E-3F7F28ED3F57}"/>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FA-9656-4459-805E-3F7F28ED3F57}"/>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F5-ECBD-4691-8F9C-DA5C66E4CCE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F7-ECBD-4691-8F9C-DA5C66E4CCE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9-7DF8-C842-8A7C-E0F9114D0FB8}"/>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EB-7DF8-C842-8A7C-E0F9114D0FB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ED-7DF8-C842-8A7C-E0F9114D0FB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EF-7DF8-C842-8A7C-E0F9114D0FB8}"/>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資産!$J$23:$J$39</c15:sqref>
                        </c15:fullRef>
                        <c15:formulaRef>
                          <c15:sqref>資産!$J$24:$J$38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07-9656-4459-805E-3F7F28ED3F57}"/>
                  </c:ext>
                </c:extLst>
              </c15:ser>
            </c15:filteredPieSeries>
            <c15:filteredPieSeries>
              <c15:ser>
                <c:idx val="8"/>
                <c:order val="8"/>
                <c:tx>
                  <c:strRef>
                    <c:extLst xmlns:c15="http://schemas.microsoft.com/office/drawing/2012/chart">
                      <c:ext xmlns:c15="http://schemas.microsoft.com/office/drawing/2012/chart" uri="{02D57815-91ED-43cb-92C2-25804820EDAC}">
                        <c15:formulaRef>
                          <c15:sqref>資産!$K$22</c15:sqref>
                        </c15:formulaRef>
                      </c:ext>
                    </c:extLst>
                    <c:strCache>
                      <c:ptCount val="1"/>
                      <c:pt idx="0">
                        <c:v>5月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0B-9656-4459-805E-3F7F28ED3F5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0D-9656-4459-805E-3F7F28ED3F5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0F-9656-4459-805E-3F7F28ED3F5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11-9656-4459-805E-3F7F28ED3F5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13-9656-4459-805E-3F7F28ED3F57}"/>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15-9656-4459-805E-3F7F28ED3F57}"/>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17-9656-4459-805E-3F7F28ED3F57}"/>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19-9656-4459-805E-3F7F28ED3F57}"/>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1B-9656-4459-805E-3F7F28ED3F57}"/>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15-ECBD-4691-8F9C-DA5C66E4CCE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17-ECBD-4691-8F9C-DA5C66E4CCE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7-7DF8-C842-8A7C-E0F9114D0FB8}"/>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09-7DF8-C842-8A7C-E0F9114D0FB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0B-7DF8-C842-8A7C-E0F9114D0FB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0D-7DF8-C842-8A7C-E0F9114D0FB8}"/>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資産!$K$23:$K$39</c15:sqref>
                        </c15:fullRef>
                        <c15:formulaRef>
                          <c15:sqref>資産!$K$24:$K$38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28-9656-4459-805E-3F7F28ED3F57}"/>
                  </c:ext>
                </c:extLst>
              </c15:ser>
            </c15:filteredPieSeries>
            <c15:filteredPieSeries>
              <c15:ser>
                <c:idx val="9"/>
                <c:order val="9"/>
                <c:tx>
                  <c:strRef>
                    <c:extLst xmlns:c15="http://schemas.microsoft.com/office/drawing/2012/chart">
                      <c:ext xmlns:c15="http://schemas.microsoft.com/office/drawing/2012/chart" uri="{02D57815-91ED-43cb-92C2-25804820EDAC}">
                        <c15:formulaRef>
                          <c15:sqref>資産!$L$22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2C-9656-4459-805E-3F7F28ED3F5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2E-9656-4459-805E-3F7F28ED3F5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30-9656-4459-805E-3F7F28ED3F5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32-9656-4459-805E-3F7F28ED3F5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34-9656-4459-805E-3F7F28ED3F57}"/>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36-9656-4459-805E-3F7F28ED3F57}"/>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38-9656-4459-805E-3F7F28ED3F57}"/>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3A-9656-4459-805E-3F7F28ED3F57}"/>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3C-9656-4459-805E-3F7F28ED3F57}"/>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35-ECBD-4691-8F9C-DA5C66E4CCE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37-ECBD-4691-8F9C-DA5C66E4CCE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5-7DF8-C842-8A7C-E0F9114D0FB8}"/>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27-7DF8-C842-8A7C-E0F9114D0FB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29-7DF8-C842-8A7C-E0F9114D0FB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2B-7DF8-C842-8A7C-E0F9114D0FB8}"/>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資産!$L$23:$L$39</c15:sqref>
                        </c15:fullRef>
                        <c15:formulaRef>
                          <c15:sqref>資産!$L$24:$L$38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49-9656-4459-805E-3F7F28ED3F57}"/>
                  </c:ext>
                </c:extLst>
              </c15:ser>
            </c15:filteredPieSeries>
            <c15:filteredPieSeries>
              <c15:ser>
                <c:idx val="10"/>
                <c:order val="10"/>
                <c:tx>
                  <c:strRef>
                    <c:extLst xmlns:c15="http://schemas.microsoft.com/office/drawing/2012/chart">
                      <c:ext xmlns:c15="http://schemas.microsoft.com/office/drawing/2012/chart" uri="{02D57815-91ED-43cb-92C2-25804820EDAC}">
                        <c15:formulaRef>
                          <c15:sqref>資産!$M$22</c15:sqref>
                        </c15:formulaRef>
                      </c:ext>
                    </c:extLst>
                    <c:strCache>
                      <c:ptCount val="1"/>
                      <c:pt idx="0">
                        <c:v>6月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4D-9656-4459-805E-3F7F28ED3F5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4F-9656-4459-805E-3F7F28ED3F5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51-9656-4459-805E-3F7F28ED3F5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53-9656-4459-805E-3F7F28ED3F5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55-9656-4459-805E-3F7F28ED3F57}"/>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57-9656-4459-805E-3F7F28ED3F57}"/>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59-9656-4459-805E-3F7F28ED3F57}"/>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5B-9656-4459-805E-3F7F28ED3F57}"/>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5D-9656-4459-805E-3F7F28ED3F57}"/>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55-ECBD-4691-8F9C-DA5C66E4CCE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57-ECBD-4691-8F9C-DA5C66E4CCE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3-7DF8-C842-8A7C-E0F9114D0FB8}"/>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45-7DF8-C842-8A7C-E0F9114D0FB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47-7DF8-C842-8A7C-E0F9114D0FB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49-7DF8-C842-8A7C-E0F9114D0FB8}"/>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資産!$M$23:$M$39</c15:sqref>
                        </c15:fullRef>
                        <c15:formulaRef>
                          <c15:sqref>資産!$M$24:$M$38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6A-9656-4459-805E-3F7F28ED3F57}"/>
                  </c:ext>
                </c:extLst>
              </c15:ser>
            </c15:filteredPieSeries>
            <c15:filteredPieSeries>
              <c15:ser>
                <c:idx val="11"/>
                <c:order val="11"/>
                <c:tx>
                  <c:strRef>
                    <c:extLst xmlns:c15="http://schemas.microsoft.com/office/drawing/2012/chart">
                      <c:ext xmlns:c15="http://schemas.microsoft.com/office/drawing/2012/chart" uri="{02D57815-91ED-43cb-92C2-25804820EDAC}">
                        <c15:formulaRef>
                          <c15:sqref>資産!$N$22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6E-9656-4459-805E-3F7F28ED3F5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70-9656-4459-805E-3F7F28ED3F5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72-9656-4459-805E-3F7F28ED3F5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74-9656-4459-805E-3F7F28ED3F5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76-9656-4459-805E-3F7F28ED3F57}"/>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78-9656-4459-805E-3F7F28ED3F57}"/>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A-9656-4459-805E-3F7F28ED3F57}"/>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C-9656-4459-805E-3F7F28ED3F57}"/>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E-9656-4459-805E-3F7F28ED3F57}"/>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5-ECBD-4691-8F9C-DA5C66E4CCE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7-ECBD-4691-8F9C-DA5C66E4CCE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1-7DF8-C842-8A7C-E0F9114D0FB8}"/>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63-7DF8-C842-8A7C-E0F9114D0FB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65-7DF8-C842-8A7C-E0F9114D0FB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67-7DF8-C842-8A7C-E0F9114D0FB8}"/>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資産!$N$23:$N$39</c15:sqref>
                        </c15:fullRef>
                        <c15:formulaRef>
                          <c15:sqref>資産!$N$24:$N$38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8B-9656-4459-805E-3F7F28ED3F57}"/>
                  </c:ext>
                </c:extLst>
              </c15:ser>
            </c15:filteredPieSeries>
            <c15:filteredPieSeries>
              <c15:ser>
                <c:idx val="12"/>
                <c:order val="12"/>
                <c:tx>
                  <c:strRef>
                    <c:extLst xmlns:c15="http://schemas.microsoft.com/office/drawing/2012/chart">
                      <c:ext xmlns:c15="http://schemas.microsoft.com/office/drawing/2012/chart" uri="{02D57815-91ED-43cb-92C2-25804820EDAC}">
                        <c15:formulaRef>
                          <c15:sqref>資産!$O$22</c15:sqref>
                        </c15:formulaRef>
                      </c:ext>
                    </c:extLst>
                    <c:strCache>
                      <c:ptCount val="1"/>
                      <c:pt idx="0">
                        <c:v>7月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8F-9656-4459-805E-3F7F28ED3F5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91-9656-4459-805E-3F7F28ED3F5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93-9656-4459-805E-3F7F28ED3F5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95-9656-4459-805E-3F7F28ED3F5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97-9656-4459-805E-3F7F28ED3F57}"/>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99-9656-4459-805E-3F7F28ED3F57}"/>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B-9656-4459-805E-3F7F28ED3F57}"/>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D-9656-4459-805E-3F7F28ED3F57}"/>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F-9656-4459-805E-3F7F28ED3F57}"/>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5-ECBD-4691-8F9C-DA5C66E4CCE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7-ECBD-4691-8F9C-DA5C66E4CCE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F-7DF8-C842-8A7C-E0F9114D0FB8}"/>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81-7DF8-C842-8A7C-E0F9114D0FB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83-7DF8-C842-8A7C-E0F9114D0FB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85-7DF8-C842-8A7C-E0F9114D0FB8}"/>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資産!$O$23:$O$39</c15:sqref>
                        </c15:fullRef>
                        <c15:formulaRef>
                          <c15:sqref>資産!$O$24:$O$38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AC-9656-4459-805E-3F7F28ED3F57}"/>
                  </c:ext>
                </c:extLst>
              </c15:ser>
            </c15:filteredPieSeries>
            <c15:filteredPieSeries>
              <c15:ser>
                <c:idx val="13"/>
                <c:order val="13"/>
                <c:tx>
                  <c:strRef>
                    <c:extLst xmlns:c15="http://schemas.microsoft.com/office/drawing/2012/chart">
                      <c:ext xmlns:c15="http://schemas.microsoft.com/office/drawing/2012/chart" uri="{02D57815-91ED-43cb-92C2-25804820EDAC}">
                        <c15:formulaRef>
                          <c15:sqref>資産!$P$22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B0-9656-4459-805E-3F7F28ED3F5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B2-9656-4459-805E-3F7F28ED3F5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B4-9656-4459-805E-3F7F28ED3F5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B6-9656-4459-805E-3F7F28ED3F5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B8-9656-4459-805E-3F7F28ED3F57}"/>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BA-9656-4459-805E-3F7F28ED3F57}"/>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C-9656-4459-805E-3F7F28ED3F57}"/>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E-9656-4459-805E-3F7F28ED3F57}"/>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0-9656-4459-805E-3F7F28ED3F57}"/>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5-ECBD-4691-8F9C-DA5C66E4CCE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7-ECBD-4691-8F9C-DA5C66E4CCE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D-7DF8-C842-8A7C-E0F9114D0FB8}"/>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9F-7DF8-C842-8A7C-E0F9114D0FB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A1-7DF8-C842-8A7C-E0F9114D0FB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A3-7DF8-C842-8A7C-E0F9114D0FB8}"/>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資産!$P$23:$P$39</c15:sqref>
                        </c15:fullRef>
                        <c15:formulaRef>
                          <c15:sqref>資産!$P$24:$P$38</c15:sqref>
                        </c15:formulaRef>
                      </c:ext>
                    </c:extLst>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CD-9656-4459-805E-3F7F28ED3F57}"/>
                  </c:ext>
                </c:extLst>
              </c15:ser>
            </c15:filteredPieSeries>
            <c15:filteredPieSeries>
              <c15:ser>
                <c:idx val="14"/>
                <c:order val="14"/>
                <c:tx>
                  <c:strRef>
                    <c:extLst xmlns:c15="http://schemas.microsoft.com/office/drawing/2012/chart">
                      <c:ext xmlns:c15="http://schemas.microsoft.com/office/drawing/2012/chart" uri="{02D57815-91ED-43cb-92C2-25804820EDAC}">
                        <c15:formulaRef>
                          <c15:sqref>資産!$Q$22</c15:sqref>
                        </c15:formulaRef>
                      </c:ext>
                    </c:extLst>
                    <c:strCache>
                      <c:ptCount val="1"/>
                      <c:pt idx="0">
                        <c:v>8月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D1-9656-4459-805E-3F7F28ED3F5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D3-9656-4459-805E-3F7F28ED3F5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D5-9656-4459-805E-3F7F28ED3F5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D7-9656-4459-805E-3F7F28ED3F5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D9-9656-4459-805E-3F7F28ED3F57}"/>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DB-9656-4459-805E-3F7F28ED3F57}"/>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D-9656-4459-805E-3F7F28ED3F57}"/>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F-9656-4459-805E-3F7F28ED3F57}"/>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1-9656-4459-805E-3F7F28ED3F57}"/>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5-ECBD-4691-8F9C-DA5C66E4CCE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7-ECBD-4691-8F9C-DA5C66E4CCE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B-7DF8-C842-8A7C-E0F9114D0FB8}"/>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D-7DF8-C842-8A7C-E0F9114D0FB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F-7DF8-C842-8A7C-E0F9114D0FB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C1-7DF8-C842-8A7C-E0F9114D0FB8}"/>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資産!$Q$23:$Q$39</c15:sqref>
                        </c15:fullRef>
                        <c15:formulaRef>
                          <c15:sqref>資産!$Q$24:$Q$38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EE-9656-4459-805E-3F7F28ED3F57}"/>
                  </c:ext>
                </c:extLst>
              </c15:ser>
            </c15:filteredPieSeries>
            <c15:filteredPieSeries>
              <c15:ser>
                <c:idx val="15"/>
                <c:order val="15"/>
                <c:tx>
                  <c:strRef>
                    <c:extLst xmlns:c15="http://schemas.microsoft.com/office/drawing/2012/chart">
                      <c:ext xmlns:c15="http://schemas.microsoft.com/office/drawing/2012/chart" uri="{02D57815-91ED-43cb-92C2-25804820EDAC}">
                        <c15:formulaRef>
                          <c15:sqref>資産!$R$22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F2-9656-4459-805E-3F7F28ED3F5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F4-9656-4459-805E-3F7F28ED3F5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F6-9656-4459-805E-3F7F28ED3F5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F8-9656-4459-805E-3F7F28ED3F5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FA-9656-4459-805E-3F7F28ED3F57}"/>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FC-9656-4459-805E-3F7F28ED3F57}"/>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E-9656-4459-805E-3F7F28ED3F57}"/>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0-9656-4459-805E-3F7F28ED3F57}"/>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2-9656-4459-805E-3F7F28ED3F57}"/>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5-ECBD-4691-8F9C-DA5C66E4CCE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7-ECBD-4691-8F9C-DA5C66E4CCE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9-7DF8-C842-8A7C-E0F9114D0FB8}"/>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B-7DF8-C842-8A7C-E0F9114D0FB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D-7DF8-C842-8A7C-E0F9114D0FB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DF-7DF8-C842-8A7C-E0F9114D0FB8}"/>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資産!$R$23:$R$39</c15:sqref>
                        </c15:fullRef>
                        <c15:formulaRef>
                          <c15:sqref>資産!$R$24:$R$38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0F-9656-4459-805E-3F7F28ED3F57}"/>
                  </c:ext>
                </c:extLst>
              </c15:ser>
            </c15:filteredPieSeries>
            <c15:filteredPieSeries>
              <c15:ser>
                <c:idx val="16"/>
                <c:order val="16"/>
                <c:tx>
                  <c:strRef>
                    <c:extLst xmlns:c15="http://schemas.microsoft.com/office/drawing/2012/chart">
                      <c:ext xmlns:c15="http://schemas.microsoft.com/office/drawing/2012/chart" uri="{02D57815-91ED-43cb-92C2-25804820EDAC}">
                        <c15:formulaRef>
                          <c15:sqref>資産!$S$22</c15:sqref>
                        </c15:formulaRef>
                      </c:ext>
                    </c:extLst>
                    <c:strCache>
                      <c:ptCount val="1"/>
                      <c:pt idx="0">
                        <c:v>9月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13-9656-4459-805E-3F7F28ED3F5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15-9656-4459-805E-3F7F28ED3F5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17-9656-4459-805E-3F7F28ED3F5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19-9656-4459-805E-3F7F28ED3F5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1B-9656-4459-805E-3F7F28ED3F57}"/>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1D-9656-4459-805E-3F7F28ED3F57}"/>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F-9656-4459-805E-3F7F28ED3F57}"/>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1-9656-4459-805E-3F7F28ED3F57}"/>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3-9656-4459-805E-3F7F28ED3F57}"/>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5-ECBD-4691-8F9C-DA5C66E4CCE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7-ECBD-4691-8F9C-DA5C66E4CCE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7-7DF8-C842-8A7C-E0F9114D0FB8}"/>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9-7DF8-C842-8A7C-E0F9114D0FB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B-7DF8-C842-8A7C-E0F9114D0FB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FD-7DF8-C842-8A7C-E0F9114D0FB8}"/>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資産!$S$23:$S$39</c15:sqref>
                        </c15:fullRef>
                        <c15:formulaRef>
                          <c15:sqref>資産!$S$24:$S$38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30-9656-4459-805E-3F7F28ED3F57}"/>
                  </c:ext>
                </c:extLst>
              </c15:ser>
            </c15:filteredPieSeries>
            <c15:filteredPieSeries>
              <c15:ser>
                <c:idx val="17"/>
                <c:order val="17"/>
                <c:tx>
                  <c:strRef>
                    <c:extLst xmlns:c15="http://schemas.microsoft.com/office/drawing/2012/chart">
                      <c:ext xmlns:c15="http://schemas.microsoft.com/office/drawing/2012/chart" uri="{02D57815-91ED-43cb-92C2-25804820EDAC}">
                        <c15:formulaRef>
                          <c15:sqref>資産!$T$22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FF-5F85-4108-976F-6E29564172A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01-5F85-4108-976F-6E29564172A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03-5F85-4108-976F-6E29564172A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05-5F85-4108-976F-6E29564172A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07-5F85-4108-976F-6E29564172A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09-5F85-4108-976F-6E29564172A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B-5F85-4108-976F-6E29564172A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D-5F85-4108-976F-6E29564172A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F-5F85-4108-976F-6E29564172A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1-5F85-4108-976F-6E29564172A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3-5F85-4108-976F-6E29564172AC}"/>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5-7DF8-C842-8A7C-E0F9114D0FB8}"/>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7-7DF8-C842-8A7C-E0F9114D0FB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9-7DF8-C842-8A7C-E0F9114D0FB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1B-7DF8-C842-8A7C-E0F9114D0FB8}"/>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資産!$T$23:$T$39</c15:sqref>
                        </c15:fullRef>
                        <c15:formulaRef>
                          <c15:sqref>資産!$T$24:$T$38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300-CCD6-4DE9-980F-036CCECCE1FA}"/>
                  </c:ext>
                </c:extLst>
              </c15:ser>
            </c15:filteredPieSeries>
            <c15:filteredPieSeries>
              <c15:ser>
                <c:idx val="18"/>
                <c:order val="18"/>
                <c:tx>
                  <c:strRef>
                    <c:extLst xmlns:c15="http://schemas.microsoft.com/office/drawing/2012/chart">
                      <c:ext xmlns:c15="http://schemas.microsoft.com/office/drawing/2012/chart" uri="{02D57815-91ED-43cb-92C2-25804820EDAC}">
                        <c15:formulaRef>
                          <c15:sqref>資産!$U$22</c15:sqref>
                        </c15:formulaRef>
                      </c:ext>
                    </c:extLst>
                    <c:strCache>
                      <c:ptCount val="1"/>
                      <c:pt idx="0">
                        <c:v>10月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1D-5F85-4108-976F-6E29564172A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1F-5F85-4108-976F-6E29564172A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21-5F85-4108-976F-6E29564172A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23-5F85-4108-976F-6E29564172A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25-5F85-4108-976F-6E29564172A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27-5F85-4108-976F-6E29564172A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9-5F85-4108-976F-6E29564172A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B-5F85-4108-976F-6E29564172A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D-5F85-4108-976F-6E29564172A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F-5F85-4108-976F-6E29564172A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1-5F85-4108-976F-6E29564172AC}"/>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3-7DF8-C842-8A7C-E0F9114D0FB8}"/>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5-7DF8-C842-8A7C-E0F9114D0FB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7-7DF8-C842-8A7C-E0F9114D0FB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39-7DF8-C842-8A7C-E0F9114D0FB8}"/>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資産!$U$23:$U$39</c15:sqref>
                        </c15:fullRef>
                        <c15:formulaRef>
                          <c15:sqref>資産!$U$24:$U$38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301-CCD6-4DE9-980F-036CCECCE1FA}"/>
                  </c:ext>
                </c:extLst>
              </c15:ser>
            </c15:filteredPieSeries>
            <c15:filteredPieSeries>
              <c15:ser>
                <c:idx val="19"/>
                <c:order val="19"/>
                <c:tx>
                  <c:strRef>
                    <c:extLst xmlns:c15="http://schemas.microsoft.com/office/drawing/2012/chart">
                      <c:ext xmlns:c15="http://schemas.microsoft.com/office/drawing/2012/chart" uri="{02D57815-91ED-43cb-92C2-25804820EDAC}">
                        <c15:formulaRef>
                          <c15:sqref>資産!$V$22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3B-5F85-4108-976F-6E29564172A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3D-5F85-4108-976F-6E29564172A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3F-5F85-4108-976F-6E29564172A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41-5F85-4108-976F-6E29564172A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43-5F85-4108-976F-6E29564172A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45-5F85-4108-976F-6E29564172A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7-5F85-4108-976F-6E29564172A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9-5F85-4108-976F-6E29564172A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B-5F85-4108-976F-6E29564172A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D-5F85-4108-976F-6E29564172A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F-5F85-4108-976F-6E29564172AC}"/>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1-7DF8-C842-8A7C-E0F9114D0FB8}"/>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3-7DF8-C842-8A7C-E0F9114D0FB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5-7DF8-C842-8A7C-E0F9114D0FB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57-7DF8-C842-8A7C-E0F9114D0FB8}"/>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資産!$V$23:$V$39</c15:sqref>
                        </c15:fullRef>
                        <c15:formulaRef>
                          <c15:sqref>資産!$V$24:$V$38</c15:sqref>
                        </c15:formulaRef>
                      </c:ext>
                    </c:extLst>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302-CCD6-4DE9-980F-036CCECCE1FA}"/>
                  </c:ext>
                </c:extLst>
              </c15:ser>
            </c15:filteredPieSeries>
            <c15:filteredPieSeries>
              <c15:ser>
                <c:idx val="20"/>
                <c:order val="20"/>
                <c:tx>
                  <c:strRef>
                    <c:extLst xmlns:c15="http://schemas.microsoft.com/office/drawing/2012/chart">
                      <c:ext xmlns:c15="http://schemas.microsoft.com/office/drawing/2012/chart" uri="{02D57815-91ED-43cb-92C2-25804820EDAC}">
                        <c15:formulaRef>
                          <c15:sqref>資産!$W$22</c15:sqref>
                        </c15:formulaRef>
                      </c:ext>
                    </c:extLst>
                    <c:strCache>
                      <c:ptCount val="1"/>
                      <c:pt idx="0">
                        <c:v>11月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59-5F85-4108-976F-6E29564172A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5B-5F85-4108-976F-6E29564172A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5D-5F85-4108-976F-6E29564172A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5F-5F85-4108-976F-6E29564172A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61-5F85-4108-976F-6E29564172A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63-5F85-4108-976F-6E29564172A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5-5F85-4108-976F-6E29564172A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7-5F85-4108-976F-6E29564172A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9-5F85-4108-976F-6E29564172A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B-5F85-4108-976F-6E29564172A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D-5F85-4108-976F-6E29564172AC}"/>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F-7DF8-C842-8A7C-E0F9114D0FB8}"/>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1-7DF8-C842-8A7C-E0F9114D0FB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3-7DF8-C842-8A7C-E0F9114D0FB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75-7DF8-C842-8A7C-E0F9114D0FB8}"/>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資産!$W$23:$W$39</c15:sqref>
                        </c15:fullRef>
                        <c15:formulaRef>
                          <c15:sqref>資産!$W$24:$W$38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303-CCD6-4DE9-980F-036CCECCE1FA}"/>
                  </c:ext>
                </c:extLst>
              </c15:ser>
            </c15:filteredPieSeries>
            <c15:filteredPieSeries>
              <c15:ser>
                <c:idx val="21"/>
                <c:order val="21"/>
                <c:tx>
                  <c:strRef>
                    <c:extLst xmlns:c15="http://schemas.microsoft.com/office/drawing/2012/chart">
                      <c:ext xmlns:c15="http://schemas.microsoft.com/office/drawing/2012/chart" uri="{02D57815-91ED-43cb-92C2-25804820EDAC}">
                        <c15:formulaRef>
                          <c15:sqref>資産!$X$22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77-5F85-4108-976F-6E29564172A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79-5F85-4108-976F-6E29564172A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7B-5F85-4108-976F-6E29564172A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7D-5F85-4108-976F-6E29564172A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7F-5F85-4108-976F-6E29564172A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81-5F85-4108-976F-6E29564172A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3-5F85-4108-976F-6E29564172A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5-5F85-4108-976F-6E29564172A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7-5F85-4108-976F-6E29564172A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9-5F85-4108-976F-6E29564172A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B-5F85-4108-976F-6E29564172AC}"/>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D-7DF8-C842-8A7C-E0F9114D0FB8}"/>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8F-7DF8-C842-8A7C-E0F9114D0FB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91-7DF8-C842-8A7C-E0F9114D0FB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93-7DF8-C842-8A7C-E0F9114D0FB8}"/>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資産!$X$23:$X$39</c15:sqref>
                        </c15:fullRef>
                        <c15:formulaRef>
                          <c15:sqref>資産!$X$24:$X$38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304-CCD6-4DE9-980F-036CCECCE1FA}"/>
                  </c:ext>
                </c:extLst>
              </c15:ser>
            </c15:filteredPieSeries>
            <c15:filteredPieSeries>
              <c15:ser>
                <c:idx val="22"/>
                <c:order val="22"/>
                <c:tx>
                  <c:strRef>
                    <c:extLst xmlns:c15="http://schemas.microsoft.com/office/drawing/2012/chart">
                      <c:ext xmlns:c15="http://schemas.microsoft.com/office/drawing/2012/chart" uri="{02D57815-91ED-43cb-92C2-25804820EDAC}">
                        <c15:formulaRef>
                          <c15:sqref>資産!$Y$22</c15:sqref>
                        </c15:formulaRef>
                      </c:ext>
                    </c:extLst>
                    <c:strCache>
                      <c:ptCount val="1"/>
                      <c:pt idx="0">
                        <c:v>12月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95-5F85-4108-976F-6E29564172A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97-5F85-4108-976F-6E29564172A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99-5F85-4108-976F-6E29564172A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9B-5F85-4108-976F-6E29564172A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9D-5F85-4108-976F-6E29564172A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9F-5F85-4108-976F-6E29564172A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1-5F85-4108-976F-6E29564172A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3-5F85-4108-976F-6E29564172A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5-5F85-4108-976F-6E29564172A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7-5F85-4108-976F-6E29564172A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9-5F85-4108-976F-6E29564172AC}"/>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B-7DF8-C842-8A7C-E0F9114D0FB8}"/>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AD-7DF8-C842-8A7C-E0F9114D0FB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AF-7DF8-C842-8A7C-E0F9114D0FB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B1-7DF8-C842-8A7C-E0F9114D0FB8}"/>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資産!$Y$23:$Y$39</c15:sqref>
                        </c15:fullRef>
                        <c15:formulaRef>
                          <c15:sqref>資産!$Y$24:$Y$38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305-CCD6-4DE9-980F-036CCECCE1FA}"/>
                  </c:ext>
                </c:extLst>
              </c15:ser>
            </c15:filteredPieSeries>
            <c15:filteredPieSeries>
              <c15:ser>
                <c:idx val="23"/>
                <c:order val="23"/>
                <c:tx>
                  <c:strRef>
                    <c:extLst xmlns:c15="http://schemas.microsoft.com/office/drawing/2012/chart">
                      <c:ext xmlns:c15="http://schemas.microsoft.com/office/drawing/2012/chart" uri="{02D57815-91ED-43cb-92C2-25804820EDAC}">
                        <c15:formulaRef>
                          <c15:sqref>資産!$Z$22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B3-5F85-4108-976F-6E29564172A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B5-5F85-4108-976F-6E29564172A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B7-5F85-4108-976F-6E29564172A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B9-5F85-4108-976F-6E29564172A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BB-5F85-4108-976F-6E29564172A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BD-5F85-4108-976F-6E29564172A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F-5F85-4108-976F-6E29564172A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C1-5F85-4108-976F-6E29564172A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C3-5F85-4108-976F-6E29564172A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C5-5F85-4108-976F-6E29564172A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C7-5F85-4108-976F-6E29564172AC}"/>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C9-7DF8-C842-8A7C-E0F9114D0FB8}"/>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CB-7DF8-C842-8A7C-E0F9114D0FB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CD-7DF8-C842-8A7C-E0F9114D0FB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CF-7DF8-C842-8A7C-E0F9114D0FB8}"/>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資産!$Z$23:$Z$39</c15:sqref>
                        </c15:fullRef>
                        <c15:formulaRef>
                          <c15:sqref>資産!$Z$24:$Z$38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306-CCD6-4DE9-980F-036CCECCE1FA}"/>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資産推移</a:t>
            </a:r>
          </a:p>
        </c:rich>
      </c:tx>
      <c:layout>
        <c:manualLayout>
          <c:xMode val="edge"/>
          <c:yMode val="edge"/>
          <c:x val="1.4803238128117626E-2"/>
          <c:y val="3.2470821802622785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stacked"/>
        <c:varyColors val="0"/>
        <c:ser>
          <c:idx val="6"/>
          <c:order val="2"/>
          <c:tx>
            <c:strRef>
              <c:f>'2月'!$C$20</c:f>
              <c:strCache>
                <c:ptCount val="1"/>
              </c:strCache>
            </c:strRef>
          </c:tx>
          <c:spPr>
            <a:solidFill>
              <a:schemeClr val="accent1">
                <a:lumMod val="60000"/>
              </a:schemeClr>
            </a:solidFill>
            <a:ln>
              <a:noFill/>
            </a:ln>
            <a:effectLst/>
          </c:spPr>
          <c:invertIfNegative val="0"/>
          <c:cat>
            <c:strLit>
              <c:ptCount val="2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'2月'!$D$20:$BI$20</c15:sqref>
                  </c15:fullRef>
                </c:ext>
              </c:extLst>
              <c:f>('2月'!$D$20,'2月'!$F$20,'2月'!$H$20,'2月'!$J$20,'2月'!$L$20,'2月'!$N$20,'2月'!$P$20,'2月'!$R$20,'2月'!$T$20,'2月'!$V$20,'2月'!$X$20,'2月'!$Z$20,'2月'!$AB$20,'2月'!$AD$20,'2月'!$AF$20,'2月'!$AH$20,'2月'!$AJ$20,'2月'!$AL$20,'2月'!$AN$20,'2月'!$AP$20,'2月'!$AR$20,'2月'!$AT$20,'2月'!$AV$20,'2月'!$AX$20,'2月'!$AZ$20,'2月'!$BB$20,'2月'!$BD$20,'2月'!$BF$20,'2月'!$BH$20)</c:f>
              <c:numCache>
                <c:formatCode>"¥"#,##0_);[Red]\("¥"#,##0\)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5-0469-45B7-A371-8B0A709AE309}"/>
            </c:ext>
          </c:extLst>
        </c:ser>
        <c:ser>
          <c:idx val="7"/>
          <c:order val="3"/>
          <c:tx>
            <c:strRef>
              <c:f>'2月'!$C$21</c:f>
              <c:strCache>
                <c:ptCount val="1"/>
              </c:strCache>
            </c:strRef>
          </c:tx>
          <c:spPr>
            <a:solidFill>
              <a:schemeClr val="accent2">
                <a:lumMod val="60000"/>
              </a:schemeClr>
            </a:solidFill>
            <a:ln>
              <a:noFill/>
            </a:ln>
            <a:effectLst/>
          </c:spPr>
          <c:invertIfNegative val="0"/>
          <c:cat>
            <c:strLit>
              <c:ptCount val="2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'2月'!$D$21:$BI$21</c15:sqref>
                  </c15:fullRef>
                </c:ext>
              </c:extLst>
              <c:f>('2月'!$D$21,'2月'!$F$21,'2月'!$H$21,'2月'!$J$21,'2月'!$L$21,'2月'!$N$21,'2月'!$P$21,'2月'!$R$21,'2月'!$T$21,'2月'!$V$21,'2月'!$X$21,'2月'!$Z$21,'2月'!$AB$21,'2月'!$AD$21,'2月'!$AF$21,'2月'!$AH$21,'2月'!$AJ$21,'2月'!$AL$21,'2月'!$AN$21,'2月'!$AP$21,'2月'!$AR$21,'2月'!$AT$21,'2月'!$AV$21,'2月'!$AX$21,'2月'!$AZ$21,'2月'!$BB$21,'2月'!$BD$21,'2月'!$BF$21,'2月'!$BH$21)</c:f>
              <c:numCache>
                <c:formatCode>"¥"#,##0_);[Red]\("¥"#,##0\)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6-0469-45B7-A371-8B0A709AE309}"/>
            </c:ext>
          </c:extLst>
        </c:ser>
        <c:ser>
          <c:idx val="8"/>
          <c:order val="4"/>
          <c:tx>
            <c:strRef>
              <c:f>'2月'!$C$22</c:f>
              <c:strCache>
                <c:ptCount val="1"/>
              </c:strCache>
            </c:strRef>
          </c:tx>
          <c:spPr>
            <a:solidFill>
              <a:schemeClr val="accent3">
                <a:lumMod val="60000"/>
              </a:schemeClr>
            </a:solidFill>
            <a:ln>
              <a:noFill/>
            </a:ln>
            <a:effectLst/>
          </c:spPr>
          <c:invertIfNegative val="0"/>
          <c:cat>
            <c:strLit>
              <c:ptCount val="2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'2月'!$D$22:$BI$22</c15:sqref>
                  </c15:fullRef>
                </c:ext>
              </c:extLst>
              <c:f>('2月'!$D$22,'2月'!$F$22,'2月'!$H$22,'2月'!$J$22,'2月'!$L$22,'2月'!$N$22,'2月'!$P$22,'2月'!$R$22,'2月'!$T$22,'2月'!$V$22,'2月'!$X$22,'2月'!$Z$22,'2月'!$AB$22,'2月'!$AD$22,'2月'!$AF$22,'2月'!$AH$22,'2月'!$AJ$22,'2月'!$AL$22,'2月'!$AN$22,'2月'!$AP$22,'2月'!$AR$22,'2月'!$AT$22,'2月'!$AV$22,'2月'!$AX$22,'2月'!$AZ$22,'2月'!$BB$22,'2月'!$BD$22,'2月'!$BF$22,'2月'!$BH$22)</c:f>
              <c:numCache>
                <c:formatCode>"¥"#,##0_);[Red]\("¥"#,##0\)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7-0469-45B7-A371-8B0A709AE309}"/>
            </c:ext>
          </c:extLst>
        </c:ser>
        <c:ser>
          <c:idx val="9"/>
          <c:order val="5"/>
          <c:tx>
            <c:strRef>
              <c:f>'2月'!$C$23</c:f>
              <c:strCache>
                <c:ptCount val="1"/>
              </c:strCache>
            </c:strRef>
          </c:tx>
          <c:spPr>
            <a:solidFill>
              <a:schemeClr val="accent4">
                <a:lumMod val="60000"/>
              </a:schemeClr>
            </a:solidFill>
            <a:ln>
              <a:noFill/>
            </a:ln>
            <a:effectLst/>
          </c:spPr>
          <c:invertIfNegative val="0"/>
          <c:cat>
            <c:strLit>
              <c:ptCount val="2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'2月'!$D$23:$BI$23</c15:sqref>
                  </c15:fullRef>
                </c:ext>
              </c:extLst>
              <c:f>('2月'!$D$23,'2月'!$F$23,'2月'!$H$23,'2月'!$J$23,'2月'!$L$23,'2月'!$N$23,'2月'!$P$23,'2月'!$R$23,'2月'!$T$23,'2月'!$V$23,'2月'!$X$23,'2月'!$Z$23,'2月'!$AB$23,'2月'!$AD$23,'2月'!$AF$23,'2月'!$AH$23,'2月'!$AJ$23,'2月'!$AL$23,'2月'!$AN$23,'2月'!$AP$23,'2月'!$AR$23,'2月'!$AT$23,'2月'!$AV$23,'2月'!$AX$23,'2月'!$AZ$23,'2月'!$BB$23,'2月'!$BD$23,'2月'!$BF$23,'2月'!$BH$23)</c:f>
              <c:numCache>
                <c:formatCode>"¥"#,##0_);[Red]\("¥"#,##0\)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8-0469-45B7-A371-8B0A709AE309}"/>
            </c:ext>
          </c:extLst>
        </c:ser>
        <c:ser>
          <c:idx val="10"/>
          <c:order val="6"/>
          <c:tx>
            <c:strRef>
              <c:f>'2月'!$C$24</c:f>
              <c:strCache>
                <c:ptCount val="1"/>
              </c:strCache>
            </c:strRef>
          </c:tx>
          <c:spPr>
            <a:solidFill>
              <a:schemeClr val="accent5">
                <a:lumMod val="60000"/>
              </a:schemeClr>
            </a:solidFill>
            <a:ln>
              <a:noFill/>
            </a:ln>
            <a:effectLst/>
          </c:spPr>
          <c:invertIfNegative val="0"/>
          <c:cat>
            <c:strLit>
              <c:ptCount val="2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'2月'!$D$24:$BI$24</c15:sqref>
                  </c15:fullRef>
                </c:ext>
              </c:extLst>
              <c:f>('2月'!$D$24,'2月'!$F$24,'2月'!$H$24,'2月'!$J$24,'2月'!$L$24,'2月'!$N$24,'2月'!$P$24,'2月'!$R$24,'2月'!$T$24,'2月'!$V$24,'2月'!$X$24,'2月'!$Z$24,'2月'!$AB$24,'2月'!$AD$24,'2月'!$AF$24,'2月'!$AH$24,'2月'!$AJ$24,'2月'!$AL$24,'2月'!$AN$24,'2月'!$AP$24,'2月'!$AR$24,'2月'!$AT$24,'2月'!$AV$24,'2月'!$AX$24,'2月'!$AZ$24,'2月'!$BB$24,'2月'!$BD$24,'2月'!$BF$24,'2月'!$BH$24)</c:f>
              <c:numCache>
                <c:formatCode>"¥"#,##0_);[Red]\("¥"#,##0\)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9-0469-45B7-A371-8B0A709AE309}"/>
            </c:ext>
          </c:extLst>
        </c:ser>
        <c:ser>
          <c:idx val="11"/>
          <c:order val="7"/>
          <c:tx>
            <c:strRef>
              <c:f>'2月'!$C$25</c:f>
              <c:strCache>
                <c:ptCount val="1"/>
              </c:strCache>
            </c:strRef>
          </c:tx>
          <c:spPr>
            <a:solidFill>
              <a:schemeClr val="accent6">
                <a:lumMod val="60000"/>
              </a:schemeClr>
            </a:solidFill>
            <a:ln>
              <a:noFill/>
            </a:ln>
            <a:effectLst/>
          </c:spPr>
          <c:invertIfNegative val="0"/>
          <c:cat>
            <c:strLit>
              <c:ptCount val="2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'2月'!$D$25:$BI$25</c15:sqref>
                  </c15:fullRef>
                </c:ext>
              </c:extLst>
              <c:f>('2月'!$D$25,'2月'!$F$25,'2月'!$H$25,'2月'!$J$25,'2月'!$L$25,'2月'!$N$25,'2月'!$P$25,'2月'!$R$25,'2月'!$T$25,'2月'!$V$25,'2月'!$X$25,'2月'!$Z$25,'2月'!$AB$25,'2月'!$AD$25,'2月'!$AF$25,'2月'!$AH$25,'2月'!$AJ$25,'2月'!$AL$25,'2月'!$AN$25,'2月'!$AP$25,'2月'!$AR$25,'2月'!$AT$25,'2月'!$AV$25,'2月'!$AX$25,'2月'!$AZ$25,'2月'!$BB$25,'2月'!$BD$25,'2月'!$BF$25,'2月'!$BH$25)</c:f>
              <c:numCache>
                <c:formatCode>"¥"#,##0_);[Red]\("¥"#,##0\)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A-0469-45B7-A371-8B0A709AE309}"/>
            </c:ext>
          </c:extLst>
        </c:ser>
        <c:ser>
          <c:idx val="12"/>
          <c:order val="8"/>
          <c:tx>
            <c:strRef>
              <c:f>'2月'!$C$26</c:f>
              <c:strCache>
                <c:ptCount val="1"/>
              </c:strCache>
            </c:strRef>
          </c:tx>
          <c:spPr>
            <a:solidFill>
              <a:schemeClr val="accent1">
                <a:lumMod val="80000"/>
                <a:lumOff val="20000"/>
              </a:schemeClr>
            </a:solidFill>
            <a:ln>
              <a:noFill/>
            </a:ln>
            <a:effectLst/>
          </c:spPr>
          <c:invertIfNegative val="0"/>
          <c:cat>
            <c:strLit>
              <c:ptCount val="2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'2月'!$D$26:$BI$26</c15:sqref>
                  </c15:fullRef>
                </c:ext>
              </c:extLst>
              <c:f>('2月'!$D$26,'2月'!$F$26,'2月'!$H$26,'2月'!$J$26,'2月'!$L$26,'2月'!$N$26,'2月'!$P$26,'2月'!$R$26,'2月'!$T$26,'2月'!$V$26,'2月'!$X$26,'2月'!$Z$26,'2月'!$AB$26,'2月'!$AD$26,'2月'!$AF$26,'2月'!$AH$26,'2月'!$AJ$26,'2月'!$AL$26,'2月'!$AN$26,'2月'!$AP$26,'2月'!$AR$26,'2月'!$AT$26,'2月'!$AV$26,'2月'!$AX$26,'2月'!$AZ$26,'2月'!$BB$26,'2月'!$BD$26,'2月'!$BF$26,'2月'!$BH$26)</c:f>
              <c:numCache>
                <c:formatCode>"¥"#,##0_);[Red]\("¥"#,##0\)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B-0469-45B7-A371-8B0A709AE309}"/>
            </c:ext>
          </c:extLst>
        </c:ser>
        <c:ser>
          <c:idx val="13"/>
          <c:order val="9"/>
          <c:tx>
            <c:strRef>
              <c:f>'2月'!$C$27</c:f>
              <c:strCache>
                <c:ptCount val="1"/>
              </c:strCache>
            </c:strRef>
          </c:tx>
          <c:spPr>
            <a:solidFill>
              <a:schemeClr val="accent2">
                <a:lumMod val="80000"/>
                <a:lumOff val="20000"/>
              </a:schemeClr>
            </a:solidFill>
            <a:ln>
              <a:noFill/>
            </a:ln>
            <a:effectLst/>
          </c:spPr>
          <c:invertIfNegative val="0"/>
          <c:cat>
            <c:strLit>
              <c:ptCount val="2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'2月'!$D$27:$BI$27</c15:sqref>
                  </c15:fullRef>
                </c:ext>
              </c:extLst>
              <c:f>('2月'!$D$27,'2月'!$F$27,'2月'!$H$27,'2月'!$J$27,'2月'!$L$27,'2月'!$N$27,'2月'!$P$27,'2月'!$R$27,'2月'!$T$27,'2月'!$V$27,'2月'!$X$27,'2月'!$Z$27,'2月'!$AB$27,'2月'!$AD$27,'2月'!$AF$27,'2月'!$AH$27,'2月'!$AJ$27,'2月'!$AL$27,'2月'!$AN$27,'2月'!$AP$27,'2月'!$AR$27,'2月'!$AT$27,'2月'!$AV$27,'2月'!$AX$27,'2月'!$AZ$27,'2月'!$BB$27,'2月'!$BD$27,'2月'!$BF$27,'2月'!$BH$27)</c:f>
              <c:numCache>
                <c:formatCode>"¥"#,##0_);[Red]\("¥"#,##0\)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C-0469-45B7-A371-8B0A709AE309}"/>
            </c:ext>
          </c:extLst>
        </c:ser>
        <c:ser>
          <c:idx val="14"/>
          <c:order val="10"/>
          <c:tx>
            <c:strRef>
              <c:f>'2月'!$C$28</c:f>
              <c:strCache>
                <c:ptCount val="1"/>
              </c:strCache>
            </c:strRef>
          </c:tx>
          <c:spPr>
            <a:solidFill>
              <a:schemeClr val="accent3">
                <a:lumMod val="80000"/>
                <a:lumOff val="20000"/>
              </a:schemeClr>
            </a:solidFill>
            <a:ln>
              <a:noFill/>
            </a:ln>
            <a:effectLst/>
          </c:spPr>
          <c:invertIfNegative val="0"/>
          <c:cat>
            <c:strLit>
              <c:ptCount val="2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'2月'!$D$28:$BI$28</c15:sqref>
                  </c15:fullRef>
                </c:ext>
              </c:extLst>
              <c:f>('2月'!$D$28,'2月'!$F$28,'2月'!$H$28,'2月'!$J$28,'2月'!$L$28,'2月'!$N$28,'2月'!$P$28,'2月'!$R$28,'2月'!$T$28,'2月'!$V$28,'2月'!$X$28,'2月'!$Z$28,'2月'!$AB$28,'2月'!$AD$28,'2月'!$AF$28,'2月'!$AH$28,'2月'!$AJ$28,'2月'!$AL$28,'2月'!$AN$28,'2月'!$AP$28,'2月'!$AR$28,'2月'!$AT$28,'2月'!$AV$28,'2月'!$AX$28,'2月'!$AZ$28,'2月'!$BB$28,'2月'!$BD$28,'2月'!$BF$28,'2月'!$BH$28)</c:f>
              <c:numCache>
                <c:formatCode>"¥"#,##0_);[Red]\("¥"#,##0\)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D-0469-45B7-A371-8B0A709AE309}"/>
            </c:ext>
          </c:extLst>
        </c:ser>
        <c:ser>
          <c:idx val="15"/>
          <c:order val="11"/>
          <c:tx>
            <c:strRef>
              <c:f>'2月'!$C$29</c:f>
              <c:strCache>
                <c:ptCount val="1"/>
              </c:strCache>
            </c:strRef>
          </c:tx>
          <c:spPr>
            <a:solidFill>
              <a:schemeClr val="accent4">
                <a:lumMod val="80000"/>
                <a:lumOff val="20000"/>
              </a:schemeClr>
            </a:solidFill>
            <a:ln>
              <a:noFill/>
            </a:ln>
            <a:effectLst/>
          </c:spPr>
          <c:invertIfNegative val="0"/>
          <c:cat>
            <c:strLit>
              <c:ptCount val="2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'2月'!$D$29:$BI$29</c15:sqref>
                  </c15:fullRef>
                </c:ext>
              </c:extLst>
              <c:f>('2月'!$D$29,'2月'!$F$29,'2月'!$H$29,'2月'!$J$29,'2月'!$L$29,'2月'!$N$29,'2月'!$P$29,'2月'!$R$29,'2月'!$T$29,'2月'!$V$29,'2月'!$X$29,'2月'!$Z$29,'2月'!$AB$29,'2月'!$AD$29,'2月'!$AF$29,'2月'!$AH$29,'2月'!$AJ$29,'2月'!$AL$29,'2月'!$AN$29,'2月'!$AP$29,'2月'!$AR$29,'2月'!$AT$29,'2月'!$AV$29,'2月'!$AX$29,'2月'!$AZ$29,'2月'!$BB$29,'2月'!$BD$29,'2月'!$BF$29,'2月'!$BH$29)</c:f>
              <c:numCache>
                <c:formatCode>"¥"#,##0_);[Red]\("¥"#,##0\)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E-0469-45B7-A371-8B0A709AE309}"/>
            </c:ext>
          </c:extLst>
        </c:ser>
        <c:ser>
          <c:idx val="16"/>
          <c:order val="12"/>
          <c:tx>
            <c:strRef>
              <c:f>'2月'!$C$30</c:f>
              <c:strCache>
                <c:ptCount val="1"/>
              </c:strCache>
            </c:strRef>
          </c:tx>
          <c:spPr>
            <a:solidFill>
              <a:schemeClr val="accent5">
                <a:lumMod val="80000"/>
                <a:lumOff val="20000"/>
              </a:schemeClr>
            </a:solidFill>
            <a:ln>
              <a:noFill/>
            </a:ln>
            <a:effectLst/>
          </c:spPr>
          <c:invertIfNegative val="0"/>
          <c:cat>
            <c:strLit>
              <c:ptCount val="2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'2月'!$D$30:$BI$30</c15:sqref>
                  </c15:fullRef>
                </c:ext>
              </c:extLst>
              <c:f>('2月'!$D$30,'2月'!$F$30,'2月'!$H$30,'2月'!$J$30,'2月'!$L$30,'2月'!$N$30,'2月'!$P$30,'2月'!$R$30,'2月'!$T$30,'2月'!$V$30,'2月'!$X$30,'2月'!$Z$30,'2月'!$AB$30,'2月'!$AD$30,'2月'!$AF$30,'2月'!$AH$30,'2月'!$AJ$30,'2月'!$AL$30,'2月'!$AN$30,'2月'!$AP$30,'2月'!$AR$30,'2月'!$AT$30,'2月'!$AV$30,'2月'!$AX$30,'2月'!$AZ$30,'2月'!$BB$30,'2月'!$BD$30,'2月'!$BF$30,'2月'!$BH$30)</c:f>
              <c:numCache>
                <c:formatCode>"¥"#,##0_);[Red]\("¥"#,##0\)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F-0469-45B7-A371-8B0A709AE309}"/>
            </c:ext>
          </c:extLst>
        </c:ser>
        <c:ser>
          <c:idx val="17"/>
          <c:order val="13"/>
          <c:tx>
            <c:strRef>
              <c:f>'2月'!$C$31</c:f>
              <c:strCache>
                <c:ptCount val="1"/>
              </c:strCache>
            </c:strRef>
          </c:tx>
          <c:spPr>
            <a:solidFill>
              <a:schemeClr val="accent6">
                <a:lumMod val="80000"/>
                <a:lumOff val="20000"/>
              </a:schemeClr>
            </a:solidFill>
            <a:ln>
              <a:noFill/>
            </a:ln>
            <a:effectLst/>
          </c:spPr>
          <c:invertIfNegative val="0"/>
          <c:cat>
            <c:numRef>
              <c:extLst>
                <c:ext xmlns:c15="http://schemas.microsoft.com/office/drawing/2012/chart" uri="{02D57815-91ED-43cb-92C2-25804820EDAC}">
                  <c15:fullRef>
                    <c15:sqref>'2月'!$D$18:$BI$18</c15:sqref>
                  </c15:fullRef>
                </c:ext>
              </c:extLst>
              <c:f>('2月'!$D$18,'2月'!$F$18,'2月'!$H$18,'2月'!$J$18,'2月'!$L$18,'2月'!$N$18,'2月'!$P$18,'2月'!$R$18,'2月'!$T$18,'2月'!$V$18,'2月'!$X$18,'2月'!$Z$18,'2月'!$AB$18,'2月'!$AD$18,'2月'!$AF$18,'2月'!$AH$18,'2月'!$AJ$18,'2月'!$AL$18,'2月'!$AN$18,'2月'!$AP$18,'2月'!$AR$18,'2月'!$AT$18,'2月'!$AV$18,'2月'!$AX$18,'2月'!$AZ$18,'2月'!$BB$18,'2月'!$BD$18,'2月'!$BF$18,'2月'!$BH$18)</c:f>
              <c:numCache>
                <c:formatCode>d</c:formatCode>
                <c:ptCount val="29"/>
                <c:pt idx="0">
                  <c:v>46054</c:v>
                </c:pt>
                <c:pt idx="1">
                  <c:v>46055</c:v>
                </c:pt>
                <c:pt idx="2">
                  <c:v>46056</c:v>
                </c:pt>
                <c:pt idx="3">
                  <c:v>46057</c:v>
                </c:pt>
                <c:pt idx="4">
                  <c:v>46058</c:v>
                </c:pt>
                <c:pt idx="5">
                  <c:v>46059</c:v>
                </c:pt>
                <c:pt idx="6">
                  <c:v>46060</c:v>
                </c:pt>
                <c:pt idx="7">
                  <c:v>46061</c:v>
                </c:pt>
                <c:pt idx="8">
                  <c:v>46062</c:v>
                </c:pt>
                <c:pt idx="9">
                  <c:v>46063</c:v>
                </c:pt>
                <c:pt idx="10">
                  <c:v>46064</c:v>
                </c:pt>
                <c:pt idx="11">
                  <c:v>46065</c:v>
                </c:pt>
                <c:pt idx="12">
                  <c:v>46066</c:v>
                </c:pt>
                <c:pt idx="13">
                  <c:v>46067</c:v>
                </c:pt>
                <c:pt idx="14">
                  <c:v>46068</c:v>
                </c:pt>
                <c:pt idx="15">
                  <c:v>46069</c:v>
                </c:pt>
                <c:pt idx="16">
                  <c:v>46070</c:v>
                </c:pt>
                <c:pt idx="17">
                  <c:v>46071</c:v>
                </c:pt>
                <c:pt idx="18">
                  <c:v>46072</c:v>
                </c:pt>
                <c:pt idx="19">
                  <c:v>46073</c:v>
                </c:pt>
                <c:pt idx="20">
                  <c:v>46074</c:v>
                </c:pt>
                <c:pt idx="21">
                  <c:v>46075</c:v>
                </c:pt>
                <c:pt idx="22">
                  <c:v>46076</c:v>
                </c:pt>
                <c:pt idx="23">
                  <c:v>46077</c:v>
                </c:pt>
                <c:pt idx="24">
                  <c:v>46078</c:v>
                </c:pt>
                <c:pt idx="25">
                  <c:v>46079</c:v>
                </c:pt>
                <c:pt idx="26">
                  <c:v>46080</c:v>
                </c:pt>
                <c:pt idx="27">
                  <c:v>46081</c:v>
                </c:pt>
              </c:numCache>
            </c:numRef>
          </c:cat>
          <c:val>
            <c:numRef>
              <c:extLst>
                <c:ext xmlns:c15="http://schemas.microsoft.com/office/drawing/2012/chart" uri="{02D57815-91ED-43cb-92C2-25804820EDAC}">
                  <c15:fullRef>
                    <c15:sqref>'2月'!$D$31:$BI$31</c15:sqref>
                  </c15:fullRef>
                </c:ext>
              </c:extLst>
              <c:f>('2月'!$D$31,'2月'!$F$31,'2月'!$H$31,'2月'!$J$31,'2月'!$L$31,'2月'!$N$31,'2月'!$P$31,'2月'!$R$31,'2月'!$T$31,'2月'!$V$31,'2月'!$X$31,'2月'!$Z$31,'2月'!$AB$31,'2月'!$AD$31,'2月'!$AF$31,'2月'!$AH$31,'2月'!$AJ$31,'2月'!$AL$31,'2月'!$AN$31,'2月'!$AP$31,'2月'!$AR$31,'2月'!$AT$31,'2月'!$AV$31,'2月'!$AX$31,'2月'!$AZ$31,'2月'!$BB$31,'2月'!$BD$31,'2月'!$BF$31,'2月'!$BH$31)</c:f>
              <c:numCache>
                <c:formatCode>"¥"#,##0_);[Red]\("¥"#,##0\)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10-0469-45B7-A371-8B0A709AE309}"/>
            </c:ext>
          </c:extLst>
        </c:ser>
        <c:ser>
          <c:idx val="0"/>
          <c:order val="14"/>
          <c:tx>
            <c:strRef>
              <c:f>'2月'!$C$32</c:f>
              <c:strCache>
                <c:ptCount val="1"/>
              </c:strCache>
            </c:strRef>
          </c:tx>
          <c:spPr>
            <a:solidFill>
              <a:schemeClr val="accent1"/>
            </a:solidFill>
            <a:ln>
              <a:noFill/>
            </a:ln>
            <a:effectLst/>
          </c:spPr>
          <c:invertIfNegative val="0"/>
          <c:cat>
            <c:numRef>
              <c:extLst>
                <c:ext xmlns:c15="http://schemas.microsoft.com/office/drawing/2012/chart" uri="{02D57815-91ED-43cb-92C2-25804820EDAC}">
                  <c15:fullRef>
                    <c15:sqref>'2月'!$D$18:$BI$18</c15:sqref>
                  </c15:fullRef>
                </c:ext>
              </c:extLst>
              <c:f>('2月'!$D$18,'2月'!$F$18,'2月'!$H$18,'2月'!$J$18,'2月'!$L$18,'2月'!$N$18,'2月'!$P$18,'2月'!$R$18,'2月'!$T$18,'2月'!$V$18,'2月'!$X$18,'2月'!$Z$18,'2月'!$AB$18,'2月'!$AD$18,'2月'!$AF$18,'2月'!$AH$18,'2月'!$AJ$18,'2月'!$AL$18,'2月'!$AN$18,'2月'!$AP$18,'2月'!$AR$18,'2月'!$AT$18,'2月'!$AV$18,'2月'!$AX$18,'2月'!$AZ$18,'2月'!$BB$18,'2月'!$BD$18,'2月'!$BF$18,'2月'!$BH$18)</c:f>
              <c:numCache>
                <c:formatCode>d</c:formatCode>
                <c:ptCount val="29"/>
                <c:pt idx="0">
                  <c:v>46054</c:v>
                </c:pt>
                <c:pt idx="1">
                  <c:v>46055</c:v>
                </c:pt>
                <c:pt idx="2">
                  <c:v>46056</c:v>
                </c:pt>
                <c:pt idx="3">
                  <c:v>46057</c:v>
                </c:pt>
                <c:pt idx="4">
                  <c:v>46058</c:v>
                </c:pt>
                <c:pt idx="5">
                  <c:v>46059</c:v>
                </c:pt>
                <c:pt idx="6">
                  <c:v>46060</c:v>
                </c:pt>
                <c:pt idx="7">
                  <c:v>46061</c:v>
                </c:pt>
                <c:pt idx="8">
                  <c:v>46062</c:v>
                </c:pt>
                <c:pt idx="9">
                  <c:v>46063</c:v>
                </c:pt>
                <c:pt idx="10">
                  <c:v>46064</c:v>
                </c:pt>
                <c:pt idx="11">
                  <c:v>46065</c:v>
                </c:pt>
                <c:pt idx="12">
                  <c:v>46066</c:v>
                </c:pt>
                <c:pt idx="13">
                  <c:v>46067</c:v>
                </c:pt>
                <c:pt idx="14">
                  <c:v>46068</c:v>
                </c:pt>
                <c:pt idx="15">
                  <c:v>46069</c:v>
                </c:pt>
                <c:pt idx="16">
                  <c:v>46070</c:v>
                </c:pt>
                <c:pt idx="17">
                  <c:v>46071</c:v>
                </c:pt>
                <c:pt idx="18">
                  <c:v>46072</c:v>
                </c:pt>
                <c:pt idx="19">
                  <c:v>46073</c:v>
                </c:pt>
                <c:pt idx="20">
                  <c:v>46074</c:v>
                </c:pt>
                <c:pt idx="21">
                  <c:v>46075</c:v>
                </c:pt>
                <c:pt idx="22">
                  <c:v>46076</c:v>
                </c:pt>
                <c:pt idx="23">
                  <c:v>46077</c:v>
                </c:pt>
                <c:pt idx="24">
                  <c:v>46078</c:v>
                </c:pt>
                <c:pt idx="25">
                  <c:v>46079</c:v>
                </c:pt>
                <c:pt idx="26">
                  <c:v>46080</c:v>
                </c:pt>
                <c:pt idx="27">
                  <c:v>46081</c:v>
                </c:pt>
              </c:numCache>
            </c:numRef>
          </c:cat>
          <c:val>
            <c:numRef>
              <c:extLst>
                <c:ext xmlns:c15="http://schemas.microsoft.com/office/drawing/2012/chart" uri="{02D57815-91ED-43cb-92C2-25804820EDAC}">
                  <c15:fullRef>
                    <c15:sqref>'2月'!$D$32:$BI$32</c15:sqref>
                  </c15:fullRef>
                </c:ext>
              </c:extLst>
              <c:f>('2月'!$D$32,'2月'!$F$32,'2月'!$H$32,'2月'!$J$32,'2月'!$L$32,'2月'!$N$32,'2月'!$P$32,'2月'!$R$32,'2月'!$T$32,'2月'!$V$32,'2月'!$X$32,'2月'!$Z$32,'2月'!$AB$32,'2月'!$AD$32,'2月'!$AF$32,'2月'!$AH$32,'2月'!$AJ$32,'2月'!$AL$32,'2月'!$AN$32,'2月'!$AP$32,'2月'!$AR$32,'2月'!$AT$32,'2月'!$AV$32,'2月'!$AX$32,'2月'!$AZ$32,'2月'!$BB$32,'2月'!$BD$32,'2月'!$BF$32,'2月'!$BH$32)</c:f>
              <c:numCache>
                <c:formatCode>"¥"#,##0_);[Red]\("¥"#,##0\)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0-1E69-4936-B197-7F28B03CFD25}"/>
            </c:ext>
          </c:extLst>
        </c:ser>
        <c:ser>
          <c:idx val="2"/>
          <c:order val="15"/>
          <c:tx>
            <c:strRef>
              <c:f>'2月'!$C$33</c:f>
              <c:strCache>
                <c:ptCount val="1"/>
              </c:strCache>
            </c:strRef>
          </c:tx>
          <c:spPr>
            <a:solidFill>
              <a:schemeClr val="accent3"/>
            </a:solidFill>
            <a:ln>
              <a:noFill/>
            </a:ln>
            <a:effectLst/>
          </c:spPr>
          <c:invertIfNegative val="0"/>
          <c:cat>
            <c:numRef>
              <c:extLst>
                <c:ext xmlns:c15="http://schemas.microsoft.com/office/drawing/2012/chart" uri="{02D57815-91ED-43cb-92C2-25804820EDAC}">
                  <c15:fullRef>
                    <c15:sqref>'2月'!$D$18:$BI$18</c15:sqref>
                  </c15:fullRef>
                </c:ext>
              </c:extLst>
              <c:f>('2月'!$D$18,'2月'!$F$18,'2月'!$H$18,'2月'!$J$18,'2月'!$L$18,'2月'!$N$18,'2月'!$P$18,'2月'!$R$18,'2月'!$T$18,'2月'!$V$18,'2月'!$X$18,'2月'!$Z$18,'2月'!$AB$18,'2月'!$AD$18,'2月'!$AF$18,'2月'!$AH$18,'2月'!$AJ$18,'2月'!$AL$18,'2月'!$AN$18,'2月'!$AP$18,'2月'!$AR$18,'2月'!$AT$18,'2月'!$AV$18,'2月'!$AX$18,'2月'!$AZ$18,'2月'!$BB$18,'2月'!$BD$18,'2月'!$BF$18,'2月'!$BH$18)</c:f>
              <c:numCache>
                <c:formatCode>d</c:formatCode>
                <c:ptCount val="29"/>
                <c:pt idx="0">
                  <c:v>46054</c:v>
                </c:pt>
                <c:pt idx="1">
                  <c:v>46055</c:v>
                </c:pt>
                <c:pt idx="2">
                  <c:v>46056</c:v>
                </c:pt>
                <c:pt idx="3">
                  <c:v>46057</c:v>
                </c:pt>
                <c:pt idx="4">
                  <c:v>46058</c:v>
                </c:pt>
                <c:pt idx="5">
                  <c:v>46059</c:v>
                </c:pt>
                <c:pt idx="6">
                  <c:v>46060</c:v>
                </c:pt>
                <c:pt idx="7">
                  <c:v>46061</c:v>
                </c:pt>
                <c:pt idx="8">
                  <c:v>46062</c:v>
                </c:pt>
                <c:pt idx="9">
                  <c:v>46063</c:v>
                </c:pt>
                <c:pt idx="10">
                  <c:v>46064</c:v>
                </c:pt>
                <c:pt idx="11">
                  <c:v>46065</c:v>
                </c:pt>
                <c:pt idx="12">
                  <c:v>46066</c:v>
                </c:pt>
                <c:pt idx="13">
                  <c:v>46067</c:v>
                </c:pt>
                <c:pt idx="14">
                  <c:v>46068</c:v>
                </c:pt>
                <c:pt idx="15">
                  <c:v>46069</c:v>
                </c:pt>
                <c:pt idx="16">
                  <c:v>46070</c:v>
                </c:pt>
                <c:pt idx="17">
                  <c:v>46071</c:v>
                </c:pt>
                <c:pt idx="18">
                  <c:v>46072</c:v>
                </c:pt>
                <c:pt idx="19">
                  <c:v>46073</c:v>
                </c:pt>
                <c:pt idx="20">
                  <c:v>46074</c:v>
                </c:pt>
                <c:pt idx="21">
                  <c:v>46075</c:v>
                </c:pt>
                <c:pt idx="22">
                  <c:v>46076</c:v>
                </c:pt>
                <c:pt idx="23">
                  <c:v>46077</c:v>
                </c:pt>
                <c:pt idx="24">
                  <c:v>46078</c:v>
                </c:pt>
                <c:pt idx="25">
                  <c:v>46079</c:v>
                </c:pt>
                <c:pt idx="26">
                  <c:v>46080</c:v>
                </c:pt>
                <c:pt idx="27">
                  <c:v>46081</c:v>
                </c:pt>
              </c:numCache>
            </c:numRef>
          </c:cat>
          <c:val>
            <c:numRef>
              <c:extLst>
                <c:ext xmlns:c15="http://schemas.microsoft.com/office/drawing/2012/chart" uri="{02D57815-91ED-43cb-92C2-25804820EDAC}">
                  <c15:fullRef>
                    <c15:sqref>'2月'!$D$33:$BI$33</c15:sqref>
                  </c15:fullRef>
                </c:ext>
              </c:extLst>
              <c:f>('2月'!$D$33,'2月'!$F$33,'2月'!$H$33,'2月'!$J$33,'2月'!$L$33,'2月'!$N$33,'2月'!$P$33,'2月'!$R$33,'2月'!$T$33,'2月'!$V$33,'2月'!$X$33,'2月'!$Z$33,'2月'!$AB$33,'2月'!$AD$33,'2月'!$AF$33,'2月'!$AH$33,'2月'!$AJ$33,'2月'!$AL$33,'2月'!$AN$33,'2月'!$AP$33,'2月'!$AR$33,'2月'!$AT$33,'2月'!$AV$33,'2月'!$AX$33,'2月'!$AZ$33,'2月'!$BB$33,'2月'!$BD$33,'2月'!$BF$33,'2月'!$BH$33)</c:f>
              <c:numCache>
                <c:formatCode>"¥"#,##0_);[Red]\("¥"#,##0\)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1-1E69-4936-B197-7F28B03CFD25}"/>
            </c:ext>
          </c:extLst>
        </c:ser>
        <c:ser>
          <c:idx val="1"/>
          <c:order val="16"/>
          <c:tx>
            <c:strRef>
              <c:f>'2月'!$C$34</c:f>
              <c:strCache>
                <c:ptCount val="1"/>
              </c:strCache>
            </c:strRef>
          </c:tx>
          <c:spPr>
            <a:solidFill>
              <a:schemeClr val="accent2"/>
            </a:solidFill>
            <a:ln>
              <a:noFill/>
            </a:ln>
            <a:effectLst/>
          </c:spPr>
          <c:invertIfNegative val="0"/>
          <c:cat>
            <c:numRef>
              <c:extLst>
                <c:ext xmlns:c15="http://schemas.microsoft.com/office/drawing/2012/chart" uri="{02D57815-91ED-43cb-92C2-25804820EDAC}">
                  <c15:fullRef>
                    <c15:sqref>'2月'!$D$18:$BI$18</c15:sqref>
                  </c15:fullRef>
                </c:ext>
              </c:extLst>
              <c:f>('2月'!$D$18,'2月'!$F$18,'2月'!$H$18,'2月'!$J$18,'2月'!$L$18,'2月'!$N$18,'2月'!$P$18,'2月'!$R$18,'2月'!$T$18,'2月'!$V$18,'2月'!$X$18,'2月'!$Z$18,'2月'!$AB$18,'2月'!$AD$18,'2月'!$AF$18,'2月'!$AH$18,'2月'!$AJ$18,'2月'!$AL$18,'2月'!$AN$18,'2月'!$AP$18,'2月'!$AR$18,'2月'!$AT$18,'2月'!$AV$18,'2月'!$AX$18,'2月'!$AZ$18,'2月'!$BB$18,'2月'!$BD$18,'2月'!$BF$18,'2月'!$BH$18)</c:f>
              <c:numCache>
                <c:formatCode>d</c:formatCode>
                <c:ptCount val="29"/>
                <c:pt idx="0">
                  <c:v>46054</c:v>
                </c:pt>
                <c:pt idx="1">
                  <c:v>46055</c:v>
                </c:pt>
                <c:pt idx="2">
                  <c:v>46056</c:v>
                </c:pt>
                <c:pt idx="3">
                  <c:v>46057</c:v>
                </c:pt>
                <c:pt idx="4">
                  <c:v>46058</c:v>
                </c:pt>
                <c:pt idx="5">
                  <c:v>46059</c:v>
                </c:pt>
                <c:pt idx="6">
                  <c:v>46060</c:v>
                </c:pt>
                <c:pt idx="7">
                  <c:v>46061</c:v>
                </c:pt>
                <c:pt idx="8">
                  <c:v>46062</c:v>
                </c:pt>
                <c:pt idx="9">
                  <c:v>46063</c:v>
                </c:pt>
                <c:pt idx="10">
                  <c:v>46064</c:v>
                </c:pt>
                <c:pt idx="11">
                  <c:v>46065</c:v>
                </c:pt>
                <c:pt idx="12">
                  <c:v>46066</c:v>
                </c:pt>
                <c:pt idx="13">
                  <c:v>46067</c:v>
                </c:pt>
                <c:pt idx="14">
                  <c:v>46068</c:v>
                </c:pt>
                <c:pt idx="15">
                  <c:v>46069</c:v>
                </c:pt>
                <c:pt idx="16">
                  <c:v>46070</c:v>
                </c:pt>
                <c:pt idx="17">
                  <c:v>46071</c:v>
                </c:pt>
                <c:pt idx="18">
                  <c:v>46072</c:v>
                </c:pt>
                <c:pt idx="19">
                  <c:v>46073</c:v>
                </c:pt>
                <c:pt idx="20">
                  <c:v>46074</c:v>
                </c:pt>
                <c:pt idx="21">
                  <c:v>46075</c:v>
                </c:pt>
                <c:pt idx="22">
                  <c:v>46076</c:v>
                </c:pt>
                <c:pt idx="23">
                  <c:v>46077</c:v>
                </c:pt>
                <c:pt idx="24">
                  <c:v>46078</c:v>
                </c:pt>
                <c:pt idx="25">
                  <c:v>46079</c:v>
                </c:pt>
                <c:pt idx="26">
                  <c:v>46080</c:v>
                </c:pt>
                <c:pt idx="27">
                  <c:v>46081</c:v>
                </c:pt>
              </c:numCache>
            </c:numRef>
          </c:cat>
          <c:val>
            <c:numRef>
              <c:extLst>
                <c:ext xmlns:c15="http://schemas.microsoft.com/office/drawing/2012/chart" uri="{02D57815-91ED-43cb-92C2-25804820EDAC}">
                  <c15:fullRef>
                    <c15:sqref>'2月'!$D$34:$BI$34</c15:sqref>
                  </c15:fullRef>
                </c:ext>
              </c:extLst>
              <c:f>('2月'!$D$34,'2月'!$F$34,'2月'!$H$34,'2月'!$J$34,'2月'!$L$34,'2月'!$N$34,'2月'!$P$34,'2月'!$R$34,'2月'!$T$34,'2月'!$V$34,'2月'!$X$34,'2月'!$Z$34,'2月'!$AB$34,'2月'!$AD$34,'2月'!$AF$34,'2月'!$AH$34,'2月'!$AJ$34,'2月'!$AL$34,'2月'!$AN$34,'2月'!$AP$34,'2月'!$AR$34,'2月'!$AT$34,'2月'!$AV$34,'2月'!$AX$34,'2月'!$AZ$34,'2月'!$BB$34,'2月'!$BD$34,'2月'!$BF$34,'2月'!$BH$34)</c:f>
              <c:numCache>
                <c:formatCode>"¥"#,##0_);[Red]\("¥"#,##0\)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7E-1E69-4936-B197-7F28B03CFD25}"/>
            </c:ext>
          </c:extLst>
        </c:ser>
        <c:dLbls>
          <c:showLegendKey val="0"/>
          <c:showVal val="0"/>
          <c:showCatName val="0"/>
          <c:showSerName val="0"/>
          <c:showPercent val="0"/>
          <c:showBubbleSize val="0"/>
        </c:dLbls>
        <c:gapWidth val="150"/>
        <c:overlap val="100"/>
        <c:axId val="801998936"/>
        <c:axId val="802002544"/>
        <c:extLst>
          <c:ext xmlns:c15="http://schemas.microsoft.com/office/drawing/2012/chart" uri="{02D57815-91ED-43cb-92C2-25804820EDAC}">
            <c15:filteredBarSeries>
              <c15:ser>
                <c:idx val="4"/>
                <c:order val="0"/>
                <c:tx>
                  <c:strRef>
                    <c:extLst>
                      <c:ext uri="{02D57815-91ED-43cb-92C2-25804820EDAC}">
                        <c15:formulaRef>
                          <c15:sqref>'2月'!$C$18</c15:sqref>
                        </c15:formulaRef>
                      </c:ext>
                    </c:extLst>
                    <c:strCache>
                      <c:ptCount val="1"/>
                      <c:pt idx="0">
                        <c:v>費目　　日付</c:v>
                      </c:pt>
                    </c:strCache>
                  </c:strRef>
                </c:tx>
                <c:spPr>
                  <a:solidFill>
                    <a:schemeClr val="accent5"/>
                  </a:solidFill>
                  <a:ln>
                    <a:noFill/>
                  </a:ln>
                  <a:effectLst/>
                </c:spPr>
                <c:invertIfNegative val="0"/>
                <c:val>
                  <c:numRef>
                    <c:extLst>
                      <c:ext uri="{02D57815-91ED-43cb-92C2-25804820EDAC}">
                        <c15:fullRef>
                          <c15:sqref>'2月'!$D$18:$BI$18</c15:sqref>
                        </c15:fullRef>
                        <c15:formulaRef>
                          <c15:sqref>('2月'!$D$18,'2月'!$F$18,'2月'!$H$18,'2月'!$J$18,'2月'!$L$18,'2月'!$N$18,'2月'!$P$18,'2月'!$R$18,'2月'!$T$18,'2月'!$V$18,'2月'!$X$18,'2月'!$Z$18,'2月'!$AB$18,'2月'!$AD$18,'2月'!$AF$18,'2月'!$AH$18,'2月'!$AJ$18,'2月'!$AL$18,'2月'!$AN$18,'2月'!$AP$18,'2月'!$AR$18,'2月'!$AT$18,'2月'!$AV$18,'2月'!$AX$18,'2月'!$AZ$18,'2月'!$BB$18,'2月'!$BD$18,'2月'!$BF$18,'2月'!$BH$18)</c15:sqref>
                        </c15:formulaRef>
                      </c:ext>
                    </c:extLst>
                    <c:numCache>
                      <c:formatCode>d</c:formatCode>
                      <c:ptCount val="29"/>
                      <c:pt idx="0">
                        <c:v>46054</c:v>
                      </c:pt>
                      <c:pt idx="1">
                        <c:v>46055</c:v>
                      </c:pt>
                      <c:pt idx="2">
                        <c:v>46056</c:v>
                      </c:pt>
                      <c:pt idx="3">
                        <c:v>46057</c:v>
                      </c:pt>
                      <c:pt idx="4">
                        <c:v>46058</c:v>
                      </c:pt>
                      <c:pt idx="5">
                        <c:v>46059</c:v>
                      </c:pt>
                      <c:pt idx="6">
                        <c:v>46060</c:v>
                      </c:pt>
                      <c:pt idx="7">
                        <c:v>46061</c:v>
                      </c:pt>
                      <c:pt idx="8">
                        <c:v>46062</c:v>
                      </c:pt>
                      <c:pt idx="9">
                        <c:v>46063</c:v>
                      </c:pt>
                      <c:pt idx="10">
                        <c:v>46064</c:v>
                      </c:pt>
                      <c:pt idx="11">
                        <c:v>46065</c:v>
                      </c:pt>
                      <c:pt idx="12">
                        <c:v>46066</c:v>
                      </c:pt>
                      <c:pt idx="13">
                        <c:v>46067</c:v>
                      </c:pt>
                      <c:pt idx="14">
                        <c:v>46068</c:v>
                      </c:pt>
                      <c:pt idx="15">
                        <c:v>46069</c:v>
                      </c:pt>
                      <c:pt idx="16">
                        <c:v>46070</c:v>
                      </c:pt>
                      <c:pt idx="17">
                        <c:v>46071</c:v>
                      </c:pt>
                      <c:pt idx="18">
                        <c:v>46072</c:v>
                      </c:pt>
                      <c:pt idx="19">
                        <c:v>46073</c:v>
                      </c:pt>
                      <c:pt idx="20">
                        <c:v>46074</c:v>
                      </c:pt>
                      <c:pt idx="21">
                        <c:v>46075</c:v>
                      </c:pt>
                      <c:pt idx="22">
                        <c:v>46076</c:v>
                      </c:pt>
                      <c:pt idx="23">
                        <c:v>46077</c:v>
                      </c:pt>
                      <c:pt idx="24">
                        <c:v>46078</c:v>
                      </c:pt>
                      <c:pt idx="25">
                        <c:v>46079</c:v>
                      </c:pt>
                      <c:pt idx="26">
                        <c:v>46080</c:v>
                      </c:pt>
                      <c:pt idx="27">
                        <c:v>46081</c:v>
                      </c:pt>
                    </c:numCache>
                  </c:numRef>
                </c:val>
                <c:extLst>
                  <c:ext xmlns:c16="http://schemas.microsoft.com/office/drawing/2014/chart" uri="{C3380CC4-5D6E-409C-BE32-E72D297353CC}">
                    <c16:uniqueId val="{00000003-0469-45B7-A371-8B0A709AE309}"/>
                  </c:ext>
                </c:extLst>
              </c15:ser>
            </c15:filteredBarSeries>
            <c15:filteredBarSeries>
              <c15:ser>
                <c:idx val="5"/>
                <c:order val="1"/>
                <c:tx>
                  <c:strRef>
                    <c:extLst xmlns:c15="http://schemas.microsoft.com/office/drawing/2012/chart">
                      <c:ext xmlns:c15="http://schemas.microsoft.com/office/drawing/2012/chart" uri="{02D57815-91ED-43cb-92C2-25804820EDAC}">
                        <c15:formulaRef>
                          <c15:sqref>'2月'!$C$19</c15:sqref>
                        </c15:formulaRef>
                      </c:ext>
                    </c:extLst>
                    <c:strCache>
                      <c:ptCount val="1"/>
                      <c:pt idx="0">
                        <c:v>曜日</c:v>
                      </c:pt>
                    </c:strCache>
                  </c:strRef>
                </c:tx>
                <c:spPr>
                  <a:solidFill>
                    <a:schemeClr val="accent6"/>
                  </a:solidFill>
                  <a:ln>
                    <a:noFill/>
                  </a:ln>
                  <a:effectLst/>
                </c:spPr>
                <c:invertIfNegative val="0"/>
                <c:val>
                  <c:numRef>
                    <c:extLst>
                      <c:ext xmlns:c15="http://schemas.microsoft.com/office/drawing/2012/chart" uri="{02D57815-91ED-43cb-92C2-25804820EDAC}">
                        <c15:fullRef>
                          <c15:sqref>'2月'!$D$19:$BI$19</c15:sqref>
                        </c15:fullRef>
                        <c15:formulaRef>
                          <c15:sqref>('2月'!$D$19,'2月'!$F$19,'2月'!$H$19,'2月'!$J$19,'2月'!$L$19,'2月'!$N$19,'2月'!$P$19,'2月'!$R$19,'2月'!$T$19,'2月'!$V$19,'2月'!$X$19,'2月'!$Z$19,'2月'!$AB$19,'2月'!$AD$19,'2月'!$AF$19,'2月'!$AH$19,'2月'!$AJ$19,'2月'!$AL$19,'2月'!$AN$19,'2月'!$AP$19,'2月'!$AR$19,'2月'!$AT$19,'2月'!$AV$19,'2月'!$AX$19,'2月'!$AZ$19,'2月'!$BB$19,'2月'!$BD$19,'2月'!$BF$19,'2月'!$BH$19)</c15:sqref>
                        </c15:formulaRef>
                      </c:ext>
                    </c:extLst>
                    <c:numCache>
                      <c:formatCode>aaa</c:formatCode>
                      <c:ptCount val="29"/>
                      <c:pt idx="0">
                        <c:v>46054</c:v>
                      </c:pt>
                      <c:pt idx="1">
                        <c:v>46055</c:v>
                      </c:pt>
                      <c:pt idx="2">
                        <c:v>46056</c:v>
                      </c:pt>
                      <c:pt idx="3">
                        <c:v>46057</c:v>
                      </c:pt>
                      <c:pt idx="4">
                        <c:v>46058</c:v>
                      </c:pt>
                      <c:pt idx="5">
                        <c:v>46059</c:v>
                      </c:pt>
                      <c:pt idx="6">
                        <c:v>46060</c:v>
                      </c:pt>
                      <c:pt idx="7">
                        <c:v>46061</c:v>
                      </c:pt>
                      <c:pt idx="8">
                        <c:v>46062</c:v>
                      </c:pt>
                      <c:pt idx="9">
                        <c:v>46063</c:v>
                      </c:pt>
                      <c:pt idx="10">
                        <c:v>46064</c:v>
                      </c:pt>
                      <c:pt idx="11">
                        <c:v>46065</c:v>
                      </c:pt>
                      <c:pt idx="12">
                        <c:v>46066</c:v>
                      </c:pt>
                      <c:pt idx="13">
                        <c:v>46067</c:v>
                      </c:pt>
                      <c:pt idx="14">
                        <c:v>46068</c:v>
                      </c:pt>
                      <c:pt idx="15">
                        <c:v>46069</c:v>
                      </c:pt>
                      <c:pt idx="16">
                        <c:v>46070</c:v>
                      </c:pt>
                      <c:pt idx="17">
                        <c:v>46071</c:v>
                      </c:pt>
                      <c:pt idx="18">
                        <c:v>46072</c:v>
                      </c:pt>
                      <c:pt idx="19">
                        <c:v>46073</c:v>
                      </c:pt>
                      <c:pt idx="20">
                        <c:v>46074</c:v>
                      </c:pt>
                      <c:pt idx="21">
                        <c:v>46075</c:v>
                      </c:pt>
                      <c:pt idx="22">
                        <c:v>46076</c:v>
                      </c:pt>
                      <c:pt idx="23">
                        <c:v>46077</c:v>
                      </c:pt>
                      <c:pt idx="24">
                        <c:v>46078</c:v>
                      </c:pt>
                      <c:pt idx="25">
                        <c:v>46079</c:v>
                      </c:pt>
                      <c:pt idx="26">
                        <c:v>46080</c:v>
                      </c:pt>
                      <c:pt idx="27">
                        <c:v>46081</c:v>
                      </c:pt>
                    </c:numCache>
                  </c:numRef>
                </c:val>
                <c:extLst xmlns:c15="http://schemas.microsoft.com/office/drawing/2012/chart">
                  <c:ext xmlns:c16="http://schemas.microsoft.com/office/drawing/2014/chart" uri="{C3380CC4-5D6E-409C-BE32-E72D297353CC}">
                    <c16:uniqueId val="{00000004-0469-45B7-A371-8B0A709AE309}"/>
                  </c:ext>
                </c:extLst>
              </c15:ser>
            </c15:filteredBarSeries>
          </c:ext>
        </c:extLst>
      </c:barChart>
      <c:lineChart>
        <c:grouping val="stacked"/>
        <c:varyColors val="0"/>
        <c:ser>
          <c:idx val="3"/>
          <c:order val="17"/>
          <c:tx>
            <c:strRef>
              <c:f>'2月'!$C$35</c:f>
              <c:strCache>
                <c:ptCount val="1"/>
                <c:pt idx="0">
                  <c:v>合計</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extLst>
                <c:ext xmlns:c15="http://schemas.microsoft.com/office/drawing/2012/chart" uri="{02D57815-91ED-43cb-92C2-25804820EDAC}">
                  <c15:fullRef>
                    <c15:sqref>'2月'!$D$18:$BI$18</c15:sqref>
                  </c15:fullRef>
                </c:ext>
              </c:extLst>
              <c:f>('2月'!$D$18,'2月'!$F$18,'2月'!$H$18,'2月'!$J$18,'2月'!$L$18,'2月'!$N$18,'2月'!$P$18,'2月'!$R$18,'2月'!$T$18,'2月'!$V$18,'2月'!$X$18,'2月'!$Z$18,'2月'!$AB$18,'2月'!$AD$18,'2月'!$AF$18,'2月'!$AH$18,'2月'!$AJ$18,'2月'!$AL$18,'2月'!$AN$18,'2月'!$AP$18,'2月'!$AR$18,'2月'!$AT$18,'2月'!$AV$18,'2月'!$AX$18,'2月'!$AZ$18,'2月'!$BB$18,'2月'!$BD$18,'2月'!$BF$18,'2月'!$BH$18)</c:f>
              <c:numCache>
                <c:formatCode>d</c:formatCode>
                <c:ptCount val="29"/>
                <c:pt idx="0">
                  <c:v>46054</c:v>
                </c:pt>
                <c:pt idx="1">
                  <c:v>46055</c:v>
                </c:pt>
                <c:pt idx="2">
                  <c:v>46056</c:v>
                </c:pt>
                <c:pt idx="3">
                  <c:v>46057</c:v>
                </c:pt>
                <c:pt idx="4">
                  <c:v>46058</c:v>
                </c:pt>
                <c:pt idx="5">
                  <c:v>46059</c:v>
                </c:pt>
                <c:pt idx="6">
                  <c:v>46060</c:v>
                </c:pt>
                <c:pt idx="7">
                  <c:v>46061</c:v>
                </c:pt>
                <c:pt idx="8">
                  <c:v>46062</c:v>
                </c:pt>
                <c:pt idx="9">
                  <c:v>46063</c:v>
                </c:pt>
                <c:pt idx="10">
                  <c:v>46064</c:v>
                </c:pt>
                <c:pt idx="11">
                  <c:v>46065</c:v>
                </c:pt>
                <c:pt idx="12">
                  <c:v>46066</c:v>
                </c:pt>
                <c:pt idx="13">
                  <c:v>46067</c:v>
                </c:pt>
                <c:pt idx="14">
                  <c:v>46068</c:v>
                </c:pt>
                <c:pt idx="15">
                  <c:v>46069</c:v>
                </c:pt>
                <c:pt idx="16">
                  <c:v>46070</c:v>
                </c:pt>
                <c:pt idx="17">
                  <c:v>46071</c:v>
                </c:pt>
                <c:pt idx="18">
                  <c:v>46072</c:v>
                </c:pt>
                <c:pt idx="19">
                  <c:v>46073</c:v>
                </c:pt>
                <c:pt idx="20">
                  <c:v>46074</c:v>
                </c:pt>
                <c:pt idx="21">
                  <c:v>46075</c:v>
                </c:pt>
                <c:pt idx="22">
                  <c:v>46076</c:v>
                </c:pt>
                <c:pt idx="23">
                  <c:v>46077</c:v>
                </c:pt>
                <c:pt idx="24">
                  <c:v>46078</c:v>
                </c:pt>
                <c:pt idx="25">
                  <c:v>46079</c:v>
                </c:pt>
                <c:pt idx="26">
                  <c:v>46080</c:v>
                </c:pt>
                <c:pt idx="27">
                  <c:v>46081</c:v>
                </c:pt>
              </c:numCache>
            </c:numRef>
          </c:cat>
          <c:val>
            <c:numRef>
              <c:extLst>
                <c:ext xmlns:c15="http://schemas.microsoft.com/office/drawing/2012/chart" uri="{02D57815-91ED-43cb-92C2-25804820EDAC}">
                  <c15:fullRef>
                    <c15:sqref>'2月'!$D$35:$BI$35</c15:sqref>
                  </c15:fullRef>
                </c:ext>
              </c:extLst>
              <c:f>('2月'!$D$35,'2月'!$F$35,'2月'!$H$35,'2月'!$J$35,'2月'!$L$35,'2月'!$N$35,'2月'!$P$35,'2月'!$R$35,'2月'!$T$35,'2月'!$V$35,'2月'!$X$35,'2月'!$Z$35,'2月'!$AB$35,'2月'!$AD$35,'2月'!$AF$35,'2月'!$AH$35,'2月'!$AJ$35,'2月'!$AL$35,'2月'!$AN$35,'2月'!$AP$35,'2月'!$AR$35,'2月'!$AT$35,'2月'!$AV$35,'2月'!$AX$35,'2月'!$AZ$35,'2月'!$BB$35,'2月'!$BD$35,'2月'!$BF$35,'2月'!$BH$35)</c:f>
              <c:numCache>
                <c:formatCode>"¥"#,##0_);[Red]\("¥"#,##0\)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7F-1E69-4936-B197-7F28B03CFD25}"/>
            </c:ext>
          </c:extLst>
        </c:ser>
        <c:dLbls>
          <c:showLegendKey val="0"/>
          <c:showVal val="0"/>
          <c:showCatName val="0"/>
          <c:showSerName val="0"/>
          <c:showPercent val="0"/>
          <c:showBubbleSize val="0"/>
        </c:dLbls>
        <c:marker val="1"/>
        <c:smooth val="0"/>
        <c:axId val="801998936"/>
        <c:axId val="802002544"/>
      </c:lineChart>
      <c:catAx>
        <c:axId val="801998936"/>
        <c:scaling>
          <c:orientation val="minMax"/>
        </c:scaling>
        <c:delete val="0"/>
        <c:axPos val="b"/>
        <c:numFmt formatCode="m/d;@" sourceLinked="0"/>
        <c:majorTickMark val="none"/>
        <c:minorTickMark val="none"/>
        <c:tickLblPos val="nextTo"/>
        <c:spPr>
          <a:solidFill>
            <a:schemeClr val="bg1"/>
          </a:solid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2002544"/>
        <c:crosses val="autoZero"/>
        <c:auto val="1"/>
        <c:lblAlgn val="ctr"/>
        <c:lblOffset val="100"/>
        <c:noMultiLvlLbl val="1"/>
      </c:catAx>
      <c:valAx>
        <c:axId val="802002544"/>
        <c:scaling>
          <c:orientation val="minMax"/>
        </c:scaling>
        <c:delete val="0"/>
        <c:axPos val="l"/>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1998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t>資産別消費割合</a:t>
            </a:r>
          </a:p>
        </c:rich>
      </c:tx>
      <c:layout>
        <c:manualLayout>
          <c:xMode val="edge"/>
          <c:yMode val="edge"/>
          <c:x val="4.2615886341455946E-2"/>
          <c:y val="2.3774141907915446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38096674730742042"/>
          <c:y val="0.21290212073457732"/>
          <c:w val="0.33546103652791476"/>
          <c:h val="0.6823865120120256"/>
        </c:manualLayout>
      </c:layout>
      <c:pieChart>
        <c:varyColors val="1"/>
        <c:ser>
          <c:idx val="2"/>
          <c:order val="2"/>
          <c:tx>
            <c:strRef>
              <c:f>資産!$E$22</c:f>
              <c:strCache>
                <c:ptCount val="1"/>
                <c:pt idx="0">
                  <c:v>2月</c:v>
                </c:pt>
              </c:strCache>
              <c:extLst xmlns:c15="http://schemas.microsoft.com/office/drawing/2012/chart"/>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3F-55BC-4568-8B25-B07BFC5F434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41-55BC-4568-8B25-B07BFC5F434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43-55BC-4568-8B25-B07BFC5F434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45-55BC-4568-8B25-B07BFC5F434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47-55BC-4568-8B25-B07BFC5F4342}"/>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49-55BC-4568-8B25-B07BFC5F4342}"/>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4B-55BC-4568-8B25-B07BFC5F4342}"/>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4D-55BC-4568-8B25-B07BFC5F4342}"/>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4F-55BC-4568-8B25-B07BFC5F4342}"/>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51-55BC-4568-8B25-B07BFC5F4342}"/>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53-55BC-4568-8B25-B07BFC5F4342}"/>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AA94-0D45-973B-B42B5E5AC7A5}"/>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AA94-0D45-973B-B42B5E5AC7A5}"/>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AA94-0D45-973B-B42B5E5AC7A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AA94-0D45-973B-B42B5E5AC7A5}"/>
              </c:ext>
            </c:extLst>
          </c:dPt>
          <c:dLbls>
            <c:dLbl>
              <c:idx val="6"/>
              <c:layout>
                <c:manualLayout>
                  <c:x val="-4.1959700686962288E-2"/>
                  <c:y val="0.11126329612565726"/>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4B-55BC-4568-8B25-B07BFC5F4342}"/>
                </c:ext>
              </c:extLst>
            </c:dLbl>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資産!$B$23:$B$39</c15:sqref>
                  </c15:fullRef>
                </c:ext>
              </c:extLst>
              <c:f>資産!$B$24:$B$38</c:f>
              <c:strCache>
                <c:ptCount val="15"/>
              </c:strCache>
            </c:strRef>
          </c:cat>
          <c:val>
            <c:numRef>
              <c:extLst>
                <c:ext xmlns:c15="http://schemas.microsoft.com/office/drawing/2012/chart" uri="{02D57815-91ED-43cb-92C2-25804820EDAC}">
                  <c15:fullRef>
                    <c15:sqref>資産!$E$23:$E$39</c15:sqref>
                  </c15:fullRef>
                </c:ext>
              </c:extLst>
              <c:f>資産!$E$24:$E$38</c:f>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5C-55BC-4568-8B25-B07BFC5F4342}"/>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資産!$C$22</c15:sqref>
                        </c15:formulaRef>
                      </c:ext>
                    </c:extLst>
                    <c:strCache>
                      <c:ptCount val="1"/>
                      <c:pt idx="0">
                        <c:v>1月</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5BC-4568-8B25-B07BFC5F434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5BC-4568-8B25-B07BFC5F434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5BC-4568-8B25-B07BFC5F434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55BC-4568-8B25-B07BFC5F434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55BC-4568-8B25-B07BFC5F4342}"/>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55BC-4568-8B25-B07BFC5F4342}"/>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55BC-4568-8B25-B07BFC5F4342}"/>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55BC-4568-8B25-B07BFC5F4342}"/>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55BC-4568-8B25-B07BFC5F4342}"/>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55BC-4568-8B25-B07BFC5F4342}"/>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55BC-4568-8B25-B07BFC5F4342}"/>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5-AA94-0D45-973B-B42B5E5AC7A5}"/>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37-AA94-0D45-973B-B42B5E5AC7A5}"/>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39-AA94-0D45-973B-B42B5E5AC7A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3B-AA94-0D45-973B-B42B5E5AC7A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ullRef>
                          <c15:sqref>資産!$B$23:$B$39</c15:sqref>
                        </c15:fullRef>
                        <c15:formulaRef>
                          <c15:sqref>資産!$B$24:$B$38</c15:sqref>
                        </c15:formulaRef>
                      </c:ext>
                    </c:extLst>
                    <c:strCache>
                      <c:ptCount val="15"/>
                    </c:strCache>
                  </c:strRef>
                </c:cat>
                <c:val>
                  <c:numRef>
                    <c:extLst>
                      <c:ext uri="{02D57815-91ED-43cb-92C2-25804820EDAC}">
                        <c15:fullRef>
                          <c15:sqref>資産!$C$23:$C$39</c15:sqref>
                        </c15:fullRef>
                        <c15:formulaRef>
                          <c15:sqref>資産!$C$24:$C$38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uri="{02D57815-91ED-43cb-92C2-25804820EDAC}">
                    <c15:categoryFilterExceptions/>
                  </c:ext>
                  <c:ext xmlns:c16="http://schemas.microsoft.com/office/drawing/2014/chart" uri="{C3380CC4-5D6E-409C-BE32-E72D297353CC}">
                    <c16:uniqueId val="{0000001E-55BC-4568-8B25-B07BFC5F4342}"/>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資産!$D$22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0-55BC-4568-8B25-B07BFC5F434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2-55BC-4568-8B25-B07BFC5F434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4-55BC-4568-8B25-B07BFC5F434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6-55BC-4568-8B25-B07BFC5F434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8-55BC-4568-8B25-B07BFC5F4342}"/>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2A-55BC-4568-8B25-B07BFC5F4342}"/>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2C-55BC-4568-8B25-B07BFC5F4342}"/>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2E-55BC-4568-8B25-B07BFC5F4342}"/>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0-55BC-4568-8B25-B07BFC5F4342}"/>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2-55BC-4568-8B25-B07BFC5F4342}"/>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4-55BC-4568-8B25-B07BFC5F4342}"/>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3-AA94-0D45-973B-B42B5E5AC7A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5-AA94-0D45-973B-B42B5E5AC7A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7-AA94-0D45-973B-B42B5E5AC7A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59-AA94-0D45-973B-B42B5E5AC7A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資産!$D$23:$D$39</c15:sqref>
                        </c15:fullRef>
                        <c15:formulaRef>
                          <c15:sqref>資産!$D$24:$D$38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3D-55BC-4568-8B25-B07BFC5F4342}"/>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資産!$F$22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5E-55BC-4568-8B25-B07BFC5F434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0-55BC-4568-8B25-B07BFC5F434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2-55BC-4568-8B25-B07BFC5F434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4-55BC-4568-8B25-B07BFC5F434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6-55BC-4568-8B25-B07BFC5F4342}"/>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68-55BC-4568-8B25-B07BFC5F4342}"/>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A-55BC-4568-8B25-B07BFC5F4342}"/>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C-55BC-4568-8B25-B07BFC5F4342}"/>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E-55BC-4568-8B25-B07BFC5F4342}"/>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0-55BC-4568-8B25-B07BFC5F4342}"/>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2-55BC-4568-8B25-B07BFC5F4342}"/>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1-AA94-0D45-973B-B42B5E5AC7A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3-AA94-0D45-973B-B42B5E5AC7A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5-AA94-0D45-973B-B42B5E5AC7A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77-AA94-0D45-973B-B42B5E5AC7A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資産!$F$23:$F$39</c15:sqref>
                        </c15:fullRef>
                        <c15:formulaRef>
                          <c15:sqref>資産!$F$24:$F$38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7B-55BC-4568-8B25-B07BFC5F4342}"/>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資産!$G$22</c15:sqref>
                        </c15:formulaRef>
                      </c:ext>
                    </c:extLst>
                    <c:strCache>
                      <c:ptCount val="1"/>
                      <c:pt idx="0">
                        <c:v>3月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7D-55BC-4568-8B25-B07BFC5F434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F-55BC-4568-8B25-B07BFC5F434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1-55BC-4568-8B25-B07BFC5F434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3-55BC-4568-8B25-B07BFC5F434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5-55BC-4568-8B25-B07BFC5F4342}"/>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87-55BC-4568-8B25-B07BFC5F4342}"/>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9-55BC-4568-8B25-B07BFC5F4342}"/>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B-55BC-4568-8B25-B07BFC5F4342}"/>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D-55BC-4568-8B25-B07BFC5F4342}"/>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F-55BC-4568-8B25-B07BFC5F4342}"/>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91-55BC-4568-8B25-B07BFC5F4342}"/>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F-AA94-0D45-973B-B42B5E5AC7A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1-AA94-0D45-973B-B42B5E5AC7A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3-AA94-0D45-973B-B42B5E5AC7A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95-AA94-0D45-973B-B42B5E5AC7A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資産!$G$23:$G$39</c15:sqref>
                        </c15:fullRef>
                        <c15:formulaRef>
                          <c15:sqref>資産!$G$24:$G$38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9A-55BC-4568-8B25-B07BFC5F4342}"/>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資産!$H$22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9C-55BC-4568-8B25-B07BFC5F434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9E-55BC-4568-8B25-B07BFC5F434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A0-55BC-4568-8B25-B07BFC5F434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A2-55BC-4568-8B25-B07BFC5F434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A4-55BC-4568-8B25-B07BFC5F4342}"/>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A6-55BC-4568-8B25-B07BFC5F4342}"/>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8-55BC-4568-8B25-B07BFC5F4342}"/>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A-55BC-4568-8B25-B07BFC5F4342}"/>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C-55BC-4568-8B25-B07BFC5F4342}"/>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E-55BC-4568-8B25-B07BFC5F4342}"/>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0-55BC-4568-8B25-B07BFC5F4342}"/>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D-AA94-0D45-973B-B42B5E5AC7A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AF-AA94-0D45-973B-B42B5E5AC7A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B1-AA94-0D45-973B-B42B5E5AC7A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B3-AA94-0D45-973B-B42B5E5AC7A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資産!$H$23:$H$39</c15:sqref>
                        </c15:fullRef>
                        <c15:formulaRef>
                          <c15:sqref>資産!$H$24:$H$38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B9-55BC-4568-8B25-B07BFC5F4342}"/>
                  </c:ext>
                </c:extLst>
              </c15:ser>
            </c15:filteredPieSeries>
            <c15:filteredPieSeries>
              <c15:ser>
                <c:idx val="6"/>
                <c:order val="6"/>
                <c:tx>
                  <c:strRef>
                    <c:extLst xmlns:c15="http://schemas.microsoft.com/office/drawing/2012/chart">
                      <c:ext xmlns:c15="http://schemas.microsoft.com/office/drawing/2012/chart" uri="{02D57815-91ED-43cb-92C2-25804820EDAC}">
                        <c15:formulaRef>
                          <c15:sqref>資産!$I$22</c15:sqref>
                        </c15:formulaRef>
                      </c:ext>
                    </c:extLst>
                    <c:strCache>
                      <c:ptCount val="1"/>
                      <c:pt idx="0">
                        <c:v>4月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BB-55BC-4568-8B25-B07BFC5F434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BD-55BC-4568-8B25-B07BFC5F434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BF-55BC-4568-8B25-B07BFC5F434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C1-55BC-4568-8B25-B07BFC5F434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C3-55BC-4568-8B25-B07BFC5F4342}"/>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C5-55BC-4568-8B25-B07BFC5F4342}"/>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7-55BC-4568-8B25-B07BFC5F4342}"/>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9-55BC-4568-8B25-B07BFC5F4342}"/>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B-55BC-4568-8B25-B07BFC5F4342}"/>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D-55BC-4568-8B25-B07BFC5F4342}"/>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F-55BC-4568-8B25-B07BFC5F4342}"/>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B-AA94-0D45-973B-B42B5E5AC7A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CD-AA94-0D45-973B-B42B5E5AC7A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CF-AA94-0D45-973B-B42B5E5AC7A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D1-AA94-0D45-973B-B42B5E5AC7A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資産!$I$23:$I$39</c15:sqref>
                        </c15:fullRef>
                        <c15:formulaRef>
                          <c15:sqref>資産!$I$24:$I$38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D8-55BC-4568-8B25-B07BFC5F4342}"/>
                  </c:ext>
                </c:extLst>
              </c15:ser>
            </c15:filteredPieSeries>
            <c15:filteredPieSeries>
              <c15:ser>
                <c:idx val="7"/>
                <c:order val="7"/>
                <c:tx>
                  <c:strRef>
                    <c:extLst xmlns:c15="http://schemas.microsoft.com/office/drawing/2012/chart">
                      <c:ext xmlns:c15="http://schemas.microsoft.com/office/drawing/2012/chart" uri="{02D57815-91ED-43cb-92C2-25804820EDAC}">
                        <c15:formulaRef>
                          <c15:sqref>資産!$J$22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DA-55BC-4568-8B25-B07BFC5F434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DC-55BC-4568-8B25-B07BFC5F434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DE-55BC-4568-8B25-B07BFC5F434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E0-55BC-4568-8B25-B07BFC5F434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E2-55BC-4568-8B25-B07BFC5F4342}"/>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E4-55BC-4568-8B25-B07BFC5F4342}"/>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6-55BC-4568-8B25-B07BFC5F4342}"/>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8-55BC-4568-8B25-B07BFC5F4342}"/>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A-55BC-4568-8B25-B07BFC5F4342}"/>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C-55BC-4568-8B25-B07BFC5F4342}"/>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E-55BC-4568-8B25-B07BFC5F4342}"/>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9-AA94-0D45-973B-B42B5E5AC7A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EB-AA94-0D45-973B-B42B5E5AC7A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ED-AA94-0D45-973B-B42B5E5AC7A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EF-AA94-0D45-973B-B42B5E5AC7A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資産!$J$23:$J$39</c15:sqref>
                        </c15:fullRef>
                        <c15:formulaRef>
                          <c15:sqref>資産!$J$24:$J$38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F7-55BC-4568-8B25-B07BFC5F4342}"/>
                  </c:ext>
                </c:extLst>
              </c15:ser>
            </c15:filteredPieSeries>
            <c15:filteredPieSeries>
              <c15:ser>
                <c:idx val="8"/>
                <c:order val="8"/>
                <c:tx>
                  <c:strRef>
                    <c:extLst xmlns:c15="http://schemas.microsoft.com/office/drawing/2012/chart">
                      <c:ext xmlns:c15="http://schemas.microsoft.com/office/drawing/2012/chart" uri="{02D57815-91ED-43cb-92C2-25804820EDAC}">
                        <c15:formulaRef>
                          <c15:sqref>資産!$K$22</c15:sqref>
                        </c15:formulaRef>
                      </c:ext>
                    </c:extLst>
                    <c:strCache>
                      <c:ptCount val="1"/>
                      <c:pt idx="0">
                        <c:v>5月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F9-55BC-4568-8B25-B07BFC5F434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FB-55BC-4568-8B25-B07BFC5F434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FD-55BC-4568-8B25-B07BFC5F434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FF-55BC-4568-8B25-B07BFC5F434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01-55BC-4568-8B25-B07BFC5F4342}"/>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03-55BC-4568-8B25-B07BFC5F4342}"/>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5-55BC-4568-8B25-B07BFC5F4342}"/>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7-55BC-4568-8B25-B07BFC5F4342}"/>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9-55BC-4568-8B25-B07BFC5F4342}"/>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B-55BC-4568-8B25-B07BFC5F4342}"/>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D-55BC-4568-8B25-B07BFC5F4342}"/>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7-AA94-0D45-973B-B42B5E5AC7A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09-AA94-0D45-973B-B42B5E5AC7A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0B-AA94-0D45-973B-B42B5E5AC7A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0D-AA94-0D45-973B-B42B5E5AC7A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資産!$K$23:$K$39</c15:sqref>
                        </c15:fullRef>
                        <c15:formulaRef>
                          <c15:sqref>資産!$K$24:$K$38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16-55BC-4568-8B25-B07BFC5F4342}"/>
                  </c:ext>
                </c:extLst>
              </c15:ser>
            </c15:filteredPieSeries>
            <c15:filteredPieSeries>
              <c15:ser>
                <c:idx val="9"/>
                <c:order val="9"/>
                <c:tx>
                  <c:strRef>
                    <c:extLst xmlns:c15="http://schemas.microsoft.com/office/drawing/2012/chart">
                      <c:ext xmlns:c15="http://schemas.microsoft.com/office/drawing/2012/chart" uri="{02D57815-91ED-43cb-92C2-25804820EDAC}">
                        <c15:formulaRef>
                          <c15:sqref>資産!$L$22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18-55BC-4568-8B25-B07BFC5F434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1A-55BC-4568-8B25-B07BFC5F434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1C-55BC-4568-8B25-B07BFC5F434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1E-55BC-4568-8B25-B07BFC5F434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20-55BC-4568-8B25-B07BFC5F4342}"/>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22-55BC-4568-8B25-B07BFC5F4342}"/>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4-55BC-4568-8B25-B07BFC5F4342}"/>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6-55BC-4568-8B25-B07BFC5F4342}"/>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8-55BC-4568-8B25-B07BFC5F4342}"/>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A-55BC-4568-8B25-B07BFC5F4342}"/>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C-55BC-4568-8B25-B07BFC5F4342}"/>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5-AA94-0D45-973B-B42B5E5AC7A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27-AA94-0D45-973B-B42B5E5AC7A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29-AA94-0D45-973B-B42B5E5AC7A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2B-AA94-0D45-973B-B42B5E5AC7A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資産!$L$23:$L$39</c15:sqref>
                        </c15:fullRef>
                        <c15:formulaRef>
                          <c15:sqref>資産!$L$24:$L$38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35-55BC-4568-8B25-B07BFC5F4342}"/>
                  </c:ext>
                </c:extLst>
              </c15:ser>
            </c15:filteredPieSeries>
            <c15:filteredPieSeries>
              <c15:ser>
                <c:idx val="10"/>
                <c:order val="10"/>
                <c:tx>
                  <c:strRef>
                    <c:extLst xmlns:c15="http://schemas.microsoft.com/office/drawing/2012/chart">
                      <c:ext xmlns:c15="http://schemas.microsoft.com/office/drawing/2012/chart" uri="{02D57815-91ED-43cb-92C2-25804820EDAC}">
                        <c15:formulaRef>
                          <c15:sqref>資産!$M$22</c15:sqref>
                        </c15:formulaRef>
                      </c:ext>
                    </c:extLst>
                    <c:strCache>
                      <c:ptCount val="1"/>
                      <c:pt idx="0">
                        <c:v>6月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37-55BC-4568-8B25-B07BFC5F434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39-55BC-4568-8B25-B07BFC5F434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3B-55BC-4568-8B25-B07BFC5F434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3D-55BC-4568-8B25-B07BFC5F434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3F-55BC-4568-8B25-B07BFC5F4342}"/>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41-55BC-4568-8B25-B07BFC5F4342}"/>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3-55BC-4568-8B25-B07BFC5F4342}"/>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5-55BC-4568-8B25-B07BFC5F4342}"/>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7-55BC-4568-8B25-B07BFC5F4342}"/>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9-55BC-4568-8B25-B07BFC5F4342}"/>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B-55BC-4568-8B25-B07BFC5F4342}"/>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3-AA94-0D45-973B-B42B5E5AC7A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45-AA94-0D45-973B-B42B5E5AC7A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47-AA94-0D45-973B-B42B5E5AC7A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49-AA94-0D45-973B-B42B5E5AC7A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資産!$M$23:$M$39</c15:sqref>
                        </c15:fullRef>
                        <c15:formulaRef>
                          <c15:sqref>資産!$M$24:$M$38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54-55BC-4568-8B25-B07BFC5F4342}"/>
                  </c:ext>
                </c:extLst>
              </c15:ser>
            </c15:filteredPieSeries>
            <c15:filteredPieSeries>
              <c15:ser>
                <c:idx val="11"/>
                <c:order val="11"/>
                <c:tx>
                  <c:strRef>
                    <c:extLst xmlns:c15="http://schemas.microsoft.com/office/drawing/2012/chart">
                      <c:ext xmlns:c15="http://schemas.microsoft.com/office/drawing/2012/chart" uri="{02D57815-91ED-43cb-92C2-25804820EDAC}">
                        <c15:formulaRef>
                          <c15:sqref>資産!$N$22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56-55BC-4568-8B25-B07BFC5F434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58-55BC-4568-8B25-B07BFC5F434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5A-55BC-4568-8B25-B07BFC5F434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5C-55BC-4568-8B25-B07BFC5F434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5E-55BC-4568-8B25-B07BFC5F4342}"/>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60-55BC-4568-8B25-B07BFC5F4342}"/>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2-55BC-4568-8B25-B07BFC5F4342}"/>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4-55BC-4568-8B25-B07BFC5F4342}"/>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6-55BC-4568-8B25-B07BFC5F4342}"/>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8-55BC-4568-8B25-B07BFC5F4342}"/>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A-55BC-4568-8B25-B07BFC5F4342}"/>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1-AA94-0D45-973B-B42B5E5AC7A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63-AA94-0D45-973B-B42B5E5AC7A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65-AA94-0D45-973B-B42B5E5AC7A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67-AA94-0D45-973B-B42B5E5AC7A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資産!$N$23:$N$39</c15:sqref>
                        </c15:fullRef>
                        <c15:formulaRef>
                          <c15:sqref>資産!$N$24:$N$38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73-55BC-4568-8B25-B07BFC5F4342}"/>
                  </c:ext>
                </c:extLst>
              </c15:ser>
            </c15:filteredPieSeries>
            <c15:filteredPieSeries>
              <c15:ser>
                <c:idx val="12"/>
                <c:order val="12"/>
                <c:tx>
                  <c:strRef>
                    <c:extLst xmlns:c15="http://schemas.microsoft.com/office/drawing/2012/chart">
                      <c:ext xmlns:c15="http://schemas.microsoft.com/office/drawing/2012/chart" uri="{02D57815-91ED-43cb-92C2-25804820EDAC}">
                        <c15:formulaRef>
                          <c15:sqref>資産!$O$22</c15:sqref>
                        </c15:formulaRef>
                      </c:ext>
                    </c:extLst>
                    <c:strCache>
                      <c:ptCount val="1"/>
                      <c:pt idx="0">
                        <c:v>7月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75-55BC-4568-8B25-B07BFC5F434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77-55BC-4568-8B25-B07BFC5F434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79-55BC-4568-8B25-B07BFC5F434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7B-55BC-4568-8B25-B07BFC5F434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7D-55BC-4568-8B25-B07BFC5F4342}"/>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7F-55BC-4568-8B25-B07BFC5F4342}"/>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1-55BC-4568-8B25-B07BFC5F4342}"/>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3-55BC-4568-8B25-B07BFC5F4342}"/>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5-55BC-4568-8B25-B07BFC5F4342}"/>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7-55BC-4568-8B25-B07BFC5F4342}"/>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9-55BC-4568-8B25-B07BFC5F4342}"/>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F-AA94-0D45-973B-B42B5E5AC7A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81-AA94-0D45-973B-B42B5E5AC7A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83-AA94-0D45-973B-B42B5E5AC7A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85-AA94-0D45-973B-B42B5E5AC7A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資産!$O$23:$O$39</c15:sqref>
                        </c15:fullRef>
                        <c15:formulaRef>
                          <c15:sqref>資産!$O$24:$O$38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92-55BC-4568-8B25-B07BFC5F4342}"/>
                  </c:ext>
                </c:extLst>
              </c15:ser>
            </c15:filteredPieSeries>
            <c15:filteredPieSeries>
              <c15:ser>
                <c:idx val="13"/>
                <c:order val="13"/>
                <c:tx>
                  <c:strRef>
                    <c:extLst xmlns:c15="http://schemas.microsoft.com/office/drawing/2012/chart">
                      <c:ext xmlns:c15="http://schemas.microsoft.com/office/drawing/2012/chart" uri="{02D57815-91ED-43cb-92C2-25804820EDAC}">
                        <c15:formulaRef>
                          <c15:sqref>資産!$P$22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94-55BC-4568-8B25-B07BFC5F434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96-55BC-4568-8B25-B07BFC5F434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98-55BC-4568-8B25-B07BFC5F434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9A-55BC-4568-8B25-B07BFC5F434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9C-55BC-4568-8B25-B07BFC5F4342}"/>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9E-55BC-4568-8B25-B07BFC5F4342}"/>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0-55BC-4568-8B25-B07BFC5F4342}"/>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2-55BC-4568-8B25-B07BFC5F4342}"/>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4-55BC-4568-8B25-B07BFC5F4342}"/>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6-55BC-4568-8B25-B07BFC5F4342}"/>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8-55BC-4568-8B25-B07BFC5F4342}"/>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D-AA94-0D45-973B-B42B5E5AC7A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9F-AA94-0D45-973B-B42B5E5AC7A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A1-AA94-0D45-973B-B42B5E5AC7A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A3-AA94-0D45-973B-B42B5E5AC7A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資産!$P$23:$P$39</c15:sqref>
                        </c15:fullRef>
                        <c15:formulaRef>
                          <c15:sqref>資産!$P$24:$P$38</c15:sqref>
                        </c15:formulaRef>
                      </c:ext>
                    </c:extLst>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B1-55BC-4568-8B25-B07BFC5F4342}"/>
                  </c:ext>
                </c:extLst>
              </c15:ser>
            </c15:filteredPieSeries>
            <c15:filteredPieSeries>
              <c15:ser>
                <c:idx val="14"/>
                <c:order val="14"/>
                <c:tx>
                  <c:strRef>
                    <c:extLst xmlns:c15="http://schemas.microsoft.com/office/drawing/2012/chart">
                      <c:ext xmlns:c15="http://schemas.microsoft.com/office/drawing/2012/chart" uri="{02D57815-91ED-43cb-92C2-25804820EDAC}">
                        <c15:formulaRef>
                          <c15:sqref>資産!$Q$22</c15:sqref>
                        </c15:formulaRef>
                      </c:ext>
                    </c:extLst>
                    <c:strCache>
                      <c:ptCount val="1"/>
                      <c:pt idx="0">
                        <c:v>8月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B3-55BC-4568-8B25-B07BFC5F434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B5-55BC-4568-8B25-B07BFC5F434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B7-55BC-4568-8B25-B07BFC5F434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B9-55BC-4568-8B25-B07BFC5F434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BB-55BC-4568-8B25-B07BFC5F4342}"/>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BD-55BC-4568-8B25-B07BFC5F4342}"/>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F-55BC-4568-8B25-B07BFC5F4342}"/>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1-55BC-4568-8B25-B07BFC5F4342}"/>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3-55BC-4568-8B25-B07BFC5F4342}"/>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5-55BC-4568-8B25-B07BFC5F4342}"/>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7-55BC-4568-8B25-B07BFC5F4342}"/>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B-AA94-0D45-973B-B42B5E5AC7A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D-AA94-0D45-973B-B42B5E5AC7A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F-AA94-0D45-973B-B42B5E5AC7A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C1-AA94-0D45-973B-B42B5E5AC7A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資産!$Q$23:$Q$39</c15:sqref>
                        </c15:fullRef>
                        <c15:formulaRef>
                          <c15:sqref>資産!$Q$24:$Q$38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D0-55BC-4568-8B25-B07BFC5F4342}"/>
                  </c:ext>
                </c:extLst>
              </c15:ser>
            </c15:filteredPieSeries>
            <c15:filteredPieSeries>
              <c15:ser>
                <c:idx val="15"/>
                <c:order val="15"/>
                <c:tx>
                  <c:strRef>
                    <c:extLst xmlns:c15="http://schemas.microsoft.com/office/drawing/2012/chart">
                      <c:ext xmlns:c15="http://schemas.microsoft.com/office/drawing/2012/chart" uri="{02D57815-91ED-43cb-92C2-25804820EDAC}">
                        <c15:formulaRef>
                          <c15:sqref>資産!$R$22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D2-55BC-4568-8B25-B07BFC5F434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D4-55BC-4568-8B25-B07BFC5F434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D6-55BC-4568-8B25-B07BFC5F434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D8-55BC-4568-8B25-B07BFC5F434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DA-55BC-4568-8B25-B07BFC5F4342}"/>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DC-55BC-4568-8B25-B07BFC5F4342}"/>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E-55BC-4568-8B25-B07BFC5F4342}"/>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0-55BC-4568-8B25-B07BFC5F4342}"/>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2-55BC-4568-8B25-B07BFC5F4342}"/>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4-55BC-4568-8B25-B07BFC5F4342}"/>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6-55BC-4568-8B25-B07BFC5F4342}"/>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9-AA94-0D45-973B-B42B5E5AC7A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B-AA94-0D45-973B-B42B5E5AC7A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D-AA94-0D45-973B-B42B5E5AC7A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DF-AA94-0D45-973B-B42B5E5AC7A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資産!$R$23:$R$39</c15:sqref>
                        </c15:fullRef>
                        <c15:formulaRef>
                          <c15:sqref>資産!$R$24:$R$38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EF-55BC-4568-8B25-B07BFC5F4342}"/>
                  </c:ext>
                </c:extLst>
              </c15:ser>
            </c15:filteredPieSeries>
            <c15:filteredPieSeries>
              <c15:ser>
                <c:idx val="16"/>
                <c:order val="16"/>
                <c:tx>
                  <c:strRef>
                    <c:extLst xmlns:c15="http://schemas.microsoft.com/office/drawing/2012/chart">
                      <c:ext xmlns:c15="http://schemas.microsoft.com/office/drawing/2012/chart" uri="{02D57815-91ED-43cb-92C2-25804820EDAC}">
                        <c15:formulaRef>
                          <c15:sqref>資産!$S$22</c15:sqref>
                        </c15:formulaRef>
                      </c:ext>
                    </c:extLst>
                    <c:strCache>
                      <c:ptCount val="1"/>
                      <c:pt idx="0">
                        <c:v>9月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F1-55BC-4568-8B25-B07BFC5F434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F3-55BC-4568-8B25-B07BFC5F434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F5-55BC-4568-8B25-B07BFC5F434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F7-55BC-4568-8B25-B07BFC5F434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F9-55BC-4568-8B25-B07BFC5F4342}"/>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FB-55BC-4568-8B25-B07BFC5F4342}"/>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D-55BC-4568-8B25-B07BFC5F4342}"/>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F-55BC-4568-8B25-B07BFC5F4342}"/>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1-55BC-4568-8B25-B07BFC5F4342}"/>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3-55BC-4568-8B25-B07BFC5F4342}"/>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5-55BC-4568-8B25-B07BFC5F4342}"/>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7-AA94-0D45-973B-B42B5E5AC7A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9-AA94-0D45-973B-B42B5E5AC7A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B-AA94-0D45-973B-B42B5E5AC7A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FD-AA94-0D45-973B-B42B5E5AC7A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資産!$S$23:$S$39</c15:sqref>
                        </c15:fullRef>
                        <c15:formulaRef>
                          <c15:sqref>資産!$S$24:$S$38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0E-55BC-4568-8B25-B07BFC5F4342}"/>
                  </c:ext>
                </c:extLst>
              </c15:ser>
            </c15:filteredPieSeries>
            <c15:filteredPieSeries>
              <c15:ser>
                <c:idx val="17"/>
                <c:order val="17"/>
                <c:tx>
                  <c:strRef>
                    <c:extLst xmlns:c15="http://schemas.microsoft.com/office/drawing/2012/chart">
                      <c:ext xmlns:c15="http://schemas.microsoft.com/office/drawing/2012/chart" uri="{02D57815-91ED-43cb-92C2-25804820EDAC}">
                        <c15:formulaRef>
                          <c15:sqref>資産!$T$22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10-55BC-4568-8B25-B07BFC5F434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12-55BC-4568-8B25-B07BFC5F434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14-55BC-4568-8B25-B07BFC5F434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16-55BC-4568-8B25-B07BFC5F434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18-55BC-4568-8B25-B07BFC5F4342}"/>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1A-55BC-4568-8B25-B07BFC5F4342}"/>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C-55BC-4568-8B25-B07BFC5F4342}"/>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E-55BC-4568-8B25-B07BFC5F4342}"/>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0-55BC-4568-8B25-B07BFC5F4342}"/>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2-55BC-4568-8B25-B07BFC5F4342}"/>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4-55BC-4568-8B25-B07BFC5F4342}"/>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5-AA94-0D45-973B-B42B5E5AC7A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7-AA94-0D45-973B-B42B5E5AC7A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9-AA94-0D45-973B-B42B5E5AC7A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1B-AA94-0D45-973B-B42B5E5AC7A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資産!$T$23:$T$39</c15:sqref>
                        </c15:fullRef>
                        <c15:formulaRef>
                          <c15:sqref>資産!$T$24:$T$38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2D-55BC-4568-8B25-B07BFC5F4342}"/>
                  </c:ext>
                </c:extLst>
              </c15:ser>
            </c15:filteredPieSeries>
            <c15:filteredPieSeries>
              <c15:ser>
                <c:idx val="18"/>
                <c:order val="18"/>
                <c:tx>
                  <c:strRef>
                    <c:extLst xmlns:c15="http://schemas.microsoft.com/office/drawing/2012/chart">
                      <c:ext xmlns:c15="http://schemas.microsoft.com/office/drawing/2012/chart" uri="{02D57815-91ED-43cb-92C2-25804820EDAC}">
                        <c15:formulaRef>
                          <c15:sqref>資産!$U$22</c15:sqref>
                        </c15:formulaRef>
                      </c:ext>
                    </c:extLst>
                    <c:strCache>
                      <c:ptCount val="1"/>
                      <c:pt idx="0">
                        <c:v>10月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2F-55BC-4568-8B25-B07BFC5F434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31-55BC-4568-8B25-B07BFC5F434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33-55BC-4568-8B25-B07BFC5F434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35-55BC-4568-8B25-B07BFC5F434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37-55BC-4568-8B25-B07BFC5F4342}"/>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39-55BC-4568-8B25-B07BFC5F4342}"/>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B-55BC-4568-8B25-B07BFC5F4342}"/>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D-55BC-4568-8B25-B07BFC5F4342}"/>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F-55BC-4568-8B25-B07BFC5F4342}"/>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1-55BC-4568-8B25-B07BFC5F4342}"/>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3-55BC-4568-8B25-B07BFC5F4342}"/>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3-AA94-0D45-973B-B42B5E5AC7A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5-AA94-0D45-973B-B42B5E5AC7A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7-AA94-0D45-973B-B42B5E5AC7A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39-AA94-0D45-973B-B42B5E5AC7A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資産!$U$23:$U$39</c15:sqref>
                        </c15:fullRef>
                        <c15:formulaRef>
                          <c15:sqref>資産!$U$24:$U$38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4C-55BC-4568-8B25-B07BFC5F4342}"/>
                  </c:ext>
                </c:extLst>
              </c15:ser>
            </c15:filteredPieSeries>
            <c15:filteredPieSeries>
              <c15:ser>
                <c:idx val="19"/>
                <c:order val="19"/>
                <c:tx>
                  <c:strRef>
                    <c:extLst xmlns:c15="http://schemas.microsoft.com/office/drawing/2012/chart">
                      <c:ext xmlns:c15="http://schemas.microsoft.com/office/drawing/2012/chart" uri="{02D57815-91ED-43cb-92C2-25804820EDAC}">
                        <c15:formulaRef>
                          <c15:sqref>資産!$V$22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4E-55BC-4568-8B25-B07BFC5F434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50-55BC-4568-8B25-B07BFC5F434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52-55BC-4568-8B25-B07BFC5F434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54-55BC-4568-8B25-B07BFC5F434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56-55BC-4568-8B25-B07BFC5F4342}"/>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58-55BC-4568-8B25-B07BFC5F4342}"/>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A-55BC-4568-8B25-B07BFC5F4342}"/>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C-55BC-4568-8B25-B07BFC5F4342}"/>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E-55BC-4568-8B25-B07BFC5F4342}"/>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0-55BC-4568-8B25-B07BFC5F4342}"/>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2-55BC-4568-8B25-B07BFC5F4342}"/>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1-AA94-0D45-973B-B42B5E5AC7A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3-AA94-0D45-973B-B42B5E5AC7A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5-AA94-0D45-973B-B42B5E5AC7A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57-AA94-0D45-973B-B42B5E5AC7A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資産!$V$23:$V$39</c15:sqref>
                        </c15:fullRef>
                        <c15:formulaRef>
                          <c15:sqref>資産!$V$24:$V$38</c15:sqref>
                        </c15:formulaRef>
                      </c:ext>
                    </c:extLst>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6B-55BC-4568-8B25-B07BFC5F4342}"/>
                  </c:ext>
                </c:extLst>
              </c15:ser>
            </c15:filteredPieSeries>
            <c15:filteredPieSeries>
              <c15:ser>
                <c:idx val="20"/>
                <c:order val="20"/>
                <c:tx>
                  <c:strRef>
                    <c:extLst xmlns:c15="http://schemas.microsoft.com/office/drawing/2012/chart">
                      <c:ext xmlns:c15="http://schemas.microsoft.com/office/drawing/2012/chart" uri="{02D57815-91ED-43cb-92C2-25804820EDAC}">
                        <c15:formulaRef>
                          <c15:sqref>資産!$W$22</c15:sqref>
                        </c15:formulaRef>
                      </c:ext>
                    </c:extLst>
                    <c:strCache>
                      <c:ptCount val="1"/>
                      <c:pt idx="0">
                        <c:v>11月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6D-55BC-4568-8B25-B07BFC5F434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6F-55BC-4568-8B25-B07BFC5F434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71-55BC-4568-8B25-B07BFC5F434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73-55BC-4568-8B25-B07BFC5F434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75-55BC-4568-8B25-B07BFC5F4342}"/>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77-55BC-4568-8B25-B07BFC5F4342}"/>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9-55BC-4568-8B25-B07BFC5F4342}"/>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B-55BC-4568-8B25-B07BFC5F4342}"/>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D-55BC-4568-8B25-B07BFC5F4342}"/>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F-55BC-4568-8B25-B07BFC5F4342}"/>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1-55BC-4568-8B25-B07BFC5F4342}"/>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F-AA94-0D45-973B-B42B5E5AC7A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1-AA94-0D45-973B-B42B5E5AC7A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3-AA94-0D45-973B-B42B5E5AC7A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75-AA94-0D45-973B-B42B5E5AC7A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資産!$W$23:$W$39</c15:sqref>
                        </c15:fullRef>
                        <c15:formulaRef>
                          <c15:sqref>資産!$W$24:$W$38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8A-55BC-4568-8B25-B07BFC5F4342}"/>
                  </c:ext>
                </c:extLst>
              </c15:ser>
            </c15:filteredPieSeries>
            <c15:filteredPieSeries>
              <c15:ser>
                <c:idx val="21"/>
                <c:order val="21"/>
                <c:tx>
                  <c:strRef>
                    <c:extLst xmlns:c15="http://schemas.microsoft.com/office/drawing/2012/chart">
                      <c:ext xmlns:c15="http://schemas.microsoft.com/office/drawing/2012/chart" uri="{02D57815-91ED-43cb-92C2-25804820EDAC}">
                        <c15:formulaRef>
                          <c15:sqref>資産!$X$22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8C-55BC-4568-8B25-B07BFC5F434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8E-55BC-4568-8B25-B07BFC5F434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90-55BC-4568-8B25-B07BFC5F434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92-55BC-4568-8B25-B07BFC5F434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94-55BC-4568-8B25-B07BFC5F4342}"/>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96-55BC-4568-8B25-B07BFC5F4342}"/>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8-55BC-4568-8B25-B07BFC5F4342}"/>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A-55BC-4568-8B25-B07BFC5F4342}"/>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C-55BC-4568-8B25-B07BFC5F4342}"/>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E-55BC-4568-8B25-B07BFC5F4342}"/>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0-55BC-4568-8B25-B07BFC5F4342}"/>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D-AA94-0D45-973B-B42B5E5AC7A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8F-AA94-0D45-973B-B42B5E5AC7A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91-AA94-0D45-973B-B42B5E5AC7A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93-AA94-0D45-973B-B42B5E5AC7A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資産!$X$23:$X$39</c15:sqref>
                        </c15:fullRef>
                        <c15:formulaRef>
                          <c15:sqref>資産!$X$24:$X$38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A9-55BC-4568-8B25-B07BFC5F4342}"/>
                  </c:ext>
                </c:extLst>
              </c15:ser>
            </c15:filteredPieSeries>
            <c15:filteredPieSeries>
              <c15:ser>
                <c:idx val="22"/>
                <c:order val="22"/>
                <c:tx>
                  <c:strRef>
                    <c:extLst xmlns:c15="http://schemas.microsoft.com/office/drawing/2012/chart">
                      <c:ext xmlns:c15="http://schemas.microsoft.com/office/drawing/2012/chart" uri="{02D57815-91ED-43cb-92C2-25804820EDAC}">
                        <c15:formulaRef>
                          <c15:sqref>資産!$Y$22</c15:sqref>
                        </c15:formulaRef>
                      </c:ext>
                    </c:extLst>
                    <c:strCache>
                      <c:ptCount val="1"/>
                      <c:pt idx="0">
                        <c:v>12月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AB-55BC-4568-8B25-B07BFC5F434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AD-55BC-4568-8B25-B07BFC5F434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AF-55BC-4568-8B25-B07BFC5F434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B1-55BC-4568-8B25-B07BFC5F434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B3-55BC-4568-8B25-B07BFC5F4342}"/>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B5-55BC-4568-8B25-B07BFC5F4342}"/>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7-55BC-4568-8B25-B07BFC5F4342}"/>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9-55BC-4568-8B25-B07BFC5F4342}"/>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B-55BC-4568-8B25-B07BFC5F4342}"/>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D-55BC-4568-8B25-B07BFC5F4342}"/>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F-55BC-4568-8B25-B07BFC5F4342}"/>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B-AA94-0D45-973B-B42B5E5AC7A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AD-AA94-0D45-973B-B42B5E5AC7A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AF-AA94-0D45-973B-B42B5E5AC7A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B1-AA94-0D45-973B-B42B5E5AC7A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資産!$Y$23:$Y$39</c15:sqref>
                        </c15:fullRef>
                        <c15:formulaRef>
                          <c15:sqref>資産!$Y$24:$Y$38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C8-55BC-4568-8B25-B07BFC5F4342}"/>
                  </c:ext>
                </c:extLst>
              </c15:ser>
            </c15:filteredPieSeries>
            <c15:filteredPieSeries>
              <c15:ser>
                <c:idx val="23"/>
                <c:order val="23"/>
                <c:tx>
                  <c:strRef>
                    <c:extLst xmlns:c15="http://schemas.microsoft.com/office/drawing/2012/chart">
                      <c:ext xmlns:c15="http://schemas.microsoft.com/office/drawing/2012/chart" uri="{02D57815-91ED-43cb-92C2-25804820EDAC}">
                        <c15:formulaRef>
                          <c15:sqref>資産!$Z$22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CA-55BC-4568-8B25-B07BFC5F434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CC-55BC-4568-8B25-B07BFC5F434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CE-55BC-4568-8B25-B07BFC5F434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D0-55BC-4568-8B25-B07BFC5F434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D2-55BC-4568-8B25-B07BFC5F4342}"/>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D4-55BC-4568-8B25-B07BFC5F4342}"/>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6-55BC-4568-8B25-B07BFC5F4342}"/>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8-55BC-4568-8B25-B07BFC5F4342}"/>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A-55BC-4568-8B25-B07BFC5F4342}"/>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C-55BC-4568-8B25-B07BFC5F4342}"/>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E-55BC-4568-8B25-B07BFC5F4342}"/>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C9-AA94-0D45-973B-B42B5E5AC7A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CB-AA94-0D45-973B-B42B5E5AC7A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CD-AA94-0D45-973B-B42B5E5AC7A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CF-AA94-0D45-973B-B42B5E5AC7A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資産!$Z$23:$Z$39</c15:sqref>
                        </c15:fullRef>
                        <c15:formulaRef>
                          <c15:sqref>資産!$Z$24:$Z$38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E7-55BC-4568-8B25-B07BFC5F4342}"/>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費目別消費割合</a:t>
            </a:r>
          </a:p>
        </c:rich>
      </c:tx>
      <c:layout>
        <c:manualLayout>
          <c:xMode val="edge"/>
          <c:yMode val="edge"/>
          <c:x val="6.3683385309877868E-2"/>
          <c:y val="2.786070524878137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1659610171679361"/>
          <c:y val="0.1817972129266151"/>
          <c:w val="0.50943096252312725"/>
          <c:h val="0.74209667946775715"/>
        </c:manualLayout>
      </c:layout>
      <c:pieChart>
        <c:varyColors val="1"/>
        <c:ser>
          <c:idx val="32"/>
          <c:order val="1"/>
          <c:tx>
            <c:strRef>
              <c:f>収支表!$E$2</c:f>
              <c:strCache>
                <c:ptCount val="1"/>
                <c:pt idx="0">
                  <c:v>2月</c:v>
                </c:pt>
              </c:strCache>
              <c:extLst xmlns:c15="http://schemas.microsoft.com/office/drawing/2012/chart"/>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C-9B47-46A4-B416-9653DDCCC0B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E-9B47-46A4-B416-9653DDCCC0B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0-9B47-46A4-B416-9653DDCCC0B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2-9B47-46A4-B416-9653DDCCC0B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4-9B47-46A4-B416-9653DDCCC0B7}"/>
              </c:ext>
            </c:extLst>
          </c:dPt>
          <c:dLbls>
            <c:dLbl>
              <c:idx val="0"/>
              <c:layout>
                <c:manualLayout>
                  <c:x val="-0.14326965276881373"/>
                  <c:y val="0.1770975601042222"/>
                </c:manualLayout>
              </c:layout>
              <c:dLblPos val="bestFit"/>
              <c:showLegendKey val="1"/>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9B47-46A4-B416-9653DDCCC0B7}"/>
                </c:ext>
              </c:extLst>
            </c:dLbl>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dLblPos val="bestFit"/>
            <c:showLegendKey val="1"/>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f>(収支表!$C$24,収支表!$C$35,収支表!$C$46,収支表!$C$47,収支表!$C$59)</c:f>
              <c:strCache>
                <c:ptCount val="5"/>
                <c:pt idx="0">
                  <c:v>税金合計</c:v>
                </c:pt>
                <c:pt idx="1">
                  <c:v>貯蓄合計</c:v>
                </c:pt>
                <c:pt idx="2">
                  <c:v>固定費合計</c:v>
                </c:pt>
                <c:pt idx="3">
                  <c:v>特別費合計</c:v>
                </c:pt>
                <c:pt idx="4">
                  <c:v>変動費合計</c:v>
                </c:pt>
              </c:strCache>
              <c:extLst xmlns:c15="http://schemas.microsoft.com/office/drawing/2012/chart"/>
            </c:strRef>
          </c:cat>
          <c:val>
            <c:numRef>
              <c:f>(収支表!$E$24,収支表!$E$35,収支表!$E$46:$E$47,収支表!$E$59)</c:f>
              <c:numCache>
                <c:formatCode>"¥"#,##0_);[Red]\("¥"#,##0\)</c:formatCode>
                <c:ptCount val="5"/>
                <c:pt idx="0">
                  <c:v>0</c:v>
                </c:pt>
                <c:pt idx="1">
                  <c:v>0</c:v>
                </c:pt>
                <c:pt idx="2">
                  <c:v>0</c:v>
                </c:pt>
                <c:pt idx="3">
                  <c:v>0</c:v>
                </c:pt>
                <c:pt idx="4">
                  <c:v>0</c:v>
                </c:pt>
              </c:numCache>
              <c:extLst xmlns:c15="http://schemas.microsoft.com/office/drawing/2012/chart"/>
            </c:numRef>
          </c:val>
          <c:extLst xmlns:c15="http://schemas.microsoft.com/office/drawing/2012/chart">
            <c:ext xmlns:c16="http://schemas.microsoft.com/office/drawing/2014/chart" uri="{C3380CC4-5D6E-409C-BE32-E72D297353CC}">
              <c16:uniqueId val="{00000015-9B47-46A4-B416-9653DDCCC0B7}"/>
            </c:ext>
          </c:extLst>
        </c:ser>
        <c:dLbls>
          <c:dLblPos val="ctr"/>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21"/>
                <c:order val="0"/>
                <c:tx>
                  <c:strRef>
                    <c:extLst>
                      <c:ext uri="{02D57815-91ED-43cb-92C2-25804820EDAC}">
                        <c15:formulaRef>
                          <c15:sqref>収支表!$D$2</c15:sqref>
                        </c15:formulaRef>
                      </c:ext>
                    </c:extLst>
                    <c:strCache>
                      <c:ptCount val="1"/>
                      <c:pt idx="0">
                        <c:v>1月</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B47-46A4-B416-9653DDCCC0B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B47-46A4-B416-9653DDCCC0B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9B47-46A4-B416-9653DDCCC0B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9B47-46A4-B416-9653DDCCC0B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9B47-46A4-B416-9653DDCCC0B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bestFit"/>
                  <c:showLegendKey val="1"/>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c:ext uri="{02D57815-91ED-43cb-92C2-25804820EDAC}">
                        <c15:formulaRef>
                          <c15:sqref>(収支表!$D$24,収支表!$D$35,収支表!$D$46:$D$47,収支表!$D$59)</c15:sqref>
                        </c15:formulaRef>
                      </c:ext>
                    </c:extLst>
                    <c:numCache>
                      <c:formatCode>"¥"#,##0_);[Red]\("¥"#,##0\)</c:formatCode>
                      <c:ptCount val="5"/>
                      <c:pt idx="0">
                        <c:v>0</c:v>
                      </c:pt>
                      <c:pt idx="1">
                        <c:v>0</c:v>
                      </c:pt>
                      <c:pt idx="2">
                        <c:v>0</c:v>
                      </c:pt>
                      <c:pt idx="3">
                        <c:v>0</c:v>
                      </c:pt>
                      <c:pt idx="4">
                        <c:v>0</c:v>
                      </c:pt>
                    </c:numCache>
                  </c:numRef>
                </c:val>
                <c:extLst>
                  <c:ext xmlns:c16="http://schemas.microsoft.com/office/drawing/2014/chart" uri="{C3380CC4-5D6E-409C-BE32-E72D297353CC}">
                    <c16:uniqueId val="{0000000A-9B47-46A4-B416-9653DDCCC0B7}"/>
                  </c:ext>
                </c:extLst>
              </c15:ser>
            </c15:filteredPieSeries>
            <c15:filteredPieSeries>
              <c15:ser>
                <c:idx val="43"/>
                <c:order val="2"/>
                <c:tx>
                  <c:strRef>
                    <c:extLst xmlns:c15="http://schemas.microsoft.com/office/drawing/2012/chart">
                      <c:ext xmlns:c15="http://schemas.microsoft.com/office/drawing/2012/chart" uri="{02D57815-91ED-43cb-92C2-25804820EDAC}">
                        <c15:formulaRef>
                          <c15:sqref>収支表!$F$2</c15:sqref>
                        </c15:formulaRef>
                      </c:ext>
                    </c:extLst>
                    <c:strCache>
                      <c:ptCount val="1"/>
                      <c:pt idx="0">
                        <c:v>3月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7-9B47-46A4-B416-9653DDCCC0B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9-9B47-46A4-B416-9653DDCCC0B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B-9B47-46A4-B416-9653DDCCC0B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D-9B47-46A4-B416-9653DDCCC0B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F-9B47-46A4-B416-9653DDCCC0B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(収支表!$F$24,収支表!$F$35,収支表!$F$46:$F$47,収支表!$F$59)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0-9B47-46A4-B416-9653DDCCC0B7}"/>
                  </c:ext>
                </c:extLst>
              </c15:ser>
            </c15:filteredPieSeries>
            <c15:filteredPieSeries>
              <c15:ser>
                <c:idx val="44"/>
                <c:order val="3"/>
                <c:tx>
                  <c:strRef>
                    <c:extLst xmlns:c15="http://schemas.microsoft.com/office/drawing/2012/chart">
                      <c:ext xmlns:c15="http://schemas.microsoft.com/office/drawing/2012/chart" uri="{02D57815-91ED-43cb-92C2-25804820EDAC}">
                        <c15:formulaRef>
                          <c15:sqref>収支表!$G$2</c15:sqref>
                        </c15:formulaRef>
                      </c:ext>
                    </c:extLst>
                    <c:strCache>
                      <c:ptCount val="1"/>
                      <c:pt idx="0">
                        <c:v>4月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2-9B47-46A4-B416-9653DDCCC0B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4-9B47-46A4-B416-9653DDCCC0B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6-9B47-46A4-B416-9653DDCCC0B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8-9B47-46A4-B416-9653DDCCC0B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A-9B47-46A4-B416-9653DDCCC0B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(収支表!$G$24,収支表!$G$35,収支表!$G$46:$G$47,収支表!$G$59)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B-9B47-46A4-B416-9653DDCCC0B7}"/>
                  </c:ext>
                </c:extLst>
              </c15:ser>
            </c15:filteredPieSeries>
            <c15:filteredPieSeries>
              <c15:ser>
                <c:idx val="56"/>
                <c:order val="4"/>
                <c:tx>
                  <c:strRef>
                    <c:extLst xmlns:c15="http://schemas.microsoft.com/office/drawing/2012/chart">
                      <c:ext xmlns:c15="http://schemas.microsoft.com/office/drawing/2012/chart" uri="{02D57815-91ED-43cb-92C2-25804820EDAC}">
                        <c15:formulaRef>
                          <c15:sqref>収支表!$H$2</c15:sqref>
                        </c15:formulaRef>
                      </c:ext>
                    </c:extLst>
                    <c:strCache>
                      <c:ptCount val="1"/>
                      <c:pt idx="0">
                        <c:v>5月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D-9B47-46A4-B416-9653DDCCC0B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F-9B47-46A4-B416-9653DDCCC0B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1-9B47-46A4-B416-9653DDCCC0B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3-9B47-46A4-B416-9653DDCCC0B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35-9B47-46A4-B416-9653DDCCC0B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(収支表!$H$24,収支表!$H$35,収支表!$H$46:$H$47,収支表!$H$59)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36-9B47-46A4-B416-9653DDCCC0B7}"/>
                  </c:ext>
                </c:extLst>
              </c15:ser>
            </c15:filteredPieSeries>
            <c15:filteredPieSeries>
              <c15:ser>
                <c:idx val="0"/>
                <c:order val="5"/>
                <c:tx>
                  <c:strRef>
                    <c:extLst xmlns:c15="http://schemas.microsoft.com/office/drawing/2012/chart">
                      <c:ext xmlns:c15="http://schemas.microsoft.com/office/drawing/2012/chart" uri="{02D57815-91ED-43cb-92C2-25804820EDAC}">
                        <c15:formulaRef>
                          <c15:sqref>収支表!$I$2</c15:sqref>
                        </c15:formulaRef>
                      </c:ext>
                    </c:extLst>
                    <c:strCache>
                      <c:ptCount val="1"/>
                      <c:pt idx="0">
                        <c:v>6月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38-9B47-46A4-B416-9653DDCCC0B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3A-9B47-46A4-B416-9653DDCCC0B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C-9B47-46A4-B416-9653DDCCC0B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E-9B47-46A4-B416-9653DDCCC0B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0-9B47-46A4-B416-9653DDCCC0B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(収支表!$I$24,収支表!$I$35,収支表!$I$46:$I$47,収支表!$I$59)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41-9B47-46A4-B416-9653DDCCC0B7}"/>
                  </c:ext>
                </c:extLst>
              </c15:ser>
            </c15:filteredPieSeries>
            <c15:filteredPieSeries>
              <c15:ser>
                <c:idx val="1"/>
                <c:order val="6"/>
                <c:tx>
                  <c:strRef>
                    <c:extLst xmlns:c15="http://schemas.microsoft.com/office/drawing/2012/chart">
                      <c:ext xmlns:c15="http://schemas.microsoft.com/office/drawing/2012/chart" uri="{02D57815-91ED-43cb-92C2-25804820EDAC}">
                        <c15:formulaRef>
                          <c15:sqref>収支表!$J$2</c15:sqref>
                        </c15:formulaRef>
                      </c:ext>
                    </c:extLst>
                    <c:strCache>
                      <c:ptCount val="1"/>
                      <c:pt idx="0">
                        <c:v>7月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3-9B47-46A4-B416-9653DDCCC0B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5-9B47-46A4-B416-9653DDCCC0B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7-9B47-46A4-B416-9653DDCCC0B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9-9B47-46A4-B416-9653DDCCC0B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B-9B47-46A4-B416-9653DDCCC0B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(収支表!$J$24,収支表!$J$35,収支表!$J$46:$J$47,収支表!$J$59)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4C-9B47-46A4-B416-9653DDCCC0B7}"/>
                  </c:ext>
                </c:extLst>
              </c15:ser>
            </c15:filteredPieSeries>
            <c15:filteredPieSeries>
              <c15:ser>
                <c:idx val="2"/>
                <c:order val="7"/>
                <c:tx>
                  <c:strRef>
                    <c:extLst xmlns:c15="http://schemas.microsoft.com/office/drawing/2012/chart">
                      <c:ext xmlns:c15="http://schemas.microsoft.com/office/drawing/2012/chart" uri="{02D57815-91ED-43cb-92C2-25804820EDAC}">
                        <c15:formulaRef>
                          <c15:sqref>収支表!$K$2</c15:sqref>
                        </c15:formulaRef>
                      </c:ext>
                    </c:extLst>
                    <c:strCache>
                      <c:ptCount val="1"/>
                      <c:pt idx="0">
                        <c:v>8月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E-9B47-46A4-B416-9653DDCCC0B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0-9B47-46A4-B416-9653DDCCC0B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2-9B47-46A4-B416-9653DDCCC0B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4-9B47-46A4-B416-9653DDCCC0B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56-9B47-46A4-B416-9653DDCCC0B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(収支表!$K$24,収支表!$K$35,収支表!$K$46:$K$47,収支表!$K$59)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57-9B47-46A4-B416-9653DDCCC0B7}"/>
                  </c:ext>
                </c:extLst>
              </c15:ser>
            </c15:filteredPieSeries>
            <c15:filteredPieSeries>
              <c15:ser>
                <c:idx val="3"/>
                <c:order val="8"/>
                <c:tx>
                  <c:strRef>
                    <c:extLst xmlns:c15="http://schemas.microsoft.com/office/drawing/2012/chart">
                      <c:ext xmlns:c15="http://schemas.microsoft.com/office/drawing/2012/chart" uri="{02D57815-91ED-43cb-92C2-25804820EDAC}">
                        <c15:formulaRef>
                          <c15:sqref>収支表!$L$2</c15:sqref>
                        </c15:formulaRef>
                      </c:ext>
                    </c:extLst>
                    <c:strCache>
                      <c:ptCount val="1"/>
                      <c:pt idx="0">
                        <c:v>9月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59-9B47-46A4-B416-9653DDCCC0B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B-9B47-46A4-B416-9653DDCCC0B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D-9B47-46A4-B416-9653DDCCC0B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F-9B47-46A4-B416-9653DDCCC0B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1-9B47-46A4-B416-9653DDCCC0B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(収支表!$L$24,収支表!$L$35,収支表!$L$46:$L$47,収支表!$L$59)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62-9B47-46A4-B416-9653DDCCC0B7}"/>
                  </c:ext>
                </c:extLst>
              </c15:ser>
            </c15:filteredPieSeries>
            <c15:filteredPieSeries>
              <c15:ser>
                <c:idx val="4"/>
                <c:order val="9"/>
                <c:tx>
                  <c:strRef>
                    <c:extLst xmlns:c15="http://schemas.microsoft.com/office/drawing/2012/chart">
                      <c:ext xmlns:c15="http://schemas.microsoft.com/office/drawing/2012/chart" uri="{02D57815-91ED-43cb-92C2-25804820EDAC}">
                        <c15:formulaRef>
                          <c15:sqref>収支表!$M$2</c15:sqref>
                        </c15:formulaRef>
                      </c:ext>
                    </c:extLst>
                    <c:strCache>
                      <c:ptCount val="1"/>
                      <c:pt idx="0">
                        <c:v>10月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4-9B47-46A4-B416-9653DDCCC0B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6-9B47-46A4-B416-9653DDCCC0B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8-9B47-46A4-B416-9653DDCCC0B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A-9B47-46A4-B416-9653DDCCC0B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C-9B47-46A4-B416-9653DDCCC0B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(収支表!$M$24,収支表!$M$35,収支表!$M$46:$M$47,収支表!$M$59)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6D-9B47-46A4-B416-9653DDCCC0B7}"/>
                  </c:ext>
                </c:extLst>
              </c15:ser>
            </c15:filteredPieSeries>
            <c15:filteredPieSeries>
              <c15:ser>
                <c:idx val="5"/>
                <c:order val="10"/>
                <c:tx>
                  <c:strRef>
                    <c:extLst xmlns:c15="http://schemas.microsoft.com/office/drawing/2012/chart">
                      <c:ext xmlns:c15="http://schemas.microsoft.com/office/drawing/2012/chart" uri="{02D57815-91ED-43cb-92C2-25804820EDAC}">
                        <c15:formulaRef>
                          <c15:sqref>収支表!$N$2</c15:sqref>
                        </c15:formulaRef>
                      </c:ext>
                    </c:extLst>
                    <c:strCache>
                      <c:ptCount val="1"/>
                      <c:pt idx="0">
                        <c:v>11月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F-9B47-46A4-B416-9653DDCCC0B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1-9B47-46A4-B416-9653DDCCC0B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3-9B47-46A4-B416-9653DDCCC0B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75-9B47-46A4-B416-9653DDCCC0B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77-9B47-46A4-B416-9653DDCCC0B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(収支表!$N$24,収支表!$N$35,収支表!$N$46:$N$47,収支表!$N$59)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78-9B47-46A4-B416-9653DDCCC0B7}"/>
                  </c:ext>
                </c:extLst>
              </c15:ser>
            </c15:filteredPieSeries>
            <c15:filteredPieSeries>
              <c15:ser>
                <c:idx val="6"/>
                <c:order val="11"/>
                <c:tx>
                  <c:strRef>
                    <c:extLst xmlns:c15="http://schemas.microsoft.com/office/drawing/2012/chart">
                      <c:ext xmlns:c15="http://schemas.microsoft.com/office/drawing/2012/chart" uri="{02D57815-91ED-43cb-92C2-25804820EDAC}">
                        <c15:formulaRef>
                          <c15:sqref>収支表!$O$2</c15:sqref>
                        </c15:formulaRef>
                      </c:ext>
                    </c:extLst>
                    <c:strCache>
                      <c:ptCount val="1"/>
                      <c:pt idx="0">
                        <c:v>12月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7A-9B47-46A4-B416-9653DDCCC0B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C-9B47-46A4-B416-9653DDCCC0B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E-9B47-46A4-B416-9653DDCCC0B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0-9B47-46A4-B416-9653DDCCC0B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2-9B47-46A4-B416-9653DDCCC0B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(収支表!$O$24,収支表!$O$35,収支表!$O$46:$O$47,収支表!$O$59)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83-9B47-46A4-B416-9653DDCCC0B7}"/>
                  </c:ext>
                </c:extLst>
              </c15:ser>
            </c15:filteredPieSeries>
            <c15:filteredPieSeries>
              <c15:ser>
                <c:idx val="7"/>
                <c:order val="12"/>
                <c:tx>
                  <c:strRef>
                    <c:extLst xmlns:c15="http://schemas.microsoft.com/office/drawing/2012/chart">
                      <c:ext xmlns:c15="http://schemas.microsoft.com/office/drawing/2012/chart" uri="{02D57815-91ED-43cb-92C2-25804820EDAC}">
                        <c15:formulaRef>
                          <c15:sqref>収支表!$P$2</c15:sqref>
                        </c15:formulaRef>
                      </c:ext>
                    </c:extLst>
                    <c:strCache>
                      <c:ptCount val="1"/>
                      <c:pt idx="0">
                        <c:v>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85-9B47-46A4-B416-9653DDCCC0B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87-9B47-46A4-B416-9653DDCCC0B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9-9B47-46A4-B416-9653DDCCC0B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B-9B47-46A4-B416-9653DDCCC0B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D-9B47-46A4-B416-9653DDCCC0B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(収支表!$P$24,収支表!$P$35,収支表!$P$46:$P$47,収支表!$P$59)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8E-9B47-46A4-B416-9653DDCCC0B7}"/>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png"/><Relationship Id="rId4" Type="http://schemas.openxmlformats.org/officeDocument/2006/relationships/chart" Target="../charts/chart3.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image" Target="../media/image9.png"/><Relationship Id="rId4" Type="http://schemas.openxmlformats.org/officeDocument/2006/relationships/chart" Target="../charts/chart30.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image" Target="../media/image10.png"/><Relationship Id="rId4" Type="http://schemas.openxmlformats.org/officeDocument/2006/relationships/chart" Target="../charts/chart33.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image" Target="../media/image11.png"/><Relationship Id="rId4" Type="http://schemas.openxmlformats.org/officeDocument/2006/relationships/chart" Target="../charts/chart36.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chart" Target="../charts/chart37.xml"/><Relationship Id="rId1" Type="http://schemas.openxmlformats.org/officeDocument/2006/relationships/image" Target="../media/image12.png"/><Relationship Id="rId4" Type="http://schemas.openxmlformats.org/officeDocument/2006/relationships/chart" Target="../charts/chart39.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image" Target="../media/image1.png"/><Relationship Id="rId4" Type="http://schemas.openxmlformats.org/officeDocument/2006/relationships/chart" Target="../charts/chart6.xml"/></Relationships>
</file>

<file path=xl/drawings/_rels/drawing3.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image" Target="../media/image2.png"/><Relationship Id="rId4" Type="http://schemas.openxmlformats.org/officeDocument/2006/relationships/chart" Target="../charts/chart9.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image" Target="../media/image3.png"/><Relationship Id="rId4" Type="http://schemas.openxmlformats.org/officeDocument/2006/relationships/chart" Target="../charts/chart1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image" Target="../media/image4.png"/><Relationship Id="rId4" Type="http://schemas.openxmlformats.org/officeDocument/2006/relationships/chart" Target="../charts/chart15.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image" Target="../media/image5.png"/><Relationship Id="rId4" Type="http://schemas.openxmlformats.org/officeDocument/2006/relationships/chart" Target="../charts/chart18.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image" Target="../media/image6.png"/><Relationship Id="rId4" Type="http://schemas.openxmlformats.org/officeDocument/2006/relationships/chart" Target="../charts/chart21.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image" Target="../media/image7.png"/><Relationship Id="rId4" Type="http://schemas.openxmlformats.org/officeDocument/2006/relationships/chart" Target="../charts/chart24.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image" Target="../media/image8.png"/><Relationship Id="rId4"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editAs="oneCell">
    <xdr:from>
      <xdr:col>1</xdr:col>
      <xdr:colOff>91478</xdr:colOff>
      <xdr:row>0</xdr:row>
      <xdr:rowOff>53161</xdr:rowOff>
    </xdr:from>
    <xdr:to>
      <xdr:col>2</xdr:col>
      <xdr:colOff>784344</xdr:colOff>
      <xdr:row>6</xdr:row>
      <xdr:rowOff>18236</xdr:rowOff>
    </xdr:to>
    <xdr:pic>
      <xdr:nvPicPr>
        <xdr:cNvPr id="2" name="図 1">
          <a:extLst>
            <a:ext uri="{FF2B5EF4-FFF2-40B4-BE49-F238E27FC236}">
              <a16:creationId xmlns:a16="http://schemas.microsoft.com/office/drawing/2014/main" id="{5867C09C-142E-47E1-9D16-7BAE1C6D7B21}"/>
            </a:ext>
          </a:extLst>
        </xdr:cNvPr>
        <xdr:cNvPicPr>
          <a:picLocks noChangeAspect="1"/>
        </xdr:cNvPicPr>
      </xdr:nvPicPr>
      <xdr:blipFill>
        <a:blip xmlns:r="http://schemas.openxmlformats.org/officeDocument/2006/relationships" r:embed="rId1"/>
        <a:stretch>
          <a:fillRect/>
        </a:stretch>
      </xdr:blipFill>
      <xdr:spPr>
        <a:xfrm>
          <a:off x="319427" y="53161"/>
          <a:ext cx="1441840" cy="1680118"/>
        </a:xfrm>
        <a:prstGeom prst="rect">
          <a:avLst/>
        </a:prstGeom>
      </xdr:spPr>
    </xdr:pic>
    <xdr:clientData/>
  </xdr:twoCellAnchor>
  <xdr:twoCellAnchor>
    <xdr:from>
      <xdr:col>44</xdr:col>
      <xdr:colOff>66674</xdr:colOff>
      <xdr:row>0</xdr:row>
      <xdr:rowOff>423861</xdr:rowOff>
    </xdr:from>
    <xdr:to>
      <xdr:col>64</xdr:col>
      <xdr:colOff>600074</xdr:colOff>
      <xdr:row>13</xdr:row>
      <xdr:rowOff>123824</xdr:rowOff>
    </xdr:to>
    <xdr:graphicFrame macro="">
      <xdr:nvGraphicFramePr>
        <xdr:cNvPr id="3" name="グラフ 2">
          <a:extLst>
            <a:ext uri="{FF2B5EF4-FFF2-40B4-BE49-F238E27FC236}">
              <a16:creationId xmlns:a16="http://schemas.microsoft.com/office/drawing/2014/main" id="{1DFACD30-8DBD-4E19-9F9E-D04E2E3178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276225</xdr:colOff>
      <xdr:row>0</xdr:row>
      <xdr:rowOff>361949</xdr:rowOff>
    </xdr:from>
    <xdr:to>
      <xdr:col>37</xdr:col>
      <xdr:colOff>319088</xdr:colOff>
      <xdr:row>13</xdr:row>
      <xdr:rowOff>138112</xdr:rowOff>
    </xdr:to>
    <xdr:graphicFrame macro="">
      <xdr:nvGraphicFramePr>
        <xdr:cNvPr id="5" name="グラフ 4">
          <a:extLst>
            <a:ext uri="{FF2B5EF4-FFF2-40B4-BE49-F238E27FC236}">
              <a16:creationId xmlns:a16="http://schemas.microsoft.com/office/drawing/2014/main" id="{71A31EBD-2FBD-43A2-B21D-2282CE30F5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790575</xdr:colOff>
      <xdr:row>0</xdr:row>
      <xdr:rowOff>381000</xdr:rowOff>
    </xdr:from>
    <xdr:to>
      <xdr:col>43</xdr:col>
      <xdr:colOff>581025</xdr:colOff>
      <xdr:row>13</xdr:row>
      <xdr:rowOff>142874</xdr:rowOff>
    </xdr:to>
    <xdr:graphicFrame macro="">
      <xdr:nvGraphicFramePr>
        <xdr:cNvPr id="6" name="グラフ 5">
          <a:extLst>
            <a:ext uri="{FF2B5EF4-FFF2-40B4-BE49-F238E27FC236}">
              <a16:creationId xmlns:a16="http://schemas.microsoft.com/office/drawing/2014/main" id="{0396D4E0-3C1B-4B4F-B9F0-8C95613B86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203200</xdr:colOff>
      <xdr:row>0</xdr:row>
      <xdr:rowOff>234950</xdr:rowOff>
    </xdr:from>
    <xdr:to>
      <xdr:col>2</xdr:col>
      <xdr:colOff>961956</xdr:colOff>
      <xdr:row>6</xdr:row>
      <xdr:rowOff>6350</xdr:rowOff>
    </xdr:to>
    <xdr:pic>
      <xdr:nvPicPr>
        <xdr:cNvPr id="5" name="図 4">
          <a:extLst>
            <a:ext uri="{FF2B5EF4-FFF2-40B4-BE49-F238E27FC236}">
              <a16:creationId xmlns:a16="http://schemas.microsoft.com/office/drawing/2014/main" id="{8455C67A-A16F-4C70-9F6A-A276EE3B7F84}"/>
            </a:ext>
          </a:extLst>
        </xdr:cNvPr>
        <xdr:cNvPicPr>
          <a:picLocks noChangeAspect="1"/>
        </xdr:cNvPicPr>
      </xdr:nvPicPr>
      <xdr:blipFill>
        <a:blip xmlns:r="http://schemas.openxmlformats.org/officeDocument/2006/relationships" r:embed="rId1"/>
        <a:stretch>
          <a:fillRect/>
        </a:stretch>
      </xdr:blipFill>
      <xdr:spPr>
        <a:xfrm>
          <a:off x="203200" y="234950"/>
          <a:ext cx="1736656" cy="1485900"/>
        </a:xfrm>
        <a:prstGeom prst="rect">
          <a:avLst/>
        </a:prstGeom>
      </xdr:spPr>
    </xdr:pic>
    <xdr:clientData/>
  </xdr:twoCellAnchor>
  <xdr:twoCellAnchor>
    <xdr:from>
      <xdr:col>44</xdr:col>
      <xdr:colOff>66674</xdr:colOff>
      <xdr:row>0</xdr:row>
      <xdr:rowOff>423861</xdr:rowOff>
    </xdr:from>
    <xdr:to>
      <xdr:col>63</xdr:col>
      <xdr:colOff>0</xdr:colOff>
      <xdr:row>13</xdr:row>
      <xdr:rowOff>123824</xdr:rowOff>
    </xdr:to>
    <xdr:graphicFrame macro="">
      <xdr:nvGraphicFramePr>
        <xdr:cNvPr id="4" name="グラフ 3">
          <a:extLst>
            <a:ext uri="{FF2B5EF4-FFF2-40B4-BE49-F238E27FC236}">
              <a16:creationId xmlns:a16="http://schemas.microsoft.com/office/drawing/2014/main" id="{4E336762-9BFB-4F32-BBB1-883E11466E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295275</xdr:colOff>
      <xdr:row>0</xdr:row>
      <xdr:rowOff>400050</xdr:rowOff>
    </xdr:from>
    <xdr:to>
      <xdr:col>37</xdr:col>
      <xdr:colOff>338138</xdr:colOff>
      <xdr:row>13</xdr:row>
      <xdr:rowOff>176213</xdr:rowOff>
    </xdr:to>
    <xdr:graphicFrame macro="">
      <xdr:nvGraphicFramePr>
        <xdr:cNvPr id="8" name="グラフ 7">
          <a:extLst>
            <a:ext uri="{FF2B5EF4-FFF2-40B4-BE49-F238E27FC236}">
              <a16:creationId xmlns:a16="http://schemas.microsoft.com/office/drawing/2014/main" id="{FC00D324-5ABE-4FDD-8A34-2CE35BA6B2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685800</xdr:colOff>
      <xdr:row>0</xdr:row>
      <xdr:rowOff>381000</xdr:rowOff>
    </xdr:from>
    <xdr:to>
      <xdr:col>43</xdr:col>
      <xdr:colOff>476250</xdr:colOff>
      <xdr:row>13</xdr:row>
      <xdr:rowOff>142874</xdr:rowOff>
    </xdr:to>
    <xdr:graphicFrame macro="">
      <xdr:nvGraphicFramePr>
        <xdr:cNvPr id="7" name="グラフ 6">
          <a:extLst>
            <a:ext uri="{FF2B5EF4-FFF2-40B4-BE49-F238E27FC236}">
              <a16:creationId xmlns:a16="http://schemas.microsoft.com/office/drawing/2014/main" id="{8F6FC916-87E1-4F13-9FC9-93E71247E0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66675</xdr:colOff>
      <xdr:row>0</xdr:row>
      <xdr:rowOff>161925</xdr:rowOff>
    </xdr:from>
    <xdr:to>
      <xdr:col>2</xdr:col>
      <xdr:colOff>715341</xdr:colOff>
      <xdr:row>4</xdr:row>
      <xdr:rowOff>190500</xdr:rowOff>
    </xdr:to>
    <xdr:pic>
      <xdr:nvPicPr>
        <xdr:cNvPr id="5" name="図 4">
          <a:extLst>
            <a:ext uri="{FF2B5EF4-FFF2-40B4-BE49-F238E27FC236}">
              <a16:creationId xmlns:a16="http://schemas.microsoft.com/office/drawing/2014/main" id="{EC757A2D-191D-4287-BFC7-5DFC39B2856B}"/>
            </a:ext>
          </a:extLst>
        </xdr:cNvPr>
        <xdr:cNvPicPr>
          <a:picLocks noChangeAspect="1"/>
        </xdr:cNvPicPr>
      </xdr:nvPicPr>
      <xdr:blipFill>
        <a:blip xmlns:r="http://schemas.openxmlformats.org/officeDocument/2006/relationships" r:embed="rId1"/>
        <a:stretch>
          <a:fillRect/>
        </a:stretch>
      </xdr:blipFill>
      <xdr:spPr>
        <a:xfrm>
          <a:off x="295275" y="161925"/>
          <a:ext cx="1401141" cy="1314450"/>
        </a:xfrm>
        <a:prstGeom prst="rect">
          <a:avLst/>
        </a:prstGeom>
      </xdr:spPr>
    </xdr:pic>
    <xdr:clientData/>
  </xdr:twoCellAnchor>
  <xdr:twoCellAnchor>
    <xdr:from>
      <xdr:col>44</xdr:col>
      <xdr:colOff>66674</xdr:colOff>
      <xdr:row>0</xdr:row>
      <xdr:rowOff>423861</xdr:rowOff>
    </xdr:from>
    <xdr:to>
      <xdr:col>64</xdr:col>
      <xdr:colOff>600074</xdr:colOff>
      <xdr:row>13</xdr:row>
      <xdr:rowOff>123824</xdr:rowOff>
    </xdr:to>
    <xdr:graphicFrame macro="">
      <xdr:nvGraphicFramePr>
        <xdr:cNvPr id="4" name="グラフ 3">
          <a:extLst>
            <a:ext uri="{FF2B5EF4-FFF2-40B4-BE49-F238E27FC236}">
              <a16:creationId xmlns:a16="http://schemas.microsoft.com/office/drawing/2014/main" id="{44950B77-9CD9-4CA7-97D5-D56971C768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276225</xdr:colOff>
      <xdr:row>0</xdr:row>
      <xdr:rowOff>390525</xdr:rowOff>
    </xdr:from>
    <xdr:to>
      <xdr:col>37</xdr:col>
      <xdr:colOff>319088</xdr:colOff>
      <xdr:row>13</xdr:row>
      <xdr:rowOff>166688</xdr:rowOff>
    </xdr:to>
    <xdr:graphicFrame macro="">
      <xdr:nvGraphicFramePr>
        <xdr:cNvPr id="8" name="グラフ 7">
          <a:extLst>
            <a:ext uri="{FF2B5EF4-FFF2-40B4-BE49-F238E27FC236}">
              <a16:creationId xmlns:a16="http://schemas.microsoft.com/office/drawing/2014/main" id="{7880260E-AAF4-4B3C-A522-38CB0DEB57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657225</xdr:colOff>
      <xdr:row>0</xdr:row>
      <xdr:rowOff>390525</xdr:rowOff>
    </xdr:from>
    <xdr:to>
      <xdr:col>43</xdr:col>
      <xdr:colOff>447675</xdr:colOff>
      <xdr:row>13</xdr:row>
      <xdr:rowOff>152399</xdr:rowOff>
    </xdr:to>
    <xdr:graphicFrame macro="">
      <xdr:nvGraphicFramePr>
        <xdr:cNvPr id="7" name="グラフ 6">
          <a:extLst>
            <a:ext uri="{FF2B5EF4-FFF2-40B4-BE49-F238E27FC236}">
              <a16:creationId xmlns:a16="http://schemas.microsoft.com/office/drawing/2014/main" id="{996EA238-FD4D-4C39-9D42-160D5D089C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82550</xdr:colOff>
      <xdr:row>0</xdr:row>
      <xdr:rowOff>222250</xdr:rowOff>
    </xdr:from>
    <xdr:to>
      <xdr:col>2</xdr:col>
      <xdr:colOff>1031875</xdr:colOff>
      <xdr:row>5</xdr:row>
      <xdr:rowOff>198755</xdr:rowOff>
    </xdr:to>
    <xdr:pic>
      <xdr:nvPicPr>
        <xdr:cNvPr id="5" name="図 4">
          <a:extLst>
            <a:ext uri="{FF2B5EF4-FFF2-40B4-BE49-F238E27FC236}">
              <a16:creationId xmlns:a16="http://schemas.microsoft.com/office/drawing/2014/main" id="{B4B6FB99-0C11-41FE-B347-12F2B3D2DB35}"/>
            </a:ext>
          </a:extLst>
        </xdr:cNvPr>
        <xdr:cNvPicPr>
          <a:picLocks noChangeAspect="1"/>
        </xdr:cNvPicPr>
      </xdr:nvPicPr>
      <xdr:blipFill>
        <a:blip xmlns:r="http://schemas.openxmlformats.org/officeDocument/2006/relationships" r:embed="rId1"/>
        <a:stretch>
          <a:fillRect/>
        </a:stretch>
      </xdr:blipFill>
      <xdr:spPr>
        <a:xfrm>
          <a:off x="311150" y="222250"/>
          <a:ext cx="1698625" cy="1462405"/>
        </a:xfrm>
        <a:prstGeom prst="rect">
          <a:avLst/>
        </a:prstGeom>
      </xdr:spPr>
    </xdr:pic>
    <xdr:clientData/>
  </xdr:twoCellAnchor>
  <xdr:twoCellAnchor>
    <xdr:from>
      <xdr:col>44</xdr:col>
      <xdr:colOff>66674</xdr:colOff>
      <xdr:row>0</xdr:row>
      <xdr:rowOff>423861</xdr:rowOff>
    </xdr:from>
    <xdr:to>
      <xdr:col>63</xdr:col>
      <xdr:colOff>0</xdr:colOff>
      <xdr:row>13</xdr:row>
      <xdr:rowOff>123824</xdr:rowOff>
    </xdr:to>
    <xdr:graphicFrame macro="">
      <xdr:nvGraphicFramePr>
        <xdr:cNvPr id="4" name="グラフ 3">
          <a:extLst>
            <a:ext uri="{FF2B5EF4-FFF2-40B4-BE49-F238E27FC236}">
              <a16:creationId xmlns:a16="http://schemas.microsoft.com/office/drawing/2014/main" id="{7FA91895-0688-4B3C-8846-BFA9D9470E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285750</xdr:colOff>
      <xdr:row>0</xdr:row>
      <xdr:rowOff>390525</xdr:rowOff>
    </xdr:from>
    <xdr:to>
      <xdr:col>37</xdr:col>
      <xdr:colOff>328613</xdr:colOff>
      <xdr:row>13</xdr:row>
      <xdr:rowOff>166688</xdr:rowOff>
    </xdr:to>
    <xdr:graphicFrame macro="">
      <xdr:nvGraphicFramePr>
        <xdr:cNvPr id="8" name="グラフ 7">
          <a:extLst>
            <a:ext uri="{FF2B5EF4-FFF2-40B4-BE49-F238E27FC236}">
              <a16:creationId xmlns:a16="http://schemas.microsoft.com/office/drawing/2014/main" id="{9618EDD5-0A3D-43B2-ADF0-F0BD23B6FC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762000</xdr:colOff>
      <xdr:row>0</xdr:row>
      <xdr:rowOff>400050</xdr:rowOff>
    </xdr:from>
    <xdr:to>
      <xdr:col>43</xdr:col>
      <xdr:colOff>552450</xdr:colOff>
      <xdr:row>13</xdr:row>
      <xdr:rowOff>161924</xdr:rowOff>
    </xdr:to>
    <xdr:graphicFrame macro="">
      <xdr:nvGraphicFramePr>
        <xdr:cNvPr id="7" name="グラフ 6">
          <a:extLst>
            <a:ext uri="{FF2B5EF4-FFF2-40B4-BE49-F238E27FC236}">
              <a16:creationId xmlns:a16="http://schemas.microsoft.com/office/drawing/2014/main" id="{2BEFC3A1-70A9-48B0-945B-31BE44A6E9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57150</xdr:colOff>
      <xdr:row>1</xdr:row>
      <xdr:rowOff>9525</xdr:rowOff>
    </xdr:from>
    <xdr:to>
      <xdr:col>2</xdr:col>
      <xdr:colOff>1038225</xdr:colOff>
      <xdr:row>8</xdr:row>
      <xdr:rowOff>182779</xdr:rowOff>
    </xdr:to>
    <xdr:pic>
      <xdr:nvPicPr>
        <xdr:cNvPr id="6" name="図 5">
          <a:extLst>
            <a:ext uri="{FF2B5EF4-FFF2-40B4-BE49-F238E27FC236}">
              <a16:creationId xmlns:a16="http://schemas.microsoft.com/office/drawing/2014/main" id="{C5F8FA15-26DD-436C-9B3A-D9AA054604EA}"/>
            </a:ext>
          </a:extLst>
        </xdr:cNvPr>
        <xdr:cNvPicPr>
          <a:picLocks noChangeAspect="1"/>
        </xdr:cNvPicPr>
      </xdr:nvPicPr>
      <xdr:blipFill>
        <a:blip xmlns:r="http://schemas.openxmlformats.org/officeDocument/2006/relationships" r:embed="rId1"/>
        <a:stretch>
          <a:fillRect/>
        </a:stretch>
      </xdr:blipFill>
      <xdr:spPr>
        <a:xfrm>
          <a:off x="57150" y="581025"/>
          <a:ext cx="1958975" cy="1773454"/>
        </a:xfrm>
        <a:prstGeom prst="rect">
          <a:avLst/>
        </a:prstGeom>
      </xdr:spPr>
    </xdr:pic>
    <xdr:clientData/>
  </xdr:twoCellAnchor>
  <xdr:twoCellAnchor>
    <xdr:from>
      <xdr:col>43</xdr:col>
      <xdr:colOff>666750</xdr:colOff>
      <xdr:row>0</xdr:row>
      <xdr:rowOff>419100</xdr:rowOff>
    </xdr:from>
    <xdr:to>
      <xdr:col>62</xdr:col>
      <xdr:colOff>600076</xdr:colOff>
      <xdr:row>13</xdr:row>
      <xdr:rowOff>119063</xdr:rowOff>
    </xdr:to>
    <xdr:graphicFrame macro="">
      <xdr:nvGraphicFramePr>
        <xdr:cNvPr id="7" name="グラフ 6">
          <a:extLst>
            <a:ext uri="{FF2B5EF4-FFF2-40B4-BE49-F238E27FC236}">
              <a16:creationId xmlns:a16="http://schemas.microsoft.com/office/drawing/2014/main" id="{4C18BAE0-A41E-46C2-AA81-254822DF5D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381000</xdr:colOff>
      <xdr:row>0</xdr:row>
      <xdr:rowOff>381000</xdr:rowOff>
    </xdr:from>
    <xdr:to>
      <xdr:col>37</xdr:col>
      <xdr:colOff>423863</xdr:colOff>
      <xdr:row>13</xdr:row>
      <xdr:rowOff>157163</xdr:rowOff>
    </xdr:to>
    <xdr:graphicFrame macro="">
      <xdr:nvGraphicFramePr>
        <xdr:cNvPr id="8" name="グラフ 7">
          <a:extLst>
            <a:ext uri="{FF2B5EF4-FFF2-40B4-BE49-F238E27FC236}">
              <a16:creationId xmlns:a16="http://schemas.microsoft.com/office/drawing/2014/main" id="{94D3DE33-CF6A-4F49-B7BC-6287609659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676275</xdr:colOff>
      <xdr:row>0</xdr:row>
      <xdr:rowOff>400050</xdr:rowOff>
    </xdr:from>
    <xdr:to>
      <xdr:col>43</xdr:col>
      <xdr:colOff>466725</xdr:colOff>
      <xdr:row>13</xdr:row>
      <xdr:rowOff>161924</xdr:rowOff>
    </xdr:to>
    <xdr:graphicFrame macro="">
      <xdr:nvGraphicFramePr>
        <xdr:cNvPr id="9" name="グラフ 8">
          <a:extLst>
            <a:ext uri="{FF2B5EF4-FFF2-40B4-BE49-F238E27FC236}">
              <a16:creationId xmlns:a16="http://schemas.microsoft.com/office/drawing/2014/main" id="{ED4F9764-3B50-447F-A496-A63DE0D778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770964</xdr:colOff>
      <xdr:row>65</xdr:row>
      <xdr:rowOff>179293</xdr:rowOff>
    </xdr:from>
    <xdr:to>
      <xdr:col>11</xdr:col>
      <xdr:colOff>27642</xdr:colOff>
      <xdr:row>97</xdr:row>
      <xdr:rowOff>67235</xdr:rowOff>
    </xdr:to>
    <xdr:graphicFrame macro="">
      <xdr:nvGraphicFramePr>
        <xdr:cNvPr id="2" name="グラフ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257175</xdr:colOff>
      <xdr:row>41</xdr:row>
      <xdr:rowOff>52387</xdr:rowOff>
    </xdr:from>
    <xdr:to>
      <xdr:col>10</xdr:col>
      <xdr:colOff>871538</xdr:colOff>
      <xdr:row>59</xdr:row>
      <xdr:rowOff>66675</xdr:rowOff>
    </xdr:to>
    <xdr:graphicFrame macro="">
      <xdr:nvGraphicFramePr>
        <xdr:cNvPr id="2" name="グラフ 1">
          <a:extLst>
            <a:ext uri="{FF2B5EF4-FFF2-40B4-BE49-F238E27FC236}">
              <a16:creationId xmlns:a16="http://schemas.microsoft.com/office/drawing/2014/main" id="{8B087833-6BAC-6C58-8E55-E55BF60034D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33336</xdr:colOff>
      <xdr:row>60</xdr:row>
      <xdr:rowOff>147637</xdr:rowOff>
    </xdr:from>
    <xdr:to>
      <xdr:col>10</xdr:col>
      <xdr:colOff>971549</xdr:colOff>
      <xdr:row>77</xdr:row>
      <xdr:rowOff>19050</xdr:rowOff>
    </xdr:to>
    <xdr:graphicFrame macro="">
      <xdr:nvGraphicFramePr>
        <xdr:cNvPr id="3" name="グラフ 2">
          <a:extLst>
            <a:ext uri="{FF2B5EF4-FFF2-40B4-BE49-F238E27FC236}">
              <a16:creationId xmlns:a16="http://schemas.microsoft.com/office/drawing/2014/main" id="{7CC050D2-62E8-C6B1-3DAA-BE02B8BE10A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200025</xdr:colOff>
      <xdr:row>0</xdr:row>
      <xdr:rowOff>85725</xdr:rowOff>
    </xdr:from>
    <xdr:to>
      <xdr:col>2</xdr:col>
      <xdr:colOff>664942</xdr:colOff>
      <xdr:row>4</xdr:row>
      <xdr:rowOff>193675</xdr:rowOff>
    </xdr:to>
    <xdr:pic>
      <xdr:nvPicPr>
        <xdr:cNvPr id="4" name="図 3">
          <a:extLst>
            <a:ext uri="{FF2B5EF4-FFF2-40B4-BE49-F238E27FC236}">
              <a16:creationId xmlns:a16="http://schemas.microsoft.com/office/drawing/2014/main" id="{0703F50A-5C5E-423C-9AAA-28029C65A98A}"/>
            </a:ext>
          </a:extLst>
        </xdr:cNvPr>
        <xdr:cNvPicPr>
          <a:picLocks noChangeAspect="1"/>
        </xdr:cNvPicPr>
      </xdr:nvPicPr>
      <xdr:blipFill>
        <a:blip xmlns:r="http://schemas.openxmlformats.org/officeDocument/2006/relationships" r:embed="rId1"/>
        <a:stretch>
          <a:fillRect/>
        </a:stretch>
      </xdr:blipFill>
      <xdr:spPr>
        <a:xfrm>
          <a:off x="200025" y="85725"/>
          <a:ext cx="1445992" cy="1393825"/>
        </a:xfrm>
        <a:prstGeom prst="rect">
          <a:avLst/>
        </a:prstGeom>
      </xdr:spPr>
    </xdr:pic>
    <xdr:clientData/>
  </xdr:twoCellAnchor>
  <xdr:twoCellAnchor>
    <xdr:from>
      <xdr:col>44</xdr:col>
      <xdr:colOff>66674</xdr:colOff>
      <xdr:row>0</xdr:row>
      <xdr:rowOff>423861</xdr:rowOff>
    </xdr:from>
    <xdr:to>
      <xdr:col>64</xdr:col>
      <xdr:colOff>600074</xdr:colOff>
      <xdr:row>13</xdr:row>
      <xdr:rowOff>123824</xdr:rowOff>
    </xdr:to>
    <xdr:graphicFrame macro="">
      <xdr:nvGraphicFramePr>
        <xdr:cNvPr id="2" name="グラフ 1">
          <a:extLst>
            <a:ext uri="{FF2B5EF4-FFF2-40B4-BE49-F238E27FC236}">
              <a16:creationId xmlns:a16="http://schemas.microsoft.com/office/drawing/2014/main" id="{23E48026-FF12-B2C1-5175-F8402ABF7E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37</xdr:col>
      <xdr:colOff>573087</xdr:colOff>
      <xdr:row>0</xdr:row>
      <xdr:rowOff>436563</xdr:rowOff>
    </xdr:from>
    <xdr:to>
      <xdr:col>43</xdr:col>
      <xdr:colOff>363537</xdr:colOff>
      <xdr:row>13</xdr:row>
      <xdr:rowOff>198437</xdr:rowOff>
    </xdr:to>
    <xdr:graphicFrame macro="">
      <xdr:nvGraphicFramePr>
        <xdr:cNvPr id="6" name="グラフ 5">
          <a:extLst>
            <a:ext uri="{FF2B5EF4-FFF2-40B4-BE49-F238E27FC236}">
              <a16:creationId xmlns:a16="http://schemas.microsoft.com/office/drawing/2014/main" id="{C9F49A9A-E356-4266-847F-FFBC7BD749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29</xdr:col>
      <xdr:colOff>200025</xdr:colOff>
      <xdr:row>0</xdr:row>
      <xdr:rowOff>419099</xdr:rowOff>
    </xdr:from>
    <xdr:to>
      <xdr:col>37</xdr:col>
      <xdr:colOff>242888</xdr:colOff>
      <xdr:row>13</xdr:row>
      <xdr:rowOff>195262</xdr:rowOff>
    </xdr:to>
    <xdr:graphicFrame macro="">
      <xdr:nvGraphicFramePr>
        <xdr:cNvPr id="7" name="グラフ 6">
          <a:extLst>
            <a:ext uri="{FF2B5EF4-FFF2-40B4-BE49-F238E27FC236}">
              <a16:creationId xmlns:a16="http://schemas.microsoft.com/office/drawing/2014/main" id="{4DB81849-265D-40BB-8FC9-5687753119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19050</xdr:colOff>
      <xdr:row>0</xdr:row>
      <xdr:rowOff>123825</xdr:rowOff>
    </xdr:from>
    <xdr:to>
      <xdr:col>2</xdr:col>
      <xdr:colOff>933799</xdr:colOff>
      <xdr:row>6</xdr:row>
      <xdr:rowOff>38100</xdr:rowOff>
    </xdr:to>
    <xdr:pic>
      <xdr:nvPicPr>
        <xdr:cNvPr id="4" name="図 3">
          <a:extLst>
            <a:ext uri="{FF2B5EF4-FFF2-40B4-BE49-F238E27FC236}">
              <a16:creationId xmlns:a16="http://schemas.microsoft.com/office/drawing/2014/main" id="{C22D3663-5FB8-471D-991C-9FDDE687146D}"/>
            </a:ext>
          </a:extLst>
        </xdr:cNvPr>
        <xdr:cNvPicPr>
          <a:picLocks noChangeAspect="1"/>
        </xdr:cNvPicPr>
      </xdr:nvPicPr>
      <xdr:blipFill>
        <a:blip xmlns:r="http://schemas.openxmlformats.org/officeDocument/2006/relationships" r:embed="rId1"/>
        <a:stretch>
          <a:fillRect/>
        </a:stretch>
      </xdr:blipFill>
      <xdr:spPr>
        <a:xfrm>
          <a:off x="247650" y="123825"/>
          <a:ext cx="1664049" cy="1628775"/>
        </a:xfrm>
        <a:prstGeom prst="rect">
          <a:avLst/>
        </a:prstGeom>
      </xdr:spPr>
    </xdr:pic>
    <xdr:clientData/>
  </xdr:twoCellAnchor>
  <xdr:twoCellAnchor>
    <xdr:from>
      <xdr:col>44</xdr:col>
      <xdr:colOff>66674</xdr:colOff>
      <xdr:row>0</xdr:row>
      <xdr:rowOff>423861</xdr:rowOff>
    </xdr:from>
    <xdr:to>
      <xdr:col>59</xdr:col>
      <xdr:colOff>0</xdr:colOff>
      <xdr:row>13</xdr:row>
      <xdr:rowOff>123824</xdr:rowOff>
    </xdr:to>
    <xdr:graphicFrame macro="">
      <xdr:nvGraphicFramePr>
        <xdr:cNvPr id="5" name="グラフ 4">
          <a:extLst>
            <a:ext uri="{FF2B5EF4-FFF2-40B4-BE49-F238E27FC236}">
              <a16:creationId xmlns:a16="http://schemas.microsoft.com/office/drawing/2014/main" id="{687A9295-5107-4824-BE5B-AD0A61A8FA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342900</xdr:colOff>
      <xdr:row>0</xdr:row>
      <xdr:rowOff>400050</xdr:rowOff>
    </xdr:from>
    <xdr:to>
      <xdr:col>37</xdr:col>
      <xdr:colOff>385763</xdr:colOff>
      <xdr:row>13</xdr:row>
      <xdr:rowOff>176213</xdr:rowOff>
    </xdr:to>
    <xdr:graphicFrame macro="">
      <xdr:nvGraphicFramePr>
        <xdr:cNvPr id="8" name="グラフ 7">
          <a:extLst>
            <a:ext uri="{FF2B5EF4-FFF2-40B4-BE49-F238E27FC236}">
              <a16:creationId xmlns:a16="http://schemas.microsoft.com/office/drawing/2014/main" id="{C78FA39C-0C6C-4415-BED9-9DF09CD8AB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733425</xdr:colOff>
      <xdr:row>0</xdr:row>
      <xdr:rowOff>409575</xdr:rowOff>
    </xdr:from>
    <xdr:to>
      <xdr:col>43</xdr:col>
      <xdr:colOff>523875</xdr:colOff>
      <xdr:row>13</xdr:row>
      <xdr:rowOff>171449</xdr:rowOff>
    </xdr:to>
    <xdr:graphicFrame macro="">
      <xdr:nvGraphicFramePr>
        <xdr:cNvPr id="7" name="グラフ 6">
          <a:extLst>
            <a:ext uri="{FF2B5EF4-FFF2-40B4-BE49-F238E27FC236}">
              <a16:creationId xmlns:a16="http://schemas.microsoft.com/office/drawing/2014/main" id="{F73408EC-060F-4A09-AB22-F639459FC0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88900</xdr:colOff>
      <xdr:row>0</xdr:row>
      <xdr:rowOff>292100</xdr:rowOff>
    </xdr:from>
    <xdr:to>
      <xdr:col>2</xdr:col>
      <xdr:colOff>876218</xdr:colOff>
      <xdr:row>6</xdr:row>
      <xdr:rowOff>120650</xdr:rowOff>
    </xdr:to>
    <xdr:pic>
      <xdr:nvPicPr>
        <xdr:cNvPr id="5" name="図 4">
          <a:extLst>
            <a:ext uri="{FF2B5EF4-FFF2-40B4-BE49-F238E27FC236}">
              <a16:creationId xmlns:a16="http://schemas.microsoft.com/office/drawing/2014/main" id="{D439AB53-3E50-4E90-AECE-337277CD2174}"/>
            </a:ext>
          </a:extLst>
        </xdr:cNvPr>
        <xdr:cNvPicPr>
          <a:picLocks noChangeAspect="1"/>
        </xdr:cNvPicPr>
      </xdr:nvPicPr>
      <xdr:blipFill>
        <a:blip xmlns:r="http://schemas.openxmlformats.org/officeDocument/2006/relationships" r:embed="rId1"/>
        <a:stretch>
          <a:fillRect/>
        </a:stretch>
      </xdr:blipFill>
      <xdr:spPr>
        <a:xfrm>
          <a:off x="317500" y="292100"/>
          <a:ext cx="1536618" cy="1543050"/>
        </a:xfrm>
        <a:prstGeom prst="rect">
          <a:avLst/>
        </a:prstGeom>
      </xdr:spPr>
    </xdr:pic>
    <xdr:clientData/>
  </xdr:twoCellAnchor>
  <xdr:twoCellAnchor>
    <xdr:from>
      <xdr:col>44</xdr:col>
      <xdr:colOff>66674</xdr:colOff>
      <xdr:row>0</xdr:row>
      <xdr:rowOff>423861</xdr:rowOff>
    </xdr:from>
    <xdr:to>
      <xdr:col>64</xdr:col>
      <xdr:colOff>600074</xdr:colOff>
      <xdr:row>13</xdr:row>
      <xdr:rowOff>123824</xdr:rowOff>
    </xdr:to>
    <xdr:graphicFrame macro="">
      <xdr:nvGraphicFramePr>
        <xdr:cNvPr id="4" name="グラフ 3">
          <a:extLst>
            <a:ext uri="{FF2B5EF4-FFF2-40B4-BE49-F238E27FC236}">
              <a16:creationId xmlns:a16="http://schemas.microsoft.com/office/drawing/2014/main" id="{CC86DE3F-CE1E-4475-BE50-A3E1FB01FD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314325</xdr:colOff>
      <xdr:row>0</xdr:row>
      <xdr:rowOff>381000</xdr:rowOff>
    </xdr:from>
    <xdr:to>
      <xdr:col>37</xdr:col>
      <xdr:colOff>357188</xdr:colOff>
      <xdr:row>13</xdr:row>
      <xdr:rowOff>157163</xdr:rowOff>
    </xdr:to>
    <xdr:graphicFrame macro="">
      <xdr:nvGraphicFramePr>
        <xdr:cNvPr id="8" name="グラフ 7">
          <a:extLst>
            <a:ext uri="{FF2B5EF4-FFF2-40B4-BE49-F238E27FC236}">
              <a16:creationId xmlns:a16="http://schemas.microsoft.com/office/drawing/2014/main" id="{DE237EA0-2392-46AC-B590-116AAC03E1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742950</xdr:colOff>
      <xdr:row>0</xdr:row>
      <xdr:rowOff>371475</xdr:rowOff>
    </xdr:from>
    <xdr:to>
      <xdr:col>43</xdr:col>
      <xdr:colOff>533400</xdr:colOff>
      <xdr:row>13</xdr:row>
      <xdr:rowOff>133349</xdr:rowOff>
    </xdr:to>
    <xdr:graphicFrame macro="">
      <xdr:nvGraphicFramePr>
        <xdr:cNvPr id="7" name="グラフ 6">
          <a:extLst>
            <a:ext uri="{FF2B5EF4-FFF2-40B4-BE49-F238E27FC236}">
              <a16:creationId xmlns:a16="http://schemas.microsoft.com/office/drawing/2014/main" id="{6EF76431-6F57-4D14-9AD5-0E86FC08D5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190500</xdr:colOff>
      <xdr:row>0</xdr:row>
      <xdr:rowOff>209550</xdr:rowOff>
    </xdr:from>
    <xdr:to>
      <xdr:col>2</xdr:col>
      <xdr:colOff>743295</xdr:colOff>
      <xdr:row>6</xdr:row>
      <xdr:rowOff>111125</xdr:rowOff>
    </xdr:to>
    <xdr:pic>
      <xdr:nvPicPr>
        <xdr:cNvPr id="5" name="図 4">
          <a:extLst>
            <a:ext uri="{FF2B5EF4-FFF2-40B4-BE49-F238E27FC236}">
              <a16:creationId xmlns:a16="http://schemas.microsoft.com/office/drawing/2014/main" id="{8E8FC27B-6244-4CB4-9FA1-4BB7734290EB}"/>
            </a:ext>
          </a:extLst>
        </xdr:cNvPr>
        <xdr:cNvPicPr>
          <a:picLocks noChangeAspect="1"/>
        </xdr:cNvPicPr>
      </xdr:nvPicPr>
      <xdr:blipFill>
        <a:blip xmlns:r="http://schemas.openxmlformats.org/officeDocument/2006/relationships" r:embed="rId1"/>
        <a:stretch>
          <a:fillRect/>
        </a:stretch>
      </xdr:blipFill>
      <xdr:spPr>
        <a:xfrm>
          <a:off x="190500" y="209550"/>
          <a:ext cx="1533870" cy="1663700"/>
        </a:xfrm>
        <a:prstGeom prst="rect">
          <a:avLst/>
        </a:prstGeom>
      </xdr:spPr>
    </xdr:pic>
    <xdr:clientData/>
  </xdr:twoCellAnchor>
  <xdr:twoCellAnchor>
    <xdr:from>
      <xdr:col>43</xdr:col>
      <xdr:colOff>685800</xdr:colOff>
      <xdr:row>0</xdr:row>
      <xdr:rowOff>361950</xdr:rowOff>
    </xdr:from>
    <xdr:to>
      <xdr:col>64</xdr:col>
      <xdr:colOff>409575</xdr:colOff>
      <xdr:row>13</xdr:row>
      <xdr:rowOff>61913</xdr:rowOff>
    </xdr:to>
    <xdr:graphicFrame macro="">
      <xdr:nvGraphicFramePr>
        <xdr:cNvPr id="8" name="グラフ 7">
          <a:extLst>
            <a:ext uri="{FF2B5EF4-FFF2-40B4-BE49-F238E27FC236}">
              <a16:creationId xmlns:a16="http://schemas.microsoft.com/office/drawing/2014/main" id="{B63CFE24-0A4C-41DE-904A-CF5B300028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285750</xdr:colOff>
      <xdr:row>0</xdr:row>
      <xdr:rowOff>400050</xdr:rowOff>
    </xdr:from>
    <xdr:to>
      <xdr:col>37</xdr:col>
      <xdr:colOff>328613</xdr:colOff>
      <xdr:row>13</xdr:row>
      <xdr:rowOff>176213</xdr:rowOff>
    </xdr:to>
    <xdr:graphicFrame macro="">
      <xdr:nvGraphicFramePr>
        <xdr:cNvPr id="9" name="グラフ 8">
          <a:extLst>
            <a:ext uri="{FF2B5EF4-FFF2-40B4-BE49-F238E27FC236}">
              <a16:creationId xmlns:a16="http://schemas.microsoft.com/office/drawing/2014/main" id="{2A956C05-EACF-488F-9EB0-ED6EA406A0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666750</xdr:colOff>
      <xdr:row>0</xdr:row>
      <xdr:rowOff>390525</xdr:rowOff>
    </xdr:from>
    <xdr:to>
      <xdr:col>43</xdr:col>
      <xdr:colOff>457200</xdr:colOff>
      <xdr:row>13</xdr:row>
      <xdr:rowOff>152399</xdr:rowOff>
    </xdr:to>
    <xdr:graphicFrame macro="">
      <xdr:nvGraphicFramePr>
        <xdr:cNvPr id="7" name="グラフ 6">
          <a:extLst>
            <a:ext uri="{FF2B5EF4-FFF2-40B4-BE49-F238E27FC236}">
              <a16:creationId xmlns:a16="http://schemas.microsoft.com/office/drawing/2014/main" id="{07E32545-A92A-4423-9DFD-16A4B72D4F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209550</xdr:colOff>
      <xdr:row>0</xdr:row>
      <xdr:rowOff>85725</xdr:rowOff>
    </xdr:from>
    <xdr:to>
      <xdr:col>2</xdr:col>
      <xdr:colOff>650875</xdr:colOff>
      <xdr:row>6</xdr:row>
      <xdr:rowOff>116236</xdr:rowOff>
    </xdr:to>
    <xdr:pic>
      <xdr:nvPicPr>
        <xdr:cNvPr id="5" name="図 4">
          <a:extLst>
            <a:ext uri="{FF2B5EF4-FFF2-40B4-BE49-F238E27FC236}">
              <a16:creationId xmlns:a16="http://schemas.microsoft.com/office/drawing/2014/main" id="{D2D86796-A1B8-4E27-BEFB-EADC3DDD5C38}"/>
            </a:ext>
          </a:extLst>
        </xdr:cNvPr>
        <xdr:cNvPicPr>
          <a:picLocks noChangeAspect="1"/>
        </xdr:cNvPicPr>
      </xdr:nvPicPr>
      <xdr:blipFill>
        <a:blip xmlns:r="http://schemas.openxmlformats.org/officeDocument/2006/relationships" r:embed="rId1"/>
        <a:stretch>
          <a:fillRect/>
        </a:stretch>
      </xdr:blipFill>
      <xdr:spPr>
        <a:xfrm>
          <a:off x="209550" y="85725"/>
          <a:ext cx="1422400" cy="1792636"/>
        </a:xfrm>
        <a:prstGeom prst="rect">
          <a:avLst/>
        </a:prstGeom>
      </xdr:spPr>
    </xdr:pic>
    <xdr:clientData/>
  </xdr:twoCellAnchor>
  <xdr:twoCellAnchor>
    <xdr:from>
      <xdr:col>44</xdr:col>
      <xdr:colOff>66674</xdr:colOff>
      <xdr:row>0</xdr:row>
      <xdr:rowOff>423861</xdr:rowOff>
    </xdr:from>
    <xdr:to>
      <xdr:col>64</xdr:col>
      <xdr:colOff>600074</xdr:colOff>
      <xdr:row>13</xdr:row>
      <xdr:rowOff>123824</xdr:rowOff>
    </xdr:to>
    <xdr:graphicFrame macro="">
      <xdr:nvGraphicFramePr>
        <xdr:cNvPr id="4" name="グラフ 3">
          <a:extLst>
            <a:ext uri="{FF2B5EF4-FFF2-40B4-BE49-F238E27FC236}">
              <a16:creationId xmlns:a16="http://schemas.microsoft.com/office/drawing/2014/main" id="{AE72C081-D054-4BB3-B8A4-3F77DDAFBC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352425</xdr:colOff>
      <xdr:row>0</xdr:row>
      <xdr:rowOff>381000</xdr:rowOff>
    </xdr:from>
    <xdr:to>
      <xdr:col>37</xdr:col>
      <xdr:colOff>395288</xdr:colOff>
      <xdr:row>13</xdr:row>
      <xdr:rowOff>157163</xdr:rowOff>
    </xdr:to>
    <xdr:graphicFrame macro="">
      <xdr:nvGraphicFramePr>
        <xdr:cNvPr id="8" name="グラフ 7">
          <a:extLst>
            <a:ext uri="{FF2B5EF4-FFF2-40B4-BE49-F238E27FC236}">
              <a16:creationId xmlns:a16="http://schemas.microsoft.com/office/drawing/2014/main" id="{C77594F9-9D22-480C-B97C-B38F0DF6FD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733425</xdr:colOff>
      <xdr:row>0</xdr:row>
      <xdr:rowOff>409575</xdr:rowOff>
    </xdr:from>
    <xdr:to>
      <xdr:col>43</xdr:col>
      <xdr:colOff>523875</xdr:colOff>
      <xdr:row>13</xdr:row>
      <xdr:rowOff>171449</xdr:rowOff>
    </xdr:to>
    <xdr:graphicFrame macro="">
      <xdr:nvGraphicFramePr>
        <xdr:cNvPr id="7" name="グラフ 6">
          <a:extLst>
            <a:ext uri="{FF2B5EF4-FFF2-40B4-BE49-F238E27FC236}">
              <a16:creationId xmlns:a16="http://schemas.microsoft.com/office/drawing/2014/main" id="{F38CCB95-FE70-480A-8C3C-F8E75189C4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190500</xdr:colOff>
      <xdr:row>0</xdr:row>
      <xdr:rowOff>180975</xdr:rowOff>
    </xdr:from>
    <xdr:to>
      <xdr:col>2</xdr:col>
      <xdr:colOff>682625</xdr:colOff>
      <xdr:row>7</xdr:row>
      <xdr:rowOff>18061</xdr:rowOff>
    </xdr:to>
    <xdr:pic>
      <xdr:nvPicPr>
        <xdr:cNvPr id="5" name="図 4">
          <a:extLst>
            <a:ext uri="{FF2B5EF4-FFF2-40B4-BE49-F238E27FC236}">
              <a16:creationId xmlns:a16="http://schemas.microsoft.com/office/drawing/2014/main" id="{E43A6053-D94D-4A65-84BB-F1BC0C122E16}"/>
            </a:ext>
          </a:extLst>
        </xdr:cNvPr>
        <xdr:cNvPicPr>
          <a:picLocks noChangeAspect="1"/>
        </xdr:cNvPicPr>
      </xdr:nvPicPr>
      <xdr:blipFill>
        <a:blip xmlns:r="http://schemas.openxmlformats.org/officeDocument/2006/relationships" r:embed="rId1"/>
        <a:stretch>
          <a:fillRect/>
        </a:stretch>
      </xdr:blipFill>
      <xdr:spPr>
        <a:xfrm>
          <a:off x="190500" y="180975"/>
          <a:ext cx="1473200" cy="1837336"/>
        </a:xfrm>
        <a:prstGeom prst="rect">
          <a:avLst/>
        </a:prstGeom>
      </xdr:spPr>
    </xdr:pic>
    <xdr:clientData/>
  </xdr:twoCellAnchor>
  <xdr:twoCellAnchor>
    <xdr:from>
      <xdr:col>44</xdr:col>
      <xdr:colOff>66674</xdr:colOff>
      <xdr:row>0</xdr:row>
      <xdr:rowOff>423861</xdr:rowOff>
    </xdr:from>
    <xdr:to>
      <xdr:col>63</xdr:col>
      <xdr:colOff>0</xdr:colOff>
      <xdr:row>13</xdr:row>
      <xdr:rowOff>123824</xdr:rowOff>
    </xdr:to>
    <xdr:graphicFrame macro="">
      <xdr:nvGraphicFramePr>
        <xdr:cNvPr id="4" name="グラフ 3">
          <a:extLst>
            <a:ext uri="{FF2B5EF4-FFF2-40B4-BE49-F238E27FC236}">
              <a16:creationId xmlns:a16="http://schemas.microsoft.com/office/drawing/2014/main" id="{F8D2C456-898C-4E2A-9F8D-DF27D70651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371475</xdr:colOff>
      <xdr:row>0</xdr:row>
      <xdr:rowOff>371475</xdr:rowOff>
    </xdr:from>
    <xdr:to>
      <xdr:col>37</xdr:col>
      <xdr:colOff>414338</xdr:colOff>
      <xdr:row>13</xdr:row>
      <xdr:rowOff>147638</xdr:rowOff>
    </xdr:to>
    <xdr:graphicFrame macro="">
      <xdr:nvGraphicFramePr>
        <xdr:cNvPr id="8" name="グラフ 7">
          <a:extLst>
            <a:ext uri="{FF2B5EF4-FFF2-40B4-BE49-F238E27FC236}">
              <a16:creationId xmlns:a16="http://schemas.microsoft.com/office/drawing/2014/main" id="{D41B6F72-9D7E-4642-9372-AE94BCD22C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38</xdr:col>
      <xdr:colOff>0</xdr:colOff>
      <xdr:row>0</xdr:row>
      <xdr:rowOff>371475</xdr:rowOff>
    </xdr:from>
    <xdr:to>
      <xdr:col>43</xdr:col>
      <xdr:colOff>600075</xdr:colOff>
      <xdr:row>13</xdr:row>
      <xdr:rowOff>133349</xdr:rowOff>
    </xdr:to>
    <xdr:graphicFrame macro="">
      <xdr:nvGraphicFramePr>
        <xdr:cNvPr id="7" name="グラフ 6">
          <a:extLst>
            <a:ext uri="{FF2B5EF4-FFF2-40B4-BE49-F238E27FC236}">
              <a16:creationId xmlns:a16="http://schemas.microsoft.com/office/drawing/2014/main" id="{0B394172-F9A3-4399-A0CA-8827208AF2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44450</xdr:colOff>
      <xdr:row>0</xdr:row>
      <xdr:rowOff>149225</xdr:rowOff>
    </xdr:from>
    <xdr:to>
      <xdr:col>2</xdr:col>
      <xdr:colOff>777875</xdr:colOff>
      <xdr:row>7</xdr:row>
      <xdr:rowOff>101753</xdr:rowOff>
    </xdr:to>
    <xdr:pic>
      <xdr:nvPicPr>
        <xdr:cNvPr id="5" name="図 4">
          <a:extLst>
            <a:ext uri="{FF2B5EF4-FFF2-40B4-BE49-F238E27FC236}">
              <a16:creationId xmlns:a16="http://schemas.microsoft.com/office/drawing/2014/main" id="{CBC9AD1D-DF0D-4FB5-B140-3F506CC7E9F6}"/>
            </a:ext>
          </a:extLst>
        </xdr:cNvPr>
        <xdr:cNvPicPr>
          <a:picLocks noChangeAspect="1"/>
        </xdr:cNvPicPr>
      </xdr:nvPicPr>
      <xdr:blipFill>
        <a:blip xmlns:r="http://schemas.openxmlformats.org/officeDocument/2006/relationships" r:embed="rId1"/>
        <a:stretch>
          <a:fillRect/>
        </a:stretch>
      </xdr:blipFill>
      <xdr:spPr>
        <a:xfrm>
          <a:off x="273050" y="149225"/>
          <a:ext cx="1482725" cy="1895628"/>
        </a:xfrm>
        <a:prstGeom prst="rect">
          <a:avLst/>
        </a:prstGeom>
      </xdr:spPr>
    </xdr:pic>
    <xdr:clientData/>
  </xdr:twoCellAnchor>
  <xdr:twoCellAnchor>
    <xdr:from>
      <xdr:col>44</xdr:col>
      <xdr:colOff>66674</xdr:colOff>
      <xdr:row>0</xdr:row>
      <xdr:rowOff>423861</xdr:rowOff>
    </xdr:from>
    <xdr:to>
      <xdr:col>64</xdr:col>
      <xdr:colOff>600074</xdr:colOff>
      <xdr:row>13</xdr:row>
      <xdr:rowOff>123824</xdr:rowOff>
    </xdr:to>
    <xdr:graphicFrame macro="">
      <xdr:nvGraphicFramePr>
        <xdr:cNvPr id="4" name="グラフ 3">
          <a:extLst>
            <a:ext uri="{FF2B5EF4-FFF2-40B4-BE49-F238E27FC236}">
              <a16:creationId xmlns:a16="http://schemas.microsoft.com/office/drawing/2014/main" id="{5E506E3F-6B1B-4E48-BD2D-6BEFC17FB5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352425</xdr:colOff>
      <xdr:row>0</xdr:row>
      <xdr:rowOff>400050</xdr:rowOff>
    </xdr:from>
    <xdr:to>
      <xdr:col>37</xdr:col>
      <xdr:colOff>395288</xdr:colOff>
      <xdr:row>13</xdr:row>
      <xdr:rowOff>176213</xdr:rowOff>
    </xdr:to>
    <xdr:graphicFrame macro="">
      <xdr:nvGraphicFramePr>
        <xdr:cNvPr id="8" name="グラフ 7">
          <a:extLst>
            <a:ext uri="{FF2B5EF4-FFF2-40B4-BE49-F238E27FC236}">
              <a16:creationId xmlns:a16="http://schemas.microsoft.com/office/drawing/2014/main" id="{C3E02626-57E4-4C1E-A790-9C91A8EE1C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752475</xdr:colOff>
      <xdr:row>0</xdr:row>
      <xdr:rowOff>400050</xdr:rowOff>
    </xdr:from>
    <xdr:to>
      <xdr:col>43</xdr:col>
      <xdr:colOff>542925</xdr:colOff>
      <xdr:row>13</xdr:row>
      <xdr:rowOff>161924</xdr:rowOff>
    </xdr:to>
    <xdr:graphicFrame macro="">
      <xdr:nvGraphicFramePr>
        <xdr:cNvPr id="7" name="グラフ 6">
          <a:extLst>
            <a:ext uri="{FF2B5EF4-FFF2-40B4-BE49-F238E27FC236}">
              <a16:creationId xmlns:a16="http://schemas.microsoft.com/office/drawing/2014/main" id="{0B6C3EC3-00A4-41EF-A578-DC83534974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200025</xdr:colOff>
      <xdr:row>0</xdr:row>
      <xdr:rowOff>171450</xdr:rowOff>
    </xdr:from>
    <xdr:to>
      <xdr:col>2</xdr:col>
      <xdr:colOff>708025</xdr:colOff>
      <xdr:row>6</xdr:row>
      <xdr:rowOff>174625</xdr:rowOff>
    </xdr:to>
    <xdr:pic>
      <xdr:nvPicPr>
        <xdr:cNvPr id="5" name="図 4">
          <a:extLst>
            <a:ext uri="{FF2B5EF4-FFF2-40B4-BE49-F238E27FC236}">
              <a16:creationId xmlns:a16="http://schemas.microsoft.com/office/drawing/2014/main" id="{E7282F53-22C2-4B3C-9596-3D4A4E0F2988}"/>
            </a:ext>
          </a:extLst>
        </xdr:cNvPr>
        <xdr:cNvPicPr>
          <a:picLocks noChangeAspect="1"/>
        </xdr:cNvPicPr>
      </xdr:nvPicPr>
      <xdr:blipFill>
        <a:blip xmlns:r="http://schemas.openxmlformats.org/officeDocument/2006/relationships" r:embed="rId1"/>
        <a:stretch>
          <a:fillRect/>
        </a:stretch>
      </xdr:blipFill>
      <xdr:spPr>
        <a:xfrm>
          <a:off x="200025" y="171450"/>
          <a:ext cx="1489075" cy="1765300"/>
        </a:xfrm>
        <a:prstGeom prst="rect">
          <a:avLst/>
        </a:prstGeom>
      </xdr:spPr>
    </xdr:pic>
    <xdr:clientData/>
  </xdr:twoCellAnchor>
  <xdr:twoCellAnchor>
    <xdr:from>
      <xdr:col>44</xdr:col>
      <xdr:colOff>66674</xdr:colOff>
      <xdr:row>0</xdr:row>
      <xdr:rowOff>423861</xdr:rowOff>
    </xdr:from>
    <xdr:to>
      <xdr:col>64</xdr:col>
      <xdr:colOff>600074</xdr:colOff>
      <xdr:row>13</xdr:row>
      <xdr:rowOff>123824</xdr:rowOff>
    </xdr:to>
    <xdr:graphicFrame macro="">
      <xdr:nvGraphicFramePr>
        <xdr:cNvPr id="4" name="グラフ 3">
          <a:extLst>
            <a:ext uri="{FF2B5EF4-FFF2-40B4-BE49-F238E27FC236}">
              <a16:creationId xmlns:a16="http://schemas.microsoft.com/office/drawing/2014/main" id="{6A814368-6C43-4445-97EC-FCC9EEAF28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295275</xdr:colOff>
      <xdr:row>0</xdr:row>
      <xdr:rowOff>371475</xdr:rowOff>
    </xdr:from>
    <xdr:to>
      <xdr:col>37</xdr:col>
      <xdr:colOff>338138</xdr:colOff>
      <xdr:row>13</xdr:row>
      <xdr:rowOff>147638</xdr:rowOff>
    </xdr:to>
    <xdr:graphicFrame macro="">
      <xdr:nvGraphicFramePr>
        <xdr:cNvPr id="8" name="グラフ 7">
          <a:extLst>
            <a:ext uri="{FF2B5EF4-FFF2-40B4-BE49-F238E27FC236}">
              <a16:creationId xmlns:a16="http://schemas.microsoft.com/office/drawing/2014/main" id="{C060E9F0-6252-4CF7-91B0-C061AB4981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733425</xdr:colOff>
      <xdr:row>0</xdr:row>
      <xdr:rowOff>390525</xdr:rowOff>
    </xdr:from>
    <xdr:to>
      <xdr:col>43</xdr:col>
      <xdr:colOff>523875</xdr:colOff>
      <xdr:row>13</xdr:row>
      <xdr:rowOff>152399</xdr:rowOff>
    </xdr:to>
    <xdr:graphicFrame macro="">
      <xdr:nvGraphicFramePr>
        <xdr:cNvPr id="7" name="グラフ 6">
          <a:extLst>
            <a:ext uri="{FF2B5EF4-FFF2-40B4-BE49-F238E27FC236}">
              <a16:creationId xmlns:a16="http://schemas.microsoft.com/office/drawing/2014/main" id="{ADED8C89-E436-4C34-9411-E4A8081B4E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ari-mama.com/asset-kakeibo/"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1FAF1-8243-4EE4-9C87-2A18ECD30146}">
  <sheetPr>
    <tabColor theme="8" tint="0.59999389629810485"/>
  </sheetPr>
  <dimension ref="B2:R41"/>
  <sheetViews>
    <sheetView showGridLines="0" tabSelected="1" workbookViewId="0"/>
  </sheetViews>
  <sheetFormatPr baseColWidth="10" defaultColWidth="8.83203125" defaultRowHeight="18"/>
  <cols>
    <col min="1" max="1" width="3.6640625" customWidth="1"/>
    <col min="2" max="2" width="14.5" customWidth="1"/>
    <col min="3" max="3" width="4.1640625" customWidth="1"/>
    <col min="4" max="4" width="14" customWidth="1"/>
    <col min="5" max="5" width="3.83203125" customWidth="1"/>
    <col min="6" max="6" width="16.6640625" customWidth="1"/>
    <col min="7" max="7" width="5.6640625" customWidth="1"/>
    <col min="8" max="8" width="16.1640625" customWidth="1"/>
    <col min="9" max="9" width="4" customWidth="1"/>
    <col min="10" max="10" width="15.1640625" customWidth="1"/>
    <col min="11" max="11" width="3.5" customWidth="1"/>
    <col min="12" max="12" width="15.33203125" customWidth="1"/>
    <col min="13" max="13" width="4" customWidth="1"/>
    <col min="14" max="14" width="4.6640625" customWidth="1"/>
    <col min="15" max="15" width="11.6640625" customWidth="1"/>
    <col min="16" max="16" width="4.1640625" customWidth="1"/>
    <col min="17" max="17" width="14.1640625" customWidth="1"/>
    <col min="18" max="18" width="11.6640625" customWidth="1"/>
  </cols>
  <sheetData>
    <row r="2" spans="2:18">
      <c r="B2" s="125" t="s">
        <v>0</v>
      </c>
      <c r="C2" s="141"/>
    </row>
    <row r="3" spans="2:18">
      <c r="Q3" s="307" t="s">
        <v>1</v>
      </c>
    </row>
    <row r="4" spans="2:18" ht="19">
      <c r="B4" s="131" t="s">
        <v>2</v>
      </c>
      <c r="D4" s="131" t="s">
        <v>3</v>
      </c>
      <c r="E4" s="132"/>
      <c r="F4" s="131" t="s">
        <v>4</v>
      </c>
      <c r="G4" s="133"/>
      <c r="H4" s="131" t="s">
        <v>5</v>
      </c>
      <c r="I4" s="134"/>
      <c r="J4" s="131" t="s">
        <v>6</v>
      </c>
      <c r="K4" s="134"/>
      <c r="L4" s="131" t="s">
        <v>7</v>
      </c>
      <c r="M4" s="7"/>
      <c r="N4" s="312" t="s">
        <v>8</v>
      </c>
      <c r="O4" s="313"/>
      <c r="Q4" s="314" t="s">
        <v>9</v>
      </c>
      <c r="R4" s="315"/>
    </row>
    <row r="5" spans="2:18">
      <c r="B5" s="47" t="s">
        <v>10</v>
      </c>
      <c r="D5" s="47" t="s">
        <v>11</v>
      </c>
      <c r="E5" s="48"/>
      <c r="F5" s="49" t="s">
        <v>12</v>
      </c>
      <c r="G5" s="50"/>
      <c r="H5" s="47" t="s">
        <v>13</v>
      </c>
      <c r="I5" s="42"/>
      <c r="J5" s="47" t="s">
        <v>14</v>
      </c>
      <c r="K5" s="42"/>
      <c r="L5" s="49" t="s">
        <v>15</v>
      </c>
      <c r="M5" s="42"/>
      <c r="N5" s="127">
        <v>1</v>
      </c>
      <c r="O5" s="128" t="s">
        <v>16</v>
      </c>
      <c r="Q5" s="299" t="str">
        <f>B5</f>
        <v>ゆうちょ(夫）</v>
      </c>
      <c r="R5" s="303">
        <v>100000</v>
      </c>
    </row>
    <row r="6" spans="2:18">
      <c r="B6" s="49" t="s">
        <v>17</v>
      </c>
      <c r="D6" s="49" t="s">
        <v>18</v>
      </c>
      <c r="E6" s="48"/>
      <c r="F6" s="49" t="s">
        <v>19</v>
      </c>
      <c r="G6" s="50"/>
      <c r="H6" s="49" t="s">
        <v>11</v>
      </c>
      <c r="I6" s="42"/>
      <c r="J6" s="49" t="s">
        <v>20</v>
      </c>
      <c r="K6" s="42"/>
      <c r="L6" s="49" t="s">
        <v>21</v>
      </c>
      <c r="M6" s="42"/>
      <c r="Q6" s="300" t="str">
        <f t="shared" ref="Q6:Q19" si="0">B6</f>
        <v>ゆうちょ(妻）</v>
      </c>
      <c r="R6" s="304">
        <v>500000</v>
      </c>
    </row>
    <row r="7" spans="2:18">
      <c r="B7" s="49" t="s">
        <v>22</v>
      </c>
      <c r="D7" s="49" t="s">
        <v>23</v>
      </c>
      <c r="E7" s="48"/>
      <c r="F7" s="49" t="s">
        <v>24</v>
      </c>
      <c r="G7" s="50"/>
      <c r="H7" s="49" t="s">
        <v>25</v>
      </c>
      <c r="I7" s="42"/>
      <c r="J7" s="49" t="s">
        <v>26</v>
      </c>
      <c r="K7" s="42"/>
      <c r="L7" s="49" t="s">
        <v>27</v>
      </c>
      <c r="M7" s="42"/>
      <c r="Q7" s="300" t="str">
        <f t="shared" si="0"/>
        <v>ゆうちょ(子供）</v>
      </c>
      <c r="R7" s="304">
        <v>300000</v>
      </c>
    </row>
    <row r="8" spans="2:18">
      <c r="B8" s="49" t="s">
        <v>28</v>
      </c>
      <c r="D8" s="49" t="s">
        <v>29</v>
      </c>
      <c r="E8" s="48"/>
      <c r="F8" s="49" t="s">
        <v>30</v>
      </c>
      <c r="G8" s="50"/>
      <c r="H8" s="49"/>
      <c r="I8" s="42"/>
      <c r="J8" s="49" t="s">
        <v>31</v>
      </c>
      <c r="K8" s="42"/>
      <c r="L8" s="49" t="s">
        <v>32</v>
      </c>
      <c r="M8" s="42"/>
      <c r="Q8" s="300" t="str">
        <f t="shared" si="0"/>
        <v>PayPay</v>
      </c>
      <c r="R8" s="304">
        <v>10000</v>
      </c>
    </row>
    <row r="9" spans="2:18">
      <c r="B9" s="49" t="s">
        <v>33</v>
      </c>
      <c r="D9" s="49" t="s">
        <v>34</v>
      </c>
      <c r="E9" s="48"/>
      <c r="F9" s="49"/>
      <c r="G9" s="50"/>
      <c r="H9" s="49"/>
      <c r="I9" s="42"/>
      <c r="J9" s="49" t="s">
        <v>35</v>
      </c>
      <c r="K9" s="42"/>
      <c r="L9" s="49" t="s">
        <v>36</v>
      </c>
      <c r="M9" s="42"/>
      <c r="Q9" s="300" t="str">
        <f t="shared" si="0"/>
        <v>現金</v>
      </c>
      <c r="R9" s="304">
        <v>50000</v>
      </c>
    </row>
    <row r="10" spans="2:18">
      <c r="B10" s="49" t="s">
        <v>37</v>
      </c>
      <c r="D10" s="49"/>
      <c r="E10" s="48"/>
      <c r="F10" s="49"/>
      <c r="G10" s="50"/>
      <c r="H10" s="49"/>
      <c r="I10" s="42"/>
      <c r="J10" s="49" t="s">
        <v>38</v>
      </c>
      <c r="K10" s="42"/>
      <c r="L10" s="49" t="s">
        <v>39</v>
      </c>
      <c r="M10" s="42"/>
      <c r="Q10" s="300" t="str">
        <f t="shared" si="0"/>
        <v>JCB</v>
      </c>
      <c r="R10" s="304">
        <v>-50000</v>
      </c>
    </row>
    <row r="11" spans="2:18">
      <c r="B11" s="49" t="s">
        <v>40</v>
      </c>
      <c r="D11" s="49"/>
      <c r="E11" s="48"/>
      <c r="F11" s="49"/>
      <c r="G11" s="50"/>
      <c r="H11" s="49"/>
      <c r="I11" s="42"/>
      <c r="J11" s="49"/>
      <c r="K11" s="42"/>
      <c r="L11" s="49" t="s">
        <v>41</v>
      </c>
      <c r="M11" s="42"/>
      <c r="Q11" s="300" t="str">
        <f t="shared" si="0"/>
        <v>VISA</v>
      </c>
      <c r="R11" s="304">
        <v>-30000</v>
      </c>
    </row>
    <row r="12" spans="2:18">
      <c r="B12" s="49" t="s">
        <v>42</v>
      </c>
      <c r="D12" s="49"/>
      <c r="E12" s="48"/>
      <c r="F12" s="49"/>
      <c r="G12" s="50"/>
      <c r="H12" s="49"/>
      <c r="I12" s="42"/>
      <c r="J12" s="49"/>
      <c r="K12" s="42"/>
      <c r="L12" s="49"/>
      <c r="M12" s="42"/>
      <c r="Q12" s="300" t="str">
        <f t="shared" si="0"/>
        <v>MASTER</v>
      </c>
      <c r="R12" s="304">
        <v>-20000</v>
      </c>
    </row>
    <row r="13" spans="2:18">
      <c r="B13" s="142" t="s">
        <v>43</v>
      </c>
      <c r="D13" s="49"/>
      <c r="E13" s="48"/>
      <c r="F13" s="49"/>
      <c r="G13" s="50"/>
      <c r="H13" s="49"/>
      <c r="I13" s="42"/>
      <c r="J13" s="49"/>
      <c r="K13" s="42"/>
      <c r="L13" s="49"/>
      <c r="M13" s="42"/>
      <c r="Q13" s="300" t="str">
        <f t="shared" si="0"/>
        <v>特別費口座</v>
      </c>
      <c r="R13" s="304">
        <v>50000</v>
      </c>
    </row>
    <row r="14" spans="2:18">
      <c r="B14" s="49" t="s">
        <v>44</v>
      </c>
      <c r="D14" s="79"/>
      <c r="E14" s="48"/>
      <c r="F14" s="79"/>
      <c r="G14" s="50"/>
      <c r="H14" s="79"/>
      <c r="I14" s="42"/>
      <c r="J14" s="79"/>
      <c r="K14" s="42"/>
      <c r="L14" s="79"/>
      <c r="M14" s="42"/>
      <c r="Q14" s="301" t="str">
        <f t="shared" si="0"/>
        <v>GMO証券</v>
      </c>
      <c r="R14" s="305">
        <v>1000000</v>
      </c>
    </row>
    <row r="15" spans="2:18">
      <c r="B15" s="49"/>
      <c r="D15" s="51"/>
      <c r="E15" s="51"/>
      <c r="F15" s="51"/>
      <c r="G15" s="52"/>
      <c r="H15" s="51"/>
      <c r="J15" s="51"/>
      <c r="K15" s="42"/>
      <c r="L15" s="51"/>
      <c r="M15" s="42"/>
      <c r="Q15" s="300">
        <f t="shared" si="0"/>
        <v>0</v>
      </c>
      <c r="R15" s="304"/>
    </row>
    <row r="16" spans="2:18">
      <c r="B16" s="49"/>
      <c r="D16" s="51"/>
      <c r="E16" s="51"/>
      <c r="F16" s="51"/>
      <c r="G16" s="52"/>
      <c r="H16" s="51"/>
      <c r="J16" s="51"/>
      <c r="K16" s="42"/>
      <c r="L16" s="51"/>
      <c r="M16" s="42"/>
      <c r="Q16" s="300">
        <f t="shared" si="0"/>
        <v>0</v>
      </c>
      <c r="R16" s="304"/>
    </row>
    <row r="17" spans="2:18">
      <c r="B17" s="49"/>
      <c r="D17" s="51"/>
      <c r="E17" s="51"/>
      <c r="F17" s="51"/>
      <c r="G17" s="52"/>
      <c r="H17" s="51"/>
      <c r="J17" s="51"/>
      <c r="K17" s="42"/>
      <c r="L17" s="51"/>
      <c r="M17" s="42"/>
      <c r="Q17" s="300">
        <f t="shared" si="0"/>
        <v>0</v>
      </c>
      <c r="R17" s="304"/>
    </row>
    <row r="18" spans="2:18">
      <c r="B18" s="49"/>
      <c r="D18" s="51"/>
      <c r="E18" s="51"/>
      <c r="F18" s="51"/>
      <c r="G18" s="52"/>
      <c r="H18" s="51"/>
      <c r="J18" s="51"/>
      <c r="K18" s="42"/>
      <c r="L18" s="51"/>
      <c r="M18" s="42"/>
      <c r="Q18" s="300">
        <f t="shared" si="0"/>
        <v>0</v>
      </c>
      <c r="R18" s="304"/>
    </row>
    <row r="19" spans="2:18">
      <c r="B19" s="79"/>
      <c r="D19" s="51"/>
      <c r="E19" s="51"/>
      <c r="F19" s="51"/>
      <c r="G19" s="52"/>
      <c r="H19" s="51"/>
      <c r="J19" s="51"/>
      <c r="K19" s="42"/>
      <c r="L19" s="51"/>
      <c r="M19" s="42"/>
      <c r="Q19" s="302">
        <f t="shared" si="0"/>
        <v>0</v>
      </c>
      <c r="R19" s="306"/>
    </row>
    <row r="20" spans="2:18">
      <c r="B20" s="282"/>
      <c r="D20" s="51"/>
      <c r="E20" s="51"/>
      <c r="F20" s="51"/>
      <c r="G20" s="52"/>
      <c r="H20" s="51"/>
      <c r="J20" s="51"/>
      <c r="K20" s="42"/>
      <c r="L20" s="51"/>
      <c r="M20" s="42"/>
    </row>
    <row r="21" spans="2:18">
      <c r="B21" t="s">
        <v>45</v>
      </c>
      <c r="D21" s="51"/>
      <c r="E21" s="51"/>
      <c r="F21" s="51"/>
      <c r="G21" s="52"/>
      <c r="H21" s="51"/>
      <c r="J21" s="51"/>
      <c r="K21" s="42"/>
      <c r="L21" s="51"/>
      <c r="M21" s="42"/>
    </row>
    <row r="22" spans="2:18">
      <c r="B22" t="s">
        <v>46</v>
      </c>
      <c r="D22" s="51"/>
      <c r="E22" s="51"/>
      <c r="F22" s="51"/>
      <c r="G22" s="52"/>
      <c r="H22" s="51"/>
      <c r="J22" s="51"/>
      <c r="K22" s="42"/>
      <c r="L22" s="51"/>
      <c r="M22" s="42"/>
    </row>
    <row r="23" spans="2:18">
      <c r="B23" t="s">
        <v>47</v>
      </c>
      <c r="D23" s="51"/>
      <c r="E23" s="51"/>
      <c r="F23" s="51"/>
      <c r="G23" s="52"/>
      <c r="H23" s="51"/>
      <c r="J23" s="51"/>
      <c r="K23" s="42"/>
      <c r="L23" s="51"/>
      <c r="M23" s="42"/>
    </row>
    <row r="24" spans="2:18">
      <c r="B24" s="282" t="s">
        <v>48</v>
      </c>
      <c r="D24" s="51"/>
      <c r="E24" s="51"/>
      <c r="F24" s="51"/>
      <c r="G24" s="52"/>
      <c r="H24" s="51"/>
      <c r="J24" s="51"/>
      <c r="K24" s="42"/>
      <c r="L24" s="51"/>
      <c r="M24" s="42"/>
    </row>
    <row r="25" spans="2:18">
      <c r="B25" s="125" t="s">
        <v>49</v>
      </c>
    </row>
    <row r="26" spans="2:18">
      <c r="B26" t="s">
        <v>50</v>
      </c>
    </row>
    <row r="27" spans="2:18">
      <c r="B27" t="s">
        <v>51</v>
      </c>
    </row>
    <row r="28" spans="2:18">
      <c r="B28" t="s">
        <v>52</v>
      </c>
    </row>
    <row r="29" spans="2:18">
      <c r="B29" t="s">
        <v>53</v>
      </c>
    </row>
    <row r="30" spans="2:18">
      <c r="B30" t="s">
        <v>54</v>
      </c>
    </row>
    <row r="31" spans="2:18">
      <c r="B31" t="s">
        <v>55</v>
      </c>
    </row>
    <row r="32" spans="2:18">
      <c r="B32" s="125" t="s">
        <v>56</v>
      </c>
    </row>
    <row r="33" spans="2:2">
      <c r="B33" t="s">
        <v>57</v>
      </c>
    </row>
    <row r="34" spans="2:2">
      <c r="B34" t="s">
        <v>58</v>
      </c>
    </row>
    <row r="35" spans="2:2">
      <c r="B35" s="125" t="s">
        <v>2</v>
      </c>
    </row>
    <row r="36" spans="2:2">
      <c r="B36" t="s">
        <v>57</v>
      </c>
    </row>
    <row r="37" spans="2:2">
      <c r="B37" t="s">
        <v>59</v>
      </c>
    </row>
    <row r="39" spans="2:2">
      <c r="B39" t="s">
        <v>60</v>
      </c>
    </row>
    <row r="40" spans="2:2">
      <c r="B40" s="126" t="s">
        <v>61</v>
      </c>
    </row>
    <row r="41" spans="2:2">
      <c r="B41" t="s">
        <v>62</v>
      </c>
    </row>
  </sheetData>
  <mergeCells count="2">
    <mergeCell ref="N4:O4"/>
    <mergeCell ref="Q4:R4"/>
  </mergeCells>
  <phoneticPr fontId="1"/>
  <dataValidations count="1">
    <dataValidation type="list" allowBlank="1" showInputMessage="1" showErrorMessage="1" sqref="N5" xr:uid="{F048D0EE-F28F-45DA-B5A5-0AE5C3D393C3}">
      <formula1>"1,2,3,4,5,6,7,8,9,10,11,12,13,14,15,16,17,18,19,20,21,22,23,24,25,26,27,28,29,30,31"</formula1>
    </dataValidation>
  </dataValidations>
  <hyperlinks>
    <hyperlink ref="B40" r:id="rId1" xr:uid="{6A341E07-CAF3-DA4B-A09E-4B8271BECCCF}"/>
  </hyperlinks>
  <pageMargins left="0.7" right="0.7" top="0.75" bottom="0.75" header="0.3" footer="0.3"/>
  <pageSetup paperSize="281" orientation="portrait" horizontalDpi="0" verticalDpi="0"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0A6C40-C253-4129-953B-3B2E556BD809}">
  <sheetPr>
    <tabColor theme="8" tint="0.59999389629810485"/>
    <pageSetUpPr fitToPage="1"/>
  </sheetPr>
  <dimension ref="A1:BN143"/>
  <sheetViews>
    <sheetView showGridLines="0" workbookViewId="0">
      <pane xSplit="3" ySplit="19" topLeftCell="D20" activePane="bottomRight" state="frozen"/>
      <selection pane="topRight" activeCell="D1" sqref="D1"/>
      <selection pane="bottomLeft" activeCell="A20" sqref="A20"/>
      <selection pane="bottomRight"/>
    </sheetView>
  </sheetViews>
  <sheetFormatPr baseColWidth="10" defaultColWidth="8.83203125" defaultRowHeight="18" outlineLevelRow="1"/>
  <cols>
    <col min="1" max="1" width="3" style="94" customWidth="1"/>
    <col min="2" max="2" width="9.83203125" style="94" customWidth="1"/>
    <col min="3" max="3" width="14.1640625" style="99" customWidth="1"/>
    <col min="4" max="4" width="10.6640625" style="90" customWidth="1"/>
    <col min="5" max="5" width="10.6640625" style="158" customWidth="1"/>
    <col min="6" max="9" width="10.6640625" style="90" customWidth="1"/>
    <col min="10" max="11" width="10.6640625" style="94" customWidth="1"/>
    <col min="12" max="15" width="10.6640625" style="90" customWidth="1"/>
    <col min="16" max="17" width="10.6640625" style="92" customWidth="1"/>
    <col min="18" max="19" width="10.6640625" style="91" customWidth="1"/>
    <col min="20" max="21" width="10.6640625" style="92" customWidth="1"/>
    <col min="22" max="23" width="10.6640625" style="93" customWidth="1"/>
    <col min="24" max="43" width="10.6640625" style="92" customWidth="1"/>
    <col min="44" max="66" width="10.6640625" style="94" customWidth="1"/>
    <col min="67" max="78" width="8.6640625" style="94" customWidth="1"/>
    <col min="79" max="16384" width="8.83203125" style="94"/>
  </cols>
  <sheetData>
    <row r="1" spans="1:65" ht="45" customHeight="1" thickBot="1">
      <c r="A1" s="95"/>
      <c r="B1" s="198"/>
      <c r="C1" s="199"/>
      <c r="D1" s="200"/>
      <c r="E1" s="201"/>
      <c r="F1" s="200"/>
      <c r="G1" s="200"/>
      <c r="H1" s="202"/>
      <c r="I1" s="202"/>
      <c r="J1" s="203"/>
      <c r="K1" s="203"/>
      <c r="L1" s="96"/>
      <c r="M1" s="96"/>
      <c r="N1" s="96"/>
      <c r="O1" s="96"/>
      <c r="P1" s="96"/>
      <c r="Q1" s="96"/>
      <c r="R1" s="96"/>
      <c r="S1" s="96"/>
      <c r="T1" s="96"/>
      <c r="U1" s="96"/>
      <c r="V1" s="96"/>
      <c r="W1" s="96"/>
      <c r="X1" s="96"/>
      <c r="Y1" s="96"/>
      <c r="Z1" s="96"/>
      <c r="AA1" s="96"/>
      <c r="AB1" s="96"/>
      <c r="AC1" s="96"/>
      <c r="AD1" s="96"/>
      <c r="AE1" s="96"/>
      <c r="AF1" s="96"/>
      <c r="AG1" s="96"/>
      <c r="AH1" s="96"/>
      <c r="AI1" s="97"/>
      <c r="AJ1" s="97"/>
      <c r="AK1" s="97"/>
      <c r="AL1" s="97"/>
      <c r="AM1" s="94"/>
      <c r="AN1" s="94"/>
      <c r="AO1" s="94"/>
      <c r="AP1" s="94"/>
      <c r="AQ1" s="94"/>
    </row>
    <row r="2" spans="1:65" s="98" customFormat="1" ht="18.75" customHeight="1" thickTop="1">
      <c r="D2" s="376" t="s">
        <v>63</v>
      </c>
      <c r="E2" s="377"/>
      <c r="F2" s="377"/>
      <c r="G2" s="377"/>
      <c r="H2" s="377"/>
      <c r="I2" s="378"/>
      <c r="J2" s="156"/>
      <c r="K2" s="379" t="s">
        <v>3</v>
      </c>
      <c r="L2" s="380"/>
      <c r="M2" s="112"/>
      <c r="N2" s="379" t="s">
        <v>64</v>
      </c>
      <c r="O2" s="380"/>
      <c r="P2" s="147"/>
      <c r="Q2" s="379" t="s">
        <v>65</v>
      </c>
      <c r="R2" s="380"/>
      <c r="S2" s="191"/>
      <c r="T2" s="379" t="s">
        <v>66</v>
      </c>
      <c r="U2" s="381"/>
      <c r="V2" s="380"/>
      <c r="W2" s="112"/>
      <c r="X2" s="379" t="s">
        <v>67</v>
      </c>
      <c r="Y2" s="381"/>
      <c r="Z2" s="380"/>
      <c r="AA2" s="113"/>
      <c r="AB2" s="369" t="s">
        <v>68</v>
      </c>
      <c r="AC2" s="370"/>
      <c r="AD2" s="147"/>
    </row>
    <row r="3" spans="1:65" s="98" customFormat="1" ht="18.75" customHeight="1" thickBot="1">
      <c r="D3" s="241" t="s">
        <v>69</v>
      </c>
      <c r="E3" s="242" t="s">
        <v>70</v>
      </c>
      <c r="F3" s="242" t="s">
        <v>71</v>
      </c>
      <c r="G3" s="243" t="s">
        <v>69</v>
      </c>
      <c r="H3" s="242" t="s">
        <v>70</v>
      </c>
      <c r="I3" s="244" t="s">
        <v>71</v>
      </c>
      <c r="J3" s="156"/>
      <c r="K3" s="103" t="s">
        <v>72</v>
      </c>
      <c r="L3" s="104" t="s">
        <v>70</v>
      </c>
      <c r="M3" s="89"/>
      <c r="N3" s="103" t="s">
        <v>72</v>
      </c>
      <c r="O3" s="104" t="s">
        <v>70</v>
      </c>
      <c r="P3" s="173"/>
      <c r="Q3" s="103" t="s">
        <v>72</v>
      </c>
      <c r="R3" s="104" t="s">
        <v>70</v>
      </c>
      <c r="S3" s="175"/>
      <c r="T3" s="103" t="s">
        <v>73</v>
      </c>
      <c r="U3" s="137" t="s">
        <v>74</v>
      </c>
      <c r="V3" s="104" t="s">
        <v>70</v>
      </c>
      <c r="W3" s="89"/>
      <c r="X3" s="103" t="s">
        <v>73</v>
      </c>
      <c r="Y3" s="137" t="s">
        <v>74</v>
      </c>
      <c r="Z3" s="104" t="s">
        <v>70</v>
      </c>
      <c r="AB3" s="371">
        <f>SUM(D95:BM95)</f>
        <v>0</v>
      </c>
      <c r="AC3" s="372"/>
      <c r="AD3" s="177"/>
    </row>
    <row r="4" spans="1:65" s="98" customFormat="1" ht="18.75" customHeight="1" thickTop="1">
      <c r="D4" s="245">
        <f>設定!B5</f>
        <v>0</v>
      </c>
      <c r="E4" s="220">
        <f>SUMIF(E56:BM125,設定!B5,D56:BM125)</f>
        <v>0</v>
      </c>
      <c r="F4" s="221" t="str">
        <f t="shared" ref="F4:F13" si="0">IFERROR(E4/$H$14,"")</f>
        <v/>
      </c>
      <c r="G4" s="255">
        <f>設定!B15</f>
        <v>0</v>
      </c>
      <c r="H4" s="220">
        <f>SUMIF(E56:BM125,設定!B15,D56:BM125)</f>
        <v>0</v>
      </c>
      <c r="I4" s="226" t="str">
        <f t="shared" ref="I4:I8" si="1">IFERROR(H4/$H$14,"")</f>
        <v/>
      </c>
      <c r="J4" s="156"/>
      <c r="K4" s="135">
        <f>設定!D5</f>
        <v>0</v>
      </c>
      <c r="L4" s="171">
        <f>SUM(D44:BM44)</f>
        <v>0</v>
      </c>
      <c r="M4" s="109"/>
      <c r="N4" s="135">
        <f>設定!F5</f>
        <v>0</v>
      </c>
      <c r="O4" s="171">
        <f>SUM(B56:BM56)</f>
        <v>0</v>
      </c>
      <c r="P4" s="172"/>
      <c r="Q4" s="135">
        <f>設定!H5</f>
        <v>0</v>
      </c>
      <c r="R4" s="171">
        <f>SUM(D68:BM68)</f>
        <v>0</v>
      </c>
      <c r="S4" s="171"/>
      <c r="T4" s="135">
        <f>設定!J5</f>
        <v>0</v>
      </c>
      <c r="U4" s="234"/>
      <c r="V4" s="171">
        <f>SUM(D80:BM80)</f>
        <v>0</v>
      </c>
      <c r="W4" s="109"/>
      <c r="X4" s="135">
        <f>設定!L5</f>
        <v>0</v>
      </c>
      <c r="Y4" s="235"/>
      <c r="Z4" s="136">
        <f>SUM(D96:BM98)</f>
        <v>0</v>
      </c>
      <c r="AB4" s="112"/>
      <c r="AC4" s="112"/>
      <c r="AD4" s="178"/>
    </row>
    <row r="5" spans="1:65" s="98" customFormat="1" ht="18.75" customHeight="1" thickBot="1">
      <c r="D5" s="246">
        <f>設定!B6</f>
        <v>0</v>
      </c>
      <c r="E5" s="222">
        <f>SUMIF(E56:BM125,設定!B6,D56:BM125)</f>
        <v>0</v>
      </c>
      <c r="F5" s="223" t="str">
        <f t="shared" si="0"/>
        <v/>
      </c>
      <c r="G5" s="256">
        <f>設定!B16</f>
        <v>0</v>
      </c>
      <c r="H5" s="222">
        <f>SUMIF(E56:BM125,設定!B16,D56:BM125)</f>
        <v>0</v>
      </c>
      <c r="I5" s="227" t="str">
        <f t="shared" si="1"/>
        <v/>
      </c>
      <c r="J5" s="156"/>
      <c r="K5" s="135">
        <f>設定!D6</f>
        <v>0</v>
      </c>
      <c r="L5" s="171">
        <f t="shared" ref="L5:L9" si="2">SUM(D45:BM45)</f>
        <v>0</v>
      </c>
      <c r="M5" s="109"/>
      <c r="N5" s="135">
        <f>設定!F6</f>
        <v>0</v>
      </c>
      <c r="O5" s="171">
        <f>SUM(B57:BM57)</f>
        <v>0</v>
      </c>
      <c r="P5" s="172"/>
      <c r="Q5" s="135">
        <f>設定!H6</f>
        <v>0</v>
      </c>
      <c r="R5" s="171">
        <f t="shared" ref="R5:R13" si="3">SUM(D69:BM69)</f>
        <v>0</v>
      </c>
      <c r="S5" s="171"/>
      <c r="T5" s="135">
        <f>設定!J6</f>
        <v>0</v>
      </c>
      <c r="U5" s="234"/>
      <c r="V5" s="171">
        <f t="shared" ref="V5:V13" si="4">SUM(D81:BM81)</f>
        <v>0</v>
      </c>
      <c r="W5" s="109"/>
      <c r="X5" s="135">
        <f>設定!L6</f>
        <v>0</v>
      </c>
      <c r="Y5" s="235"/>
      <c r="Z5" s="136">
        <f>SUM(D99:BM101)</f>
        <v>0</v>
      </c>
      <c r="AB5" s="105" t="s">
        <v>76</v>
      </c>
      <c r="AC5" s="105"/>
      <c r="AD5" s="179"/>
    </row>
    <row r="6" spans="1:65" s="98" customFormat="1" ht="18.75" customHeight="1" thickTop="1">
      <c r="D6" s="247">
        <f>設定!B7</f>
        <v>0</v>
      </c>
      <c r="E6" s="222">
        <f>SUMIF(E56:BM125,設定!B7,D56:BM125)</f>
        <v>0</v>
      </c>
      <c r="F6" s="223" t="str">
        <f t="shared" si="0"/>
        <v/>
      </c>
      <c r="G6" s="257">
        <f>設定!B17</f>
        <v>0</v>
      </c>
      <c r="H6" s="222">
        <f>SUMIF(E56:BM125,設定!B17,D56:BM125)</f>
        <v>0</v>
      </c>
      <c r="I6" s="227" t="str">
        <f t="shared" si="1"/>
        <v/>
      </c>
      <c r="J6" s="156"/>
      <c r="K6" s="135">
        <f>設定!D7</f>
        <v>0</v>
      </c>
      <c r="L6" s="171">
        <f t="shared" si="2"/>
        <v>0</v>
      </c>
      <c r="M6" s="109"/>
      <c r="N6" s="135">
        <f>設定!F7</f>
        <v>0</v>
      </c>
      <c r="O6" s="171">
        <f>SUM(B58:BM58)</f>
        <v>0</v>
      </c>
      <c r="P6" s="172"/>
      <c r="Q6" s="135">
        <f>設定!H7</f>
        <v>0</v>
      </c>
      <c r="R6" s="171">
        <f t="shared" si="3"/>
        <v>0</v>
      </c>
      <c r="S6" s="171"/>
      <c r="T6" s="135">
        <f>設定!J7</f>
        <v>0</v>
      </c>
      <c r="U6" s="234"/>
      <c r="V6" s="171">
        <f t="shared" si="4"/>
        <v>0</v>
      </c>
      <c r="W6" s="109"/>
      <c r="X6" s="135">
        <f>設定!L7</f>
        <v>0</v>
      </c>
      <c r="Y6" s="235"/>
      <c r="Z6" s="136">
        <f>SUM(D102:BM104)</f>
        <v>0</v>
      </c>
      <c r="AB6" s="369" t="s">
        <v>74</v>
      </c>
      <c r="AC6" s="370"/>
      <c r="AD6" s="147"/>
    </row>
    <row r="7" spans="1:65" s="98" customFormat="1" ht="18.75" customHeight="1" thickBot="1">
      <c r="D7" s="248">
        <f>設定!B8</f>
        <v>0</v>
      </c>
      <c r="E7" s="222">
        <f>SUMIF(E56:BM125,設定!B8,D56:BM125)</f>
        <v>0</v>
      </c>
      <c r="F7" s="223" t="str">
        <f t="shared" si="0"/>
        <v/>
      </c>
      <c r="G7" s="258">
        <f>設定!B18</f>
        <v>0</v>
      </c>
      <c r="H7" s="222">
        <f>SUMIF(E56:BM125,設定!B18,D56:BM125)</f>
        <v>0</v>
      </c>
      <c r="I7" s="227" t="str">
        <f t="shared" si="1"/>
        <v/>
      </c>
      <c r="J7" s="156"/>
      <c r="K7" s="135">
        <f>設定!D8</f>
        <v>0</v>
      </c>
      <c r="L7" s="171">
        <f t="shared" si="2"/>
        <v>0</v>
      </c>
      <c r="M7" s="109"/>
      <c r="N7" s="135">
        <f>設定!F8</f>
        <v>0</v>
      </c>
      <c r="O7" s="171">
        <f>SUM(B59:BM59)</f>
        <v>0</v>
      </c>
      <c r="P7" s="172"/>
      <c r="Q7" s="135">
        <f>設定!H8</f>
        <v>0</v>
      </c>
      <c r="R7" s="171">
        <f t="shared" si="3"/>
        <v>0</v>
      </c>
      <c r="S7" s="171"/>
      <c r="T7" s="135">
        <f>設定!J8</f>
        <v>0</v>
      </c>
      <c r="U7" s="234"/>
      <c r="V7" s="171">
        <f t="shared" si="4"/>
        <v>0</v>
      </c>
      <c r="W7" s="109"/>
      <c r="X7" s="135">
        <f>設定!L8</f>
        <v>0</v>
      </c>
      <c r="Y7" s="235"/>
      <c r="Z7" s="136">
        <f>SUM(D105:BM107)</f>
        <v>0</v>
      </c>
      <c r="AB7" s="371">
        <f>L14-SUM(O14,R14,U14,AB3)</f>
        <v>0</v>
      </c>
      <c r="AC7" s="372"/>
      <c r="AD7" s="177"/>
    </row>
    <row r="8" spans="1:65" s="98" customFormat="1" ht="18.75" customHeight="1" thickTop="1" thickBot="1">
      <c r="D8" s="249">
        <f>設定!B9</f>
        <v>0</v>
      </c>
      <c r="E8" s="222">
        <f>SUMIF(E56:BM125,設定!B9,D56:BM125)</f>
        <v>0</v>
      </c>
      <c r="F8" s="223" t="str">
        <f t="shared" si="0"/>
        <v/>
      </c>
      <c r="G8" s="259">
        <f>設定!B19</f>
        <v>0</v>
      </c>
      <c r="H8" s="222">
        <f>SUMIF(E56:BM125,設定!B19,D56:BM125)</f>
        <v>0</v>
      </c>
      <c r="I8" s="227" t="str">
        <f t="shared" si="1"/>
        <v/>
      </c>
      <c r="J8" s="156"/>
      <c r="K8" s="135">
        <f>設定!D9</f>
        <v>0</v>
      </c>
      <c r="L8" s="171">
        <f t="shared" si="2"/>
        <v>0</v>
      </c>
      <c r="M8" s="109"/>
      <c r="N8" s="135">
        <f>設定!F9</f>
        <v>0</v>
      </c>
      <c r="O8" s="171">
        <f t="shared" ref="O8:O13" si="5">SUM(D60:BM60)</f>
        <v>0</v>
      </c>
      <c r="P8" s="172"/>
      <c r="Q8" s="135">
        <f>設定!H9</f>
        <v>0</v>
      </c>
      <c r="R8" s="171">
        <f t="shared" si="3"/>
        <v>0</v>
      </c>
      <c r="S8" s="171"/>
      <c r="T8" s="135">
        <f>設定!J9</f>
        <v>0</v>
      </c>
      <c r="U8" s="234"/>
      <c r="V8" s="171">
        <f t="shared" si="4"/>
        <v>0</v>
      </c>
      <c r="W8" s="109"/>
      <c r="X8" s="135">
        <f>設定!L9</f>
        <v>0</v>
      </c>
      <c r="Y8" s="235"/>
      <c r="Z8" s="136">
        <f>SUM(D108:BM110)</f>
        <v>0</v>
      </c>
      <c r="AB8" s="118" t="s">
        <v>77</v>
      </c>
      <c r="AC8" s="118"/>
      <c r="AD8" s="180"/>
    </row>
    <row r="9" spans="1:65" s="98" customFormat="1" ht="18.75" customHeight="1" thickTop="1">
      <c r="D9" s="250">
        <f>設定!B10</f>
        <v>0</v>
      </c>
      <c r="E9" s="222">
        <f>SUMIF(E56:BM125,設定!B10,D56:BM125)</f>
        <v>0</v>
      </c>
      <c r="F9" s="223" t="str">
        <f t="shared" si="0"/>
        <v/>
      </c>
      <c r="G9" s="192"/>
      <c r="H9" s="228"/>
      <c r="I9" s="229"/>
      <c r="J9" s="156"/>
      <c r="K9" s="135">
        <f>設定!D10</f>
        <v>0</v>
      </c>
      <c r="L9" s="171">
        <f t="shared" si="2"/>
        <v>0</v>
      </c>
      <c r="M9" s="109"/>
      <c r="N9" s="135">
        <f>設定!F10</f>
        <v>0</v>
      </c>
      <c r="O9" s="171">
        <f t="shared" si="5"/>
        <v>0</v>
      </c>
      <c r="P9" s="172"/>
      <c r="Q9" s="135">
        <f>設定!H10</f>
        <v>0</v>
      </c>
      <c r="R9" s="171">
        <f t="shared" si="3"/>
        <v>0</v>
      </c>
      <c r="S9" s="171"/>
      <c r="T9" s="135">
        <f>設定!J10</f>
        <v>0</v>
      </c>
      <c r="U9" s="234"/>
      <c r="V9" s="171">
        <f t="shared" si="4"/>
        <v>0</v>
      </c>
      <c r="W9" s="109"/>
      <c r="X9" s="135">
        <f>設定!L10</f>
        <v>0</v>
      </c>
      <c r="Y9" s="235"/>
      <c r="Z9" s="136">
        <f>SUM(D111:BM113)</f>
        <v>0</v>
      </c>
      <c r="AB9" s="369" t="s">
        <v>78</v>
      </c>
      <c r="AC9" s="370"/>
      <c r="AD9" s="147"/>
    </row>
    <row r="10" spans="1:65" s="98" customFormat="1" ht="18.75" customHeight="1" thickBot="1">
      <c r="D10" s="251">
        <f>設定!B11</f>
        <v>0</v>
      </c>
      <c r="E10" s="222">
        <f>SUMIF(E56:BM125,設定!B11,D56:BM125)</f>
        <v>0</v>
      </c>
      <c r="F10" s="223" t="str">
        <f t="shared" si="0"/>
        <v/>
      </c>
      <c r="G10" s="193"/>
      <c r="H10" s="230"/>
      <c r="I10" s="231"/>
      <c r="J10" s="156"/>
      <c r="K10" s="135">
        <f>設定!D11</f>
        <v>0</v>
      </c>
      <c r="L10" s="171">
        <f>SUM(B50:BM50)</f>
        <v>0</v>
      </c>
      <c r="M10" s="109"/>
      <c r="N10" s="135">
        <f>設定!F11</f>
        <v>0</v>
      </c>
      <c r="O10" s="171">
        <f t="shared" si="5"/>
        <v>0</v>
      </c>
      <c r="P10" s="172"/>
      <c r="Q10" s="135">
        <f>設定!H11</f>
        <v>0</v>
      </c>
      <c r="R10" s="171">
        <f t="shared" si="3"/>
        <v>0</v>
      </c>
      <c r="S10" s="171"/>
      <c r="T10" s="135">
        <f>設定!J11</f>
        <v>0</v>
      </c>
      <c r="U10" s="234"/>
      <c r="V10" s="171">
        <f t="shared" si="4"/>
        <v>0</v>
      </c>
      <c r="W10" s="109"/>
      <c r="X10" s="135">
        <f>設定!L11</f>
        <v>0</v>
      </c>
      <c r="Y10" s="235"/>
      <c r="Z10" s="136">
        <f>SUM(D114:BM116)</f>
        <v>0</v>
      </c>
      <c r="AB10" s="374">
        <f>SUM(O14,R14,V14,Z14,AB3)</f>
        <v>0</v>
      </c>
      <c r="AC10" s="375"/>
      <c r="AD10" s="181"/>
    </row>
    <row r="11" spans="1:65" s="98" customFormat="1" ht="18.75" customHeight="1" thickTop="1" thickBot="1">
      <c r="D11" s="252">
        <f>設定!B12</f>
        <v>0</v>
      </c>
      <c r="E11" s="222">
        <f>SUMIF(E56:BM125,設定!B12,D56:BM125)</f>
        <v>0</v>
      </c>
      <c r="F11" s="223" t="str">
        <f t="shared" si="0"/>
        <v/>
      </c>
      <c r="G11" s="193"/>
      <c r="H11" s="230"/>
      <c r="I11" s="231"/>
      <c r="J11" s="156"/>
      <c r="K11" s="135">
        <f>設定!D12</f>
        <v>0</v>
      </c>
      <c r="L11" s="171">
        <f>SUM(B51:BM51)</f>
        <v>0</v>
      </c>
      <c r="M11" s="109"/>
      <c r="N11" s="135">
        <f>設定!F12</f>
        <v>0</v>
      </c>
      <c r="O11" s="171">
        <f t="shared" si="5"/>
        <v>0</v>
      </c>
      <c r="P11" s="172"/>
      <c r="Q11" s="135">
        <f>設定!H12</f>
        <v>0</v>
      </c>
      <c r="R11" s="171">
        <f t="shared" si="3"/>
        <v>0</v>
      </c>
      <c r="S11" s="171"/>
      <c r="T11" s="135">
        <f>設定!J12</f>
        <v>0</v>
      </c>
      <c r="U11" s="234"/>
      <c r="V11" s="171">
        <f t="shared" si="4"/>
        <v>0</v>
      </c>
      <c r="W11" s="109"/>
      <c r="X11" s="135">
        <f>設定!L12</f>
        <v>0</v>
      </c>
      <c r="Y11" s="235"/>
      <c r="Z11" s="136">
        <f>SUM(D117:BM119)</f>
        <v>0</v>
      </c>
      <c r="AB11" s="118" t="s">
        <v>79</v>
      </c>
      <c r="AC11" s="118"/>
      <c r="AD11" s="182"/>
    </row>
    <row r="12" spans="1:65" s="98" customFormat="1" ht="18.75" customHeight="1" thickTop="1">
      <c r="D12" s="253">
        <f>設定!B13</f>
        <v>0</v>
      </c>
      <c r="E12" s="222">
        <f>SUMIF(E56:BM125,設定!B13,D56:BM125)</f>
        <v>0</v>
      </c>
      <c r="F12" s="223" t="str">
        <f t="shared" si="0"/>
        <v/>
      </c>
      <c r="G12" s="193"/>
      <c r="H12" s="230"/>
      <c r="I12" s="231"/>
      <c r="J12" s="156"/>
      <c r="K12" s="135">
        <f>設定!D13</f>
        <v>0</v>
      </c>
      <c r="L12" s="171">
        <f>SUM(B52:BM52)</f>
        <v>0</v>
      </c>
      <c r="M12" s="109"/>
      <c r="N12" s="135">
        <f>設定!F13</f>
        <v>0</v>
      </c>
      <c r="O12" s="171">
        <f t="shared" si="5"/>
        <v>0</v>
      </c>
      <c r="P12" s="172"/>
      <c r="Q12" s="135">
        <f>設定!H13</f>
        <v>0</v>
      </c>
      <c r="R12" s="171">
        <f t="shared" si="3"/>
        <v>0</v>
      </c>
      <c r="S12" s="171"/>
      <c r="T12" s="135">
        <f>設定!J13</f>
        <v>0</v>
      </c>
      <c r="U12" s="234"/>
      <c r="V12" s="171">
        <f t="shared" si="4"/>
        <v>0</v>
      </c>
      <c r="W12" s="109"/>
      <c r="X12" s="135">
        <f>設定!L13</f>
        <v>0</v>
      </c>
      <c r="Y12" s="235"/>
      <c r="Z12" s="136">
        <f>SUM(D120:BM122)</f>
        <v>0</v>
      </c>
      <c r="AB12" s="369" t="s">
        <v>80</v>
      </c>
      <c r="AC12" s="370"/>
      <c r="AD12" s="147"/>
    </row>
    <row r="13" spans="1:65" s="98" customFormat="1" ht="18.75" customHeight="1" thickBot="1">
      <c r="D13" s="254">
        <f>設定!B14</f>
        <v>0</v>
      </c>
      <c r="E13" s="224">
        <f>SUMIF(E56:BM125,設定!B14,D56:BM125)</f>
        <v>0</v>
      </c>
      <c r="F13" s="225" t="str">
        <f t="shared" si="0"/>
        <v/>
      </c>
      <c r="G13" s="194"/>
      <c r="H13" s="232"/>
      <c r="I13" s="233"/>
      <c r="J13" s="156"/>
      <c r="K13" s="135">
        <f>設定!D14</f>
        <v>0</v>
      </c>
      <c r="L13" s="171">
        <f>SUM(B53:BM53)</f>
        <v>0</v>
      </c>
      <c r="M13" s="109"/>
      <c r="N13" s="135">
        <f>設定!F14</f>
        <v>0</v>
      </c>
      <c r="O13" s="171">
        <f t="shared" si="5"/>
        <v>0</v>
      </c>
      <c r="P13" s="172"/>
      <c r="Q13" s="135">
        <f>設定!H14</f>
        <v>0</v>
      </c>
      <c r="R13" s="171">
        <f t="shared" si="3"/>
        <v>0</v>
      </c>
      <c r="S13" s="171"/>
      <c r="T13" s="135">
        <f>設定!J14</f>
        <v>0</v>
      </c>
      <c r="U13" s="234"/>
      <c r="V13" s="171">
        <f t="shared" si="4"/>
        <v>0</v>
      </c>
      <c r="W13" s="109"/>
      <c r="X13" s="135">
        <f>設定!L14</f>
        <v>0</v>
      </c>
      <c r="Y13" s="235"/>
      <c r="Z13" s="136">
        <f>SUM(D123:BM125)</f>
        <v>0</v>
      </c>
      <c r="AB13" s="371">
        <f>L14-AB10</f>
        <v>0</v>
      </c>
      <c r="AC13" s="372"/>
      <c r="AD13" s="148"/>
    </row>
    <row r="14" spans="1:65" s="98" customFormat="1" ht="18.75" customHeight="1" thickTop="1" thickBot="1">
      <c r="C14" s="130">
        <v>2022</v>
      </c>
      <c r="D14" s="236" t="s">
        <v>81</v>
      </c>
      <c r="E14" s="373"/>
      <c r="F14" s="373"/>
      <c r="G14" s="373"/>
      <c r="H14" s="237">
        <f>SUM(E4:E13,H4:H8)</f>
        <v>0</v>
      </c>
      <c r="I14" s="238">
        <f>SUM(F4:F13,I4:I8)</f>
        <v>0</v>
      </c>
      <c r="J14" s="157"/>
      <c r="K14" s="108" t="s">
        <v>81</v>
      </c>
      <c r="L14" s="239">
        <f>SUM(L4:L13)</f>
        <v>0</v>
      </c>
      <c r="M14" s="109"/>
      <c r="N14" s="108" t="s">
        <v>81</v>
      </c>
      <c r="O14" s="240">
        <f>SUM(O4:O13)</f>
        <v>0</v>
      </c>
      <c r="P14" s="174"/>
      <c r="Q14" s="108" t="s">
        <v>81</v>
      </c>
      <c r="R14" s="240">
        <f>SUM(R4:R13)</f>
        <v>0</v>
      </c>
      <c r="S14" s="176"/>
      <c r="T14" s="108" t="s">
        <v>81</v>
      </c>
      <c r="U14" s="117">
        <f>SUM(U4:U13)</f>
        <v>0</v>
      </c>
      <c r="V14" s="240">
        <f>SUM(V4:V13)</f>
        <v>0</v>
      </c>
      <c r="W14" s="109"/>
      <c r="X14" s="108" t="s">
        <v>81</v>
      </c>
      <c r="Y14" s="138">
        <f>SUM(Y4:Y13)</f>
        <v>0</v>
      </c>
      <c r="Z14" s="240">
        <f>SUM(Z4:Z13)</f>
        <v>0</v>
      </c>
    </row>
    <row r="15" spans="1:65" s="98" customFormat="1" ht="22.5" customHeight="1" thickTop="1" thickBot="1">
      <c r="C15" s="204"/>
      <c r="D15" s="205"/>
      <c r="E15" s="206"/>
      <c r="F15" s="205"/>
      <c r="G15" s="205"/>
      <c r="H15" s="205"/>
      <c r="I15" s="205"/>
      <c r="L15" s="90"/>
      <c r="M15" s="90"/>
      <c r="N15" s="90"/>
      <c r="O15" s="90"/>
      <c r="P15" s="92"/>
      <c r="Q15" s="92"/>
      <c r="R15" s="91"/>
      <c r="S15" s="91"/>
      <c r="T15" s="92"/>
      <c r="U15" s="92"/>
    </row>
    <row r="16" spans="1:65" s="98" customFormat="1" ht="22.5" hidden="1" customHeight="1">
      <c r="C16" s="99"/>
      <c r="D16" s="368">
        <f>D18</f>
        <v>46204</v>
      </c>
      <c r="E16" s="368"/>
      <c r="F16" s="368">
        <f>F18</f>
        <v>46205</v>
      </c>
      <c r="G16" s="368"/>
      <c r="H16" s="368">
        <f t="shared" ref="H16" si="6">H18</f>
        <v>46206</v>
      </c>
      <c r="I16" s="368"/>
      <c r="J16" s="368">
        <f t="shared" ref="J16" si="7">J18</f>
        <v>46207</v>
      </c>
      <c r="K16" s="368"/>
      <c r="L16" s="368">
        <f t="shared" ref="L16" si="8">L18</f>
        <v>46208</v>
      </c>
      <c r="M16" s="368"/>
      <c r="N16" s="368">
        <f t="shared" ref="N16" si="9">N18</f>
        <v>46209</v>
      </c>
      <c r="O16" s="368"/>
      <c r="P16" s="368">
        <f t="shared" ref="P16" si="10">P18</f>
        <v>46210</v>
      </c>
      <c r="Q16" s="368"/>
      <c r="R16" s="368">
        <f t="shared" ref="R16" si="11">R18</f>
        <v>46211</v>
      </c>
      <c r="S16" s="368"/>
      <c r="T16" s="368">
        <f t="shared" ref="T16" si="12">T18</f>
        <v>46212</v>
      </c>
      <c r="U16" s="368"/>
      <c r="V16" s="368">
        <f t="shared" ref="V16" si="13">V18</f>
        <v>46213</v>
      </c>
      <c r="W16" s="368"/>
      <c r="X16" s="368">
        <f t="shared" ref="X16" si="14">X18</f>
        <v>46214</v>
      </c>
      <c r="Y16" s="368"/>
      <c r="Z16" s="368">
        <f t="shared" ref="Z16" si="15">Z18</f>
        <v>46215</v>
      </c>
      <c r="AA16" s="368"/>
      <c r="AB16" s="368">
        <f t="shared" ref="AB16" si="16">AB18</f>
        <v>46216</v>
      </c>
      <c r="AC16" s="368"/>
      <c r="AD16" s="368">
        <f t="shared" ref="AD16" si="17">AD18</f>
        <v>46217</v>
      </c>
      <c r="AE16" s="368"/>
      <c r="AF16" s="368">
        <f t="shared" ref="AF16" si="18">AF18</f>
        <v>46218</v>
      </c>
      <c r="AG16" s="368"/>
      <c r="AH16" s="368">
        <f t="shared" ref="AH16" si="19">AH18</f>
        <v>46219</v>
      </c>
      <c r="AI16" s="368"/>
      <c r="AJ16" s="368">
        <f t="shared" ref="AJ16" si="20">AJ18</f>
        <v>46220</v>
      </c>
      <c r="AK16" s="368"/>
      <c r="AL16" s="368">
        <f t="shared" ref="AL16" si="21">AL18</f>
        <v>46221</v>
      </c>
      <c r="AM16" s="368"/>
      <c r="AN16" s="368">
        <f t="shared" ref="AN16" si="22">AN18</f>
        <v>46222</v>
      </c>
      <c r="AO16" s="368"/>
      <c r="AP16" s="368">
        <f t="shared" ref="AP16" si="23">AP18</f>
        <v>46223</v>
      </c>
      <c r="AQ16" s="368"/>
      <c r="AR16" s="368">
        <f t="shared" ref="AR16" si="24">AR18</f>
        <v>46224</v>
      </c>
      <c r="AS16" s="368"/>
      <c r="AT16" s="368">
        <f t="shared" ref="AT16" si="25">AT18</f>
        <v>46225</v>
      </c>
      <c r="AU16" s="368"/>
      <c r="AV16" s="368">
        <f t="shared" ref="AV16" si="26">AV18</f>
        <v>46226</v>
      </c>
      <c r="AW16" s="368"/>
      <c r="AX16" s="368">
        <f t="shared" ref="AX16" si="27">AX18</f>
        <v>46227</v>
      </c>
      <c r="AY16" s="368"/>
      <c r="AZ16" s="368">
        <f t="shared" ref="AZ16" si="28">AZ18</f>
        <v>46228</v>
      </c>
      <c r="BA16" s="368"/>
      <c r="BB16" s="368">
        <f t="shared" ref="BB16" si="29">BB18</f>
        <v>46229</v>
      </c>
      <c r="BC16" s="368"/>
      <c r="BD16" s="368">
        <f t="shared" ref="BD16" si="30">BD18</f>
        <v>46230</v>
      </c>
      <c r="BE16" s="368"/>
      <c r="BF16" s="368">
        <f t="shared" ref="BF16" si="31">BF18</f>
        <v>46231</v>
      </c>
      <c r="BG16" s="368"/>
      <c r="BH16" s="368">
        <f t="shared" ref="BH16" si="32">BH18</f>
        <v>46232</v>
      </c>
      <c r="BI16" s="368"/>
      <c r="BJ16" s="368">
        <f t="shared" ref="BJ16" si="33">BJ18</f>
        <v>46233</v>
      </c>
      <c r="BK16" s="368"/>
      <c r="BL16" s="368">
        <f t="shared" ref="BL16" si="34">BL18</f>
        <v>46234</v>
      </c>
      <c r="BM16" s="368"/>
    </row>
    <row r="17" spans="2:65" s="165" customFormat="1" ht="18.75" hidden="1" customHeight="1">
      <c r="C17" s="166"/>
      <c r="D17" s="362">
        <f>WEEKDAY(D18)</f>
        <v>4</v>
      </c>
      <c r="E17" s="362"/>
      <c r="F17" s="362">
        <f t="shared" ref="F17" si="35">WEEKDAY(F18)</f>
        <v>5</v>
      </c>
      <c r="G17" s="362"/>
      <c r="H17" s="362">
        <f t="shared" ref="H17" si="36">WEEKDAY(H18)</f>
        <v>6</v>
      </c>
      <c r="I17" s="362"/>
      <c r="J17" s="362">
        <f t="shared" ref="J17" si="37">WEEKDAY(J18)</f>
        <v>7</v>
      </c>
      <c r="K17" s="362"/>
      <c r="L17" s="362">
        <f t="shared" ref="L17" si="38">WEEKDAY(L18)</f>
        <v>1</v>
      </c>
      <c r="M17" s="362"/>
      <c r="N17" s="362">
        <f t="shared" ref="N17" si="39">WEEKDAY(N18)</f>
        <v>2</v>
      </c>
      <c r="O17" s="362"/>
      <c r="P17" s="362">
        <f t="shared" ref="P17" si="40">WEEKDAY(P18)</f>
        <v>3</v>
      </c>
      <c r="Q17" s="362"/>
      <c r="R17" s="362">
        <f t="shared" ref="R17" si="41">WEEKDAY(R18)</f>
        <v>4</v>
      </c>
      <c r="S17" s="362"/>
      <c r="T17" s="362">
        <f t="shared" ref="T17" si="42">WEEKDAY(T18)</f>
        <v>5</v>
      </c>
      <c r="U17" s="362"/>
      <c r="V17" s="362">
        <f t="shared" ref="V17" si="43">WEEKDAY(V18)</f>
        <v>6</v>
      </c>
      <c r="W17" s="362"/>
      <c r="X17" s="362">
        <f t="shared" ref="X17" si="44">WEEKDAY(X18)</f>
        <v>7</v>
      </c>
      <c r="Y17" s="362"/>
      <c r="Z17" s="362">
        <f t="shared" ref="Z17" si="45">WEEKDAY(Z18)</f>
        <v>1</v>
      </c>
      <c r="AA17" s="362"/>
      <c r="AB17" s="362">
        <f t="shared" ref="AB17" si="46">WEEKDAY(AB18)</f>
        <v>2</v>
      </c>
      <c r="AC17" s="362"/>
      <c r="AD17" s="362">
        <f t="shared" ref="AD17" si="47">WEEKDAY(AD18)</f>
        <v>3</v>
      </c>
      <c r="AE17" s="362"/>
      <c r="AF17" s="362">
        <f t="shared" ref="AF17" si="48">WEEKDAY(AF18)</f>
        <v>4</v>
      </c>
      <c r="AG17" s="362"/>
      <c r="AH17" s="362">
        <f t="shared" ref="AH17" si="49">WEEKDAY(AH18)</f>
        <v>5</v>
      </c>
      <c r="AI17" s="362"/>
      <c r="AJ17" s="362">
        <f t="shared" ref="AJ17" si="50">WEEKDAY(AJ18)</f>
        <v>6</v>
      </c>
      <c r="AK17" s="362"/>
      <c r="AL17" s="362">
        <f t="shared" ref="AL17" si="51">WEEKDAY(AL18)</f>
        <v>7</v>
      </c>
      <c r="AM17" s="362"/>
      <c r="AN17" s="362">
        <f t="shared" ref="AN17" si="52">WEEKDAY(AN18)</f>
        <v>1</v>
      </c>
      <c r="AO17" s="362"/>
      <c r="AP17" s="362">
        <f t="shared" ref="AP17" si="53">WEEKDAY(AP18)</f>
        <v>2</v>
      </c>
      <c r="AQ17" s="362"/>
      <c r="AR17" s="362">
        <f t="shared" ref="AR17" si="54">WEEKDAY(AR18)</f>
        <v>3</v>
      </c>
      <c r="AS17" s="362"/>
      <c r="AT17" s="362">
        <f t="shared" ref="AT17" si="55">WEEKDAY(AT18)</f>
        <v>4</v>
      </c>
      <c r="AU17" s="362"/>
      <c r="AV17" s="362">
        <f t="shared" ref="AV17" si="56">WEEKDAY(AV18)</f>
        <v>5</v>
      </c>
      <c r="AW17" s="362"/>
      <c r="AX17" s="362">
        <f t="shared" ref="AX17" si="57">WEEKDAY(AX18)</f>
        <v>6</v>
      </c>
      <c r="AY17" s="362"/>
      <c r="AZ17" s="362">
        <f t="shared" ref="AZ17" si="58">WEEKDAY(AZ18)</f>
        <v>7</v>
      </c>
      <c r="BA17" s="362"/>
      <c r="BB17" s="362">
        <f t="shared" ref="BB17" si="59">WEEKDAY(BB18)</f>
        <v>1</v>
      </c>
      <c r="BC17" s="362"/>
      <c r="BD17" s="362">
        <f t="shared" ref="BD17" si="60">WEEKDAY(BD18)</f>
        <v>2</v>
      </c>
      <c r="BE17" s="362"/>
      <c r="BF17" s="362">
        <f t="shared" ref="BF17" si="61">WEEKDAY(BF18)</f>
        <v>3</v>
      </c>
      <c r="BG17" s="362"/>
      <c r="BH17" s="362">
        <f t="shared" ref="BH17" si="62">WEEKDAY(BH18)</f>
        <v>4</v>
      </c>
      <c r="BI17" s="362"/>
      <c r="BJ17" s="362">
        <f t="shared" ref="BJ17" si="63">WEEKDAY(BJ18)</f>
        <v>5</v>
      </c>
      <c r="BK17" s="362"/>
      <c r="BL17" s="362">
        <f t="shared" ref="BL17" si="64">WEEKDAY(BL18)</f>
        <v>6</v>
      </c>
      <c r="BM17" s="362"/>
    </row>
    <row r="18" spans="2:65" s="98" customFormat="1" ht="18.75" customHeight="1" thickTop="1">
      <c r="B18" s="363" t="s">
        <v>2</v>
      </c>
      <c r="C18" s="207" t="s">
        <v>82</v>
      </c>
      <c r="D18" s="366">
        <f>DATE(2026,7,設定!N5)</f>
        <v>46204</v>
      </c>
      <c r="E18" s="367"/>
      <c r="F18" s="366">
        <f>D18+1</f>
        <v>46205</v>
      </c>
      <c r="G18" s="367"/>
      <c r="H18" s="366">
        <f t="shared" ref="H18" si="65">F18+1</f>
        <v>46206</v>
      </c>
      <c r="I18" s="367"/>
      <c r="J18" s="366">
        <f t="shared" ref="J18" si="66">H18+1</f>
        <v>46207</v>
      </c>
      <c r="K18" s="367"/>
      <c r="L18" s="342">
        <f t="shared" ref="L18" si="67">J18+1</f>
        <v>46208</v>
      </c>
      <c r="M18" s="343"/>
      <c r="N18" s="342">
        <f t="shared" ref="N18" si="68">L18+1</f>
        <v>46209</v>
      </c>
      <c r="O18" s="343"/>
      <c r="P18" s="342">
        <f t="shared" ref="P18" si="69">N18+1</f>
        <v>46210</v>
      </c>
      <c r="Q18" s="343"/>
      <c r="R18" s="342">
        <f t="shared" ref="R18" si="70">P18+1</f>
        <v>46211</v>
      </c>
      <c r="S18" s="343"/>
      <c r="T18" s="342">
        <f t="shared" ref="T18" si="71">R18+1</f>
        <v>46212</v>
      </c>
      <c r="U18" s="343"/>
      <c r="V18" s="342">
        <f t="shared" ref="V18" si="72">T18+1</f>
        <v>46213</v>
      </c>
      <c r="W18" s="343"/>
      <c r="X18" s="342">
        <f t="shared" ref="X18" si="73">V18+1</f>
        <v>46214</v>
      </c>
      <c r="Y18" s="343"/>
      <c r="Z18" s="342">
        <f t="shared" ref="Z18" si="74">X18+1</f>
        <v>46215</v>
      </c>
      <c r="AA18" s="343"/>
      <c r="AB18" s="342">
        <f t="shared" ref="AB18" si="75">Z18+1</f>
        <v>46216</v>
      </c>
      <c r="AC18" s="343"/>
      <c r="AD18" s="342">
        <f t="shared" ref="AD18" si="76">AB18+1</f>
        <v>46217</v>
      </c>
      <c r="AE18" s="343"/>
      <c r="AF18" s="342">
        <f t="shared" ref="AF18" si="77">AD18+1</f>
        <v>46218</v>
      </c>
      <c r="AG18" s="343"/>
      <c r="AH18" s="342">
        <f t="shared" ref="AH18" si="78">AF18+1</f>
        <v>46219</v>
      </c>
      <c r="AI18" s="343"/>
      <c r="AJ18" s="342">
        <f t="shared" ref="AJ18" si="79">AH18+1</f>
        <v>46220</v>
      </c>
      <c r="AK18" s="343"/>
      <c r="AL18" s="342">
        <f t="shared" ref="AL18" si="80">AJ18+1</f>
        <v>46221</v>
      </c>
      <c r="AM18" s="343"/>
      <c r="AN18" s="342">
        <f t="shared" ref="AN18" si="81">AL18+1</f>
        <v>46222</v>
      </c>
      <c r="AO18" s="343"/>
      <c r="AP18" s="342">
        <f t="shared" ref="AP18" si="82">AN18+1</f>
        <v>46223</v>
      </c>
      <c r="AQ18" s="343"/>
      <c r="AR18" s="342">
        <f t="shared" ref="AR18" si="83">AP18+1</f>
        <v>46224</v>
      </c>
      <c r="AS18" s="343"/>
      <c r="AT18" s="342">
        <f t="shared" ref="AT18" si="84">AR18+1</f>
        <v>46225</v>
      </c>
      <c r="AU18" s="343"/>
      <c r="AV18" s="342">
        <f t="shared" ref="AV18" si="85">AT18+1</f>
        <v>46226</v>
      </c>
      <c r="AW18" s="343"/>
      <c r="AX18" s="342">
        <f t="shared" ref="AX18" si="86">AV18+1</f>
        <v>46227</v>
      </c>
      <c r="AY18" s="343"/>
      <c r="AZ18" s="342">
        <f t="shared" ref="AZ18" si="87">AX18+1</f>
        <v>46228</v>
      </c>
      <c r="BA18" s="343"/>
      <c r="BB18" s="342">
        <f t="shared" ref="BB18" si="88">AZ18+1</f>
        <v>46229</v>
      </c>
      <c r="BC18" s="343"/>
      <c r="BD18" s="342">
        <f t="shared" ref="BD18" si="89">BB18+1</f>
        <v>46230</v>
      </c>
      <c r="BE18" s="343"/>
      <c r="BF18" s="342">
        <f t="shared" ref="BF18" si="90">BD18+1</f>
        <v>46231</v>
      </c>
      <c r="BG18" s="343"/>
      <c r="BH18" s="342">
        <f t="shared" ref="BH18" si="91">BF18+1</f>
        <v>46232</v>
      </c>
      <c r="BI18" s="343"/>
      <c r="BJ18" s="342">
        <f t="shared" ref="BJ18" si="92">BH18+1</f>
        <v>46233</v>
      </c>
      <c r="BK18" s="343"/>
      <c r="BL18" s="342">
        <f t="shared" ref="BL18" si="93">BJ18+1</f>
        <v>46234</v>
      </c>
      <c r="BM18" s="344"/>
    </row>
    <row r="19" spans="2:65" s="98" customFormat="1" ht="18.75" customHeight="1" thickBot="1">
      <c r="B19" s="364"/>
      <c r="C19" s="208" t="s">
        <v>83</v>
      </c>
      <c r="D19" s="360">
        <f>D18</f>
        <v>46204</v>
      </c>
      <c r="E19" s="361"/>
      <c r="F19" s="360">
        <f t="shared" ref="F19" si="94">F18</f>
        <v>46205</v>
      </c>
      <c r="G19" s="361"/>
      <c r="H19" s="360">
        <f t="shared" ref="H19" si="95">H18</f>
        <v>46206</v>
      </c>
      <c r="I19" s="361"/>
      <c r="J19" s="360">
        <f t="shared" ref="J19" si="96">J18</f>
        <v>46207</v>
      </c>
      <c r="K19" s="361"/>
      <c r="L19" s="339">
        <f t="shared" ref="L19" si="97">L18</f>
        <v>46208</v>
      </c>
      <c r="M19" s="341"/>
      <c r="N19" s="339">
        <f t="shared" ref="N19" si="98">N18</f>
        <v>46209</v>
      </c>
      <c r="O19" s="341"/>
      <c r="P19" s="339">
        <f t="shared" ref="P19" si="99">P18</f>
        <v>46210</v>
      </c>
      <c r="Q19" s="341"/>
      <c r="R19" s="339">
        <f t="shared" ref="R19" si="100">R18</f>
        <v>46211</v>
      </c>
      <c r="S19" s="341"/>
      <c r="T19" s="339">
        <f t="shared" ref="T19" si="101">T18</f>
        <v>46212</v>
      </c>
      <c r="U19" s="341"/>
      <c r="V19" s="339">
        <f t="shared" ref="V19" si="102">V18</f>
        <v>46213</v>
      </c>
      <c r="W19" s="341"/>
      <c r="X19" s="339">
        <f t="shared" ref="X19" si="103">X18</f>
        <v>46214</v>
      </c>
      <c r="Y19" s="341"/>
      <c r="Z19" s="339">
        <f t="shared" ref="Z19" si="104">Z18</f>
        <v>46215</v>
      </c>
      <c r="AA19" s="341"/>
      <c r="AB19" s="339">
        <f t="shared" ref="AB19" si="105">AB18</f>
        <v>46216</v>
      </c>
      <c r="AC19" s="341"/>
      <c r="AD19" s="339">
        <f t="shared" ref="AD19" si="106">AD18</f>
        <v>46217</v>
      </c>
      <c r="AE19" s="341"/>
      <c r="AF19" s="339">
        <f t="shared" ref="AF19" si="107">AF18</f>
        <v>46218</v>
      </c>
      <c r="AG19" s="341"/>
      <c r="AH19" s="339">
        <f t="shared" ref="AH19" si="108">AH18</f>
        <v>46219</v>
      </c>
      <c r="AI19" s="341"/>
      <c r="AJ19" s="339">
        <f t="shared" ref="AJ19" si="109">AJ18</f>
        <v>46220</v>
      </c>
      <c r="AK19" s="341"/>
      <c r="AL19" s="339">
        <f t="shared" ref="AL19" si="110">AL18</f>
        <v>46221</v>
      </c>
      <c r="AM19" s="341"/>
      <c r="AN19" s="339">
        <f t="shared" ref="AN19" si="111">AN18</f>
        <v>46222</v>
      </c>
      <c r="AO19" s="341"/>
      <c r="AP19" s="339">
        <f t="shared" ref="AP19" si="112">AP18</f>
        <v>46223</v>
      </c>
      <c r="AQ19" s="341"/>
      <c r="AR19" s="339">
        <f t="shared" ref="AR19" si="113">AR18</f>
        <v>46224</v>
      </c>
      <c r="AS19" s="341"/>
      <c r="AT19" s="339">
        <f t="shared" ref="AT19" si="114">AT18</f>
        <v>46225</v>
      </c>
      <c r="AU19" s="341"/>
      <c r="AV19" s="339">
        <f t="shared" ref="AV19" si="115">AV18</f>
        <v>46226</v>
      </c>
      <c r="AW19" s="341"/>
      <c r="AX19" s="339">
        <f t="shared" ref="AX19" si="116">AX18</f>
        <v>46227</v>
      </c>
      <c r="AY19" s="341"/>
      <c r="AZ19" s="339">
        <f t="shared" ref="AZ19" si="117">AZ18</f>
        <v>46228</v>
      </c>
      <c r="BA19" s="341"/>
      <c r="BB19" s="339">
        <f t="shared" ref="BB19" si="118">BB18</f>
        <v>46229</v>
      </c>
      <c r="BC19" s="341"/>
      <c r="BD19" s="339">
        <f t="shared" ref="BD19" si="119">BD18</f>
        <v>46230</v>
      </c>
      <c r="BE19" s="341"/>
      <c r="BF19" s="339">
        <f t="shared" ref="BF19" si="120">BF18</f>
        <v>46231</v>
      </c>
      <c r="BG19" s="341"/>
      <c r="BH19" s="339">
        <f t="shared" ref="BH19" si="121">BH18</f>
        <v>46232</v>
      </c>
      <c r="BI19" s="341"/>
      <c r="BJ19" s="339">
        <f t="shared" ref="BJ19" si="122">BJ18</f>
        <v>46233</v>
      </c>
      <c r="BK19" s="341"/>
      <c r="BL19" s="339">
        <f t="shared" ref="BL19" si="123">BL18</f>
        <v>46234</v>
      </c>
      <c r="BM19" s="340"/>
    </row>
    <row r="20" spans="2:65" s="98" customFormat="1" ht="18.75" customHeight="1" thickTop="1">
      <c r="B20" s="364"/>
      <c r="C20" s="209">
        <f>設定!B5</f>
        <v>0</v>
      </c>
      <c r="D20" s="357">
        <f>'6月'!BJ20+SUMIF(E44:E53,設定!B5,D44:E53)+SUMIF(E38,設定!B5,D38:E38)+SUMIF(E40,設定!B5,D40:E40)-SUMIF(E37,設定!B5,D37:E37)-SUMIF(E39,設定!B5,D39:E39)-SUMIF(E56:E125,設定!B5,D56:D125)</f>
        <v>0</v>
      </c>
      <c r="E20" s="358"/>
      <c r="F20" s="357">
        <f>D20+SUMIF(G44:G53,設定!B5,F44:G53)+SUMIF(G38,設定!B5,F38:G38)+SUMIF(G40,設定!B5,F40:G40)-SUMIF(G37,設定!B5,F37:G37)-SUMIF(G39,設定!B5,F39:G39)-SUMIF(G56:G125,設定!B5,F56:F125)</f>
        <v>0</v>
      </c>
      <c r="G20" s="358"/>
      <c r="H20" s="357">
        <f>F20+SUMIF(I44:I53,設定!B5,H44:I53)+SUMIF(I38,設定!B5,H38:I38)+SUMIF(I40,設定!B5,H40:I40)-SUMIF(I37,設定!B5,H37:I37)-SUMIF(I39,設定!B5,H39:I39)-SUMIF(I56:I125,設定!B5,H56:H125)</f>
        <v>0</v>
      </c>
      <c r="I20" s="358"/>
      <c r="J20" s="357">
        <f>H20+SUMIF(K44:K53,設定!B5,J44:K53)+SUMIF(K38,設定!B5,J38:K38)+SUMIF(K40,設定!B5,J40:K40)-SUMIF(K37,設定!B5,J37:K37)-SUMIF(K39,設定!B5,J39:K39)-SUMIF(K56:K125,設定!B5,J56:J125)</f>
        <v>0</v>
      </c>
      <c r="K20" s="358"/>
      <c r="L20" s="357">
        <f>J20+SUMIF(M44:M53,設定!B5,L44:M53)+SUMIF(M38,設定!B5,L38:M38)+SUMIF(M40,設定!B5,L40:M40)-SUMIF(M37,設定!B5,L37:M37)-SUMIF(M39,設定!B5,L39:M39)-SUMIF(M56:M125,設定!B5,L56:L125)</f>
        <v>0</v>
      </c>
      <c r="M20" s="358"/>
      <c r="N20" s="357">
        <f>L20+SUMIF(O44:O53,設定!B5,N44:O53)+SUMIF(O38,設定!B5,N38:O38)+SUMIF(O40,設定!B5,N40:O40)-SUMIF(O37,設定!B5,N37:O37)-SUMIF(O39,設定!B5,N39:O39)-SUMIF(O56:O125,設定!B5,N56:N125)</f>
        <v>0</v>
      </c>
      <c r="O20" s="358"/>
      <c r="P20" s="357">
        <f>N20+SUMIF(Q44:Q53,設定!B5,P44:Q53)+SUMIF(Q38,設定!B5,P38:Q38)+SUMIF(Q40,設定!B5,P40:Q40)-SUMIF(Q37,設定!B5,P37:Q37)-SUMIF(Q39,設定!B5,P39:Q39)-SUMIF(Q56:Q125,設定!B5,P56:P125)</f>
        <v>0</v>
      </c>
      <c r="Q20" s="358"/>
      <c r="R20" s="357">
        <f>P20+SUMIF(S44:S53,設定!B5,R44:S53)+SUMIF(S38,設定!B5,R38:S38)+SUMIF(S40,設定!B5,R40:S40)-SUMIF(S37,設定!B5,R37:S37)-SUMIF(S39,設定!B5,R39:S39)-SUMIF(S56:S125,設定!B5,R56:R125)</f>
        <v>0</v>
      </c>
      <c r="S20" s="358"/>
      <c r="T20" s="357">
        <f>R20+SUMIF(U44:U53,設定!B5,T44:U53)+SUMIF(U38,設定!B5,T38:U38)+SUMIF(U40,設定!B5,T40:U40)-SUMIF(U37,設定!B5,T37:U37)-SUMIF(U39,設定!B5,T39:U39)-SUMIF(U56:U125,設定!B5,T56:T125)</f>
        <v>0</v>
      </c>
      <c r="U20" s="358"/>
      <c r="V20" s="357">
        <f>T20+SUMIF(W44:W53,設定!B5,V44:W53)+SUMIF(W38,設定!B5,V38:W38)+SUMIF(W40,設定!B5,V40:W40)-SUMIF(W37,設定!B5,V37:W37)-SUMIF(W39,設定!B5,V39:W39)-SUMIF(W56:W125,設定!B5,V56:V125)</f>
        <v>0</v>
      </c>
      <c r="W20" s="358"/>
      <c r="X20" s="357">
        <f>V20+SUMIF(Y44:Y53,設定!B5,X44:Y53)+SUMIF(Y38,設定!B5,X38:Y38)+SUMIF(Y40,設定!B5,X40:Y40)-SUMIF(Y37,設定!B5,X37:Y37)-SUMIF(Y39,設定!B5,X39:Y39)-SUMIF(Y56:Y125,設定!B5,X56:X125)</f>
        <v>0</v>
      </c>
      <c r="Y20" s="358"/>
      <c r="Z20" s="357">
        <f>X20+SUMIF(AA44:AA53,設定!B5,Z44:AA53)+SUMIF(AA38,設定!B5,Z38:AA38)+SUMIF(AA40,設定!B5,Z40:AA40)-SUMIF(AA37,設定!B5,Z37:AA37)-SUMIF(AA39,設定!B5,Z39:AA39)-SUMIF(AA56:AA125,設定!B5,Z56:Z125)</f>
        <v>0</v>
      </c>
      <c r="AA20" s="358"/>
      <c r="AB20" s="357">
        <f>Z20+SUMIF(AC44:AC53,設定!B5,AB44:AC53)+SUMIF(AC38,設定!B5,AB38:AC38)+SUMIF(AC40,設定!B5,AB40:AC40)-SUMIF(AC37,設定!B5,AB37:AC37)-SUMIF(AC39,設定!B5,AB39:AC39)-SUMIF(AC56:AC125,設定!B5,AB56:AB125)</f>
        <v>0</v>
      </c>
      <c r="AC20" s="358"/>
      <c r="AD20" s="357">
        <f>AB20+SUMIF(AE44:AE53,設定!B5,AD44:AE53)+SUMIF(AE38,設定!B5,AD38:AE38)+SUMIF(AE40,設定!B5,AD40:AE40)-SUMIF(AE37,設定!B5,AD37:AE37)-SUMIF(AE39,設定!B5,AD39:AE39)-SUMIF(AE56:AE125,設定!B5,AD56:AE125)</f>
        <v>0</v>
      </c>
      <c r="AE20" s="358"/>
      <c r="AF20" s="357">
        <f>AD20+SUMIF(AG44:AG53,設定!B5,AF44:AG53)+SUMIF(AG38,設定!B5,AF38:AG38)+SUMIF(AG40,設定!B5,AF40:AG40)-SUMIF(AG37,設定!B5,AF37:AG37)-SUMIF(AG39,設定!B5,AF39:AG39)-SUMIF(AG56:AG125,設定!B5,AF56:AF125)</f>
        <v>0</v>
      </c>
      <c r="AG20" s="358"/>
      <c r="AH20" s="357">
        <f>AF20+SUMIF(AI44:AI53,設定!B5,AH44:AI53)+SUMIF(AI38,設定!B5,AH38:AI38)+SUMIF(AI40,設定!B5,AH40:AI40)-SUMIF(AI37,設定!B5,AH37:AI37)-SUMIF(AI39,設定!B5,AH39:AI39)-SUMIF(AI56:AI125,設定!B5,AH56:AH125)</f>
        <v>0</v>
      </c>
      <c r="AI20" s="358"/>
      <c r="AJ20" s="357">
        <f>AH20+SUMIF(AK44:AK53,設定!B5,AJ44:AK53)+SUMIF(AK38,設定!B5,AJ38:AK38)+SUMIF(AK40,設定!B5,AJ40:AK40)-SUMIF(AK37,設定!B5,AJ37:AK37)-SUMIF(AK39,設定!B5,AJ39:AK39)-SUMIF(AK56:AK125,設定!B5,AJ56:AJ125)</f>
        <v>0</v>
      </c>
      <c r="AK20" s="358"/>
      <c r="AL20" s="357">
        <f>AJ20+SUMIF(AM44:AM53,設定!B5,AL44:AM53)+SUMIF(AM38,設定!B5,AL38:AM38)+SUMIF(AM40,設定!B5,AL40:AM40)-SUMIF(AM37,設定!B5,AL37:AM37)-SUMIF(AM39,設定!B5,AL39:AM39)-SUMIF(AM56:AM125,設定!B5,AL56:AL125)</f>
        <v>0</v>
      </c>
      <c r="AM20" s="358"/>
      <c r="AN20" s="357">
        <f>AL20+SUMIF(AO44:AO53,設定!B5,AN44:AO53)+SUMIF(AO38,設定!B5,AN38:AO38)+SUMIF(AO40,設定!B5,AN40:AO40)-SUMIF(AO37,設定!B5,AN37:AO37)-SUMIF(AO39,設定!B5,AN39:AO39)-SUMIF(AO56:AO125,設定!B5,AN56:AN125)</f>
        <v>0</v>
      </c>
      <c r="AO20" s="358"/>
      <c r="AP20" s="357">
        <f>AN20+SUMIF(AQ44:AQ53,設定!B5,AP44:AQ53)+SUMIF(AQ38,設定!B5,AP38:AQ38)+SUMIF(AQ40,設定!B5,AP40:AQ40)-SUMIF(AQ37,設定!B5,AP37:AQ37)-SUMIF(AQ39,設定!B5,AP39:AQ39)-SUMIF(AQ56:AQ125,設定!B5,AP56:AP125)</f>
        <v>0</v>
      </c>
      <c r="AQ20" s="358"/>
      <c r="AR20" s="357">
        <f>AP20+SUMIF(AS44:AS53,設定!B5,AR44:AS53)+SUMIF(AS38,設定!B5,AR38:AS38)+SUMIF(AS40,設定!B5,AR40:AS40)-SUMIF(AS37,設定!B5,AR37:AS37)-SUMIF(AS39,設定!B5,AR39:AS39)-SUMIF(AS56:AS125,設定!B5,AR56:AR125)</f>
        <v>0</v>
      </c>
      <c r="AS20" s="358"/>
      <c r="AT20" s="357">
        <f>AR20+SUMIF(AU44:AU53,設定!B5,AT44:AU53)+SUMIF(AU38,設定!B5,AT38:AU38)+SUMIF(AU40,設定!B5,AT40:AU40)-SUMIF(AU37,設定!B5,AT37:AU37)-SUMIF(AU39,設定!B5,AT39:AU39)-SUMIF(AU56:AU125,設定!B5,AT56:AT125)</f>
        <v>0</v>
      </c>
      <c r="AU20" s="358"/>
      <c r="AV20" s="357">
        <f>AT20+SUMIF(AW44:AW53,設定!B5,AV44:AW53)+SUMIF(AW38,設定!B5,AV38:AW38)+SUMIF(AW40,設定!B5,AV40:AW40)-SUMIF(AW37,設定!B5,AV37:AW37)-SUMIF(AW39,設定!B5,AV39:AW39)-SUMIF(AW56:AW125,設定!B5,AV56:AV125)</f>
        <v>0</v>
      </c>
      <c r="AW20" s="358"/>
      <c r="AX20" s="357">
        <f>AV20+SUMIF(AY44:AY53,設定!B5,AX44:AY53)+SUMIF(AY38,設定!B5,AX38:AY38)+SUMIF(AY40,設定!B5,AX40:AY40)-SUMIF(AY37,設定!B5,AX37:AY37)-SUMIF(AY39,設定!B5,AX39:AY39)-SUMIF(AY56:AY125,設定!B5,AX56:AX125)</f>
        <v>0</v>
      </c>
      <c r="AY20" s="358"/>
      <c r="AZ20" s="357">
        <f>AX20+SUMIF(BA44:BA53,設定!B5,AZ44:BA53)+SUMIF(BA38,設定!B5,AZ38:BA38)+SUMIF(BA40,設定!B5,AZ40:BA40)-SUMIF(BA37,設定!B5,AZ37:BA37)-SUMIF(BA39,設定!B5,AZ39:BA39)-SUMIF(BA56:BA125,設定!B5,AZ56:AZ125)</f>
        <v>0</v>
      </c>
      <c r="BA20" s="358"/>
      <c r="BB20" s="357">
        <f>AZ20+SUMIF(BC44:BC53,設定!B5,BB44:BC53)+SUMIF(BC38,設定!B5,BB38:BC38)+SUMIF(BC40,設定!B5,BB40:BC40)-SUMIF(BC37,設定!B5,BB37:BC37)-SUMIF(BC39,設定!B5,BB39:BC39)-SUMIF(BC56:BC125,設定!B5,BB56:BB125)</f>
        <v>0</v>
      </c>
      <c r="BC20" s="358"/>
      <c r="BD20" s="357">
        <f>BB20+SUMIF(BE44:BE53,設定!B5,BD44:BE53)+SUMIF(BE38,設定!B5,BD38:BE38)+SUMIF(BE40,設定!B5,BD40:BE40)-SUMIF(BE37,設定!B5,BD37:BE37)-SUMIF(BE39,設定!B5,BD39:BE39)-SUMIF(BE56:BE125,設定!B5,BD56:BE125)</f>
        <v>0</v>
      </c>
      <c r="BE20" s="358"/>
      <c r="BF20" s="357">
        <f>BD20+SUMIF(BG44:BG53,設定!B5,BF44:BG53)+SUMIF(BG38,設定!B5,BF38:BG38)+SUMIF(BG40,設定!B5,BF40:BG40)-SUMIF(BG37,設定!B5,BF37:BG37)-SUMIF(BG39,設定!B5,BF39:BG39)-SUMIF(BG56:BG125,設定!B5,BF56:BF125)</f>
        <v>0</v>
      </c>
      <c r="BG20" s="358"/>
      <c r="BH20" s="357">
        <f>BF20+SUMIF(BI44:BI53,設定!B5,BH44:BI53)+SUMIF(BI38,設定!B5,BH38:BI38)+SUMIF(BI40,設定!B5,BH40:BI40)-SUMIF(BI37,設定!B5,BH37:BI37)-SUMIF(BI39,設定!B5,BH39:BI39)-SUMIF(BI56:BI125,設定!B5,BH56:BH125)</f>
        <v>0</v>
      </c>
      <c r="BI20" s="358"/>
      <c r="BJ20" s="357">
        <f>BH20+SUMIF(BK44:BK53,設定!B5,BJ44:BK53)+SUMIF(BK38,設定!B5,BJ38:BK38)+SUMIF(BK40,設定!B5,BJ40:BK40)-SUMIF(BK37,設定!B5,BJ37:BK37)-SUMIF(BK39,設定!B5,BJ39:BK39)-SUMIF(BK56:BK125,設定!B5,BJ56:BJ125)</f>
        <v>0</v>
      </c>
      <c r="BK20" s="358"/>
      <c r="BL20" s="357">
        <f>BJ20+SUMIF(BM44:BM53,設定!B5,BL44:BM53)+SUMIF(BM38,設定!B5,BL38:BM38)+SUMIF(BM40,設定!B5,BL40:BM40)-SUMIF(BM37,設定!B5,BL37:BM37)-SUMIF(BM39,設定!B5,BL39:BM39)-SUMIF(BM56:BM125,設定!B5,BL56:BL125)</f>
        <v>0</v>
      </c>
      <c r="BM20" s="359"/>
    </row>
    <row r="21" spans="2:65" s="98" customFormat="1" ht="18.75" customHeight="1">
      <c r="B21" s="364"/>
      <c r="C21" s="140">
        <f>設定!B6</f>
        <v>0</v>
      </c>
      <c r="D21" s="354">
        <f>'6月'!BJ21+SUMIF(E44:E53,設定!B6,D44:E53)+SUMIF(E38,設定!B6,D38:E38)+SUMIF(E40,設定!B6,D40:E40)-SUMIF(E37,設定!B6,D37:E37)-SUMIF(E39,設定!B6,D39:E39)-SUMIF(E56:E125,設定!B6,D56:D125)</f>
        <v>0</v>
      </c>
      <c r="E21" s="355"/>
      <c r="F21" s="354">
        <f>D21+SUMIF(G44:G53,設定!B6,F44:G53)+SUMIF(G38,設定!B6,F38:G38)+SUMIF(G40,設定!B6,F40:G40)-SUMIF(G37,設定!B6,F37:G37)-SUMIF(G39,設定!B6,F39:G39)-SUMIF(G56:G125,設定!B6,F56:F125)</f>
        <v>0</v>
      </c>
      <c r="G21" s="355"/>
      <c r="H21" s="354">
        <f>F21+SUMIF(I44:I53,設定!B6,H44:I53)+SUMIF(I38,設定!B6,H38:I38)+SUMIF(I40,設定!B6,H40:I40)-SUMIF(I37,設定!B6,H37:I37)-SUMIF(I39,設定!B6,H39:I39)-SUMIF(I56:I125,設定!B6,H56:H125)</f>
        <v>0</v>
      </c>
      <c r="I21" s="355"/>
      <c r="J21" s="354">
        <f>H21+SUMIF(K44:K53,設定!B6,J44:K53)+SUMIF(K38,設定!B6,J38:K38)+SUMIF(K40,設定!B6,J40:K40)-SUMIF(K37,設定!B6,J37:K37)-SUMIF(K39,設定!B6,J39:K39)-SUMIF(K56:K125,設定!B6,J56:J125)</f>
        <v>0</v>
      </c>
      <c r="K21" s="355"/>
      <c r="L21" s="354">
        <f>J21+SUMIF(M44:M53,設定!B6,L44:M53)+SUMIF(M38,設定!B6,L38:M38)+SUMIF(M40,設定!B6,L40:M40)-SUMIF(M37,設定!B6,L37:M37)-SUMIF(M39,設定!B6,L39:M39)-SUMIF(M56:M125,設定!B6,L56:L125)</f>
        <v>0</v>
      </c>
      <c r="M21" s="355"/>
      <c r="N21" s="354">
        <f>L21+SUMIF(O44:O53,設定!B6,N44:O53)+SUMIF(O38,設定!B6,N38:O38)+SUMIF(O40,設定!B6,N40:O40)-SUMIF(O37,設定!B6,N37:O37)-SUMIF(O39,設定!B6,N39:O39)-SUMIF(O56:O125,設定!B6,N56:N125)</f>
        <v>0</v>
      </c>
      <c r="O21" s="355"/>
      <c r="P21" s="354">
        <f>N21+SUMIF(Q44:Q53,設定!B6,P44:Q53)+SUMIF(Q38,設定!B6,P38:Q38)+SUMIF(Q40,設定!B6,P40:Q40)-SUMIF(Q37,設定!B6,P37:Q37)-SUMIF(Q39,設定!B6,P39:Q39)-SUMIF(Q56:Q125,設定!B6,P56:P125)</f>
        <v>0</v>
      </c>
      <c r="Q21" s="355"/>
      <c r="R21" s="354">
        <f>P21+SUMIF(S44:S53,設定!B6,R44:S53)+SUMIF(S38,設定!B6,R38:S38)+SUMIF(S40,設定!B6,R40:S40)-SUMIF(S37,設定!B6,R37:S37)-SUMIF(S39,設定!B6,R39:S39)-SUMIF(S56:S125,設定!B6,R56:R125)</f>
        <v>0</v>
      </c>
      <c r="S21" s="355"/>
      <c r="T21" s="354">
        <f>R21+SUMIF(U44:U53,設定!B6,T44:U53)+SUMIF(U38,設定!B6,T38:U38)+SUMIF(U40,設定!B6,T40:U40)-SUMIF(U37,設定!B6,T37:U37)-SUMIF(U39,設定!B6,T39:U39)-SUMIF(U56:U125,設定!B6,T56:T125)</f>
        <v>0</v>
      </c>
      <c r="U21" s="355"/>
      <c r="V21" s="354">
        <f>T21+SUMIF(W44:W53,設定!B6,V44:W53)+SUMIF(W38,設定!B6,V38:W38)+SUMIF(W40,設定!B6,V40:W40)-SUMIF(W37,設定!B6,V37:W37)-SUMIF(W39,設定!B6,V39:W39)-SUMIF(W56:W125,設定!B6,V56:V125)</f>
        <v>0</v>
      </c>
      <c r="W21" s="355"/>
      <c r="X21" s="354">
        <f>V21+SUMIF(Y44:Y53,設定!B6,X44:Y53)+SUMIF(Y38,設定!B6,X38:Y38)+SUMIF(Y40,設定!B6,X40:Y40)-SUMIF(Y37,設定!B6,X37:Y37)-SUMIF(Y39,設定!B6,X39:Y39)-SUMIF(Y56:Y125,設定!B6,X56:X125)</f>
        <v>0</v>
      </c>
      <c r="Y21" s="355"/>
      <c r="Z21" s="354">
        <f>X21+SUMIF(AA44:AA53,設定!B6,Z44:AA53)+SUMIF(AA38,設定!B6,Z38:AA38)+SUMIF(AA40,設定!B6,Z40:AA40)-SUMIF(AA37,設定!B6,Z37:AA37)-SUMIF(AA39,設定!B6,Z39:AA39)-SUMIF(AA56:AA125,設定!B6,Z56:Z125)</f>
        <v>0</v>
      </c>
      <c r="AA21" s="355"/>
      <c r="AB21" s="354">
        <f>Z21+SUMIF(AC44:AC53,設定!B6,AB44:AC53)+SUMIF(AC38,設定!B6,AB38:AC38)+SUMIF(AC40,設定!B6,AB40:AC40)-SUMIF(AC37,設定!B6,AB37:AC37)-SUMIF(AC39,設定!B6,AB39:AC39)-SUMIF(AC56:AC125,設定!B6,AB56:AB125)</f>
        <v>0</v>
      </c>
      <c r="AC21" s="355"/>
      <c r="AD21" s="354">
        <f>AB21+SUMIF(AE44:AE53,設定!B6,AD44:AE53)+SUMIF(AE38,設定!B6,AD38:AE38)+SUMIF(AE40,設定!B6,AD40:AE40)-SUMIF(AE37,設定!B6,AD37:AE37)-SUMIF(AE39,設定!B6,AD39:AE39)-SUMIF(AE56:AE125,設定!B6,AD56:AE125)</f>
        <v>0</v>
      </c>
      <c r="AE21" s="355"/>
      <c r="AF21" s="354">
        <f>AD21+SUMIF(AG44:AG53,設定!B6,AF44:AG53)+SUMIF(AG38,設定!B6,AF38:AG38)+SUMIF(AG40,設定!B6,AF40:AG40)-SUMIF(AG37,設定!B6,AF37:AG37)-SUMIF(AG39,設定!B6,AF39:AG39)-SUMIF(AG56:AG125,設定!B6,AF56:AF125)</f>
        <v>0</v>
      </c>
      <c r="AG21" s="355"/>
      <c r="AH21" s="354">
        <f>AF21+SUMIF(AI44:AI53,設定!B6,AH44:AI53)+SUMIF(AI38,設定!B6,AH38:AI38)+SUMIF(AI40,設定!B6,AH40:AI40)-SUMIF(AI37,設定!B6,AH37:AI37)-SUMIF(AI39,設定!B6,AH39:AI39)-SUMIF(AI56:AI125,設定!B6,AH56:AH125)</f>
        <v>0</v>
      </c>
      <c r="AI21" s="355"/>
      <c r="AJ21" s="354">
        <f>AH21+SUMIF(AK44:AK53,設定!B6,AJ44:AK53)+SUMIF(AK38,設定!B6,AJ38:AK38)+SUMIF(AK40,設定!B6,AJ40:AK40)-SUMIF(AK37,設定!B6,AJ37:AK37)-SUMIF(AK39,設定!B6,AJ39:AK39)-SUMIF(AK56:AK125,設定!B6,AJ56:AJ125)</f>
        <v>0</v>
      </c>
      <c r="AK21" s="355"/>
      <c r="AL21" s="354">
        <f>AJ21+SUMIF(AM44:AM53,設定!B6,AL44:AM53)+SUMIF(AM38,設定!B6,AL38:AM38)+SUMIF(AM40,設定!B6,AL40:AM40)-SUMIF(AM37,設定!B6,AL37:AM37)-SUMIF(AM39,設定!B6,AL39:AM39)-SUMIF(AM56:AM125,設定!B6,AL56:AL125)</f>
        <v>0</v>
      </c>
      <c r="AM21" s="355"/>
      <c r="AN21" s="354">
        <f>AL21+SUMIF(AO44:AO53,設定!B6,AN44:AO53)+SUMIF(AO38,設定!B6,AN38:AO38)+SUMIF(AO40,設定!B6,AN40:AO40)-SUMIF(AO37,設定!B6,AN37:AO37)-SUMIF(AO39,設定!B6,AN39:AO39)-SUMIF(AO56:AO125,設定!B6,AN56:AN125)</f>
        <v>0</v>
      </c>
      <c r="AO21" s="355"/>
      <c r="AP21" s="354">
        <f>AN21+SUMIF(AQ44:AQ53,設定!B6,AP44:AQ53)+SUMIF(AQ38,設定!B6,AP38:AQ38)+SUMIF(AQ40,設定!B6,AP40:AQ40)-SUMIF(AQ37,設定!B6,AP37:AQ37)-SUMIF(AQ39,設定!B6,AP39:AQ39)-SUMIF(AQ56:AQ125,設定!B6,AP56:AP125)</f>
        <v>0</v>
      </c>
      <c r="AQ21" s="355"/>
      <c r="AR21" s="354">
        <f>AP21+SUMIF(AS44:AS53,設定!B6,AR44:AS53)+SUMIF(AS38,設定!B6,AR38:AS38)+SUMIF(AS40,設定!B6,AR40:AS40)-SUMIF(AS37,設定!B6,AR37:AS37)-SUMIF(AS39,設定!B6,AR39:AS39)-SUMIF(AS56:AS125,設定!B6,AR56:AR125)</f>
        <v>0</v>
      </c>
      <c r="AS21" s="355"/>
      <c r="AT21" s="354">
        <f>AR21+SUMIF(AU44:AU53,設定!B6,AT44:AU53)+SUMIF(AU38,設定!B6,AT38:AU38)+SUMIF(AU40,設定!B6,AT40:AU40)-SUMIF(AU37,設定!B6,AT37:AU37)-SUMIF(AU39,設定!B6,AT39:AU39)-SUMIF(AU56:AU125,設定!B6,AT56:AT125)</f>
        <v>0</v>
      </c>
      <c r="AU21" s="355"/>
      <c r="AV21" s="354">
        <f>AT21+SUMIF(AW44:AW53,設定!B6,AV44:AW53)+SUMIF(AW38,設定!B6,AV38:AW38)+SUMIF(AW40,設定!B6,AV40:AW40)-SUMIF(AW37,設定!B6,AV37:AW37)-SUMIF(AW39,設定!B6,AV39:AW39)-SUMIF(AW56:AW125,設定!B6,AV56:AV125)</f>
        <v>0</v>
      </c>
      <c r="AW21" s="355"/>
      <c r="AX21" s="354">
        <f>AV21+SUMIF(AY44:AY53,設定!B6,AX44:AY53)+SUMIF(AY38,設定!B6,AX38:AY38)+SUMIF(AY40,設定!B6,AX40:AY40)-SUMIF(AY37,設定!B6,AX37:AY37)-SUMIF(AY39,設定!B6,AX39:AY39)-SUMIF(AY56:AY125,設定!B6,AX56:AX125)</f>
        <v>0</v>
      </c>
      <c r="AY21" s="355"/>
      <c r="AZ21" s="354">
        <f>AX21+SUMIF(BA44:BA53,設定!B6,AZ44:BA53)+SUMIF(BA38,設定!B6,AZ38:BA38)+SUMIF(BA40,設定!B6,AZ40:BA40)-SUMIF(BA37,設定!B6,AZ37:BA37)-SUMIF(BA39,設定!B6,AZ39:BA39)-SUMIF(BA56:BA125,設定!B6,AZ56:AZ125)</f>
        <v>0</v>
      </c>
      <c r="BA21" s="355"/>
      <c r="BB21" s="354">
        <f>AZ21+SUMIF(BC44:BC53,設定!B6,BB44:BC53)+SUMIF(BC38,設定!B6,BB38:BC38)+SUMIF(BC40,設定!B6,BB40:BC40)-SUMIF(BC37,設定!B6,BB37:BC37)-SUMIF(BC39,設定!B6,BB39:BC39)-SUMIF(BC56:BC125,設定!B6,BB56:BB125)</f>
        <v>0</v>
      </c>
      <c r="BC21" s="355"/>
      <c r="BD21" s="354">
        <f>BB21+SUMIF(BE44:BE53,設定!B6,BD44:BE53)+SUMIF(BE38,設定!B6,BD38:BE38)+SUMIF(BE40,設定!B6,BD40:BE40)-SUMIF(BE37,設定!B6,BD37:BE37)-SUMIF(BE39,設定!B6,BD39:BE39)-SUMIF(BE56:BE125,設定!B6,BD56:BE125)</f>
        <v>0</v>
      </c>
      <c r="BE21" s="355"/>
      <c r="BF21" s="354">
        <f>BD21+SUMIF(BG44:BG53,設定!B6,BF44:BG53)+SUMIF(BG38,設定!B6,BF38:BG38)+SUMIF(BG40,設定!B6,BF40:BG40)-SUMIF(BG37,設定!B6,BF37:BG37)-SUMIF(BG39,設定!B6,BF39:BG39)-SUMIF(BG56:BG125,設定!B6,BF56:BF125)</f>
        <v>0</v>
      </c>
      <c r="BG21" s="355"/>
      <c r="BH21" s="354">
        <f>BF21+SUMIF(BI44:BI53,設定!B6,BH44:BI53)+SUMIF(BI38,設定!B6,BH38:BI38)+SUMIF(BI40,設定!B6,BH40:BI40)-SUMIF(BI37,設定!B6,BH37:BI37)-SUMIF(BI39,設定!B6,BH39:BI39)-SUMIF(BI56:BI125,設定!B6,BH56:BH125)</f>
        <v>0</v>
      </c>
      <c r="BI21" s="355"/>
      <c r="BJ21" s="354">
        <f>BH21+SUMIF(BK44:BK53,設定!B6,BJ44:BK53)+SUMIF(BK38,設定!B6,BJ38:BK38)+SUMIF(BK40,設定!B6,BJ40:BK40)-SUMIF(BK37,設定!B6,BJ37:BK37)-SUMIF(BK39,設定!B6,BJ39:BK39)-SUMIF(BK56:BK125,設定!B6,BJ56:BJ125)</f>
        <v>0</v>
      </c>
      <c r="BK21" s="355"/>
      <c r="BL21" s="354">
        <f>BJ21+SUMIF(BM44:BM53,設定!B6,BL44:BM53)+SUMIF(BM38,設定!B6,BL38:BM38)+SUMIF(BM40,設定!B6,BL40:BM40)-SUMIF(BM37,設定!B6,BL37:BM37)-SUMIF(BM39,設定!B6,BL39:BM39)-SUMIF(BM56:BM125,設定!B6,BL56:BL125)</f>
        <v>0</v>
      </c>
      <c r="BM21" s="356"/>
    </row>
    <row r="22" spans="2:65" s="98" customFormat="1" ht="18.75" customHeight="1">
      <c r="B22" s="364"/>
      <c r="C22" s="210">
        <f>設定!B7</f>
        <v>0</v>
      </c>
      <c r="D22" s="350">
        <f>'6月'!BJ22+SUMIF(E44:E53,設定!B7,D44:E53)+SUMIF(E38,設定!B7,D38:E38)+SUMIF(E40,設定!B7,D40:E40)-SUMIF(E37,設定!B7,D37:E37)-SUMIF(E39,設定!B7,D39:E39)-SUMIF(E56:E125,設定!B7,D56:D125)</f>
        <v>0</v>
      </c>
      <c r="E22" s="351"/>
      <c r="F22" s="350">
        <f>D22+SUMIF(G44:G53,設定!B7,F44:G53)+SUMIF(G38,設定!B7,F38:G38)+SUMIF(G40,設定!B7,F40:G40)-SUMIF(G37,設定!B7,F37:G37)-SUMIF(G39,設定!B7,F39:G39)-SUMIF(G56:G125,設定!B7,F56:F125)</f>
        <v>0</v>
      </c>
      <c r="G22" s="351"/>
      <c r="H22" s="350">
        <f>F22+SUMIF(I44:I53,設定!B7,H44:I53)+SUMIF(I38,設定!B7,H38:I38)+SUMIF(I40,設定!B7,H40:I40)-SUMIF(I37,設定!B7,H37:I37)-SUMIF(I39,設定!B7,H39:I39)-SUMIF(I56:I125,設定!B7,H56:H125)</f>
        <v>0</v>
      </c>
      <c r="I22" s="351"/>
      <c r="J22" s="350">
        <f>H22+SUMIF(K44:K53,設定!B7,J44:K53)+SUMIF(K38,設定!B7,J38:K38)+SUMIF(K40,設定!B7,J40:K40)-SUMIF(K37,設定!B7,J37:K37)-SUMIF(K39,設定!B7,J39:K39)-SUMIF(K56:K125,設定!B7,J56:J125)</f>
        <v>0</v>
      </c>
      <c r="K22" s="351"/>
      <c r="L22" s="350">
        <f>J22+SUMIF(M44:M53,設定!B7,L44:M53)+SUMIF(M38,設定!B7,L38:M38)+SUMIF(M40,設定!B7,L40:M40)-SUMIF(M37,設定!B7,L37:M37)-SUMIF(M39,設定!B7,L39:M39)-SUMIF(M56:M125,設定!B7,L56:L125)</f>
        <v>0</v>
      </c>
      <c r="M22" s="351"/>
      <c r="N22" s="350">
        <f>L22+SUMIF(O44:O53,設定!B7,N44:O53)+SUMIF(O38,設定!B7,N38:O38)+SUMIF(O40,設定!B7,N40:O40)-SUMIF(O37,設定!B7,N37:O37)-SUMIF(O39,設定!B7,N39:O39)-SUMIF(O56:O125,設定!B7,N56:N125)</f>
        <v>0</v>
      </c>
      <c r="O22" s="351"/>
      <c r="P22" s="350">
        <f>N22+SUMIF(Q44:Q53,設定!B7,P44:Q53)+SUMIF(Q38,設定!B7,P38:Q38)+SUMIF(Q40,設定!B7,P40:Q40)-SUMIF(Q37,設定!B7,P37:Q37)-SUMIF(Q39,設定!B7,P39:Q39)-SUMIF(Q56:Q125,設定!B7,P56:P125)</f>
        <v>0</v>
      </c>
      <c r="Q22" s="351"/>
      <c r="R22" s="350">
        <f>P22+SUMIF(S44:S53,設定!B7,R44:S53)+SUMIF(S38,設定!B7,R38:S38)+SUMIF(S40,設定!B7,R40:S40)-SUMIF(S37,設定!B7,R37:S37)-SUMIF(S39,設定!B7,R39:S39)-SUMIF(S56:S125,設定!B7,R56:R125)</f>
        <v>0</v>
      </c>
      <c r="S22" s="351"/>
      <c r="T22" s="350">
        <f>R22+SUMIF(U44:U53,設定!B7,T44:U53)+SUMIF(U38,設定!B7,T38:U38)+SUMIF(U40,設定!B7,T40:U40)-SUMIF(U37,設定!B7,T37:U37)-SUMIF(U39,設定!B7,T39:U39)-SUMIF(U56:U125,設定!B7,T56:T125)</f>
        <v>0</v>
      </c>
      <c r="U22" s="351"/>
      <c r="V22" s="350">
        <f>T22+SUMIF(W44:W53,設定!B7,V44:W53)+SUMIF(W38,設定!B7,V38:W38)+SUMIF(W40,設定!B7,V40:W40)-SUMIF(W37,設定!B7,V37:W37)-SUMIF(W39,設定!B7,V39:W39)-SUMIF(W56:W125,設定!B7,V56:V125)</f>
        <v>0</v>
      </c>
      <c r="W22" s="351"/>
      <c r="X22" s="350">
        <f>V22+SUMIF(Y44:Y53,設定!B7,X44:Y53)+SUMIF(Y38,設定!B7,X38:Y38)+SUMIF(Y40,設定!B7,X40:Y40)-SUMIF(Y37,設定!B7,X37:Y37)-SUMIF(Y39,設定!B7,X39:Y39)-SUMIF(Y56:Y125,設定!B7,X56:X125)</f>
        <v>0</v>
      </c>
      <c r="Y22" s="351"/>
      <c r="Z22" s="350">
        <f>X22+SUMIF(AA44:AA53,設定!B7,Z44:AA53)+SUMIF(AA38,設定!B7,Z38:AA38)+SUMIF(AA40,設定!B7,Z40:AA40)-SUMIF(AA37,設定!B7,Z37:AA37)-SUMIF(AA39,設定!B7,Z39:AA39)-SUMIF(AA56:AA125,設定!B7,Z56:Z125)</f>
        <v>0</v>
      </c>
      <c r="AA22" s="351"/>
      <c r="AB22" s="350">
        <f>Z22+SUMIF(AC44:AC53,設定!B7,AB44:AC53)+SUMIF(AC38,設定!B7,AB38:AC38)+SUMIF(AC40,設定!B7,AB40:AC40)-SUMIF(AC37,設定!B7,AB37:AC37)-SUMIF(AC39,設定!B7,AB39:AC39)-SUMIF(AC56:AC125,設定!B7,AB56:AB125)</f>
        <v>0</v>
      </c>
      <c r="AC22" s="351"/>
      <c r="AD22" s="350">
        <f>AB22+SUMIF(AE44:AE53,設定!B7,AD44:AE53)+SUMIF(AE38,設定!B7,AD38:AE38)+SUMIF(AE40,設定!B7,AD40:AE40)-SUMIF(AE37,設定!B7,AD37:AE37)-SUMIF(AE39,設定!B7,AD39:AE39)-SUMIF(AE56:AE125,設定!B7,AD56:AE125)</f>
        <v>0</v>
      </c>
      <c r="AE22" s="351"/>
      <c r="AF22" s="350">
        <f>AD22+SUMIF(AG44:AG53,設定!B7,AF44:AG53)+SUMIF(AG38,設定!B7,AF38:AG38)+SUMIF(AG40,設定!B7,AF40:AG40)-SUMIF(AG37,設定!B7,AF37:AG37)-SUMIF(AG39,設定!B7,AF39:AG39)-SUMIF(AG56:AG125,設定!B7,AF56:AF125)</f>
        <v>0</v>
      </c>
      <c r="AG22" s="351"/>
      <c r="AH22" s="350">
        <f>AF22+SUMIF(AI44:AI53,設定!B7,AH44:AI53)+SUMIF(AI38,設定!B7,AH38:AI38)+SUMIF(AI40,設定!B7,AH40:AI40)-SUMIF(AI37,設定!B7,AH37:AI37)-SUMIF(AI39,設定!B7,AH39:AI39)-SUMIF(AI56:AI125,設定!B7,AH56:AH125)</f>
        <v>0</v>
      </c>
      <c r="AI22" s="351"/>
      <c r="AJ22" s="350">
        <f>AH22+SUMIF(AK44:AK53,設定!B7,AJ44:AK53)+SUMIF(AK38,設定!B7,AJ38:AK38)+SUMIF(AK40,設定!B7,AJ40:AK40)-SUMIF(AK37,設定!B7,AJ37:AK37)-SUMIF(AK39,設定!B7,AJ39:AK39)-SUMIF(AK56:AK125,設定!B7,AJ56:AJ125)</f>
        <v>0</v>
      </c>
      <c r="AK22" s="351"/>
      <c r="AL22" s="350">
        <f>AJ22+SUMIF(AM44:AM53,設定!B7,AL44:AM53)+SUMIF(AM38,設定!B7,AL38:AM38)+SUMIF(AM40,設定!B7,AL40:AM40)-SUMIF(AM37,設定!B7,AL37:AM37)-SUMIF(AM39,設定!B7,AL39:AM39)-SUMIF(AM56:AM125,設定!B7,AL56:AL125)</f>
        <v>0</v>
      </c>
      <c r="AM22" s="351"/>
      <c r="AN22" s="350">
        <f>AL22+SUMIF(AO44:AO53,設定!B7,AN44:AO53)+SUMIF(AO38,設定!B7,AN38:AO38)+SUMIF(AO40,設定!B7,AN40:AO40)-SUMIF(AO37,設定!B7,AN37:AO37)-SUMIF(AO39,設定!B7,AN39:AO39)-SUMIF(AO56:AO125,設定!B7,AN56:AN125)</f>
        <v>0</v>
      </c>
      <c r="AO22" s="351"/>
      <c r="AP22" s="350">
        <f>AN22+SUMIF(AQ44:AQ53,設定!B7,AP44:AQ53)+SUMIF(AQ38,設定!B7,AP38:AQ38)+SUMIF(AQ40,設定!B7,AP40:AQ40)-SUMIF(AQ37,設定!B7,AP37:AQ37)-SUMIF(AQ39,設定!B7,AP39:AQ39)-SUMIF(AQ56:AQ125,設定!B7,AP56:AP125)</f>
        <v>0</v>
      </c>
      <c r="AQ22" s="351"/>
      <c r="AR22" s="350">
        <f>AP22+SUMIF(AS44:AS53,設定!B7,AR44:AS53)+SUMIF(AS38,設定!B7,AR38:AS38)+SUMIF(AS40,設定!B7,AR40:AS40)-SUMIF(AS37,設定!B7,AR37:AS37)-SUMIF(AS39,設定!B7,AR39:AS39)-SUMIF(AS56:AS125,設定!B7,AR56:AR125)</f>
        <v>0</v>
      </c>
      <c r="AS22" s="351"/>
      <c r="AT22" s="350">
        <f>AR22+SUMIF(AU44:AU53,設定!B7,AT44:AU53)+SUMIF(AU38,設定!B7,AT38:AU38)+SUMIF(AU40,設定!B7,AT40:AU40)-SUMIF(AU37,設定!B7,AT37:AU37)-SUMIF(AU39,設定!B7,AT39:AU39)-SUMIF(AU56:AU125,設定!B7,AT56:AT125)</f>
        <v>0</v>
      </c>
      <c r="AU22" s="351"/>
      <c r="AV22" s="350">
        <f>AT22+SUMIF(AW44:AW53,設定!B7,AV44:AW53)+SUMIF(AW38,設定!B7,AV38:AW38)+SUMIF(AW40,設定!B7,AV40:AW40)-SUMIF(AW37,設定!B7,AV37:AW37)-SUMIF(AW39,設定!B7,AV39:AW39)-SUMIF(AW56:AW125,設定!B7,AV56:AV125)</f>
        <v>0</v>
      </c>
      <c r="AW22" s="351"/>
      <c r="AX22" s="350">
        <f>AV22+SUMIF(AY44:AY53,設定!B7,AX44:AY53)+SUMIF(AY38,設定!B7,AX38:AY38)+SUMIF(AY40,設定!B7,AX40:AY40)-SUMIF(AY37,設定!B7,AX37:AY37)-SUMIF(AY39,設定!B7,AX39:AY39)-SUMIF(AY56:AY125,設定!B7,AX56:AX125)</f>
        <v>0</v>
      </c>
      <c r="AY22" s="351"/>
      <c r="AZ22" s="350">
        <f>AX22+SUMIF(BA44:BA53,設定!B7,AZ44:BA53)+SUMIF(BA38,設定!B7,AZ38:BA38)+SUMIF(BA40,設定!B7,AZ40:BA40)-SUMIF(BA37,設定!B7,AZ37:BA37)-SUMIF(BA39,設定!B7,AZ39:BA39)-SUMIF(BA56:BA125,設定!B7,AZ56:AZ125)</f>
        <v>0</v>
      </c>
      <c r="BA22" s="351"/>
      <c r="BB22" s="350">
        <f>AZ22+SUMIF(BC44:BC53,設定!B7,BB44:BC53)+SUMIF(BC38,設定!B7,BB38:BC38)+SUMIF(BC40,設定!B7,BB40:BC40)-SUMIF(BC37,設定!B7,BB37:BC37)-SUMIF(BC39,設定!B7,BB39:BC39)-SUMIF(BC56:BC125,設定!B7,BB56:BB125)</f>
        <v>0</v>
      </c>
      <c r="BC22" s="351"/>
      <c r="BD22" s="350">
        <f>BB22+SUMIF(BE44:BE53,設定!B7,BD44:BE53)+SUMIF(BE38,設定!B7,BD38:BE38)+SUMIF(BE40,設定!B7,BD40:BE40)-SUMIF(BE37,設定!B7,BD37:BE37)-SUMIF(BE39,設定!B7,BD39:BE39)-SUMIF(BE56:BE125,設定!B7,BD56:BE125)</f>
        <v>0</v>
      </c>
      <c r="BE22" s="351"/>
      <c r="BF22" s="350">
        <f>BD22+SUMIF(BG44:BG53,設定!B7,BF44:BG53)+SUMIF(BG38,設定!B7,BF38:BG38)+SUMIF(BG40,設定!B7,BF40:BG40)-SUMIF(BG37,設定!B7,BF37:BG37)-SUMIF(BG39,設定!B7,BF39:BG39)-SUMIF(BG56:BG125,設定!B7,BF56:BF125)</f>
        <v>0</v>
      </c>
      <c r="BG22" s="351"/>
      <c r="BH22" s="350">
        <f>BF22+SUMIF(BI44:BI53,設定!B7,BH44:BI53)+SUMIF(BI38,設定!B7,BH38:BI38)+SUMIF(BI40,設定!B7,BH40:BI40)-SUMIF(BI37,設定!B7,BH37:BI37)-SUMIF(BI39,設定!B7,BH39:BI39)-SUMIF(BI56:BI125,設定!B7,BH56:BH125)</f>
        <v>0</v>
      </c>
      <c r="BI22" s="351"/>
      <c r="BJ22" s="350">
        <f>BH22+SUMIF(BK44:BK53,設定!B7,BJ44:BK53)+SUMIF(BK38,設定!B7,BJ38:BK38)+SUMIF(BK40,設定!B7,BJ40:BK40)-SUMIF(BK37,設定!B7,BJ37:BK37)-SUMIF(BK39,設定!B7,BJ39:BK39)-SUMIF(BK56:BK125,設定!B7,BJ56:BJ125)</f>
        <v>0</v>
      </c>
      <c r="BK22" s="351"/>
      <c r="BL22" s="350">
        <f>BJ22+SUMIF(BM44:BM53,設定!B7,BL44:BM53)+SUMIF(BM38,設定!B7,BL38:BM38)+SUMIF(BM40,設定!B7,BL40:BM40)-SUMIF(BM37,設定!B7,BL37:BM37)-SUMIF(BM39,設定!B7,BL39:BM39)-SUMIF(BM56:BM125,設定!B7,BL56:BL125)</f>
        <v>0</v>
      </c>
      <c r="BM22" s="352"/>
    </row>
    <row r="23" spans="2:65" s="98" customFormat="1" ht="18.75" customHeight="1">
      <c r="B23" s="364"/>
      <c r="C23" s="140">
        <f>設定!B8</f>
        <v>0</v>
      </c>
      <c r="D23" s="354">
        <f>'6月'!BJ23+SUMIF(E44:E53,設定!B8,D44:E53)+SUMIF(E38,設定!B8,D38:E38)+SUMIF(E40,設定!B8,D40:E40)-SUMIF(E37,設定!B8,D37:E37)-SUMIF(E39,設定!B8,D39:E39)-SUMIF(E56:E125,設定!B8,D56:D125)</f>
        <v>0</v>
      </c>
      <c r="E23" s="355"/>
      <c r="F23" s="354">
        <f>D23+SUMIF(G44:G53,設定!B8,F44:G53)+SUMIF(G38,設定!B8,F38:G38)+SUMIF(G40,設定!B8,F40:G40)-SUMIF(G37,設定!B8,F37:G37)-SUMIF(G39,設定!B8,F39:G39)-SUMIF(G56:G125,設定!B8,F56:F125)</f>
        <v>0</v>
      </c>
      <c r="G23" s="355"/>
      <c r="H23" s="354">
        <f>F23+SUMIF(I44:I53,設定!B8,H44:I53)+SUMIF(I38,設定!B8,H38:I38)+SUMIF(I40,設定!B8,H40:I40)-SUMIF(I37,設定!B8,H37:I37)-SUMIF(I39,設定!B8,H39:I39)-SUMIF(I56:I125,設定!B8,H56:H125)</f>
        <v>0</v>
      </c>
      <c r="I23" s="355"/>
      <c r="J23" s="354">
        <f>H23+SUMIF(K44:K53,設定!B8,J44:K53)+SUMIF(K38,設定!B8,J38:K38)+SUMIF(K40,設定!B8,J40:K40)-SUMIF(K37,設定!B8,J37:K37)-SUMIF(K39,設定!B8,J39:K39)-SUMIF(K56:K125,設定!B8,J56:J125)</f>
        <v>0</v>
      </c>
      <c r="K23" s="355"/>
      <c r="L23" s="354">
        <f>J23+SUMIF(M44:M53,設定!B8,L44:M53)+SUMIF(M38,設定!B8,L38:M38)+SUMIF(M40,設定!B8,L40:M40)-SUMIF(M37,設定!B8,L37:M37)-SUMIF(M39,設定!B8,L39:M39)-SUMIF(M56:M125,設定!B8,L56:L125)</f>
        <v>0</v>
      </c>
      <c r="M23" s="355"/>
      <c r="N23" s="354">
        <f>L23+SUMIF(O44:O53,設定!B8,N44:O53)+SUMIF(O38,設定!B8,N38:O38)+SUMIF(O40,設定!B8,N40:O40)-SUMIF(O37,設定!B8,N37:O37)-SUMIF(O39,設定!B8,N39:O39)-SUMIF(O56:O125,設定!B8,N56:N125)</f>
        <v>0</v>
      </c>
      <c r="O23" s="355"/>
      <c r="P23" s="354">
        <f>N23+SUMIF(Q44:Q53,設定!B8,P44:Q53)+SUMIF(Q38,設定!B8,P38:Q38)+SUMIF(Q40,設定!B8,P40:Q40)-SUMIF(Q37,設定!B8,P37:Q37)-SUMIF(Q39,設定!B8,P39:Q39)-SUMIF(Q56:Q125,設定!B8,P56:P125)</f>
        <v>0</v>
      </c>
      <c r="Q23" s="355"/>
      <c r="R23" s="354">
        <f>P23+SUMIF(S44:S53,設定!B8,R44:S53)+SUMIF(S38,設定!B8,R38:S38)+SUMIF(S40,設定!B8,R40:S40)-SUMIF(S37,設定!B8,R37:S37)-SUMIF(S39,設定!B8,R39:S39)-SUMIF(S56:S125,設定!B8,R56:R125)</f>
        <v>0</v>
      </c>
      <c r="S23" s="355"/>
      <c r="T23" s="354">
        <f>R23+SUMIF(U44:U53,設定!B8,T44:U53)+SUMIF(U38,設定!B8,T38:U38)+SUMIF(U40,設定!B8,T40:U40)-SUMIF(U37,設定!B8,T37:U37)-SUMIF(U39,設定!B8,T39:U39)-SUMIF(U56:U125,設定!B8,T56:T125)</f>
        <v>0</v>
      </c>
      <c r="U23" s="355"/>
      <c r="V23" s="354">
        <f>T23+SUMIF(W44:W53,設定!B8,V44:W53)+SUMIF(W38,設定!B8,V38:W38)+SUMIF(W40,設定!B8,V40:W40)-SUMIF(W37,設定!B8,V37:W37)-SUMIF(W39,設定!B8,V39:W39)-SUMIF(W56:W125,設定!B8,V56:V125)</f>
        <v>0</v>
      </c>
      <c r="W23" s="355"/>
      <c r="X23" s="354">
        <f>V23+SUMIF(Y44:Y53,設定!B8,X44:Y53)+SUMIF(Y38,設定!B8,X38:Y38)+SUMIF(Y40,設定!B8,X40:Y40)-SUMIF(Y37,設定!B8,X37:Y37)-SUMIF(Y39,設定!B8,X39:Y39)-SUMIF(Y56:Y125,設定!B8,X56:X125)</f>
        <v>0</v>
      </c>
      <c r="Y23" s="355"/>
      <c r="Z23" s="354">
        <f>X23+SUMIF(AA44:AA53,設定!B8,Z44:AA53)+SUMIF(AA38,設定!B8,Z38:AA38)+SUMIF(AA40,設定!B8,Z40:AA40)-SUMIF(AA37,設定!B8,Z37:AA37)-SUMIF(AA39,設定!B8,Z39:AA39)-SUMIF(AA56:AA125,設定!B8,Z56:Z125)</f>
        <v>0</v>
      </c>
      <c r="AA23" s="355"/>
      <c r="AB23" s="354">
        <f>Z23+SUMIF(AC44:AC53,設定!B8,AB44:AC53)+SUMIF(AC38,設定!B8,AB38:AC38)+SUMIF(AC40,設定!B8,AB40:AC40)-SUMIF(AC37,設定!B8,AB37:AC37)-SUMIF(AC39,設定!B8,AB39:AC39)-SUMIF(AC56:AC125,設定!B8,AB56:AB125)</f>
        <v>0</v>
      </c>
      <c r="AC23" s="355"/>
      <c r="AD23" s="354">
        <f>AB23+SUMIF(AE44:AE53,設定!B8,AD44:AE53)+SUMIF(AE38,設定!B8,AD38:AE38)+SUMIF(AE40,設定!B8,AD40:AE40)-SUMIF(AE37,設定!B8,AD37:AE37)-SUMIF(AE39,設定!B8,AD39:AE39)-SUMIF(AE56:AE125,設定!B8,AD56:AE125)</f>
        <v>0</v>
      </c>
      <c r="AE23" s="355"/>
      <c r="AF23" s="354">
        <f>AD23+SUMIF(AG44:AG53,設定!B8,AF44:AG53)+SUMIF(AG38,設定!B8,AF38:AG38)+SUMIF(AG40,設定!B8,AF40:AG40)-SUMIF(AG37,設定!B8,AF37:AG37)-SUMIF(AG39,設定!B8,AF39:AG39)-SUMIF(AG56:AG125,設定!B8,AF56:AF125)</f>
        <v>0</v>
      </c>
      <c r="AG23" s="355"/>
      <c r="AH23" s="354">
        <f>AF23+SUMIF(AI44:AI53,設定!B8,AH44:AI53)+SUMIF(AI38,設定!B8,AH38:AI38)+SUMIF(AI40,設定!B8,AH40:AI40)-SUMIF(AI37,設定!B8,AH37:AI37)-SUMIF(AI39,設定!B8,AH39:AI39)-SUMIF(AI56:AI125,設定!B8,AH56:AH125)</f>
        <v>0</v>
      </c>
      <c r="AI23" s="355"/>
      <c r="AJ23" s="354">
        <f>AH23+SUMIF(AK44:AK53,設定!B8,AJ44:AK53)+SUMIF(AK38,設定!B8,AJ38:AK38)+SUMIF(AK40,設定!B8,AJ40:AK40)-SUMIF(AK37,設定!B8,AJ37:AK37)-SUMIF(AK39,設定!B8,AJ39:AK39)-SUMIF(AK56:AK125,設定!B8,AJ56:AJ125)</f>
        <v>0</v>
      </c>
      <c r="AK23" s="355"/>
      <c r="AL23" s="354">
        <f>AJ23+SUMIF(AM44:AM53,設定!B8,AL44:AM53)+SUMIF(AM38,設定!B8,AL38:AM38)+SUMIF(AM40,設定!B8,AL40:AM40)-SUMIF(AM37,設定!B8,AL37:AM37)-SUMIF(AM39,設定!B8,AL39:AM39)-SUMIF(AM56:AM125,設定!B8,AL56:AL125)</f>
        <v>0</v>
      </c>
      <c r="AM23" s="355"/>
      <c r="AN23" s="354">
        <f>AL23+SUMIF(AO44:AO53,設定!B8,AN44:AO53)+SUMIF(AO38,設定!B8,AN38:AO38)+SUMIF(AO40,設定!B8,AN40:AO40)-SUMIF(AO37,設定!B8,AN37:AO37)-SUMIF(AO39,設定!B8,AN39:AO39)-SUMIF(AO56:AO125,設定!B8,AN56:AN125)</f>
        <v>0</v>
      </c>
      <c r="AO23" s="355"/>
      <c r="AP23" s="354">
        <f>AN23+SUMIF(AQ44:AQ53,設定!B8,AP44:AQ53)+SUMIF(AQ38,設定!B8,AP38:AQ38)+SUMIF(AQ40,設定!B8,AP40:AQ40)-SUMIF(AQ37,設定!B8,AP37:AQ37)-SUMIF(AQ39,設定!B8,AP39:AQ39)-SUMIF(AQ56:AQ125,設定!B8,AP56:AP125)</f>
        <v>0</v>
      </c>
      <c r="AQ23" s="355"/>
      <c r="AR23" s="354">
        <f>AP23+SUMIF(AS44:AS53,設定!B8,AR44:AS53)+SUMIF(AS38,設定!B8,AR38:AS38)+SUMIF(AS40,設定!B8,AR40:AS40)-SUMIF(AS37,設定!B8,AR37:AS37)-SUMIF(AS39,設定!B8,AR39:AS39)-SUMIF(AS56:AS125,設定!B8,AR56:AR125)</f>
        <v>0</v>
      </c>
      <c r="AS23" s="355"/>
      <c r="AT23" s="354">
        <f>AR23+SUMIF(AU44:AU53,設定!B8,AT44:AU53)+SUMIF(AU38,設定!B8,AT38:AU38)+SUMIF(AU40,設定!B8,AT40:AU40)-SUMIF(AU37,設定!B8,AT37:AU37)-SUMIF(AU39,設定!B8,AT39:AU39)-SUMIF(AU56:AU125,設定!B8,AT56:AT125)</f>
        <v>0</v>
      </c>
      <c r="AU23" s="355"/>
      <c r="AV23" s="354">
        <f>AT23+SUMIF(AW44:AW53,設定!B8,AV44:AW53)+SUMIF(AW38,設定!B8,AV38:AW38)+SUMIF(AW40,設定!B8,AV40:AW40)-SUMIF(AW37,設定!B8,AV37:AW37)-SUMIF(AW39,設定!B8,AV39:AW39)-SUMIF(AW56:AW125,設定!B8,AV56:AV125)</f>
        <v>0</v>
      </c>
      <c r="AW23" s="355"/>
      <c r="AX23" s="354">
        <f>AV23+SUMIF(AY44:AY53,設定!B8,AX44:AY53)+SUMIF(AY38,設定!B8,AX38:AY38)+SUMIF(AY40,設定!B8,AX40:AY40)-SUMIF(AY37,設定!B8,AX37:AY37)-SUMIF(AY39,設定!B8,AX39:AY39)-SUMIF(AY56:AY125,設定!B8,AX56:AX125)</f>
        <v>0</v>
      </c>
      <c r="AY23" s="355"/>
      <c r="AZ23" s="354">
        <f>AX23+SUMIF(BA44:BA53,設定!B8,AZ44:BA53)+SUMIF(BA38,設定!B8,AZ38:BA38)+SUMIF(BA40,設定!B8,AZ40:BA40)-SUMIF(BA37,設定!B8,AZ37:BA37)-SUMIF(BA39,設定!B8,AZ39:BA39)-SUMIF(BA56:BA125,設定!B8,AZ56:AZ125)</f>
        <v>0</v>
      </c>
      <c r="BA23" s="355"/>
      <c r="BB23" s="354">
        <f>AZ23+SUMIF(BC44:BC53,設定!B8,BB44:BC53)+SUMIF(BC38,設定!B8,BB38:BC38)+SUMIF(BC40,設定!B8,BB40:BC40)-SUMIF(BC37,設定!B8,BB37:BC37)-SUMIF(BC39,設定!B8,BB39:BC39)-SUMIF(BC56:BC125,設定!B8,BB56:BB125)</f>
        <v>0</v>
      </c>
      <c r="BC23" s="355"/>
      <c r="BD23" s="354">
        <f>BB23+SUMIF(BE44:BE53,設定!B8,BD44:BE53)+SUMIF(BE38,設定!B8,BD38:BE38)+SUMIF(BE40,設定!B8,BD40:BE40)-SUMIF(BE37,設定!B8,BD37:BE37)-SUMIF(BE39,設定!B8,BD39:BE39)-SUMIF(BE56:BE125,設定!B8,BD56:BE125)</f>
        <v>0</v>
      </c>
      <c r="BE23" s="355"/>
      <c r="BF23" s="354">
        <f>BD23+SUMIF(BG44:BG53,設定!B8,BF44:BG53)+SUMIF(BG38,設定!B8,BF38:BG38)+SUMIF(BG40,設定!B8,BF40:BG40)-SUMIF(BG37,設定!B8,BF37:BG37)-SUMIF(BG39,設定!B8,BF39:BG39)-SUMIF(BG56:BG125,設定!B8,BF56:BF125)</f>
        <v>0</v>
      </c>
      <c r="BG23" s="355"/>
      <c r="BH23" s="354">
        <f>BF23+SUMIF(BI44:BI53,設定!B8,BH44:BI53)+SUMIF(BI38,設定!B8,BH38:BI38)+SUMIF(BI40,設定!B8,BH40:BI40)-SUMIF(BI37,設定!B8,BH37:BI37)-SUMIF(BI39,設定!B8,BH39:BI39)-SUMIF(BI56:BI125,設定!B8,BH56:BH125)</f>
        <v>0</v>
      </c>
      <c r="BI23" s="355"/>
      <c r="BJ23" s="354">
        <f>BH23+SUMIF(BK44:BK53,設定!B8,BJ44:BK53)+SUMIF(BK38,設定!B8,BJ38:BK38)+SUMIF(BK40,設定!B8,BJ40:BK40)-SUMIF(BK37,設定!B8,BJ37:BK37)-SUMIF(BK39,設定!B8,BJ39:BK39)-SUMIF(BK56:BK125,設定!B8,BJ56:BJ125)</f>
        <v>0</v>
      </c>
      <c r="BK23" s="355"/>
      <c r="BL23" s="354">
        <f>BJ23+SUMIF(BM44:BM53,設定!B8,BL44:BM53)+SUMIF(BM38,設定!B8,BL38:BM38)+SUMIF(BM40,設定!B8,BL40:BM40)-SUMIF(BM37,設定!B8,BL37:BM37)-SUMIF(BM39,設定!B8,BL39:BM39)-SUMIF(BM56:BM125,設定!B8,BL56:BL125)</f>
        <v>0</v>
      </c>
      <c r="BM23" s="356"/>
    </row>
    <row r="24" spans="2:65" s="98" customFormat="1" ht="18.75" customHeight="1">
      <c r="B24" s="364"/>
      <c r="C24" s="210">
        <f>設定!B9</f>
        <v>0</v>
      </c>
      <c r="D24" s="350" cm="1">
        <f t="array" ref="D24">'6月'!BJ24+SUMIF(E44:E53,設定!B9,D44:E53)+SUMIF(E38,設定!B9,D38:E38)+SUMIF(E40,設定!B9,D40:E40)-SUMIF(E37,設定!B9,D37:E37)-SUMIF(E39,設定!B9,D39:E39)-SUMIF(E56:E125,設定B9,D56:D125)</f>
        <v>0</v>
      </c>
      <c r="E24" s="351"/>
      <c r="F24" s="350">
        <f>D24+SUMIF(G44:G53,設定!B9,F44:G53)+SUMIF(G38,設定!B9,F38:G38)+SUMIF(G40,設定!B9,F40:G40)-SUMIF(G37,設定!B9,F37:G37)-SUMIF(G39,設定!B9,F39:G39)-SUMIF(G56:G125,設定!B9,F56:F125)</f>
        <v>0</v>
      </c>
      <c r="G24" s="351"/>
      <c r="H24" s="350">
        <f>F24+SUMIF(I44:I53,設定!B9,H44:I53)+SUMIF(I38,設定!B9,H38:I38)+SUMIF(I40,設定!B9,H40:I40)-SUMIF(I37,設定!B9,H37:I37)-SUMIF(I39,設定!B9,H39:I39)-SUMIF(I56:I125,設定!B9,H56:H125)</f>
        <v>0</v>
      </c>
      <c r="I24" s="351"/>
      <c r="J24" s="350">
        <f>H24+SUMIF(K44:K53,設定!B9,J44:K53)+SUMIF(K38,設定!B9,J38:K38)+SUMIF(K40,設定!B9,J40:K40)-SUMIF(K37,設定!B9,J37:K37)-SUMIF(K39,設定!B9,J39:K39)-SUMIF(K56:K125,設定!B9,J56:J125)</f>
        <v>0</v>
      </c>
      <c r="K24" s="351"/>
      <c r="L24" s="350">
        <f>J24+SUMIF(M44:M53,設定!B9,L44:M53)+SUMIF(M38,設定!B9,L38:M38)+SUMIF(M40,設定!B9,L40:M40)-SUMIF(M37,設定!B9,L37:M37)-SUMIF(M39,設定!B9,L39:M39)-SUMIF(M56:M125,設定!B9,L56:L125)</f>
        <v>0</v>
      </c>
      <c r="M24" s="351"/>
      <c r="N24" s="350">
        <f>L24+SUMIF(O44:O53,設定!B9,N44:O53)+SUMIF(O38,設定!B9,N38:O38)+SUMIF(O40,設定!B9,N40:O40)-SUMIF(O37,設定!B9,N37:O37)-SUMIF(O39,設定!B9,N39:O39)-SUMIF(O56:O125,設定!B9,N56:N125)</f>
        <v>0</v>
      </c>
      <c r="O24" s="351"/>
      <c r="P24" s="350">
        <f>N24+SUMIF(Q44:Q53,設定!B9,P44:Q53)+SUMIF(Q38,設定!B9,P38:Q38)+SUMIF(Q40,設定!B9,P40:Q40)-SUMIF(Q37,設定!B9,P37:Q37)-SUMIF(Q39,設定!B9,P39:Q39)-SUMIF(Q56:Q125,設定!B9,P56:P125)</f>
        <v>0</v>
      </c>
      <c r="Q24" s="351"/>
      <c r="R24" s="350">
        <f>P24+SUMIF(S44:S53,設定!B9,R44:S53)+SUMIF(S38,設定!B9,R38:S38)+SUMIF(S40,設定!B9,R40:S40)-SUMIF(S37,設定!B9,R37:S37)-SUMIF(S39,設定!B9,R39:S39)-SUMIF(S56:S125,設定!B9,R56:R125)</f>
        <v>0</v>
      </c>
      <c r="S24" s="351"/>
      <c r="T24" s="350">
        <f>R24+SUMIF(U44:U53,設定!B9,T44:U53)+SUMIF(U38,設定!B9,T38:U38)+SUMIF(U40,設定!B9,T40:U40)-SUMIF(U37,設定!B9,T37:U37)-SUMIF(U39,設定!B9,T39:U39)-SUMIF(U56:U125,設定!B9,T56:T125)</f>
        <v>0</v>
      </c>
      <c r="U24" s="351"/>
      <c r="V24" s="350">
        <f>T24+SUMIF(W44:W53,設定!B9,V44:W53)+SUMIF(W38,設定!B9,V38:W38)+SUMIF(W40,設定!B9,V40:W40)-SUMIF(W37,設定!B9,V37:W37)-SUMIF(W39,設定!B9,V39:W39)-SUMIF(W56:W125,設定!B9,V56:V125)</f>
        <v>0</v>
      </c>
      <c r="W24" s="351"/>
      <c r="X24" s="350">
        <f>V24+SUMIF(Y44:Y53,設定!B9,X44:Y53)+SUMIF(Y38,設定!B9,X38:Y38)+SUMIF(Y40,設定!B9,X40:Y40)-SUMIF(Y37,設定!B9,X37:Y37)-SUMIF(Y39,設定!B9,X39:Y39)-SUMIF(Y56:Y125,設定!B9,X56:X125)</f>
        <v>0</v>
      </c>
      <c r="Y24" s="351"/>
      <c r="Z24" s="350">
        <f>X24+SUMIF(AA44:AA53,設定!B9,Z44:AA53)+SUMIF(AA38,設定!B9,Z38:AA38)+SUMIF(AA40,設定!B9,Z40:AA40)-SUMIF(AA37,設定!B9,Z37:AA37)-SUMIF(AA39,設定!B9,Z39:AA39)-SUMIF(AA56:AA125,設定!B9,Z56:Z125)</f>
        <v>0</v>
      </c>
      <c r="AA24" s="351"/>
      <c r="AB24" s="350">
        <f>Z24+SUMIF(AC44:AC53,設定!B9,AB44:AC53)+SUMIF(AC38,設定!B9,AB38:AC38)+SUMIF(AC40,設定!B9,AB40:AC40)-SUMIF(AC37,設定!B9,AB37:AC37)-SUMIF(AC39,設定!B9,AB39:AC39)-SUMIF(AC56:AC125,設定!B9,AB56:AB125)</f>
        <v>0</v>
      </c>
      <c r="AC24" s="351"/>
      <c r="AD24" s="350">
        <f>AB24+SUMIF(AE44:AE53,設定!B9,AD44:AE53)+SUMIF(AE38,設定!B9,AD38:AE38)+SUMIF(AE40,設定!B9,AD40:AE40)-SUMIF(AE37,設定!B9,AD37:AE37)-SUMIF(AE39,設定!B9,AD39:AE39)-SUMIF(AE56:AE125,設定!B9,AD56:AE125)</f>
        <v>0</v>
      </c>
      <c r="AE24" s="351"/>
      <c r="AF24" s="350">
        <f>AD24+SUMIF(AG44:AG53,設定!B9,AF44:AG53)+SUMIF(AG38,設定!B9,AF38:AG38)+SUMIF(AG40,設定!B9,AF40:AG40)-SUMIF(AG37,設定!B9,AF37:AG37)-SUMIF(AG39,設定!B9,AF39:AG39)-SUMIF(AG56:AG125,設定!B9,AF56:AF125)</f>
        <v>0</v>
      </c>
      <c r="AG24" s="351"/>
      <c r="AH24" s="350">
        <f>AF24+SUMIF(AI44:AI53,設定!B9,AH44:AI53)+SUMIF(AI38,設定!B9,AH38:AI38)+SUMIF(AI40,設定!B9,AH40:AI40)-SUMIF(AI37,設定!B9,AH37:AI37)-SUMIF(AI39,設定!B9,AH39:AI39)-SUMIF(AI56:AI125,設定!B9,AH56:AH125)</f>
        <v>0</v>
      </c>
      <c r="AI24" s="351"/>
      <c r="AJ24" s="350">
        <f>AH24+SUMIF(AK44:AK53,設定!B9,AJ44:AK53)+SUMIF(AK38,設定!B9,AJ38:AK38)+SUMIF(AK40,設定!B9,AJ40:AK40)-SUMIF(AK37,設定!B9,AJ37:AK37)-SUMIF(AK39,設定!B9,AJ39:AK39)-SUMIF(AK56:AK125,設定!B9,AJ56:AJ125)</f>
        <v>0</v>
      </c>
      <c r="AK24" s="351"/>
      <c r="AL24" s="350">
        <f>AJ24+SUMIF(AM44:AM53,設定!B9,AL44:AM53)+SUMIF(AM38,設定!B9,AL38:AM38)+SUMIF(AM40,設定!B9,AL40:AM40)-SUMIF(AM37,設定!B9,AL37:AM37)-SUMIF(AM39,設定!B9,AL39:AM39)-SUMIF(AM56:AM125,設定!B9,AL56:AL125)</f>
        <v>0</v>
      </c>
      <c r="AM24" s="351"/>
      <c r="AN24" s="350">
        <f>AL24+SUMIF(AO44:AO53,設定!B9,AN44:AO53)+SUMIF(AO38,設定!B9,AN38:AO38)+SUMIF(AO40,設定!B9,AN40:AO40)-SUMIF(AO37,設定!B9,AN37:AO37)-SUMIF(AO39,設定!B9,AN39:AO39)-SUMIF(AO56:AO125,設定!B9,AN56:AN125)</f>
        <v>0</v>
      </c>
      <c r="AO24" s="351"/>
      <c r="AP24" s="350">
        <f>AN24+SUMIF(AQ44:AQ53,設定!B9,AP44:AQ53)+SUMIF(AQ38,設定!B9,AP38:AQ38)+SUMIF(AQ40,設定!B9,AP40:AQ40)-SUMIF(AQ37,設定!B9,AP37:AQ37)-SUMIF(AQ39,設定!B9,AP39:AQ39)-SUMIF(AQ56:AQ125,設定!B9,AP56:AP125)</f>
        <v>0</v>
      </c>
      <c r="AQ24" s="351"/>
      <c r="AR24" s="350">
        <f>AP24+SUMIF(AS44:AS53,設定!B9,AR44:AS53)+SUMIF(AS38,設定!B9,AR38:AS38)+SUMIF(AS40,設定!B9,AR40:AS40)-SUMIF(AS37,設定!B9,AR37:AS37)-SUMIF(AS39,設定!B9,AR39:AS39)-SUMIF(AS56:AS125,設定!B9,AR56:AR125)</f>
        <v>0</v>
      </c>
      <c r="AS24" s="351"/>
      <c r="AT24" s="350">
        <f>AR24+SUMIF(AU44:AU53,設定!B9,AT44:AU53)+SUMIF(AU38,設定!B9,AT38:AU38)+SUMIF(AU40,設定!B9,AT40:AU40)-SUMIF(AU37,設定!B9,AT37:AU37)-SUMIF(AU39,設定!B9,AT39:AU39)-SUMIF(AU56:AU125,設定!B9,AT56:AT125)</f>
        <v>0</v>
      </c>
      <c r="AU24" s="351"/>
      <c r="AV24" s="350">
        <f>AT24+SUMIF(AW44:AW53,設定!B9,AV44:AW53)+SUMIF(AW38,設定!B9,AV38:AW38)+SUMIF(AW40,設定!B9,AV40:AW40)-SUMIF(AW37,設定!B9,AV37:AW37)-SUMIF(AW39,設定!B9,AV39:AW39)-SUMIF(AW56:AW125,設定!B9,AV56:AV125)</f>
        <v>0</v>
      </c>
      <c r="AW24" s="351"/>
      <c r="AX24" s="350">
        <f>AV24+SUMIF(AY44:AY53,設定!B9,AX44:AY53)+SUMIF(AY38,設定!B9,AX38:AY38)+SUMIF(AY40,設定!B9,AX40:AY40)-SUMIF(AY37,設定!B9,AX37:AY37)-SUMIF(AY39,設定!B9,AX39:AY39)-SUMIF(AY56:AY125,設定!B9,AX56:AX125)</f>
        <v>0</v>
      </c>
      <c r="AY24" s="351"/>
      <c r="AZ24" s="350">
        <f>AX24+SUMIF(BA44:BA53,設定!B9,AZ44:BA53)+SUMIF(BA38,設定!B9,AZ38:BA38)+SUMIF(BA40,設定!B9,AZ40:BA40)-SUMIF(BA37,設定!B9,AZ37:BA37)-SUMIF(BA39,設定!B9,AZ39:BA39)-SUMIF(BA56:BA125,設定!B9,AZ56:AZ125)</f>
        <v>0</v>
      </c>
      <c r="BA24" s="351"/>
      <c r="BB24" s="350">
        <f>AZ24+SUMIF(BC44:BC53,設定!B9,BB44:BC53)+SUMIF(BC38,設定!B9,BB38:BC38)+SUMIF(BC40,設定!B9,BB40:BC40)-SUMIF(BC37,設定!B9,BB37:BC37)-SUMIF(BC39,設定!B9,BB39:BC39)-SUMIF(BC56:BC125,設定!B9,BB56:BB125)</f>
        <v>0</v>
      </c>
      <c r="BC24" s="351"/>
      <c r="BD24" s="350">
        <f>BB24+SUMIF(BE44:BE53,設定!B9,BD44:BE53)+SUMIF(BE38,設定!B9,BD38:BE38)+SUMIF(BE40,設定!B9,BD40:BE40)-SUMIF(BE37,設定!B9,BD37:BE37)-SUMIF(BE39,設定!B9,BD39:BE39)-SUMIF(BE56:BE125,設定!B9,BD56:BE125)</f>
        <v>0</v>
      </c>
      <c r="BE24" s="351"/>
      <c r="BF24" s="350">
        <f>BD24+SUMIF(BG44:BG53,設定!B9,BF44:BG53)+SUMIF(BG38,設定!B9,BF38:BG38)+SUMIF(BG40,設定!B9,BF40:BG40)-SUMIF(BG37,設定!B9,BF37:BG37)-SUMIF(BG39,設定!B9,BF39:BG39)-SUMIF(BG56:BG125,設定!B9,BF56:BF125)</f>
        <v>0</v>
      </c>
      <c r="BG24" s="351"/>
      <c r="BH24" s="350">
        <f>BF24+SUMIF(BI44:BI53,設定!B9,BH44:BI53)+SUMIF(BI38,設定!B9,BH38:BI38)+SUMIF(BI40,設定!B9,BH40:BI40)-SUMIF(BI37,設定!B9,BH37:BI37)-SUMIF(BI39,設定!B9,BH39:BI39)-SUMIF(BI56:BI125,設定!B9,BH56:BH125)</f>
        <v>0</v>
      </c>
      <c r="BI24" s="351"/>
      <c r="BJ24" s="350">
        <f>BH24+SUMIF(BK44:BK53,設定!B9,BJ44:BK53)+SUMIF(BK38,設定!B9,BJ38:BK38)+SUMIF(BK40,設定!B9,BJ40:BK40)-SUMIF(BK37,設定!B9,BJ37:BK37)-SUMIF(BK39,設定!B9,BJ39:BK39)-SUMIF(BK56:BK125,設定!B9,BJ56:BJ125)</f>
        <v>0</v>
      </c>
      <c r="BK24" s="351"/>
      <c r="BL24" s="350">
        <f>BJ24+SUMIF(BM44:BM53,設定!B9,BL44:BM53)+SUMIF(BM38,設定!B9,BL38:BM38)+SUMIF(BM40,設定!B9,BL40:BM40)-SUMIF(BM37,設定!B9,BL37:BM37)-SUMIF(BM39,設定!B9,BL39:BM39)-SUMIF(BM56:BM125,設定!B9,BL56:BL125)</f>
        <v>0</v>
      </c>
      <c r="BM24" s="352"/>
    </row>
    <row r="25" spans="2:65" s="98" customFormat="1" ht="18.75" customHeight="1">
      <c r="B25" s="364"/>
      <c r="C25" s="140">
        <f>設定!B10</f>
        <v>0</v>
      </c>
      <c r="D25" s="354">
        <f>'6月'!BJ25+SUMIF(E44:E53,設定!B10,D44:E53)+SUMIF(E38,設定!B10,D38:E38)+SUMIF(E40,設定!B10,D40:E40)-SUMIF(E37,設定!B10,D37:E37)-SUMIF(E39,設定!B10,D39:E39)-SUMIF(E56:E125,設定!B10,D56:D125)</f>
        <v>0</v>
      </c>
      <c r="E25" s="355"/>
      <c r="F25" s="354">
        <f>D25+SUMIF(G44:G53,設定!B10,F44:G53)+SUMIF(G38,設定!B10,F38:G38)+SUMIF(G40,設定!B10,F40:G40)-SUMIF(G37,設定!B10,F37:G37)-SUMIF(G39,設定!B10,F39:G39)-SUMIF(G56:G125,設定!B10,F56:F125)</f>
        <v>0</v>
      </c>
      <c r="G25" s="355"/>
      <c r="H25" s="354">
        <f>F25+SUMIF(I44:I53,設定!B10,H44:I53)+SUMIF(I38,設定!B10,H38:I38)+SUMIF(I40,設定!B10,H40:I40)-SUMIF(I37,設定!B10,H37:I37)-SUMIF(I39,設定!B10,H39:I39)-SUMIF(I56:I125,設定!B10,H56:H125)</f>
        <v>0</v>
      </c>
      <c r="I25" s="355"/>
      <c r="J25" s="354">
        <f>H25+SUMIF(K44:K53,設定!B10,J44:K53)+SUMIF(K38,設定!B10,J38:K38)+SUMIF(K40,設定!B10,J40:K40)-SUMIF(K37,設定!B10,J37:K37)-SUMIF(K39,設定!B10,J39:K39)-SUMIF(K56:K125,設定!B10,J56:J125)</f>
        <v>0</v>
      </c>
      <c r="K25" s="355"/>
      <c r="L25" s="354">
        <f>J25+SUMIF(M44:M53,設定!B10,L44:M53)+SUMIF(M38,設定!B10,L38:M38)+SUMIF(M40,設定!B10,L40:M40)-SUMIF(M37,設定!B10,L37:M37)-SUMIF(M39,設定!B10,L39:M39)-SUMIF(M56:M125,設定!B10,L56:L125)</f>
        <v>0</v>
      </c>
      <c r="M25" s="355"/>
      <c r="N25" s="354">
        <f>L25+SUMIF(O44:O53,設定!B10,N44:O53)+SUMIF(O38,設定!B10,N38:O38)+SUMIF(O40,設定!B10,N40:O40)-SUMIF(O37,設定!B10,N37:O37)-SUMIF(O39,設定!B10,N39:O39)-SUMIF(O56:O125,設定!B10,N56:N125)</f>
        <v>0</v>
      </c>
      <c r="O25" s="355"/>
      <c r="P25" s="354">
        <f>N25+SUMIF(Q44:Q53,設定!B10,P44:Q53)+SUMIF(Q38,設定!B10,P38:Q38)+SUMIF(Q40,設定!B10,P40:Q40)-SUMIF(Q37,設定!B10,P37:Q37)-SUMIF(Q39,設定!B10,P39:Q39)-SUMIF(Q56:Q125,設定!B10,P56:P125)</f>
        <v>0</v>
      </c>
      <c r="Q25" s="355"/>
      <c r="R25" s="354">
        <f>P25+SUMIF(S44:S53,設定!B10,R44:S53)+SUMIF(S38,設定!B10,R38:S38)+SUMIF(S40,設定!B10,R40:S40)-SUMIF(S37,設定!B10,R37:S37)-SUMIF(S39,設定!B10,R39:S39)-SUMIF(S56:S125,設定!B10,R56:R125)</f>
        <v>0</v>
      </c>
      <c r="S25" s="355"/>
      <c r="T25" s="354">
        <f>R25+SUMIF(U44:U53,設定!B10,T44:U53)+SUMIF(U38,設定!B10,T38:U38)+SUMIF(U40,設定!B10,T40:U40)-SUMIF(U37,設定!B10,T37:U37)-SUMIF(U39,設定!B10,T39:U39)-SUMIF(U56:U125,設定!B10,T56:T125)</f>
        <v>0</v>
      </c>
      <c r="U25" s="355"/>
      <c r="V25" s="354">
        <f>T25+SUMIF(W44:W53,設定!B10,V44:W53)+SUMIF(W38,設定!B10,V38:W38)+SUMIF(W40,設定!B10,V40:W40)-SUMIF(W37,設定!B10,V37:W37)-SUMIF(W39,設定!B10,V39:W39)-SUMIF(W56:W125,設定!B10,V56:V125)</f>
        <v>0</v>
      </c>
      <c r="W25" s="355"/>
      <c r="X25" s="354">
        <f>V25+SUMIF(Y44:Y53,設定!B10,X44:Y53)+SUMIF(Y38,設定!B10,X38:Y38)+SUMIF(Y40,設定!B10,X40:Y40)-SUMIF(Y37,設定!B10,X37:Y37)-SUMIF(Y39,設定!B10,X39:Y39)-SUMIF(Y56:Y125,設定!B10,X56:X125)</f>
        <v>0</v>
      </c>
      <c r="Y25" s="355"/>
      <c r="Z25" s="354">
        <f>X25+SUMIF(AA44:AA53,設定!B10,Z44:AA53)+SUMIF(AA38,設定!B10,Z38:AA38)+SUMIF(AA40,設定!B10,Z40:AA40)-SUMIF(AA37,設定!B10,Z37:AA37)-SUMIF(AA39,設定!B10,Z39:AA39)-SUMIF(AA56:AA125,設定!B10,Z56:Z125)</f>
        <v>0</v>
      </c>
      <c r="AA25" s="355"/>
      <c r="AB25" s="354">
        <f>Z25+SUMIF(AC44:AC53,設定!B10,AB44:AC53)+SUMIF(AC38,設定!B10,AB38:AC38)+SUMIF(AC40,設定!B10,AB40:AC40)-SUMIF(AC37,設定!B10,AB37:AC37)-SUMIF(AC39,設定!B10,AB39:AC39)-SUMIF(AC56:AC125,設定!B10,AB56:AB125)</f>
        <v>0</v>
      </c>
      <c r="AC25" s="355"/>
      <c r="AD25" s="354">
        <f>AB25+SUMIF(AE44:AE53,設定!B10,AD44:AE53)+SUMIF(AE38,設定!B10,AD38:AE38)+SUMIF(AE40,設定!B10,AD40:AE40)-SUMIF(AE37,設定!B10,AD37:AE37)-SUMIF(AE39,設定!B10,AD39:AE39)-SUMIF(AE56:AE125,設定!B10,AD56:AE125)</f>
        <v>0</v>
      </c>
      <c r="AE25" s="355"/>
      <c r="AF25" s="354">
        <f>AD25+SUMIF(AG44:AG53,設定!B10,AF44:AG53)+SUMIF(AG38,設定!B10,AF38:AG38)+SUMIF(AG40,設定!B10,AF40:AG40)-SUMIF(AG37,設定!B10,AF37:AG37)-SUMIF(AG39,設定!B10,AF39:AG39)-SUMIF(AG56:AG125,設定!B10,AF56:AF125)</f>
        <v>0</v>
      </c>
      <c r="AG25" s="355"/>
      <c r="AH25" s="354">
        <f>AF25+SUMIF(AI44:AI53,設定!B10,AH44:AI53)+SUMIF(AI38,設定!B10,AH38:AI38)+SUMIF(AI40,設定!B10,AH40:AI40)-SUMIF(AI37,設定!B10,AH37:AI37)-SUMIF(AI39,設定!B10,AH39:AI39)-SUMIF(AI56:AI125,設定!B10,AH56:AH125)</f>
        <v>0</v>
      </c>
      <c r="AI25" s="355"/>
      <c r="AJ25" s="354">
        <f>AH25+SUMIF(AK44:AK53,設定!B10,AJ44:AK53)+SUMIF(AK38,設定!B10,AJ38:AK38)+SUMIF(AK40,設定!B10,AJ40:AK40)-SUMIF(AK37,設定!B10,AJ37:AK37)-SUMIF(AK39,設定!B10,AJ39:AK39)-SUMIF(AK56:AK125,設定!B10,AJ56:AJ125)</f>
        <v>0</v>
      </c>
      <c r="AK25" s="355"/>
      <c r="AL25" s="354">
        <f>AJ25+SUMIF(AM44:AM53,設定!B10,AL44:AM53)+SUMIF(AM38,設定!B10,AL38:AM38)+SUMIF(AM40,設定!B10,AL40:AM40)-SUMIF(AM37,設定!B10,AL37:AM37)-SUMIF(AM39,設定!B10,AL39:AM39)-SUMIF(AM56:AM125,設定!B10,AL56:AL125)</f>
        <v>0</v>
      </c>
      <c r="AM25" s="355"/>
      <c r="AN25" s="354">
        <f>AL25+SUMIF(AO44:AO53,設定!B10,AN44:AO53)+SUMIF(AO38,設定!B10,AN38:AO38)+SUMIF(AO40,設定!B10,AN40:AO40)-SUMIF(AO37,設定!B10,AN37:AO37)-SUMIF(AO39,設定!B10,AN39:AO39)-SUMIF(AO56:AO125,設定!B10,AN56:AN125)</f>
        <v>0</v>
      </c>
      <c r="AO25" s="355"/>
      <c r="AP25" s="354">
        <f>AN25+SUMIF(AQ44:AQ53,設定!B10,AP44:AQ53)+SUMIF(AQ38,設定!B10,AP38:AQ38)+SUMIF(AQ40,設定!B10,AP40:AQ40)-SUMIF(AQ37,設定!B10,AP37:AQ37)-SUMIF(AQ39,設定!B10,AP39:AQ39)-SUMIF(AQ56:AQ125,設定!B10,AP56:AP125)</f>
        <v>0</v>
      </c>
      <c r="AQ25" s="355"/>
      <c r="AR25" s="354">
        <f>AP25+SUMIF(AS44:AS53,設定!B10,AR44:AS53)+SUMIF(AS38,設定!B10,AR38:AS38)+SUMIF(AS40,設定!B10,AR40:AS40)-SUMIF(AS37,設定!B10,AR37:AS37)-SUMIF(AS39,設定!B10,AR39:AS39)-SUMIF(AS56:AS125,設定!B10,AR56:AR125)</f>
        <v>0</v>
      </c>
      <c r="AS25" s="355"/>
      <c r="AT25" s="354">
        <f>AR25+SUMIF(AU44:AU53,設定!B10,AT44:AU53)+SUMIF(AU38,設定!B10,AT38:AU38)+SUMIF(AU40,設定!B10,AT40:AU40)-SUMIF(AU37,設定!B10,AT37:AU37)-SUMIF(AU39,設定!B10,AT39:AU39)-SUMIF(AU56:AU125,設定!B10,AT56:AT125)</f>
        <v>0</v>
      </c>
      <c r="AU25" s="355"/>
      <c r="AV25" s="354">
        <f>AT25+SUMIF(AW44:AW53,設定!B10,AV44:AW53)+SUMIF(AW38,設定!B10,AV38:AW38)+SUMIF(AW40,設定!B10,AV40:AW40)-SUMIF(AW37,設定!B10,AV37:AW37)-SUMIF(AW39,設定!B10,AV39:AW39)-SUMIF(AW56:AW125,設定!B10,AV56:AV125)</f>
        <v>0</v>
      </c>
      <c r="AW25" s="355"/>
      <c r="AX25" s="354">
        <f>AV25+SUMIF(AY44:AY53,設定!B10,AX44:AY53)+SUMIF(AY38,設定!B10,AX38:AY38)+SUMIF(AY40,設定!B10,AX40:AY40)-SUMIF(AY37,設定!B10,AX37:AY37)-SUMIF(AY39,設定!B10,AX39:AY39)-SUMIF(AY56:AY125,設定!B10,AX56:AX125)</f>
        <v>0</v>
      </c>
      <c r="AY25" s="355"/>
      <c r="AZ25" s="354">
        <f>AX25+SUMIF(BA44:BA53,設定!B10,AZ44:BA53)+SUMIF(BA38,設定!B10,AZ38:BA38)+SUMIF(BA40,設定!B10,AZ40:BA40)-SUMIF(BA37,設定!B10,AZ37:BA37)-SUMIF(BA39,設定!B10,AZ39:BA39)-SUMIF(BA56:BA125,設定!B10,AZ56:AZ125)</f>
        <v>0</v>
      </c>
      <c r="BA25" s="355"/>
      <c r="BB25" s="354">
        <f>AZ25+SUMIF(BC44:BC53,設定!B10,BB44:BC53)+SUMIF(BC38,設定!B10,BB38:BC38)+SUMIF(BC40,設定!B10,BB40:BC40)-SUMIF(BC37,設定!B10,BB37:BC37)-SUMIF(BC39,設定!B10,BB39:BC39)-SUMIF(BC56:BC125,設定!B10,BB56:BB125)</f>
        <v>0</v>
      </c>
      <c r="BC25" s="355"/>
      <c r="BD25" s="354">
        <f>BB25+SUMIF(BE44:BE53,設定!B10,BD44:BE53)+SUMIF(BE38,設定!B10,BD38:BE38)+SUMIF(BE40,設定!B10,BD40:BE40)-SUMIF(BE37,設定!B10,BD37:BE37)-SUMIF(BE39,設定!B10,BD39:BE39)-SUMIF(BE56:BE125,設定!B10,BD56:BE125)</f>
        <v>0</v>
      </c>
      <c r="BE25" s="355"/>
      <c r="BF25" s="354">
        <f>BD25+SUMIF(BG44:BG53,設定!B10,BF44:BG53)+SUMIF(BG38,設定!B10,BF38:BG38)+SUMIF(BG40,設定!B10,BF40:BG40)-SUMIF(BG37,設定!B10,BF37:BG37)-SUMIF(BG39,設定!B10,BF39:BG39)-SUMIF(BG56:BG125,設定!B10,BF56:BF125)</f>
        <v>0</v>
      </c>
      <c r="BG25" s="355"/>
      <c r="BH25" s="354">
        <f>BF25+SUMIF(BI44:BI53,設定!B10,BH44:BI53)+SUMIF(BI38,設定!B10,BH38:BI38)+SUMIF(BI40,設定!B10,BH40:BI40)-SUMIF(BI37,設定!B10,BH37:BI37)-SUMIF(BI39,設定!B10,BH39:BI39)-SUMIF(BI56:BI125,設定!B10,BH56:BH125)</f>
        <v>0</v>
      </c>
      <c r="BI25" s="355"/>
      <c r="BJ25" s="354">
        <f>BH25+SUMIF(BK44:BK53,設定!B10,BJ44:BK53)+SUMIF(BK38,設定!B10,BJ38:BK38)+SUMIF(BK40,設定!B10,BJ40:BK40)-SUMIF(BK37,設定!B10,BJ37:BK37)-SUMIF(BK39,設定!B10,BJ39:BK39)-SUMIF(BK56:BK125,設定!B10,BJ56:BJ125)</f>
        <v>0</v>
      </c>
      <c r="BK25" s="355"/>
      <c r="BL25" s="354">
        <f>BJ25+SUMIF(BM44:BM53,設定!B10,BL44:BM53)+SUMIF(BM38,設定!B10,BL38:BM38)+SUMIF(BM40,設定!B10,BL40:BM40)-SUMIF(BM37,設定!B10,BL37:BM37)-SUMIF(BM39,設定!B10,BL39:BM39)-SUMIF(BM56:BM125,設定!B10,BL56:BL125)</f>
        <v>0</v>
      </c>
      <c r="BM25" s="356"/>
    </row>
    <row r="26" spans="2:65" s="98" customFormat="1" ht="18.75" customHeight="1">
      <c r="B26" s="364"/>
      <c r="C26" s="210">
        <f>設定!B11</f>
        <v>0</v>
      </c>
      <c r="D26" s="350">
        <f>'6月'!BJ26+SUMIF(E44:E53,設定!B11,D44:E53)+SUMIF(E38,設定!B11,D38:E38)+SUMIF(E40,設定!B11,D40:E40)-SUMIF(E37,設定!B11,D37:E37)-SUMIF(E39,設定!B11,D39:E39)-SUMIF(E56:E125,設定!B11,D56:D125)</f>
        <v>0</v>
      </c>
      <c r="E26" s="351"/>
      <c r="F26" s="350">
        <f>D26+SUMIF(G44:G53,設定!B11,F44:G53)+SUMIF(G38,設定!B11,F38:G38)+SUMIF(G40,設定!B11,F40:G40)-SUMIF(G37,設定!B11,F37:G37)-SUMIF(G39,設定!B11,F39:G39)-SUMIF(G56:G125,設定!B11,F56:F125)</f>
        <v>0</v>
      </c>
      <c r="G26" s="351"/>
      <c r="H26" s="350">
        <f>F26+SUMIF(I44:I53,設定!B11,H44:I53)+SUMIF(I38,設定!B11,H38:I38)+SUMIF(I40,設定!B11,H40:I40)-SUMIF(I37,設定!B11,H37:I37)-SUMIF(I39,設定!B11,H39:I39)-SUMIF(I56:I125,設定!B11,H56:H125)</f>
        <v>0</v>
      </c>
      <c r="I26" s="351"/>
      <c r="J26" s="350">
        <f>H26+SUMIF(K44:K53,設定!B11,J44:K53)+SUMIF(K38,設定!B11,J38:K38)+SUMIF(K40,設定!B11,J40:K40)-SUMIF(K37,設定!B11,J37:K37)-SUMIF(K39,設定!B11,J39:K39)-SUMIF(K56:K125,設定!B11,J56:J125)</f>
        <v>0</v>
      </c>
      <c r="K26" s="351"/>
      <c r="L26" s="350">
        <f>J26+SUMIF(M44:M53,設定!B11,L44:M53)+SUMIF(M38,設定!B11,L38:M38)+SUMIF(M40,設定!B11,L40:M40)-SUMIF(M37,設定!B11,L37:M37)-SUMIF(M39,設定!B11,L39:M39)-SUMIF(M56:M125,設定!B11,L56:L125)</f>
        <v>0</v>
      </c>
      <c r="M26" s="351"/>
      <c r="N26" s="350">
        <f>L26+SUMIF(O44:O53,設定!B11,N44:O53)+SUMIF(O38,設定!B11,N38:O38)+SUMIF(O40,設定!B11,N40:O40)-SUMIF(O37,設定!B11,N37:O37)-SUMIF(O39,設定!B11,N39:O39)-SUMIF(O56:O125,設定!B11,N56:N125)</f>
        <v>0</v>
      </c>
      <c r="O26" s="351"/>
      <c r="P26" s="350">
        <f>N26+SUMIF(Q44:Q53,設定!B11,P44:Q53)+SUMIF(Q38,設定!B11,P38:Q38)+SUMIF(Q40,設定!B11,P40:Q40)-SUMIF(Q37,設定!B11,P37:Q37)-SUMIF(Q39,設定!B11,P39:Q39)-SUMIF(Q56:Q125,設定!B11,P56:P125)</f>
        <v>0</v>
      </c>
      <c r="Q26" s="351"/>
      <c r="R26" s="350">
        <f>P26+SUMIF(S44:S53,設定!B11,R44:S53)+SUMIF(S38,設定!B11,R38:S38)+SUMIF(S40,設定!B11,R40:S40)-SUMIF(S37,設定!B11,R37:S37)-SUMIF(S39,設定!B11,R39:S39)-SUMIF(S56:S125,設定!B11,R56:R125)</f>
        <v>0</v>
      </c>
      <c r="S26" s="351"/>
      <c r="T26" s="350">
        <f>R26+SUMIF(U44:U53,設定!B11,T44:U53)+SUMIF(U38,設定!B11,T38:U38)+SUMIF(U40,設定!B11,T40:U40)-SUMIF(U37,設定!B11,T37:U37)-SUMIF(U39,設定!B11,T39:U39)-SUMIF(U56:U125,設定!B11,T56:T125)</f>
        <v>0</v>
      </c>
      <c r="U26" s="351"/>
      <c r="V26" s="350">
        <f>T26+SUMIF(W44:W53,設定!B11,V44:W53)+SUMIF(W38,設定!B11,V38:W38)+SUMIF(W40,設定!B11,V40:W40)-SUMIF(W37,設定!B11,V37:W37)-SUMIF(W39,設定!B11,V39:W39)-SUMIF(W56:W125,設定!B11,V56:V125)</f>
        <v>0</v>
      </c>
      <c r="W26" s="351"/>
      <c r="X26" s="350">
        <f>V26+SUMIF(Y44:Y53,設定!B11,X44:Y53)+SUMIF(Y38,設定!B11,X38:Y38)+SUMIF(Y40,設定!B11,X40:Y40)-SUMIF(Y37,設定!B11,X37:Y37)-SUMIF(Y39,設定!B11,X39:Y39)-SUMIF(Y56:Y125,設定!B11,X56:X125)</f>
        <v>0</v>
      </c>
      <c r="Y26" s="351"/>
      <c r="Z26" s="350">
        <f>X26+SUMIF(AA44:AA53,設定!B11,Z44:AA53)+SUMIF(AA38,設定!B11,Z38:AA38)+SUMIF(AA40,設定!B11,Z40:AA40)-SUMIF(AA37,設定!B11,Z37:AA37)-SUMIF(AA39,設定!B11,Z39:AA39)-SUMIF(AA56:AA125,設定!B11,Z56:Z125)</f>
        <v>0</v>
      </c>
      <c r="AA26" s="351"/>
      <c r="AB26" s="350">
        <f>Z26+SUMIF(AC44:AC53,設定!B11,AB44:AC53)+SUMIF(AC38,設定!B11,AB38:AC38)+SUMIF(AC40,設定!B11,AB40:AC40)-SUMIF(AC37,設定!B11,AB37:AC37)-SUMIF(AC39,設定!B11,AB39:AC39)-SUMIF(AC56:AC125,設定!B11,AB56:AB125)</f>
        <v>0</v>
      </c>
      <c r="AC26" s="351"/>
      <c r="AD26" s="350">
        <f>AB26+SUMIF(AE44:AE53,設定!B11,AD44:AE53)+SUMIF(AE38,設定!B11,AD38:AE38)+SUMIF(AE40,設定!B11,AD40:AE40)-SUMIF(AE37,設定!B11,AD37:AE37)-SUMIF(AE39,設定!B11,AD39:AE39)-SUMIF(AE56:AE125,設定!B11,AD56:AE125)</f>
        <v>0</v>
      </c>
      <c r="AE26" s="351"/>
      <c r="AF26" s="350">
        <f>AD26+SUMIF(AG44:AG53,設定!B11,AF44:AG53)+SUMIF(AG38,設定!B11,AF38:AG38)+SUMIF(AG40,設定!B11,AF40:AG40)-SUMIF(AG37,設定!B11,AF37:AG37)-SUMIF(AG39,設定!B11,AF39:AG39)-SUMIF(AG56:AG125,設定!B11,AF56:AF125)</f>
        <v>0</v>
      </c>
      <c r="AG26" s="351"/>
      <c r="AH26" s="350">
        <f>AF26+SUMIF(AI44:AI53,設定!B11,AH44:AI53)+SUMIF(AI38,設定!B11,AH38:AI38)+SUMIF(AI40,設定!B11,AH40:AI40)-SUMIF(AI37,設定!B11,AH37:AI37)-SUMIF(AI39,設定!B11,AH39:AI39)-SUMIF(AI56:AI125,設定!B11,AH56:AH125)</f>
        <v>0</v>
      </c>
      <c r="AI26" s="351"/>
      <c r="AJ26" s="350">
        <f>AH26+SUMIF(AK44:AK53,設定!B11,AJ44:AK53)+SUMIF(AK38,設定!B11,AJ38:AK38)+SUMIF(AK40,設定!B11,AJ40:AK40)-SUMIF(AK37,設定!B11,AJ37:AK37)-SUMIF(AK39,設定!B11,AJ39:AK39)-SUMIF(AK56:AK125,設定!B11,AJ56:AJ125)</f>
        <v>0</v>
      </c>
      <c r="AK26" s="351"/>
      <c r="AL26" s="350">
        <f>AJ26+SUMIF(AM44:AM53,設定!B11,AL44:AM53)+SUMIF(AM38,設定!B11,AL38:AM38)+SUMIF(AM40,設定!B11,AL40:AM40)-SUMIF(AM37,設定!B11,AL37:AM37)-SUMIF(AM39,設定!B11,AL39:AM39)-SUMIF(AM56:AM125,設定!B11,AL56:AL125)</f>
        <v>0</v>
      </c>
      <c r="AM26" s="351"/>
      <c r="AN26" s="350">
        <f>AL26+SUMIF(AO44:AO53,設定!B11,AN44:AO53)+SUMIF(AO38,設定!B11,AN38:AO38)+SUMIF(AO40,設定!B11,AN40:AO40)-SUMIF(AO37,設定!B11,AN37:AO37)-SUMIF(AO39,設定!B11,AN39:AO39)-SUMIF(AO56:AO125,設定!B11,AN56:AN125)</f>
        <v>0</v>
      </c>
      <c r="AO26" s="351"/>
      <c r="AP26" s="350">
        <f>AN26+SUMIF(AQ44:AQ53,設定!B11,AP44:AQ53)+SUMIF(AQ38,設定!B11,AP38:AQ38)+SUMIF(AQ40,設定!B11,AP40:AQ40)-SUMIF(AQ37,設定!B11,AP37:AQ37)-SUMIF(AQ39,設定!B11,AP39:AQ39)-SUMIF(AQ56:AQ125,設定!B11,AP56:AP125)</f>
        <v>0</v>
      </c>
      <c r="AQ26" s="351"/>
      <c r="AR26" s="350">
        <f>AP26+SUMIF(AS44:AS53,設定!B11,AR44:AS53)+SUMIF(AS38,設定!B11,AR38:AS38)+SUMIF(AS40,設定!B11,AR40:AS40)-SUMIF(AS37,設定!B11,AR37:AS37)-SUMIF(AS39,設定!B11,AR39:AS39)-SUMIF(AS56:AS125,設定!B11,AR56:AR125)</f>
        <v>0</v>
      </c>
      <c r="AS26" s="351"/>
      <c r="AT26" s="350">
        <f>AR26+SUMIF(AU44:AU53,設定!B11,AT44:AU53)+SUMIF(AU38,設定!B11,AT38:AU38)+SUMIF(AU40,設定!B11,AT40:AU40)-SUMIF(AU37,設定!B11,AT37:AU37)-SUMIF(AU39,設定!B11,AT39:AU39)-SUMIF(AU56:AU125,設定!B11,AT56:AT125)</f>
        <v>0</v>
      </c>
      <c r="AU26" s="351"/>
      <c r="AV26" s="350">
        <f>AT26+SUMIF(AW44:AW53,設定!B11,AV44:AW53)+SUMIF(AW38,設定!B11,AV38:AW38)+SUMIF(AW40,設定!B11,AV40:AW40)-SUMIF(AW37,設定!B11,AV37:AW37)-SUMIF(AW39,設定!B11,AV39:AW39)-SUMIF(AW56:AW125,設定!B11,AV56:AV125)</f>
        <v>0</v>
      </c>
      <c r="AW26" s="351"/>
      <c r="AX26" s="350">
        <f>AV26+SUMIF(AY44:AY53,設定!B11,AX44:AY53)+SUMIF(AY38,設定!B11,AX38:AY38)+SUMIF(AY40,設定!B11,AX40:AY40)-SUMIF(AY37,設定!B11,AX37:AY37)-SUMIF(AY39,設定!B11,AX39:AY39)-SUMIF(AY56:AY125,設定!B11,AX56:AX125)</f>
        <v>0</v>
      </c>
      <c r="AY26" s="351"/>
      <c r="AZ26" s="350">
        <f>AX26+SUMIF(BA44:BA53,設定!B11,AZ44:BA53)+SUMIF(BA38,設定!B11,AZ38:BA38)+SUMIF(BA40,設定!B11,AZ40:BA40)-SUMIF(BA37,設定!B11,AZ37:BA37)-SUMIF(BA39,設定!B11,AZ39:BA39)-SUMIF(BA56:BA125,設定!B11,AZ56:AZ125)</f>
        <v>0</v>
      </c>
      <c r="BA26" s="351"/>
      <c r="BB26" s="350">
        <f>AZ26+SUMIF(BC44:BC53,設定!B11,BB44:BC53)+SUMIF(BC38,設定!B11,BB38:BC38)+SUMIF(BC40,設定!B11,BB40:BC40)-SUMIF(BC37,設定!B11,BB37:BC37)-SUMIF(BC39,設定!B11,BB39:BC39)-SUMIF(BC56:BC125,設定!B11,BB56:BB125)</f>
        <v>0</v>
      </c>
      <c r="BC26" s="351"/>
      <c r="BD26" s="350">
        <f>BB26+SUMIF(BE44:BE53,設定!B11,BD44:BE53)+SUMIF(BE38,設定!B11,BD38:BE38)+SUMIF(BE40,設定!B11,BD40:BE40)-SUMIF(BE37,設定!B11,BD37:BE37)-SUMIF(BE39,設定!B11,BD39:BE39)-SUMIF(BE56:BE125,設定!B11,BD56:BE125)</f>
        <v>0</v>
      </c>
      <c r="BE26" s="351"/>
      <c r="BF26" s="350">
        <f>BD26+SUMIF(BG44:BG53,設定!B11,BF44:BG53)+SUMIF(BG38,設定!B11,BF38:BG38)+SUMIF(BG40,設定!B11,BF40:BG40)-SUMIF(BG37,設定!B11,BF37:BG37)-SUMIF(BG39,設定!B11,BF39:BG39)-SUMIF(BG56:BG125,設定!B11,BF56:BF125)</f>
        <v>0</v>
      </c>
      <c r="BG26" s="351"/>
      <c r="BH26" s="350">
        <f>BF26+SUMIF(BI44:BI53,設定!B11,BH44:BI53)+SUMIF(BI38,設定!B11,BH38:BI38)+SUMIF(BI40,設定!B11,BH40:BI40)-SUMIF(BI37,設定!B11,BH37:BI37)-SUMIF(BI39,設定!B11,BH39:BI39)-SUMIF(BI56:BI125,設定!B11,BH56:BH125)</f>
        <v>0</v>
      </c>
      <c r="BI26" s="351"/>
      <c r="BJ26" s="350">
        <f>BH26+SUMIF(BK44:BK53,設定!B11,BJ44:BK53)+SUMIF(BK38,設定!B11,BJ38:BK38)+SUMIF(BK40,設定!B11,BJ40:BK40)-SUMIF(BK37,設定!B11,BJ37:BK37)-SUMIF(BK39,設定!B11,BJ39:BK39)-SUMIF(BK56:BK125,設定!B11,BJ56:BJ125)</f>
        <v>0</v>
      </c>
      <c r="BK26" s="351"/>
      <c r="BL26" s="350">
        <f>BJ26+SUMIF(BM44:BM53,設定!B11,BL44:BM53)+SUMIF(BM38,設定!B11,BL38:BM38)+SUMIF(BM40,設定!B11,BL40:BM40)-SUMIF(BM37,設定!B11,BL37:BM37)-SUMIF(BM39,設定!B11,BL39:BM39)-SUMIF(BM56:BM125,設定!B11,BL56:BL125)</f>
        <v>0</v>
      </c>
      <c r="BM26" s="352"/>
    </row>
    <row r="27" spans="2:65" s="98" customFormat="1" ht="18.75" customHeight="1">
      <c r="B27" s="364"/>
      <c r="C27" s="140">
        <f>設定!B12</f>
        <v>0</v>
      </c>
      <c r="D27" s="354">
        <f>'6月'!BJ27+SUMIF(E44:E53,設定!B12,D44:E53)+SUMIF(E38,設定!B12,D38:E38)+SUMIF(E40,設定!B12,D40:E40)-SUMIF(E37,設定!B12,D37:E37)-SUMIF(E39,設定!B12,D39:E39)-SUMIF(E56:E125,設定!B12,D56:D125)</f>
        <v>0</v>
      </c>
      <c r="E27" s="355"/>
      <c r="F27" s="354">
        <f>D27+SUMIF(G44:G53,設定!B12,F44:G53)+SUMIF(G38,設定!B12,F38:G38)+SUMIF(G40,設定!B12,F40:G40)-SUMIF(G37,設定!B12,F37:G37)-SUMIF(G39,設定!B12,F39:G39)-SUMIF(G56:G125,設定!B12,F56:F125)</f>
        <v>0</v>
      </c>
      <c r="G27" s="355"/>
      <c r="H27" s="354">
        <f>F27+SUMIF(I44:I53,設定!B12,H44:I53)+SUMIF(I38,設定!B12,H38:I38)+SUMIF(I40,設定!B12,H40:I40)-SUMIF(I37,設定!B12,H37:I37)-SUMIF(I39,設定!B12,H39:I39)-SUMIF(I56:I125,設定!B12,H56:H125)</f>
        <v>0</v>
      </c>
      <c r="I27" s="355"/>
      <c r="J27" s="354">
        <f>H27+SUMIF(K44:K53,設定!B12,J44:K53)+SUMIF(K38,設定!B12,J38:K38)+SUMIF(K40,設定!B12,J40:K40)-SUMIF(K37,設定!B12,J37:K37)-SUMIF(K39,設定!B12,J39:K39)-SUMIF(K56:K125,設定!B12,J56:J125)</f>
        <v>0</v>
      </c>
      <c r="K27" s="355"/>
      <c r="L27" s="354">
        <f>J27+SUMIF(M44:M53,設定!B12,L44:M53)+SUMIF(M38,設定!B12,L38:M38)+SUMIF(M40,設定!B12,L40:M40)-SUMIF(M37,設定!B12,L37:M37)-SUMIF(M39,設定!B12,L39:M39)-SUMIF(M56:M125,設定!B12,L56:L125)</f>
        <v>0</v>
      </c>
      <c r="M27" s="355"/>
      <c r="N27" s="354">
        <f>L27+SUMIF(O44:O53,設定!B12,N44:O53)+SUMIF(O38,設定!B12,N38:O38)+SUMIF(O40,設定!B12,N40:O40)-SUMIF(O37,設定!B12,N37:O37)-SUMIF(O39,設定!B12,N39:O39)-SUMIF(O56:O125,設定!B12,N56:N125)</f>
        <v>0</v>
      </c>
      <c r="O27" s="355"/>
      <c r="P27" s="354">
        <f>N27+SUMIF(Q44:Q53,設定!B12,P44:Q53)+SUMIF(Q38,設定!B12,P38:Q38)+SUMIF(Q40,設定!B12,P40:Q40)-SUMIF(Q37,設定!B12,P37:Q37)-SUMIF(Q39,設定!B12,P39:Q39)-SUMIF(Q56:Q125,設定!B12,P56:P125)</f>
        <v>0</v>
      </c>
      <c r="Q27" s="355"/>
      <c r="R27" s="354">
        <f>P27+SUMIF(S44:S53,設定!B12,R44:S53)+SUMIF(S38,設定!B12,R38:S38)+SUMIF(S40,設定!B12,R40:S40)-SUMIF(S37,設定!B12,R37:S37)-SUMIF(S39,設定!B12,R39:S39)-SUMIF(S56:S125,設定!B12,R56:R125)</f>
        <v>0</v>
      </c>
      <c r="S27" s="355"/>
      <c r="T27" s="354">
        <f>R27+SUMIF(U44:U53,設定!B12,T44:U53)+SUMIF(U38,設定!B12,T38:U38)+SUMIF(U40,設定!B12,T40:U40)-SUMIF(U37,設定!B12,T37:U37)-SUMIF(U39,設定!B12,T39:U39)-SUMIF(U56:U125,設定!B12,T56:T125)</f>
        <v>0</v>
      </c>
      <c r="U27" s="355"/>
      <c r="V27" s="354">
        <f>T27+SUMIF(W44:W53,設定!B12,V44:W53)+SUMIF(W38,設定!B12,V38:W38)+SUMIF(W40,設定!B12,V40:W40)-SUMIF(W37,設定!B12,V37:W37)-SUMIF(W39,設定!B12,V39:W39)-SUMIF(W56:W125,設定!B12,V56:V125)</f>
        <v>0</v>
      </c>
      <c r="W27" s="355"/>
      <c r="X27" s="354">
        <f>V27+SUMIF(Y44:Y53,設定!B12,X44:Y53)+SUMIF(Y38,設定!B12,X38:Y38)+SUMIF(Y40,設定!B12,X40:Y40)-SUMIF(Y37,設定!B12,X37:Y37)-SUMIF(Y39,設定!B12,X39:Y39)-SUMIF(Y56:Y125,設定!B12,X56:X125)</f>
        <v>0</v>
      </c>
      <c r="Y27" s="355"/>
      <c r="Z27" s="354">
        <f>X27+SUMIF(AA44:AA53,設定!B12,Z44:AA53)+SUMIF(AA38,設定!B12,Z38:AA38)+SUMIF(AA40,設定!B12,Z40:AA40)-SUMIF(AA37,設定!B12,Z37:AA37)-SUMIF(AA39,設定!B12,Z39:AA39)-SUMIF(AA56:AA125,設定!B12,Z56:Z125)</f>
        <v>0</v>
      </c>
      <c r="AA27" s="355"/>
      <c r="AB27" s="354">
        <f>Z27+SUMIF(AC44:AC53,設定!B12,AB44:AC53)+SUMIF(AC38,設定!B12,AB38:AC38)+SUMIF(AC40,設定!B12,AB40:AC40)-SUMIF(AC37,設定!B12,AB37:AC37)-SUMIF(AC39,設定!B12,AB39:AC39)-SUMIF(AC56:AC125,設定!B12,AB56:AB125)</f>
        <v>0</v>
      </c>
      <c r="AC27" s="355"/>
      <c r="AD27" s="354">
        <f>AB27+SUMIF(AE44:AE53,設定!B12,AD44:AE53)+SUMIF(AE38,設定!B12,AD38:AE38)+SUMIF(AE40,設定!B12,AD40:AE40)-SUMIF(AE37,設定!B12,AD37:AE37)-SUMIF(AE39,設定!B12,AD39:AE39)-SUMIF(AE56:AE125,設定!B12,AD56:AE125)</f>
        <v>0</v>
      </c>
      <c r="AE27" s="355"/>
      <c r="AF27" s="354">
        <f>AD27+SUMIF(AG44:AG53,設定!B12,AF44:AG53)+SUMIF(AG38,設定!B12,AF38:AG38)+SUMIF(AG40,設定!B12,AF40:AG40)-SUMIF(AG37,設定!B12,AF37:AG37)-SUMIF(AG39,設定!B12,AF39:AG39)-SUMIF(AG56:AG125,設定!B12,AF56:AF125)</f>
        <v>0</v>
      </c>
      <c r="AG27" s="355"/>
      <c r="AH27" s="354">
        <f>AF27+SUMIF(AI44:AI53,設定!B12,AH44:AI53)+SUMIF(AI38,設定!B12,AH38:AI38)+SUMIF(AI40,設定!B12,AH40:AI40)-SUMIF(AI37,設定!B12,AH37:AI37)-SUMIF(AI39,設定!B12,AH39:AI39)-SUMIF(AI56:AI125,設定!B12,AH56:AH125)</f>
        <v>0</v>
      </c>
      <c r="AI27" s="355"/>
      <c r="AJ27" s="354">
        <f>AH27+SUMIF(AK44:AK53,設定!B12,AJ44:AK53)+SUMIF(AK38,設定!B12,AJ38:AK38)+SUMIF(AK40,設定!B12,AJ40:AK40)-SUMIF(AK37,設定!B12,AJ37:AK37)-SUMIF(AK39,設定!B12,AJ39:AK39)-SUMIF(AK56:AK125,設定!B12,AJ56:AJ125)</f>
        <v>0</v>
      </c>
      <c r="AK27" s="355"/>
      <c r="AL27" s="354">
        <f>AJ27+SUMIF(AM44:AM53,設定!B12,AL44:AM53)+SUMIF(AM38,設定!B12,AL38:AM38)+SUMIF(AM40,設定!B12,AL40:AM40)-SUMIF(AM37,設定!B12,AL37:AM37)-SUMIF(AM39,設定!B12,AL39:AM39)-SUMIF(AM56:AM125,設定!B12,AL56:AL125)</f>
        <v>0</v>
      </c>
      <c r="AM27" s="355"/>
      <c r="AN27" s="354">
        <f>AL27+SUMIF(AO44:AO53,設定!B12,AN44:AO53)+SUMIF(AO38,設定!B12,AN38:AO38)+SUMIF(AO40,設定!B12,AN40:AO40)-SUMIF(AO37,設定!B12,AN37:AO37)-SUMIF(AO39,設定!B12,AN39:AO39)-SUMIF(AO56:AO125,設定!B12,AN56:AN125)</f>
        <v>0</v>
      </c>
      <c r="AO27" s="355"/>
      <c r="AP27" s="354">
        <f>AN27+SUMIF(AQ44:AQ53,設定!B12,AP44:AQ53)+SUMIF(AQ38,設定!B12,AP38:AQ38)+SUMIF(AQ40,設定!B12,AP40:AQ40)-SUMIF(AQ37,設定!B12,AP37:AQ37)-SUMIF(AQ39,設定!B12,AP39:AQ39)-SUMIF(AQ56:AQ125,設定!B12,AP56:AP125)</f>
        <v>0</v>
      </c>
      <c r="AQ27" s="355"/>
      <c r="AR27" s="354">
        <f>AP27+SUMIF(AS44:AS53,設定!B12,AR44:AS53)+SUMIF(AS38,設定!B12,AR38:AS38)+SUMIF(AS40,設定!B12,AR40:AS40)-SUMIF(AS37,設定!B12,AR37:AS37)-SUMIF(AS39,設定!B12,AR39:AS39)-SUMIF(AS56:AS125,設定!B12,AR56:AR125)</f>
        <v>0</v>
      </c>
      <c r="AS27" s="355"/>
      <c r="AT27" s="354">
        <f>AR27+SUMIF(AU44:AU53,設定!B12,AT44:AU53)+SUMIF(AU38,設定!B12,AT38:AU38)+SUMIF(AU40,設定!B12,AT40:AU40)-SUMIF(AU37,設定!B12,AT37:AU37)-SUMIF(AU39,設定!B12,AT39:AU39)-SUMIF(AU56:AU125,設定!B12,AT56:AT125)</f>
        <v>0</v>
      </c>
      <c r="AU27" s="355"/>
      <c r="AV27" s="354">
        <f>AT27+SUMIF(AW44:AW53,設定!B12,AV44:AW53)+SUMIF(AW38,設定!B12,AV38:AW38)+SUMIF(AW40,設定!B12,AV40:AW40)-SUMIF(AW37,設定!B12,AV37:AW37)-SUMIF(AW39,設定!B12,AV39:AW39)-SUMIF(AW56:AW125,設定!B12,AV56:AV125)</f>
        <v>0</v>
      </c>
      <c r="AW27" s="355"/>
      <c r="AX27" s="354">
        <f>AV27+SUMIF(AY44:AY53,設定!B12,AX44:AY53)+SUMIF(AY38,設定!B12,AX38:AY38)+SUMIF(AY40,設定!B12,AX40:AY40)-SUMIF(AY37,設定!B12,AX37:AY37)-SUMIF(AY39,設定!B12,AX39:AY39)-SUMIF(AY56:AY125,設定!B12,AX56:AX125)</f>
        <v>0</v>
      </c>
      <c r="AY27" s="355"/>
      <c r="AZ27" s="354">
        <f>AX27+SUMIF(BA44:BA53,設定!B12,AZ44:BA53)+SUMIF(BA38,設定!B12,AZ38:BA38)+SUMIF(BA40,設定!B12,AZ40:BA40)-SUMIF(BA37,設定!B12,AZ37:BA37)-SUMIF(BA39,設定!B12,AZ39:BA39)-SUMIF(BA56:BA125,設定!B12,AZ56:AZ125)</f>
        <v>0</v>
      </c>
      <c r="BA27" s="355"/>
      <c r="BB27" s="354">
        <f>AZ27+SUMIF(BC44:BC53,設定!B12,BB44:BC53)+SUMIF(BC38,設定!B12,BB38:BC38)+SUMIF(BC40,設定!B12,BB40:BC40)-SUMIF(BC37,設定!B12,BB37:BC37)-SUMIF(BC39,設定!B12,BB39:BC39)-SUMIF(BC56:BC125,設定!B12,BB56:BB125)</f>
        <v>0</v>
      </c>
      <c r="BC27" s="355"/>
      <c r="BD27" s="354">
        <f>BB27+SUMIF(BE44:BE53,設定!B12,BD44:BE53)+SUMIF(BE38,設定!B12,BD38:BE38)+SUMIF(BE40,設定!B12,BD40:BE40)-SUMIF(BE37,設定!B12,BD37:BE37)-SUMIF(BE39,設定!B12,BD39:BE39)-SUMIF(BE56:BE125,設定!B12,BD56:BE125)</f>
        <v>0</v>
      </c>
      <c r="BE27" s="355"/>
      <c r="BF27" s="354">
        <f>BD27+SUMIF(BG44:BG53,設定!B12,BF44:BG53)+SUMIF(BG38,設定!B12,BF38:BG38)+SUMIF(BG40,設定!B12,BF40:BG40)-SUMIF(BG37,設定!B12,BF37:BG37)-SUMIF(BG39,設定!B12,BF39:BG39)-SUMIF(BG56:BG125,設定!B12,BF56:BF125)</f>
        <v>0</v>
      </c>
      <c r="BG27" s="355"/>
      <c r="BH27" s="354">
        <f>BF27+SUMIF(BI44:BI53,設定!B12,BH44:BI53)+SUMIF(BI38,設定!B12,BH38:BI38)+SUMIF(BI40,設定!B12,BH40:BI40)-SUMIF(BI37,設定!B12,BH37:BI37)-SUMIF(BI39,設定!B12,BH39:BI39)-SUMIF(BI56:BI125,設定!B12,BH56:BH125)</f>
        <v>0</v>
      </c>
      <c r="BI27" s="355"/>
      <c r="BJ27" s="354">
        <f>BH27+SUMIF(BK44:BK53,設定!B12,BJ44:BK53)+SUMIF(BK38,設定!B12,BJ38:BK38)+SUMIF(BK40,設定!B12,BJ40:BK40)-SUMIF(BK37,設定!B12,BJ37:BK37)-SUMIF(BK39,設定!B12,BJ39:BK39)-SUMIF(BK56:BK125,設定!B12,BJ56:BJ125)</f>
        <v>0</v>
      </c>
      <c r="BK27" s="355"/>
      <c r="BL27" s="354">
        <f>BJ27+SUMIF(BM44:BM53,設定!B12,BL44:BM53)+SUMIF(BM38,設定!B12,BL38:BM38)+SUMIF(BM40,設定!B12,BL40:BM40)-SUMIF(BM37,設定!B12,BL37:BM37)-SUMIF(BM39,設定!B12,BL39:BM39)-SUMIF(BM56:BM125,設定!B12,BL56:BL125)</f>
        <v>0</v>
      </c>
      <c r="BM27" s="356"/>
    </row>
    <row r="28" spans="2:65" s="98" customFormat="1" ht="18.75" customHeight="1">
      <c r="B28" s="364"/>
      <c r="C28" s="210">
        <f>設定!B13</f>
        <v>0</v>
      </c>
      <c r="D28" s="350">
        <f>'6月'!BJ28+SUMIF(E44:E53,設定!B13,D44:E53)+SUMIF(E38,設定!B13,D38:E38)+SUMIF(E40,設定!B13,D40:E40)-SUMIF(E37,設定!B13,D37:E37)-SUMIF(E39,設定!B13,D39:E39)-SUMIF(E56:E125,設定!B13,D56:D125)</f>
        <v>0</v>
      </c>
      <c r="E28" s="351"/>
      <c r="F28" s="350">
        <f>D28+SUMIF(G44:G53,設定!B13,F44:G53)+SUMIF(G38,設定!B13,F38:G38)+SUMIF(G40,設定!B13,F40:G40)-SUMIF(G37,設定!B13,F37:G37)-SUMIF(G39,設定!B13,F39:G39)-SUMIF(G56:G125,設定!B13,F56:F125)</f>
        <v>0</v>
      </c>
      <c r="G28" s="351"/>
      <c r="H28" s="350">
        <f>F28+SUMIF(I44:I53,設定!B13,H44:I53)+SUMIF(I38,設定!B13,H38:I38)+SUMIF(I40,設定!B13,H40:I40)-SUMIF(I37,設定!B13,H37:I37)-SUMIF(I39,設定!B13,H39:I39)-SUMIF(I56:I125,設定!B13,H56:H125)</f>
        <v>0</v>
      </c>
      <c r="I28" s="351"/>
      <c r="J28" s="350">
        <f>H28+SUMIF(K44:K53,設定!B13,J44:K53)+SUMIF(K38,設定!B13,J38:K38)+SUMIF(K40,設定!B13,J40:K40)-SUMIF(K37,設定!B13,J37:K37)-SUMIF(K39,設定!B13,J39:K39)-SUMIF(K56:K125,設定!B13,J56:J125)</f>
        <v>0</v>
      </c>
      <c r="K28" s="351"/>
      <c r="L28" s="350">
        <f>J28+SUMIF(M44:M53,設定!B13,L44:M53)+SUMIF(M38,設定!B13,L38:M38)+SUMIF(M40,設定!B13,L40:M40)-SUMIF(M37,設定!B13,L37:M37)-SUMIF(M39,設定!B13,L39:M39)-SUMIF(M56:M125,設定!B13,L56:L125)</f>
        <v>0</v>
      </c>
      <c r="M28" s="351"/>
      <c r="N28" s="350">
        <f>L28+SUMIF(O44:O53,設定!B13,N44:O53)+SUMIF(O38,設定!B13,N38:O38)+SUMIF(O40,設定!B13,N40:O40)-SUMIF(O37,設定!B13,N37:O37)-SUMIF(O39,設定!B13,N39:O39)-SUMIF(O56:O125,設定!B13,N56:N125)</f>
        <v>0</v>
      </c>
      <c r="O28" s="351"/>
      <c r="P28" s="350">
        <f>N28+SUMIF(Q44:Q53,設定!B13,P44:Q53)+SUMIF(Q38,設定!B13,P38:Q38)+SUMIF(Q40,設定!B13,P40:Q40)-SUMIF(Q37,設定!B13,P37:Q37)-SUMIF(Q39,設定!B13,P39:Q39)-SUMIF(Q56:Q125,設定!B13,P56:P125)</f>
        <v>0</v>
      </c>
      <c r="Q28" s="351"/>
      <c r="R28" s="350">
        <f>P28+SUMIF(S44:S53,設定!B13,R44:S53)+SUMIF(S38,設定!B13,R38:S38)+SUMIF(S40,設定!B13,R40:S40)-SUMIF(S37,設定!B13,R37:S37)-SUMIF(S39,設定!B13,R39:S39)-SUMIF(S56:S125,設定!B13,R56:R125)</f>
        <v>0</v>
      </c>
      <c r="S28" s="351"/>
      <c r="T28" s="350">
        <f>R28+SUMIF(U44:U53,設定!B13,T44:U53)+SUMIF(U38,設定!B13,T38:U38)+SUMIF(U40,設定!B13,T40:U40)-SUMIF(U37,設定!B13,T37:U37)-SUMIF(U39,設定!B13,T39:U39)-SUMIF(U56:U125,設定!B13,T56:T125)</f>
        <v>0</v>
      </c>
      <c r="U28" s="351"/>
      <c r="V28" s="350">
        <f>T28+SUMIF(W44:W53,設定!B13,V44:W53)+SUMIF(W38,設定!B13,V38:W38)+SUMIF(W40,設定!B13,V40:W40)-SUMIF(W37,設定!B13,V37:W37)-SUMIF(W39,設定!B13,V39:W39)-SUMIF(W56:W125,設定!B13,V56:V125)</f>
        <v>0</v>
      </c>
      <c r="W28" s="351"/>
      <c r="X28" s="350">
        <f>V28+SUMIF(Y44:Y53,設定!B13,X44:Y53)+SUMIF(Y38,設定!B13,X38:Y38)+SUMIF(Y40,設定!B13,X40:Y40)-SUMIF(Y37,設定!B13,X37:Y37)-SUMIF(Y39,設定!B13,X39:Y39)-SUMIF(Y56:Y125,設定!B13,X56:X125)</f>
        <v>0</v>
      </c>
      <c r="Y28" s="351"/>
      <c r="Z28" s="350">
        <f>X28+SUMIF(AA44:AA53,設定!B13,Z44:AA53)+SUMIF(AA38,設定!B13,Z38:AA38)+SUMIF(AA40,設定!B13,Z40:AA40)-SUMIF(AA37,設定!B13,Z37:AA37)-SUMIF(AA39,設定!B13,Z39:AA39)-SUMIF(AA56:AA125,設定!B13,Z56:Z125)</f>
        <v>0</v>
      </c>
      <c r="AA28" s="351"/>
      <c r="AB28" s="350">
        <f>Z28+SUMIF(AC44:AC53,設定!B13,AB44:AC53)+SUMIF(AC38,設定!B13,AB38:AC38)+SUMIF(AC40,設定!B13,AB40:AC40)-SUMIF(AC37,設定!B13,AB37:AC37)-SUMIF(AC39,設定!B13,AB39:AC39)-SUMIF(AC56:AC125,設定!B13,AB56:AB125)</f>
        <v>0</v>
      </c>
      <c r="AC28" s="351"/>
      <c r="AD28" s="350">
        <f>AB28+SUMIF(AE44:AE53,設定!B13,AD44:AE53)+SUMIF(AE38,設定!B13,AD38:AE38)+SUMIF(AE40,設定!B13,AD40:AE40)-SUMIF(AE37,設定!B13,AD37:AE37)-SUMIF(AE39,設定!B13,AD39:AE39)-SUMIF(AE56:AE125,設定!B13,AD56:AE125)</f>
        <v>0</v>
      </c>
      <c r="AE28" s="351"/>
      <c r="AF28" s="350">
        <f>AD28+SUMIF(AG44:AG53,設定!B13,AF44:AG53)+SUMIF(AG38,設定!B13,AF38:AG38)+SUMIF(AG40,設定!B13,AF40:AG40)-SUMIF(AG37,設定!B13,AF37:AG37)-SUMIF(AG39,設定!B13,AF39:AG39)-SUMIF(AG56:AG125,設定!B13,AF56:AF125)</f>
        <v>0</v>
      </c>
      <c r="AG28" s="351"/>
      <c r="AH28" s="350">
        <f>AF28+SUMIF(AI44:AI53,設定!B13,AH44:AI53)+SUMIF(AI38,設定!B13,AH38:AI38)+SUMIF(AI40,設定!B13,AH40:AI40)-SUMIF(AI37,設定!B13,AH37:AI37)-SUMIF(AI39,設定!B13,AH39:AI39)-SUMIF(AI56:AI125,設定!B13,AH56:AH125)</f>
        <v>0</v>
      </c>
      <c r="AI28" s="351"/>
      <c r="AJ28" s="350">
        <f>AH28+SUMIF(AK44:AK53,設定!B13,AJ44:AK53)+SUMIF(AK38,設定!B13,AJ38:AK38)+SUMIF(AK40,設定!B13,AJ40:AK40)-SUMIF(AK37,設定!B13,AJ37:AK37)-SUMIF(AK39,設定!B13,AJ39:AK39)-SUMIF(AK56:AK125,設定!B13,AJ56:AJ125)</f>
        <v>0</v>
      </c>
      <c r="AK28" s="351"/>
      <c r="AL28" s="350">
        <f>AJ28+SUMIF(AM44:AM53,設定!B13,AL44:AM53)+SUMIF(AM38,設定!B13,AL38:AM38)+SUMIF(AM40,設定!B13,AL40:AM40)-SUMIF(AM37,設定!B13,AL37:AM37)-SUMIF(AM39,設定!B13,AL39:AM39)-SUMIF(AM56:AM125,設定!B13,AL56:AL125)</f>
        <v>0</v>
      </c>
      <c r="AM28" s="351"/>
      <c r="AN28" s="350">
        <f>AL28+SUMIF(AO44:AO53,設定!B13,AN44:AO53)+SUMIF(AO38,設定!B13,AN38:AO38)+SUMIF(AO40,設定!B13,AN40:AO40)-SUMIF(AO37,設定!B13,AN37:AO37)-SUMIF(AO39,設定!B13,AN39:AO39)-SUMIF(AO56:AO125,設定!B13,AN56:AN125)</f>
        <v>0</v>
      </c>
      <c r="AO28" s="351"/>
      <c r="AP28" s="350">
        <f>AN28+SUMIF(AQ44:AQ53,設定!B13,AP44:AQ53)+SUMIF(AQ38,設定!B13,AP38:AQ38)+SUMIF(AQ40,設定!B13,AP40:AQ40)-SUMIF(AQ37,設定!B13,AP37:AQ37)-SUMIF(AQ39,設定!B13,AP39:AQ39)-SUMIF(AQ56:AQ125,設定!B13,AP56:AP125)</f>
        <v>0</v>
      </c>
      <c r="AQ28" s="351"/>
      <c r="AR28" s="350">
        <f>AP28+SUMIF(AS44:AS53,設定!B13,AR44:AS53)+SUMIF(AS38,設定!B13,AR38:AS38)+SUMIF(AS40,設定!B13,AR40:AS40)-SUMIF(AS37,設定!B13,AR37:AS37)-SUMIF(AS39,設定!B13,AR39:AS39)-SUMIF(AS56:AS125,設定!B13,AR56:AR125)</f>
        <v>0</v>
      </c>
      <c r="AS28" s="351"/>
      <c r="AT28" s="350">
        <f>AR28+SUMIF(AU44:AU53,設定!B13,AT44:AU53)+SUMIF(AU38,設定!B13,AT38:AU38)+SUMIF(AU40,設定!B13,AT40:AU40)-SUMIF(AU37,設定!B13,AT37:AU37)-SUMIF(AU39,設定!B13,AT39:AU39)-SUMIF(AU56:AU125,設定!B13,AT56:AT125)</f>
        <v>0</v>
      </c>
      <c r="AU28" s="351"/>
      <c r="AV28" s="350">
        <f>AT28+SUMIF(AW44:AW53,設定!B13,AV44:AW53)+SUMIF(AW38,設定!B13,AV38:AW38)+SUMIF(AW40,設定!B13,AV40:AW40)-SUMIF(AW37,設定!B13,AV37:AW37)-SUMIF(AW39,設定!B13,AV39:AW39)-SUMIF(AW56:AW125,設定!B13,AV56:AV125)</f>
        <v>0</v>
      </c>
      <c r="AW28" s="351"/>
      <c r="AX28" s="350">
        <f>AV28+SUMIF(AY44:AY53,設定!B13,AX44:AY53)+SUMIF(AY38,設定!B13,AX38:AY38)+SUMIF(AY40,設定!B13,AX40:AY40)-SUMIF(AY37,設定!B13,AX37:AY37)-SUMIF(AY39,設定!B13,AX39:AY39)-SUMIF(AY56:AY125,設定!B13,AX56:AX125)</f>
        <v>0</v>
      </c>
      <c r="AY28" s="351"/>
      <c r="AZ28" s="350">
        <f>AX28+SUMIF(BA44:BA53,設定!B13,AZ44:BA53)+SUMIF(BA38,設定!B13,AZ38:BA38)+SUMIF(BA40,設定!B13,AZ40:BA40)-SUMIF(BA37,設定!B13,AZ37:BA37)-SUMIF(BA39,設定!B13,AZ39:BA39)-SUMIF(BA56:BA125,設定!B13,AZ56:AZ125)</f>
        <v>0</v>
      </c>
      <c r="BA28" s="351"/>
      <c r="BB28" s="350">
        <f>AZ28+SUMIF(BC44:BC53,設定!B13,BB44:BC53)+SUMIF(BC38,設定!B13,BB38:BC38)+SUMIF(BC40,設定!B13,BB40:BC40)-SUMIF(BC37,設定!B13,BB37:BC37)-SUMIF(BC39,設定!B13,BB39:BC39)-SUMIF(BC56:BC125,設定!B13,BB56:BB125)</f>
        <v>0</v>
      </c>
      <c r="BC28" s="351"/>
      <c r="BD28" s="350">
        <f>BB28+SUMIF(BE44:BE53,設定!B13,BD44:BE53)+SUMIF(BE38,設定!B13,BD38:BE38)+SUMIF(BE40,設定!B13,BD40:BE40)-SUMIF(BE37,設定!B13,BD37:BE37)-SUMIF(BE39,設定!B13,BD39:BE39)-SUMIF(BE56:BE125,設定!B13,BD56:BE125)</f>
        <v>0</v>
      </c>
      <c r="BE28" s="351"/>
      <c r="BF28" s="350">
        <f>BD28+SUMIF(BG44:BG53,設定!B13,BF44:BG53)+SUMIF(BG38,設定!B13,BF38:BG38)+SUMIF(BG40,設定!B13,BF40:BG40)-SUMIF(BG37,設定!B13,BF37:BG37)-SUMIF(BG39,設定!B13,BF39:BG39)-SUMIF(BG56:BG125,設定!B13,BF56:BF125)</f>
        <v>0</v>
      </c>
      <c r="BG28" s="351"/>
      <c r="BH28" s="350">
        <f>BF28+SUMIF(BI44:BI53,設定!B13,BH44:BI53)+SUMIF(BI38,設定!B13,BH38:BI38)+SUMIF(BI40,設定!B13,BH40:BI40)-SUMIF(BI37,設定!B13,BH37:BI37)-SUMIF(BI39,設定!B13,BH39:BI39)-SUMIF(BI56:BI125,設定!B13,BH56:BH125)</f>
        <v>0</v>
      </c>
      <c r="BI28" s="351"/>
      <c r="BJ28" s="350">
        <f>BH28+SUMIF(BK44:BK53,設定!B13,BJ44:BK53)+SUMIF(BK38,設定!B13,BJ38:BK38)+SUMIF(BK40,設定!B13,BJ40:BK40)-SUMIF(BK37,設定!B13,BJ37:BK37)-SUMIF(BK39,設定!B13,BJ39:BK39)-SUMIF(BK56:BK125,設定!B13,BJ56:BJ125)</f>
        <v>0</v>
      </c>
      <c r="BK28" s="351"/>
      <c r="BL28" s="350">
        <f>BJ28+SUMIF(BM44:BM53,設定!B13,BL44:BM53)+SUMIF(BM38,設定!B13,BL38:BM38)+SUMIF(BM40,設定!B13,BL40:BM40)-SUMIF(BM37,設定!B13,BL37:BM37)-SUMIF(BM39,設定!B13,BL39:BM39)-SUMIF(BM56:BM125,設定!B13,BL56:BL125)</f>
        <v>0</v>
      </c>
      <c r="BM28" s="352"/>
    </row>
    <row r="29" spans="2:65" s="98" customFormat="1" ht="18.75" customHeight="1">
      <c r="B29" s="364"/>
      <c r="C29" s="140">
        <f>設定!B14</f>
        <v>0</v>
      </c>
      <c r="D29" s="354">
        <f>'6月'!BJ29+SUMIF(E44:E53,設定!B14,D44:E53)+SUMIF(E38,設定!B14,D38:E38)+SUMIF(E40,設定!B14,D40:E40)-SUMIF(E37,設定!B14,D37:E37)-SUMIF(E39,設定!B14,D39:E39)-SUMIF(E56:E125,設定!B14,D56:D125)</f>
        <v>0</v>
      </c>
      <c r="E29" s="355"/>
      <c r="F29" s="354">
        <f>D29+SUMIF(G44:G53,設定!B14,F44:G53)+SUMIF(G38,設定!B14,F38:G38)+SUMIF(G40,設定!B14,F40:G40)-SUMIF(G37,設定!B14,F37:G37)-SUMIF(G39,設定!B14,F39:G39)-SUMIF(G56:G125,設定!B14,F56:F125)</f>
        <v>0</v>
      </c>
      <c r="G29" s="355"/>
      <c r="H29" s="354">
        <f>F29+SUMIF(I44:I53,設定!B14,H44:I53)+SUMIF(I38,設定!B14,H38:I38)+SUMIF(I40,設定!B14,H40:I40)-SUMIF(I37,設定!B14,H37:I37)-SUMIF(I39,設定!B14,H39:I39)-SUMIF(I56:I125,設定!B14,H56:H125)</f>
        <v>0</v>
      </c>
      <c r="I29" s="355"/>
      <c r="J29" s="354">
        <f>H29+SUMIF(K44:K53,設定!B14,J44:K53)+SUMIF(K38,設定!B14,J38:K38)+SUMIF(K40,設定!B14,J40:K40)-SUMIF(K37,設定!B14,J37:K37)-SUMIF(K39,設定!B14,J39:K39)-SUMIF(K56:K125,設定!B14,J56:J125)</f>
        <v>0</v>
      </c>
      <c r="K29" s="355"/>
      <c r="L29" s="354">
        <f>J29+SUMIF(M44:M53,設定!B14,L44:M53)+SUMIF(M38,設定!B14,L38:M38)+SUMIF(M40,設定!B14,L40:M40)-SUMIF(M37,設定!B14,L37:M37)-SUMIF(M39,設定!B14,L39:M39)-SUMIF(M56:M125,設定!B14,L56:L125)</f>
        <v>0</v>
      </c>
      <c r="M29" s="355"/>
      <c r="N29" s="354">
        <f>L29+SUMIF(O44:O53,設定!B14,N44:O53)+SUMIF(O38,設定!B14,N38:O38)+SUMIF(O40,設定!B14,N40:O40)-SUMIF(O37,設定!B14,N37:O37)-SUMIF(O39,設定!B14,N39:O39)-SUMIF(O56:O125,設定!B14,N56:N125)</f>
        <v>0</v>
      </c>
      <c r="O29" s="355"/>
      <c r="P29" s="354">
        <f>N29+SUMIF(Q44:Q53,設定!B14,P44:Q53)+SUMIF(Q38,設定!B14,P38:Q38)+SUMIF(Q40,設定!B14,P40:Q40)-SUMIF(Q37,設定!B14,P37:Q37)-SUMIF(Q39,設定!B14,P39:Q39)-SUMIF(Q56:Q125,設定!B14,P56:P125)</f>
        <v>0</v>
      </c>
      <c r="Q29" s="355"/>
      <c r="R29" s="354">
        <f>P29+SUMIF(S44:S53,設定!B14,R44:S53)+SUMIF(S38,設定!B14,R38:S38)+SUMIF(S40,設定!B14,R40:S40)-SUMIF(S37,設定!B14,R37:S37)-SUMIF(S39,設定!B14,R39:S39)-SUMIF(S56:S125,設定!B14,R56:R125)</f>
        <v>0</v>
      </c>
      <c r="S29" s="355"/>
      <c r="T29" s="354">
        <f>R29+SUMIF(U44:U53,設定!B14,T44:U53)+SUMIF(U38,設定!B14,T38:U38)+SUMIF(U40,設定!B14,T40:U40)-SUMIF(U37,設定!B14,T37:U37)-SUMIF(U39,設定!B14,T39:U39)-SUMIF(U56:U125,設定!B14,T56:T125)</f>
        <v>0</v>
      </c>
      <c r="U29" s="355"/>
      <c r="V29" s="354">
        <f>T29+SUMIF(W44:W53,設定!B14,V44:W53)+SUMIF(W38,設定!B14,V38:W38)+SUMIF(W40,設定!B14,V40:W40)-SUMIF(W37,設定!B14,V37:W37)-SUMIF(W39,設定!B14,V39:W39)-SUMIF(W56:W125,設定!B14,V56:V125)</f>
        <v>0</v>
      </c>
      <c r="W29" s="355"/>
      <c r="X29" s="354">
        <f>V29+SUMIF(Y44:Y53,設定!B14,X44:Y53)+SUMIF(Y38,設定!B14,X38:Y38)+SUMIF(Y40,設定!B14,X40:Y40)-SUMIF(Y37,設定!B14,X37:Y37)-SUMIF(Y39,設定!B14,X39:Y39)-SUMIF(Y56:Y125,設定!B14,X56:X125)</f>
        <v>0</v>
      </c>
      <c r="Y29" s="355"/>
      <c r="Z29" s="354">
        <f>X29+SUMIF(AA44:AA53,設定!B14,Z44:AA53)+SUMIF(AA38,設定!B14,Z38:AA38)+SUMIF(AA40,設定!B14,Z40:AA40)-SUMIF(AA37,設定!B14,Z37:AA37)-SUMIF(AA39,設定!B14,Z39:AA39)-SUMIF(AA56:AA125,設定!B14,Z56:Z125)</f>
        <v>0</v>
      </c>
      <c r="AA29" s="355"/>
      <c r="AB29" s="354">
        <f>Z29+SUMIF(AC44:AC53,設定!B14,AB44:AC53)+SUMIF(AC38,設定!B14,AB38:AC38)+SUMIF(AC40,設定!B14,AB40:AC40)-SUMIF(AC37,設定!B14,AB37:AC37)-SUMIF(AC39,設定!B14,AB39:AC39)-SUMIF(AC56:AC125,設定!B14,AB56:AB125)</f>
        <v>0</v>
      </c>
      <c r="AC29" s="355"/>
      <c r="AD29" s="354">
        <f>AB29+SUMIF(AE44:AE53,設定!B14,AD44:AE53)+SUMIF(AE38,設定!B14,AD38:AE38)+SUMIF(AE40,設定!B14,AD40:AE40)-SUMIF(AE37,設定!B14,AD37:AE37)-SUMIF(AE39,設定!B14,AD39:AE39)-SUMIF(AE56:AE125,設定!B14,AD56:AE125)</f>
        <v>0</v>
      </c>
      <c r="AE29" s="355"/>
      <c r="AF29" s="354">
        <f>AD29+SUMIF(AG44:AG53,設定!B14,AF44:AG53)+SUMIF(AG38,設定!B14,AF38:AG38)+SUMIF(AG40,設定!B14,AF40:AG40)-SUMIF(AG37,設定!B14,AF37:AG37)-SUMIF(AG39,設定!B14,AF39:AG39)-SUMIF(AG56:AG125,設定!B14,AF56:AF125)</f>
        <v>0</v>
      </c>
      <c r="AG29" s="355"/>
      <c r="AH29" s="354">
        <f>AF29+SUMIF(AI44:AI53,設定!B14,AH44:AI53)+SUMIF(AI38,設定!B14,AH38:AI38)+SUMIF(AI40,設定!B14,AH40:AI40)-SUMIF(AI37,設定!B14,AH37:AI37)-SUMIF(AI39,設定!B14,AH39:AI39)-SUMIF(AI56:AI125,設定!B14,AH56:AH125)</f>
        <v>0</v>
      </c>
      <c r="AI29" s="355"/>
      <c r="AJ29" s="354">
        <f>AH29+SUMIF(AK44:AK53,設定!B14,AJ44:AK53)+SUMIF(AK38,設定!B14,AJ38:AK38)+SUMIF(AK40,設定!B14,AJ40:AK40)-SUMIF(AK37,設定!B14,AJ37:AK37)-SUMIF(AK39,設定!B14,AJ39:AK39)-SUMIF(AK56:AK125,設定!B14,AJ56:AJ125)</f>
        <v>0</v>
      </c>
      <c r="AK29" s="355"/>
      <c r="AL29" s="354">
        <f>AJ29+SUMIF(AM44:AM53,設定!B14,AL44:AM53)+SUMIF(AM38,設定!B14,AL38:AM38)+SUMIF(AM40,設定!B14,AL40:AM40)-SUMIF(AM37,設定!B14,AL37:AM37)-SUMIF(AM39,設定!B14,AL39:AM39)-SUMIF(AM56:AM125,設定!B14,AL56:AL125)</f>
        <v>0</v>
      </c>
      <c r="AM29" s="355"/>
      <c r="AN29" s="354">
        <f>AL29+SUMIF(AO44:AO53,設定!B14,AN44:AO53)+SUMIF(AO38,設定!B14,AN38:AO38)+SUMIF(AO40,設定!B14,AN40:AO40)-SUMIF(AO37,設定!B14,AN37:AO37)-SUMIF(AO39,設定!B14,AN39:AO39)-SUMIF(AO56:AO125,設定!B14,AN56:AN125)</f>
        <v>0</v>
      </c>
      <c r="AO29" s="355"/>
      <c r="AP29" s="354">
        <f>AN29+SUMIF(AQ44:AQ53,設定!B14,AP44:AQ53)+SUMIF(AQ38,設定!B14,AP38:AQ38)+SUMIF(AQ40,設定!B14,AP40:AQ40)-SUMIF(AQ37,設定!B14,AP37:AQ37)-SUMIF(AQ39,設定!B14,AP39:AQ39)-SUMIF(AQ56:AQ125,設定!B14,AP56:AP125)</f>
        <v>0</v>
      </c>
      <c r="AQ29" s="355"/>
      <c r="AR29" s="354">
        <f>AP29+SUMIF(AS44:AS53,設定!B14,AR44:AS53)+SUMIF(AS38,設定!B14,AR38:AS38)+SUMIF(AS40,設定!B14,AR40:AS40)-SUMIF(AS37,設定!B14,AR37:AS37)-SUMIF(AS39,設定!B14,AR39:AS39)-SUMIF(AS56:AS125,設定!B14,AR56:AR125)</f>
        <v>0</v>
      </c>
      <c r="AS29" s="355"/>
      <c r="AT29" s="354">
        <f>AR29+SUMIF(AU44:AU53,設定!B14,AT44:AU53)+SUMIF(AU38,設定!B14,AT38:AU38)+SUMIF(AU40,設定!B14,AT40:AU40)-SUMIF(AU37,設定!B14,AT37:AU37)-SUMIF(AU39,設定!B14,AT39:AU39)-SUMIF(AU56:AU125,設定!B14,AT56:AT125)</f>
        <v>0</v>
      </c>
      <c r="AU29" s="355"/>
      <c r="AV29" s="354">
        <f>AT29+SUMIF(AW44:AW53,設定!B14,AV44:AW53)+SUMIF(AW38,設定!B14,AV38:AW38)+SUMIF(AW40,設定!B14,AV40:AW40)-SUMIF(AW37,設定!B14,AV37:AW37)-SUMIF(AW39,設定!B14,AV39:AW39)-SUMIF(AW56:AW125,設定!B14,AV56:AV125)</f>
        <v>0</v>
      </c>
      <c r="AW29" s="355"/>
      <c r="AX29" s="354">
        <f>AV29+SUMIF(AY44:AY53,設定!B14,AX44:AY53)+SUMIF(AY38,設定!B14,AX38:AY38)+SUMIF(AY40,設定!B14,AX40:AY40)-SUMIF(AY37,設定!B14,AX37:AY37)-SUMIF(AY39,設定!B14,AX39:AY39)-SUMIF(AY56:AY125,設定!B14,AX56:AX125)</f>
        <v>0</v>
      </c>
      <c r="AY29" s="355"/>
      <c r="AZ29" s="354">
        <f>AX29+SUMIF(BA44:BA53,設定!B14,AZ44:BA53)+SUMIF(BA38,設定!B14,AZ38:BA38)+SUMIF(BA40,設定!B14,AZ40:BA40)-SUMIF(BA37,設定!B14,AZ37:BA37)-SUMIF(BA39,設定!B14,AZ39:BA39)-SUMIF(BA56:BA125,設定!B14,AZ56:AZ125)</f>
        <v>0</v>
      </c>
      <c r="BA29" s="355"/>
      <c r="BB29" s="354">
        <f>AZ29+SUMIF(BC44:BC53,設定!B14,BB44:BC53)+SUMIF(BC38,設定!B14,BB38:BC38)+SUMIF(BC40,設定!B14,BB40:BC40)-SUMIF(BC37,設定!B14,BB37:BC37)-SUMIF(BC39,設定!B14,BB39:BC39)-SUMIF(BC56:BC125,設定!B14,BB56:BB125)</f>
        <v>0</v>
      </c>
      <c r="BC29" s="355"/>
      <c r="BD29" s="354">
        <f>BB29+SUMIF(BE44:BE53,設定!B14,BD44:BE53)+SUMIF(BE38,設定!B14,BD38:BE38)+SUMIF(BE40,設定!B14,BD40:BE40)-SUMIF(BE37,設定!B14,BD37:BE37)-SUMIF(BE39,設定!B14,BD39:BE39)-SUMIF(BE56:BE125,設定!B14,BD56:BE125)</f>
        <v>0</v>
      </c>
      <c r="BE29" s="355"/>
      <c r="BF29" s="354">
        <f>BD29+SUMIF(BG44:BG53,設定!B14,BF44:BG53)+SUMIF(BG38,設定!B14,BF38:BG38)+SUMIF(BG40,設定!B14,BF40:BG40)-SUMIF(BG37,設定!B14,BF37:BG37)-SUMIF(BG39,設定!B14,BF39:BG39)-SUMIF(BG56:BG125,設定!B14,BF56:BF125)</f>
        <v>0</v>
      </c>
      <c r="BG29" s="355"/>
      <c r="BH29" s="354">
        <f>BF29+SUMIF(BI44:BI53,設定!B14,BH44:BI53)+SUMIF(BI38,設定!B14,BH38:BI38)+SUMIF(BI40,設定!B14,BH40:BI40)-SUMIF(BI37,設定!B14,BH37:BI37)-SUMIF(BI39,設定!B14,BH39:BI39)-SUMIF(BI56:BI125,設定!B14,BH56:BH125)</f>
        <v>0</v>
      </c>
      <c r="BI29" s="355"/>
      <c r="BJ29" s="354">
        <f>BH29+SUMIF(BK44:BK53,設定!B14,BJ44:BK53)+SUMIF(BK38,設定!B14,BJ38:BK38)+SUMIF(BK40,設定!B14,BJ40:BK40)-SUMIF(BK37,設定!B14,BJ37:BK37)-SUMIF(BK39,設定!B14,BJ39:BK39)-SUMIF(BK56:BK125,設定!B14,BJ56:BJ125)</f>
        <v>0</v>
      </c>
      <c r="BK29" s="355"/>
      <c r="BL29" s="354">
        <f>BJ29+SUMIF(BM44:BM53,設定!B14,BL44:BM53)+SUMIF(BM38,設定!B14,BL38:BM38)+SUMIF(BM40,設定!B14,BL40:BM40)-SUMIF(BM37,設定!B14,BL37:BM37)-SUMIF(BM39,設定!B14,BL39:BM39)-SUMIF(BM56:BM125,設定!B14,BL56:BL125)</f>
        <v>0</v>
      </c>
      <c r="BM29" s="356"/>
    </row>
    <row r="30" spans="2:65" s="98" customFormat="1" ht="18.75" customHeight="1">
      <c r="B30" s="364"/>
      <c r="C30" s="210">
        <f>設定!B15</f>
        <v>0</v>
      </c>
      <c r="D30" s="350">
        <f>'6月'!BJ30+SUMIF(E44:E53,設定!B15,D44:E53)+SUMIF(E38,設定!B15,D38:E38)+SUMIF(E40,設定!B15,D40:E40)-SUMIF(E37,設定!B15,D37:E37)-SUMIF(E39,設定!B15,D39:E39)-SUMIF(E56:E125,設定!B15,D56:D125)</f>
        <v>0</v>
      </c>
      <c r="E30" s="351"/>
      <c r="F30" s="350">
        <f>D30+SUMIF(G44:G53,設定!B15,F44:G53)+SUMIF(G38,設定!B15,F38:G38)+SUMIF(G40,設定!B15,F40:G40)-SUMIF(G37,設定!B15,F37:G37)-SUMIF(G39,設定!B15,F39:G39)-SUMIF(G56:G125,設定!B15,F56:F125)</f>
        <v>0</v>
      </c>
      <c r="G30" s="351"/>
      <c r="H30" s="350">
        <f>F30+SUMIF(I44:I53,設定!B15,H44:I53)+SUMIF(I38,設定!B15,H38:I38)+SUMIF(I40,設定!B15,H40:I40)-SUMIF(I37,設定!B15,H37:I37)-SUMIF(I39,設定!B15,H39:I39)-SUMIF(I56:I125,設定!B15,H56:H125)</f>
        <v>0</v>
      </c>
      <c r="I30" s="351"/>
      <c r="J30" s="350">
        <f>H30+SUMIF(K44:K53,設定!B15,J44:K53)+SUMIF(K38,設定!B15,J38:K38)+SUMIF(K40,設定!B15,J40:K40)-SUMIF(K37,設定!B15,J37:K37)-SUMIF(K39,設定!B15,J39:K39)-SUMIF(K56:K125,設定!B15,J56:J125)</f>
        <v>0</v>
      </c>
      <c r="K30" s="351"/>
      <c r="L30" s="350">
        <f>J30+SUMIF(M44:M53,設定!B15,L44:M53)+SUMIF(M38,設定!B15,L38:M38)+SUMIF(M40,設定!B15,L40:M40)-SUMIF(M37,設定!B15,L37:M37)-SUMIF(M39,設定!B15,L39:M39)-SUMIF(M56:M125,設定!B15,L56:L125)</f>
        <v>0</v>
      </c>
      <c r="M30" s="351"/>
      <c r="N30" s="350">
        <f>L30+SUMIF(O44:O53,設定!B15,N44:O53)+SUMIF(O38,設定!B15,N38:O38)+SUMIF(O40,設定!B15,N40:O40)-SUMIF(O37,設定!B15,N37:O37)-SUMIF(O39,設定!B15,N39:O39)-SUMIF(O56:O125,設定!B15,N56:N125)</f>
        <v>0</v>
      </c>
      <c r="O30" s="351"/>
      <c r="P30" s="350">
        <f>N30+SUMIF(Q44:Q53,設定!B15,P44:Q53)+SUMIF(Q38,設定!B15,P38:Q38)+SUMIF(Q40,設定!B15,P40:Q40)-SUMIF(Q37,設定!B15,P37:Q37)-SUMIF(Q39,設定!B15,P39:Q39)-SUMIF(Q56:Q125,設定!B15,P56:P125)</f>
        <v>0</v>
      </c>
      <c r="Q30" s="351"/>
      <c r="R30" s="350">
        <f>P30+SUMIF(S44:S53,設定!B15,R44:S53)+SUMIF(S38,設定!B15,R38:S38)+SUMIF(S40,設定!B15,R40:S40)-SUMIF(S37,設定!B15,R37:S37)-SUMIF(S39,設定!B15,R39:S39)-SUMIF(S56:S125,設定!B15,R56:R125)</f>
        <v>0</v>
      </c>
      <c r="S30" s="351"/>
      <c r="T30" s="350">
        <f>R30+SUMIF(U44:U53,設定!B15,T44:U53)+SUMIF(U38,設定!B15,T38:U38)+SUMIF(U40,設定!B15,T40:U40)-SUMIF(U37,設定!B15,T37:U37)-SUMIF(U39,設定!B15,T39:U39)-SUMIF(U56:U125,設定!B15,T56:T125)</f>
        <v>0</v>
      </c>
      <c r="U30" s="351"/>
      <c r="V30" s="350">
        <f>T30+SUMIF(W44:W53,設定!B15,V44:W53)+SUMIF(W38,設定!B15,V38:W38)+SUMIF(W40,設定!B15,V40:W40)-SUMIF(W37,設定!B15,V37:W37)-SUMIF(W39,設定!B15,V39:W39)-SUMIF(W56:W125,設定!B15,V56:V125)</f>
        <v>0</v>
      </c>
      <c r="W30" s="351"/>
      <c r="X30" s="350">
        <f>V30+SUMIF(Y44:Y53,設定!B15,X44:Y53)+SUMIF(Y38,設定!B15,X38:Y38)+SUMIF(Y40,設定!B15,X40:Y40)-SUMIF(Y37,設定!B15,X37:Y37)-SUMIF(Y39,設定!B15,X39:Y39)-SUMIF(Y56:Y125,設定!B15,X56:X125)</f>
        <v>0</v>
      </c>
      <c r="Y30" s="351"/>
      <c r="Z30" s="350">
        <f>X30+SUMIF(AA44:AA53,設定!B15,Z44:AA53)+SUMIF(AA38,設定!B15,Z38:AA38)+SUMIF(AA40,設定!B15,Z40:AA40)-SUMIF(AA37,設定!B15,Z37:AA37)-SUMIF(AA39,設定!B15,Z39:AA39)-SUMIF(AA56:AA125,設定!B15,Z56:Z125)</f>
        <v>0</v>
      </c>
      <c r="AA30" s="351"/>
      <c r="AB30" s="350">
        <f>Z30+SUMIF(AC44:AC53,設定!B15,AB44:AC53)+SUMIF(AC38,設定!B15,AB38:AC38)+SUMIF(AC40,設定!B15,AB40:AC40)-SUMIF(AC37,設定!B15,AB37:AC37)-SUMIF(AC39,設定!B15,AB39:AC39)-SUMIF(AC56:AC125,設定!B15,AB56:AB125)</f>
        <v>0</v>
      </c>
      <c r="AC30" s="351"/>
      <c r="AD30" s="350">
        <f>AB30+SUMIF(AE44:AE53,設定!B15,AD44:AE53)+SUMIF(AE38,設定!B15,AD38:AE38)+SUMIF(AE40,設定!B15,AD40:AE40)-SUMIF(AE37,設定!B15,AD37:AE37)-SUMIF(AE39,設定!B15,AD39:AE39)-SUMIF(AE56:AE125,設定!B15,AD56:AE125)</f>
        <v>0</v>
      </c>
      <c r="AE30" s="351"/>
      <c r="AF30" s="350">
        <f>AD30+SUMIF(AG44:AG53,設定!B15,AF44:AG53)+SUMIF(AG38,設定!B15,AF38:AG38)+SUMIF(AG40,設定!B15,AF40:AG40)-SUMIF(AG37,設定!B15,AF37:AG37)-SUMIF(AG39,設定!B15,AF39:AG39)-SUMIF(AG56:AG125,設定!B15,AF56:AF125)</f>
        <v>0</v>
      </c>
      <c r="AG30" s="351"/>
      <c r="AH30" s="350">
        <f>AF30+SUMIF(AI44:AI53,設定!B15,AH44:AI53)+SUMIF(AI38,設定!B15,AH38:AI38)+SUMIF(AI40,設定!B15,AH40:AI40)-SUMIF(AI37,設定!B15,AH37:AI37)-SUMIF(AI39,設定!B15,AH39:AI39)-SUMIF(AI56:AI125,設定!B15,AH56:AH125)</f>
        <v>0</v>
      </c>
      <c r="AI30" s="351"/>
      <c r="AJ30" s="350">
        <f>AH30+SUMIF(AK44:AK53,設定!B15,AJ44:AK53)+SUMIF(AK38,設定!B15,AJ38:AK38)+SUMIF(AK40,設定!B15,AJ40:AK40)-SUMIF(AK37,設定!B15,AJ37:AK37)-SUMIF(AK39,設定!B15,AJ39:AK39)-SUMIF(AK56:AK125,設定!B15,AJ56:AJ125)</f>
        <v>0</v>
      </c>
      <c r="AK30" s="351"/>
      <c r="AL30" s="350">
        <f>AJ30+SUMIF(AM44:AM53,設定!B15,AL44:AM53)+SUMIF(AM38,設定!B15,AL38:AM38)+SUMIF(AM40,設定!B15,AL40:AM40)-SUMIF(AM37,設定!B15,AL37:AM37)-SUMIF(AM39,設定!B15,AL39:AM39)-SUMIF(AM56:AM125,設定!B15,AL56:AL125)</f>
        <v>0</v>
      </c>
      <c r="AM30" s="351"/>
      <c r="AN30" s="350">
        <f>AL30+SUMIF(AO44:AO53,設定!B15,AN44:AO53)+SUMIF(AO38,設定!B15,AN38:AO38)+SUMIF(AO40,設定!B15,AN40:AO40)-SUMIF(AO37,設定!B15,AN37:AO37)-SUMIF(AO39,設定!B15,AN39:AO39)-SUMIF(AO56:AO125,設定!B15,AN56:AN125)</f>
        <v>0</v>
      </c>
      <c r="AO30" s="351"/>
      <c r="AP30" s="350">
        <f>AN30+SUMIF(AQ44:AQ53,設定!B15,AP44:AQ53)+SUMIF(AQ38,設定!B15,AP38:AQ38)+SUMIF(AQ40,設定!B15,AP40:AQ40)-SUMIF(AQ37,設定!B15,AP37:AQ37)-SUMIF(AQ39,設定!B15,AP39:AQ39)-SUMIF(AQ56:AQ125,設定!B15,AP56:AP125)</f>
        <v>0</v>
      </c>
      <c r="AQ30" s="351"/>
      <c r="AR30" s="350">
        <f>AP30+SUMIF(AS44:AS53,設定!B15,AR44:AS53)+SUMIF(AS38,設定!B15,AR38:AS38)+SUMIF(AS40,設定!AA15,AR40:AS40)-SUMIF(AS37,設定!B15,AR37:AS37)-SUMIF(AS39,設定!B15,AR39:AS39)-SUMIF(AS56:AS125,設定!B15,AR56:AR125)</f>
        <v>0</v>
      </c>
      <c r="AS30" s="351"/>
      <c r="AT30" s="350">
        <f>AR30+SUMIF(AU44:AU53,設定!B15,AT44:AU53)+SUMIF(AU38,設定!B15,AT38:AU38)+SUMIF(AU40,設定!B15,AT40:AU40)-SUMIF(AU37,設定!B15,AT37:AU37)-SUMIF(AU39,設定!B15,AT39:AU39)-SUMIF(AU56:AU125,設定!B15,AT56:AT125)</f>
        <v>0</v>
      </c>
      <c r="AU30" s="351"/>
      <c r="AV30" s="350">
        <f>AT30+SUMIF(AW44:AW53,設定!B15,AV44:AW53)+SUMIF(AW38,設定!B15,AV38:AW38)+SUMIF(AW40,設定!B15,AV40:AW40)-SUMIF(AW37,設定!B15,AV37:AW37)-SUMIF(AW39,設定!B15,AV39:AW39)-SUMIF(AW56:AW125,設定!B15,AV56:AV125)</f>
        <v>0</v>
      </c>
      <c r="AW30" s="351"/>
      <c r="AX30" s="350">
        <f>AV30+SUMIF(AY44:AY53,設定!B15,AX44:AY53)+SUMIF(AY38,設定!B15,AX38:AY38)+SUMIF(AY40,設定!B15,AX40:AY40)-SUMIF(AY37,設定!B15,AX37:AY37)-SUMIF(AY39,設定!B15,AX39:AY39)-SUMIF(AY56:AY125,設定!B15,AX56:AX125)</f>
        <v>0</v>
      </c>
      <c r="AY30" s="351"/>
      <c r="AZ30" s="350">
        <f>AX30+SUMIF(BA44:BA53,設定!B15,AZ44:BA53)+SUMIF(BA38,設定!B15,AZ38:BA38)+SUMIF(BA40,設定!B15,AZ40:BA40)-SUMIF(BA37,設定!B15,AZ37:BA37)-SUMIF(BA39,設定!B15,AZ39:BA39)-SUMIF(BA56:BA125,設定!B15,AZ56:AZ125)</f>
        <v>0</v>
      </c>
      <c r="BA30" s="351"/>
      <c r="BB30" s="350">
        <f>AZ30+SUMIF(BC44:BC53,設定!B15,BB44:BC53)+SUMIF(BC38,設定!B15,BB38:BC38)+SUMIF(BC40,設定!B15,BB40:BC40)-SUMIF(BC37,設定!B15,BB37:BC37)-SUMIF(BC39,設定!B15,BB39:BC39)-SUMIF(BC56:BC125,設定!B15,BB56:BB125)</f>
        <v>0</v>
      </c>
      <c r="BC30" s="351"/>
      <c r="BD30" s="350">
        <f>BB30+SUMIF(BE44:BE53,設定!B15,BD44:BE53)+SUMIF(BE38,設定!B15,BD38:BE38)+SUMIF(BE40,設定!B15,BD40:BE40)-SUMIF(BE37,設定!B15,BD37:BE37)-SUMIF(BE39,設定!B15,BD39:BE39)-SUMIF(BE56:BE125,設定!B15,BD56:BE125)</f>
        <v>0</v>
      </c>
      <c r="BE30" s="351"/>
      <c r="BF30" s="350">
        <f>BD30+SUMIF(BG44:BG53,設定!B15,BF44:BG53)+SUMIF(BG38,設定!B15,BF38:BG38)+SUMIF(BG40,設定!B15,BF40:BG40)-SUMIF(BG37,設定!B15,BF37:BG37)-SUMIF(BG39,設定!B15,BF39:BG39)-SUMIF(BG56:BG125,設定!B15,BF56:BF125)</f>
        <v>0</v>
      </c>
      <c r="BG30" s="351"/>
      <c r="BH30" s="350">
        <f>BF30+SUMIF(BI44:BI53,設定!B15,BH44:BI53)+SUMIF(BI38,設定!B15,BH38:BI38)+SUMIF(BI40,設定!B15,BH40:BI40)-SUMIF(BI37,設定!B15,BH37:BI37)-SUMIF(BI39,設定!B15,BH39:BI39)-SUMIF(BI56:BI125,設定!B15,BH56:BH125)</f>
        <v>0</v>
      </c>
      <c r="BI30" s="351"/>
      <c r="BJ30" s="350">
        <f>BH30+SUMIF(BK44:BK53,設定!B15,BJ44:BK53)+SUMIF(BK38,設定!B15,BJ38:BK38)+SUMIF(BK40,設定!B15,BJ40:BK40)-SUMIF(BK37,設定!B15,BJ37:BK37)-SUMIF(BK39,設定!B15,BJ39:BK39)-SUMIF(BK56:BK125,設定!B15,BJ56:BJ125)</f>
        <v>0</v>
      </c>
      <c r="BK30" s="351"/>
      <c r="BL30" s="350">
        <f>BJ30+SUMIF(BM44:BM53,設定!B15,BL44:BM53)+SUMIF(BM38,設定!B15,BL38:BM38)+SUMIF(BM40,設定!B15,BL40:BM40)-SUMIF(BM37,設定!B15,BL37:BM37)-SUMIF(BM39,設定!B15,BL39:BM39)-SUMIF(BM56:BM125,設定!B15,BL56:BL125)</f>
        <v>0</v>
      </c>
      <c r="BM30" s="352"/>
    </row>
    <row r="31" spans="2:65" s="98" customFormat="1" ht="18.75" customHeight="1">
      <c r="B31" s="364"/>
      <c r="C31" s="140">
        <f>設定!B16</f>
        <v>0</v>
      </c>
      <c r="D31" s="354">
        <f>'6月'!BJ31+SUMIF(E44:E53,設定!B16,D44:E53)+SUMIF(E38,設定!B16,D38:E38)+SUMIF(E40,設定!B16,D40:E40)-SUMIF(E37,設定!B16,D37:E37)-SUMIF(E39,設定!B16,D39:E39)-SUMIF(E56:E125,設定!B16,D56:D125)</f>
        <v>0</v>
      </c>
      <c r="E31" s="355"/>
      <c r="F31" s="354">
        <f>D31+SUMIF(G44:G53,設定!B16,F44:G53)+SUMIF(G38,設定!B16,F38:G38)+SUMIF(G40,設定!B16,F40:G40)-SUMIF(G37,設定!B16,F37:G37)-SUMIF(G39,設定!B16,F39:G39)-SUMIF(G56:G125,設定!B16,F56:F125)</f>
        <v>0</v>
      </c>
      <c r="G31" s="355"/>
      <c r="H31" s="354">
        <f>F31+SUMIF(I44:I53,設定!B16,H44:I53)+SUMIF(I38,設定!B16,H38:I38)+SUMIF(I40,設定!B16,H40:I40)-SUMIF(I37,設定!B16,H37:I37)-SUMIF(I39,設定!B16,H39:I39)-SUMIF(I56:I125,設定!B16,H56:H125)</f>
        <v>0</v>
      </c>
      <c r="I31" s="355"/>
      <c r="J31" s="354">
        <f>H31+SUMIF(K44:K53,設定!B16,J44:K53)+SUMIF(K38,設定!B16,J38:K38)+SUMIF(K40,設定!B16,J40:K40)-SUMIF(K37,設定!B16,J37:K37)-SUMIF(K39,設定!B16,J39:K39)-SUMIF(K56:K125,設定!B16,J56:J125)</f>
        <v>0</v>
      </c>
      <c r="K31" s="355"/>
      <c r="L31" s="354">
        <f>J31+SUMIF(M44:M53,設定!B16,L44:M53)+SUMIF(M38,設定!B16,L38:M38)+SUMIF(M40,設定!B16,L40:M40)-SUMIF(M37,設定!B16,L37:M37)-SUMIF(M39,設定!B16,L39:M39)-SUMIF(M56:M125,設定!B16,L56:L125)</f>
        <v>0</v>
      </c>
      <c r="M31" s="355"/>
      <c r="N31" s="354">
        <f>L31+SUMIF(O44:O53,設定!B16,N44:O53)+SUMIF(O38,設定!B16,N38:O38)+SUMIF(O40,設定!B16,N40:O40)-SUMIF(O37,設定!B16,N37:O37)-SUMIF(O39,設定!B16,N39:O39)-SUMIF(O56:O125,設定!B16,N56:N125)</f>
        <v>0</v>
      </c>
      <c r="O31" s="355"/>
      <c r="P31" s="354">
        <f>N31+SUMIF(Q44:Q53,設定!B16,P44:Q53)+SUMIF(Q38,設定!B16,P38:Q38)+SUMIF(Q40,設定!B16,P40:Q40)-SUMIF(Q37,設定!B16,P37:Q37)-SUMIF(Q39,設定!B16,P39:Q39)-SUMIF(Q56:Q125,設定!B16,P56:P125)</f>
        <v>0</v>
      </c>
      <c r="Q31" s="355"/>
      <c r="R31" s="354">
        <f>P31+SUMIF(S44:S53,設定!B16,R44:S53)+SUMIF(S38,設定!B16,R38:S38)+SUMIF(S40,設定!B16,R40:S40)-SUMIF(S37,設定!B16,R37:S37)-SUMIF(S39,設定!B16,R39:S39)-SUMIF(S56:S125,設定!B16,R56:R125)</f>
        <v>0</v>
      </c>
      <c r="S31" s="355"/>
      <c r="T31" s="354">
        <f>R31+SUMIF(U44:U53,設定!B16,T44:U53)+SUMIF(U38,設定!B16,T38:U38)+SUMIF(U40,設定!B16,T40:U40)-SUMIF(U37,設定!B16,T37:U37)-SUMIF(U39,設定!B16,T39:U39)-SUMIF(U56:U125,設定!B16,T56:T125)</f>
        <v>0</v>
      </c>
      <c r="U31" s="355"/>
      <c r="V31" s="354">
        <f>T31+SUMIF(W44:W53,設定!B16,V44:W53)+SUMIF(W38,設定!B16,V38:W38)+SUMIF(W40,設定!B16,V40:W40)-SUMIF(W37,設定!B16,V37:W37)-SUMIF(W39,設定!B16,V39:W39)-SUMIF(W56:W125,設定!B16,V56:V125)</f>
        <v>0</v>
      </c>
      <c r="W31" s="355"/>
      <c r="X31" s="354">
        <f>V31+SUMIF(Y44:Y53,設定!B16,X44:Y53)+SUMIF(Y38,設定!B16,X38:Y38)+SUMIF(Y40,設定!B16,X40:Y40)-SUMIF(Y37,設定!B16,X37:Y37)-SUMIF(Y39,設定!B16,X39:Y39)-SUMIF(Y56:Y125,設定!B16,X56:X125)</f>
        <v>0</v>
      </c>
      <c r="Y31" s="355"/>
      <c r="Z31" s="354">
        <f>X31+SUMIF(AA44:AA53,設定!B16,Z44:AA53)+SUMIF(AA38,設定!B16,Z38:AA38)+SUMIF(AA40,設定!B16,Z40:AA40)-SUMIF(AA37,設定!B16,Z37:AA37)-SUMIF(AA39,設定!B16,Z39:AA39)-SUMIF(AA56:AA125,設定!B16,Z56:Z125)</f>
        <v>0</v>
      </c>
      <c r="AA31" s="355"/>
      <c r="AB31" s="354">
        <f>Z31+SUMIF(AC44:AC53,設定!B16,AB44:AC53)+SUMIF(AC38,設定!B16,AB38:AC38)+SUMIF(AC40,設定!B16,AB40:AC40)-SUMIF(AC37,設定!B16,AB37:AC37)-SUMIF(AC39,設定!B16,AB39:AC39)-SUMIF(AC56:AC125,設定!B16,AB56:AB125)</f>
        <v>0</v>
      </c>
      <c r="AC31" s="355"/>
      <c r="AD31" s="354">
        <f>AB31+SUMIF(AE44:AE53,設定!B16,AD44:AE53)+SUMIF(AE38,設定!B16,AD38:AE38)+SUMIF(AE40,設定!B16,AD40:AE40)-SUMIF(AE37,設定!B16,AD37:AE37)-SUMIF(AE39,設定!B16,AD39:AE39)-SUMIF(AE56:AE125,設定!B16,AD56:AE125)</f>
        <v>0</v>
      </c>
      <c r="AE31" s="355"/>
      <c r="AF31" s="354">
        <f>AD31+SUMIF(AG44:AG53,設定!B16,AF44:AG53)+SUMIF(AG38,設定!B16,AF38:AG38)+SUMIF(AG40,設定!B16,AF40:AG40)-SUMIF(AG37,設定!B16,AF37:AG37)-SUMIF(AG39,設定!B16,AF39:AG39)-SUMIF(AG56:AG125,設定!B16,AF56:AF125)</f>
        <v>0</v>
      </c>
      <c r="AG31" s="355"/>
      <c r="AH31" s="354">
        <f>AF31+SUMIF(AI44:AI53,設定!B16,AH44:AI53)+SUMIF(AI38,設定!B16,AH38:AI38)+SUMIF(AI40,設定!B16,AH40:AI40)-SUMIF(AI37,設定!B16,AH37:AI37)-SUMIF(AI39,設定!B16,AH39:AI39)-SUMIF(AI56:AI125,設定!B16,AH56:AH125)</f>
        <v>0</v>
      </c>
      <c r="AI31" s="355"/>
      <c r="AJ31" s="354">
        <f>AH31+SUMIF(AK44:AK53,設定!B16,AJ44:AK53)+SUMIF(AK38,設定!B16,AJ38:AK38)+SUMIF(AK40,設定!B16,AJ40:AK40)-SUMIF(AK37,設定!B16,AJ37:AK37)-SUMIF(AK39,設定!B16,AJ39:AK39)-SUMIF(AK56:AK125,設定!B16,AJ56:AJ125)</f>
        <v>0</v>
      </c>
      <c r="AK31" s="355"/>
      <c r="AL31" s="354">
        <f>AJ31+SUMIF(AM44:AM53,設定!B16,AL44:AM53)+SUMIF(AM38,設定!B16,AL38:AM38)+SUMIF(AM40,設定!B16,AL40:AM40)-SUMIF(AM37,設定!B16,AL37:AM37)-SUMIF(AM39,設定!B16,AL39:AM39)-SUMIF(AM56:AM125,設定!B16,AL56:AL125)</f>
        <v>0</v>
      </c>
      <c r="AM31" s="355"/>
      <c r="AN31" s="354">
        <f>AL31+SUMIF(AO44:AO53,設定!B16,AN44:AO53)+SUMIF(AO38,設定!B16,AN38:AO38)+SUMIF(AO40,設定!B16,AN40:AO40)-SUMIF(AO37,設定!B16,AN37:AO37)-SUMIF(AO39,設定!B16,AN39:AO39)-SUMIF(AO56:AO125,設定!B16,AN56:AN125)</f>
        <v>0</v>
      </c>
      <c r="AO31" s="355"/>
      <c r="AP31" s="354">
        <f>AN31+SUMIF(AQ44:AQ53,設定!B16,AP44:AQ53)+SUMIF(AQ38,設定!B16,AP38:AQ38)+SUMIF(AQ40,設定!B16,AP40:AQ40)-SUMIF(AQ37,設定!B16,AP37:AQ37)-SUMIF(AQ39,設定!B16,AP39:AQ39)-SUMIF(AQ56:AQ125,設定!B16,AP56:AP125)</f>
        <v>0</v>
      </c>
      <c r="AQ31" s="355"/>
      <c r="AR31" s="354">
        <f>AP31+SUMIF(AS44:AS53,設定!B16,AR44:AS53)+SUMIF(AS38,設定!B16,AR38:AS38)+SUMIF(AS40,設定!B16,AR40:AS40)-SUMIF(AS37,設定!B16,AR37:AS37)-SUMIF(AS39,設定!B16,AR39:AS39)-SUMIF(AS56:AS125,設定!B16,AR56:AR125)</f>
        <v>0</v>
      </c>
      <c r="AS31" s="355"/>
      <c r="AT31" s="354">
        <f>AR31+SUMIF(AU44:AU53,設定!B16,AT44:AU53)+SUMIF(AU38,設定!B16,AT38:AU38)+SUMIF(AU40,設定!B16,AT40:AU40)-SUMIF(AU37,設定!B16,AT37:AU37)-SUMIF(AU39,設定!B16,AT39:AU39)-SUMIF(AU56:AU125,設定!B16,AT56:AT125)</f>
        <v>0</v>
      </c>
      <c r="AU31" s="355"/>
      <c r="AV31" s="354">
        <f>AT31+SUMIF(AW44:AW53,設定!B16,AV44:AW53)+SUMIF(AW38,設定!B16,AV38:AW38)+SUMIF(AW40,設定!B16,AV40:AW40)-SUMIF(AW37,設定!B16,AV37:AW37)-SUMIF(AW39,設定!B16,AV39:AW39)-SUMIF(AW56:AW125,設定!B16,AV56:AV125)</f>
        <v>0</v>
      </c>
      <c r="AW31" s="355"/>
      <c r="AX31" s="354">
        <f>AV31+SUMIF(AY44:AY53,設定!B16,AX44:AY53)+SUMIF(AY38,設定!B16,AX38:AY38)+SUMIF(AY40,設定!B16,AX40:AY40)-SUMIF(AY37,設定!B16,AX37:AY37)-SUMIF(AY39,設定!B16,AX39:AY39)-SUMIF(AY56:AY125,設定!B16,AX56:AX125)</f>
        <v>0</v>
      </c>
      <c r="AY31" s="355"/>
      <c r="AZ31" s="354">
        <f>AX31+SUMIF(BA44:BA53,設定!B16,AZ44:BA53)+SUMIF(BA38,設定!B16,AZ38:BA38)+SUMIF(BA40,設定!B16,AZ40:BA40)-SUMIF(BA37,設定!B16,AZ37:BA37)-SUMIF(BA39,設定!B16,AZ39:BA39)-SUMIF(BA56:BA125,設定!B16,AZ56:AZ125)</f>
        <v>0</v>
      </c>
      <c r="BA31" s="355"/>
      <c r="BB31" s="354">
        <f>AZ31+SUMIF(BC44:BC53,設定!B16,BB44:BC53)+SUMIF(BC38,設定!B16,BB38:BC38)+SUMIF(BC40,設定!B16,BB40:BC40)-SUMIF(BC37,設定!B16,BB37:BC37)-SUMIF(BC39,設定!B16,BB39:BC39)-SUMIF(BC56:BC125,設定!B16,BB56:BB125)</f>
        <v>0</v>
      </c>
      <c r="BC31" s="355"/>
      <c r="BD31" s="354">
        <f>BB31+SUMIF(BE44:BE53,設定!B16,BD44:BE53)+SUMIF(BE38,設定!B16,BD38:BE38)+SUMIF(BE40,設定!B16,BD40:BE40)-SUMIF(BE37,設定!B16,BD37:BE37)-SUMIF(BE39,設定!B16,BD39:BE39)-SUMIF(BE56:BE125,設定!B16,BD56:BE125)</f>
        <v>0</v>
      </c>
      <c r="BE31" s="355"/>
      <c r="BF31" s="354">
        <f>BD31+SUMIF(BG44:BG53,設定!B16,BF44:BG53)+SUMIF(BG38,設定!B16,BF38:BG38)+SUMIF(BG40,設定!B16,BF40:BG40)-SUMIF(BG37,設定!B16,BF37:BG37)-SUMIF(BG39,設定!B16,BF39:BG39)-SUMIF(BG56:BG125,設定!B16,BF56:BF125)</f>
        <v>0</v>
      </c>
      <c r="BG31" s="355"/>
      <c r="BH31" s="354">
        <f>BF31+SUMIF(BI44:BI53,設定!B16,BH44:BI53)+SUMIF(BI38,設定!B16,BH38:BI38)+SUMIF(BI40,設定!B16,BH40:BI40)-SUMIF(BI37,設定!B16,BH37:BI37)-SUMIF(BI39,設定!B16,BH39:BI39)-SUMIF(BI56:BI125,設定!B16,BH56:BH125)</f>
        <v>0</v>
      </c>
      <c r="BI31" s="355"/>
      <c r="BJ31" s="354">
        <f>BH31+SUMIF(BK44:BK53,設定!B16,BJ44:BK53)+SUMIF(BK38,設定!B16,BJ38:BK38)+SUMIF(BK40,設定!B16,BJ40:BK40)-SUMIF(BK37,設定!B16,BJ37:BK37)-SUMIF(BK39,設定!B16,BJ39:BK39)-SUMIF(BK56:BK125,設定!B16,BJ56:BJ125)</f>
        <v>0</v>
      </c>
      <c r="BK31" s="355"/>
      <c r="BL31" s="354">
        <f>BJ31+SUMIF(BM44:BM53,設定!B16,BL44:BM53)+SUMIF(BM38,設定!B16,BL38:BM38)+SUMIF(BM40,設定!B16,BL40:BM40)-SUMIF(BM37,設定!B16,BL37:BM37)-SUMIF(BM39,設定!B16,BL39:BM39)-SUMIF(BM56:BM125,設定!B16,BL56:BL125)</f>
        <v>0</v>
      </c>
      <c r="BM31" s="356"/>
    </row>
    <row r="32" spans="2:65" s="98" customFormat="1" ht="18.75" customHeight="1">
      <c r="B32" s="364"/>
      <c r="C32" s="210">
        <f>設定!B17</f>
        <v>0</v>
      </c>
      <c r="D32" s="350">
        <f>'6月'!BJ32+SUMIF(E44:E53,設定!B17,D44:E53)+SUMIF(E38,設定!B17,D38:E38)+SUMIF(E40,設定!B17,D40:E40)-SUMIF(E37,設定!B17,D37:E37)-SUMIF(E39,設定!B17,D39:E39)-SUMIF(E56:E125,設定!B17,D56:D125)</f>
        <v>0</v>
      </c>
      <c r="E32" s="351"/>
      <c r="F32" s="350">
        <f>D32+SUMIF(G44:G53,設定!B17,F44:G53)+SUMIF(G38,設定!B17,F38:G38)+SUMIF(G40,設定!B17,F40:G40)-SUMIF(G37,設定!B17,F37:G37)-SUMIF(G39,設定!B17,F39:G39)-SUMIF(G56:G125,設定!B17,F56:F125)</f>
        <v>0</v>
      </c>
      <c r="G32" s="351"/>
      <c r="H32" s="350">
        <f>F32+SUMIF(I44:I53,設定!B17,H44:I53)+SUMIF(I38,設定!B17,H38:I38)+SUMIF(I40,設定!B17,H40:I40)-SUMIF(I37,設定!B17,H37:I37)-SUMIF(I39,設定!B17,H39:I39)-SUMIF(I56:I125,設定!B17,H56:H125)</f>
        <v>0</v>
      </c>
      <c r="I32" s="351"/>
      <c r="J32" s="350">
        <f>H32+SUMIF(K44:K53,設定!B17,J44:K53)+SUMIF(K38,設定!B17,J38:K38)+SUMIF(K40,設定!B17,J40:K40)-SUMIF(K37,設定!B17,J37:K37)-SUMIF(K39,設定!B17,J39:K39)-SUMIF(K56:K125,設定!B17,J56:J125)</f>
        <v>0</v>
      </c>
      <c r="K32" s="351"/>
      <c r="L32" s="350">
        <f>J32+SUMIF(M44:M53,設定!B17,L44:M53)+SUMIF(M38,設定!B17,L38:M38)+SUMIF(M40,設定!B17,L40:M40)-SUMIF(M37,設定!B17,L37:M37)-SUMIF(M39,設定!B17,L39:M39)-SUMIF(M56:M125,設定!B17,L56:L125)</f>
        <v>0</v>
      </c>
      <c r="M32" s="351"/>
      <c r="N32" s="350">
        <f>L32+SUMIF(O44:O53,設定!B17,N44:O53)+SUMIF(O38,設定!B17,N38:O38)+SUMIF(O40,設定!B17,N40:O40)-SUMIF(O37,設定!B17,N37:O37)-SUMIF(O39,設定!B17,N39:O39)-SUMIF(O56:O125,設定!B17,N56:N125)</f>
        <v>0</v>
      </c>
      <c r="O32" s="351"/>
      <c r="P32" s="350">
        <f>N32+SUMIF(Q44:Q53,設定!B17,P44:Q53)+SUMIF(Q38,設定!B17,P38:Q38)+SUMIF(Q40,設定!B17,P40:Q40)-SUMIF(Q37,設定!B17,P37:Q37)-SUMIF(Q39,設定!B17,P39:Q39)-SUMIF(Q56:Q125,設定!B17,P56:P125)</f>
        <v>0</v>
      </c>
      <c r="Q32" s="351"/>
      <c r="R32" s="350">
        <f>P32+SUMIF(S44:S53,設定!B17,R44:S53)+SUMIF(S38,設定!B17,R38:S38)+SUMIF(S40,設定!B17,R40:S40)-SUMIF(S37,設定!B17,R37:S37)-SUMIF(S39,設定!B17,R39:S39)-SUMIF(S56:S125,設定!B17,R56:R125)</f>
        <v>0</v>
      </c>
      <c r="S32" s="351"/>
      <c r="T32" s="350">
        <f>R32+SUMIF(U44:U53,設定!B17,T44:U53)+SUMIF(U38,設定!B17,T38:U38)+SUMIF(U40,設定!B17,T40:U40)-SUMIF(U37,設定!B17,T37:U37)-SUMIF(U39,設定!B17,T39:U39)-SUMIF(U56:U125,設定!B17,T56:T125)</f>
        <v>0</v>
      </c>
      <c r="U32" s="351"/>
      <c r="V32" s="350">
        <f>T32+SUMIF(W44:W53,設定!B17,V44:W53)+SUMIF(W38,設定!B17,V38:W38)+SUMIF(W40,設定!B17,V40:W40)-SUMIF(W37,設定!B17,V37:W37)-SUMIF(W39,設定!B17,V39:W39)-SUMIF(W56:W125,設定!B17,V56:V125)</f>
        <v>0</v>
      </c>
      <c r="W32" s="351"/>
      <c r="X32" s="350">
        <f>V32+SUMIF(Y44:Y53,設定!B17,X44:Y53)+SUMIF(Y38,設定!B17,X38:Y38)+SUMIF(Y40,設定!B17,X40:Y40)-SUMIF(Y37,設定!B17,X37:Y37)-SUMIF(Y39,設定!B17,X39:Y39)-SUMIF(Y56:Y125,設定!B17,X56:X125)</f>
        <v>0</v>
      </c>
      <c r="Y32" s="351"/>
      <c r="Z32" s="350">
        <f>X32+SUMIF(AA44:AA53,設定!B17,Z44:AA53)+SUMIF(AA38,設定!B17,Z38:AA38)+SUMIF(AA40,設定!B17,Z40:AA40)-SUMIF(AA37,設定!B17,Z37:AA37)-SUMIF(AA39,設定!B17,Z39:AA39)-SUMIF(AA56:AA125,設定!B17,Z56:Z125)</f>
        <v>0</v>
      </c>
      <c r="AA32" s="351"/>
      <c r="AB32" s="350">
        <f>Z32+SUMIF(AC44:AC53,設定!B17,AB44:AC53)+SUMIF(AC38,設定!B17,AB38:AC38)+SUMIF(AC40,設定!B17,AB40:AC40)-SUMIF(AC37,設定!B17,AB37:AC37)-SUMIF(AC39,設定!B17,AB39:AC39)-SUMIF(AC56:AC125,設定!B17,AB56:AB125)</f>
        <v>0</v>
      </c>
      <c r="AC32" s="351"/>
      <c r="AD32" s="350">
        <f>AB32+SUMIF(AE44:AE53,設定!B17,AD44:AE53)+SUMIF(AE38,設定!B17,AD38:AE38)+SUMIF(AE40,設定!B17,AD40:AE40)-SUMIF(AE37,設定!B17,AD37:AE37)-SUMIF(AE39,設定!B17,AD39:AE39)-SUMIF(AE56:AE125,設定!B17,AD56:AE125)</f>
        <v>0</v>
      </c>
      <c r="AE32" s="351"/>
      <c r="AF32" s="350">
        <f>AD32+SUMIF(AG44:AG53,設定!B17,AF44:AG53)+SUMIF(AG38,設定!B17,AF38:AG38)+SUMIF(AG40,設定!B17,AF40:AG40)-SUMIF(AG37,設定!B17,AF37:AG37)-SUMIF(AG39,設定!B17,AF39:AG39)-SUMIF(AG56:AG125,設定!B17,AF56:AF125)</f>
        <v>0</v>
      </c>
      <c r="AG32" s="351"/>
      <c r="AH32" s="350">
        <f>AF32+SUMIF(AI44:AI53,設定!B17,AH44:AI53)+SUMIF(AI38,設定!B17,AH38:AI38)+SUMIF(AI40,設定!B17,AH40:AI40)-SUMIF(AI37,設定!B17,AH37:AI37)-SUMIF(AI39,設定!B17,AH39:AI39)-SUMIF(AI56:AI125,設定!B17,AH56:AH125)</f>
        <v>0</v>
      </c>
      <c r="AI32" s="351"/>
      <c r="AJ32" s="350">
        <f>AH32+SUMIF(AK44:AK53,設定!B17,AJ44:AK53)+SUMIF(AK38,設定!B17,AJ38:AK38)+SUMIF(AK40,設定!B17,AJ40:AK40)-SUMIF(AK37,設定!B17,AJ37:AK37)-SUMIF(AK39,設定!B17,AJ39:AK39)-SUMIF(AK56:AK125,設定!B17,AJ56:AJ125)</f>
        <v>0</v>
      </c>
      <c r="AK32" s="351"/>
      <c r="AL32" s="350">
        <f>AJ32+SUMIF(AM44:AM53,設定!B17,AL44:AM53)+SUMIF(AM38,設定!B17,AL38:AM38)+SUMIF(AM40,設定!B17,AL40:AM40)-SUMIF(AM37,設定!B17,AL37:AM37)-SUMIF(AM39,設定!B17,AL39:AM39)-SUMIF(AM56:AM125,設定!B17,AL56:AL125)</f>
        <v>0</v>
      </c>
      <c r="AM32" s="351"/>
      <c r="AN32" s="350">
        <f>AL32+SUMIF(AO44:AO53,設定!B17,AN44:AO53)+SUMIF(AO38,設定!B17,AN38:AO38)+SUMIF(AO40,設定!B17,AN40:AO40)-SUMIF(AO37,設定!B17,AN37:AO37)-SUMIF(AO39,設定!B17,AN39:AO39)-SUMIF(AO56:AO125,設定!B17,AN56:AN125)</f>
        <v>0</v>
      </c>
      <c r="AO32" s="351"/>
      <c r="AP32" s="350">
        <f>AN32+SUMIF(AQ44:AQ53,設定!B17,AP44:AQ53)+SUMIF(AQ38,設定!B17,AP38:AQ38)+SUMIF(AQ40,設定!B17,AP40:AQ40)-SUMIF(AQ37,設定!B17,AP37:AQ37)-SUMIF(AQ39,設定!B17,AP39:AQ39)-SUMIF(AQ56:AQ125,設定!B17,AP56:AP125)</f>
        <v>0</v>
      </c>
      <c r="AQ32" s="351"/>
      <c r="AR32" s="350">
        <f>AP32+SUMIF(AS44:AS53,設定!B17,AR44:AS53)+SUMIF(AS38,設定!B17,AR38:AS38)+SUMIF(AS40,設定!B17,AR40:AS40)-SUMIF(AS37,設定!B17,AR37:AS37)-SUMIF(AS39,設定!B17,AR39:AS39)-SUMIF(AS56:AS125,設定!B17,AR56:AR125)</f>
        <v>0</v>
      </c>
      <c r="AS32" s="351"/>
      <c r="AT32" s="350">
        <f>AR32+SUMIF(AU44:AU53,設定!B17,AT44:AU53)+SUMIF(AU38,設定!B17,AT38:AU38)+SUMIF(AU40,設定!B17,AT40:AU40)-SUMIF(AU37,設定!B17,AT37:AU37)-SUMIF(AU39,設定!B17,AT39:AU39)-SUMIF(AU56:AU125,設定!B17,AT56:AT125)</f>
        <v>0</v>
      </c>
      <c r="AU32" s="351"/>
      <c r="AV32" s="350">
        <f>AT32+SUMIF(AW44:AW53,設定!B17,AV44:AW53)+SUMIF(AW38,設定!B17,AV38:AW38)+SUMIF(AW40,設定!B17,AV40:AW40)-SUMIF(AW37,設定!B17,AV37:AW37)-SUMIF(AW39,設定!B17,AV39:AW39)-SUMIF(AW56:AW125,設定!B17,AV56:AV125)</f>
        <v>0</v>
      </c>
      <c r="AW32" s="351"/>
      <c r="AX32" s="350">
        <f>AV32+SUMIF(AY44:AY53,設定!B17,AX44:AY53)+SUMIF(AY38,設定!B17,AX38:AY38)+SUMIF(AY40,設定!B17,AX40:AY40)-SUMIF(AY37,設定!B17,AX37:AY37)-SUMIF(AY39,設定!B17,AX39:AY39)-SUMIF(AY56:AY125,設定!B17,AX56:AX125)</f>
        <v>0</v>
      </c>
      <c r="AY32" s="351"/>
      <c r="AZ32" s="350">
        <f>AX32+SUMIF(BA44:BA53,設定!B17,AZ44:BA53)+SUMIF(BA38,設定!B17,AZ38:BA38)+SUMIF(BA40,設定!B17,AZ40:BA40)-SUMIF(BA37,設定!B17,AZ37:BA37)-SUMIF(BA39,設定!B17,AZ39:BA39)-SUMIF(BA56:BA125,設定!B17,AZ56:AZ125)</f>
        <v>0</v>
      </c>
      <c r="BA32" s="351"/>
      <c r="BB32" s="350">
        <f>AZ32+SUMIF(BC44:BC53,設定!B17,BB44:BC53)+SUMIF(BC38,設定!B17,BB38:BC38)+SUMIF(BC40,設定!B17,BB40:BC40)-SUMIF(BC37,設定!B17,BB37:BC37)-SUMIF(BC39,設定!B17,BB39:BC39)-SUMIF(BC56:BC125,設定!B17,BB56:BB125)</f>
        <v>0</v>
      </c>
      <c r="BC32" s="351"/>
      <c r="BD32" s="350">
        <f>BB32+SUMIF(BE44:BE53,設定!B17,BD44:BE53)+SUMIF(BE38,設定!B17,BD38:BE38)+SUMIF(BE40,設定!B17,BD40:BE40)-SUMIF(BE37,設定!B17,BD37:BE37)-SUMIF(BE39,設定!B17,BD39:BE39)-SUMIF(BE56:BE125,設定!B17,BD56:BE125)</f>
        <v>0</v>
      </c>
      <c r="BE32" s="351"/>
      <c r="BF32" s="350">
        <f>BD32+SUMIF(BG44:BG53,設定!B17,BF44:BG53)+SUMIF(BG38,設定!B17,BF38:BG38)+SUMIF(BG40,設定!B17,BF40:BG40)-SUMIF(BG37,設定!B17,BF37:BG37)-SUMIF(BG39,設定!B17,BF39:BG39)-SUMIF(BG56:BG125,設定!B17,BF56:BF125)</f>
        <v>0</v>
      </c>
      <c r="BG32" s="351"/>
      <c r="BH32" s="350">
        <f>BF32+SUMIF(BI44:BI53,設定!B17,BH44:BI53)+SUMIF(BI38,設定!B17,BH38:BI38)+SUMIF(BI40,設定!B17,BH40:BI40)-SUMIF(BI37,設定!B17,BH37:BI37)-SUMIF(BI39,設定!B17,BH39:BI39)-SUMIF(BI56:BI125,設定!B17,BH56:BH125)</f>
        <v>0</v>
      </c>
      <c r="BI32" s="351"/>
      <c r="BJ32" s="350">
        <f>BH32+SUMIF(BK44:BK53,設定!B17,BJ44:BK53)+SUMIF(BK38,設定!B17,BJ38:BK38)+SUMIF(BK40,設定!B17,BJ40:BK40)-SUMIF(BK37,設定!B17,BJ37:BK37)-SUMIF(BK39,設定!B17,BJ39:BK39)-SUMIF(BK56:BK125,設定!B17,BJ56:BJ125)</f>
        <v>0</v>
      </c>
      <c r="BK32" s="351"/>
      <c r="BL32" s="350">
        <f>BJ32+SUMIF(BM44:BM53,設定!B17,BL44:BM53)+SUMIF(BM38,設定!B17,BL38:BM38)+SUMIF(BM40,設定!B17,BL40:BM40)-SUMIF(BM37,設定!B17,BL37:BM37)-SUMIF(BM39,設定!B17,BL39:BM39)-SUMIF(BM56:BM125,設定!B17,BL56:BL125)</f>
        <v>0</v>
      </c>
      <c r="BM32" s="352"/>
    </row>
    <row r="33" spans="1:65" s="98" customFormat="1" ht="18.75" customHeight="1">
      <c r="B33" s="364"/>
      <c r="C33" s="140">
        <f>設定!B18</f>
        <v>0</v>
      </c>
      <c r="D33" s="354">
        <f>'6月'!BJ33+SUMIF(E44:E53,設定!B18,D44:E53)+SUMIF(E38,設定!B18,D38:E38)+SUMIF(E40,設定!B18,D40:E40)-SUMIF(E37,設定!B18,D37:E37)-SUMIF(E39,設定!B18,D39:E39)-SUMIF(E56:E125,設定!B18,D56:D125)</f>
        <v>0</v>
      </c>
      <c r="E33" s="355"/>
      <c r="F33" s="354">
        <f>D33+SUMIF(G44:G53,設定!B18,F44:G53)+SUMIF(G38,設定!B18,F38:G38)+SUMIF(G40,設定!B18,F40:G40)-SUMIF(G37,設定!B18,F37:G37)-SUMIF(G39,設定!B18,F39:G39)-SUMIF(G56:G125,設定!B18,F56:F125)</f>
        <v>0</v>
      </c>
      <c r="G33" s="355"/>
      <c r="H33" s="354">
        <f>F33+SUMIF(I44:I53,設定!B18,H44:I53)+SUMIF(I38,設定!B18,H38:I38)+SUMIF(I40,設定!B18,H40:I40)-SUMIF(I37,設定!B18,H37:I37)-SUMIF(I39,設定!B18,H39:I39)-SUMIF(I56:I125,設定!B18,H56:H125)</f>
        <v>0</v>
      </c>
      <c r="I33" s="355"/>
      <c r="J33" s="354">
        <f>H33+SUMIF(K44:K53,設定!B18,J44:K53)+SUMIF(K38,設定!B18,J38:K38)+SUMIF(K40,設定!B18,J40:K40)-SUMIF(K37,設定!B18,J37:K37)-SUMIF(K39,設定!B18,J39:K39)-SUMIF(K56:K125,設定!B18,J56:J125)</f>
        <v>0</v>
      </c>
      <c r="K33" s="355"/>
      <c r="L33" s="354">
        <f>J33+SUMIF(M44:M53,設定!B18,L44:M53)+SUMIF(M38,設定!B18,L38:M38)+SUMIF(M40,設定!B18,L40:M40)-SUMIF(M37,設定!B18,L37:M37)-SUMIF(M39,設定!B18,L39:M39)-SUMIF(M56:M125,設定!B18,L56:L125)</f>
        <v>0</v>
      </c>
      <c r="M33" s="355"/>
      <c r="N33" s="354">
        <f>L33+SUMIF(O44:O53,設定!B18,N44:O53)+SUMIF(O38,設定!B18,N38:O38)+SUMIF(O40,設定!B18,N40:O40)-SUMIF(O37,設定!B18,N37:O37)-SUMIF(O39,設定!B18,N39:O39)-SUMIF(O56:O125,設定!B18,N56:N125)</f>
        <v>0</v>
      </c>
      <c r="O33" s="355"/>
      <c r="P33" s="354">
        <f>N33+SUMIF(Q44:Q53,設定!B18,P44:Q53)+SUMIF(Q38,設定!B18,P38:Q38)+SUMIF(Q40,設定!B18,P40:Q40)-SUMIF(Q37,設定!B18,P37:Q37)-SUMIF(Q39,設定!B18,P39:Q39)-SUMIF(Q56:Q125,設定!B18,P56:P125)</f>
        <v>0</v>
      </c>
      <c r="Q33" s="355"/>
      <c r="R33" s="354">
        <f>P33+SUMIF(S44:S53,設定!B18,R44:S53)+SUMIF(S38,設定!B18,R38:S38)+SUMIF(S40,設定!B18,R40:S40)-SUMIF(S37,設定!B18,R37:S37)-SUMIF(S39,設定!B18,R39:S39)-SUMIF(S56:S125,設定!B18,R56:R125)</f>
        <v>0</v>
      </c>
      <c r="S33" s="355"/>
      <c r="T33" s="354">
        <f>R33+SUMIF(U44:U53,設定!B18,T44:U53)+SUMIF(U38,設定!B18,T38:U38)+SUMIF(U40,設定!B18,T40:U40)-SUMIF(U37,設定!B18,T37:U37)-SUMIF(U39,設定!B18,T39:U39)-SUMIF(U56:U125,設定!B18,T56:T125)</f>
        <v>0</v>
      </c>
      <c r="U33" s="355"/>
      <c r="V33" s="354">
        <f>T33+SUMIF(W44:W53,設定!B18,V44:W53)+SUMIF(W38,設定!B18,V38:W38)+SUMIF(W40,設定!B18,V40:W40)-SUMIF(W37,設定!B18,V37:W37)-SUMIF(W39,設定!B18,V39:W39)-SUMIF(W56:W125,設定!B18,V56:V125)</f>
        <v>0</v>
      </c>
      <c r="W33" s="355"/>
      <c r="X33" s="354">
        <f>V33+SUMIF(Y44:Y53,設定!B18,X44:Y53)+SUMIF(Y38,設定!B18,X38:Y38)+SUMIF(Y40,設定!B18,X40:Y40)-SUMIF(Y37,設定!B18,X37:Y37)-SUMIF(Y39,設定!B18,X39:Y39)-SUMIF(Y56:Y125,設定!B18,X56:X125)</f>
        <v>0</v>
      </c>
      <c r="Y33" s="355"/>
      <c r="Z33" s="354">
        <f>X33+SUMIF(AA44:AA53,設定!B18,Z44:AA53)+SUMIF(AA38,設定!B18,Z38:AA38)+SUMIF(AA40,設定!B18,Z40:AA40)-SUMIF(AA37,設定!B18,Z37:AA37)-SUMIF(AA39,設定!B18,Z39:AA39)-SUMIF(AA56:AA125,設定!B18,Z56:Z125)</f>
        <v>0</v>
      </c>
      <c r="AA33" s="355"/>
      <c r="AB33" s="354">
        <f>Z33+SUMIF(AC44:AC53,設定!B18,AB44:AC53)+SUMIF(AC38,設定!B18,AB38:AC38)+SUMIF(AC40,設定!B18,AB40:AC40)-SUMIF(AC37,設定!B18,AB37:AC37)-SUMIF(AC39,設定!B18,AB39:AC39)-SUMIF(AC56:AC125,設定!B18,AB56:AB125)</f>
        <v>0</v>
      </c>
      <c r="AC33" s="355"/>
      <c r="AD33" s="354">
        <f>AB33+SUMIF(AE44:AE53,設定!B18,AD44:AE53)+SUMIF(AE38,設定!B18,AD38:AE38)+SUMIF(AE40,設定!B18,AD40:AE40)-SUMIF(AE37,設定!B18,AD37:AE37)-SUMIF(AE39,設定!B18,AD39:AE39)-SUMIF(AE56:AE125,設定!B18,AD56:AE125)</f>
        <v>0</v>
      </c>
      <c r="AE33" s="355"/>
      <c r="AF33" s="354">
        <f>AD33+SUMIF(AG44:AG53,設定!B18,AF44:AG53)+SUMIF(AG38,設定!B18,AF38:AG38)+SUMIF(AG40,設定!B18,AF40:AG40)-SUMIF(AG37,設定!B18,AF37:AG37)-SUMIF(AG39,設定!B18,AF39:AG39)-SUMIF(AG56:AG125,設定!B18,AF56:AF125)</f>
        <v>0</v>
      </c>
      <c r="AG33" s="355"/>
      <c r="AH33" s="354">
        <f>AF33+SUMIF(AI44:AI53,設定!B18,AH44:AI53)+SUMIF(AI38,設定!B18,AH38:AI38)+SUMIF(AI40,設定!B18,AH40:AI40)-SUMIF(AI37,設定!B18,AH37:AI37)-SUMIF(AI39,設定!B18,AH39:AI39)-SUMIF(AI56:AI125,設定!B18,AH56:AH125)</f>
        <v>0</v>
      </c>
      <c r="AI33" s="355"/>
      <c r="AJ33" s="354">
        <f>AH33+SUMIF(AK44:AK53,設定!B18,AJ44:AK53)+SUMIF(AK38,設定!B18,AJ38:AK38)+SUMIF(AK40,設定!B18,AJ40:AK40)-SUMIF(AK37,設定!B18,AJ37:AK37)-SUMIF(AK39,設定!B18,AJ39:AK39)-SUMIF(AK56:AK125,設定!B18,AJ56:AJ125)</f>
        <v>0</v>
      </c>
      <c r="AK33" s="355"/>
      <c r="AL33" s="354">
        <f>AJ33+SUMIF(AM44:AM53,設定!B18,AL44:AM53)+SUMIF(AM38,設定!B18,AL38:AM38)+SUMIF(AM40,設定!B18,AL40:AM40)-SUMIF(AM37,設定!B18,AL37:AM37)-SUMIF(AM39,設定!B18,AL39:AM39)-SUMIF(AM56:AM125,設定!B18,AL56:AL125)</f>
        <v>0</v>
      </c>
      <c r="AM33" s="355"/>
      <c r="AN33" s="354">
        <f>AL33+SUMIF(AO44:AO53,設定!B18,AN44:AO53)+SUMIF(AO38,設定!B18,AN38:AO38)+SUMIF(AO40,設定!B18,AN40:AO40)-SUMIF(AO37,設定!B18,AN37:AO37)-SUMIF(AO39,設定!B18,AN39:AO39)-SUMIF(AO56:AO125,設定!B18,AN56:AN125)</f>
        <v>0</v>
      </c>
      <c r="AO33" s="355"/>
      <c r="AP33" s="354">
        <f>AN33+SUMIF(AQ44:AQ53,設定!B18,AP44:AQ53)+SUMIF(AQ38,設定!B18,AP38:AQ38)+SUMIF(AQ40,設定!B18,AP40:AQ40)-SUMIF(AQ37,設定!B18,AP37:AQ37)-SUMIF(AQ39,設定!B18,AP39:AQ39)-SUMIF(AQ56:AQ125,設定!B18,AP56:AP125)</f>
        <v>0</v>
      </c>
      <c r="AQ33" s="355"/>
      <c r="AR33" s="354">
        <f>AP33+SUMIF(AS44:AS53,設定!B18,AR44:AS53)+SUMIF(AS38,設定!B18,AR38:AS38)+SUMIF(AS40,設定!B18,AR40:AS40)-SUMIF(AS37,設定!B18,AR37:AS37)-SUMIF(AS39,設定!B18,AR39:AS39)-SUMIF(AS56:AS125,設定!B18,AR56:AR125)</f>
        <v>0</v>
      </c>
      <c r="AS33" s="355"/>
      <c r="AT33" s="354">
        <f>AR33+SUMIF(AU44:AU53,設定!B18,AT44:AU53)+SUMIF(AU38,設定!B18,AT38:AU38)+SUMIF(AU40,設定!B18,AT40:AU40)-SUMIF(AU37,設定!B18,AT37:AU37)-SUMIF(AU39,設定!B18,AT39:AU39)-SUMIF(AU56:AU125,設定!B18,AT56:AT125)</f>
        <v>0</v>
      </c>
      <c r="AU33" s="355"/>
      <c r="AV33" s="354">
        <f>AT33+SUMIF(AW44:AW53,設定!B18,AV44:AW53)+SUMIF(AW38,設定!B18,AV38:AW38)+SUMIF(AW40,設定!B18,AV40:AW40)-SUMIF(AW37,設定!B18,AV37:AW37)-SUMIF(AW39,設定!B18,AV39:AW39)-SUMIF(AW56:AW125,設定!B18,AV56:AV125)</f>
        <v>0</v>
      </c>
      <c r="AW33" s="355"/>
      <c r="AX33" s="354">
        <f>AV33+SUMIF(AY44:AY53,設定!B18,AX44:AY53)+SUMIF(AY38,設定!B18,AX38:AY38)+SUMIF(AY40,設定!B18,AX40:AY40)-SUMIF(AY37,設定!B18,AX37:AY37)-SUMIF(AY39,設定!B18,AX39:AY39)-SUMIF(AY56:AY125,設定!B18,AX56:AX125)</f>
        <v>0</v>
      </c>
      <c r="AY33" s="355"/>
      <c r="AZ33" s="354">
        <f>AX33+SUMIF(BA44:BA53,設定!B18,AZ44:BA53)+SUMIF(BA38,設定!B18,AZ38:BA38)+SUMIF(BA40,設定!B18,AZ40:BA40)-SUMIF(BA37,設定!B18,AZ37:BA37)-SUMIF(BA39,設定!B18,AZ39:BA39)-SUMIF(BA56:BA125,設定!B18,AZ56:AZ125)</f>
        <v>0</v>
      </c>
      <c r="BA33" s="355"/>
      <c r="BB33" s="354">
        <f>AZ33+SUMIF(BC44:BC53,設定!B18,BB44:BC53)+SUMIF(BC38,設定!B18,BB38:BC38)+SUMIF(BC40,設定!B18,BB40:BC40)-SUMIF(BC37,設定!B18,BB37:BC37)-SUMIF(BC39,設定!B18,BB39:BC39)-SUMIF(BC56:BC125,設定!B18,BB56:BB125)</f>
        <v>0</v>
      </c>
      <c r="BC33" s="355"/>
      <c r="BD33" s="354">
        <f>BB33+SUMIF(BE44:BE53,設定!B18,BD44:BE53)+SUMIF(BE38,設定!B18,BD38:BE38)+SUMIF(BE40,設定!B18,BD40:BE40)-SUMIF(BE37,設定!B18,BD37:BE37)-SUMIF(BE39,設定!B18,BD39:BE39)-SUMIF(BE56:BE125,設定!B18,BD56:BE125)</f>
        <v>0</v>
      </c>
      <c r="BE33" s="355"/>
      <c r="BF33" s="354">
        <f>BD33+SUMIF(BG44:BG53,設定!B18,BF44:BG53)+SUMIF(BG38,設定!B18,BF38:BG38)+SUMIF(BG40,設定!B18,BF40:BG40)-SUMIF(BG37,設定!B18,BF37:BG37)-SUMIF(BG39,設定!B18,BF39:BG39)-SUMIF(BG56:BG125,設定!B18,BF56:BF125)</f>
        <v>0</v>
      </c>
      <c r="BG33" s="355"/>
      <c r="BH33" s="354">
        <f>BF33+SUMIF(BI44:BI53,設定!B18,BH44:BI53)+SUMIF(BI38,設定!B18,BH38:BI38)+SUMIF(BI40,設定!B18,BH40:BI40)-SUMIF(BI37,設定!B18,BH37:BI37)-SUMIF(BI39,設定!B18,BH39:BI39)-SUMIF(BI56:BI125,設定!B18,BH56:BH125)</f>
        <v>0</v>
      </c>
      <c r="BI33" s="355"/>
      <c r="BJ33" s="354">
        <f>BH33+SUMIF(BK44:BK53,設定!B18,BJ44:BK53)+SUMIF(BK38,設定!B18,BJ38:BK38)+SUMIF(BK40,設定!B18,BJ40:BK40)-SUMIF(BK37,設定!B18,BJ37:BK37)-SUMIF(BK39,設定!B18,BJ39:BK39)-SUMIF(BK56:BK125,設定!B18,BJ56:BJ125)</f>
        <v>0</v>
      </c>
      <c r="BK33" s="355"/>
      <c r="BL33" s="354">
        <f>BJ33+SUMIF(BM44:BM53,設定!B18,BL44:BM53)+SUMIF(BM38,設定!B18,BL38:BM38)+SUMIF(BM40,設定!B18,BL40:BM40)-SUMIF(BM37,設定!B18,BL37:BM37)-SUMIF(BM39,設定!B18,BL39:BM39)-SUMIF(BM56:BM125,設定!B18,BL56:BL125)</f>
        <v>0</v>
      </c>
      <c r="BM33" s="356"/>
    </row>
    <row r="34" spans="1:65" s="98" customFormat="1" ht="18.75" customHeight="1">
      <c r="B34" s="364"/>
      <c r="C34" s="210">
        <f>設定!B19</f>
        <v>0</v>
      </c>
      <c r="D34" s="350">
        <f>'6月'!BJ34+SUMIF(E44:E53,設定!B19,D44:E53)+SUMIF(E38,設定!B19,D38:E38)+SUMIF(E40,設定!B19,D40:E40)-SUMIF(E37,設定!B19,D37:E37)-SUMIF(E39,設定!B19,D39:E39)-SUMIF(E56:E125,設定!B19,D56:D125)</f>
        <v>0</v>
      </c>
      <c r="E34" s="351"/>
      <c r="F34" s="350">
        <f>D34+SUMIF(G44:G53,設定!B19,F44:G53)+SUMIF(G38,設定!B19,F38:G38)+SUMIF(G40,設定!B19,F40:G40)-SUMIF(G37,設定!B19,F37:G37)-SUMIF(G39,設定!B19,F39:G39)-SUMIF(G56:G125,設定!B19,F56:F125)</f>
        <v>0</v>
      </c>
      <c r="G34" s="351"/>
      <c r="H34" s="350">
        <f>F34+SUMIF(I44:I53,設定!B19,H44:I53)+SUMIF(I38,設定!B19,H38:I38)+SUMIF(I40,設定!B19,H40:I40)-SUMIF(I37,設定!B19,H37:I37)-SUMIF(I39,設定!B19,H39:I39)-SUMIF(I56:I125,設定!B19,H56:H125)</f>
        <v>0</v>
      </c>
      <c r="I34" s="351"/>
      <c r="J34" s="350">
        <f>H34+SUMIF(K44:K53,設定!B19,J44:K53)+SUMIF(K38,設定!B19,J38:K38)+SUMIF(K40,設定!B19,J40:K40)-SUMIF(K37,設定!B19,J37:K37)-SUMIF(K39,設定!B19,J39:K39)-SUMIF(K56:K125,設定!B19,J56:J125)</f>
        <v>0</v>
      </c>
      <c r="K34" s="351"/>
      <c r="L34" s="350">
        <f>J34+SUMIF(M44:M53,設定!B19,L44:M53)+SUMIF(M38,設定!B19,L38:M38)+SUMIF(M40,設定!B19,L40:M40)-SUMIF(M37,設定!B19,L37:M37)-SUMIF(M39,設定!B19,L39:M39)-SUMIF(M56:M125,設定!B19,L56:L125)</f>
        <v>0</v>
      </c>
      <c r="M34" s="351"/>
      <c r="N34" s="350">
        <f>L34+SUMIF(O44:O53,設定!B19,N44:O53)+SUMIF(O38,設定!B19,N38:O38)+SUMIF(O40,設定!B19,N40:O40)-SUMIF(O37,設定!B19,N37:O37)-SUMIF(O39,設定!B19,N39:O39)-SUMIF(O56:O125,設定!B19,N56:N125)</f>
        <v>0</v>
      </c>
      <c r="O34" s="351"/>
      <c r="P34" s="350">
        <f>N34+SUMIF(Q44:Q53,設定!B19,P44:Q53)+SUMIF(Q38,設定!B19,P38:Q38)+SUMIF(Q40,設定!B19,P40:Q40)-SUMIF(Q37,設定!B19,P37:Q37)-SUMIF(Q39,設定!B19,P39:Q39)-SUMIF(Q56:Q125,設定!B19,P56:P125)</f>
        <v>0</v>
      </c>
      <c r="Q34" s="351"/>
      <c r="R34" s="350">
        <f>P34+SUMIF(S44:S53,設定!B19,R44:S53)+SUMIF(S38,設定!B19,R38:S38)+SUMIF(S40,設定!B19,R40:S40)-SUMIF(S37,設定!B19,R37:S37)-SUMIF(S39,設定!B19,R39:S39)-SUMIF(S56:S125,設定!B19,R56:R125)</f>
        <v>0</v>
      </c>
      <c r="S34" s="351"/>
      <c r="T34" s="350">
        <f>R34+SUMIF(U44:U53,設定!B19,T44:U53)+SUMIF(U38,設定!B19,T38:U38)+SUMIF(U40,設定!B19,T40:U40)-SUMIF(U37,設定!B19,T37:U37)-SUMIF(U39,設定!B19,T39:U39)-SUMIF(U56:U125,設定!B19,T56:T125)</f>
        <v>0</v>
      </c>
      <c r="U34" s="351"/>
      <c r="V34" s="350">
        <f>T34+SUMIF(W44:W53,設定!B19,V44:W53)+SUMIF(W38,設定!B19,V38:W38)+SUMIF(W40,設定!B19,V40:W40)-SUMIF(W37,設定!B19,V37:W37)-SUMIF(W39,設定!B19,V39:W39)-SUMIF(W56:W125,設定!B19,V56:V125)</f>
        <v>0</v>
      </c>
      <c r="W34" s="351"/>
      <c r="X34" s="350">
        <f>V34+SUMIF(Y44:Y53,設定!B19,X44:Y53)+SUMIF(Y38,設定!B19,X38:Y38)+SUMIF(Y40,設定!B19,X40:Y40)-SUMIF(Y37,設定!B19,X37:Y37)-SUMIF(Y39,設定!B19,X39:Y39)-SUMIF(Y56:Y125,設定!B19,X56:X125)</f>
        <v>0</v>
      </c>
      <c r="Y34" s="351"/>
      <c r="Z34" s="350">
        <f>X34+SUMIF(AA44:AA53,設定!B19,Z44:AA53)+SUMIF(AA38,設定!B19,Z38:AA38)+SUMIF(AA40,設定!B19,Z40:AA40)-SUMIF(AA37,設定!B19,Z37:AA37)-SUMIF(AA39,設定!B19,Z39:AA39)-SUMIF(AA56:AA125,設定!B19,Z56:Z125)</f>
        <v>0</v>
      </c>
      <c r="AA34" s="351"/>
      <c r="AB34" s="350">
        <f>Z34+SUMIF(AC44:AC53,設定!B19,AB44:AC53)+SUMIF(AC38,設定!B19,AB38:AC38)+SUMIF(AC40,設定!B19,AB40:AC40)-SUMIF(AC37,設定!B19,AB37:AC37)-SUMIF(AC39,設定!B19,AB39:AC39)-SUMIF(AC56:AC125,設定!B19,AB56:AB125)</f>
        <v>0</v>
      </c>
      <c r="AC34" s="351"/>
      <c r="AD34" s="350">
        <f>AB34+SUMIF(AE44:AE53,設定!B19,AD44:AE53)+SUMIF(AE38,設定!B19,AD38:AE38)+SUMIF(AE40,設定!B19,AD40:AE40)-SUMIF(AE37,設定!B19,AD37:AE37)-SUMIF(AE39,設定!B19,AD39:AE39)-SUMIF(AE56:AE125,設定!B19,AD56:AE125)</f>
        <v>0</v>
      </c>
      <c r="AE34" s="351"/>
      <c r="AF34" s="350">
        <f>AD34+SUMIF(AG44:AG53,設定!B19,AF44:AG53)+SUMIF(AG38,設定!B19,AF38:AG38)+SUMIF(AG40,設定!B19,AF40:AG40)-SUMIF(AG37,設定!B19,AF37:AG37)-SUMIF(AG39,設定!B19,AF39:AG39)-SUMIF(AG56:AG125,設定!B19,AF56:AF125)</f>
        <v>0</v>
      </c>
      <c r="AG34" s="351"/>
      <c r="AH34" s="350">
        <f>AF34+SUMIF(AI44:AI53,設定!B19,AH44:AI53)+SUMIF(AI38,設定!B19,AH38:AI38)+SUMIF(AI40,設定!B19,AH40:AI40)-SUMIF(AI37,設定!B19,AH37:AI37)-SUMIF(AI39,設定!B19,AH39:AI39)-SUMIF(AI56:AI125,設定!B19,AH56:AH125)</f>
        <v>0</v>
      </c>
      <c r="AI34" s="351"/>
      <c r="AJ34" s="350">
        <f>AH34+SUMIF(AK44:AK53,設定!B19,AJ44:AK53)+SUMIF(AK38,設定!B19,AJ38:AK38)+SUMIF(AK40,設定!B19,AJ40:AK40)-SUMIF(AK37,設定!B19,AJ37:AK37)-SUMIF(AK39,設定!B19,AJ39:AK39)-SUMIF(AK56:AK125,設定!B19,AJ56:AJ125)</f>
        <v>0</v>
      </c>
      <c r="AK34" s="351"/>
      <c r="AL34" s="350">
        <f>AJ34+SUMIF(AM44:AM53,設定!B19,AL44:AM53)+SUMIF(AM38,設定!B19,AL38:AM38)+SUMIF(AM40,設定!B19,AL40:AM40)-SUMIF(AM37,設定!B19,AL37:AM37)-SUMIF(AM39,設定!B19,AL39:AM39)-SUMIF(AM56:AM125,設定!B19,AL56:AL125)</f>
        <v>0</v>
      </c>
      <c r="AM34" s="351"/>
      <c r="AN34" s="350">
        <f>AL34+SUMIF(AO44:AO53,設定!B19,AN44:AO53)+SUMIF(AO38,設定!B19,AN38:AO38)+SUMIF(AO40,設定!B19,AN40:AO40)-SUMIF(AO37,設定!B19,AN37:AO37)-SUMIF(AO39,設定!B19,AN39:AO39)-SUMIF(AO56:AO125,設定!B19,AN56:AN125)</f>
        <v>0</v>
      </c>
      <c r="AO34" s="351"/>
      <c r="AP34" s="350">
        <f>AN34+SUMIF(AQ44:AQ53,設定!B19,AP44:AQ53)+SUMIF(AQ38,設定!B19,AP38:AQ38)+SUMIF(AQ40,設定!B19,AP40:AQ40)-SUMIF(AQ37,設定!B19,AP37:AQ37)-SUMIF(AQ39,設定!B19,AP39:AQ39)-SUMIF(AQ56:AQ125,設定!B19,AP56:AP125)</f>
        <v>0</v>
      </c>
      <c r="AQ34" s="351"/>
      <c r="AR34" s="350">
        <f>AP34+SUMIF(AS44:AS53,設定!B19,AR44:AS53)+SUMIF(AS38,設定!B19,AR38:AS38)+SUMIF(AS40,設定!B19,AR40:AS40)-SUMIF(AS37,設定!B19,AR37:AS37)-SUMIF(AS39,設定!B19,AR39:AS39)-SUMIF(AS56:AS125,設定!B19,AR56:AR125)</f>
        <v>0</v>
      </c>
      <c r="AS34" s="351"/>
      <c r="AT34" s="350">
        <f>AR34+SUMIF(AU44:AU53,設定!B19,AT44:AU53)+SUMIF(AU38,設定!B19,AT38:AU38)+SUMIF(AU40,設定!B19,AT40:AU40)-SUMIF(AU37,設定!B19,AT37:AU37)-SUMIF(AU39,設定!B19,AT39:AU39)-SUMIF(AU56:AU125,設定!B19,AT56:AT125)</f>
        <v>0</v>
      </c>
      <c r="AU34" s="351"/>
      <c r="AV34" s="350">
        <f>AT34+SUMIF(AW44:AW53,設定!B19,AV44:AW53)+SUMIF(AW38,設定!B19,AV38:AW38)+SUMIF(AW40,設定!B19,AV40:AW40)-SUMIF(AW37,設定!B19,AV37:AW37)-SUMIF(AW39,設定!B19,AV39:AW39)-SUMIF(AW56:AW125,設定!B19,AV56:AV125)</f>
        <v>0</v>
      </c>
      <c r="AW34" s="351"/>
      <c r="AX34" s="350">
        <f>AV34+SUMIF(AY44:AY53,設定!B19,AX44:AY53)+SUMIF(AY38,設定!B19,AX38:AY38)+SUMIF(AY40,設定!B19,AX40:AY40)-SUMIF(AY37,設定!B19,AX37:AY37)-SUMIF(AY39,設定!B19,AX39:AY39)-SUMIF(AY56:AY125,設定!B19,AX56:AX125)</f>
        <v>0</v>
      </c>
      <c r="AY34" s="351"/>
      <c r="AZ34" s="350">
        <f>AX34+SUMIF(BA44:BA53,設定!B19,AZ44:BA53)+SUMIF(BA38,設定!B19,AZ38:BA38)+SUMIF(BA40,設定!B19,AZ40:BA40)-SUMIF(BA37,設定!B19,AZ37:BA37)-SUMIF(BA39,設定!B19,AZ39:BA39)-SUMIF(BA56:BA125,設定!B19,AZ56:AZ125)</f>
        <v>0</v>
      </c>
      <c r="BA34" s="351"/>
      <c r="BB34" s="350">
        <f>AZ34+SUMIF(BC44:BC53,設定!B19,BB44:BC53)+SUMIF(BC38,設定!B19,BB38:BC38)+SUMIF(BC40,設定!B19,BB40:BC40)-SUMIF(BC37,設定!B19,BB37:BC37)-SUMIF(BC39,設定!B19,BB39:BC39)-SUMIF(BC56:BC125,設定!B19,BB56:BB125)</f>
        <v>0</v>
      </c>
      <c r="BC34" s="351"/>
      <c r="BD34" s="350">
        <f>BB34+SUMIF(BE44:BE53,設定!B19,BD44:BE53)+SUMIF(BE38,設定!B19,BD38:BE38)+SUMIF(BE40,設定!B19,BD40:BE40)-SUMIF(BE37,設定!B19,BD37:BE37)-SUMIF(BE39,設定!B19,BD39:BE39)-SUMIF(BE56:BE125,設定!B19,BD56:BE125)</f>
        <v>0</v>
      </c>
      <c r="BE34" s="351"/>
      <c r="BF34" s="350">
        <f>BD34+SUMIF(BG44:BG53,設定!B19,BF44:BG53)+SUMIF(BG38,設定!B19,BF38:BG38)+SUMIF(BG40,設定!B19,BF40:BG40)-SUMIF(BG37,設定!B19,BF37:BG37)-SUMIF(BG39,設定!B19,BF39:BG39)-SUMIF(BG56:BG125,設定!B19,BF56:BF125)</f>
        <v>0</v>
      </c>
      <c r="BG34" s="351"/>
      <c r="BH34" s="350">
        <f>BF34+SUMIF(BI44:BI53,設定!B19,BH44:BI53)+SUMIF(BI38,設定!B19,BH38:BI38)+SUMIF(BI40,設定!B19,BH40:BI40)-SUMIF(BI37,設定!B19,BH37:BI37)-SUMIF(BI39,設定!B19,BH39:BI39)-SUMIF(BI56:BI125,設定!B19,BH56:BH125)</f>
        <v>0</v>
      </c>
      <c r="BI34" s="351"/>
      <c r="BJ34" s="350">
        <f>BH34+SUMIF(BK44:BK53,設定!B19,BJ44:BK53)+SUMIF(BK38,設定!B19,BJ38:BK38)+SUMIF(BK40,設定!B19,BJ40:BK40)-SUMIF(BK37,設定!B19,BJ37:BK37)-SUMIF(BK39,設定!B19,BJ39:BK39)-SUMIF(BK56:BK125,設定!B19,BJ56:BJ125)</f>
        <v>0</v>
      </c>
      <c r="BK34" s="351"/>
      <c r="BL34" s="350">
        <f>BJ34+SUMIF(BM44:BM53,設定!B19,BL44:BM53)+SUMIF(BM38,設定!B19,BL38:BM38)+SUMIF(BM40,設定!B19,BL40:BM40)-SUMIF(BM37,設定!B19,BL37:BM37)-SUMIF(BM39,設定!B19,BL39:BM39)-SUMIF(BM56:BM125,設定!B19,BL56:BL125)</f>
        <v>0</v>
      </c>
      <c r="BM34" s="352"/>
    </row>
    <row r="35" spans="1:65" s="98" customFormat="1" ht="18.75" customHeight="1" thickBot="1">
      <c r="B35" s="365"/>
      <c r="C35" s="211" t="s">
        <v>81</v>
      </c>
      <c r="D35" s="348">
        <f>SUM(D20:E34)</f>
        <v>0</v>
      </c>
      <c r="E35" s="349"/>
      <c r="F35" s="348">
        <f>SUM(F20:G34)</f>
        <v>0</v>
      </c>
      <c r="G35" s="349"/>
      <c r="H35" s="348">
        <f t="shared" ref="H35" si="124">SUM(H20:I34)</f>
        <v>0</v>
      </c>
      <c r="I35" s="349"/>
      <c r="J35" s="348">
        <f t="shared" ref="J35" si="125">SUM(J20:K34)</f>
        <v>0</v>
      </c>
      <c r="K35" s="349"/>
      <c r="L35" s="348">
        <f t="shared" ref="L35" si="126">SUM(L20:M34)</f>
        <v>0</v>
      </c>
      <c r="M35" s="349"/>
      <c r="N35" s="348">
        <f t="shared" ref="N35" si="127">SUM(N20:O34)</f>
        <v>0</v>
      </c>
      <c r="O35" s="349"/>
      <c r="P35" s="348">
        <f t="shared" ref="P35" si="128">SUM(P20:Q34)</f>
        <v>0</v>
      </c>
      <c r="Q35" s="349"/>
      <c r="R35" s="348">
        <f t="shared" ref="R35" si="129">SUM(R20:S34)</f>
        <v>0</v>
      </c>
      <c r="S35" s="349"/>
      <c r="T35" s="348">
        <f t="shared" ref="T35" si="130">SUM(T20:U34)</f>
        <v>0</v>
      </c>
      <c r="U35" s="349"/>
      <c r="V35" s="348">
        <f t="shared" ref="V35" si="131">SUM(V20:W34)</f>
        <v>0</v>
      </c>
      <c r="W35" s="349"/>
      <c r="X35" s="348">
        <f t="shared" ref="X35" si="132">SUM(X20:Y34)</f>
        <v>0</v>
      </c>
      <c r="Y35" s="349"/>
      <c r="Z35" s="348">
        <f t="shared" ref="Z35" si="133">SUM(Z20:AA34)</f>
        <v>0</v>
      </c>
      <c r="AA35" s="349"/>
      <c r="AB35" s="348">
        <f t="shared" ref="AB35" si="134">SUM(AB20:AC34)</f>
        <v>0</v>
      </c>
      <c r="AC35" s="349"/>
      <c r="AD35" s="348">
        <f t="shared" ref="AD35" si="135">SUM(AD20:AE34)</f>
        <v>0</v>
      </c>
      <c r="AE35" s="349"/>
      <c r="AF35" s="348">
        <f t="shared" ref="AF35" si="136">SUM(AF20:AG34)</f>
        <v>0</v>
      </c>
      <c r="AG35" s="349"/>
      <c r="AH35" s="348">
        <f t="shared" ref="AH35" si="137">SUM(AH20:AI34)</f>
        <v>0</v>
      </c>
      <c r="AI35" s="349"/>
      <c r="AJ35" s="348">
        <f t="shared" ref="AJ35" si="138">SUM(AJ20:AK34)</f>
        <v>0</v>
      </c>
      <c r="AK35" s="349"/>
      <c r="AL35" s="348">
        <f t="shared" ref="AL35" si="139">SUM(AL20:AM34)</f>
        <v>0</v>
      </c>
      <c r="AM35" s="349"/>
      <c r="AN35" s="348">
        <f t="shared" ref="AN35" si="140">SUM(AN20:AO34)</f>
        <v>0</v>
      </c>
      <c r="AO35" s="349"/>
      <c r="AP35" s="348">
        <f t="shared" ref="AP35" si="141">SUM(AP20:AQ34)</f>
        <v>0</v>
      </c>
      <c r="AQ35" s="349"/>
      <c r="AR35" s="348">
        <f t="shared" ref="AR35" si="142">SUM(AR20:AS34)</f>
        <v>0</v>
      </c>
      <c r="AS35" s="349"/>
      <c r="AT35" s="348">
        <f t="shared" ref="AT35" si="143">SUM(AT20:AU34)</f>
        <v>0</v>
      </c>
      <c r="AU35" s="349"/>
      <c r="AV35" s="348">
        <f t="shared" ref="AV35" si="144">SUM(AV20:AW34)</f>
        <v>0</v>
      </c>
      <c r="AW35" s="349"/>
      <c r="AX35" s="348">
        <f t="shared" ref="AX35" si="145">SUM(AX20:AY34)</f>
        <v>0</v>
      </c>
      <c r="AY35" s="349"/>
      <c r="AZ35" s="348">
        <f t="shared" ref="AZ35" si="146">SUM(AZ20:BA34)</f>
        <v>0</v>
      </c>
      <c r="BA35" s="349"/>
      <c r="BB35" s="348">
        <f t="shared" ref="BB35" si="147">SUM(BB20:BC34)</f>
        <v>0</v>
      </c>
      <c r="BC35" s="349"/>
      <c r="BD35" s="348">
        <f t="shared" ref="BD35" si="148">SUM(BD20:BE34)</f>
        <v>0</v>
      </c>
      <c r="BE35" s="349"/>
      <c r="BF35" s="348">
        <f t="shared" ref="BF35" si="149">SUM(BF20:BG34)</f>
        <v>0</v>
      </c>
      <c r="BG35" s="349"/>
      <c r="BH35" s="348">
        <f t="shared" ref="BH35" si="150">SUM(BH20:BI34)</f>
        <v>0</v>
      </c>
      <c r="BI35" s="349"/>
      <c r="BJ35" s="348">
        <f t="shared" ref="BJ35" si="151">SUM(BJ20:BK34)</f>
        <v>0</v>
      </c>
      <c r="BK35" s="349"/>
      <c r="BL35" s="348">
        <f t="shared" ref="BL35" si="152">SUM(BL20:BM34)</f>
        <v>0</v>
      </c>
      <c r="BM35" s="353"/>
    </row>
    <row r="36" spans="1:65" s="98" customFormat="1" ht="18.75" customHeight="1" thickTop="1" thickBot="1">
      <c r="C36" s="195">
        <v>1</v>
      </c>
      <c r="D36" s="129"/>
      <c r="E36" s="159"/>
      <c r="F36" s="129"/>
      <c r="G36" s="129"/>
      <c r="H36" s="129"/>
      <c r="I36" s="129"/>
      <c r="J36" s="129"/>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BK36" s="150"/>
      <c r="BL36" s="150"/>
      <c r="BM36" s="150"/>
    </row>
    <row r="37" spans="1:65" s="98" customFormat="1" ht="18.75" customHeight="1" thickTop="1">
      <c r="B37" s="345" t="s">
        <v>84</v>
      </c>
      <c r="C37" s="145" t="s">
        <v>85</v>
      </c>
      <c r="D37" s="146"/>
      <c r="E37" s="163"/>
      <c r="F37" s="146"/>
      <c r="G37" s="163"/>
      <c r="H37" s="146"/>
      <c r="I37" s="163"/>
      <c r="J37" s="146"/>
      <c r="K37" s="163"/>
      <c r="L37" s="146"/>
      <c r="M37" s="163"/>
      <c r="N37" s="146"/>
      <c r="O37" s="163"/>
      <c r="P37" s="146"/>
      <c r="Q37" s="163"/>
      <c r="R37" s="146"/>
      <c r="S37" s="163"/>
      <c r="T37" s="146"/>
      <c r="U37" s="163"/>
      <c r="V37" s="146"/>
      <c r="W37" s="163"/>
      <c r="X37" s="146"/>
      <c r="Y37" s="163"/>
      <c r="Z37" s="146"/>
      <c r="AA37" s="163"/>
      <c r="AB37" s="146"/>
      <c r="AC37" s="163"/>
      <c r="AD37" s="146"/>
      <c r="AE37" s="163"/>
      <c r="AF37" s="146"/>
      <c r="AG37" s="163"/>
      <c r="AH37" s="146"/>
      <c r="AI37" s="163"/>
      <c r="AJ37" s="146"/>
      <c r="AK37" s="163"/>
      <c r="AL37" s="146"/>
      <c r="AM37" s="163"/>
      <c r="AN37" s="146"/>
      <c r="AO37" s="163"/>
      <c r="AP37" s="146"/>
      <c r="AQ37" s="163"/>
      <c r="AR37" s="146"/>
      <c r="AS37" s="163"/>
      <c r="AT37" s="146"/>
      <c r="AU37" s="163"/>
      <c r="AV37" s="146"/>
      <c r="AW37" s="163"/>
      <c r="AX37" s="146"/>
      <c r="AY37" s="163"/>
      <c r="AZ37" s="146"/>
      <c r="BA37" s="163"/>
      <c r="BB37" s="146"/>
      <c r="BC37" s="163"/>
      <c r="BD37" s="146"/>
      <c r="BE37" s="163"/>
      <c r="BF37" s="146"/>
      <c r="BG37" s="163"/>
      <c r="BH37" s="146"/>
      <c r="BI37" s="163"/>
      <c r="BJ37" s="146"/>
      <c r="BK37" s="163"/>
      <c r="BL37" s="146"/>
      <c r="BM37" s="260"/>
    </row>
    <row r="38" spans="1:65" s="98" customFormat="1" ht="18.75" customHeight="1" thickBot="1">
      <c r="B38" s="346"/>
      <c r="C38" s="186" t="s">
        <v>86</v>
      </c>
      <c r="D38" s="185"/>
      <c r="E38" s="187"/>
      <c r="F38" s="185"/>
      <c r="G38" s="187"/>
      <c r="H38" s="185"/>
      <c r="I38" s="187"/>
      <c r="J38" s="185"/>
      <c r="K38" s="187"/>
      <c r="L38" s="185"/>
      <c r="M38" s="187"/>
      <c r="N38" s="185"/>
      <c r="O38" s="187"/>
      <c r="P38" s="185"/>
      <c r="Q38" s="187"/>
      <c r="R38" s="185"/>
      <c r="S38" s="187"/>
      <c r="T38" s="185"/>
      <c r="U38" s="187"/>
      <c r="V38" s="185"/>
      <c r="W38" s="187"/>
      <c r="X38" s="185"/>
      <c r="Y38" s="187"/>
      <c r="Z38" s="185"/>
      <c r="AA38" s="187"/>
      <c r="AB38" s="185"/>
      <c r="AC38" s="187"/>
      <c r="AD38" s="185"/>
      <c r="AE38" s="187"/>
      <c r="AF38" s="185"/>
      <c r="AG38" s="187"/>
      <c r="AH38" s="185"/>
      <c r="AI38" s="187"/>
      <c r="AJ38" s="185"/>
      <c r="AK38" s="187"/>
      <c r="AL38" s="185"/>
      <c r="AM38" s="187"/>
      <c r="AN38" s="185"/>
      <c r="AO38" s="187"/>
      <c r="AP38" s="185"/>
      <c r="AQ38" s="187"/>
      <c r="AR38" s="185"/>
      <c r="AS38" s="187"/>
      <c r="AT38" s="185"/>
      <c r="AU38" s="187"/>
      <c r="AV38" s="185"/>
      <c r="AW38" s="187"/>
      <c r="AX38" s="185"/>
      <c r="AY38" s="187"/>
      <c r="AZ38" s="185"/>
      <c r="BA38" s="187"/>
      <c r="BB38" s="185"/>
      <c r="BC38" s="187"/>
      <c r="BD38" s="185"/>
      <c r="BE38" s="187"/>
      <c r="BF38" s="185"/>
      <c r="BG38" s="187"/>
      <c r="BH38" s="185"/>
      <c r="BI38" s="187"/>
      <c r="BJ38" s="185"/>
      <c r="BK38" s="187"/>
      <c r="BL38" s="185"/>
      <c r="BM38" s="261"/>
    </row>
    <row r="39" spans="1:65" s="98" customFormat="1" ht="18.75" customHeight="1" thickTop="1">
      <c r="B39" s="346"/>
      <c r="C39" s="115" t="s">
        <v>85</v>
      </c>
      <c r="D39" s="149"/>
      <c r="E39" s="164"/>
      <c r="F39" s="149"/>
      <c r="G39" s="164"/>
      <c r="H39" s="149"/>
      <c r="I39" s="164"/>
      <c r="J39" s="149"/>
      <c r="K39" s="164"/>
      <c r="L39" s="149"/>
      <c r="M39" s="164"/>
      <c r="N39" s="149"/>
      <c r="O39" s="164"/>
      <c r="P39" s="149"/>
      <c r="Q39" s="164"/>
      <c r="R39" s="149"/>
      <c r="S39" s="164"/>
      <c r="T39" s="149"/>
      <c r="U39" s="164"/>
      <c r="V39" s="149"/>
      <c r="W39" s="164"/>
      <c r="X39" s="149"/>
      <c r="Y39" s="164"/>
      <c r="Z39" s="149"/>
      <c r="AA39" s="164"/>
      <c r="AB39" s="149"/>
      <c r="AC39" s="164"/>
      <c r="AD39" s="149"/>
      <c r="AE39" s="164"/>
      <c r="AF39" s="149"/>
      <c r="AG39" s="164"/>
      <c r="AH39" s="149"/>
      <c r="AI39" s="164"/>
      <c r="AJ39" s="149"/>
      <c r="AK39" s="164"/>
      <c r="AL39" s="149"/>
      <c r="AM39" s="164"/>
      <c r="AN39" s="149"/>
      <c r="AO39" s="164"/>
      <c r="AP39" s="149"/>
      <c r="AQ39" s="164"/>
      <c r="AR39" s="149"/>
      <c r="AS39" s="164"/>
      <c r="AT39" s="149"/>
      <c r="AU39" s="164"/>
      <c r="AV39" s="149"/>
      <c r="AW39" s="164"/>
      <c r="AX39" s="149"/>
      <c r="AY39" s="164"/>
      <c r="AZ39" s="149"/>
      <c r="BA39" s="164"/>
      <c r="BB39" s="149"/>
      <c r="BC39" s="164"/>
      <c r="BD39" s="149"/>
      <c r="BE39" s="164"/>
      <c r="BF39" s="149"/>
      <c r="BG39" s="164"/>
      <c r="BH39" s="149"/>
      <c r="BI39" s="164"/>
      <c r="BJ39" s="149"/>
      <c r="BK39" s="164"/>
      <c r="BL39" s="149"/>
      <c r="BM39" s="262"/>
    </row>
    <row r="40" spans="1:65" s="98" customFormat="1" ht="18.75" customHeight="1" thickBot="1">
      <c r="B40" s="347"/>
      <c r="C40" s="188" t="s">
        <v>86</v>
      </c>
      <c r="D40" s="189"/>
      <c r="E40" s="190"/>
      <c r="F40" s="189"/>
      <c r="G40" s="190"/>
      <c r="H40" s="189"/>
      <c r="I40" s="190"/>
      <c r="J40" s="189"/>
      <c r="K40" s="190"/>
      <c r="L40" s="189"/>
      <c r="M40" s="190"/>
      <c r="N40" s="189"/>
      <c r="O40" s="190"/>
      <c r="P40" s="189"/>
      <c r="Q40" s="190"/>
      <c r="R40" s="189"/>
      <c r="S40" s="190"/>
      <c r="T40" s="189"/>
      <c r="U40" s="190"/>
      <c r="V40" s="189"/>
      <c r="W40" s="190"/>
      <c r="X40" s="189"/>
      <c r="Y40" s="190"/>
      <c r="Z40" s="189"/>
      <c r="AA40" s="190"/>
      <c r="AB40" s="189"/>
      <c r="AC40" s="190"/>
      <c r="AD40" s="189"/>
      <c r="AE40" s="190"/>
      <c r="AF40" s="189"/>
      <c r="AG40" s="190"/>
      <c r="AH40" s="189"/>
      <c r="AI40" s="190"/>
      <c r="AJ40" s="189"/>
      <c r="AK40" s="190"/>
      <c r="AL40" s="189"/>
      <c r="AM40" s="190"/>
      <c r="AN40" s="189"/>
      <c r="AO40" s="190"/>
      <c r="AP40" s="189"/>
      <c r="AQ40" s="190"/>
      <c r="AR40" s="189"/>
      <c r="AS40" s="190"/>
      <c r="AT40" s="189"/>
      <c r="AU40" s="190"/>
      <c r="AV40" s="189"/>
      <c r="AW40" s="190"/>
      <c r="AX40" s="189"/>
      <c r="AY40" s="190"/>
      <c r="AZ40" s="189"/>
      <c r="BA40" s="190"/>
      <c r="BB40" s="189"/>
      <c r="BC40" s="190"/>
      <c r="BD40" s="189"/>
      <c r="BE40" s="190"/>
      <c r="BF40" s="189"/>
      <c r="BG40" s="190"/>
      <c r="BH40" s="189"/>
      <c r="BI40" s="190"/>
      <c r="BJ40" s="189"/>
      <c r="BK40" s="190"/>
      <c r="BL40" s="189"/>
      <c r="BM40" s="263"/>
    </row>
    <row r="41" spans="1:65" s="165" customFormat="1" ht="29.25" customHeight="1" thickTop="1" thickBot="1">
      <c r="C41" s="195">
        <v>1</v>
      </c>
      <c r="D41" s="167"/>
      <c r="E41" s="168"/>
      <c r="F41" s="167"/>
      <c r="G41" s="168"/>
      <c r="H41" s="167"/>
      <c r="I41" s="168"/>
      <c r="J41" s="167"/>
      <c r="K41" s="168"/>
      <c r="L41" s="167"/>
      <c r="M41" s="168"/>
      <c r="N41" s="167"/>
      <c r="O41" s="168"/>
      <c r="P41" s="167"/>
      <c r="Q41" s="168"/>
      <c r="R41" s="167"/>
      <c r="S41" s="168"/>
      <c r="T41" s="167"/>
      <c r="U41" s="168"/>
      <c r="V41" s="167"/>
      <c r="W41" s="168"/>
      <c r="X41" s="167"/>
      <c r="Y41" s="168"/>
      <c r="Z41" s="167"/>
      <c r="AA41" s="168"/>
      <c r="AB41" s="167"/>
      <c r="AC41" s="168"/>
      <c r="AD41" s="167"/>
      <c r="AE41" s="168"/>
      <c r="AF41" s="167"/>
      <c r="AG41" s="168"/>
      <c r="AH41" s="167"/>
      <c r="AI41" s="168"/>
      <c r="AJ41" s="167"/>
      <c r="AK41" s="168"/>
      <c r="AL41" s="167"/>
      <c r="AM41" s="168"/>
      <c r="AN41" s="167"/>
      <c r="AO41" s="168"/>
      <c r="AP41" s="167"/>
      <c r="AQ41" s="168"/>
      <c r="AR41" s="167"/>
      <c r="AS41" s="168"/>
      <c r="AT41" s="167"/>
      <c r="AU41" s="168"/>
      <c r="AV41" s="167"/>
      <c r="AW41" s="168"/>
      <c r="AX41" s="167"/>
      <c r="AY41" s="168"/>
      <c r="AZ41" s="167"/>
      <c r="BA41" s="168"/>
      <c r="BB41" s="167"/>
      <c r="BC41" s="168"/>
      <c r="BD41" s="167"/>
      <c r="BE41" s="168"/>
      <c r="BF41" s="167"/>
      <c r="BG41" s="168"/>
      <c r="BH41" s="167"/>
      <c r="BI41" s="168"/>
      <c r="BJ41" s="167"/>
      <c r="BK41" s="168"/>
      <c r="BL41" s="167"/>
      <c r="BM41" s="168"/>
    </row>
    <row r="42" spans="1:65" s="98" customFormat="1" ht="22" thickTop="1">
      <c r="A42" s="100"/>
      <c r="B42" s="183"/>
      <c r="C42" s="107" t="s">
        <v>82</v>
      </c>
      <c r="D42" s="342">
        <f>D18</f>
        <v>46204</v>
      </c>
      <c r="E42" s="343"/>
      <c r="F42" s="342">
        <f>F18</f>
        <v>46205</v>
      </c>
      <c r="G42" s="343"/>
      <c r="H42" s="342">
        <f>H18</f>
        <v>46206</v>
      </c>
      <c r="I42" s="343"/>
      <c r="J42" s="342">
        <f>J18</f>
        <v>46207</v>
      </c>
      <c r="K42" s="343"/>
      <c r="L42" s="342">
        <f>L18</f>
        <v>46208</v>
      </c>
      <c r="M42" s="343"/>
      <c r="N42" s="342">
        <f>N18</f>
        <v>46209</v>
      </c>
      <c r="O42" s="343"/>
      <c r="P42" s="342">
        <f>P18</f>
        <v>46210</v>
      </c>
      <c r="Q42" s="343"/>
      <c r="R42" s="342">
        <f>R18</f>
        <v>46211</v>
      </c>
      <c r="S42" s="343"/>
      <c r="T42" s="342">
        <f>T18</f>
        <v>46212</v>
      </c>
      <c r="U42" s="343"/>
      <c r="V42" s="342">
        <f>V18</f>
        <v>46213</v>
      </c>
      <c r="W42" s="343"/>
      <c r="X42" s="342">
        <f>X18</f>
        <v>46214</v>
      </c>
      <c r="Y42" s="343"/>
      <c r="Z42" s="342">
        <f>Z18</f>
        <v>46215</v>
      </c>
      <c r="AA42" s="343"/>
      <c r="AB42" s="342">
        <f>AB18</f>
        <v>46216</v>
      </c>
      <c r="AC42" s="343"/>
      <c r="AD42" s="342">
        <f>AD18</f>
        <v>46217</v>
      </c>
      <c r="AE42" s="343"/>
      <c r="AF42" s="342">
        <f>AF18</f>
        <v>46218</v>
      </c>
      <c r="AG42" s="343"/>
      <c r="AH42" s="342">
        <f>AH18</f>
        <v>46219</v>
      </c>
      <c r="AI42" s="343"/>
      <c r="AJ42" s="342">
        <f>AJ18</f>
        <v>46220</v>
      </c>
      <c r="AK42" s="343"/>
      <c r="AL42" s="342">
        <f>AL18</f>
        <v>46221</v>
      </c>
      <c r="AM42" s="343"/>
      <c r="AN42" s="342">
        <f>AN18</f>
        <v>46222</v>
      </c>
      <c r="AO42" s="343"/>
      <c r="AP42" s="342">
        <f>AP18</f>
        <v>46223</v>
      </c>
      <c r="AQ42" s="343"/>
      <c r="AR42" s="342">
        <f>AR18</f>
        <v>46224</v>
      </c>
      <c r="AS42" s="343"/>
      <c r="AT42" s="342">
        <f>AT18</f>
        <v>46225</v>
      </c>
      <c r="AU42" s="343"/>
      <c r="AV42" s="342">
        <f>AV18</f>
        <v>46226</v>
      </c>
      <c r="AW42" s="343"/>
      <c r="AX42" s="342">
        <f>AX18</f>
        <v>46227</v>
      </c>
      <c r="AY42" s="343"/>
      <c r="AZ42" s="342">
        <f>AZ18</f>
        <v>46228</v>
      </c>
      <c r="BA42" s="343"/>
      <c r="BB42" s="342">
        <f>BB18</f>
        <v>46229</v>
      </c>
      <c r="BC42" s="343"/>
      <c r="BD42" s="342">
        <f>BD18</f>
        <v>46230</v>
      </c>
      <c r="BE42" s="343"/>
      <c r="BF42" s="342">
        <f>BF18</f>
        <v>46231</v>
      </c>
      <c r="BG42" s="343"/>
      <c r="BH42" s="342">
        <f>BH18</f>
        <v>46232</v>
      </c>
      <c r="BI42" s="343"/>
      <c r="BJ42" s="342">
        <f>BJ18</f>
        <v>46233</v>
      </c>
      <c r="BK42" s="343"/>
      <c r="BL42" s="342">
        <f>BL18</f>
        <v>46234</v>
      </c>
      <c r="BM42" s="344"/>
    </row>
    <row r="43" spans="1:65" s="98" customFormat="1" ht="19" thickBot="1">
      <c r="A43" s="100"/>
      <c r="B43" s="184"/>
      <c r="C43" s="106" t="s">
        <v>83</v>
      </c>
      <c r="D43" s="339">
        <f>D42</f>
        <v>46204</v>
      </c>
      <c r="E43" s="341"/>
      <c r="F43" s="339">
        <f>F42</f>
        <v>46205</v>
      </c>
      <c r="G43" s="341"/>
      <c r="H43" s="339">
        <f>H42</f>
        <v>46206</v>
      </c>
      <c r="I43" s="341"/>
      <c r="J43" s="339">
        <f>J42</f>
        <v>46207</v>
      </c>
      <c r="K43" s="341"/>
      <c r="L43" s="339">
        <f>L42</f>
        <v>46208</v>
      </c>
      <c r="M43" s="341"/>
      <c r="N43" s="339">
        <f>N42</f>
        <v>46209</v>
      </c>
      <c r="O43" s="341"/>
      <c r="P43" s="339">
        <f>P42</f>
        <v>46210</v>
      </c>
      <c r="Q43" s="341"/>
      <c r="R43" s="339">
        <f>R42</f>
        <v>46211</v>
      </c>
      <c r="S43" s="341"/>
      <c r="T43" s="339">
        <f>T42</f>
        <v>46212</v>
      </c>
      <c r="U43" s="341"/>
      <c r="V43" s="339">
        <f>V42</f>
        <v>46213</v>
      </c>
      <c r="W43" s="341"/>
      <c r="X43" s="339">
        <f>X42</f>
        <v>46214</v>
      </c>
      <c r="Y43" s="341"/>
      <c r="Z43" s="339">
        <f>Z42</f>
        <v>46215</v>
      </c>
      <c r="AA43" s="341"/>
      <c r="AB43" s="339">
        <f>AB42</f>
        <v>46216</v>
      </c>
      <c r="AC43" s="341"/>
      <c r="AD43" s="339">
        <f>AD42</f>
        <v>46217</v>
      </c>
      <c r="AE43" s="341"/>
      <c r="AF43" s="339">
        <f>AF42</f>
        <v>46218</v>
      </c>
      <c r="AG43" s="341"/>
      <c r="AH43" s="339">
        <f>AH42</f>
        <v>46219</v>
      </c>
      <c r="AI43" s="341"/>
      <c r="AJ43" s="339">
        <f>AJ42</f>
        <v>46220</v>
      </c>
      <c r="AK43" s="341"/>
      <c r="AL43" s="339">
        <f>AL42</f>
        <v>46221</v>
      </c>
      <c r="AM43" s="341"/>
      <c r="AN43" s="339">
        <f>AN42</f>
        <v>46222</v>
      </c>
      <c r="AO43" s="341"/>
      <c r="AP43" s="339">
        <f>AP42</f>
        <v>46223</v>
      </c>
      <c r="AQ43" s="341"/>
      <c r="AR43" s="339">
        <f>AR42</f>
        <v>46224</v>
      </c>
      <c r="AS43" s="341"/>
      <c r="AT43" s="339">
        <f>AT42</f>
        <v>46225</v>
      </c>
      <c r="AU43" s="341"/>
      <c r="AV43" s="339">
        <f>AV42</f>
        <v>46226</v>
      </c>
      <c r="AW43" s="341"/>
      <c r="AX43" s="339">
        <f>AX42</f>
        <v>46227</v>
      </c>
      <c r="AY43" s="341"/>
      <c r="AZ43" s="339">
        <f>AZ42</f>
        <v>46228</v>
      </c>
      <c r="BA43" s="341"/>
      <c r="BB43" s="339">
        <f>BB42</f>
        <v>46229</v>
      </c>
      <c r="BC43" s="341"/>
      <c r="BD43" s="339">
        <f>BD42</f>
        <v>46230</v>
      </c>
      <c r="BE43" s="341"/>
      <c r="BF43" s="339">
        <f>BF42</f>
        <v>46231</v>
      </c>
      <c r="BG43" s="341"/>
      <c r="BH43" s="339">
        <f>BH42</f>
        <v>46232</v>
      </c>
      <c r="BI43" s="341"/>
      <c r="BJ43" s="339">
        <f>BJ42</f>
        <v>46233</v>
      </c>
      <c r="BK43" s="341"/>
      <c r="BL43" s="339">
        <f>BL42</f>
        <v>46234</v>
      </c>
      <c r="BM43" s="340"/>
    </row>
    <row r="44" spans="1:65" s="98" customFormat="1" ht="19" thickTop="1">
      <c r="A44" s="100"/>
      <c r="B44" s="337" t="s">
        <v>3</v>
      </c>
      <c r="C44" s="170">
        <f>設定!D5</f>
        <v>0</v>
      </c>
      <c r="D44" s="146"/>
      <c r="E44" s="163"/>
      <c r="F44" s="146"/>
      <c r="G44" s="163"/>
      <c r="H44" s="146"/>
      <c r="I44" s="163"/>
      <c r="J44" s="146"/>
      <c r="K44" s="163"/>
      <c r="L44" s="146"/>
      <c r="M44" s="163"/>
      <c r="N44" s="146"/>
      <c r="O44" s="163"/>
      <c r="P44" s="146"/>
      <c r="Q44" s="163"/>
      <c r="R44" s="146"/>
      <c r="S44" s="163"/>
      <c r="T44" s="146"/>
      <c r="U44" s="163"/>
      <c r="V44" s="146"/>
      <c r="W44" s="163"/>
      <c r="X44" s="146"/>
      <c r="Y44" s="163"/>
      <c r="Z44" s="146"/>
      <c r="AA44" s="163"/>
      <c r="AB44" s="146"/>
      <c r="AC44" s="163"/>
      <c r="AD44" s="146"/>
      <c r="AE44" s="163"/>
      <c r="AF44" s="146"/>
      <c r="AG44" s="163"/>
      <c r="AH44" s="146"/>
      <c r="AI44" s="163"/>
      <c r="AJ44" s="146"/>
      <c r="AK44" s="163"/>
      <c r="AL44" s="146"/>
      <c r="AM44" s="163"/>
      <c r="AN44" s="146"/>
      <c r="AO44" s="163"/>
      <c r="AP44" s="146"/>
      <c r="AQ44" s="163"/>
      <c r="AR44" s="146"/>
      <c r="AS44" s="163"/>
      <c r="AT44" s="146"/>
      <c r="AU44" s="163"/>
      <c r="AV44" s="146"/>
      <c r="AW44" s="163"/>
      <c r="AX44" s="146"/>
      <c r="AY44" s="163"/>
      <c r="AZ44" s="146"/>
      <c r="BA44" s="163"/>
      <c r="BB44" s="146"/>
      <c r="BC44" s="163"/>
      <c r="BD44" s="146"/>
      <c r="BE44" s="163"/>
      <c r="BF44" s="146"/>
      <c r="BG44" s="163"/>
      <c r="BH44" s="146"/>
      <c r="BI44" s="163"/>
      <c r="BJ44" s="146"/>
      <c r="BK44" s="163"/>
      <c r="BL44" s="146"/>
      <c r="BM44" s="260"/>
    </row>
    <row r="45" spans="1:65" s="98" customFormat="1">
      <c r="A45" s="100"/>
      <c r="B45" s="337"/>
      <c r="C45" s="110">
        <f>設定!D6</f>
        <v>0</v>
      </c>
      <c r="D45" s="143"/>
      <c r="E45" s="160"/>
      <c r="F45" s="143"/>
      <c r="G45" s="160"/>
      <c r="H45" s="143"/>
      <c r="I45" s="160"/>
      <c r="J45" s="143"/>
      <c r="K45" s="160"/>
      <c r="L45" s="143"/>
      <c r="M45" s="160"/>
      <c r="N45" s="143"/>
      <c r="O45" s="160"/>
      <c r="P45" s="143"/>
      <c r="Q45" s="160"/>
      <c r="R45" s="143"/>
      <c r="S45" s="160"/>
      <c r="T45" s="143"/>
      <c r="U45" s="160"/>
      <c r="V45" s="143"/>
      <c r="W45" s="160"/>
      <c r="X45" s="143"/>
      <c r="Y45" s="160"/>
      <c r="Z45" s="143"/>
      <c r="AA45" s="160"/>
      <c r="AB45" s="143"/>
      <c r="AC45" s="160"/>
      <c r="AD45" s="143"/>
      <c r="AE45" s="160"/>
      <c r="AF45" s="143"/>
      <c r="AG45" s="160"/>
      <c r="AH45" s="143"/>
      <c r="AI45" s="160"/>
      <c r="AJ45" s="143"/>
      <c r="AK45" s="160"/>
      <c r="AL45" s="143"/>
      <c r="AM45" s="160"/>
      <c r="AN45" s="143"/>
      <c r="AO45" s="160"/>
      <c r="AP45" s="143"/>
      <c r="AQ45" s="160"/>
      <c r="AR45" s="143"/>
      <c r="AS45" s="160"/>
      <c r="AT45" s="143"/>
      <c r="AU45" s="160"/>
      <c r="AV45" s="143"/>
      <c r="AW45" s="160"/>
      <c r="AX45" s="143"/>
      <c r="AY45" s="160"/>
      <c r="AZ45" s="143"/>
      <c r="BA45" s="160"/>
      <c r="BB45" s="143"/>
      <c r="BC45" s="160"/>
      <c r="BD45" s="143"/>
      <c r="BE45" s="160"/>
      <c r="BF45" s="143"/>
      <c r="BG45" s="160"/>
      <c r="BH45" s="143"/>
      <c r="BI45" s="160"/>
      <c r="BJ45" s="143"/>
      <c r="BK45" s="160"/>
      <c r="BL45" s="143"/>
      <c r="BM45" s="264"/>
    </row>
    <row r="46" spans="1:65" s="98" customFormat="1">
      <c r="A46" s="100"/>
      <c r="B46" s="337"/>
      <c r="C46" s="114">
        <f>設定!D7</f>
        <v>0</v>
      </c>
      <c r="D46" s="149"/>
      <c r="E46" s="164"/>
      <c r="F46" s="149"/>
      <c r="G46" s="164"/>
      <c r="H46" s="149"/>
      <c r="I46" s="164"/>
      <c r="J46" s="149"/>
      <c r="K46" s="164"/>
      <c r="L46" s="149"/>
      <c r="M46" s="164"/>
      <c r="N46" s="149"/>
      <c r="O46" s="164"/>
      <c r="P46" s="149"/>
      <c r="Q46" s="164"/>
      <c r="R46" s="149"/>
      <c r="S46" s="164"/>
      <c r="T46" s="149"/>
      <c r="U46" s="164"/>
      <c r="V46" s="149"/>
      <c r="W46" s="164"/>
      <c r="X46" s="149"/>
      <c r="Y46" s="164"/>
      <c r="Z46" s="149"/>
      <c r="AA46" s="164"/>
      <c r="AB46" s="149"/>
      <c r="AC46" s="164"/>
      <c r="AD46" s="149"/>
      <c r="AE46" s="164"/>
      <c r="AF46" s="149"/>
      <c r="AG46" s="164"/>
      <c r="AH46" s="149"/>
      <c r="AI46" s="164"/>
      <c r="AJ46" s="149"/>
      <c r="AK46" s="164"/>
      <c r="AL46" s="149"/>
      <c r="AM46" s="164"/>
      <c r="AN46" s="149"/>
      <c r="AO46" s="164"/>
      <c r="AP46" s="149"/>
      <c r="AQ46" s="164"/>
      <c r="AR46" s="149"/>
      <c r="AS46" s="164"/>
      <c r="AT46" s="149"/>
      <c r="AU46" s="164"/>
      <c r="AV46" s="149"/>
      <c r="AW46" s="164"/>
      <c r="AX46" s="149"/>
      <c r="AY46" s="164"/>
      <c r="AZ46" s="149"/>
      <c r="BA46" s="164"/>
      <c r="BB46" s="149"/>
      <c r="BC46" s="164"/>
      <c r="BD46" s="149"/>
      <c r="BE46" s="164"/>
      <c r="BF46" s="149"/>
      <c r="BG46" s="164"/>
      <c r="BH46" s="149"/>
      <c r="BI46" s="164"/>
      <c r="BJ46" s="149"/>
      <c r="BK46" s="164"/>
      <c r="BL46" s="149"/>
      <c r="BM46" s="262"/>
    </row>
    <row r="47" spans="1:65" s="98" customFormat="1">
      <c r="A47" s="100"/>
      <c r="B47" s="337"/>
      <c r="C47" s="110">
        <f>設定!D8</f>
        <v>0</v>
      </c>
      <c r="D47" s="143"/>
      <c r="E47" s="160"/>
      <c r="F47" s="143"/>
      <c r="G47" s="160"/>
      <c r="H47" s="143"/>
      <c r="I47" s="160"/>
      <c r="J47" s="143"/>
      <c r="K47" s="160"/>
      <c r="L47" s="143"/>
      <c r="M47" s="160"/>
      <c r="N47" s="143"/>
      <c r="O47" s="160"/>
      <c r="P47" s="143"/>
      <c r="Q47" s="160"/>
      <c r="R47" s="143"/>
      <c r="S47" s="160"/>
      <c r="T47" s="143"/>
      <c r="U47" s="160"/>
      <c r="V47" s="143"/>
      <c r="W47" s="160"/>
      <c r="X47" s="143"/>
      <c r="Y47" s="160"/>
      <c r="Z47" s="143"/>
      <c r="AA47" s="160"/>
      <c r="AB47" s="143"/>
      <c r="AC47" s="160"/>
      <c r="AD47" s="143"/>
      <c r="AE47" s="160"/>
      <c r="AF47" s="143"/>
      <c r="AG47" s="160"/>
      <c r="AH47" s="143"/>
      <c r="AI47" s="160"/>
      <c r="AJ47" s="143"/>
      <c r="AK47" s="160"/>
      <c r="AL47" s="143"/>
      <c r="AM47" s="160"/>
      <c r="AN47" s="143"/>
      <c r="AO47" s="160"/>
      <c r="AP47" s="143"/>
      <c r="AQ47" s="160"/>
      <c r="AR47" s="143"/>
      <c r="AS47" s="160"/>
      <c r="AT47" s="143"/>
      <c r="AU47" s="160"/>
      <c r="AV47" s="143"/>
      <c r="AW47" s="160"/>
      <c r="AX47" s="143"/>
      <c r="AY47" s="160"/>
      <c r="AZ47" s="143"/>
      <c r="BA47" s="160"/>
      <c r="BB47" s="143"/>
      <c r="BC47" s="160"/>
      <c r="BD47" s="143"/>
      <c r="BE47" s="160"/>
      <c r="BF47" s="143"/>
      <c r="BG47" s="160"/>
      <c r="BH47" s="143"/>
      <c r="BI47" s="160"/>
      <c r="BJ47" s="143"/>
      <c r="BK47" s="160"/>
      <c r="BL47" s="143"/>
      <c r="BM47" s="264"/>
    </row>
    <row r="48" spans="1:65" s="98" customFormat="1">
      <c r="A48" s="100"/>
      <c r="B48" s="337"/>
      <c r="C48" s="114">
        <f>設定!D9</f>
        <v>0</v>
      </c>
      <c r="D48" s="149"/>
      <c r="E48" s="164"/>
      <c r="F48" s="149"/>
      <c r="G48" s="164"/>
      <c r="H48" s="149"/>
      <c r="I48" s="164"/>
      <c r="J48" s="149"/>
      <c r="K48" s="164"/>
      <c r="L48" s="149"/>
      <c r="M48" s="164"/>
      <c r="N48" s="149"/>
      <c r="O48" s="164"/>
      <c r="P48" s="149"/>
      <c r="Q48" s="164"/>
      <c r="R48" s="149"/>
      <c r="S48" s="164"/>
      <c r="T48" s="149"/>
      <c r="U48" s="164"/>
      <c r="V48" s="149"/>
      <c r="W48" s="164"/>
      <c r="X48" s="149"/>
      <c r="Y48" s="164"/>
      <c r="Z48" s="149"/>
      <c r="AA48" s="164"/>
      <c r="AB48" s="149"/>
      <c r="AC48" s="164"/>
      <c r="AD48" s="149"/>
      <c r="AE48" s="164"/>
      <c r="AF48" s="149"/>
      <c r="AG48" s="164"/>
      <c r="AH48" s="149"/>
      <c r="AI48" s="164"/>
      <c r="AJ48" s="149"/>
      <c r="AK48" s="164"/>
      <c r="AL48" s="149"/>
      <c r="AM48" s="164"/>
      <c r="AN48" s="149"/>
      <c r="AO48" s="164"/>
      <c r="AP48" s="149"/>
      <c r="AQ48" s="164"/>
      <c r="AR48" s="149"/>
      <c r="AS48" s="164"/>
      <c r="AT48" s="149"/>
      <c r="AU48" s="164"/>
      <c r="AV48" s="149"/>
      <c r="AW48" s="164"/>
      <c r="AX48" s="149"/>
      <c r="AY48" s="164"/>
      <c r="AZ48" s="149"/>
      <c r="BA48" s="164"/>
      <c r="BB48" s="149"/>
      <c r="BC48" s="164"/>
      <c r="BD48" s="149"/>
      <c r="BE48" s="164"/>
      <c r="BF48" s="149"/>
      <c r="BG48" s="164"/>
      <c r="BH48" s="149"/>
      <c r="BI48" s="164"/>
      <c r="BJ48" s="149"/>
      <c r="BK48" s="164"/>
      <c r="BL48" s="149"/>
      <c r="BM48" s="262"/>
    </row>
    <row r="49" spans="1:65" s="98" customFormat="1">
      <c r="A49" s="100"/>
      <c r="B49" s="337"/>
      <c r="C49" s="110">
        <f>設定!D10</f>
        <v>0</v>
      </c>
      <c r="D49" s="143"/>
      <c r="E49" s="160"/>
      <c r="F49" s="143"/>
      <c r="G49" s="160"/>
      <c r="H49" s="143"/>
      <c r="I49" s="160"/>
      <c r="J49" s="143"/>
      <c r="K49" s="160"/>
      <c r="L49" s="143"/>
      <c r="M49" s="160"/>
      <c r="N49" s="143"/>
      <c r="O49" s="160"/>
      <c r="P49" s="143"/>
      <c r="Q49" s="160"/>
      <c r="R49" s="143"/>
      <c r="S49" s="160"/>
      <c r="T49" s="143"/>
      <c r="U49" s="160"/>
      <c r="V49" s="143"/>
      <c r="W49" s="160"/>
      <c r="X49" s="143"/>
      <c r="Y49" s="160"/>
      <c r="Z49" s="143"/>
      <c r="AA49" s="160"/>
      <c r="AB49" s="143"/>
      <c r="AC49" s="160"/>
      <c r="AD49" s="143"/>
      <c r="AE49" s="160"/>
      <c r="AF49" s="143"/>
      <c r="AG49" s="160"/>
      <c r="AH49" s="143"/>
      <c r="AI49" s="160"/>
      <c r="AJ49" s="143"/>
      <c r="AK49" s="160"/>
      <c r="AL49" s="143"/>
      <c r="AM49" s="160"/>
      <c r="AN49" s="143"/>
      <c r="AO49" s="160"/>
      <c r="AP49" s="143"/>
      <c r="AQ49" s="160"/>
      <c r="AR49" s="143"/>
      <c r="AS49" s="160"/>
      <c r="AT49" s="143"/>
      <c r="AU49" s="160"/>
      <c r="AV49" s="143"/>
      <c r="AW49" s="160"/>
      <c r="AX49" s="143"/>
      <c r="AY49" s="160"/>
      <c r="AZ49" s="143"/>
      <c r="BA49" s="160"/>
      <c r="BB49" s="143"/>
      <c r="BC49" s="160"/>
      <c r="BD49" s="143"/>
      <c r="BE49" s="160"/>
      <c r="BF49" s="143"/>
      <c r="BG49" s="160"/>
      <c r="BH49" s="143"/>
      <c r="BI49" s="160"/>
      <c r="BJ49" s="143"/>
      <c r="BK49" s="160"/>
      <c r="BL49" s="143"/>
      <c r="BM49" s="264"/>
    </row>
    <row r="50" spans="1:65" s="98" customFormat="1">
      <c r="A50" s="100"/>
      <c r="B50" s="337"/>
      <c r="C50" s="114">
        <f>設定!D11</f>
        <v>0</v>
      </c>
      <c r="D50" s="149"/>
      <c r="E50" s="164"/>
      <c r="F50" s="149"/>
      <c r="G50" s="164"/>
      <c r="H50" s="149"/>
      <c r="I50" s="164"/>
      <c r="J50" s="149"/>
      <c r="K50" s="164"/>
      <c r="L50" s="149"/>
      <c r="M50" s="164"/>
      <c r="N50" s="149"/>
      <c r="O50" s="164"/>
      <c r="P50" s="149"/>
      <c r="Q50" s="164"/>
      <c r="R50" s="149"/>
      <c r="S50" s="164"/>
      <c r="T50" s="149"/>
      <c r="U50" s="164"/>
      <c r="V50" s="149"/>
      <c r="W50" s="164"/>
      <c r="X50" s="149"/>
      <c r="Y50" s="164"/>
      <c r="Z50" s="149"/>
      <c r="AA50" s="164"/>
      <c r="AB50" s="149"/>
      <c r="AC50" s="164"/>
      <c r="AD50" s="149"/>
      <c r="AE50" s="164"/>
      <c r="AF50" s="149"/>
      <c r="AG50" s="164"/>
      <c r="AH50" s="149"/>
      <c r="AI50" s="164"/>
      <c r="AJ50" s="149"/>
      <c r="AK50" s="164"/>
      <c r="AL50" s="149"/>
      <c r="AM50" s="164"/>
      <c r="AN50" s="149"/>
      <c r="AO50" s="164"/>
      <c r="AP50" s="149"/>
      <c r="AQ50" s="164"/>
      <c r="AR50" s="149"/>
      <c r="AS50" s="164"/>
      <c r="AT50" s="149"/>
      <c r="AU50" s="164"/>
      <c r="AV50" s="149"/>
      <c r="AW50" s="164"/>
      <c r="AX50" s="149"/>
      <c r="AY50" s="164"/>
      <c r="AZ50" s="149"/>
      <c r="BA50" s="164"/>
      <c r="BB50" s="149"/>
      <c r="BC50" s="164"/>
      <c r="BD50" s="149"/>
      <c r="BE50" s="164"/>
      <c r="BF50" s="149"/>
      <c r="BG50" s="164"/>
      <c r="BH50" s="149"/>
      <c r="BI50" s="164"/>
      <c r="BJ50" s="149"/>
      <c r="BK50" s="164"/>
      <c r="BL50" s="149"/>
      <c r="BM50" s="262"/>
    </row>
    <row r="51" spans="1:65" s="98" customFormat="1">
      <c r="A51" s="100"/>
      <c r="B51" s="337"/>
      <c r="C51" s="110">
        <f>設定!D12</f>
        <v>0</v>
      </c>
      <c r="D51" s="143"/>
      <c r="E51" s="160"/>
      <c r="F51" s="143"/>
      <c r="G51" s="160"/>
      <c r="H51" s="143"/>
      <c r="I51" s="160"/>
      <c r="J51" s="143"/>
      <c r="K51" s="160"/>
      <c r="L51" s="143"/>
      <c r="M51" s="160"/>
      <c r="N51" s="143"/>
      <c r="O51" s="160"/>
      <c r="P51" s="143"/>
      <c r="Q51" s="160"/>
      <c r="R51" s="143"/>
      <c r="S51" s="160"/>
      <c r="T51" s="143"/>
      <c r="U51" s="160"/>
      <c r="V51" s="143"/>
      <c r="W51" s="160"/>
      <c r="X51" s="143"/>
      <c r="Y51" s="160"/>
      <c r="Z51" s="143"/>
      <c r="AA51" s="160"/>
      <c r="AB51" s="143"/>
      <c r="AC51" s="160"/>
      <c r="AD51" s="143"/>
      <c r="AE51" s="160"/>
      <c r="AF51" s="143"/>
      <c r="AG51" s="160"/>
      <c r="AH51" s="143"/>
      <c r="AI51" s="160"/>
      <c r="AJ51" s="143"/>
      <c r="AK51" s="160"/>
      <c r="AL51" s="143"/>
      <c r="AM51" s="160"/>
      <c r="AN51" s="143"/>
      <c r="AO51" s="160"/>
      <c r="AP51" s="143"/>
      <c r="AQ51" s="160"/>
      <c r="AR51" s="143"/>
      <c r="AS51" s="160"/>
      <c r="AT51" s="143"/>
      <c r="AU51" s="160"/>
      <c r="AV51" s="143"/>
      <c r="AW51" s="160"/>
      <c r="AX51" s="143"/>
      <c r="AY51" s="160"/>
      <c r="AZ51" s="143"/>
      <c r="BA51" s="160"/>
      <c r="BB51" s="143"/>
      <c r="BC51" s="160"/>
      <c r="BD51" s="143"/>
      <c r="BE51" s="160"/>
      <c r="BF51" s="143"/>
      <c r="BG51" s="160"/>
      <c r="BH51" s="143"/>
      <c r="BI51" s="160"/>
      <c r="BJ51" s="143"/>
      <c r="BK51" s="160"/>
      <c r="BL51" s="143"/>
      <c r="BM51" s="264"/>
    </row>
    <row r="52" spans="1:65" s="98" customFormat="1">
      <c r="A52" s="100"/>
      <c r="B52" s="337"/>
      <c r="C52" s="114">
        <f>設定!D13</f>
        <v>0</v>
      </c>
      <c r="D52" s="149"/>
      <c r="E52" s="164"/>
      <c r="F52" s="149"/>
      <c r="G52" s="164"/>
      <c r="H52" s="149"/>
      <c r="I52" s="164"/>
      <c r="J52" s="149"/>
      <c r="K52" s="164"/>
      <c r="L52" s="149"/>
      <c r="M52" s="164"/>
      <c r="N52" s="149"/>
      <c r="O52" s="164"/>
      <c r="P52" s="149"/>
      <c r="Q52" s="164"/>
      <c r="R52" s="149"/>
      <c r="S52" s="164"/>
      <c r="T52" s="149"/>
      <c r="U52" s="164"/>
      <c r="V52" s="149"/>
      <c r="W52" s="164"/>
      <c r="X52" s="149"/>
      <c r="Y52" s="164"/>
      <c r="Z52" s="149"/>
      <c r="AA52" s="164"/>
      <c r="AB52" s="149"/>
      <c r="AC52" s="164"/>
      <c r="AD52" s="149"/>
      <c r="AE52" s="164"/>
      <c r="AF52" s="149"/>
      <c r="AG52" s="164"/>
      <c r="AH52" s="149"/>
      <c r="AI52" s="164"/>
      <c r="AJ52" s="149"/>
      <c r="AK52" s="164"/>
      <c r="AL52" s="149"/>
      <c r="AM52" s="164"/>
      <c r="AN52" s="149"/>
      <c r="AO52" s="164"/>
      <c r="AP52" s="149"/>
      <c r="AQ52" s="164"/>
      <c r="AR52" s="149"/>
      <c r="AS52" s="164"/>
      <c r="AT52" s="149"/>
      <c r="AU52" s="164"/>
      <c r="AV52" s="149"/>
      <c r="AW52" s="164"/>
      <c r="AX52" s="149"/>
      <c r="AY52" s="164"/>
      <c r="AZ52" s="149"/>
      <c r="BA52" s="164"/>
      <c r="BB52" s="149"/>
      <c r="BC52" s="164"/>
      <c r="BD52" s="149"/>
      <c r="BE52" s="164"/>
      <c r="BF52" s="149"/>
      <c r="BG52" s="164"/>
      <c r="BH52" s="149"/>
      <c r="BI52" s="164"/>
      <c r="BJ52" s="149"/>
      <c r="BK52" s="164"/>
      <c r="BL52" s="149"/>
      <c r="BM52" s="262"/>
    </row>
    <row r="53" spans="1:65" s="98" customFormat="1">
      <c r="A53" s="100"/>
      <c r="B53" s="337"/>
      <c r="C53" s="151">
        <f>設定!D14</f>
        <v>0</v>
      </c>
      <c r="D53" s="169"/>
      <c r="E53" s="160"/>
      <c r="F53" s="169"/>
      <c r="G53" s="160"/>
      <c r="H53" s="169"/>
      <c r="I53" s="160"/>
      <c r="J53" s="169"/>
      <c r="K53" s="160"/>
      <c r="L53" s="169"/>
      <c r="M53" s="160"/>
      <c r="N53" s="169"/>
      <c r="O53" s="160"/>
      <c r="P53" s="169"/>
      <c r="Q53" s="160"/>
      <c r="R53" s="169"/>
      <c r="S53" s="160"/>
      <c r="T53" s="169"/>
      <c r="U53" s="160"/>
      <c r="V53" s="169"/>
      <c r="W53" s="160"/>
      <c r="X53" s="169"/>
      <c r="Y53" s="160"/>
      <c r="Z53" s="169"/>
      <c r="AA53" s="160"/>
      <c r="AB53" s="169"/>
      <c r="AC53" s="160"/>
      <c r="AD53" s="169"/>
      <c r="AE53" s="160"/>
      <c r="AF53" s="169"/>
      <c r="AG53" s="160"/>
      <c r="AH53" s="169"/>
      <c r="AI53" s="160"/>
      <c r="AJ53" s="169"/>
      <c r="AK53" s="160"/>
      <c r="AL53" s="169"/>
      <c r="AM53" s="160"/>
      <c r="AN53" s="169"/>
      <c r="AO53" s="160"/>
      <c r="AP53" s="169"/>
      <c r="AQ53" s="160"/>
      <c r="AR53" s="169"/>
      <c r="AS53" s="160"/>
      <c r="AT53" s="169"/>
      <c r="AU53" s="160"/>
      <c r="AV53" s="169"/>
      <c r="AW53" s="160"/>
      <c r="AX53" s="169"/>
      <c r="AY53" s="160"/>
      <c r="AZ53" s="169"/>
      <c r="BA53" s="160"/>
      <c r="BB53" s="169"/>
      <c r="BC53" s="160"/>
      <c r="BD53" s="169"/>
      <c r="BE53" s="160"/>
      <c r="BF53" s="169"/>
      <c r="BG53" s="160"/>
      <c r="BH53" s="169"/>
      <c r="BI53" s="160"/>
      <c r="BJ53" s="169"/>
      <c r="BK53" s="160"/>
      <c r="BL53" s="169"/>
      <c r="BM53" s="264"/>
    </row>
    <row r="54" spans="1:65" s="98" customFormat="1" ht="19" thickBot="1">
      <c r="A54" s="100"/>
      <c r="B54" s="337"/>
      <c r="C54" s="144" t="s">
        <v>87</v>
      </c>
      <c r="D54" s="333"/>
      <c r="E54" s="334"/>
      <c r="F54" s="333"/>
      <c r="G54" s="334"/>
      <c r="H54" s="333"/>
      <c r="I54" s="334"/>
      <c r="J54" s="333"/>
      <c r="K54" s="334"/>
      <c r="L54" s="333"/>
      <c r="M54" s="334"/>
      <c r="N54" s="333"/>
      <c r="O54" s="334"/>
      <c r="P54" s="333"/>
      <c r="Q54" s="334"/>
      <c r="R54" s="333"/>
      <c r="S54" s="334"/>
      <c r="T54" s="333"/>
      <c r="U54" s="334"/>
      <c r="V54" s="333"/>
      <c r="W54" s="334"/>
      <c r="X54" s="333"/>
      <c r="Y54" s="334"/>
      <c r="Z54" s="333"/>
      <c r="AA54" s="334"/>
      <c r="AB54" s="333"/>
      <c r="AC54" s="334"/>
      <c r="AD54" s="333"/>
      <c r="AE54" s="334"/>
      <c r="AF54" s="333"/>
      <c r="AG54" s="334"/>
      <c r="AH54" s="333"/>
      <c r="AI54" s="334"/>
      <c r="AJ54" s="333"/>
      <c r="AK54" s="334"/>
      <c r="AL54" s="333"/>
      <c r="AM54" s="334"/>
      <c r="AN54" s="333"/>
      <c r="AO54" s="334"/>
      <c r="AP54" s="333"/>
      <c r="AQ54" s="334"/>
      <c r="AR54" s="333"/>
      <c r="AS54" s="334"/>
      <c r="AT54" s="333"/>
      <c r="AU54" s="334"/>
      <c r="AV54" s="333"/>
      <c r="AW54" s="334"/>
      <c r="AX54" s="333"/>
      <c r="AY54" s="334"/>
      <c r="AZ54" s="333"/>
      <c r="BA54" s="334"/>
      <c r="BB54" s="333"/>
      <c r="BC54" s="334"/>
      <c r="BD54" s="333"/>
      <c r="BE54" s="334"/>
      <c r="BF54" s="333"/>
      <c r="BG54" s="334"/>
      <c r="BH54" s="333"/>
      <c r="BI54" s="334"/>
      <c r="BJ54" s="333"/>
      <c r="BK54" s="334"/>
      <c r="BL54" s="333"/>
      <c r="BM54" s="335"/>
    </row>
    <row r="55" spans="1:65" s="98" customFormat="1" ht="20" thickTop="1" thickBot="1">
      <c r="A55" s="100"/>
      <c r="B55" s="338"/>
      <c r="C55" s="152" t="s">
        <v>88</v>
      </c>
      <c r="D55" s="324">
        <f>SUM(D44:D53)</f>
        <v>0</v>
      </c>
      <c r="E55" s="325"/>
      <c r="F55" s="324">
        <f>SUM(F44:F53)</f>
        <v>0</v>
      </c>
      <c r="G55" s="325"/>
      <c r="H55" s="324">
        <f t="shared" ref="H55" si="153">SUM(H44:H53)</f>
        <v>0</v>
      </c>
      <c r="I55" s="325"/>
      <c r="J55" s="324">
        <f t="shared" ref="J55" si="154">SUM(J44:J53)</f>
        <v>0</v>
      </c>
      <c r="K55" s="325"/>
      <c r="L55" s="324">
        <f t="shared" ref="L55" si="155">SUM(L44:L53)</f>
        <v>0</v>
      </c>
      <c r="M55" s="325"/>
      <c r="N55" s="324">
        <f t="shared" ref="N55" si="156">SUM(N44:N53)</f>
        <v>0</v>
      </c>
      <c r="O55" s="325"/>
      <c r="P55" s="324">
        <f t="shared" ref="P55" si="157">SUM(P44:P53)</f>
        <v>0</v>
      </c>
      <c r="Q55" s="325"/>
      <c r="R55" s="324">
        <f t="shared" ref="R55" si="158">SUM(R44:R53)</f>
        <v>0</v>
      </c>
      <c r="S55" s="325"/>
      <c r="T55" s="324">
        <f t="shared" ref="T55" si="159">SUM(T44:T53)</f>
        <v>0</v>
      </c>
      <c r="U55" s="325"/>
      <c r="V55" s="324">
        <f t="shared" ref="V55" si="160">SUM(V44:V53)</f>
        <v>0</v>
      </c>
      <c r="W55" s="325"/>
      <c r="X55" s="324">
        <f t="shared" ref="X55" si="161">SUM(X44:X53)</f>
        <v>0</v>
      </c>
      <c r="Y55" s="325"/>
      <c r="Z55" s="324">
        <f t="shared" ref="Z55" si="162">SUM(Z44:Z53)</f>
        <v>0</v>
      </c>
      <c r="AA55" s="325"/>
      <c r="AB55" s="324">
        <f t="shared" ref="AB55" si="163">SUM(AB44:AB53)</f>
        <v>0</v>
      </c>
      <c r="AC55" s="325"/>
      <c r="AD55" s="324">
        <f t="shared" ref="AD55" si="164">SUM(AD44:AD53)</f>
        <v>0</v>
      </c>
      <c r="AE55" s="325"/>
      <c r="AF55" s="324">
        <f t="shared" ref="AF55" si="165">SUM(AF44:AF53)</f>
        <v>0</v>
      </c>
      <c r="AG55" s="325"/>
      <c r="AH55" s="324">
        <f t="shared" ref="AH55" si="166">SUM(AH44:AH53)</f>
        <v>0</v>
      </c>
      <c r="AI55" s="325"/>
      <c r="AJ55" s="324">
        <f t="shared" ref="AJ55" si="167">SUM(AJ44:AJ53)</f>
        <v>0</v>
      </c>
      <c r="AK55" s="325"/>
      <c r="AL55" s="324">
        <f t="shared" ref="AL55" si="168">SUM(AL44:AL53)</f>
        <v>0</v>
      </c>
      <c r="AM55" s="325"/>
      <c r="AN55" s="324">
        <f t="shared" ref="AN55" si="169">SUM(AN44:AN53)</f>
        <v>0</v>
      </c>
      <c r="AO55" s="325"/>
      <c r="AP55" s="324">
        <f t="shared" ref="AP55" si="170">SUM(AP44:AP53)</f>
        <v>0</v>
      </c>
      <c r="AQ55" s="325"/>
      <c r="AR55" s="324">
        <f t="shared" ref="AR55" si="171">SUM(AR44:AR53)</f>
        <v>0</v>
      </c>
      <c r="AS55" s="325"/>
      <c r="AT55" s="324">
        <f t="shared" ref="AT55" si="172">SUM(AT44:AT53)</f>
        <v>0</v>
      </c>
      <c r="AU55" s="325"/>
      <c r="AV55" s="324">
        <f t="shared" ref="AV55" si="173">SUM(AV44:AV53)</f>
        <v>0</v>
      </c>
      <c r="AW55" s="325"/>
      <c r="AX55" s="324">
        <f t="shared" ref="AX55" si="174">SUM(AX44:AX53)</f>
        <v>0</v>
      </c>
      <c r="AY55" s="325"/>
      <c r="AZ55" s="324">
        <f t="shared" ref="AZ55" si="175">SUM(AZ44:AZ53)</f>
        <v>0</v>
      </c>
      <c r="BA55" s="325"/>
      <c r="BB55" s="324">
        <f t="shared" ref="BB55" si="176">SUM(BB44:BB53)</f>
        <v>0</v>
      </c>
      <c r="BC55" s="325"/>
      <c r="BD55" s="324">
        <f t="shared" ref="BD55" si="177">SUM(BD44:BD53)</f>
        <v>0</v>
      </c>
      <c r="BE55" s="325"/>
      <c r="BF55" s="324">
        <f t="shared" ref="BF55" si="178">SUM(BF44:BF53)</f>
        <v>0</v>
      </c>
      <c r="BG55" s="325"/>
      <c r="BH55" s="324">
        <f t="shared" ref="BH55" si="179">SUM(BH44:BH53)</f>
        <v>0</v>
      </c>
      <c r="BI55" s="325"/>
      <c r="BJ55" s="324">
        <f t="shared" ref="BJ55" si="180">SUM(BJ44:BJ53)</f>
        <v>0</v>
      </c>
      <c r="BK55" s="325"/>
      <c r="BL55" s="324">
        <f t="shared" ref="BL55" si="181">SUM(BL44:BL53)</f>
        <v>0</v>
      </c>
      <c r="BM55" s="326"/>
    </row>
    <row r="56" spans="1:65" s="98" customFormat="1" ht="19" thickTop="1">
      <c r="A56" s="100"/>
      <c r="B56" s="337" t="s">
        <v>89</v>
      </c>
      <c r="C56" s="170">
        <f>設定!F5</f>
        <v>0</v>
      </c>
      <c r="D56" s="146"/>
      <c r="E56" s="163"/>
      <c r="F56" s="146"/>
      <c r="G56" s="163"/>
      <c r="H56" s="146"/>
      <c r="I56" s="163"/>
      <c r="J56" s="146"/>
      <c r="K56" s="163"/>
      <c r="L56" s="146"/>
      <c r="M56" s="163"/>
      <c r="N56" s="146"/>
      <c r="O56" s="163"/>
      <c r="P56" s="146"/>
      <c r="Q56" s="163"/>
      <c r="R56" s="146"/>
      <c r="S56" s="163"/>
      <c r="T56" s="146"/>
      <c r="U56" s="163"/>
      <c r="V56" s="146"/>
      <c r="W56" s="163"/>
      <c r="X56" s="146"/>
      <c r="Y56" s="163"/>
      <c r="Z56" s="146"/>
      <c r="AA56" s="163"/>
      <c r="AB56" s="146"/>
      <c r="AC56" s="163"/>
      <c r="AD56" s="146"/>
      <c r="AE56" s="163"/>
      <c r="AF56" s="146"/>
      <c r="AG56" s="163"/>
      <c r="AH56" s="146"/>
      <c r="AI56" s="163"/>
      <c r="AJ56" s="146"/>
      <c r="AK56" s="163"/>
      <c r="AL56" s="146"/>
      <c r="AM56" s="163"/>
      <c r="AN56" s="146"/>
      <c r="AO56" s="163"/>
      <c r="AP56" s="146"/>
      <c r="AQ56" s="163"/>
      <c r="AR56" s="146"/>
      <c r="AS56" s="163"/>
      <c r="AT56" s="146"/>
      <c r="AU56" s="163"/>
      <c r="AV56" s="146"/>
      <c r="AW56" s="163"/>
      <c r="AX56" s="146"/>
      <c r="AY56" s="163"/>
      <c r="AZ56" s="146"/>
      <c r="BA56" s="163"/>
      <c r="BB56" s="146"/>
      <c r="BC56" s="163"/>
      <c r="BD56" s="146"/>
      <c r="BE56" s="163"/>
      <c r="BF56" s="146"/>
      <c r="BG56" s="163"/>
      <c r="BH56" s="146"/>
      <c r="BI56" s="163"/>
      <c r="BJ56" s="146"/>
      <c r="BK56" s="163"/>
      <c r="BL56" s="146"/>
      <c r="BM56" s="260"/>
    </row>
    <row r="57" spans="1:65" s="98" customFormat="1">
      <c r="A57" s="100"/>
      <c r="B57" s="337"/>
      <c r="C57" s="110">
        <f>設定!F6</f>
        <v>0</v>
      </c>
      <c r="D57" s="143"/>
      <c r="E57" s="160"/>
      <c r="F57" s="143"/>
      <c r="G57" s="160"/>
      <c r="H57" s="143"/>
      <c r="I57" s="160"/>
      <c r="J57" s="143"/>
      <c r="K57" s="160"/>
      <c r="L57" s="143"/>
      <c r="M57" s="160"/>
      <c r="N57" s="143"/>
      <c r="O57" s="160"/>
      <c r="P57" s="143"/>
      <c r="Q57" s="160"/>
      <c r="R57" s="143"/>
      <c r="S57" s="160"/>
      <c r="T57" s="143"/>
      <c r="U57" s="160"/>
      <c r="V57" s="143"/>
      <c r="W57" s="160"/>
      <c r="X57" s="143"/>
      <c r="Y57" s="160"/>
      <c r="Z57" s="143"/>
      <c r="AA57" s="160"/>
      <c r="AB57" s="143"/>
      <c r="AC57" s="160"/>
      <c r="AD57" s="143"/>
      <c r="AE57" s="160"/>
      <c r="AF57" s="143"/>
      <c r="AG57" s="160"/>
      <c r="AH57" s="143"/>
      <c r="AI57" s="160"/>
      <c r="AJ57" s="143"/>
      <c r="AK57" s="160"/>
      <c r="AL57" s="143"/>
      <c r="AM57" s="160"/>
      <c r="AN57" s="143"/>
      <c r="AO57" s="160"/>
      <c r="AP57" s="143"/>
      <c r="AQ57" s="160"/>
      <c r="AR57" s="143"/>
      <c r="AS57" s="160"/>
      <c r="AT57" s="143"/>
      <c r="AU57" s="160"/>
      <c r="AV57" s="143"/>
      <c r="AW57" s="160"/>
      <c r="AX57" s="143"/>
      <c r="AY57" s="160"/>
      <c r="AZ57" s="143"/>
      <c r="BA57" s="160"/>
      <c r="BB57" s="143"/>
      <c r="BC57" s="160"/>
      <c r="BD57" s="143"/>
      <c r="BE57" s="160"/>
      <c r="BF57" s="143"/>
      <c r="BG57" s="160"/>
      <c r="BH57" s="143"/>
      <c r="BI57" s="160"/>
      <c r="BJ57" s="143"/>
      <c r="BK57" s="160"/>
      <c r="BL57" s="143"/>
      <c r="BM57" s="264"/>
    </row>
    <row r="58" spans="1:65" s="98" customFormat="1">
      <c r="A58" s="100"/>
      <c r="B58" s="337"/>
      <c r="C58" s="114">
        <f>設定!F7</f>
        <v>0</v>
      </c>
      <c r="D58" s="149"/>
      <c r="E58" s="164"/>
      <c r="F58" s="149"/>
      <c r="G58" s="164"/>
      <c r="H58" s="149"/>
      <c r="I58" s="164"/>
      <c r="J58" s="149"/>
      <c r="K58" s="164"/>
      <c r="L58" s="149"/>
      <c r="M58" s="164"/>
      <c r="N58" s="149"/>
      <c r="O58" s="164"/>
      <c r="P58" s="149"/>
      <c r="Q58" s="164"/>
      <c r="R58" s="149"/>
      <c r="S58" s="164"/>
      <c r="T58" s="149"/>
      <c r="U58" s="164"/>
      <c r="V58" s="149"/>
      <c r="W58" s="164"/>
      <c r="X58" s="149"/>
      <c r="Y58" s="164"/>
      <c r="Z58" s="149"/>
      <c r="AA58" s="164"/>
      <c r="AB58" s="149"/>
      <c r="AC58" s="164"/>
      <c r="AD58" s="149"/>
      <c r="AE58" s="164"/>
      <c r="AF58" s="149"/>
      <c r="AG58" s="164"/>
      <c r="AH58" s="149"/>
      <c r="AI58" s="164"/>
      <c r="AJ58" s="149"/>
      <c r="AK58" s="164"/>
      <c r="AL58" s="149"/>
      <c r="AM58" s="164"/>
      <c r="AN58" s="149"/>
      <c r="AO58" s="164"/>
      <c r="AP58" s="149"/>
      <c r="AQ58" s="164"/>
      <c r="AR58" s="149"/>
      <c r="AS58" s="164"/>
      <c r="AT58" s="149"/>
      <c r="AU58" s="164"/>
      <c r="AV58" s="149"/>
      <c r="AW58" s="164"/>
      <c r="AX58" s="149"/>
      <c r="AY58" s="164"/>
      <c r="AZ58" s="149"/>
      <c r="BA58" s="164"/>
      <c r="BB58" s="149"/>
      <c r="BC58" s="164"/>
      <c r="BD58" s="149"/>
      <c r="BE58" s="164"/>
      <c r="BF58" s="149"/>
      <c r="BG58" s="164"/>
      <c r="BH58" s="149"/>
      <c r="BI58" s="164"/>
      <c r="BJ58" s="149"/>
      <c r="BK58" s="164"/>
      <c r="BL58" s="149"/>
      <c r="BM58" s="262"/>
    </row>
    <row r="59" spans="1:65" s="98" customFormat="1">
      <c r="A59" s="100"/>
      <c r="B59" s="337"/>
      <c r="C59" s="110">
        <f>設定!F8</f>
        <v>0</v>
      </c>
      <c r="D59" s="143"/>
      <c r="E59" s="160"/>
      <c r="F59" s="143"/>
      <c r="G59" s="160"/>
      <c r="H59" s="143"/>
      <c r="I59" s="160"/>
      <c r="J59" s="143"/>
      <c r="K59" s="160"/>
      <c r="L59" s="143"/>
      <c r="M59" s="160"/>
      <c r="N59" s="143"/>
      <c r="O59" s="160"/>
      <c r="P59" s="143"/>
      <c r="Q59" s="160"/>
      <c r="R59" s="143"/>
      <c r="S59" s="160"/>
      <c r="T59" s="143"/>
      <c r="U59" s="160"/>
      <c r="V59" s="143"/>
      <c r="W59" s="160"/>
      <c r="X59" s="143"/>
      <c r="Y59" s="160"/>
      <c r="Z59" s="143"/>
      <c r="AA59" s="160"/>
      <c r="AB59" s="143"/>
      <c r="AC59" s="160"/>
      <c r="AD59" s="143"/>
      <c r="AE59" s="160"/>
      <c r="AF59" s="143"/>
      <c r="AG59" s="160"/>
      <c r="AH59" s="143"/>
      <c r="AI59" s="160"/>
      <c r="AJ59" s="143"/>
      <c r="AK59" s="160"/>
      <c r="AL59" s="143"/>
      <c r="AM59" s="160"/>
      <c r="AN59" s="143"/>
      <c r="AO59" s="160"/>
      <c r="AP59" s="143"/>
      <c r="AQ59" s="160"/>
      <c r="AR59" s="143"/>
      <c r="AS59" s="160"/>
      <c r="AT59" s="143"/>
      <c r="AU59" s="160"/>
      <c r="AV59" s="143"/>
      <c r="AW59" s="160"/>
      <c r="AX59" s="143"/>
      <c r="AY59" s="160"/>
      <c r="AZ59" s="143"/>
      <c r="BA59" s="160"/>
      <c r="BB59" s="143"/>
      <c r="BC59" s="160"/>
      <c r="BD59" s="143"/>
      <c r="BE59" s="160"/>
      <c r="BF59" s="143"/>
      <c r="BG59" s="160"/>
      <c r="BH59" s="143"/>
      <c r="BI59" s="160"/>
      <c r="BJ59" s="143"/>
      <c r="BK59" s="160"/>
      <c r="BL59" s="143"/>
      <c r="BM59" s="264"/>
    </row>
    <row r="60" spans="1:65" s="98" customFormat="1">
      <c r="A60" s="100"/>
      <c r="B60" s="337"/>
      <c r="C60" s="114">
        <f>設定!F9</f>
        <v>0</v>
      </c>
      <c r="D60" s="149"/>
      <c r="E60" s="164"/>
      <c r="F60" s="149"/>
      <c r="G60" s="164"/>
      <c r="H60" s="149"/>
      <c r="I60" s="164"/>
      <c r="J60" s="149"/>
      <c r="K60" s="164"/>
      <c r="L60" s="149"/>
      <c r="M60" s="164"/>
      <c r="N60" s="149"/>
      <c r="O60" s="164"/>
      <c r="P60" s="149"/>
      <c r="Q60" s="164"/>
      <c r="R60" s="149"/>
      <c r="S60" s="164"/>
      <c r="T60" s="149"/>
      <c r="U60" s="164"/>
      <c r="V60" s="149"/>
      <c r="W60" s="164"/>
      <c r="X60" s="149"/>
      <c r="Y60" s="164"/>
      <c r="Z60" s="149"/>
      <c r="AA60" s="164"/>
      <c r="AB60" s="149"/>
      <c r="AC60" s="164"/>
      <c r="AD60" s="149"/>
      <c r="AE60" s="164"/>
      <c r="AF60" s="149"/>
      <c r="AG60" s="164"/>
      <c r="AH60" s="149"/>
      <c r="AI60" s="164"/>
      <c r="AJ60" s="149"/>
      <c r="AK60" s="164"/>
      <c r="AL60" s="149"/>
      <c r="AM60" s="164"/>
      <c r="AN60" s="149"/>
      <c r="AO60" s="164"/>
      <c r="AP60" s="149"/>
      <c r="AQ60" s="164"/>
      <c r="AR60" s="149"/>
      <c r="AS60" s="164"/>
      <c r="AT60" s="149"/>
      <c r="AU60" s="164"/>
      <c r="AV60" s="149"/>
      <c r="AW60" s="164"/>
      <c r="AX60" s="149"/>
      <c r="AY60" s="164"/>
      <c r="AZ60" s="149"/>
      <c r="BA60" s="164"/>
      <c r="BB60" s="149"/>
      <c r="BC60" s="164"/>
      <c r="BD60" s="149"/>
      <c r="BE60" s="164"/>
      <c r="BF60" s="149"/>
      <c r="BG60" s="164"/>
      <c r="BH60" s="149"/>
      <c r="BI60" s="164"/>
      <c r="BJ60" s="149"/>
      <c r="BK60" s="164"/>
      <c r="BL60" s="149"/>
      <c r="BM60" s="262"/>
    </row>
    <row r="61" spans="1:65" s="98" customFormat="1">
      <c r="A61" s="100"/>
      <c r="B61" s="337"/>
      <c r="C61" s="110">
        <f>設定!F10</f>
        <v>0</v>
      </c>
      <c r="D61" s="143"/>
      <c r="E61" s="160"/>
      <c r="F61" s="143"/>
      <c r="G61" s="160"/>
      <c r="H61" s="143"/>
      <c r="I61" s="160"/>
      <c r="J61" s="143"/>
      <c r="K61" s="160"/>
      <c r="L61" s="143"/>
      <c r="M61" s="160"/>
      <c r="N61" s="143"/>
      <c r="O61" s="160"/>
      <c r="P61" s="143"/>
      <c r="Q61" s="160"/>
      <c r="R61" s="143"/>
      <c r="S61" s="160"/>
      <c r="T61" s="143"/>
      <c r="U61" s="160"/>
      <c r="V61" s="143"/>
      <c r="W61" s="160"/>
      <c r="X61" s="143"/>
      <c r="Y61" s="160"/>
      <c r="Z61" s="143"/>
      <c r="AA61" s="160"/>
      <c r="AB61" s="143"/>
      <c r="AC61" s="160"/>
      <c r="AD61" s="143"/>
      <c r="AE61" s="160"/>
      <c r="AF61" s="143"/>
      <c r="AG61" s="160"/>
      <c r="AH61" s="143"/>
      <c r="AI61" s="160"/>
      <c r="AJ61" s="143"/>
      <c r="AK61" s="160"/>
      <c r="AL61" s="143"/>
      <c r="AM61" s="160"/>
      <c r="AN61" s="143"/>
      <c r="AO61" s="160"/>
      <c r="AP61" s="143"/>
      <c r="AQ61" s="160"/>
      <c r="AR61" s="143"/>
      <c r="AS61" s="160"/>
      <c r="AT61" s="143"/>
      <c r="AU61" s="160"/>
      <c r="AV61" s="143"/>
      <c r="AW61" s="160"/>
      <c r="AX61" s="143"/>
      <c r="AY61" s="160"/>
      <c r="AZ61" s="143"/>
      <c r="BA61" s="160"/>
      <c r="BB61" s="143"/>
      <c r="BC61" s="160"/>
      <c r="BD61" s="143"/>
      <c r="BE61" s="160"/>
      <c r="BF61" s="143"/>
      <c r="BG61" s="160"/>
      <c r="BH61" s="143"/>
      <c r="BI61" s="160"/>
      <c r="BJ61" s="143"/>
      <c r="BK61" s="160"/>
      <c r="BL61" s="143"/>
      <c r="BM61" s="264"/>
    </row>
    <row r="62" spans="1:65" s="98" customFormat="1">
      <c r="A62" s="100"/>
      <c r="B62" s="337"/>
      <c r="C62" s="114">
        <f>設定!F11</f>
        <v>0</v>
      </c>
      <c r="D62" s="149"/>
      <c r="E62" s="164"/>
      <c r="F62" s="149"/>
      <c r="G62" s="164"/>
      <c r="H62" s="149"/>
      <c r="I62" s="164"/>
      <c r="J62" s="149"/>
      <c r="K62" s="164"/>
      <c r="L62" s="149"/>
      <c r="M62" s="164"/>
      <c r="N62" s="149"/>
      <c r="O62" s="164"/>
      <c r="P62" s="149"/>
      <c r="Q62" s="164"/>
      <c r="R62" s="149"/>
      <c r="S62" s="164"/>
      <c r="T62" s="149"/>
      <c r="U62" s="164"/>
      <c r="V62" s="149"/>
      <c r="W62" s="164"/>
      <c r="X62" s="149"/>
      <c r="Y62" s="164"/>
      <c r="Z62" s="149"/>
      <c r="AA62" s="164"/>
      <c r="AB62" s="149"/>
      <c r="AC62" s="164"/>
      <c r="AD62" s="149"/>
      <c r="AE62" s="164"/>
      <c r="AF62" s="149"/>
      <c r="AG62" s="164"/>
      <c r="AH62" s="149"/>
      <c r="AI62" s="164"/>
      <c r="AJ62" s="149"/>
      <c r="AK62" s="164"/>
      <c r="AL62" s="149"/>
      <c r="AM62" s="164"/>
      <c r="AN62" s="149"/>
      <c r="AO62" s="164"/>
      <c r="AP62" s="149"/>
      <c r="AQ62" s="164"/>
      <c r="AR62" s="149"/>
      <c r="AS62" s="164"/>
      <c r="AT62" s="149"/>
      <c r="AU62" s="164"/>
      <c r="AV62" s="149"/>
      <c r="AW62" s="164"/>
      <c r="AX62" s="149"/>
      <c r="AY62" s="164"/>
      <c r="AZ62" s="149"/>
      <c r="BA62" s="164"/>
      <c r="BB62" s="149"/>
      <c r="BC62" s="164"/>
      <c r="BD62" s="149"/>
      <c r="BE62" s="164"/>
      <c r="BF62" s="149"/>
      <c r="BG62" s="164"/>
      <c r="BH62" s="149"/>
      <c r="BI62" s="164"/>
      <c r="BJ62" s="149"/>
      <c r="BK62" s="164"/>
      <c r="BL62" s="149"/>
      <c r="BM62" s="262"/>
    </row>
    <row r="63" spans="1:65" s="98" customFormat="1">
      <c r="A63" s="100"/>
      <c r="B63" s="337"/>
      <c r="C63" s="110">
        <f>設定!F12</f>
        <v>0</v>
      </c>
      <c r="D63" s="143"/>
      <c r="E63" s="160"/>
      <c r="F63" s="143"/>
      <c r="G63" s="160"/>
      <c r="H63" s="143"/>
      <c r="I63" s="160"/>
      <c r="J63" s="143"/>
      <c r="K63" s="160"/>
      <c r="L63" s="143"/>
      <c r="M63" s="160"/>
      <c r="N63" s="143"/>
      <c r="O63" s="160"/>
      <c r="P63" s="143"/>
      <c r="Q63" s="160"/>
      <c r="R63" s="143"/>
      <c r="S63" s="160"/>
      <c r="T63" s="143"/>
      <c r="U63" s="160"/>
      <c r="V63" s="143"/>
      <c r="W63" s="160"/>
      <c r="X63" s="143"/>
      <c r="Y63" s="160"/>
      <c r="Z63" s="143"/>
      <c r="AA63" s="160"/>
      <c r="AB63" s="143"/>
      <c r="AC63" s="160"/>
      <c r="AD63" s="143"/>
      <c r="AE63" s="160"/>
      <c r="AF63" s="143"/>
      <c r="AG63" s="160"/>
      <c r="AH63" s="143"/>
      <c r="AI63" s="160"/>
      <c r="AJ63" s="143"/>
      <c r="AK63" s="160"/>
      <c r="AL63" s="143"/>
      <c r="AM63" s="160"/>
      <c r="AN63" s="143"/>
      <c r="AO63" s="160"/>
      <c r="AP63" s="143"/>
      <c r="AQ63" s="160"/>
      <c r="AR63" s="143"/>
      <c r="AS63" s="160"/>
      <c r="AT63" s="143"/>
      <c r="AU63" s="160"/>
      <c r="AV63" s="143"/>
      <c r="AW63" s="160"/>
      <c r="AX63" s="143"/>
      <c r="AY63" s="160"/>
      <c r="AZ63" s="143"/>
      <c r="BA63" s="160"/>
      <c r="BB63" s="143"/>
      <c r="BC63" s="160"/>
      <c r="BD63" s="143"/>
      <c r="BE63" s="160"/>
      <c r="BF63" s="143"/>
      <c r="BG63" s="160"/>
      <c r="BH63" s="143"/>
      <c r="BI63" s="160"/>
      <c r="BJ63" s="143"/>
      <c r="BK63" s="160"/>
      <c r="BL63" s="143"/>
      <c r="BM63" s="264"/>
    </row>
    <row r="64" spans="1:65" s="98" customFormat="1">
      <c r="A64" s="100"/>
      <c r="B64" s="337"/>
      <c r="C64" s="114">
        <f>設定!F13</f>
        <v>0</v>
      </c>
      <c r="D64" s="149"/>
      <c r="E64" s="164"/>
      <c r="F64" s="149"/>
      <c r="G64" s="164"/>
      <c r="H64" s="149"/>
      <c r="I64" s="164"/>
      <c r="J64" s="149"/>
      <c r="K64" s="164"/>
      <c r="L64" s="149"/>
      <c r="M64" s="164"/>
      <c r="N64" s="149"/>
      <c r="O64" s="164"/>
      <c r="P64" s="149"/>
      <c r="Q64" s="164"/>
      <c r="R64" s="149"/>
      <c r="S64" s="164"/>
      <c r="T64" s="149"/>
      <c r="U64" s="164"/>
      <c r="V64" s="149"/>
      <c r="W64" s="164"/>
      <c r="X64" s="149"/>
      <c r="Y64" s="164"/>
      <c r="Z64" s="149"/>
      <c r="AA64" s="164"/>
      <c r="AB64" s="149"/>
      <c r="AC64" s="164"/>
      <c r="AD64" s="149"/>
      <c r="AE64" s="164"/>
      <c r="AF64" s="149"/>
      <c r="AG64" s="164"/>
      <c r="AH64" s="149"/>
      <c r="AI64" s="164"/>
      <c r="AJ64" s="149"/>
      <c r="AK64" s="164"/>
      <c r="AL64" s="149"/>
      <c r="AM64" s="164"/>
      <c r="AN64" s="149"/>
      <c r="AO64" s="164"/>
      <c r="AP64" s="149"/>
      <c r="AQ64" s="164"/>
      <c r="AR64" s="149"/>
      <c r="AS64" s="164"/>
      <c r="AT64" s="149"/>
      <c r="AU64" s="164"/>
      <c r="AV64" s="149"/>
      <c r="AW64" s="164"/>
      <c r="AX64" s="149"/>
      <c r="AY64" s="164"/>
      <c r="AZ64" s="149"/>
      <c r="BA64" s="164"/>
      <c r="BB64" s="149"/>
      <c r="BC64" s="164"/>
      <c r="BD64" s="149"/>
      <c r="BE64" s="164"/>
      <c r="BF64" s="149"/>
      <c r="BG64" s="164"/>
      <c r="BH64" s="149"/>
      <c r="BI64" s="164"/>
      <c r="BJ64" s="149"/>
      <c r="BK64" s="164"/>
      <c r="BL64" s="149"/>
      <c r="BM64" s="262"/>
    </row>
    <row r="65" spans="1:65" s="98" customFormat="1">
      <c r="A65" s="100"/>
      <c r="B65" s="337"/>
      <c r="C65" s="151">
        <f>設定!F14</f>
        <v>0</v>
      </c>
      <c r="D65" s="169"/>
      <c r="E65" s="160"/>
      <c r="F65" s="169"/>
      <c r="G65" s="160"/>
      <c r="H65" s="169"/>
      <c r="I65" s="160"/>
      <c r="J65" s="169"/>
      <c r="K65" s="160"/>
      <c r="L65" s="169"/>
      <c r="M65" s="160"/>
      <c r="N65" s="169"/>
      <c r="O65" s="160"/>
      <c r="P65" s="169"/>
      <c r="Q65" s="160"/>
      <c r="R65" s="169"/>
      <c r="S65" s="160"/>
      <c r="T65" s="169"/>
      <c r="U65" s="160"/>
      <c r="V65" s="169"/>
      <c r="W65" s="160"/>
      <c r="X65" s="169"/>
      <c r="Y65" s="160"/>
      <c r="Z65" s="169"/>
      <c r="AA65" s="160"/>
      <c r="AB65" s="169"/>
      <c r="AC65" s="160"/>
      <c r="AD65" s="169"/>
      <c r="AE65" s="160"/>
      <c r="AF65" s="169"/>
      <c r="AG65" s="160"/>
      <c r="AH65" s="169"/>
      <c r="AI65" s="160"/>
      <c r="AJ65" s="169"/>
      <c r="AK65" s="160"/>
      <c r="AL65" s="169"/>
      <c r="AM65" s="160"/>
      <c r="AN65" s="169"/>
      <c r="AO65" s="160"/>
      <c r="AP65" s="169"/>
      <c r="AQ65" s="160"/>
      <c r="AR65" s="169"/>
      <c r="AS65" s="160"/>
      <c r="AT65" s="169"/>
      <c r="AU65" s="160"/>
      <c r="AV65" s="169"/>
      <c r="AW65" s="160"/>
      <c r="AX65" s="169"/>
      <c r="AY65" s="160"/>
      <c r="AZ65" s="169"/>
      <c r="BA65" s="160"/>
      <c r="BB65" s="169"/>
      <c r="BC65" s="160"/>
      <c r="BD65" s="169"/>
      <c r="BE65" s="160"/>
      <c r="BF65" s="169"/>
      <c r="BG65" s="160"/>
      <c r="BH65" s="169"/>
      <c r="BI65" s="160"/>
      <c r="BJ65" s="169"/>
      <c r="BK65" s="160"/>
      <c r="BL65" s="169"/>
      <c r="BM65" s="264"/>
    </row>
    <row r="66" spans="1:65" s="98" customFormat="1" ht="19" thickBot="1">
      <c r="A66" s="100"/>
      <c r="B66" s="337"/>
      <c r="C66" s="144" t="s">
        <v>87</v>
      </c>
      <c r="D66" s="333"/>
      <c r="E66" s="334"/>
      <c r="F66" s="333"/>
      <c r="G66" s="334"/>
      <c r="H66" s="333"/>
      <c r="I66" s="334"/>
      <c r="J66" s="333"/>
      <c r="K66" s="334"/>
      <c r="L66" s="333"/>
      <c r="M66" s="334"/>
      <c r="N66" s="333"/>
      <c r="O66" s="334"/>
      <c r="P66" s="333"/>
      <c r="Q66" s="334"/>
      <c r="R66" s="333"/>
      <c r="S66" s="334"/>
      <c r="T66" s="333"/>
      <c r="U66" s="334"/>
      <c r="V66" s="333"/>
      <c r="W66" s="334"/>
      <c r="X66" s="333"/>
      <c r="Y66" s="334"/>
      <c r="Z66" s="333"/>
      <c r="AA66" s="334"/>
      <c r="AB66" s="333"/>
      <c r="AC66" s="334"/>
      <c r="AD66" s="333"/>
      <c r="AE66" s="334"/>
      <c r="AF66" s="333"/>
      <c r="AG66" s="334"/>
      <c r="AH66" s="333"/>
      <c r="AI66" s="334"/>
      <c r="AJ66" s="333"/>
      <c r="AK66" s="334"/>
      <c r="AL66" s="333"/>
      <c r="AM66" s="334"/>
      <c r="AN66" s="333"/>
      <c r="AO66" s="334"/>
      <c r="AP66" s="333"/>
      <c r="AQ66" s="334"/>
      <c r="AR66" s="333"/>
      <c r="AS66" s="334"/>
      <c r="AT66" s="333"/>
      <c r="AU66" s="334"/>
      <c r="AV66" s="333"/>
      <c r="AW66" s="334"/>
      <c r="AX66" s="333"/>
      <c r="AY66" s="334"/>
      <c r="AZ66" s="333"/>
      <c r="BA66" s="334"/>
      <c r="BB66" s="333"/>
      <c r="BC66" s="334"/>
      <c r="BD66" s="333"/>
      <c r="BE66" s="334"/>
      <c r="BF66" s="333"/>
      <c r="BG66" s="334"/>
      <c r="BH66" s="333"/>
      <c r="BI66" s="334"/>
      <c r="BJ66" s="333"/>
      <c r="BK66" s="334"/>
      <c r="BL66" s="333"/>
      <c r="BM66" s="335"/>
    </row>
    <row r="67" spans="1:65" s="98" customFormat="1" ht="20" thickTop="1" thickBot="1">
      <c r="A67" s="100"/>
      <c r="B67" s="338"/>
      <c r="C67" s="152" t="s">
        <v>88</v>
      </c>
      <c r="D67" s="324">
        <f>SUM(D56:D65)</f>
        <v>0</v>
      </c>
      <c r="E67" s="325"/>
      <c r="F67" s="324">
        <f t="shared" ref="F67" si="182">SUM(F56:F65)</f>
        <v>0</v>
      </c>
      <c r="G67" s="325"/>
      <c r="H67" s="324">
        <f t="shared" ref="H67" si="183">SUM(H56:H65)</f>
        <v>0</v>
      </c>
      <c r="I67" s="325"/>
      <c r="J67" s="324">
        <f t="shared" ref="J67" si="184">SUM(J56:J65)</f>
        <v>0</v>
      </c>
      <c r="K67" s="325"/>
      <c r="L67" s="324">
        <f t="shared" ref="L67" si="185">SUM(L56:L65)</f>
        <v>0</v>
      </c>
      <c r="M67" s="325"/>
      <c r="N67" s="324">
        <f t="shared" ref="N67" si="186">SUM(N56:N65)</f>
        <v>0</v>
      </c>
      <c r="O67" s="325"/>
      <c r="P67" s="324">
        <f t="shared" ref="P67" si="187">SUM(P56:P65)</f>
        <v>0</v>
      </c>
      <c r="Q67" s="325"/>
      <c r="R67" s="324">
        <f t="shared" ref="R67" si="188">SUM(R56:R65)</f>
        <v>0</v>
      </c>
      <c r="S67" s="325"/>
      <c r="T67" s="324">
        <f t="shared" ref="T67" si="189">SUM(T56:T65)</f>
        <v>0</v>
      </c>
      <c r="U67" s="325"/>
      <c r="V67" s="324">
        <f t="shared" ref="V67" si="190">SUM(V56:V65)</f>
        <v>0</v>
      </c>
      <c r="W67" s="325"/>
      <c r="X67" s="324">
        <f t="shared" ref="X67" si="191">SUM(X56:X65)</f>
        <v>0</v>
      </c>
      <c r="Y67" s="325"/>
      <c r="Z67" s="324">
        <f t="shared" ref="Z67" si="192">SUM(Z56:Z65)</f>
        <v>0</v>
      </c>
      <c r="AA67" s="325"/>
      <c r="AB67" s="324">
        <f t="shared" ref="AB67" si="193">SUM(AB56:AB65)</f>
        <v>0</v>
      </c>
      <c r="AC67" s="325"/>
      <c r="AD67" s="324">
        <f t="shared" ref="AD67" si="194">SUM(AD56:AD65)</f>
        <v>0</v>
      </c>
      <c r="AE67" s="325"/>
      <c r="AF67" s="324">
        <f t="shared" ref="AF67" si="195">SUM(AF56:AF65)</f>
        <v>0</v>
      </c>
      <c r="AG67" s="325"/>
      <c r="AH67" s="324">
        <f t="shared" ref="AH67" si="196">SUM(AH56:AH65)</f>
        <v>0</v>
      </c>
      <c r="AI67" s="325"/>
      <c r="AJ67" s="324">
        <f t="shared" ref="AJ67" si="197">SUM(AJ56:AJ65)</f>
        <v>0</v>
      </c>
      <c r="AK67" s="325"/>
      <c r="AL67" s="324">
        <f t="shared" ref="AL67" si="198">SUM(AL56:AL65)</f>
        <v>0</v>
      </c>
      <c r="AM67" s="325"/>
      <c r="AN67" s="324">
        <f t="shared" ref="AN67" si="199">SUM(AN56:AN65)</f>
        <v>0</v>
      </c>
      <c r="AO67" s="325"/>
      <c r="AP67" s="324">
        <f t="shared" ref="AP67" si="200">SUM(AP56:AP65)</f>
        <v>0</v>
      </c>
      <c r="AQ67" s="325"/>
      <c r="AR67" s="324">
        <f t="shared" ref="AR67" si="201">SUM(AR56:AR65)</f>
        <v>0</v>
      </c>
      <c r="AS67" s="325"/>
      <c r="AT67" s="324">
        <f t="shared" ref="AT67" si="202">SUM(AT56:AT65)</f>
        <v>0</v>
      </c>
      <c r="AU67" s="325"/>
      <c r="AV67" s="324">
        <f t="shared" ref="AV67" si="203">SUM(AV56:AV65)</f>
        <v>0</v>
      </c>
      <c r="AW67" s="325"/>
      <c r="AX67" s="324">
        <f t="shared" ref="AX67" si="204">SUM(AX56:AX65)</f>
        <v>0</v>
      </c>
      <c r="AY67" s="325"/>
      <c r="AZ67" s="324">
        <f t="shared" ref="AZ67" si="205">SUM(AZ56:AZ65)</f>
        <v>0</v>
      </c>
      <c r="BA67" s="325"/>
      <c r="BB67" s="324">
        <f t="shared" ref="BB67" si="206">SUM(BB56:BB65)</f>
        <v>0</v>
      </c>
      <c r="BC67" s="325"/>
      <c r="BD67" s="324">
        <f t="shared" ref="BD67" si="207">SUM(BD56:BD65)</f>
        <v>0</v>
      </c>
      <c r="BE67" s="325"/>
      <c r="BF67" s="324">
        <f t="shared" ref="BF67" si="208">SUM(BF56:BF65)</f>
        <v>0</v>
      </c>
      <c r="BG67" s="325"/>
      <c r="BH67" s="324">
        <f t="shared" ref="BH67" si="209">SUM(BH56:BH65)</f>
        <v>0</v>
      </c>
      <c r="BI67" s="325"/>
      <c r="BJ67" s="324">
        <f t="shared" ref="BJ67" si="210">SUM(BJ56:BJ65)</f>
        <v>0</v>
      </c>
      <c r="BK67" s="325"/>
      <c r="BL67" s="324">
        <f t="shared" ref="BL67" si="211">SUM(BL56:BL65)</f>
        <v>0</v>
      </c>
      <c r="BM67" s="326"/>
    </row>
    <row r="68" spans="1:65" s="98" customFormat="1" ht="19" thickTop="1">
      <c r="A68" s="100"/>
      <c r="B68" s="337" t="s">
        <v>5</v>
      </c>
      <c r="C68" s="170">
        <f>設定!H5</f>
        <v>0</v>
      </c>
      <c r="D68" s="146"/>
      <c r="E68" s="163"/>
      <c r="F68" s="146"/>
      <c r="G68" s="163"/>
      <c r="H68" s="146"/>
      <c r="I68" s="163"/>
      <c r="J68" s="146"/>
      <c r="K68" s="163"/>
      <c r="L68" s="146"/>
      <c r="M68" s="163"/>
      <c r="N68" s="146"/>
      <c r="O68" s="163"/>
      <c r="P68" s="146"/>
      <c r="Q68" s="163"/>
      <c r="R68" s="146"/>
      <c r="S68" s="163"/>
      <c r="T68" s="146"/>
      <c r="U68" s="163"/>
      <c r="V68" s="146"/>
      <c r="W68" s="163"/>
      <c r="X68" s="146"/>
      <c r="Y68" s="163"/>
      <c r="Z68" s="146"/>
      <c r="AA68" s="163"/>
      <c r="AB68" s="146"/>
      <c r="AC68" s="163"/>
      <c r="AD68" s="146"/>
      <c r="AE68" s="163"/>
      <c r="AF68" s="146"/>
      <c r="AG68" s="163"/>
      <c r="AH68" s="146"/>
      <c r="AI68" s="163"/>
      <c r="AJ68" s="146"/>
      <c r="AK68" s="163"/>
      <c r="AL68" s="146"/>
      <c r="AM68" s="163"/>
      <c r="AN68" s="146"/>
      <c r="AO68" s="163"/>
      <c r="AP68" s="146"/>
      <c r="AQ68" s="163"/>
      <c r="AR68" s="146"/>
      <c r="AS68" s="163"/>
      <c r="AT68" s="146"/>
      <c r="AU68" s="163"/>
      <c r="AV68" s="146"/>
      <c r="AW68" s="163"/>
      <c r="AX68" s="146"/>
      <c r="AY68" s="163"/>
      <c r="AZ68" s="146"/>
      <c r="BA68" s="163"/>
      <c r="BB68" s="146"/>
      <c r="BC68" s="163"/>
      <c r="BD68" s="146"/>
      <c r="BE68" s="163"/>
      <c r="BF68" s="146"/>
      <c r="BG68" s="163"/>
      <c r="BH68" s="146"/>
      <c r="BI68" s="163"/>
      <c r="BJ68" s="146"/>
      <c r="BK68" s="163"/>
      <c r="BL68" s="146"/>
      <c r="BM68" s="260"/>
    </row>
    <row r="69" spans="1:65" s="98" customFormat="1">
      <c r="A69" s="100"/>
      <c r="B69" s="337"/>
      <c r="C69" s="110">
        <f>設定!H6</f>
        <v>0</v>
      </c>
      <c r="D69" s="143"/>
      <c r="E69" s="160"/>
      <c r="F69" s="143"/>
      <c r="G69" s="160"/>
      <c r="H69" s="143"/>
      <c r="I69" s="160"/>
      <c r="J69" s="143"/>
      <c r="K69" s="160"/>
      <c r="L69" s="143"/>
      <c r="M69" s="160"/>
      <c r="N69" s="143"/>
      <c r="O69" s="160"/>
      <c r="P69" s="143"/>
      <c r="Q69" s="160"/>
      <c r="R69" s="143"/>
      <c r="S69" s="160"/>
      <c r="T69" s="143"/>
      <c r="U69" s="160"/>
      <c r="V69" s="143"/>
      <c r="W69" s="160"/>
      <c r="X69" s="143"/>
      <c r="Y69" s="160"/>
      <c r="Z69" s="143"/>
      <c r="AA69" s="160"/>
      <c r="AB69" s="143"/>
      <c r="AC69" s="160"/>
      <c r="AD69" s="143"/>
      <c r="AE69" s="160"/>
      <c r="AF69" s="143"/>
      <c r="AG69" s="160"/>
      <c r="AH69" s="143"/>
      <c r="AI69" s="160"/>
      <c r="AJ69" s="143"/>
      <c r="AK69" s="160"/>
      <c r="AL69" s="143"/>
      <c r="AM69" s="160"/>
      <c r="AN69" s="143"/>
      <c r="AO69" s="160"/>
      <c r="AP69" s="143"/>
      <c r="AQ69" s="160"/>
      <c r="AR69" s="143"/>
      <c r="AS69" s="160"/>
      <c r="AT69" s="143"/>
      <c r="AU69" s="160"/>
      <c r="AV69" s="143"/>
      <c r="AW69" s="160"/>
      <c r="AX69" s="143"/>
      <c r="AY69" s="160"/>
      <c r="AZ69" s="143"/>
      <c r="BA69" s="160"/>
      <c r="BB69" s="143"/>
      <c r="BC69" s="160"/>
      <c r="BD69" s="143"/>
      <c r="BE69" s="160"/>
      <c r="BF69" s="143"/>
      <c r="BG69" s="160"/>
      <c r="BH69" s="143"/>
      <c r="BI69" s="160"/>
      <c r="BJ69" s="143"/>
      <c r="BK69" s="160"/>
      <c r="BL69" s="143"/>
      <c r="BM69" s="264"/>
    </row>
    <row r="70" spans="1:65" s="98" customFormat="1">
      <c r="A70" s="100"/>
      <c r="B70" s="337"/>
      <c r="C70" s="114">
        <f>設定!H7</f>
        <v>0</v>
      </c>
      <c r="D70" s="149"/>
      <c r="E70" s="164"/>
      <c r="F70" s="149"/>
      <c r="G70" s="164"/>
      <c r="H70" s="149"/>
      <c r="I70" s="164"/>
      <c r="J70" s="149"/>
      <c r="K70" s="164"/>
      <c r="L70" s="149"/>
      <c r="M70" s="164"/>
      <c r="N70" s="149"/>
      <c r="O70" s="164"/>
      <c r="P70" s="149"/>
      <c r="Q70" s="164"/>
      <c r="R70" s="149"/>
      <c r="S70" s="164"/>
      <c r="T70" s="149"/>
      <c r="U70" s="164"/>
      <c r="V70" s="149"/>
      <c r="W70" s="164"/>
      <c r="X70" s="149"/>
      <c r="Y70" s="164"/>
      <c r="Z70" s="149"/>
      <c r="AA70" s="164"/>
      <c r="AB70" s="149"/>
      <c r="AC70" s="164"/>
      <c r="AD70" s="149"/>
      <c r="AE70" s="164"/>
      <c r="AF70" s="149"/>
      <c r="AG70" s="164"/>
      <c r="AH70" s="149"/>
      <c r="AI70" s="164"/>
      <c r="AJ70" s="149"/>
      <c r="AK70" s="164"/>
      <c r="AL70" s="149"/>
      <c r="AM70" s="164"/>
      <c r="AN70" s="149"/>
      <c r="AO70" s="164"/>
      <c r="AP70" s="149"/>
      <c r="AQ70" s="164"/>
      <c r="AR70" s="149"/>
      <c r="AS70" s="164"/>
      <c r="AT70" s="149"/>
      <c r="AU70" s="164"/>
      <c r="AV70" s="149"/>
      <c r="AW70" s="164"/>
      <c r="AX70" s="149"/>
      <c r="AY70" s="164"/>
      <c r="AZ70" s="149"/>
      <c r="BA70" s="164"/>
      <c r="BB70" s="149"/>
      <c r="BC70" s="164"/>
      <c r="BD70" s="149"/>
      <c r="BE70" s="164"/>
      <c r="BF70" s="149"/>
      <c r="BG70" s="164"/>
      <c r="BH70" s="149"/>
      <c r="BI70" s="164"/>
      <c r="BJ70" s="149"/>
      <c r="BK70" s="164"/>
      <c r="BL70" s="149"/>
      <c r="BM70" s="262"/>
    </row>
    <row r="71" spans="1:65" s="98" customFormat="1">
      <c r="A71" s="100"/>
      <c r="B71" s="337"/>
      <c r="C71" s="110">
        <f>設定!H8</f>
        <v>0</v>
      </c>
      <c r="D71" s="143"/>
      <c r="E71" s="160"/>
      <c r="F71" s="143"/>
      <c r="G71" s="160"/>
      <c r="H71" s="143"/>
      <c r="I71" s="160"/>
      <c r="J71" s="143"/>
      <c r="K71" s="160"/>
      <c r="L71" s="143"/>
      <c r="M71" s="160"/>
      <c r="N71" s="143"/>
      <c r="O71" s="160"/>
      <c r="P71" s="143"/>
      <c r="Q71" s="160"/>
      <c r="R71" s="143"/>
      <c r="S71" s="160"/>
      <c r="T71" s="143"/>
      <c r="U71" s="160"/>
      <c r="V71" s="143"/>
      <c r="W71" s="160"/>
      <c r="X71" s="143"/>
      <c r="Y71" s="160"/>
      <c r="Z71" s="143"/>
      <c r="AA71" s="160"/>
      <c r="AB71" s="143"/>
      <c r="AC71" s="160"/>
      <c r="AD71" s="143"/>
      <c r="AE71" s="160"/>
      <c r="AF71" s="143"/>
      <c r="AG71" s="160"/>
      <c r="AH71" s="143"/>
      <c r="AI71" s="160"/>
      <c r="AJ71" s="143"/>
      <c r="AK71" s="160"/>
      <c r="AL71" s="143"/>
      <c r="AM71" s="160"/>
      <c r="AN71" s="143"/>
      <c r="AO71" s="160"/>
      <c r="AP71" s="143"/>
      <c r="AQ71" s="160"/>
      <c r="AR71" s="143"/>
      <c r="AS71" s="160"/>
      <c r="AT71" s="143"/>
      <c r="AU71" s="160"/>
      <c r="AV71" s="143"/>
      <c r="AW71" s="160"/>
      <c r="AX71" s="143"/>
      <c r="AY71" s="160"/>
      <c r="AZ71" s="143"/>
      <c r="BA71" s="160"/>
      <c r="BB71" s="143"/>
      <c r="BC71" s="160"/>
      <c r="BD71" s="143"/>
      <c r="BE71" s="160"/>
      <c r="BF71" s="143"/>
      <c r="BG71" s="160"/>
      <c r="BH71" s="143"/>
      <c r="BI71" s="160"/>
      <c r="BJ71" s="143"/>
      <c r="BK71" s="160"/>
      <c r="BL71" s="143"/>
      <c r="BM71" s="264"/>
    </row>
    <row r="72" spans="1:65" s="98" customFormat="1">
      <c r="A72" s="100"/>
      <c r="B72" s="337"/>
      <c r="C72" s="114">
        <f>設定!H9</f>
        <v>0</v>
      </c>
      <c r="D72" s="149"/>
      <c r="E72" s="164"/>
      <c r="F72" s="149"/>
      <c r="G72" s="164"/>
      <c r="H72" s="149"/>
      <c r="I72" s="164"/>
      <c r="J72" s="149"/>
      <c r="K72" s="164"/>
      <c r="L72" s="149"/>
      <c r="M72" s="164"/>
      <c r="N72" s="149"/>
      <c r="O72" s="164"/>
      <c r="P72" s="149"/>
      <c r="Q72" s="164"/>
      <c r="R72" s="149"/>
      <c r="S72" s="164"/>
      <c r="T72" s="149"/>
      <c r="U72" s="164"/>
      <c r="V72" s="149"/>
      <c r="W72" s="164"/>
      <c r="X72" s="149"/>
      <c r="Y72" s="164"/>
      <c r="Z72" s="149"/>
      <c r="AA72" s="164"/>
      <c r="AB72" s="149"/>
      <c r="AC72" s="164"/>
      <c r="AD72" s="149"/>
      <c r="AE72" s="164"/>
      <c r="AF72" s="149"/>
      <c r="AG72" s="164"/>
      <c r="AH72" s="149"/>
      <c r="AI72" s="164"/>
      <c r="AJ72" s="149"/>
      <c r="AK72" s="164"/>
      <c r="AL72" s="149"/>
      <c r="AM72" s="164"/>
      <c r="AN72" s="149"/>
      <c r="AO72" s="164"/>
      <c r="AP72" s="149"/>
      <c r="AQ72" s="164"/>
      <c r="AR72" s="149"/>
      <c r="AS72" s="164"/>
      <c r="AT72" s="149"/>
      <c r="AU72" s="164"/>
      <c r="AV72" s="149"/>
      <c r="AW72" s="164"/>
      <c r="AX72" s="149"/>
      <c r="AY72" s="164"/>
      <c r="AZ72" s="149"/>
      <c r="BA72" s="164"/>
      <c r="BB72" s="149"/>
      <c r="BC72" s="164"/>
      <c r="BD72" s="149"/>
      <c r="BE72" s="164"/>
      <c r="BF72" s="149"/>
      <c r="BG72" s="164"/>
      <c r="BH72" s="149"/>
      <c r="BI72" s="164"/>
      <c r="BJ72" s="149"/>
      <c r="BK72" s="164"/>
      <c r="BL72" s="149"/>
      <c r="BM72" s="262"/>
    </row>
    <row r="73" spans="1:65" s="98" customFormat="1">
      <c r="A73" s="100"/>
      <c r="B73" s="337"/>
      <c r="C73" s="110">
        <f>設定!H10</f>
        <v>0</v>
      </c>
      <c r="D73" s="143"/>
      <c r="E73" s="160"/>
      <c r="F73" s="143"/>
      <c r="G73" s="160"/>
      <c r="H73" s="143"/>
      <c r="I73" s="160"/>
      <c r="J73" s="143"/>
      <c r="K73" s="160"/>
      <c r="L73" s="143"/>
      <c r="M73" s="160"/>
      <c r="N73" s="143"/>
      <c r="O73" s="160"/>
      <c r="P73" s="143"/>
      <c r="Q73" s="160"/>
      <c r="R73" s="143"/>
      <c r="S73" s="160"/>
      <c r="T73" s="143"/>
      <c r="U73" s="160"/>
      <c r="V73" s="143"/>
      <c r="W73" s="160"/>
      <c r="X73" s="143"/>
      <c r="Y73" s="160"/>
      <c r="Z73" s="143"/>
      <c r="AA73" s="160"/>
      <c r="AB73" s="143"/>
      <c r="AC73" s="160"/>
      <c r="AD73" s="143"/>
      <c r="AE73" s="160"/>
      <c r="AF73" s="143"/>
      <c r="AG73" s="160"/>
      <c r="AH73" s="143"/>
      <c r="AI73" s="160"/>
      <c r="AJ73" s="143"/>
      <c r="AK73" s="160"/>
      <c r="AL73" s="143"/>
      <c r="AM73" s="160"/>
      <c r="AN73" s="143"/>
      <c r="AO73" s="160"/>
      <c r="AP73" s="143"/>
      <c r="AQ73" s="160"/>
      <c r="AR73" s="143"/>
      <c r="AS73" s="160"/>
      <c r="AT73" s="143"/>
      <c r="AU73" s="160"/>
      <c r="AV73" s="143"/>
      <c r="AW73" s="160"/>
      <c r="AX73" s="143"/>
      <c r="AY73" s="160"/>
      <c r="AZ73" s="143"/>
      <c r="BA73" s="160"/>
      <c r="BB73" s="143"/>
      <c r="BC73" s="160"/>
      <c r="BD73" s="143"/>
      <c r="BE73" s="160"/>
      <c r="BF73" s="143"/>
      <c r="BG73" s="160"/>
      <c r="BH73" s="143"/>
      <c r="BI73" s="160"/>
      <c r="BJ73" s="143"/>
      <c r="BK73" s="160"/>
      <c r="BL73" s="143"/>
      <c r="BM73" s="264"/>
    </row>
    <row r="74" spans="1:65" s="98" customFormat="1">
      <c r="A74" s="100"/>
      <c r="B74" s="337"/>
      <c r="C74" s="114">
        <f>設定!H11</f>
        <v>0</v>
      </c>
      <c r="D74" s="149"/>
      <c r="E74" s="164"/>
      <c r="F74" s="149"/>
      <c r="G74" s="164"/>
      <c r="H74" s="149"/>
      <c r="I74" s="164"/>
      <c r="J74" s="149"/>
      <c r="K74" s="164"/>
      <c r="L74" s="149"/>
      <c r="M74" s="164"/>
      <c r="N74" s="149"/>
      <c r="O74" s="164"/>
      <c r="P74" s="149"/>
      <c r="Q74" s="164"/>
      <c r="R74" s="149"/>
      <c r="S74" s="164"/>
      <c r="T74" s="149"/>
      <c r="U74" s="164"/>
      <c r="V74" s="149"/>
      <c r="W74" s="164"/>
      <c r="X74" s="149"/>
      <c r="Y74" s="164"/>
      <c r="Z74" s="149"/>
      <c r="AA74" s="164"/>
      <c r="AB74" s="149"/>
      <c r="AC74" s="164"/>
      <c r="AD74" s="149"/>
      <c r="AE74" s="164"/>
      <c r="AF74" s="149"/>
      <c r="AG74" s="164"/>
      <c r="AH74" s="149"/>
      <c r="AI74" s="164"/>
      <c r="AJ74" s="149"/>
      <c r="AK74" s="164"/>
      <c r="AL74" s="149"/>
      <c r="AM74" s="164"/>
      <c r="AN74" s="149"/>
      <c r="AO74" s="164"/>
      <c r="AP74" s="149"/>
      <c r="AQ74" s="164"/>
      <c r="AR74" s="149"/>
      <c r="AS74" s="164"/>
      <c r="AT74" s="149"/>
      <c r="AU74" s="164"/>
      <c r="AV74" s="149"/>
      <c r="AW74" s="164"/>
      <c r="AX74" s="149"/>
      <c r="AY74" s="164"/>
      <c r="AZ74" s="149"/>
      <c r="BA74" s="164"/>
      <c r="BB74" s="149"/>
      <c r="BC74" s="164"/>
      <c r="BD74" s="149"/>
      <c r="BE74" s="164"/>
      <c r="BF74" s="149"/>
      <c r="BG74" s="164"/>
      <c r="BH74" s="149"/>
      <c r="BI74" s="164"/>
      <c r="BJ74" s="149"/>
      <c r="BK74" s="164"/>
      <c r="BL74" s="149"/>
      <c r="BM74" s="262"/>
    </row>
    <row r="75" spans="1:65" s="98" customFormat="1">
      <c r="A75" s="100"/>
      <c r="B75" s="337"/>
      <c r="C75" s="110">
        <f>設定!H12</f>
        <v>0</v>
      </c>
      <c r="D75" s="143"/>
      <c r="E75" s="160"/>
      <c r="F75" s="143"/>
      <c r="G75" s="160"/>
      <c r="H75" s="143"/>
      <c r="I75" s="160"/>
      <c r="J75" s="143"/>
      <c r="K75" s="160"/>
      <c r="L75" s="143"/>
      <c r="M75" s="160"/>
      <c r="N75" s="143"/>
      <c r="O75" s="160"/>
      <c r="P75" s="143"/>
      <c r="Q75" s="160"/>
      <c r="R75" s="143"/>
      <c r="S75" s="160"/>
      <c r="T75" s="143"/>
      <c r="U75" s="160"/>
      <c r="V75" s="143"/>
      <c r="W75" s="160"/>
      <c r="X75" s="143"/>
      <c r="Y75" s="160"/>
      <c r="Z75" s="143"/>
      <c r="AA75" s="160"/>
      <c r="AB75" s="143"/>
      <c r="AC75" s="160"/>
      <c r="AD75" s="143"/>
      <c r="AE75" s="160"/>
      <c r="AF75" s="143"/>
      <c r="AG75" s="160"/>
      <c r="AH75" s="143"/>
      <c r="AI75" s="160"/>
      <c r="AJ75" s="143"/>
      <c r="AK75" s="160"/>
      <c r="AL75" s="143"/>
      <c r="AM75" s="160"/>
      <c r="AN75" s="143"/>
      <c r="AO75" s="160"/>
      <c r="AP75" s="143"/>
      <c r="AQ75" s="160"/>
      <c r="AR75" s="143"/>
      <c r="AS75" s="160"/>
      <c r="AT75" s="143"/>
      <c r="AU75" s="160"/>
      <c r="AV75" s="143"/>
      <c r="AW75" s="160"/>
      <c r="AX75" s="143"/>
      <c r="AY75" s="160"/>
      <c r="AZ75" s="143"/>
      <c r="BA75" s="160"/>
      <c r="BB75" s="143"/>
      <c r="BC75" s="160"/>
      <c r="BD75" s="143"/>
      <c r="BE75" s="160"/>
      <c r="BF75" s="143"/>
      <c r="BG75" s="160"/>
      <c r="BH75" s="143"/>
      <c r="BI75" s="160"/>
      <c r="BJ75" s="143"/>
      <c r="BK75" s="160"/>
      <c r="BL75" s="143"/>
      <c r="BM75" s="264"/>
    </row>
    <row r="76" spans="1:65" s="98" customFormat="1">
      <c r="A76" s="100"/>
      <c r="B76" s="337"/>
      <c r="C76" s="114">
        <f>設定!H13</f>
        <v>0</v>
      </c>
      <c r="D76" s="149"/>
      <c r="E76" s="164"/>
      <c r="F76" s="149"/>
      <c r="G76" s="164"/>
      <c r="H76" s="149"/>
      <c r="I76" s="164"/>
      <c r="J76" s="149"/>
      <c r="K76" s="164"/>
      <c r="L76" s="149"/>
      <c r="M76" s="164"/>
      <c r="N76" s="149"/>
      <c r="O76" s="164"/>
      <c r="P76" s="149"/>
      <c r="Q76" s="164"/>
      <c r="R76" s="149"/>
      <c r="S76" s="164"/>
      <c r="T76" s="149"/>
      <c r="U76" s="164"/>
      <c r="V76" s="149"/>
      <c r="W76" s="164"/>
      <c r="X76" s="149"/>
      <c r="Y76" s="164"/>
      <c r="Z76" s="149"/>
      <c r="AA76" s="164"/>
      <c r="AB76" s="149"/>
      <c r="AC76" s="164"/>
      <c r="AD76" s="149"/>
      <c r="AE76" s="164"/>
      <c r="AF76" s="149"/>
      <c r="AG76" s="164"/>
      <c r="AH76" s="149"/>
      <c r="AI76" s="164"/>
      <c r="AJ76" s="149"/>
      <c r="AK76" s="164"/>
      <c r="AL76" s="149"/>
      <c r="AM76" s="164"/>
      <c r="AN76" s="149"/>
      <c r="AO76" s="164"/>
      <c r="AP76" s="149"/>
      <c r="AQ76" s="164"/>
      <c r="AR76" s="149"/>
      <c r="AS76" s="164"/>
      <c r="AT76" s="149"/>
      <c r="AU76" s="164"/>
      <c r="AV76" s="149"/>
      <c r="AW76" s="164"/>
      <c r="AX76" s="149"/>
      <c r="AY76" s="164"/>
      <c r="AZ76" s="149"/>
      <c r="BA76" s="164"/>
      <c r="BB76" s="149"/>
      <c r="BC76" s="164"/>
      <c r="BD76" s="149"/>
      <c r="BE76" s="164"/>
      <c r="BF76" s="149"/>
      <c r="BG76" s="164"/>
      <c r="BH76" s="149"/>
      <c r="BI76" s="164"/>
      <c r="BJ76" s="149"/>
      <c r="BK76" s="164"/>
      <c r="BL76" s="149"/>
      <c r="BM76" s="262"/>
    </row>
    <row r="77" spans="1:65" s="98" customFormat="1">
      <c r="A77" s="100"/>
      <c r="B77" s="337"/>
      <c r="C77" s="151">
        <f>設定!H14</f>
        <v>0</v>
      </c>
      <c r="D77" s="169"/>
      <c r="E77" s="160"/>
      <c r="F77" s="169"/>
      <c r="G77" s="160"/>
      <c r="H77" s="169"/>
      <c r="I77" s="160"/>
      <c r="J77" s="169"/>
      <c r="K77" s="160"/>
      <c r="L77" s="169"/>
      <c r="M77" s="160"/>
      <c r="N77" s="169"/>
      <c r="O77" s="160"/>
      <c r="P77" s="169"/>
      <c r="Q77" s="160"/>
      <c r="R77" s="169"/>
      <c r="S77" s="160"/>
      <c r="T77" s="169"/>
      <c r="U77" s="160"/>
      <c r="V77" s="169"/>
      <c r="W77" s="160"/>
      <c r="X77" s="169"/>
      <c r="Y77" s="160"/>
      <c r="Z77" s="169"/>
      <c r="AA77" s="160"/>
      <c r="AB77" s="169"/>
      <c r="AC77" s="160"/>
      <c r="AD77" s="169"/>
      <c r="AE77" s="160"/>
      <c r="AF77" s="169"/>
      <c r="AG77" s="160"/>
      <c r="AH77" s="169"/>
      <c r="AI77" s="160"/>
      <c r="AJ77" s="169"/>
      <c r="AK77" s="160"/>
      <c r="AL77" s="169"/>
      <c r="AM77" s="160"/>
      <c r="AN77" s="169"/>
      <c r="AO77" s="160"/>
      <c r="AP77" s="169"/>
      <c r="AQ77" s="160"/>
      <c r="AR77" s="169"/>
      <c r="AS77" s="160"/>
      <c r="AT77" s="169"/>
      <c r="AU77" s="160"/>
      <c r="AV77" s="169"/>
      <c r="AW77" s="160"/>
      <c r="AX77" s="169"/>
      <c r="AY77" s="160"/>
      <c r="AZ77" s="169"/>
      <c r="BA77" s="160"/>
      <c r="BB77" s="169"/>
      <c r="BC77" s="160"/>
      <c r="BD77" s="169"/>
      <c r="BE77" s="160"/>
      <c r="BF77" s="169"/>
      <c r="BG77" s="160"/>
      <c r="BH77" s="169"/>
      <c r="BI77" s="160"/>
      <c r="BJ77" s="169"/>
      <c r="BK77" s="160"/>
      <c r="BL77" s="169"/>
      <c r="BM77" s="264"/>
    </row>
    <row r="78" spans="1:65" s="98" customFormat="1" ht="19" thickBot="1">
      <c r="A78" s="100"/>
      <c r="B78" s="337"/>
      <c r="C78" s="144" t="s">
        <v>87</v>
      </c>
      <c r="D78" s="333"/>
      <c r="E78" s="334"/>
      <c r="F78" s="333"/>
      <c r="G78" s="334"/>
      <c r="H78" s="333"/>
      <c r="I78" s="334"/>
      <c r="J78" s="333"/>
      <c r="K78" s="334"/>
      <c r="L78" s="333"/>
      <c r="M78" s="334"/>
      <c r="N78" s="333"/>
      <c r="O78" s="334"/>
      <c r="P78" s="333"/>
      <c r="Q78" s="334"/>
      <c r="R78" s="333"/>
      <c r="S78" s="334"/>
      <c r="T78" s="333"/>
      <c r="U78" s="334"/>
      <c r="V78" s="333"/>
      <c r="W78" s="334"/>
      <c r="X78" s="333"/>
      <c r="Y78" s="334"/>
      <c r="Z78" s="333"/>
      <c r="AA78" s="334"/>
      <c r="AB78" s="333"/>
      <c r="AC78" s="334"/>
      <c r="AD78" s="333"/>
      <c r="AE78" s="334"/>
      <c r="AF78" s="333"/>
      <c r="AG78" s="334"/>
      <c r="AH78" s="333"/>
      <c r="AI78" s="334"/>
      <c r="AJ78" s="333"/>
      <c r="AK78" s="334"/>
      <c r="AL78" s="333"/>
      <c r="AM78" s="334"/>
      <c r="AN78" s="333"/>
      <c r="AO78" s="334"/>
      <c r="AP78" s="333"/>
      <c r="AQ78" s="334"/>
      <c r="AR78" s="333"/>
      <c r="AS78" s="334"/>
      <c r="AT78" s="333"/>
      <c r="AU78" s="334"/>
      <c r="AV78" s="333"/>
      <c r="AW78" s="334"/>
      <c r="AX78" s="333"/>
      <c r="AY78" s="334"/>
      <c r="AZ78" s="333"/>
      <c r="BA78" s="334"/>
      <c r="BB78" s="333"/>
      <c r="BC78" s="334"/>
      <c r="BD78" s="333"/>
      <c r="BE78" s="334"/>
      <c r="BF78" s="333"/>
      <c r="BG78" s="334"/>
      <c r="BH78" s="333"/>
      <c r="BI78" s="334"/>
      <c r="BJ78" s="333"/>
      <c r="BK78" s="334"/>
      <c r="BL78" s="333"/>
      <c r="BM78" s="335"/>
    </row>
    <row r="79" spans="1:65" s="98" customFormat="1" ht="20" thickTop="1" thickBot="1">
      <c r="A79" s="100"/>
      <c r="B79" s="338"/>
      <c r="C79" s="152" t="s">
        <v>88</v>
      </c>
      <c r="D79" s="324">
        <f>SUM(D68:D77)</f>
        <v>0</v>
      </c>
      <c r="E79" s="325"/>
      <c r="F79" s="324">
        <f>SUM(F68:F77)</f>
        <v>0</v>
      </c>
      <c r="G79" s="325"/>
      <c r="H79" s="324">
        <f>SUM(H68:H77)</f>
        <v>0</v>
      </c>
      <c r="I79" s="325"/>
      <c r="J79" s="324">
        <f>SUM(J68:J77)</f>
        <v>0</v>
      </c>
      <c r="K79" s="325"/>
      <c r="L79" s="324">
        <f>SUM(L68:L77)</f>
        <v>0</v>
      </c>
      <c r="M79" s="325"/>
      <c r="N79" s="324">
        <f>SUM(N68:N77)</f>
        <v>0</v>
      </c>
      <c r="O79" s="325"/>
      <c r="P79" s="324">
        <f>SUM(P68:P77)</f>
        <v>0</v>
      </c>
      <c r="Q79" s="325"/>
      <c r="R79" s="324">
        <f>SUM(R68:R77)</f>
        <v>0</v>
      </c>
      <c r="S79" s="325"/>
      <c r="T79" s="324">
        <f>SUM(T68:T77)</f>
        <v>0</v>
      </c>
      <c r="U79" s="325"/>
      <c r="V79" s="324">
        <f>SUM(V68:V77)</f>
        <v>0</v>
      </c>
      <c r="W79" s="325"/>
      <c r="X79" s="324">
        <f>SUM(X68:X77)</f>
        <v>0</v>
      </c>
      <c r="Y79" s="325"/>
      <c r="Z79" s="324">
        <f>SUM(Z68:Z77)</f>
        <v>0</v>
      </c>
      <c r="AA79" s="325"/>
      <c r="AB79" s="324">
        <f>SUM(AB68:AB77)</f>
        <v>0</v>
      </c>
      <c r="AC79" s="325"/>
      <c r="AD79" s="324">
        <f>SUM(AD68:AD77)</f>
        <v>0</v>
      </c>
      <c r="AE79" s="325"/>
      <c r="AF79" s="324">
        <f>SUM(AF68:AF77)</f>
        <v>0</v>
      </c>
      <c r="AG79" s="325"/>
      <c r="AH79" s="324">
        <f>SUM(AH68:AH77)</f>
        <v>0</v>
      </c>
      <c r="AI79" s="325"/>
      <c r="AJ79" s="324">
        <f>SUM(AJ68:AJ77)</f>
        <v>0</v>
      </c>
      <c r="AK79" s="325"/>
      <c r="AL79" s="324">
        <f>SUM(AL68:AL77)</f>
        <v>0</v>
      </c>
      <c r="AM79" s="325"/>
      <c r="AN79" s="324">
        <f>SUM(AN68:AN77)</f>
        <v>0</v>
      </c>
      <c r="AO79" s="325"/>
      <c r="AP79" s="324">
        <f>SUM(AP68:AP77)</f>
        <v>0</v>
      </c>
      <c r="AQ79" s="325"/>
      <c r="AR79" s="324">
        <f>SUM(AR68:AR77)</f>
        <v>0</v>
      </c>
      <c r="AS79" s="325"/>
      <c r="AT79" s="324">
        <f>SUM(AT68:AT77)</f>
        <v>0</v>
      </c>
      <c r="AU79" s="325"/>
      <c r="AV79" s="324">
        <f>SUM(AV68:AV77)</f>
        <v>0</v>
      </c>
      <c r="AW79" s="325"/>
      <c r="AX79" s="324">
        <f>SUM(AX68:AX77)</f>
        <v>0</v>
      </c>
      <c r="AY79" s="325"/>
      <c r="AZ79" s="324">
        <f>SUM(AZ68:AZ77)</f>
        <v>0</v>
      </c>
      <c r="BA79" s="325"/>
      <c r="BB79" s="324">
        <f>SUM(BB68:BB77)</f>
        <v>0</v>
      </c>
      <c r="BC79" s="325"/>
      <c r="BD79" s="324">
        <f>SUM(BD68:BD77)</f>
        <v>0</v>
      </c>
      <c r="BE79" s="325"/>
      <c r="BF79" s="324">
        <f>SUM(BF68:BF77)</f>
        <v>0</v>
      </c>
      <c r="BG79" s="325"/>
      <c r="BH79" s="324">
        <f>SUM(BH68:BH77)</f>
        <v>0</v>
      </c>
      <c r="BI79" s="325"/>
      <c r="BJ79" s="324">
        <f>SUM(BJ68:BJ77)</f>
        <v>0</v>
      </c>
      <c r="BK79" s="325"/>
      <c r="BL79" s="324">
        <f>SUM(BL68:BL77)</f>
        <v>0</v>
      </c>
      <c r="BM79" s="326"/>
    </row>
    <row r="80" spans="1:65" s="98" customFormat="1" ht="19" thickTop="1">
      <c r="A80" s="100"/>
      <c r="B80" s="337" t="s">
        <v>6</v>
      </c>
      <c r="C80" s="170">
        <f>設定!J5</f>
        <v>0</v>
      </c>
      <c r="D80" s="146"/>
      <c r="E80" s="163"/>
      <c r="F80" s="146"/>
      <c r="G80" s="163"/>
      <c r="H80" s="146"/>
      <c r="I80" s="163"/>
      <c r="J80" s="146"/>
      <c r="K80" s="163"/>
      <c r="L80" s="146"/>
      <c r="M80" s="163"/>
      <c r="N80" s="146"/>
      <c r="O80" s="163"/>
      <c r="P80" s="146"/>
      <c r="Q80" s="163"/>
      <c r="R80" s="146"/>
      <c r="S80" s="163"/>
      <c r="T80" s="146"/>
      <c r="U80" s="163"/>
      <c r="V80" s="146"/>
      <c r="W80" s="163"/>
      <c r="X80" s="146"/>
      <c r="Y80" s="163"/>
      <c r="Z80" s="146"/>
      <c r="AA80" s="163"/>
      <c r="AB80" s="146"/>
      <c r="AC80" s="163"/>
      <c r="AD80" s="146"/>
      <c r="AE80" s="163"/>
      <c r="AF80" s="146"/>
      <c r="AG80" s="163"/>
      <c r="AH80" s="146"/>
      <c r="AI80" s="163"/>
      <c r="AJ80" s="146"/>
      <c r="AK80" s="163"/>
      <c r="AL80" s="146"/>
      <c r="AM80" s="163"/>
      <c r="AN80" s="146"/>
      <c r="AO80" s="163"/>
      <c r="AP80" s="146"/>
      <c r="AQ80" s="163"/>
      <c r="AR80" s="146"/>
      <c r="AS80" s="163"/>
      <c r="AT80" s="146"/>
      <c r="AU80" s="163"/>
      <c r="AV80" s="146"/>
      <c r="AW80" s="163"/>
      <c r="AX80" s="146"/>
      <c r="AY80" s="163"/>
      <c r="AZ80" s="146"/>
      <c r="BA80" s="163"/>
      <c r="BB80" s="146"/>
      <c r="BC80" s="163"/>
      <c r="BD80" s="146"/>
      <c r="BE80" s="163"/>
      <c r="BF80" s="146"/>
      <c r="BG80" s="163"/>
      <c r="BH80" s="146"/>
      <c r="BI80" s="163"/>
      <c r="BJ80" s="146"/>
      <c r="BK80" s="163"/>
      <c r="BL80" s="146"/>
      <c r="BM80" s="260"/>
    </row>
    <row r="81" spans="1:65" s="98" customFormat="1">
      <c r="A81" s="100"/>
      <c r="B81" s="337"/>
      <c r="C81" s="110">
        <f>設定!J6</f>
        <v>0</v>
      </c>
      <c r="D81" s="143"/>
      <c r="E81" s="160"/>
      <c r="F81" s="143"/>
      <c r="G81" s="160"/>
      <c r="H81" s="143"/>
      <c r="I81" s="160"/>
      <c r="J81" s="143"/>
      <c r="K81" s="160"/>
      <c r="L81" s="143"/>
      <c r="M81" s="160"/>
      <c r="N81" s="143"/>
      <c r="O81" s="160"/>
      <c r="P81" s="143"/>
      <c r="Q81" s="160"/>
      <c r="R81" s="143"/>
      <c r="S81" s="160"/>
      <c r="T81" s="143"/>
      <c r="U81" s="160"/>
      <c r="V81" s="143"/>
      <c r="W81" s="160"/>
      <c r="X81" s="143"/>
      <c r="Y81" s="160"/>
      <c r="Z81" s="143"/>
      <c r="AA81" s="160"/>
      <c r="AB81" s="143"/>
      <c r="AC81" s="160"/>
      <c r="AD81" s="143"/>
      <c r="AE81" s="160"/>
      <c r="AF81" s="143"/>
      <c r="AG81" s="160"/>
      <c r="AH81" s="143"/>
      <c r="AI81" s="160"/>
      <c r="AJ81" s="143"/>
      <c r="AK81" s="160"/>
      <c r="AL81" s="143"/>
      <c r="AM81" s="160"/>
      <c r="AN81" s="143"/>
      <c r="AO81" s="160"/>
      <c r="AP81" s="143"/>
      <c r="AQ81" s="160"/>
      <c r="AR81" s="143"/>
      <c r="AS81" s="160"/>
      <c r="AT81" s="143"/>
      <c r="AU81" s="160"/>
      <c r="AV81" s="143"/>
      <c r="AW81" s="160"/>
      <c r="AX81" s="143"/>
      <c r="AY81" s="160"/>
      <c r="AZ81" s="143"/>
      <c r="BA81" s="160"/>
      <c r="BB81" s="143"/>
      <c r="BC81" s="160"/>
      <c r="BD81" s="143"/>
      <c r="BE81" s="160"/>
      <c r="BF81" s="143"/>
      <c r="BG81" s="160"/>
      <c r="BH81" s="143"/>
      <c r="BI81" s="160"/>
      <c r="BJ81" s="143"/>
      <c r="BK81" s="160"/>
      <c r="BL81" s="143"/>
      <c r="BM81" s="264"/>
    </row>
    <row r="82" spans="1:65" s="98" customFormat="1">
      <c r="A82" s="100"/>
      <c r="B82" s="337"/>
      <c r="C82" s="114">
        <f>設定!J7</f>
        <v>0</v>
      </c>
      <c r="D82" s="149"/>
      <c r="E82" s="164"/>
      <c r="F82" s="149"/>
      <c r="G82" s="164"/>
      <c r="H82" s="149"/>
      <c r="I82" s="164"/>
      <c r="J82" s="149"/>
      <c r="K82" s="164"/>
      <c r="L82" s="149"/>
      <c r="M82" s="164"/>
      <c r="N82" s="149"/>
      <c r="O82" s="164"/>
      <c r="P82" s="149"/>
      <c r="Q82" s="164"/>
      <c r="R82" s="149"/>
      <c r="S82" s="164"/>
      <c r="T82" s="149"/>
      <c r="U82" s="164"/>
      <c r="V82" s="149"/>
      <c r="W82" s="164"/>
      <c r="X82" s="149"/>
      <c r="Y82" s="164"/>
      <c r="Z82" s="149"/>
      <c r="AA82" s="164"/>
      <c r="AB82" s="149"/>
      <c r="AC82" s="164"/>
      <c r="AD82" s="149"/>
      <c r="AE82" s="164"/>
      <c r="AF82" s="149"/>
      <c r="AG82" s="164"/>
      <c r="AH82" s="149"/>
      <c r="AI82" s="164"/>
      <c r="AJ82" s="149"/>
      <c r="AK82" s="164"/>
      <c r="AL82" s="149"/>
      <c r="AM82" s="164"/>
      <c r="AN82" s="149"/>
      <c r="AO82" s="164"/>
      <c r="AP82" s="149"/>
      <c r="AQ82" s="164"/>
      <c r="AR82" s="149"/>
      <c r="AS82" s="164"/>
      <c r="AT82" s="149"/>
      <c r="AU82" s="164"/>
      <c r="AV82" s="149"/>
      <c r="AW82" s="164"/>
      <c r="AX82" s="149"/>
      <c r="AY82" s="164"/>
      <c r="AZ82" s="149"/>
      <c r="BA82" s="164"/>
      <c r="BB82" s="149"/>
      <c r="BC82" s="164"/>
      <c r="BD82" s="149"/>
      <c r="BE82" s="164"/>
      <c r="BF82" s="149"/>
      <c r="BG82" s="164"/>
      <c r="BH82" s="149"/>
      <c r="BI82" s="164"/>
      <c r="BJ82" s="149"/>
      <c r="BK82" s="164"/>
      <c r="BL82" s="149"/>
      <c r="BM82" s="262"/>
    </row>
    <row r="83" spans="1:65" s="98" customFormat="1">
      <c r="A83" s="100"/>
      <c r="B83" s="337"/>
      <c r="C83" s="110">
        <f>設定!J8</f>
        <v>0</v>
      </c>
      <c r="D83" s="143"/>
      <c r="E83" s="160"/>
      <c r="F83" s="143"/>
      <c r="G83" s="160"/>
      <c r="H83" s="143"/>
      <c r="I83" s="160"/>
      <c r="J83" s="143"/>
      <c r="K83" s="160"/>
      <c r="L83" s="143"/>
      <c r="M83" s="160"/>
      <c r="N83" s="143"/>
      <c r="O83" s="160"/>
      <c r="P83" s="143"/>
      <c r="Q83" s="160"/>
      <c r="R83" s="143"/>
      <c r="S83" s="160"/>
      <c r="T83" s="143"/>
      <c r="U83" s="160"/>
      <c r="V83" s="143"/>
      <c r="W83" s="160"/>
      <c r="X83" s="143"/>
      <c r="Y83" s="160"/>
      <c r="Z83" s="143"/>
      <c r="AA83" s="160"/>
      <c r="AB83" s="143"/>
      <c r="AC83" s="160"/>
      <c r="AD83" s="143"/>
      <c r="AE83" s="160"/>
      <c r="AF83" s="143"/>
      <c r="AG83" s="160"/>
      <c r="AH83" s="143"/>
      <c r="AI83" s="160"/>
      <c r="AJ83" s="143"/>
      <c r="AK83" s="160"/>
      <c r="AL83" s="143"/>
      <c r="AM83" s="160"/>
      <c r="AN83" s="143"/>
      <c r="AO83" s="160"/>
      <c r="AP83" s="143"/>
      <c r="AQ83" s="160"/>
      <c r="AR83" s="143"/>
      <c r="AS83" s="160"/>
      <c r="AT83" s="143"/>
      <c r="AU83" s="160"/>
      <c r="AV83" s="143"/>
      <c r="AW83" s="160"/>
      <c r="AX83" s="143"/>
      <c r="AY83" s="160"/>
      <c r="AZ83" s="143"/>
      <c r="BA83" s="160"/>
      <c r="BB83" s="143"/>
      <c r="BC83" s="160"/>
      <c r="BD83" s="143"/>
      <c r="BE83" s="160"/>
      <c r="BF83" s="143"/>
      <c r="BG83" s="160"/>
      <c r="BH83" s="143"/>
      <c r="BI83" s="160"/>
      <c r="BJ83" s="143"/>
      <c r="BK83" s="160"/>
      <c r="BL83" s="143"/>
      <c r="BM83" s="264"/>
    </row>
    <row r="84" spans="1:65" s="98" customFormat="1">
      <c r="A84" s="100"/>
      <c r="B84" s="337"/>
      <c r="C84" s="114">
        <f>設定!J9</f>
        <v>0</v>
      </c>
      <c r="D84" s="149"/>
      <c r="E84" s="164"/>
      <c r="F84" s="149"/>
      <c r="G84" s="164"/>
      <c r="H84" s="149"/>
      <c r="I84" s="164"/>
      <c r="J84" s="149"/>
      <c r="K84" s="164"/>
      <c r="L84" s="149"/>
      <c r="M84" s="164"/>
      <c r="N84" s="149"/>
      <c r="O84" s="164"/>
      <c r="P84" s="149"/>
      <c r="Q84" s="164"/>
      <c r="R84" s="149"/>
      <c r="S84" s="164"/>
      <c r="T84" s="149"/>
      <c r="U84" s="164"/>
      <c r="V84" s="149"/>
      <c r="W84" s="164"/>
      <c r="X84" s="149"/>
      <c r="Y84" s="164"/>
      <c r="Z84" s="149"/>
      <c r="AA84" s="164"/>
      <c r="AB84" s="149"/>
      <c r="AC84" s="164"/>
      <c r="AD84" s="149"/>
      <c r="AE84" s="164"/>
      <c r="AF84" s="149"/>
      <c r="AG84" s="164"/>
      <c r="AH84" s="149"/>
      <c r="AI84" s="164"/>
      <c r="AJ84" s="149"/>
      <c r="AK84" s="164"/>
      <c r="AL84" s="149"/>
      <c r="AM84" s="164"/>
      <c r="AN84" s="149"/>
      <c r="AO84" s="164"/>
      <c r="AP84" s="149"/>
      <c r="AQ84" s="164"/>
      <c r="AR84" s="149"/>
      <c r="AS84" s="164"/>
      <c r="AT84" s="149"/>
      <c r="AU84" s="164"/>
      <c r="AV84" s="149"/>
      <c r="AW84" s="164"/>
      <c r="AX84" s="149"/>
      <c r="AY84" s="164"/>
      <c r="AZ84" s="149"/>
      <c r="BA84" s="164"/>
      <c r="BB84" s="149"/>
      <c r="BC84" s="164"/>
      <c r="BD84" s="149"/>
      <c r="BE84" s="164"/>
      <c r="BF84" s="149"/>
      <c r="BG84" s="164"/>
      <c r="BH84" s="149"/>
      <c r="BI84" s="164"/>
      <c r="BJ84" s="149"/>
      <c r="BK84" s="164"/>
      <c r="BL84" s="149"/>
      <c r="BM84" s="262"/>
    </row>
    <row r="85" spans="1:65" s="98" customFormat="1">
      <c r="A85" s="100"/>
      <c r="B85" s="337"/>
      <c r="C85" s="110">
        <f>設定!J10</f>
        <v>0</v>
      </c>
      <c r="D85" s="143"/>
      <c r="E85" s="160"/>
      <c r="F85" s="143"/>
      <c r="G85" s="160"/>
      <c r="H85" s="143"/>
      <c r="I85" s="160"/>
      <c r="J85" s="143"/>
      <c r="K85" s="160"/>
      <c r="L85" s="143"/>
      <c r="M85" s="160"/>
      <c r="N85" s="143"/>
      <c r="O85" s="160"/>
      <c r="P85" s="143"/>
      <c r="Q85" s="160"/>
      <c r="R85" s="143"/>
      <c r="S85" s="160"/>
      <c r="T85" s="143"/>
      <c r="U85" s="160"/>
      <c r="V85" s="143"/>
      <c r="W85" s="160"/>
      <c r="X85" s="143"/>
      <c r="Y85" s="160"/>
      <c r="Z85" s="143"/>
      <c r="AA85" s="160"/>
      <c r="AB85" s="143"/>
      <c r="AC85" s="160"/>
      <c r="AD85" s="143"/>
      <c r="AE85" s="160"/>
      <c r="AF85" s="143"/>
      <c r="AG85" s="160"/>
      <c r="AH85" s="143"/>
      <c r="AI85" s="160"/>
      <c r="AJ85" s="143"/>
      <c r="AK85" s="160"/>
      <c r="AL85" s="143"/>
      <c r="AM85" s="160"/>
      <c r="AN85" s="143"/>
      <c r="AO85" s="160"/>
      <c r="AP85" s="143"/>
      <c r="AQ85" s="160"/>
      <c r="AR85" s="143"/>
      <c r="AS85" s="160"/>
      <c r="AT85" s="143"/>
      <c r="AU85" s="160"/>
      <c r="AV85" s="143"/>
      <c r="AW85" s="160"/>
      <c r="AX85" s="143"/>
      <c r="AY85" s="160"/>
      <c r="AZ85" s="143"/>
      <c r="BA85" s="160"/>
      <c r="BB85" s="143"/>
      <c r="BC85" s="160"/>
      <c r="BD85" s="143"/>
      <c r="BE85" s="160"/>
      <c r="BF85" s="143"/>
      <c r="BG85" s="160"/>
      <c r="BH85" s="143"/>
      <c r="BI85" s="160"/>
      <c r="BJ85" s="143"/>
      <c r="BK85" s="160"/>
      <c r="BL85" s="143"/>
      <c r="BM85" s="264"/>
    </row>
    <row r="86" spans="1:65" s="98" customFormat="1">
      <c r="A86" s="100"/>
      <c r="B86" s="337"/>
      <c r="C86" s="114">
        <f>設定!J11</f>
        <v>0</v>
      </c>
      <c r="D86" s="149"/>
      <c r="E86" s="164"/>
      <c r="F86" s="149"/>
      <c r="G86" s="164"/>
      <c r="H86" s="149"/>
      <c r="I86" s="164"/>
      <c r="J86" s="149"/>
      <c r="K86" s="164"/>
      <c r="L86" s="149"/>
      <c r="M86" s="164"/>
      <c r="N86" s="149"/>
      <c r="O86" s="164"/>
      <c r="P86" s="149"/>
      <c r="Q86" s="164"/>
      <c r="R86" s="149"/>
      <c r="S86" s="164"/>
      <c r="T86" s="149"/>
      <c r="U86" s="164"/>
      <c r="V86" s="149"/>
      <c r="W86" s="164"/>
      <c r="X86" s="149"/>
      <c r="Y86" s="164"/>
      <c r="Z86" s="149"/>
      <c r="AA86" s="164"/>
      <c r="AB86" s="149"/>
      <c r="AC86" s="164"/>
      <c r="AD86" s="149"/>
      <c r="AE86" s="164"/>
      <c r="AF86" s="149"/>
      <c r="AG86" s="164"/>
      <c r="AH86" s="149"/>
      <c r="AI86" s="164"/>
      <c r="AJ86" s="149"/>
      <c r="AK86" s="164"/>
      <c r="AL86" s="149"/>
      <c r="AM86" s="164"/>
      <c r="AN86" s="149"/>
      <c r="AO86" s="164"/>
      <c r="AP86" s="149"/>
      <c r="AQ86" s="164"/>
      <c r="AR86" s="149"/>
      <c r="AS86" s="164"/>
      <c r="AT86" s="149"/>
      <c r="AU86" s="164"/>
      <c r="AV86" s="149"/>
      <c r="AW86" s="164"/>
      <c r="AX86" s="149"/>
      <c r="AY86" s="164"/>
      <c r="AZ86" s="149"/>
      <c r="BA86" s="164"/>
      <c r="BB86" s="149"/>
      <c r="BC86" s="164"/>
      <c r="BD86" s="149"/>
      <c r="BE86" s="164"/>
      <c r="BF86" s="149"/>
      <c r="BG86" s="164"/>
      <c r="BH86" s="149"/>
      <c r="BI86" s="164"/>
      <c r="BJ86" s="149"/>
      <c r="BK86" s="164"/>
      <c r="BL86" s="149"/>
      <c r="BM86" s="262"/>
    </row>
    <row r="87" spans="1:65" s="98" customFormat="1">
      <c r="A87" s="100"/>
      <c r="B87" s="337"/>
      <c r="C87" s="110">
        <f>設定!J12</f>
        <v>0</v>
      </c>
      <c r="D87" s="143"/>
      <c r="E87" s="160"/>
      <c r="F87" s="143"/>
      <c r="G87" s="160"/>
      <c r="H87" s="143"/>
      <c r="I87" s="160"/>
      <c r="J87" s="143"/>
      <c r="K87" s="160"/>
      <c r="L87" s="143"/>
      <c r="M87" s="160"/>
      <c r="N87" s="143"/>
      <c r="O87" s="160"/>
      <c r="P87" s="143"/>
      <c r="Q87" s="160"/>
      <c r="R87" s="143"/>
      <c r="S87" s="160"/>
      <c r="T87" s="143"/>
      <c r="U87" s="160"/>
      <c r="V87" s="143"/>
      <c r="W87" s="160"/>
      <c r="X87" s="143"/>
      <c r="Y87" s="160"/>
      <c r="Z87" s="143"/>
      <c r="AA87" s="160"/>
      <c r="AB87" s="143"/>
      <c r="AC87" s="160"/>
      <c r="AD87" s="143"/>
      <c r="AE87" s="160"/>
      <c r="AF87" s="143"/>
      <c r="AG87" s="160"/>
      <c r="AH87" s="143"/>
      <c r="AI87" s="160"/>
      <c r="AJ87" s="143"/>
      <c r="AK87" s="160"/>
      <c r="AL87" s="143"/>
      <c r="AM87" s="160"/>
      <c r="AN87" s="143"/>
      <c r="AO87" s="160"/>
      <c r="AP87" s="143"/>
      <c r="AQ87" s="160"/>
      <c r="AR87" s="143"/>
      <c r="AS87" s="160"/>
      <c r="AT87" s="143"/>
      <c r="AU87" s="160"/>
      <c r="AV87" s="143"/>
      <c r="AW87" s="160"/>
      <c r="AX87" s="143"/>
      <c r="AY87" s="160"/>
      <c r="AZ87" s="143"/>
      <c r="BA87" s="160"/>
      <c r="BB87" s="143"/>
      <c r="BC87" s="160"/>
      <c r="BD87" s="143"/>
      <c r="BE87" s="160"/>
      <c r="BF87" s="143"/>
      <c r="BG87" s="160"/>
      <c r="BH87" s="143"/>
      <c r="BI87" s="160"/>
      <c r="BJ87" s="143"/>
      <c r="BK87" s="160"/>
      <c r="BL87" s="143"/>
      <c r="BM87" s="264"/>
    </row>
    <row r="88" spans="1:65" s="98" customFormat="1">
      <c r="A88" s="100"/>
      <c r="B88" s="337"/>
      <c r="C88" s="114">
        <f>設定!J13</f>
        <v>0</v>
      </c>
      <c r="D88" s="149"/>
      <c r="E88" s="164"/>
      <c r="F88" s="149"/>
      <c r="G88" s="164"/>
      <c r="H88" s="149"/>
      <c r="I88" s="164"/>
      <c r="J88" s="149"/>
      <c r="K88" s="164"/>
      <c r="L88" s="149"/>
      <c r="M88" s="164"/>
      <c r="N88" s="149"/>
      <c r="O88" s="164"/>
      <c r="P88" s="149"/>
      <c r="Q88" s="164"/>
      <c r="R88" s="149"/>
      <c r="S88" s="164"/>
      <c r="T88" s="149"/>
      <c r="U88" s="164"/>
      <c r="V88" s="149"/>
      <c r="W88" s="164"/>
      <c r="X88" s="149"/>
      <c r="Y88" s="164"/>
      <c r="Z88" s="149"/>
      <c r="AA88" s="164"/>
      <c r="AB88" s="149"/>
      <c r="AC88" s="164"/>
      <c r="AD88" s="149"/>
      <c r="AE88" s="164"/>
      <c r="AF88" s="149"/>
      <c r="AG88" s="164"/>
      <c r="AH88" s="149"/>
      <c r="AI88" s="164"/>
      <c r="AJ88" s="149"/>
      <c r="AK88" s="164"/>
      <c r="AL88" s="149"/>
      <c r="AM88" s="164"/>
      <c r="AN88" s="149"/>
      <c r="AO88" s="164"/>
      <c r="AP88" s="149"/>
      <c r="AQ88" s="164"/>
      <c r="AR88" s="149"/>
      <c r="AS88" s="164"/>
      <c r="AT88" s="149"/>
      <c r="AU88" s="164"/>
      <c r="AV88" s="149"/>
      <c r="AW88" s="164"/>
      <c r="AX88" s="149"/>
      <c r="AY88" s="164"/>
      <c r="AZ88" s="149"/>
      <c r="BA88" s="164"/>
      <c r="BB88" s="149"/>
      <c r="BC88" s="164"/>
      <c r="BD88" s="149"/>
      <c r="BE88" s="164"/>
      <c r="BF88" s="149"/>
      <c r="BG88" s="164"/>
      <c r="BH88" s="149"/>
      <c r="BI88" s="164"/>
      <c r="BJ88" s="149"/>
      <c r="BK88" s="164"/>
      <c r="BL88" s="149"/>
      <c r="BM88" s="262"/>
    </row>
    <row r="89" spans="1:65" s="98" customFormat="1">
      <c r="A89" s="100"/>
      <c r="B89" s="337"/>
      <c r="C89" s="151">
        <f>設定!J14</f>
        <v>0</v>
      </c>
      <c r="D89" s="169"/>
      <c r="E89" s="160"/>
      <c r="F89" s="169"/>
      <c r="G89" s="160"/>
      <c r="H89" s="169"/>
      <c r="I89" s="160"/>
      <c r="J89" s="169"/>
      <c r="K89" s="160"/>
      <c r="L89" s="169"/>
      <c r="M89" s="160"/>
      <c r="N89" s="169"/>
      <c r="O89" s="160"/>
      <c r="P89" s="169"/>
      <c r="Q89" s="160"/>
      <c r="R89" s="169"/>
      <c r="S89" s="160"/>
      <c r="T89" s="169"/>
      <c r="U89" s="160"/>
      <c r="V89" s="169"/>
      <c r="W89" s="160"/>
      <c r="X89" s="169"/>
      <c r="Y89" s="160"/>
      <c r="Z89" s="169"/>
      <c r="AA89" s="160"/>
      <c r="AB89" s="169"/>
      <c r="AC89" s="160"/>
      <c r="AD89" s="169"/>
      <c r="AE89" s="160"/>
      <c r="AF89" s="169"/>
      <c r="AG89" s="160"/>
      <c r="AH89" s="169"/>
      <c r="AI89" s="160"/>
      <c r="AJ89" s="169"/>
      <c r="AK89" s="160"/>
      <c r="AL89" s="169"/>
      <c r="AM89" s="160"/>
      <c r="AN89" s="169"/>
      <c r="AO89" s="160"/>
      <c r="AP89" s="169"/>
      <c r="AQ89" s="160"/>
      <c r="AR89" s="169"/>
      <c r="AS89" s="160"/>
      <c r="AT89" s="169"/>
      <c r="AU89" s="160"/>
      <c r="AV89" s="169"/>
      <c r="AW89" s="160"/>
      <c r="AX89" s="169"/>
      <c r="AY89" s="160"/>
      <c r="AZ89" s="169"/>
      <c r="BA89" s="160"/>
      <c r="BB89" s="169"/>
      <c r="BC89" s="160"/>
      <c r="BD89" s="169"/>
      <c r="BE89" s="160"/>
      <c r="BF89" s="169"/>
      <c r="BG89" s="160"/>
      <c r="BH89" s="169"/>
      <c r="BI89" s="160"/>
      <c r="BJ89" s="169"/>
      <c r="BK89" s="160"/>
      <c r="BL89" s="169"/>
      <c r="BM89" s="264"/>
    </row>
    <row r="90" spans="1:65" s="98" customFormat="1" ht="19" thickBot="1">
      <c r="A90" s="100"/>
      <c r="B90" s="337"/>
      <c r="C90" s="144" t="s">
        <v>87</v>
      </c>
      <c r="D90" s="333"/>
      <c r="E90" s="334"/>
      <c r="F90" s="333"/>
      <c r="G90" s="334"/>
      <c r="H90" s="333"/>
      <c r="I90" s="334"/>
      <c r="J90" s="333"/>
      <c r="K90" s="334"/>
      <c r="L90" s="333"/>
      <c r="M90" s="334"/>
      <c r="N90" s="333"/>
      <c r="O90" s="334"/>
      <c r="P90" s="333"/>
      <c r="Q90" s="334"/>
      <c r="R90" s="333"/>
      <c r="S90" s="334"/>
      <c r="T90" s="333"/>
      <c r="U90" s="334"/>
      <c r="V90" s="333"/>
      <c r="W90" s="334"/>
      <c r="X90" s="333"/>
      <c r="Y90" s="334"/>
      <c r="Z90" s="333"/>
      <c r="AA90" s="334"/>
      <c r="AB90" s="333"/>
      <c r="AC90" s="334"/>
      <c r="AD90" s="333"/>
      <c r="AE90" s="334"/>
      <c r="AF90" s="333"/>
      <c r="AG90" s="334"/>
      <c r="AH90" s="333"/>
      <c r="AI90" s="334"/>
      <c r="AJ90" s="333"/>
      <c r="AK90" s="334"/>
      <c r="AL90" s="333"/>
      <c r="AM90" s="334"/>
      <c r="AN90" s="333"/>
      <c r="AO90" s="334"/>
      <c r="AP90" s="333"/>
      <c r="AQ90" s="334"/>
      <c r="AR90" s="333"/>
      <c r="AS90" s="334"/>
      <c r="AT90" s="333"/>
      <c r="AU90" s="334"/>
      <c r="AV90" s="333"/>
      <c r="AW90" s="334"/>
      <c r="AX90" s="333"/>
      <c r="AY90" s="334"/>
      <c r="AZ90" s="333"/>
      <c r="BA90" s="334"/>
      <c r="BB90" s="333"/>
      <c r="BC90" s="334"/>
      <c r="BD90" s="333"/>
      <c r="BE90" s="334"/>
      <c r="BF90" s="333"/>
      <c r="BG90" s="334"/>
      <c r="BH90" s="333"/>
      <c r="BI90" s="334"/>
      <c r="BJ90" s="333"/>
      <c r="BK90" s="334"/>
      <c r="BL90" s="333"/>
      <c r="BM90" s="335"/>
    </row>
    <row r="91" spans="1:65" s="98" customFormat="1" ht="20" thickTop="1" thickBot="1">
      <c r="A91" s="100"/>
      <c r="B91" s="338"/>
      <c r="C91" s="152" t="s">
        <v>88</v>
      </c>
      <c r="D91" s="324">
        <f>SUM(D80:D89)</f>
        <v>0</v>
      </c>
      <c r="E91" s="325"/>
      <c r="F91" s="324">
        <f>SUM(F80:F89)</f>
        <v>0</v>
      </c>
      <c r="G91" s="325"/>
      <c r="H91" s="324">
        <f>SUM(H80:H89)</f>
        <v>0</v>
      </c>
      <c r="I91" s="325"/>
      <c r="J91" s="324">
        <f>SUM(J80:J89)</f>
        <v>0</v>
      </c>
      <c r="K91" s="325"/>
      <c r="L91" s="324">
        <f>SUM(L80:L89)</f>
        <v>0</v>
      </c>
      <c r="M91" s="325"/>
      <c r="N91" s="324">
        <f>SUM(N80:N89)</f>
        <v>0</v>
      </c>
      <c r="O91" s="325"/>
      <c r="P91" s="324">
        <f>SUM(P80:P89)</f>
        <v>0</v>
      </c>
      <c r="Q91" s="325"/>
      <c r="R91" s="324">
        <f>SUM(R80:R89)</f>
        <v>0</v>
      </c>
      <c r="S91" s="325"/>
      <c r="T91" s="324">
        <f>SUM(T80:T89)</f>
        <v>0</v>
      </c>
      <c r="U91" s="325"/>
      <c r="V91" s="324">
        <f>SUM(V80:V89)</f>
        <v>0</v>
      </c>
      <c r="W91" s="325"/>
      <c r="X91" s="324">
        <f>SUM(X80:X89)</f>
        <v>0</v>
      </c>
      <c r="Y91" s="325"/>
      <c r="Z91" s="324">
        <f>SUM(Z80:Z89)</f>
        <v>0</v>
      </c>
      <c r="AA91" s="325"/>
      <c r="AB91" s="324">
        <f>SUM(AB80:AB89)</f>
        <v>0</v>
      </c>
      <c r="AC91" s="325"/>
      <c r="AD91" s="324">
        <f>SUM(AD80:AD89)</f>
        <v>0</v>
      </c>
      <c r="AE91" s="325"/>
      <c r="AF91" s="324">
        <f>SUM(AF80:AF89)</f>
        <v>0</v>
      </c>
      <c r="AG91" s="325"/>
      <c r="AH91" s="324">
        <f>SUM(AH80:AH89)</f>
        <v>0</v>
      </c>
      <c r="AI91" s="325"/>
      <c r="AJ91" s="324">
        <f>SUM(AJ80:AJ89)</f>
        <v>0</v>
      </c>
      <c r="AK91" s="325"/>
      <c r="AL91" s="324">
        <f>SUM(AL80:AL89)</f>
        <v>0</v>
      </c>
      <c r="AM91" s="325"/>
      <c r="AN91" s="324">
        <f>SUM(AN80:AN89)</f>
        <v>0</v>
      </c>
      <c r="AO91" s="325"/>
      <c r="AP91" s="324">
        <f>SUM(AP80:AP89)</f>
        <v>0</v>
      </c>
      <c r="AQ91" s="325"/>
      <c r="AR91" s="324">
        <f>SUM(AR80:AR89)</f>
        <v>0</v>
      </c>
      <c r="AS91" s="325"/>
      <c r="AT91" s="324">
        <f>SUM(AT80:AT89)</f>
        <v>0</v>
      </c>
      <c r="AU91" s="325"/>
      <c r="AV91" s="324">
        <f>SUM(AV80:AV89)</f>
        <v>0</v>
      </c>
      <c r="AW91" s="325"/>
      <c r="AX91" s="324">
        <f>SUM(AX80:AX89)</f>
        <v>0</v>
      </c>
      <c r="AY91" s="325"/>
      <c r="AZ91" s="324">
        <f>SUM(AZ80:AZ89)</f>
        <v>0</v>
      </c>
      <c r="BA91" s="325"/>
      <c r="BB91" s="324">
        <f>SUM(BB80:BB89)</f>
        <v>0</v>
      </c>
      <c r="BC91" s="325"/>
      <c r="BD91" s="324">
        <f>SUM(BD80:BD89)</f>
        <v>0</v>
      </c>
      <c r="BE91" s="325"/>
      <c r="BF91" s="324">
        <f>SUM(BF80:BF89)</f>
        <v>0</v>
      </c>
      <c r="BG91" s="325"/>
      <c r="BH91" s="324">
        <f>SUM(BH80:BH89)</f>
        <v>0</v>
      </c>
      <c r="BI91" s="325"/>
      <c r="BJ91" s="324">
        <f>SUM(BJ80:BJ89)</f>
        <v>0</v>
      </c>
      <c r="BK91" s="325"/>
      <c r="BL91" s="324">
        <f>SUM(BL80:BL89)</f>
        <v>0</v>
      </c>
      <c r="BM91" s="326"/>
    </row>
    <row r="92" spans="1:65" s="98" customFormat="1" ht="19" thickTop="1">
      <c r="A92" s="100"/>
      <c r="B92" s="336" t="s">
        <v>90</v>
      </c>
      <c r="C92" s="196" t="s">
        <v>90</v>
      </c>
      <c r="D92" s="149"/>
      <c r="E92" s="164"/>
      <c r="F92" s="149"/>
      <c r="G92" s="164"/>
      <c r="H92" s="149"/>
      <c r="I92" s="164"/>
      <c r="J92" s="149"/>
      <c r="K92" s="164"/>
      <c r="L92" s="149"/>
      <c r="M92" s="164"/>
      <c r="N92" s="149"/>
      <c r="O92" s="164"/>
      <c r="P92" s="149"/>
      <c r="Q92" s="164"/>
      <c r="R92" s="149"/>
      <c r="S92" s="164"/>
      <c r="T92" s="149"/>
      <c r="U92" s="164"/>
      <c r="V92" s="149"/>
      <c r="W92" s="164"/>
      <c r="X92" s="149"/>
      <c r="Y92" s="164"/>
      <c r="Z92" s="149"/>
      <c r="AA92" s="164"/>
      <c r="AB92" s="149"/>
      <c r="AC92" s="164"/>
      <c r="AD92" s="149"/>
      <c r="AE92" s="164"/>
      <c r="AF92" s="149"/>
      <c r="AG92" s="164"/>
      <c r="AH92" s="149"/>
      <c r="AI92" s="164"/>
      <c r="AJ92" s="149"/>
      <c r="AK92" s="164"/>
      <c r="AL92" s="149"/>
      <c r="AM92" s="164"/>
      <c r="AN92" s="149"/>
      <c r="AO92" s="164"/>
      <c r="AP92" s="149"/>
      <c r="AQ92" s="164"/>
      <c r="AR92" s="149"/>
      <c r="AS92" s="164"/>
      <c r="AT92" s="149"/>
      <c r="AU92" s="164"/>
      <c r="AV92" s="149"/>
      <c r="AW92" s="164"/>
      <c r="AX92" s="149"/>
      <c r="AY92" s="164"/>
      <c r="AZ92" s="149"/>
      <c r="BA92" s="164"/>
      <c r="BB92" s="149"/>
      <c r="BC92" s="164"/>
      <c r="BD92" s="149"/>
      <c r="BE92" s="164"/>
      <c r="BF92" s="149"/>
      <c r="BG92" s="164"/>
      <c r="BH92" s="149"/>
      <c r="BI92" s="164"/>
      <c r="BJ92" s="149"/>
      <c r="BK92" s="164"/>
      <c r="BL92" s="149"/>
      <c r="BM92" s="262"/>
    </row>
    <row r="93" spans="1:65" s="98" customFormat="1" ht="18.75" customHeight="1">
      <c r="A93" s="100"/>
      <c r="B93" s="337"/>
      <c r="C93" s="197">
        <v>1</v>
      </c>
      <c r="D93" s="169"/>
      <c r="E93" s="160"/>
      <c r="F93" s="169"/>
      <c r="G93" s="160"/>
      <c r="H93" s="169"/>
      <c r="I93" s="160"/>
      <c r="J93" s="169"/>
      <c r="K93" s="160"/>
      <c r="L93" s="169"/>
      <c r="M93" s="160"/>
      <c r="N93" s="169"/>
      <c r="O93" s="160"/>
      <c r="P93" s="169"/>
      <c r="Q93" s="160"/>
      <c r="R93" s="169"/>
      <c r="S93" s="160"/>
      <c r="T93" s="169"/>
      <c r="U93" s="160"/>
      <c r="V93" s="169"/>
      <c r="W93" s="160"/>
      <c r="X93" s="169"/>
      <c r="Y93" s="160"/>
      <c r="Z93" s="169"/>
      <c r="AA93" s="160"/>
      <c r="AB93" s="169"/>
      <c r="AC93" s="160"/>
      <c r="AD93" s="169"/>
      <c r="AE93" s="160"/>
      <c r="AF93" s="169"/>
      <c r="AG93" s="160"/>
      <c r="AH93" s="169"/>
      <c r="AI93" s="160"/>
      <c r="AJ93" s="169"/>
      <c r="AK93" s="160"/>
      <c r="AL93" s="169"/>
      <c r="AM93" s="160"/>
      <c r="AN93" s="169"/>
      <c r="AO93" s="160"/>
      <c r="AP93" s="169"/>
      <c r="AQ93" s="160"/>
      <c r="AR93" s="169"/>
      <c r="AS93" s="160"/>
      <c r="AT93" s="169"/>
      <c r="AU93" s="160"/>
      <c r="AV93" s="169"/>
      <c r="AW93" s="160"/>
      <c r="AX93" s="169"/>
      <c r="AY93" s="160"/>
      <c r="AZ93" s="169"/>
      <c r="BA93" s="160"/>
      <c r="BB93" s="169"/>
      <c r="BC93" s="160"/>
      <c r="BD93" s="169"/>
      <c r="BE93" s="160"/>
      <c r="BF93" s="169"/>
      <c r="BG93" s="160"/>
      <c r="BH93" s="169"/>
      <c r="BI93" s="160"/>
      <c r="BJ93" s="169"/>
      <c r="BK93" s="160"/>
      <c r="BL93" s="169"/>
      <c r="BM93" s="264"/>
    </row>
    <row r="94" spans="1:65" s="98" customFormat="1" ht="19" thickBot="1">
      <c r="A94" s="100"/>
      <c r="B94" s="337"/>
      <c r="C94" s="144" t="s">
        <v>87</v>
      </c>
      <c r="D94" s="333"/>
      <c r="E94" s="334"/>
      <c r="F94" s="333"/>
      <c r="G94" s="334"/>
      <c r="H94" s="333"/>
      <c r="I94" s="334"/>
      <c r="J94" s="333"/>
      <c r="K94" s="334"/>
      <c r="L94" s="333"/>
      <c r="M94" s="334"/>
      <c r="N94" s="333"/>
      <c r="O94" s="334"/>
      <c r="P94" s="333"/>
      <c r="Q94" s="334"/>
      <c r="R94" s="333"/>
      <c r="S94" s="334"/>
      <c r="T94" s="333"/>
      <c r="U94" s="334"/>
      <c r="V94" s="333"/>
      <c r="W94" s="334"/>
      <c r="X94" s="333"/>
      <c r="Y94" s="334"/>
      <c r="Z94" s="333"/>
      <c r="AA94" s="334"/>
      <c r="AB94" s="333"/>
      <c r="AC94" s="334"/>
      <c r="AD94" s="333"/>
      <c r="AE94" s="334"/>
      <c r="AF94" s="333"/>
      <c r="AG94" s="334"/>
      <c r="AH94" s="333"/>
      <c r="AI94" s="334"/>
      <c r="AJ94" s="333"/>
      <c r="AK94" s="334"/>
      <c r="AL94" s="333"/>
      <c r="AM94" s="334"/>
      <c r="AN94" s="333"/>
      <c r="AO94" s="334"/>
      <c r="AP94" s="333"/>
      <c r="AQ94" s="334"/>
      <c r="AR94" s="333"/>
      <c r="AS94" s="334"/>
      <c r="AT94" s="333"/>
      <c r="AU94" s="334"/>
      <c r="AV94" s="333"/>
      <c r="AW94" s="334"/>
      <c r="AX94" s="333"/>
      <c r="AY94" s="334"/>
      <c r="AZ94" s="333"/>
      <c r="BA94" s="334"/>
      <c r="BB94" s="333"/>
      <c r="BC94" s="334"/>
      <c r="BD94" s="333"/>
      <c r="BE94" s="334"/>
      <c r="BF94" s="333"/>
      <c r="BG94" s="334"/>
      <c r="BH94" s="333"/>
      <c r="BI94" s="334"/>
      <c r="BJ94" s="333"/>
      <c r="BK94" s="334"/>
      <c r="BL94" s="333"/>
      <c r="BM94" s="335"/>
    </row>
    <row r="95" spans="1:65" s="98" customFormat="1" ht="20" thickTop="1" thickBot="1">
      <c r="A95" s="100"/>
      <c r="B95" s="338"/>
      <c r="C95" s="152" t="s">
        <v>88</v>
      </c>
      <c r="D95" s="324">
        <f>SUM(D92:D94)</f>
        <v>0</v>
      </c>
      <c r="E95" s="325"/>
      <c r="F95" s="324">
        <f t="shared" ref="F95" si="212">SUM(F92:F94)</f>
        <v>0</v>
      </c>
      <c r="G95" s="325"/>
      <c r="H95" s="324">
        <f t="shared" ref="H95" si="213">SUM(H92:H94)</f>
        <v>0</v>
      </c>
      <c r="I95" s="325"/>
      <c r="J95" s="324">
        <f t="shared" ref="J95" si="214">SUM(J92:J94)</f>
        <v>0</v>
      </c>
      <c r="K95" s="325"/>
      <c r="L95" s="324">
        <f t="shared" ref="L95" si="215">SUM(L92:L94)</f>
        <v>0</v>
      </c>
      <c r="M95" s="325"/>
      <c r="N95" s="324">
        <f t="shared" ref="N95" si="216">SUM(N92:N94)</f>
        <v>0</v>
      </c>
      <c r="O95" s="325"/>
      <c r="P95" s="324">
        <f t="shared" ref="P95" si="217">SUM(P92:P94)</f>
        <v>0</v>
      </c>
      <c r="Q95" s="325"/>
      <c r="R95" s="324">
        <f t="shared" ref="R95" si="218">SUM(R92:R94)</f>
        <v>0</v>
      </c>
      <c r="S95" s="325"/>
      <c r="T95" s="324">
        <f t="shared" ref="T95" si="219">SUM(T92:T94)</f>
        <v>0</v>
      </c>
      <c r="U95" s="325"/>
      <c r="V95" s="324">
        <f t="shared" ref="V95" si="220">SUM(V92:V94)</f>
        <v>0</v>
      </c>
      <c r="W95" s="325"/>
      <c r="X95" s="324">
        <f t="shared" ref="X95" si="221">SUM(X92:X94)</f>
        <v>0</v>
      </c>
      <c r="Y95" s="325"/>
      <c r="Z95" s="324">
        <f t="shared" ref="Z95" si="222">SUM(Z92:Z94)</f>
        <v>0</v>
      </c>
      <c r="AA95" s="325"/>
      <c r="AB95" s="324">
        <f t="shared" ref="AB95" si="223">SUM(AB92:AB94)</f>
        <v>0</v>
      </c>
      <c r="AC95" s="325"/>
      <c r="AD95" s="324">
        <f t="shared" ref="AD95" si="224">SUM(AD92:AD94)</f>
        <v>0</v>
      </c>
      <c r="AE95" s="325"/>
      <c r="AF95" s="324">
        <f t="shared" ref="AF95" si="225">SUM(AF92:AF94)</f>
        <v>0</v>
      </c>
      <c r="AG95" s="325"/>
      <c r="AH95" s="324">
        <f t="shared" ref="AH95" si="226">SUM(AH92:AH94)</f>
        <v>0</v>
      </c>
      <c r="AI95" s="325"/>
      <c r="AJ95" s="324">
        <f t="shared" ref="AJ95" si="227">SUM(AJ92:AJ94)</f>
        <v>0</v>
      </c>
      <c r="AK95" s="325"/>
      <c r="AL95" s="324">
        <f t="shared" ref="AL95" si="228">SUM(AL92:AL94)</f>
        <v>0</v>
      </c>
      <c r="AM95" s="325"/>
      <c r="AN95" s="324">
        <f t="shared" ref="AN95" si="229">SUM(AN92:AN94)</f>
        <v>0</v>
      </c>
      <c r="AO95" s="325"/>
      <c r="AP95" s="324">
        <f t="shared" ref="AP95" si="230">SUM(AP92:AP94)</f>
        <v>0</v>
      </c>
      <c r="AQ95" s="325"/>
      <c r="AR95" s="324">
        <f t="shared" ref="AR95" si="231">SUM(AR92:AR94)</f>
        <v>0</v>
      </c>
      <c r="AS95" s="325"/>
      <c r="AT95" s="324">
        <f t="shared" ref="AT95" si="232">SUM(AT92:AT94)</f>
        <v>0</v>
      </c>
      <c r="AU95" s="325"/>
      <c r="AV95" s="324">
        <f t="shared" ref="AV95" si="233">SUM(AV92:AV94)</f>
        <v>0</v>
      </c>
      <c r="AW95" s="325"/>
      <c r="AX95" s="324">
        <f t="shared" ref="AX95" si="234">SUM(AX92:AX94)</f>
        <v>0</v>
      </c>
      <c r="AY95" s="325"/>
      <c r="AZ95" s="324">
        <f t="shared" ref="AZ95" si="235">SUM(AZ92:AZ94)</f>
        <v>0</v>
      </c>
      <c r="BA95" s="325"/>
      <c r="BB95" s="324">
        <f t="shared" ref="BB95" si="236">SUM(BB92:BB94)</f>
        <v>0</v>
      </c>
      <c r="BC95" s="325"/>
      <c r="BD95" s="324">
        <f t="shared" ref="BD95" si="237">SUM(BD92:BD94)</f>
        <v>0</v>
      </c>
      <c r="BE95" s="325"/>
      <c r="BF95" s="324">
        <f t="shared" ref="BF95" si="238">SUM(BF92:BF94)</f>
        <v>0</v>
      </c>
      <c r="BG95" s="325"/>
      <c r="BH95" s="324">
        <f t="shared" ref="BH95" si="239">SUM(BH92:BH94)</f>
        <v>0</v>
      </c>
      <c r="BI95" s="325"/>
      <c r="BJ95" s="324">
        <f t="shared" ref="BJ95" si="240">SUM(BJ92:BJ94)</f>
        <v>0</v>
      </c>
      <c r="BK95" s="325"/>
      <c r="BL95" s="324">
        <f t="shared" ref="BL95" si="241">SUM(BL92:BL94)</f>
        <v>0</v>
      </c>
      <c r="BM95" s="326"/>
    </row>
    <row r="96" spans="1:65" s="98" customFormat="1" ht="19" thickTop="1">
      <c r="B96" s="383" t="s">
        <v>92</v>
      </c>
      <c r="C96" s="114">
        <f>設定!L5</f>
        <v>0</v>
      </c>
      <c r="D96" s="149"/>
      <c r="E96" s="163"/>
      <c r="F96" s="149"/>
      <c r="G96" s="163"/>
      <c r="H96" s="149"/>
      <c r="I96" s="163"/>
      <c r="J96" s="149"/>
      <c r="K96" s="163"/>
      <c r="L96" s="149"/>
      <c r="M96" s="163"/>
      <c r="N96" s="149"/>
      <c r="O96" s="163"/>
      <c r="P96" s="149"/>
      <c r="Q96" s="163"/>
      <c r="R96" s="149"/>
      <c r="S96" s="163"/>
      <c r="T96" s="149"/>
      <c r="U96" s="163"/>
      <c r="V96" s="149"/>
      <c r="W96" s="163"/>
      <c r="X96" s="149"/>
      <c r="Y96" s="163"/>
      <c r="Z96" s="149"/>
      <c r="AA96" s="163"/>
      <c r="AB96" s="149"/>
      <c r="AC96" s="163"/>
      <c r="AD96" s="149"/>
      <c r="AE96" s="163"/>
      <c r="AF96" s="149"/>
      <c r="AG96" s="163"/>
      <c r="AH96" s="149"/>
      <c r="AI96" s="163"/>
      <c r="AJ96" s="149"/>
      <c r="AK96" s="163"/>
      <c r="AL96" s="149"/>
      <c r="AM96" s="163"/>
      <c r="AN96" s="149"/>
      <c r="AO96" s="163"/>
      <c r="AP96" s="149"/>
      <c r="AQ96" s="163"/>
      <c r="AR96" s="149"/>
      <c r="AS96" s="163"/>
      <c r="AT96" s="149"/>
      <c r="AU96" s="163"/>
      <c r="AV96" s="149"/>
      <c r="AW96" s="163"/>
      <c r="AX96" s="149"/>
      <c r="AY96" s="163"/>
      <c r="AZ96" s="149"/>
      <c r="BA96" s="163"/>
      <c r="BB96" s="149"/>
      <c r="BC96" s="163"/>
      <c r="BD96" s="149"/>
      <c r="BE96" s="163"/>
      <c r="BF96" s="149"/>
      <c r="BG96" s="163"/>
      <c r="BH96" s="149"/>
      <c r="BI96" s="163"/>
      <c r="BJ96" s="149"/>
      <c r="BK96" s="163"/>
      <c r="BL96" s="149"/>
      <c r="BM96" s="260"/>
    </row>
    <row r="97" spans="2:65" s="98" customFormat="1" outlineLevel="1">
      <c r="B97" s="384"/>
      <c r="C97" s="114">
        <f>設定!L5</f>
        <v>0</v>
      </c>
      <c r="D97" s="149"/>
      <c r="E97" s="164"/>
      <c r="F97" s="149"/>
      <c r="G97" s="164"/>
      <c r="H97" s="149"/>
      <c r="I97" s="164"/>
      <c r="J97" s="149"/>
      <c r="K97" s="164"/>
      <c r="L97" s="149"/>
      <c r="M97" s="164"/>
      <c r="N97" s="149"/>
      <c r="O97" s="164"/>
      <c r="P97" s="149"/>
      <c r="Q97" s="164"/>
      <c r="R97" s="149"/>
      <c r="S97" s="164"/>
      <c r="T97" s="149"/>
      <c r="U97" s="164"/>
      <c r="V97" s="149"/>
      <c r="W97" s="164"/>
      <c r="X97" s="149"/>
      <c r="Y97" s="164"/>
      <c r="Z97" s="149"/>
      <c r="AA97" s="164"/>
      <c r="AB97" s="149"/>
      <c r="AC97" s="164"/>
      <c r="AD97" s="149"/>
      <c r="AE97" s="164"/>
      <c r="AF97" s="149"/>
      <c r="AG97" s="164"/>
      <c r="AH97" s="149"/>
      <c r="AI97" s="164"/>
      <c r="AJ97" s="149"/>
      <c r="AK97" s="164"/>
      <c r="AL97" s="149"/>
      <c r="AM97" s="164"/>
      <c r="AN97" s="149"/>
      <c r="AO97" s="164"/>
      <c r="AP97" s="149"/>
      <c r="AQ97" s="164"/>
      <c r="AR97" s="149"/>
      <c r="AS97" s="164"/>
      <c r="AT97" s="149"/>
      <c r="AU97" s="164"/>
      <c r="AV97" s="149"/>
      <c r="AW97" s="164"/>
      <c r="AX97" s="149"/>
      <c r="AY97" s="164"/>
      <c r="AZ97" s="149"/>
      <c r="BA97" s="164"/>
      <c r="BB97" s="149"/>
      <c r="BC97" s="164"/>
      <c r="BD97" s="149"/>
      <c r="BE97" s="164"/>
      <c r="BF97" s="149"/>
      <c r="BG97" s="164"/>
      <c r="BH97" s="149"/>
      <c r="BI97" s="164"/>
      <c r="BJ97" s="149"/>
      <c r="BK97" s="164"/>
      <c r="BL97" s="149"/>
      <c r="BM97" s="262"/>
    </row>
    <row r="98" spans="2:65" s="98" customFormat="1" outlineLevel="1">
      <c r="B98" s="384"/>
      <c r="C98" s="114">
        <f>設定!L5</f>
        <v>0</v>
      </c>
      <c r="D98" s="149"/>
      <c r="E98" s="164"/>
      <c r="F98" s="149"/>
      <c r="G98" s="164"/>
      <c r="H98" s="149"/>
      <c r="I98" s="164"/>
      <c r="J98" s="149"/>
      <c r="K98" s="164"/>
      <c r="L98" s="149"/>
      <c r="M98" s="164"/>
      <c r="N98" s="149"/>
      <c r="O98" s="164"/>
      <c r="P98" s="149"/>
      <c r="Q98" s="164"/>
      <c r="R98" s="149"/>
      <c r="S98" s="164"/>
      <c r="T98" s="149"/>
      <c r="U98" s="164"/>
      <c r="V98" s="149"/>
      <c r="W98" s="164"/>
      <c r="X98" s="149"/>
      <c r="Y98" s="164"/>
      <c r="Z98" s="149"/>
      <c r="AA98" s="164"/>
      <c r="AB98" s="149"/>
      <c r="AC98" s="164"/>
      <c r="AD98" s="149"/>
      <c r="AE98" s="164"/>
      <c r="AF98" s="149"/>
      <c r="AG98" s="164"/>
      <c r="AH98" s="149"/>
      <c r="AI98" s="164"/>
      <c r="AJ98" s="149"/>
      <c r="AK98" s="164"/>
      <c r="AL98" s="149"/>
      <c r="AM98" s="164"/>
      <c r="AN98" s="149"/>
      <c r="AO98" s="164"/>
      <c r="AP98" s="149"/>
      <c r="AQ98" s="164"/>
      <c r="AR98" s="149"/>
      <c r="AS98" s="164"/>
      <c r="AT98" s="149"/>
      <c r="AU98" s="164"/>
      <c r="AV98" s="149"/>
      <c r="AW98" s="164"/>
      <c r="AX98" s="149"/>
      <c r="AY98" s="164"/>
      <c r="AZ98" s="149"/>
      <c r="BA98" s="164"/>
      <c r="BB98" s="149"/>
      <c r="BC98" s="164"/>
      <c r="BD98" s="149"/>
      <c r="BE98" s="164"/>
      <c r="BF98" s="149"/>
      <c r="BG98" s="164"/>
      <c r="BH98" s="149"/>
      <c r="BI98" s="164"/>
      <c r="BJ98" s="149"/>
      <c r="BK98" s="164"/>
      <c r="BL98" s="149"/>
      <c r="BM98" s="262"/>
    </row>
    <row r="99" spans="2:65" s="98" customFormat="1">
      <c r="B99" s="384"/>
      <c r="C99" s="110">
        <f>設定!L6</f>
        <v>0</v>
      </c>
      <c r="D99" s="143"/>
      <c r="E99" s="160"/>
      <c r="F99" s="143"/>
      <c r="G99" s="160"/>
      <c r="H99" s="143"/>
      <c r="I99" s="160"/>
      <c r="J99" s="143"/>
      <c r="K99" s="160"/>
      <c r="L99" s="143"/>
      <c r="M99" s="160"/>
      <c r="N99" s="143"/>
      <c r="O99" s="160"/>
      <c r="P99" s="143"/>
      <c r="Q99" s="160"/>
      <c r="R99" s="143"/>
      <c r="S99" s="160"/>
      <c r="T99" s="143"/>
      <c r="U99" s="160"/>
      <c r="V99" s="143"/>
      <c r="W99" s="160"/>
      <c r="X99" s="143"/>
      <c r="Y99" s="160"/>
      <c r="Z99" s="143"/>
      <c r="AA99" s="160"/>
      <c r="AB99" s="143"/>
      <c r="AC99" s="160"/>
      <c r="AD99" s="143"/>
      <c r="AE99" s="160"/>
      <c r="AF99" s="143"/>
      <c r="AG99" s="160"/>
      <c r="AH99" s="143"/>
      <c r="AI99" s="160"/>
      <c r="AJ99" s="143"/>
      <c r="AK99" s="160"/>
      <c r="AL99" s="143"/>
      <c r="AM99" s="160"/>
      <c r="AN99" s="143"/>
      <c r="AO99" s="160"/>
      <c r="AP99" s="143"/>
      <c r="AQ99" s="160"/>
      <c r="AR99" s="143"/>
      <c r="AS99" s="160"/>
      <c r="AT99" s="143"/>
      <c r="AU99" s="160"/>
      <c r="AV99" s="143"/>
      <c r="AW99" s="160"/>
      <c r="AX99" s="143"/>
      <c r="AY99" s="160"/>
      <c r="AZ99" s="143"/>
      <c r="BA99" s="160"/>
      <c r="BB99" s="143"/>
      <c r="BC99" s="160"/>
      <c r="BD99" s="143"/>
      <c r="BE99" s="160"/>
      <c r="BF99" s="143"/>
      <c r="BG99" s="160"/>
      <c r="BH99" s="143"/>
      <c r="BI99" s="160"/>
      <c r="BJ99" s="143"/>
      <c r="BK99" s="160"/>
      <c r="BL99" s="143"/>
      <c r="BM99" s="264"/>
    </row>
    <row r="100" spans="2:65" s="98" customFormat="1" ht="18" customHeight="1" outlineLevel="1">
      <c r="B100" s="384"/>
      <c r="C100" s="110">
        <f>設定!L6</f>
        <v>0</v>
      </c>
      <c r="D100" s="149"/>
      <c r="E100" s="164"/>
      <c r="F100" s="149"/>
      <c r="G100" s="164"/>
      <c r="H100" s="149"/>
      <c r="I100" s="164"/>
      <c r="J100" s="149"/>
      <c r="K100" s="164"/>
      <c r="L100" s="149"/>
      <c r="M100" s="164"/>
      <c r="N100" s="149"/>
      <c r="O100" s="164"/>
      <c r="P100" s="149"/>
      <c r="Q100" s="164"/>
      <c r="R100" s="149"/>
      <c r="S100" s="164"/>
      <c r="T100" s="149"/>
      <c r="U100" s="164"/>
      <c r="V100" s="149"/>
      <c r="W100" s="164"/>
      <c r="X100" s="149"/>
      <c r="Y100" s="164"/>
      <c r="Z100" s="149"/>
      <c r="AA100" s="164"/>
      <c r="AB100" s="149"/>
      <c r="AC100" s="164"/>
      <c r="AD100" s="149"/>
      <c r="AE100" s="164"/>
      <c r="AF100" s="149"/>
      <c r="AG100" s="164"/>
      <c r="AH100" s="149"/>
      <c r="AI100" s="164"/>
      <c r="AJ100" s="149"/>
      <c r="AK100" s="164"/>
      <c r="AL100" s="149"/>
      <c r="AM100" s="164"/>
      <c r="AN100" s="149"/>
      <c r="AO100" s="164"/>
      <c r="AP100" s="149"/>
      <c r="AQ100" s="164"/>
      <c r="AR100" s="149"/>
      <c r="AS100" s="164"/>
      <c r="AT100" s="149"/>
      <c r="AU100" s="164"/>
      <c r="AV100" s="149"/>
      <c r="AW100" s="164"/>
      <c r="AX100" s="149"/>
      <c r="AY100" s="164"/>
      <c r="AZ100" s="149"/>
      <c r="BA100" s="164"/>
      <c r="BB100" s="149"/>
      <c r="BC100" s="164"/>
      <c r="BD100" s="149"/>
      <c r="BE100" s="164"/>
      <c r="BF100" s="149"/>
      <c r="BG100" s="164"/>
      <c r="BH100" s="149"/>
      <c r="BI100" s="164"/>
      <c r="BJ100" s="149"/>
      <c r="BK100" s="164"/>
      <c r="BL100" s="149"/>
      <c r="BM100" s="262"/>
    </row>
    <row r="101" spans="2:65" s="98" customFormat="1" outlineLevel="1">
      <c r="B101" s="384"/>
      <c r="C101" s="110">
        <f>設定!L6</f>
        <v>0</v>
      </c>
      <c r="D101" s="149"/>
      <c r="E101" s="164"/>
      <c r="F101" s="149"/>
      <c r="G101" s="164"/>
      <c r="H101" s="149"/>
      <c r="I101" s="164"/>
      <c r="J101" s="149"/>
      <c r="K101" s="164"/>
      <c r="L101" s="149"/>
      <c r="M101" s="164"/>
      <c r="N101" s="149"/>
      <c r="O101" s="164"/>
      <c r="P101" s="149"/>
      <c r="Q101" s="164"/>
      <c r="R101" s="149"/>
      <c r="S101" s="164"/>
      <c r="T101" s="149"/>
      <c r="U101" s="164"/>
      <c r="V101" s="149"/>
      <c r="W101" s="164"/>
      <c r="X101" s="149"/>
      <c r="Y101" s="164"/>
      <c r="Z101" s="149"/>
      <c r="AA101" s="164"/>
      <c r="AB101" s="149"/>
      <c r="AC101" s="164"/>
      <c r="AD101" s="149"/>
      <c r="AE101" s="164"/>
      <c r="AF101" s="149"/>
      <c r="AG101" s="164"/>
      <c r="AH101" s="149"/>
      <c r="AI101" s="164"/>
      <c r="AJ101" s="149"/>
      <c r="AK101" s="164"/>
      <c r="AL101" s="149"/>
      <c r="AM101" s="164"/>
      <c r="AN101" s="149"/>
      <c r="AO101" s="164"/>
      <c r="AP101" s="149"/>
      <c r="AQ101" s="164"/>
      <c r="AR101" s="149"/>
      <c r="AS101" s="164"/>
      <c r="AT101" s="149"/>
      <c r="AU101" s="164"/>
      <c r="AV101" s="149"/>
      <c r="AW101" s="164"/>
      <c r="AX101" s="149"/>
      <c r="AY101" s="164"/>
      <c r="AZ101" s="149"/>
      <c r="BA101" s="164"/>
      <c r="BB101" s="149"/>
      <c r="BC101" s="164"/>
      <c r="BD101" s="149"/>
      <c r="BE101" s="164"/>
      <c r="BF101" s="149"/>
      <c r="BG101" s="164"/>
      <c r="BH101" s="149"/>
      <c r="BI101" s="164"/>
      <c r="BJ101" s="149"/>
      <c r="BK101" s="164"/>
      <c r="BL101" s="149"/>
      <c r="BM101" s="262"/>
    </row>
    <row r="102" spans="2:65" s="98" customFormat="1">
      <c r="B102" s="384"/>
      <c r="C102" s="114">
        <f>設定!L7</f>
        <v>0</v>
      </c>
      <c r="D102" s="149"/>
      <c r="E102" s="164"/>
      <c r="F102" s="149"/>
      <c r="G102" s="164"/>
      <c r="H102" s="149"/>
      <c r="I102" s="164"/>
      <c r="J102" s="149"/>
      <c r="K102" s="164"/>
      <c r="L102" s="149"/>
      <c r="M102" s="164"/>
      <c r="N102" s="149"/>
      <c r="O102" s="164"/>
      <c r="P102" s="149"/>
      <c r="Q102" s="164"/>
      <c r="R102" s="149"/>
      <c r="S102" s="164"/>
      <c r="T102" s="149"/>
      <c r="U102" s="164"/>
      <c r="V102" s="149"/>
      <c r="W102" s="164"/>
      <c r="X102" s="149"/>
      <c r="Y102" s="164"/>
      <c r="Z102" s="149"/>
      <c r="AA102" s="164"/>
      <c r="AB102" s="149"/>
      <c r="AC102" s="164"/>
      <c r="AD102" s="149"/>
      <c r="AE102" s="164"/>
      <c r="AF102" s="149"/>
      <c r="AG102" s="164"/>
      <c r="AH102" s="149"/>
      <c r="AI102" s="164"/>
      <c r="AJ102" s="149"/>
      <c r="AK102" s="164"/>
      <c r="AL102" s="149"/>
      <c r="AM102" s="164"/>
      <c r="AN102" s="149"/>
      <c r="AO102" s="164"/>
      <c r="AP102" s="149"/>
      <c r="AQ102" s="164"/>
      <c r="AR102" s="149"/>
      <c r="AS102" s="164"/>
      <c r="AT102" s="149"/>
      <c r="AU102" s="164"/>
      <c r="AV102" s="149"/>
      <c r="AW102" s="164"/>
      <c r="AX102" s="149"/>
      <c r="AY102" s="164"/>
      <c r="AZ102" s="149"/>
      <c r="BA102" s="164"/>
      <c r="BB102" s="149"/>
      <c r="BC102" s="164"/>
      <c r="BD102" s="149"/>
      <c r="BE102" s="164"/>
      <c r="BF102" s="149"/>
      <c r="BG102" s="164"/>
      <c r="BH102" s="149"/>
      <c r="BI102" s="164"/>
      <c r="BJ102" s="149"/>
      <c r="BK102" s="164"/>
      <c r="BL102" s="149"/>
      <c r="BM102" s="262"/>
    </row>
    <row r="103" spans="2:65" s="98" customFormat="1" outlineLevel="1">
      <c r="B103" s="384"/>
      <c r="C103" s="114">
        <f>設定!L7</f>
        <v>0</v>
      </c>
      <c r="D103" s="149"/>
      <c r="E103" s="164"/>
      <c r="F103" s="149"/>
      <c r="G103" s="164"/>
      <c r="H103" s="149"/>
      <c r="I103" s="164"/>
      <c r="J103" s="149"/>
      <c r="K103" s="164"/>
      <c r="L103" s="149"/>
      <c r="M103" s="164"/>
      <c r="N103" s="149"/>
      <c r="O103" s="164"/>
      <c r="P103" s="149"/>
      <c r="Q103" s="164"/>
      <c r="R103" s="149"/>
      <c r="S103" s="164"/>
      <c r="T103" s="149"/>
      <c r="U103" s="164"/>
      <c r="V103" s="149"/>
      <c r="W103" s="164"/>
      <c r="X103" s="149"/>
      <c r="Y103" s="164"/>
      <c r="Z103" s="149"/>
      <c r="AA103" s="164"/>
      <c r="AB103" s="149"/>
      <c r="AC103" s="164"/>
      <c r="AD103" s="149"/>
      <c r="AE103" s="164"/>
      <c r="AF103" s="149"/>
      <c r="AG103" s="164"/>
      <c r="AH103" s="149"/>
      <c r="AI103" s="164"/>
      <c r="AJ103" s="149"/>
      <c r="AK103" s="164"/>
      <c r="AL103" s="149"/>
      <c r="AM103" s="164"/>
      <c r="AN103" s="149"/>
      <c r="AO103" s="164"/>
      <c r="AP103" s="149"/>
      <c r="AQ103" s="164"/>
      <c r="AR103" s="149"/>
      <c r="AS103" s="164"/>
      <c r="AT103" s="149"/>
      <c r="AU103" s="164"/>
      <c r="AV103" s="149"/>
      <c r="AW103" s="164"/>
      <c r="AX103" s="149"/>
      <c r="AY103" s="164"/>
      <c r="AZ103" s="149"/>
      <c r="BA103" s="164"/>
      <c r="BB103" s="149"/>
      <c r="BC103" s="164"/>
      <c r="BD103" s="149"/>
      <c r="BE103" s="164"/>
      <c r="BF103" s="149"/>
      <c r="BG103" s="164"/>
      <c r="BH103" s="149"/>
      <c r="BI103" s="164"/>
      <c r="BJ103" s="149"/>
      <c r="BK103" s="164"/>
      <c r="BL103" s="149"/>
      <c r="BM103" s="262"/>
    </row>
    <row r="104" spans="2:65" s="98" customFormat="1" outlineLevel="1">
      <c r="B104" s="384"/>
      <c r="C104" s="114">
        <f>設定!L7</f>
        <v>0</v>
      </c>
      <c r="D104" s="149"/>
      <c r="E104" s="164"/>
      <c r="F104" s="149"/>
      <c r="G104" s="164"/>
      <c r="H104" s="149"/>
      <c r="I104" s="164"/>
      <c r="J104" s="149"/>
      <c r="K104" s="164"/>
      <c r="L104" s="149"/>
      <c r="M104" s="164"/>
      <c r="N104" s="149"/>
      <c r="O104" s="164"/>
      <c r="P104" s="149"/>
      <c r="Q104" s="164"/>
      <c r="R104" s="149"/>
      <c r="S104" s="164"/>
      <c r="T104" s="149"/>
      <c r="U104" s="164"/>
      <c r="V104" s="149"/>
      <c r="W104" s="164"/>
      <c r="X104" s="149"/>
      <c r="Y104" s="164"/>
      <c r="Z104" s="149"/>
      <c r="AA104" s="164"/>
      <c r="AB104" s="149"/>
      <c r="AC104" s="164"/>
      <c r="AD104" s="149"/>
      <c r="AE104" s="164"/>
      <c r="AF104" s="149"/>
      <c r="AG104" s="164"/>
      <c r="AH104" s="149"/>
      <c r="AI104" s="164"/>
      <c r="AJ104" s="149"/>
      <c r="AK104" s="164"/>
      <c r="AL104" s="149"/>
      <c r="AM104" s="164"/>
      <c r="AN104" s="149"/>
      <c r="AO104" s="164"/>
      <c r="AP104" s="149"/>
      <c r="AQ104" s="164"/>
      <c r="AR104" s="149"/>
      <c r="AS104" s="164"/>
      <c r="AT104" s="149"/>
      <c r="AU104" s="164"/>
      <c r="AV104" s="149"/>
      <c r="AW104" s="164"/>
      <c r="AX104" s="149"/>
      <c r="AY104" s="164"/>
      <c r="AZ104" s="149"/>
      <c r="BA104" s="164"/>
      <c r="BB104" s="149"/>
      <c r="BC104" s="164"/>
      <c r="BD104" s="149"/>
      <c r="BE104" s="164"/>
      <c r="BF104" s="149"/>
      <c r="BG104" s="164"/>
      <c r="BH104" s="149"/>
      <c r="BI104" s="164"/>
      <c r="BJ104" s="149"/>
      <c r="BK104" s="164"/>
      <c r="BL104" s="149"/>
      <c r="BM104" s="262"/>
    </row>
    <row r="105" spans="2:65" s="98" customFormat="1">
      <c r="B105" s="384"/>
      <c r="C105" s="110">
        <f>設定!L8</f>
        <v>0</v>
      </c>
      <c r="D105" s="143"/>
      <c r="E105" s="160"/>
      <c r="F105" s="143"/>
      <c r="G105" s="160"/>
      <c r="H105" s="143"/>
      <c r="I105" s="160"/>
      <c r="J105" s="143"/>
      <c r="K105" s="160"/>
      <c r="L105" s="143"/>
      <c r="M105" s="160"/>
      <c r="N105" s="143"/>
      <c r="O105" s="160"/>
      <c r="P105" s="143"/>
      <c r="Q105" s="160"/>
      <c r="R105" s="143"/>
      <c r="S105" s="160"/>
      <c r="T105" s="143"/>
      <c r="U105" s="160"/>
      <c r="V105" s="143"/>
      <c r="W105" s="160"/>
      <c r="X105" s="143"/>
      <c r="Y105" s="160"/>
      <c r="Z105" s="143"/>
      <c r="AA105" s="160"/>
      <c r="AB105" s="143"/>
      <c r="AC105" s="160"/>
      <c r="AD105" s="143"/>
      <c r="AE105" s="160"/>
      <c r="AF105" s="143"/>
      <c r="AG105" s="160"/>
      <c r="AH105" s="143"/>
      <c r="AI105" s="160"/>
      <c r="AJ105" s="143"/>
      <c r="AK105" s="160"/>
      <c r="AL105" s="143"/>
      <c r="AM105" s="160"/>
      <c r="AN105" s="143"/>
      <c r="AO105" s="160"/>
      <c r="AP105" s="143"/>
      <c r="AQ105" s="160"/>
      <c r="AR105" s="143"/>
      <c r="AS105" s="160"/>
      <c r="AT105" s="143"/>
      <c r="AU105" s="160"/>
      <c r="AV105" s="143"/>
      <c r="AW105" s="160"/>
      <c r="AX105" s="143"/>
      <c r="AY105" s="160"/>
      <c r="AZ105" s="143"/>
      <c r="BA105" s="160"/>
      <c r="BB105" s="143"/>
      <c r="BC105" s="160"/>
      <c r="BD105" s="143"/>
      <c r="BE105" s="160"/>
      <c r="BF105" s="143"/>
      <c r="BG105" s="160"/>
      <c r="BH105" s="143"/>
      <c r="BI105" s="160"/>
      <c r="BJ105" s="143"/>
      <c r="BK105" s="160"/>
      <c r="BL105" s="143"/>
      <c r="BM105" s="264"/>
    </row>
    <row r="106" spans="2:65" s="98" customFormat="1" outlineLevel="1">
      <c r="B106" s="384"/>
      <c r="C106" s="110">
        <f>設定!L8</f>
        <v>0</v>
      </c>
      <c r="D106" s="149"/>
      <c r="E106" s="164"/>
      <c r="F106" s="149"/>
      <c r="G106" s="164"/>
      <c r="H106" s="149"/>
      <c r="I106" s="164"/>
      <c r="J106" s="149"/>
      <c r="K106" s="164"/>
      <c r="L106" s="149"/>
      <c r="M106" s="164"/>
      <c r="N106" s="149"/>
      <c r="O106" s="164"/>
      <c r="P106" s="149"/>
      <c r="Q106" s="164"/>
      <c r="R106" s="149"/>
      <c r="S106" s="164"/>
      <c r="T106" s="149"/>
      <c r="U106" s="164"/>
      <c r="V106" s="149"/>
      <c r="W106" s="164"/>
      <c r="X106" s="149"/>
      <c r="Y106" s="164"/>
      <c r="Z106" s="149"/>
      <c r="AA106" s="164"/>
      <c r="AB106" s="149"/>
      <c r="AC106" s="164"/>
      <c r="AD106" s="149"/>
      <c r="AE106" s="164"/>
      <c r="AF106" s="149"/>
      <c r="AG106" s="164"/>
      <c r="AH106" s="149"/>
      <c r="AI106" s="164"/>
      <c r="AJ106" s="149"/>
      <c r="AK106" s="164"/>
      <c r="AL106" s="149"/>
      <c r="AM106" s="164"/>
      <c r="AN106" s="149"/>
      <c r="AO106" s="164"/>
      <c r="AP106" s="149"/>
      <c r="AQ106" s="164"/>
      <c r="AR106" s="149"/>
      <c r="AS106" s="164"/>
      <c r="AT106" s="149"/>
      <c r="AU106" s="164"/>
      <c r="AV106" s="149"/>
      <c r="AW106" s="164"/>
      <c r="AX106" s="149"/>
      <c r="AY106" s="164"/>
      <c r="AZ106" s="149"/>
      <c r="BA106" s="164"/>
      <c r="BB106" s="149"/>
      <c r="BC106" s="164"/>
      <c r="BD106" s="149"/>
      <c r="BE106" s="164"/>
      <c r="BF106" s="149"/>
      <c r="BG106" s="164"/>
      <c r="BH106" s="149"/>
      <c r="BI106" s="164"/>
      <c r="BJ106" s="149"/>
      <c r="BK106" s="164"/>
      <c r="BL106" s="149"/>
      <c r="BM106" s="262"/>
    </row>
    <row r="107" spans="2:65" s="98" customFormat="1" outlineLevel="1">
      <c r="B107" s="384"/>
      <c r="C107" s="110">
        <f>設定!L8</f>
        <v>0</v>
      </c>
      <c r="D107" s="149"/>
      <c r="E107" s="164"/>
      <c r="F107" s="149"/>
      <c r="G107" s="164"/>
      <c r="H107" s="149"/>
      <c r="I107" s="164"/>
      <c r="J107" s="149"/>
      <c r="K107" s="164"/>
      <c r="L107" s="149"/>
      <c r="M107" s="164"/>
      <c r="N107" s="149"/>
      <c r="O107" s="164"/>
      <c r="P107" s="149"/>
      <c r="Q107" s="164"/>
      <c r="R107" s="149"/>
      <c r="S107" s="164"/>
      <c r="T107" s="149"/>
      <c r="U107" s="164"/>
      <c r="V107" s="149"/>
      <c r="W107" s="164"/>
      <c r="X107" s="149"/>
      <c r="Y107" s="164"/>
      <c r="Z107" s="149"/>
      <c r="AA107" s="164"/>
      <c r="AB107" s="149"/>
      <c r="AC107" s="164"/>
      <c r="AD107" s="149"/>
      <c r="AE107" s="164"/>
      <c r="AF107" s="149"/>
      <c r="AG107" s="164"/>
      <c r="AH107" s="149"/>
      <c r="AI107" s="164"/>
      <c r="AJ107" s="149"/>
      <c r="AK107" s="164"/>
      <c r="AL107" s="149"/>
      <c r="AM107" s="164"/>
      <c r="AN107" s="149"/>
      <c r="AO107" s="164"/>
      <c r="AP107" s="149"/>
      <c r="AQ107" s="164"/>
      <c r="AR107" s="149"/>
      <c r="AS107" s="164"/>
      <c r="AT107" s="149"/>
      <c r="AU107" s="164"/>
      <c r="AV107" s="149"/>
      <c r="AW107" s="164"/>
      <c r="AX107" s="149"/>
      <c r="AY107" s="164"/>
      <c r="AZ107" s="149"/>
      <c r="BA107" s="164"/>
      <c r="BB107" s="149"/>
      <c r="BC107" s="164"/>
      <c r="BD107" s="149"/>
      <c r="BE107" s="164"/>
      <c r="BF107" s="149"/>
      <c r="BG107" s="164"/>
      <c r="BH107" s="149"/>
      <c r="BI107" s="164"/>
      <c r="BJ107" s="149"/>
      <c r="BK107" s="164"/>
      <c r="BL107" s="149"/>
      <c r="BM107" s="262"/>
    </row>
    <row r="108" spans="2:65" s="98" customFormat="1">
      <c r="B108" s="384"/>
      <c r="C108" s="114">
        <f>設定!L9</f>
        <v>0</v>
      </c>
      <c r="D108" s="149"/>
      <c r="E108" s="164"/>
      <c r="F108" s="149"/>
      <c r="G108" s="164"/>
      <c r="H108" s="149"/>
      <c r="I108" s="164"/>
      <c r="J108" s="149"/>
      <c r="K108" s="164"/>
      <c r="L108" s="149"/>
      <c r="M108" s="164"/>
      <c r="N108" s="149"/>
      <c r="O108" s="164"/>
      <c r="P108" s="149"/>
      <c r="Q108" s="164"/>
      <c r="R108" s="149"/>
      <c r="S108" s="164"/>
      <c r="T108" s="149"/>
      <c r="U108" s="164"/>
      <c r="V108" s="149"/>
      <c r="W108" s="164"/>
      <c r="X108" s="149"/>
      <c r="Y108" s="164"/>
      <c r="Z108" s="149"/>
      <c r="AA108" s="164"/>
      <c r="AB108" s="149"/>
      <c r="AC108" s="164"/>
      <c r="AD108" s="149"/>
      <c r="AE108" s="164"/>
      <c r="AF108" s="149"/>
      <c r="AG108" s="164"/>
      <c r="AH108" s="149"/>
      <c r="AI108" s="164"/>
      <c r="AJ108" s="149"/>
      <c r="AK108" s="164"/>
      <c r="AL108" s="149"/>
      <c r="AM108" s="164"/>
      <c r="AN108" s="149"/>
      <c r="AO108" s="164"/>
      <c r="AP108" s="149"/>
      <c r="AQ108" s="164"/>
      <c r="AR108" s="149"/>
      <c r="AS108" s="164"/>
      <c r="AT108" s="149"/>
      <c r="AU108" s="164"/>
      <c r="AV108" s="149"/>
      <c r="AW108" s="164"/>
      <c r="AX108" s="149"/>
      <c r="AY108" s="164"/>
      <c r="AZ108" s="149"/>
      <c r="BA108" s="164"/>
      <c r="BB108" s="149"/>
      <c r="BC108" s="164"/>
      <c r="BD108" s="149"/>
      <c r="BE108" s="164"/>
      <c r="BF108" s="149"/>
      <c r="BG108" s="164"/>
      <c r="BH108" s="149"/>
      <c r="BI108" s="164"/>
      <c r="BJ108" s="149"/>
      <c r="BK108" s="164"/>
      <c r="BL108" s="149"/>
      <c r="BM108" s="262"/>
    </row>
    <row r="109" spans="2:65" s="98" customFormat="1" outlineLevel="1">
      <c r="B109" s="384"/>
      <c r="C109" s="114">
        <f>設定!L9</f>
        <v>0</v>
      </c>
      <c r="D109" s="149"/>
      <c r="E109" s="164"/>
      <c r="F109" s="149"/>
      <c r="G109" s="164"/>
      <c r="H109" s="149"/>
      <c r="I109" s="164"/>
      <c r="J109" s="149"/>
      <c r="K109" s="164"/>
      <c r="L109" s="149"/>
      <c r="M109" s="164"/>
      <c r="N109" s="149"/>
      <c r="O109" s="164"/>
      <c r="P109" s="149"/>
      <c r="Q109" s="164"/>
      <c r="R109" s="149"/>
      <c r="S109" s="164"/>
      <c r="T109" s="149"/>
      <c r="U109" s="164"/>
      <c r="V109" s="149"/>
      <c r="W109" s="164"/>
      <c r="X109" s="149"/>
      <c r="Y109" s="164"/>
      <c r="Z109" s="149"/>
      <c r="AA109" s="164"/>
      <c r="AB109" s="149"/>
      <c r="AC109" s="164"/>
      <c r="AD109" s="149"/>
      <c r="AE109" s="164"/>
      <c r="AF109" s="149"/>
      <c r="AG109" s="164"/>
      <c r="AH109" s="149"/>
      <c r="AI109" s="164"/>
      <c r="AJ109" s="149"/>
      <c r="AK109" s="164"/>
      <c r="AL109" s="149"/>
      <c r="AM109" s="164"/>
      <c r="AN109" s="149"/>
      <c r="AO109" s="164"/>
      <c r="AP109" s="149"/>
      <c r="AQ109" s="164"/>
      <c r="AR109" s="149"/>
      <c r="AS109" s="164"/>
      <c r="AT109" s="149"/>
      <c r="AU109" s="164"/>
      <c r="AV109" s="149"/>
      <c r="AW109" s="164"/>
      <c r="AX109" s="149"/>
      <c r="AY109" s="164"/>
      <c r="AZ109" s="149"/>
      <c r="BA109" s="164"/>
      <c r="BB109" s="149"/>
      <c r="BC109" s="164"/>
      <c r="BD109" s="149"/>
      <c r="BE109" s="164"/>
      <c r="BF109" s="149"/>
      <c r="BG109" s="164"/>
      <c r="BH109" s="149"/>
      <c r="BI109" s="164"/>
      <c r="BJ109" s="149"/>
      <c r="BK109" s="164"/>
      <c r="BL109" s="149"/>
      <c r="BM109" s="262"/>
    </row>
    <row r="110" spans="2:65" s="98" customFormat="1" outlineLevel="1">
      <c r="B110" s="384"/>
      <c r="C110" s="114">
        <f>設定!L9</f>
        <v>0</v>
      </c>
      <c r="D110" s="149"/>
      <c r="E110" s="164"/>
      <c r="F110" s="149"/>
      <c r="G110" s="164"/>
      <c r="H110" s="149"/>
      <c r="I110" s="164"/>
      <c r="J110" s="149"/>
      <c r="K110" s="164"/>
      <c r="L110" s="149"/>
      <c r="M110" s="164"/>
      <c r="N110" s="149"/>
      <c r="O110" s="164"/>
      <c r="P110" s="149"/>
      <c r="Q110" s="164"/>
      <c r="R110" s="149"/>
      <c r="S110" s="164"/>
      <c r="T110" s="149"/>
      <c r="U110" s="164"/>
      <c r="V110" s="149"/>
      <c r="W110" s="164"/>
      <c r="X110" s="149"/>
      <c r="Y110" s="164"/>
      <c r="Z110" s="149"/>
      <c r="AA110" s="164"/>
      <c r="AB110" s="149"/>
      <c r="AC110" s="164"/>
      <c r="AD110" s="149"/>
      <c r="AE110" s="164"/>
      <c r="AF110" s="149"/>
      <c r="AG110" s="164"/>
      <c r="AH110" s="149"/>
      <c r="AI110" s="164"/>
      <c r="AJ110" s="149"/>
      <c r="AK110" s="164"/>
      <c r="AL110" s="149"/>
      <c r="AM110" s="164"/>
      <c r="AN110" s="149"/>
      <c r="AO110" s="164"/>
      <c r="AP110" s="149"/>
      <c r="AQ110" s="164"/>
      <c r="AR110" s="149"/>
      <c r="AS110" s="164"/>
      <c r="AT110" s="149"/>
      <c r="AU110" s="164"/>
      <c r="AV110" s="149"/>
      <c r="AW110" s="164"/>
      <c r="AX110" s="149"/>
      <c r="AY110" s="164"/>
      <c r="AZ110" s="149"/>
      <c r="BA110" s="164"/>
      <c r="BB110" s="149"/>
      <c r="BC110" s="164"/>
      <c r="BD110" s="149"/>
      <c r="BE110" s="164"/>
      <c r="BF110" s="149"/>
      <c r="BG110" s="164"/>
      <c r="BH110" s="149"/>
      <c r="BI110" s="164"/>
      <c r="BJ110" s="149"/>
      <c r="BK110" s="164"/>
      <c r="BL110" s="149"/>
      <c r="BM110" s="262"/>
    </row>
    <row r="111" spans="2:65" s="98" customFormat="1">
      <c r="B111" s="384"/>
      <c r="C111" s="110">
        <f>設定!L10</f>
        <v>0</v>
      </c>
      <c r="D111" s="143"/>
      <c r="E111" s="160"/>
      <c r="F111" s="143"/>
      <c r="G111" s="160"/>
      <c r="H111" s="143"/>
      <c r="I111" s="160"/>
      <c r="J111" s="143"/>
      <c r="K111" s="160"/>
      <c r="L111" s="143"/>
      <c r="M111" s="160"/>
      <c r="N111" s="143"/>
      <c r="O111" s="160"/>
      <c r="P111" s="143"/>
      <c r="Q111" s="160"/>
      <c r="R111" s="143"/>
      <c r="S111" s="160"/>
      <c r="T111" s="143"/>
      <c r="U111" s="160"/>
      <c r="V111" s="143"/>
      <c r="W111" s="160"/>
      <c r="X111" s="143"/>
      <c r="Y111" s="160"/>
      <c r="Z111" s="143"/>
      <c r="AA111" s="160"/>
      <c r="AB111" s="143"/>
      <c r="AC111" s="160"/>
      <c r="AD111" s="143"/>
      <c r="AE111" s="160"/>
      <c r="AF111" s="143"/>
      <c r="AG111" s="160"/>
      <c r="AH111" s="143"/>
      <c r="AI111" s="160"/>
      <c r="AJ111" s="143"/>
      <c r="AK111" s="160"/>
      <c r="AL111" s="143"/>
      <c r="AM111" s="160"/>
      <c r="AN111" s="143"/>
      <c r="AO111" s="160"/>
      <c r="AP111" s="143"/>
      <c r="AQ111" s="160"/>
      <c r="AR111" s="143"/>
      <c r="AS111" s="160"/>
      <c r="AT111" s="143"/>
      <c r="AU111" s="160"/>
      <c r="AV111" s="143"/>
      <c r="AW111" s="160"/>
      <c r="AX111" s="143"/>
      <c r="AY111" s="160"/>
      <c r="AZ111" s="143"/>
      <c r="BA111" s="160"/>
      <c r="BB111" s="143"/>
      <c r="BC111" s="160"/>
      <c r="BD111" s="143"/>
      <c r="BE111" s="160"/>
      <c r="BF111" s="143"/>
      <c r="BG111" s="160"/>
      <c r="BH111" s="143"/>
      <c r="BI111" s="160"/>
      <c r="BJ111" s="143"/>
      <c r="BK111" s="160"/>
      <c r="BL111" s="143"/>
      <c r="BM111" s="264"/>
    </row>
    <row r="112" spans="2:65" s="98" customFormat="1" outlineLevel="1">
      <c r="B112" s="384"/>
      <c r="C112" s="110">
        <f>設定!L10</f>
        <v>0</v>
      </c>
      <c r="D112" s="149"/>
      <c r="E112" s="164"/>
      <c r="F112" s="149"/>
      <c r="G112" s="164"/>
      <c r="H112" s="149"/>
      <c r="I112" s="164"/>
      <c r="J112" s="149"/>
      <c r="K112" s="164"/>
      <c r="L112" s="149"/>
      <c r="M112" s="164"/>
      <c r="N112" s="149"/>
      <c r="O112" s="164"/>
      <c r="P112" s="149"/>
      <c r="Q112" s="164"/>
      <c r="R112" s="149"/>
      <c r="S112" s="164"/>
      <c r="T112" s="149"/>
      <c r="U112" s="164"/>
      <c r="V112" s="149"/>
      <c r="W112" s="164"/>
      <c r="X112" s="149"/>
      <c r="Y112" s="164"/>
      <c r="Z112" s="149"/>
      <c r="AA112" s="164"/>
      <c r="AB112" s="149"/>
      <c r="AC112" s="164"/>
      <c r="AD112" s="149"/>
      <c r="AE112" s="164"/>
      <c r="AF112" s="149"/>
      <c r="AG112" s="164"/>
      <c r="AH112" s="149"/>
      <c r="AI112" s="164"/>
      <c r="AJ112" s="149"/>
      <c r="AK112" s="164"/>
      <c r="AL112" s="149"/>
      <c r="AM112" s="164"/>
      <c r="AN112" s="149"/>
      <c r="AO112" s="164"/>
      <c r="AP112" s="149"/>
      <c r="AQ112" s="164"/>
      <c r="AR112" s="149"/>
      <c r="AS112" s="164"/>
      <c r="AT112" s="149"/>
      <c r="AU112" s="164"/>
      <c r="AV112" s="149"/>
      <c r="AW112" s="164"/>
      <c r="AX112" s="149"/>
      <c r="AY112" s="164"/>
      <c r="AZ112" s="149"/>
      <c r="BA112" s="164"/>
      <c r="BB112" s="149"/>
      <c r="BC112" s="164"/>
      <c r="BD112" s="149"/>
      <c r="BE112" s="164"/>
      <c r="BF112" s="149"/>
      <c r="BG112" s="164"/>
      <c r="BH112" s="149"/>
      <c r="BI112" s="164"/>
      <c r="BJ112" s="149"/>
      <c r="BK112" s="164"/>
      <c r="BL112" s="149"/>
      <c r="BM112" s="262"/>
    </row>
    <row r="113" spans="2:66" s="98" customFormat="1" outlineLevel="1">
      <c r="B113" s="384"/>
      <c r="C113" s="110">
        <f>設定!L10</f>
        <v>0</v>
      </c>
      <c r="D113" s="149"/>
      <c r="E113" s="164"/>
      <c r="F113" s="149"/>
      <c r="G113" s="164"/>
      <c r="H113" s="149"/>
      <c r="I113" s="164"/>
      <c r="J113" s="149"/>
      <c r="K113" s="164"/>
      <c r="L113" s="149"/>
      <c r="M113" s="164"/>
      <c r="N113" s="149"/>
      <c r="O113" s="164"/>
      <c r="P113" s="149"/>
      <c r="Q113" s="164"/>
      <c r="R113" s="149"/>
      <c r="S113" s="164"/>
      <c r="T113" s="149"/>
      <c r="U113" s="164"/>
      <c r="V113" s="149"/>
      <c r="W113" s="164"/>
      <c r="X113" s="149"/>
      <c r="Y113" s="164"/>
      <c r="Z113" s="149"/>
      <c r="AA113" s="164"/>
      <c r="AB113" s="149"/>
      <c r="AC113" s="164"/>
      <c r="AD113" s="149"/>
      <c r="AE113" s="164"/>
      <c r="AF113" s="149"/>
      <c r="AG113" s="164"/>
      <c r="AH113" s="149"/>
      <c r="AI113" s="164"/>
      <c r="AJ113" s="149"/>
      <c r="AK113" s="164"/>
      <c r="AL113" s="149"/>
      <c r="AM113" s="164"/>
      <c r="AN113" s="149"/>
      <c r="AO113" s="164"/>
      <c r="AP113" s="149"/>
      <c r="AQ113" s="164"/>
      <c r="AR113" s="149"/>
      <c r="AS113" s="164"/>
      <c r="AT113" s="149"/>
      <c r="AU113" s="164"/>
      <c r="AV113" s="149"/>
      <c r="AW113" s="164"/>
      <c r="AX113" s="149"/>
      <c r="AY113" s="164"/>
      <c r="AZ113" s="149"/>
      <c r="BA113" s="164"/>
      <c r="BB113" s="149"/>
      <c r="BC113" s="164"/>
      <c r="BD113" s="149"/>
      <c r="BE113" s="164"/>
      <c r="BF113" s="149"/>
      <c r="BG113" s="164"/>
      <c r="BH113" s="149"/>
      <c r="BI113" s="164"/>
      <c r="BJ113" s="149"/>
      <c r="BK113" s="164"/>
      <c r="BL113" s="149"/>
      <c r="BM113" s="262"/>
    </row>
    <row r="114" spans="2:66" s="98" customFormat="1">
      <c r="B114" s="384"/>
      <c r="C114" s="114">
        <f>設定!L11</f>
        <v>0</v>
      </c>
      <c r="D114" s="149"/>
      <c r="E114" s="164"/>
      <c r="F114" s="149"/>
      <c r="G114" s="164"/>
      <c r="H114" s="149"/>
      <c r="I114" s="164"/>
      <c r="J114" s="149"/>
      <c r="K114" s="164"/>
      <c r="L114" s="149"/>
      <c r="M114" s="164"/>
      <c r="N114" s="149"/>
      <c r="O114" s="164"/>
      <c r="P114" s="149"/>
      <c r="Q114" s="164"/>
      <c r="R114" s="149"/>
      <c r="S114" s="164"/>
      <c r="T114" s="149"/>
      <c r="U114" s="164"/>
      <c r="V114" s="149"/>
      <c r="W114" s="164"/>
      <c r="X114" s="149"/>
      <c r="Y114" s="164"/>
      <c r="Z114" s="149"/>
      <c r="AA114" s="164"/>
      <c r="AB114" s="149"/>
      <c r="AC114" s="164"/>
      <c r="AD114" s="149"/>
      <c r="AE114" s="164"/>
      <c r="AF114" s="149"/>
      <c r="AG114" s="164"/>
      <c r="AH114" s="149"/>
      <c r="AI114" s="164"/>
      <c r="AJ114" s="149"/>
      <c r="AK114" s="164"/>
      <c r="AL114" s="149"/>
      <c r="AM114" s="164"/>
      <c r="AN114" s="149"/>
      <c r="AO114" s="164"/>
      <c r="AP114" s="149"/>
      <c r="AQ114" s="164"/>
      <c r="AR114" s="149"/>
      <c r="AS114" s="164"/>
      <c r="AT114" s="149"/>
      <c r="AU114" s="164"/>
      <c r="AV114" s="149"/>
      <c r="AW114" s="164"/>
      <c r="AX114" s="149"/>
      <c r="AY114" s="164"/>
      <c r="AZ114" s="149"/>
      <c r="BA114" s="164"/>
      <c r="BB114" s="149"/>
      <c r="BC114" s="164"/>
      <c r="BD114" s="149"/>
      <c r="BE114" s="164"/>
      <c r="BF114" s="149"/>
      <c r="BG114" s="164"/>
      <c r="BH114" s="149"/>
      <c r="BI114" s="164"/>
      <c r="BJ114" s="149"/>
      <c r="BK114" s="164"/>
      <c r="BL114" s="149"/>
      <c r="BM114" s="262"/>
    </row>
    <row r="115" spans="2:66" s="98" customFormat="1" outlineLevel="1">
      <c r="B115" s="384"/>
      <c r="C115" s="114">
        <f>設定!L11</f>
        <v>0</v>
      </c>
      <c r="D115" s="149"/>
      <c r="E115" s="164"/>
      <c r="F115" s="149"/>
      <c r="G115" s="164"/>
      <c r="H115" s="149"/>
      <c r="I115" s="164"/>
      <c r="J115" s="149"/>
      <c r="K115" s="164"/>
      <c r="L115" s="149"/>
      <c r="M115" s="164"/>
      <c r="N115" s="149"/>
      <c r="O115" s="164"/>
      <c r="P115" s="149"/>
      <c r="Q115" s="164"/>
      <c r="R115" s="149"/>
      <c r="S115" s="164"/>
      <c r="T115" s="149"/>
      <c r="U115" s="164"/>
      <c r="V115" s="149"/>
      <c r="W115" s="164"/>
      <c r="X115" s="149"/>
      <c r="Y115" s="164"/>
      <c r="Z115" s="149"/>
      <c r="AA115" s="164"/>
      <c r="AB115" s="149"/>
      <c r="AC115" s="164"/>
      <c r="AD115" s="149"/>
      <c r="AE115" s="164"/>
      <c r="AF115" s="149"/>
      <c r="AG115" s="164"/>
      <c r="AH115" s="149"/>
      <c r="AI115" s="164"/>
      <c r="AJ115" s="149"/>
      <c r="AK115" s="164"/>
      <c r="AL115" s="149"/>
      <c r="AM115" s="164"/>
      <c r="AN115" s="149"/>
      <c r="AO115" s="164"/>
      <c r="AP115" s="149"/>
      <c r="AQ115" s="164"/>
      <c r="AR115" s="149"/>
      <c r="AS115" s="164"/>
      <c r="AT115" s="149"/>
      <c r="AU115" s="164"/>
      <c r="AV115" s="149"/>
      <c r="AW115" s="164"/>
      <c r="AX115" s="149"/>
      <c r="AY115" s="164"/>
      <c r="AZ115" s="149"/>
      <c r="BA115" s="164"/>
      <c r="BB115" s="149"/>
      <c r="BC115" s="164"/>
      <c r="BD115" s="149"/>
      <c r="BE115" s="164"/>
      <c r="BF115" s="149"/>
      <c r="BG115" s="164"/>
      <c r="BH115" s="149"/>
      <c r="BI115" s="164"/>
      <c r="BJ115" s="149"/>
      <c r="BK115" s="164"/>
      <c r="BL115" s="149"/>
      <c r="BM115" s="262"/>
    </row>
    <row r="116" spans="2:66" s="98" customFormat="1" outlineLevel="1">
      <c r="B116" s="384"/>
      <c r="C116" s="114">
        <f>設定!L11</f>
        <v>0</v>
      </c>
      <c r="D116" s="149"/>
      <c r="E116" s="164"/>
      <c r="F116" s="149"/>
      <c r="G116" s="164"/>
      <c r="H116" s="149"/>
      <c r="I116" s="164"/>
      <c r="J116" s="149"/>
      <c r="K116" s="164"/>
      <c r="L116" s="149"/>
      <c r="M116" s="164"/>
      <c r="N116" s="149"/>
      <c r="O116" s="164"/>
      <c r="P116" s="149"/>
      <c r="Q116" s="164"/>
      <c r="R116" s="149"/>
      <c r="S116" s="164"/>
      <c r="T116" s="149"/>
      <c r="U116" s="164"/>
      <c r="V116" s="149"/>
      <c r="W116" s="164"/>
      <c r="X116" s="149"/>
      <c r="Y116" s="164"/>
      <c r="Z116" s="149"/>
      <c r="AA116" s="164"/>
      <c r="AB116" s="149"/>
      <c r="AC116" s="164"/>
      <c r="AD116" s="149"/>
      <c r="AE116" s="164"/>
      <c r="AF116" s="149"/>
      <c r="AG116" s="164"/>
      <c r="AH116" s="149"/>
      <c r="AI116" s="164"/>
      <c r="AJ116" s="149"/>
      <c r="AK116" s="164"/>
      <c r="AL116" s="149"/>
      <c r="AM116" s="164"/>
      <c r="AN116" s="149"/>
      <c r="AO116" s="164"/>
      <c r="AP116" s="149"/>
      <c r="AQ116" s="164"/>
      <c r="AR116" s="149"/>
      <c r="AS116" s="164"/>
      <c r="AT116" s="149"/>
      <c r="AU116" s="164"/>
      <c r="AV116" s="149"/>
      <c r="AW116" s="164"/>
      <c r="AX116" s="149"/>
      <c r="AY116" s="164"/>
      <c r="AZ116" s="149"/>
      <c r="BA116" s="164"/>
      <c r="BB116" s="149"/>
      <c r="BC116" s="164"/>
      <c r="BD116" s="149"/>
      <c r="BE116" s="164"/>
      <c r="BF116" s="149"/>
      <c r="BG116" s="164"/>
      <c r="BH116" s="149"/>
      <c r="BI116" s="164"/>
      <c r="BJ116" s="149"/>
      <c r="BK116" s="164"/>
      <c r="BL116" s="149"/>
      <c r="BM116" s="262"/>
    </row>
    <row r="117" spans="2:66" s="98" customFormat="1">
      <c r="B117" s="384"/>
      <c r="C117" s="110">
        <f>設定!L12</f>
        <v>0</v>
      </c>
      <c r="D117" s="143"/>
      <c r="E117" s="160"/>
      <c r="F117" s="143"/>
      <c r="G117" s="160"/>
      <c r="H117" s="143"/>
      <c r="I117" s="160"/>
      <c r="J117" s="143"/>
      <c r="K117" s="160"/>
      <c r="L117" s="143"/>
      <c r="M117" s="160"/>
      <c r="N117" s="143"/>
      <c r="O117" s="160"/>
      <c r="P117" s="143"/>
      <c r="Q117" s="160"/>
      <c r="R117" s="143"/>
      <c r="S117" s="160"/>
      <c r="T117" s="143"/>
      <c r="U117" s="160"/>
      <c r="V117" s="143"/>
      <c r="W117" s="160"/>
      <c r="X117" s="143"/>
      <c r="Y117" s="160"/>
      <c r="Z117" s="143"/>
      <c r="AA117" s="160"/>
      <c r="AB117" s="143"/>
      <c r="AC117" s="160"/>
      <c r="AD117" s="143"/>
      <c r="AE117" s="160"/>
      <c r="AF117" s="143"/>
      <c r="AG117" s="160"/>
      <c r="AH117" s="143"/>
      <c r="AI117" s="160"/>
      <c r="AJ117" s="143"/>
      <c r="AK117" s="160"/>
      <c r="AL117" s="143"/>
      <c r="AM117" s="160"/>
      <c r="AN117" s="143"/>
      <c r="AO117" s="160"/>
      <c r="AP117" s="143"/>
      <c r="AQ117" s="160"/>
      <c r="AR117" s="143"/>
      <c r="AS117" s="160"/>
      <c r="AT117" s="143"/>
      <c r="AU117" s="160"/>
      <c r="AV117" s="143"/>
      <c r="AW117" s="160"/>
      <c r="AX117" s="143"/>
      <c r="AY117" s="160"/>
      <c r="AZ117" s="143"/>
      <c r="BA117" s="160"/>
      <c r="BB117" s="143"/>
      <c r="BC117" s="160"/>
      <c r="BD117" s="143"/>
      <c r="BE117" s="160"/>
      <c r="BF117" s="143"/>
      <c r="BG117" s="160"/>
      <c r="BH117" s="143"/>
      <c r="BI117" s="160"/>
      <c r="BJ117" s="143"/>
      <c r="BK117" s="160"/>
      <c r="BL117" s="143"/>
      <c r="BM117" s="264"/>
    </row>
    <row r="118" spans="2:66" s="98" customFormat="1" outlineLevel="1">
      <c r="B118" s="384"/>
      <c r="C118" s="110">
        <f>設定!L12</f>
        <v>0</v>
      </c>
      <c r="D118" s="149"/>
      <c r="E118" s="164"/>
      <c r="F118" s="149"/>
      <c r="G118" s="164"/>
      <c r="H118" s="149"/>
      <c r="I118" s="164"/>
      <c r="J118" s="149"/>
      <c r="K118" s="164"/>
      <c r="L118" s="149"/>
      <c r="M118" s="164"/>
      <c r="N118" s="149"/>
      <c r="O118" s="164"/>
      <c r="P118" s="149"/>
      <c r="Q118" s="164"/>
      <c r="R118" s="149"/>
      <c r="S118" s="164"/>
      <c r="T118" s="149"/>
      <c r="U118" s="164"/>
      <c r="V118" s="149"/>
      <c r="W118" s="164"/>
      <c r="X118" s="149"/>
      <c r="Y118" s="164"/>
      <c r="Z118" s="149"/>
      <c r="AA118" s="164"/>
      <c r="AB118" s="149"/>
      <c r="AC118" s="164"/>
      <c r="AD118" s="149"/>
      <c r="AE118" s="164"/>
      <c r="AF118" s="149"/>
      <c r="AG118" s="164"/>
      <c r="AH118" s="149"/>
      <c r="AI118" s="164"/>
      <c r="AJ118" s="149"/>
      <c r="AK118" s="164"/>
      <c r="AL118" s="149"/>
      <c r="AM118" s="164"/>
      <c r="AN118" s="149"/>
      <c r="AO118" s="164"/>
      <c r="AP118" s="149"/>
      <c r="AQ118" s="164"/>
      <c r="AR118" s="149"/>
      <c r="AS118" s="164"/>
      <c r="AT118" s="149"/>
      <c r="AU118" s="164"/>
      <c r="AV118" s="149"/>
      <c r="AW118" s="164"/>
      <c r="AX118" s="149"/>
      <c r="AY118" s="164"/>
      <c r="AZ118" s="149"/>
      <c r="BA118" s="164"/>
      <c r="BB118" s="149"/>
      <c r="BC118" s="164"/>
      <c r="BD118" s="149"/>
      <c r="BE118" s="164"/>
      <c r="BF118" s="149"/>
      <c r="BG118" s="164"/>
      <c r="BH118" s="149"/>
      <c r="BI118" s="164"/>
      <c r="BJ118" s="149"/>
      <c r="BK118" s="164"/>
      <c r="BL118" s="149"/>
      <c r="BM118" s="262"/>
    </row>
    <row r="119" spans="2:66" s="98" customFormat="1" outlineLevel="1">
      <c r="B119" s="384"/>
      <c r="C119" s="110">
        <f>設定!L12</f>
        <v>0</v>
      </c>
      <c r="D119" s="149"/>
      <c r="E119" s="164"/>
      <c r="F119" s="149"/>
      <c r="G119" s="164"/>
      <c r="H119" s="149"/>
      <c r="I119" s="164"/>
      <c r="J119" s="149"/>
      <c r="K119" s="164"/>
      <c r="L119" s="149"/>
      <c r="M119" s="164"/>
      <c r="N119" s="149"/>
      <c r="O119" s="164"/>
      <c r="P119" s="149"/>
      <c r="Q119" s="164"/>
      <c r="R119" s="149"/>
      <c r="S119" s="164"/>
      <c r="T119" s="149"/>
      <c r="U119" s="164"/>
      <c r="V119" s="149"/>
      <c r="W119" s="164"/>
      <c r="X119" s="149"/>
      <c r="Y119" s="164"/>
      <c r="Z119" s="149"/>
      <c r="AA119" s="164"/>
      <c r="AB119" s="149"/>
      <c r="AC119" s="164"/>
      <c r="AD119" s="149"/>
      <c r="AE119" s="164"/>
      <c r="AF119" s="149"/>
      <c r="AG119" s="164"/>
      <c r="AH119" s="149"/>
      <c r="AI119" s="164"/>
      <c r="AJ119" s="149"/>
      <c r="AK119" s="164"/>
      <c r="AL119" s="149"/>
      <c r="AM119" s="164"/>
      <c r="AN119" s="149"/>
      <c r="AO119" s="164"/>
      <c r="AP119" s="149"/>
      <c r="AQ119" s="164"/>
      <c r="AR119" s="149"/>
      <c r="AS119" s="164"/>
      <c r="AT119" s="149"/>
      <c r="AU119" s="164"/>
      <c r="AV119" s="149"/>
      <c r="AW119" s="164"/>
      <c r="AX119" s="149"/>
      <c r="AY119" s="164"/>
      <c r="AZ119" s="149"/>
      <c r="BA119" s="164"/>
      <c r="BB119" s="149"/>
      <c r="BC119" s="164"/>
      <c r="BD119" s="149"/>
      <c r="BE119" s="164"/>
      <c r="BF119" s="149"/>
      <c r="BG119" s="164"/>
      <c r="BH119" s="149"/>
      <c r="BI119" s="164"/>
      <c r="BJ119" s="149"/>
      <c r="BK119" s="164"/>
      <c r="BL119" s="149"/>
      <c r="BM119" s="262"/>
    </row>
    <row r="120" spans="2:66" s="98" customFormat="1">
      <c r="B120" s="384"/>
      <c r="C120" s="114">
        <f>設定!L13</f>
        <v>0</v>
      </c>
      <c r="D120" s="149"/>
      <c r="E120" s="164"/>
      <c r="F120" s="149"/>
      <c r="G120" s="164"/>
      <c r="H120" s="149"/>
      <c r="I120" s="164"/>
      <c r="J120" s="149"/>
      <c r="K120" s="164"/>
      <c r="L120" s="149"/>
      <c r="M120" s="164"/>
      <c r="N120" s="149"/>
      <c r="O120" s="164"/>
      <c r="P120" s="149"/>
      <c r="Q120" s="164"/>
      <c r="R120" s="149"/>
      <c r="S120" s="164"/>
      <c r="T120" s="149"/>
      <c r="U120" s="164"/>
      <c r="V120" s="149"/>
      <c r="W120" s="164"/>
      <c r="X120" s="149"/>
      <c r="Y120" s="164"/>
      <c r="Z120" s="149"/>
      <c r="AA120" s="164"/>
      <c r="AB120" s="149"/>
      <c r="AC120" s="164"/>
      <c r="AD120" s="149"/>
      <c r="AE120" s="164"/>
      <c r="AF120" s="149"/>
      <c r="AG120" s="164"/>
      <c r="AH120" s="149"/>
      <c r="AI120" s="164"/>
      <c r="AJ120" s="149"/>
      <c r="AK120" s="164"/>
      <c r="AL120" s="149"/>
      <c r="AM120" s="164"/>
      <c r="AN120" s="149"/>
      <c r="AO120" s="164"/>
      <c r="AP120" s="149"/>
      <c r="AQ120" s="164"/>
      <c r="AR120" s="149"/>
      <c r="AS120" s="164"/>
      <c r="AT120" s="149"/>
      <c r="AU120" s="164"/>
      <c r="AV120" s="149"/>
      <c r="AW120" s="164"/>
      <c r="AX120" s="149"/>
      <c r="AY120" s="164"/>
      <c r="AZ120" s="149"/>
      <c r="BA120" s="164"/>
      <c r="BB120" s="149"/>
      <c r="BC120" s="164"/>
      <c r="BD120" s="149"/>
      <c r="BE120" s="164"/>
      <c r="BF120" s="149"/>
      <c r="BG120" s="164"/>
      <c r="BH120" s="149"/>
      <c r="BI120" s="164"/>
      <c r="BJ120" s="149"/>
      <c r="BK120" s="164"/>
      <c r="BL120" s="149"/>
      <c r="BM120" s="262"/>
    </row>
    <row r="121" spans="2:66" s="98" customFormat="1" outlineLevel="1">
      <c r="B121" s="384"/>
      <c r="C121" s="114">
        <f>設定!L13</f>
        <v>0</v>
      </c>
      <c r="D121" s="149"/>
      <c r="E121" s="164"/>
      <c r="F121" s="149"/>
      <c r="G121" s="164"/>
      <c r="H121" s="149"/>
      <c r="I121" s="164"/>
      <c r="J121" s="149"/>
      <c r="K121" s="164"/>
      <c r="L121" s="149"/>
      <c r="M121" s="164"/>
      <c r="N121" s="149"/>
      <c r="O121" s="164"/>
      <c r="P121" s="149"/>
      <c r="Q121" s="164"/>
      <c r="R121" s="149"/>
      <c r="S121" s="164"/>
      <c r="T121" s="149"/>
      <c r="U121" s="164"/>
      <c r="V121" s="149"/>
      <c r="W121" s="164"/>
      <c r="X121" s="149"/>
      <c r="Y121" s="164"/>
      <c r="Z121" s="149"/>
      <c r="AA121" s="164"/>
      <c r="AB121" s="149"/>
      <c r="AC121" s="164"/>
      <c r="AD121" s="149"/>
      <c r="AE121" s="164"/>
      <c r="AF121" s="149"/>
      <c r="AG121" s="164"/>
      <c r="AH121" s="149"/>
      <c r="AI121" s="164"/>
      <c r="AJ121" s="149"/>
      <c r="AK121" s="164"/>
      <c r="AL121" s="149"/>
      <c r="AM121" s="164"/>
      <c r="AN121" s="149"/>
      <c r="AO121" s="164"/>
      <c r="AP121" s="149"/>
      <c r="AQ121" s="164"/>
      <c r="AR121" s="149"/>
      <c r="AS121" s="164"/>
      <c r="AT121" s="149"/>
      <c r="AU121" s="164"/>
      <c r="AV121" s="149"/>
      <c r="AW121" s="164"/>
      <c r="AX121" s="149"/>
      <c r="AY121" s="164"/>
      <c r="AZ121" s="149"/>
      <c r="BA121" s="164"/>
      <c r="BB121" s="149"/>
      <c r="BC121" s="164"/>
      <c r="BD121" s="149"/>
      <c r="BE121" s="164"/>
      <c r="BF121" s="149"/>
      <c r="BG121" s="164"/>
      <c r="BH121" s="149"/>
      <c r="BI121" s="164"/>
      <c r="BJ121" s="149"/>
      <c r="BK121" s="164"/>
      <c r="BL121" s="149"/>
      <c r="BM121" s="262"/>
    </row>
    <row r="122" spans="2:66" s="98" customFormat="1" outlineLevel="1">
      <c r="B122" s="384"/>
      <c r="C122" s="114">
        <f>設定!L13</f>
        <v>0</v>
      </c>
      <c r="D122" s="149"/>
      <c r="E122" s="164"/>
      <c r="F122" s="149"/>
      <c r="G122" s="164"/>
      <c r="H122" s="149"/>
      <c r="I122" s="164"/>
      <c r="J122" s="149"/>
      <c r="K122" s="164"/>
      <c r="L122" s="149"/>
      <c r="M122" s="164"/>
      <c r="N122" s="149"/>
      <c r="O122" s="164"/>
      <c r="P122" s="149"/>
      <c r="Q122" s="164"/>
      <c r="R122" s="149"/>
      <c r="S122" s="164"/>
      <c r="T122" s="149"/>
      <c r="U122" s="164"/>
      <c r="V122" s="149"/>
      <c r="W122" s="164"/>
      <c r="X122" s="149"/>
      <c r="Y122" s="164"/>
      <c r="Z122" s="149"/>
      <c r="AA122" s="164"/>
      <c r="AB122" s="149"/>
      <c r="AC122" s="164"/>
      <c r="AD122" s="149"/>
      <c r="AE122" s="164"/>
      <c r="AF122" s="149"/>
      <c r="AG122" s="164"/>
      <c r="AH122" s="149"/>
      <c r="AI122" s="164"/>
      <c r="AJ122" s="149"/>
      <c r="AK122" s="164"/>
      <c r="AL122" s="149"/>
      <c r="AM122" s="164"/>
      <c r="AN122" s="149"/>
      <c r="AO122" s="164"/>
      <c r="AP122" s="149"/>
      <c r="AQ122" s="164"/>
      <c r="AR122" s="149"/>
      <c r="AS122" s="164"/>
      <c r="AT122" s="149"/>
      <c r="AU122" s="164"/>
      <c r="AV122" s="149"/>
      <c r="AW122" s="164"/>
      <c r="AX122" s="149"/>
      <c r="AY122" s="164"/>
      <c r="AZ122" s="149"/>
      <c r="BA122" s="164"/>
      <c r="BB122" s="149"/>
      <c r="BC122" s="164"/>
      <c r="BD122" s="149"/>
      <c r="BE122" s="164"/>
      <c r="BF122" s="149"/>
      <c r="BG122" s="164"/>
      <c r="BH122" s="149"/>
      <c r="BI122" s="164"/>
      <c r="BJ122" s="149"/>
      <c r="BK122" s="164"/>
      <c r="BL122" s="149"/>
      <c r="BM122" s="262"/>
    </row>
    <row r="123" spans="2:66" s="98" customFormat="1">
      <c r="B123" s="384"/>
      <c r="C123" s="110">
        <f>設定!L14</f>
        <v>0</v>
      </c>
      <c r="D123" s="143"/>
      <c r="E123" s="160"/>
      <c r="F123" s="143"/>
      <c r="G123" s="160"/>
      <c r="H123" s="143"/>
      <c r="I123" s="160"/>
      <c r="J123" s="143"/>
      <c r="K123" s="160"/>
      <c r="L123" s="143"/>
      <c r="M123" s="160"/>
      <c r="N123" s="143"/>
      <c r="O123" s="160"/>
      <c r="P123" s="143"/>
      <c r="Q123" s="160"/>
      <c r="R123" s="143"/>
      <c r="S123" s="160"/>
      <c r="T123" s="143"/>
      <c r="U123" s="160"/>
      <c r="V123" s="143"/>
      <c r="W123" s="160"/>
      <c r="X123" s="143"/>
      <c r="Y123" s="160"/>
      <c r="Z123" s="143"/>
      <c r="AA123" s="160"/>
      <c r="AB123" s="143"/>
      <c r="AC123" s="160"/>
      <c r="AD123" s="143"/>
      <c r="AE123" s="160"/>
      <c r="AF123" s="143"/>
      <c r="AG123" s="160"/>
      <c r="AH123" s="143"/>
      <c r="AI123" s="160"/>
      <c r="AJ123" s="143"/>
      <c r="AK123" s="160"/>
      <c r="AL123" s="143"/>
      <c r="AM123" s="160"/>
      <c r="AN123" s="143"/>
      <c r="AO123" s="160"/>
      <c r="AP123" s="143"/>
      <c r="AQ123" s="160"/>
      <c r="AR123" s="143"/>
      <c r="AS123" s="160"/>
      <c r="AT123" s="143"/>
      <c r="AU123" s="160"/>
      <c r="AV123" s="143"/>
      <c r="AW123" s="160"/>
      <c r="AX123" s="143"/>
      <c r="AY123" s="160"/>
      <c r="AZ123" s="143"/>
      <c r="BA123" s="160"/>
      <c r="BB123" s="143"/>
      <c r="BC123" s="160"/>
      <c r="BD123" s="143"/>
      <c r="BE123" s="160"/>
      <c r="BF123" s="143"/>
      <c r="BG123" s="160"/>
      <c r="BH123" s="143"/>
      <c r="BI123" s="160"/>
      <c r="BJ123" s="143"/>
      <c r="BK123" s="160"/>
      <c r="BL123" s="143"/>
      <c r="BM123" s="264"/>
    </row>
    <row r="124" spans="2:66" s="98" customFormat="1" outlineLevel="1">
      <c r="B124" s="384"/>
      <c r="C124" s="110">
        <f>設定!L14</f>
        <v>0</v>
      </c>
      <c r="D124" s="143"/>
      <c r="E124" s="160"/>
      <c r="F124" s="143"/>
      <c r="G124" s="160"/>
      <c r="H124" s="143"/>
      <c r="I124" s="160"/>
      <c r="J124" s="143"/>
      <c r="K124" s="160"/>
      <c r="L124" s="143"/>
      <c r="M124" s="160"/>
      <c r="N124" s="143"/>
      <c r="O124" s="160"/>
      <c r="P124" s="143"/>
      <c r="Q124" s="160"/>
      <c r="R124" s="143"/>
      <c r="S124" s="160"/>
      <c r="T124" s="143"/>
      <c r="U124" s="160"/>
      <c r="V124" s="143"/>
      <c r="W124" s="160"/>
      <c r="X124" s="143"/>
      <c r="Y124" s="160"/>
      <c r="Z124" s="143"/>
      <c r="AA124" s="160"/>
      <c r="AB124" s="143"/>
      <c r="AC124" s="160"/>
      <c r="AD124" s="143"/>
      <c r="AE124" s="160"/>
      <c r="AF124" s="143"/>
      <c r="AG124" s="160"/>
      <c r="AH124" s="143"/>
      <c r="AI124" s="160"/>
      <c r="AJ124" s="143"/>
      <c r="AK124" s="160"/>
      <c r="AL124" s="143"/>
      <c r="AM124" s="160"/>
      <c r="AN124" s="143"/>
      <c r="AO124" s="160"/>
      <c r="AP124" s="143"/>
      <c r="AQ124" s="160"/>
      <c r="AR124" s="143"/>
      <c r="AS124" s="160"/>
      <c r="AT124" s="143"/>
      <c r="AU124" s="160"/>
      <c r="AV124" s="143"/>
      <c r="AW124" s="160"/>
      <c r="AX124" s="143"/>
      <c r="AY124" s="160"/>
      <c r="AZ124" s="143"/>
      <c r="BA124" s="160"/>
      <c r="BB124" s="143"/>
      <c r="BC124" s="160"/>
      <c r="BD124" s="143"/>
      <c r="BE124" s="160"/>
      <c r="BF124" s="143"/>
      <c r="BG124" s="160"/>
      <c r="BH124" s="143"/>
      <c r="BI124" s="160"/>
      <c r="BJ124" s="143"/>
      <c r="BK124" s="160"/>
      <c r="BL124" s="143"/>
      <c r="BM124" s="264"/>
    </row>
    <row r="125" spans="2:66" s="98" customFormat="1" outlineLevel="1">
      <c r="B125" s="384"/>
      <c r="C125" s="110">
        <f>設定!L14</f>
        <v>0</v>
      </c>
      <c r="D125" s="143"/>
      <c r="E125" s="160"/>
      <c r="F125" s="143"/>
      <c r="G125" s="160"/>
      <c r="H125" s="143"/>
      <c r="I125" s="160"/>
      <c r="J125" s="143"/>
      <c r="K125" s="160"/>
      <c r="L125" s="143"/>
      <c r="M125" s="160"/>
      <c r="N125" s="143"/>
      <c r="O125" s="160"/>
      <c r="P125" s="143"/>
      <c r="Q125" s="160"/>
      <c r="R125" s="143"/>
      <c r="S125" s="160"/>
      <c r="T125" s="143"/>
      <c r="U125" s="160"/>
      <c r="V125" s="143"/>
      <c r="W125" s="160"/>
      <c r="X125" s="143"/>
      <c r="Y125" s="160"/>
      <c r="Z125" s="143"/>
      <c r="AA125" s="160"/>
      <c r="AB125" s="143"/>
      <c r="AC125" s="160"/>
      <c r="AD125" s="143"/>
      <c r="AE125" s="160"/>
      <c r="AF125" s="143"/>
      <c r="AG125" s="160"/>
      <c r="AH125" s="143"/>
      <c r="AI125" s="160"/>
      <c r="AJ125" s="143"/>
      <c r="AK125" s="160"/>
      <c r="AL125" s="143"/>
      <c r="AM125" s="160"/>
      <c r="AN125" s="143"/>
      <c r="AO125" s="160"/>
      <c r="AP125" s="143"/>
      <c r="AQ125" s="160"/>
      <c r="AR125" s="143"/>
      <c r="AS125" s="160"/>
      <c r="AT125" s="143"/>
      <c r="AU125" s="160"/>
      <c r="AV125" s="143"/>
      <c r="AW125" s="160"/>
      <c r="AX125" s="143"/>
      <c r="AY125" s="160"/>
      <c r="AZ125" s="143"/>
      <c r="BA125" s="160"/>
      <c r="BB125" s="143"/>
      <c r="BC125" s="160"/>
      <c r="BD125" s="143"/>
      <c r="BE125" s="160"/>
      <c r="BF125" s="143"/>
      <c r="BG125" s="160"/>
      <c r="BH125" s="143"/>
      <c r="BI125" s="160"/>
      <c r="BJ125" s="143"/>
      <c r="BK125" s="160"/>
      <c r="BL125" s="143"/>
      <c r="BM125" s="264"/>
    </row>
    <row r="126" spans="2:66" s="98" customFormat="1" ht="19" thickBot="1">
      <c r="B126" s="384"/>
      <c r="C126" s="153" t="s">
        <v>87</v>
      </c>
      <c r="D126" s="321"/>
      <c r="E126" s="322"/>
      <c r="F126" s="321"/>
      <c r="G126" s="322"/>
      <c r="H126" s="321"/>
      <c r="I126" s="322"/>
      <c r="J126" s="321"/>
      <c r="K126" s="322"/>
      <c r="L126" s="321"/>
      <c r="M126" s="322"/>
      <c r="N126" s="321"/>
      <c r="O126" s="322"/>
      <c r="P126" s="321"/>
      <c r="Q126" s="322"/>
      <c r="R126" s="321"/>
      <c r="S126" s="322"/>
      <c r="T126" s="321"/>
      <c r="U126" s="322"/>
      <c r="V126" s="321"/>
      <c r="W126" s="322"/>
      <c r="X126" s="321"/>
      <c r="Y126" s="322"/>
      <c r="Z126" s="321"/>
      <c r="AA126" s="322"/>
      <c r="AB126" s="321"/>
      <c r="AC126" s="322"/>
      <c r="AD126" s="321"/>
      <c r="AE126" s="322"/>
      <c r="AF126" s="321"/>
      <c r="AG126" s="322"/>
      <c r="AH126" s="321"/>
      <c r="AI126" s="322"/>
      <c r="AJ126" s="321"/>
      <c r="AK126" s="322"/>
      <c r="AL126" s="321"/>
      <c r="AM126" s="322"/>
      <c r="AN126" s="321"/>
      <c r="AO126" s="322"/>
      <c r="AP126" s="321"/>
      <c r="AQ126" s="322"/>
      <c r="AR126" s="321"/>
      <c r="AS126" s="322"/>
      <c r="AT126" s="321"/>
      <c r="AU126" s="322"/>
      <c r="AV126" s="321"/>
      <c r="AW126" s="322"/>
      <c r="AX126" s="321"/>
      <c r="AY126" s="322"/>
      <c r="AZ126" s="321"/>
      <c r="BA126" s="322"/>
      <c r="BB126" s="321"/>
      <c r="BC126" s="322"/>
      <c r="BD126" s="321"/>
      <c r="BE126" s="322"/>
      <c r="BF126" s="321"/>
      <c r="BG126" s="322"/>
      <c r="BH126" s="321"/>
      <c r="BI126" s="322"/>
      <c r="BJ126" s="321"/>
      <c r="BK126" s="322"/>
      <c r="BL126" s="321"/>
      <c r="BM126" s="323"/>
    </row>
    <row r="127" spans="2:66" s="98" customFormat="1" ht="20" thickTop="1" thickBot="1">
      <c r="B127" s="385"/>
      <c r="C127" s="154" t="s">
        <v>88</v>
      </c>
      <c r="D127" s="316">
        <f>SUM(D96:D125)</f>
        <v>0</v>
      </c>
      <c r="E127" s="317"/>
      <c r="F127" s="316">
        <f t="shared" ref="F127" si="242">SUM(F96:F125)</f>
        <v>0</v>
      </c>
      <c r="G127" s="317"/>
      <c r="H127" s="316">
        <f t="shared" ref="H127" si="243">SUM(H96:H125)</f>
        <v>0</v>
      </c>
      <c r="I127" s="317"/>
      <c r="J127" s="316">
        <f t="shared" ref="J127" si="244">SUM(J96:J125)</f>
        <v>0</v>
      </c>
      <c r="K127" s="317"/>
      <c r="L127" s="316">
        <f t="shared" ref="L127" si="245">SUM(L96:L125)</f>
        <v>0</v>
      </c>
      <c r="M127" s="317"/>
      <c r="N127" s="316">
        <f t="shared" ref="N127" si="246">SUM(N96:N125)</f>
        <v>0</v>
      </c>
      <c r="O127" s="317"/>
      <c r="P127" s="316">
        <f t="shared" ref="P127" si="247">SUM(P96:P125)</f>
        <v>0</v>
      </c>
      <c r="Q127" s="317"/>
      <c r="R127" s="316">
        <f t="shared" ref="R127" si="248">SUM(R96:R125)</f>
        <v>0</v>
      </c>
      <c r="S127" s="317"/>
      <c r="T127" s="316">
        <f t="shared" ref="T127" si="249">SUM(T96:T125)</f>
        <v>0</v>
      </c>
      <c r="U127" s="317"/>
      <c r="V127" s="316">
        <f t="shared" ref="V127" si="250">SUM(V96:V125)</f>
        <v>0</v>
      </c>
      <c r="W127" s="317"/>
      <c r="X127" s="316">
        <f t="shared" ref="X127" si="251">SUM(X96:X125)</f>
        <v>0</v>
      </c>
      <c r="Y127" s="317"/>
      <c r="Z127" s="316">
        <f t="shared" ref="Z127" si="252">SUM(Z96:Z125)</f>
        <v>0</v>
      </c>
      <c r="AA127" s="317"/>
      <c r="AB127" s="316">
        <f t="shared" ref="AB127" si="253">SUM(AB96:AB125)</f>
        <v>0</v>
      </c>
      <c r="AC127" s="317"/>
      <c r="AD127" s="316">
        <f t="shared" ref="AD127" si="254">SUM(AD96:AD125)</f>
        <v>0</v>
      </c>
      <c r="AE127" s="317"/>
      <c r="AF127" s="316">
        <f t="shared" ref="AF127" si="255">SUM(AF96:AF125)</f>
        <v>0</v>
      </c>
      <c r="AG127" s="317"/>
      <c r="AH127" s="316">
        <f t="shared" ref="AH127" si="256">SUM(AH96:AH125)</f>
        <v>0</v>
      </c>
      <c r="AI127" s="317"/>
      <c r="AJ127" s="316">
        <f t="shared" ref="AJ127" si="257">SUM(AJ96:AJ125)</f>
        <v>0</v>
      </c>
      <c r="AK127" s="317"/>
      <c r="AL127" s="316">
        <f t="shared" ref="AL127" si="258">SUM(AL96:AL125)</f>
        <v>0</v>
      </c>
      <c r="AM127" s="317"/>
      <c r="AN127" s="316">
        <f t="shared" ref="AN127" si="259">SUM(AN96:AN125)</f>
        <v>0</v>
      </c>
      <c r="AO127" s="317"/>
      <c r="AP127" s="316">
        <f t="shared" ref="AP127" si="260">SUM(AP96:AP125)</f>
        <v>0</v>
      </c>
      <c r="AQ127" s="317"/>
      <c r="AR127" s="316">
        <f t="shared" ref="AR127" si="261">SUM(AR96:AR125)</f>
        <v>0</v>
      </c>
      <c r="AS127" s="317"/>
      <c r="AT127" s="316">
        <f t="shared" ref="AT127" si="262">SUM(AT96:AT125)</f>
        <v>0</v>
      </c>
      <c r="AU127" s="317"/>
      <c r="AV127" s="316">
        <f t="shared" ref="AV127" si="263">SUM(AV96:AV125)</f>
        <v>0</v>
      </c>
      <c r="AW127" s="317"/>
      <c r="AX127" s="316">
        <f t="shared" ref="AX127" si="264">SUM(AX96:AX125)</f>
        <v>0</v>
      </c>
      <c r="AY127" s="317"/>
      <c r="AZ127" s="316">
        <f t="shared" ref="AZ127" si="265">SUM(AZ96:AZ125)</f>
        <v>0</v>
      </c>
      <c r="BA127" s="317"/>
      <c r="BB127" s="316">
        <f t="shared" ref="BB127" si="266">SUM(BB96:BB125)</f>
        <v>0</v>
      </c>
      <c r="BC127" s="317"/>
      <c r="BD127" s="316">
        <f t="shared" ref="BD127" si="267">SUM(BD96:BD125)</f>
        <v>0</v>
      </c>
      <c r="BE127" s="317"/>
      <c r="BF127" s="316">
        <f t="shared" ref="BF127" si="268">SUM(BF96:BF125)</f>
        <v>0</v>
      </c>
      <c r="BG127" s="317"/>
      <c r="BH127" s="316">
        <f t="shared" ref="BH127" si="269">SUM(BH96:BH125)</f>
        <v>0</v>
      </c>
      <c r="BI127" s="317"/>
      <c r="BJ127" s="316">
        <f t="shared" ref="BJ127" si="270">SUM(BJ96:BJ125)</f>
        <v>0</v>
      </c>
      <c r="BK127" s="317"/>
      <c r="BL127" s="316">
        <f t="shared" ref="BL127" si="271">SUM(BL96:BL125)</f>
        <v>0</v>
      </c>
      <c r="BM127" s="317"/>
    </row>
    <row r="128" spans="2:66" s="102" customFormat="1" ht="21" customHeight="1" thickTop="1" thickBot="1">
      <c r="B128" s="292" t="s">
        <v>93</v>
      </c>
      <c r="C128" s="293">
        <v>1</v>
      </c>
      <c r="D128" s="316">
        <f>SUM(D67,D79,D91,D95,D127)</f>
        <v>0</v>
      </c>
      <c r="E128" s="317"/>
      <c r="F128" s="316">
        <f>SUM(F67,F79,F91,F95,F127)</f>
        <v>0</v>
      </c>
      <c r="G128" s="317"/>
      <c r="H128" s="316">
        <f t="shared" ref="H128" si="272">SUM(H67,H79,H91,H95,H127)</f>
        <v>0</v>
      </c>
      <c r="I128" s="317"/>
      <c r="J128" s="316">
        <f t="shared" ref="J128" si="273">SUM(J67,J79,J91,J95,J127)</f>
        <v>0</v>
      </c>
      <c r="K128" s="317"/>
      <c r="L128" s="316">
        <f t="shared" ref="L128" si="274">SUM(L67,L79,L91,L95,L127)</f>
        <v>0</v>
      </c>
      <c r="M128" s="317"/>
      <c r="N128" s="316">
        <f t="shared" ref="N128" si="275">SUM(N67,N79,N91,N95,N127)</f>
        <v>0</v>
      </c>
      <c r="O128" s="317"/>
      <c r="P128" s="316">
        <f t="shared" ref="P128" si="276">SUM(P67,P79,P91,P95,P127)</f>
        <v>0</v>
      </c>
      <c r="Q128" s="317"/>
      <c r="R128" s="316">
        <f t="shared" ref="R128" si="277">SUM(R67,R79,R91,R95,R127)</f>
        <v>0</v>
      </c>
      <c r="S128" s="317"/>
      <c r="T128" s="316">
        <f t="shared" ref="T128" si="278">SUM(T67,T79,T91,T95,T127)</f>
        <v>0</v>
      </c>
      <c r="U128" s="317"/>
      <c r="V128" s="316">
        <f t="shared" ref="V128" si="279">SUM(V67,V79,V91,V95,V127)</f>
        <v>0</v>
      </c>
      <c r="W128" s="317"/>
      <c r="X128" s="316">
        <f t="shared" ref="X128" si="280">SUM(X67,X79,X91,X95,X127)</f>
        <v>0</v>
      </c>
      <c r="Y128" s="317"/>
      <c r="Z128" s="316">
        <f t="shared" ref="Z128" si="281">SUM(Z67,Z79,Z91,Z95,Z127)</f>
        <v>0</v>
      </c>
      <c r="AA128" s="317"/>
      <c r="AB128" s="316">
        <f t="shared" ref="AB128" si="282">SUM(AB67,AB79,AB91,AB95,AB127)</f>
        <v>0</v>
      </c>
      <c r="AC128" s="317"/>
      <c r="AD128" s="316">
        <f t="shared" ref="AD128" si="283">SUM(AD67,AD79,AD91,AD95,AD127)</f>
        <v>0</v>
      </c>
      <c r="AE128" s="317"/>
      <c r="AF128" s="316">
        <f t="shared" ref="AF128" si="284">SUM(AF67,AF79,AF91,AF95,AF127)</f>
        <v>0</v>
      </c>
      <c r="AG128" s="317"/>
      <c r="AH128" s="316">
        <f t="shared" ref="AH128" si="285">SUM(AH67,AH79,AH91,AH95,AH127)</f>
        <v>0</v>
      </c>
      <c r="AI128" s="317"/>
      <c r="AJ128" s="316">
        <f t="shared" ref="AJ128" si="286">SUM(AJ67,AJ79,AJ91,AJ95,AJ127)</f>
        <v>0</v>
      </c>
      <c r="AK128" s="317"/>
      <c r="AL128" s="316">
        <f t="shared" ref="AL128" si="287">SUM(AL67,AL79,AL91,AL95,AL127)</f>
        <v>0</v>
      </c>
      <c r="AM128" s="317"/>
      <c r="AN128" s="316">
        <f t="shared" ref="AN128" si="288">SUM(AN67,AN79,AN91,AN95,AN127)</f>
        <v>0</v>
      </c>
      <c r="AO128" s="317"/>
      <c r="AP128" s="316">
        <f t="shared" ref="AP128" si="289">SUM(AP67,AP79,AP91,AP95,AP127)</f>
        <v>0</v>
      </c>
      <c r="AQ128" s="317"/>
      <c r="AR128" s="316">
        <f t="shared" ref="AR128" si="290">SUM(AR67,AR79,AR91,AR95,AR127)</f>
        <v>0</v>
      </c>
      <c r="AS128" s="317"/>
      <c r="AT128" s="316">
        <f t="shared" ref="AT128" si="291">SUM(AT67,AT79,AT91,AT95,AT127)</f>
        <v>0</v>
      </c>
      <c r="AU128" s="317"/>
      <c r="AV128" s="316">
        <f t="shared" ref="AV128" si="292">SUM(AV67,AV79,AV91,AV95,AV127)</f>
        <v>0</v>
      </c>
      <c r="AW128" s="317"/>
      <c r="AX128" s="316">
        <f t="shared" ref="AX128" si="293">SUM(AX67,AX79,AX91,AX95,AX127)</f>
        <v>0</v>
      </c>
      <c r="AY128" s="317"/>
      <c r="AZ128" s="316">
        <f t="shared" ref="AZ128" si="294">SUM(AZ67,AZ79,AZ91,AZ95,AZ127)</f>
        <v>0</v>
      </c>
      <c r="BA128" s="317"/>
      <c r="BB128" s="316">
        <f t="shared" ref="BB128" si="295">SUM(BB67,BB79,BB91,BB95,BB127)</f>
        <v>0</v>
      </c>
      <c r="BC128" s="317"/>
      <c r="BD128" s="316">
        <f t="shared" ref="BD128" si="296">SUM(BD67,BD79,BD91,BD95,BD127)</f>
        <v>0</v>
      </c>
      <c r="BE128" s="317"/>
      <c r="BF128" s="316">
        <f t="shared" ref="BF128" si="297">SUM(BF67,BF79,BF91,BF95,BF127)</f>
        <v>0</v>
      </c>
      <c r="BG128" s="317"/>
      <c r="BH128" s="316">
        <f t="shared" ref="BH128" si="298">SUM(BH67,BH79,BH91,BH95,BH127)</f>
        <v>0</v>
      </c>
      <c r="BI128" s="317"/>
      <c r="BJ128" s="316">
        <f t="shared" ref="BJ128" si="299">SUM(BJ67,BJ79,BJ91,BJ95,BJ127)</f>
        <v>0</v>
      </c>
      <c r="BK128" s="317"/>
      <c r="BL128" s="316">
        <f t="shared" ref="BL128" si="300">SUM(BL67,BL79,BL91,BL95,BL127)</f>
        <v>0</v>
      </c>
      <c r="BM128" s="318"/>
      <c r="BN128" s="101"/>
    </row>
    <row r="129" spans="2:65" ht="20" thickTop="1" thickBot="1">
      <c r="B129" s="292" t="s">
        <v>94</v>
      </c>
      <c r="C129" s="293">
        <v>1</v>
      </c>
      <c r="D129" s="316">
        <f>D55-SUM(D67,D79,D91,D95,D127)</f>
        <v>0</v>
      </c>
      <c r="E129" s="317"/>
      <c r="F129" s="316">
        <f t="shared" ref="F129" si="301">F55-SUM(F67,F79,F91,F95,F127)</f>
        <v>0</v>
      </c>
      <c r="G129" s="317"/>
      <c r="H129" s="316">
        <f t="shared" ref="H129" si="302">H55-SUM(H67,H79,H91,H95,H127)</f>
        <v>0</v>
      </c>
      <c r="I129" s="317"/>
      <c r="J129" s="316">
        <f t="shared" ref="J129" si="303">J55-SUM(J67,J79,J91,J95,J127)</f>
        <v>0</v>
      </c>
      <c r="K129" s="317"/>
      <c r="L129" s="316">
        <f t="shared" ref="L129" si="304">L55-SUM(L67,L79,L91,L95,L127)</f>
        <v>0</v>
      </c>
      <c r="M129" s="317"/>
      <c r="N129" s="316">
        <f t="shared" ref="N129" si="305">N55-SUM(N67,N79,N91,N95,N127)</f>
        <v>0</v>
      </c>
      <c r="O129" s="317"/>
      <c r="P129" s="316">
        <f t="shared" ref="P129" si="306">P55-SUM(P67,P79,P91,P95,P127)</f>
        <v>0</v>
      </c>
      <c r="Q129" s="317"/>
      <c r="R129" s="316">
        <f t="shared" ref="R129" si="307">R55-SUM(R67,R79,R91,R95,R127)</f>
        <v>0</v>
      </c>
      <c r="S129" s="317"/>
      <c r="T129" s="316">
        <f t="shared" ref="T129" si="308">T55-SUM(T67,T79,T91,T95,T127)</f>
        <v>0</v>
      </c>
      <c r="U129" s="317"/>
      <c r="V129" s="316">
        <f t="shared" ref="V129" si="309">V55-SUM(V67,V79,V91,V95,V127)</f>
        <v>0</v>
      </c>
      <c r="W129" s="317"/>
      <c r="X129" s="316">
        <f t="shared" ref="X129" si="310">X55-SUM(X67,X79,X91,X95,X127)</f>
        <v>0</v>
      </c>
      <c r="Y129" s="317"/>
      <c r="Z129" s="316">
        <f t="shared" ref="Z129" si="311">Z55-SUM(Z67,Z79,Z91,Z95,Z127)</f>
        <v>0</v>
      </c>
      <c r="AA129" s="317"/>
      <c r="AB129" s="316">
        <f t="shared" ref="AB129" si="312">AB55-SUM(AB67,AB79,AB91,AB95,AB127)</f>
        <v>0</v>
      </c>
      <c r="AC129" s="317"/>
      <c r="AD129" s="316">
        <f t="shared" ref="AD129" si="313">AD55-SUM(AD67,AD79,AD91,AD95,AD127)</f>
        <v>0</v>
      </c>
      <c r="AE129" s="317"/>
      <c r="AF129" s="316">
        <f t="shared" ref="AF129" si="314">AF55-SUM(AF67,AF79,AF91,AF95,AF127)</f>
        <v>0</v>
      </c>
      <c r="AG129" s="317"/>
      <c r="AH129" s="316">
        <f t="shared" ref="AH129" si="315">AH55-SUM(AH67,AH79,AH91,AH95,AH127)</f>
        <v>0</v>
      </c>
      <c r="AI129" s="317"/>
      <c r="AJ129" s="316">
        <f t="shared" ref="AJ129" si="316">AJ55-SUM(AJ67,AJ79,AJ91,AJ95,AJ127)</f>
        <v>0</v>
      </c>
      <c r="AK129" s="317"/>
      <c r="AL129" s="316">
        <f t="shared" ref="AL129" si="317">AL55-SUM(AL67,AL79,AL91,AL95,AL127)</f>
        <v>0</v>
      </c>
      <c r="AM129" s="317"/>
      <c r="AN129" s="316">
        <f t="shared" ref="AN129" si="318">AN55-SUM(AN67,AN79,AN91,AN95,AN127)</f>
        <v>0</v>
      </c>
      <c r="AO129" s="317"/>
      <c r="AP129" s="316">
        <f t="shared" ref="AP129" si="319">AP55-SUM(AP67,AP79,AP91,AP95,AP127)</f>
        <v>0</v>
      </c>
      <c r="AQ129" s="317"/>
      <c r="AR129" s="316">
        <f t="shared" ref="AR129" si="320">AR55-SUM(AR67,AR79,AR91,AR95,AR127)</f>
        <v>0</v>
      </c>
      <c r="AS129" s="317"/>
      <c r="AT129" s="316">
        <f t="shared" ref="AT129" si="321">AT55-SUM(AT67,AT79,AT91,AT95,AT127)</f>
        <v>0</v>
      </c>
      <c r="AU129" s="317"/>
      <c r="AV129" s="316">
        <f t="shared" ref="AV129" si="322">AV55-SUM(AV67,AV79,AV91,AV95,AV127)</f>
        <v>0</v>
      </c>
      <c r="AW129" s="317"/>
      <c r="AX129" s="316">
        <f t="shared" ref="AX129" si="323">AX55-SUM(AX67,AX79,AX91,AX95,AX127)</f>
        <v>0</v>
      </c>
      <c r="AY129" s="317"/>
      <c r="AZ129" s="316">
        <f t="shared" ref="AZ129" si="324">AZ55-SUM(AZ67,AZ79,AZ91,AZ95,AZ127)</f>
        <v>0</v>
      </c>
      <c r="BA129" s="317"/>
      <c r="BB129" s="316">
        <f t="shared" ref="BB129" si="325">BB55-SUM(BB67,BB79,BB91,BB95,BB127)</f>
        <v>0</v>
      </c>
      <c r="BC129" s="317"/>
      <c r="BD129" s="316">
        <f t="shared" ref="BD129" si="326">BD55-SUM(BD67,BD79,BD91,BD95,BD127)</f>
        <v>0</v>
      </c>
      <c r="BE129" s="317"/>
      <c r="BF129" s="316">
        <f t="shared" ref="BF129" si="327">BF55-SUM(BF67,BF79,BF91,BF95,BF127)</f>
        <v>0</v>
      </c>
      <c r="BG129" s="317"/>
      <c r="BH129" s="316">
        <f t="shared" ref="BH129" si="328">BH55-SUM(BH67,BH79,BH91,BH95,BH127)</f>
        <v>0</v>
      </c>
      <c r="BI129" s="317"/>
      <c r="BJ129" s="316">
        <f t="shared" ref="BJ129" si="329">BJ55-SUM(BJ67,BJ79,BJ91,BJ95,BJ127)</f>
        <v>0</v>
      </c>
      <c r="BK129" s="317"/>
      <c r="BL129" s="316">
        <f t="shared" ref="BL129" si="330">BL55-SUM(BL67,BL79,BL91,BL95,BL127)</f>
        <v>0</v>
      </c>
      <c r="BM129" s="318"/>
    </row>
    <row r="130" spans="2:65" ht="19" thickTop="1">
      <c r="C130" s="92"/>
      <c r="D130" s="94"/>
      <c r="E130" s="161"/>
      <c r="F130" s="94"/>
      <c r="G130" s="94"/>
      <c r="H130" s="94"/>
      <c r="I130" s="94"/>
      <c r="L130" s="94"/>
      <c r="M130" s="94"/>
      <c r="N130" s="94"/>
      <c r="O130" s="94"/>
      <c r="P130" s="94"/>
      <c r="Q130" s="94"/>
      <c r="R130" s="94"/>
      <c r="S130" s="94"/>
      <c r="T130" s="94"/>
      <c r="U130" s="94"/>
      <c r="V130" s="94"/>
      <c r="W130" s="94"/>
      <c r="X130" s="94"/>
      <c r="Y130" s="94"/>
      <c r="Z130" s="94"/>
      <c r="AA130" s="94"/>
      <c r="AB130" s="94"/>
      <c r="AC130" s="94"/>
      <c r="AD130" s="94"/>
      <c r="AE130" s="94"/>
      <c r="AF130" s="94"/>
      <c r="AG130" s="94"/>
      <c r="AH130" s="94"/>
      <c r="AI130" s="94"/>
      <c r="AJ130" s="94"/>
      <c r="AK130" s="94"/>
      <c r="AL130" s="94"/>
      <c r="AM130" s="94"/>
      <c r="AN130" s="94"/>
      <c r="AO130" s="94"/>
      <c r="AP130" s="94"/>
      <c r="AQ130" s="94"/>
    </row>
    <row r="131" spans="2:65">
      <c r="C131" s="111"/>
      <c r="D131" s="94"/>
      <c r="E131" s="161"/>
      <c r="F131" s="94"/>
      <c r="G131" s="94"/>
      <c r="H131" s="94"/>
      <c r="I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row>
    <row r="132" spans="2:65">
      <c r="C132" s="111"/>
      <c r="D132" s="94"/>
      <c r="E132" s="161"/>
      <c r="F132" s="94"/>
      <c r="G132" s="94"/>
      <c r="H132" s="94"/>
      <c r="I132" s="94"/>
      <c r="L132" s="94"/>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row>
    <row r="133" spans="2:65">
      <c r="C133" s="111"/>
      <c r="D133" s="94"/>
      <c r="E133" s="161"/>
      <c r="F133" s="94"/>
      <c r="G133" s="94"/>
      <c r="H133" s="94"/>
      <c r="I133" s="94"/>
      <c r="L133" s="94"/>
      <c r="M133" s="94"/>
      <c r="N133" s="94"/>
      <c r="O133" s="94"/>
      <c r="P133" s="94"/>
      <c r="Q133" s="94"/>
      <c r="R133" s="94"/>
      <c r="S133" s="94"/>
      <c r="T133" s="94"/>
      <c r="U133" s="94"/>
      <c r="V133" s="94"/>
      <c r="W133" s="94"/>
      <c r="X133" s="94"/>
      <c r="Y133" s="94"/>
      <c r="Z133" s="94"/>
      <c r="AA133" s="94"/>
      <c r="AB133" s="94"/>
      <c r="AC133" s="94"/>
      <c r="AD133" s="94"/>
      <c r="AE133" s="94"/>
      <c r="AF133" s="94"/>
      <c r="AG133" s="94"/>
      <c r="AH133" s="94"/>
      <c r="AI133" s="94"/>
      <c r="AJ133" s="94"/>
      <c r="AK133" s="94"/>
      <c r="AL133" s="94"/>
      <c r="AM133" s="94"/>
      <c r="AN133" s="94"/>
      <c r="AO133" s="94"/>
      <c r="AP133" s="94"/>
      <c r="AQ133" s="94"/>
    </row>
    <row r="134" spans="2:65">
      <c r="C134" s="111"/>
      <c r="D134" s="94"/>
      <c r="E134" s="161"/>
      <c r="F134" s="94"/>
      <c r="G134" s="94"/>
      <c r="H134" s="94"/>
      <c r="I134" s="94"/>
      <c r="L134" s="94"/>
      <c r="M134" s="94"/>
      <c r="N134" s="94"/>
      <c r="O134" s="94"/>
      <c r="P134" s="94"/>
      <c r="Q134" s="94"/>
      <c r="R134" s="94"/>
      <c r="S134" s="94"/>
      <c r="T134" s="94"/>
      <c r="U134" s="94"/>
      <c r="V134" s="94"/>
      <c r="W134" s="94"/>
      <c r="X134" s="94"/>
      <c r="Y134" s="94"/>
      <c r="Z134" s="94"/>
      <c r="AA134" s="94"/>
      <c r="AB134" s="94"/>
      <c r="AC134" s="94"/>
      <c r="AD134" s="94"/>
      <c r="AE134" s="94"/>
      <c r="AF134" s="94"/>
      <c r="AG134" s="94"/>
      <c r="AH134" s="94"/>
      <c r="AI134" s="94"/>
      <c r="AJ134" s="94"/>
      <c r="AK134" s="94"/>
      <c r="AL134" s="94"/>
      <c r="AM134" s="94"/>
      <c r="AN134" s="94"/>
      <c r="AO134" s="94"/>
      <c r="AP134" s="94"/>
      <c r="AQ134" s="94"/>
    </row>
    <row r="135" spans="2:65">
      <c r="C135" s="111"/>
      <c r="D135" s="94"/>
      <c r="E135" s="161"/>
      <c r="F135" s="94"/>
      <c r="G135" s="94"/>
      <c r="H135" s="94"/>
      <c r="I135" s="94"/>
      <c r="L135" s="94"/>
      <c r="M135" s="94"/>
      <c r="N135" s="94"/>
      <c r="O135" s="94"/>
      <c r="P135" s="94"/>
      <c r="Q135" s="94"/>
      <c r="R135" s="94"/>
      <c r="S135" s="94"/>
      <c r="T135" s="94"/>
      <c r="U135" s="94"/>
      <c r="V135" s="94"/>
      <c r="W135" s="94"/>
      <c r="X135" s="94"/>
      <c r="Y135" s="94"/>
      <c r="Z135" s="94"/>
      <c r="AA135" s="94"/>
      <c r="AB135" s="94"/>
      <c r="AC135" s="94"/>
      <c r="AD135" s="94"/>
      <c r="AE135" s="94"/>
      <c r="AF135" s="94"/>
      <c r="AG135" s="94"/>
      <c r="AH135" s="94"/>
      <c r="AI135" s="94"/>
      <c r="AJ135" s="94"/>
      <c r="AK135" s="94"/>
      <c r="AL135" s="94"/>
      <c r="AM135" s="94"/>
      <c r="AN135" s="94"/>
      <c r="AO135" s="94"/>
      <c r="AP135" s="94"/>
      <c r="AQ135" s="94"/>
    </row>
    <row r="136" spans="2:65">
      <c r="C136" s="111"/>
      <c r="D136" s="94"/>
      <c r="E136" s="161"/>
      <c r="F136" s="94"/>
      <c r="G136" s="94"/>
      <c r="H136" s="94"/>
      <c r="I136" s="94"/>
      <c r="L136" s="94"/>
      <c r="M136" s="94"/>
      <c r="N136" s="94"/>
      <c r="O136" s="94"/>
      <c r="P136" s="94"/>
      <c r="Q136" s="94"/>
      <c r="R136" s="94"/>
      <c r="S136" s="94"/>
      <c r="T136" s="94"/>
      <c r="U136" s="94"/>
      <c r="V136" s="94"/>
      <c r="W136" s="94"/>
      <c r="X136" s="94"/>
      <c r="Y136" s="94"/>
      <c r="Z136" s="94"/>
      <c r="AA136" s="94"/>
      <c r="AB136" s="94"/>
      <c r="AC136" s="94"/>
      <c r="AD136" s="94"/>
      <c r="AE136" s="94"/>
      <c r="AF136" s="94"/>
      <c r="AG136" s="94"/>
      <c r="AH136" s="94"/>
      <c r="AI136" s="94"/>
      <c r="AJ136" s="94"/>
      <c r="AK136" s="94"/>
      <c r="AL136" s="94"/>
      <c r="AM136" s="94"/>
      <c r="AN136" s="94"/>
      <c r="AO136" s="94"/>
      <c r="AP136" s="94"/>
      <c r="AQ136" s="94"/>
    </row>
    <row r="137" spans="2:65">
      <c r="C137" s="111"/>
      <c r="D137" s="94"/>
      <c r="E137" s="161"/>
      <c r="F137" s="94"/>
      <c r="G137" s="94"/>
      <c r="H137" s="94"/>
      <c r="I137" s="94"/>
      <c r="L137" s="94"/>
      <c r="M137" s="94"/>
      <c r="N137" s="94"/>
      <c r="O137" s="94"/>
      <c r="P137" s="94"/>
      <c r="Q137" s="94"/>
      <c r="R137" s="94"/>
      <c r="S137" s="94"/>
      <c r="T137" s="94"/>
      <c r="U137" s="94"/>
      <c r="V137" s="94"/>
      <c r="W137" s="94"/>
      <c r="X137" s="94"/>
      <c r="Y137" s="94"/>
      <c r="Z137" s="94"/>
      <c r="AA137" s="94"/>
      <c r="AB137" s="94"/>
      <c r="AC137" s="94"/>
      <c r="AD137" s="94"/>
      <c r="AE137" s="94"/>
      <c r="AF137" s="94"/>
      <c r="AG137" s="94"/>
      <c r="AH137" s="94"/>
      <c r="AI137" s="94"/>
      <c r="AJ137" s="94"/>
      <c r="AK137" s="94"/>
      <c r="AL137" s="94"/>
      <c r="AM137" s="94"/>
      <c r="AN137" s="94"/>
      <c r="AO137" s="94"/>
      <c r="AP137" s="94"/>
      <c r="AQ137" s="94"/>
    </row>
    <row r="138" spans="2:65">
      <c r="C138" s="111"/>
      <c r="D138" s="94"/>
      <c r="E138" s="161"/>
      <c r="F138" s="94"/>
      <c r="G138" s="94"/>
      <c r="H138" s="94"/>
      <c r="I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94"/>
      <c r="AL138" s="94"/>
      <c r="AM138" s="94"/>
      <c r="AN138" s="94"/>
      <c r="AO138" s="94"/>
      <c r="AP138" s="94"/>
      <c r="AQ138" s="94"/>
    </row>
    <row r="139" spans="2:65">
      <c r="C139" s="111"/>
      <c r="D139" s="94"/>
      <c r="E139" s="161"/>
      <c r="F139" s="94"/>
      <c r="G139" s="94"/>
      <c r="H139" s="94"/>
      <c r="I139" s="94"/>
      <c r="L139" s="94"/>
      <c r="M139" s="94"/>
      <c r="N139" s="94"/>
      <c r="O139" s="94"/>
      <c r="P139" s="94"/>
      <c r="Q139" s="94"/>
      <c r="R139" s="94"/>
      <c r="S139" s="94"/>
      <c r="T139" s="94"/>
      <c r="U139" s="94"/>
      <c r="V139" s="94"/>
      <c r="W139" s="94"/>
      <c r="X139" s="94"/>
      <c r="Y139" s="94"/>
      <c r="Z139" s="94"/>
      <c r="AA139" s="94"/>
      <c r="AB139" s="94"/>
      <c r="AC139" s="94"/>
      <c r="AD139" s="94"/>
      <c r="AE139" s="94"/>
      <c r="AF139" s="94"/>
      <c r="AG139" s="94"/>
      <c r="AH139" s="94"/>
      <c r="AI139" s="94"/>
      <c r="AJ139" s="94"/>
      <c r="AK139" s="94"/>
      <c r="AL139" s="94"/>
      <c r="AM139" s="94"/>
      <c r="AN139" s="94"/>
      <c r="AO139" s="94"/>
      <c r="AP139" s="94"/>
      <c r="AQ139" s="94"/>
    </row>
    <row r="140" spans="2:65">
      <c r="C140" s="111"/>
      <c r="D140" s="94"/>
      <c r="E140" s="161"/>
      <c r="F140" s="94"/>
      <c r="G140" s="94"/>
      <c r="H140" s="94"/>
      <c r="I140" s="94"/>
      <c r="L140" s="94"/>
      <c r="M140" s="94"/>
      <c r="N140" s="94"/>
      <c r="O140" s="94"/>
      <c r="P140" s="94"/>
      <c r="Q140" s="94"/>
      <c r="R140" s="94"/>
      <c r="S140" s="94"/>
      <c r="T140" s="94"/>
      <c r="U140" s="94"/>
      <c r="V140" s="94"/>
      <c r="W140" s="94"/>
      <c r="X140" s="94"/>
      <c r="Y140" s="94"/>
      <c r="Z140" s="94"/>
      <c r="AA140" s="94"/>
      <c r="AB140" s="94"/>
      <c r="AC140" s="94"/>
      <c r="AD140" s="94"/>
      <c r="AE140" s="94"/>
      <c r="AF140" s="94"/>
      <c r="AG140" s="94"/>
      <c r="AH140" s="94"/>
      <c r="AI140" s="94"/>
      <c r="AJ140" s="94"/>
      <c r="AK140" s="94"/>
      <c r="AL140" s="94"/>
      <c r="AM140" s="94"/>
      <c r="AN140" s="94"/>
      <c r="AO140" s="94"/>
      <c r="AP140" s="94"/>
      <c r="AQ140" s="94"/>
    </row>
    <row r="141" spans="2:65">
      <c r="C141" s="116"/>
      <c r="D141" s="94"/>
      <c r="E141" s="161"/>
      <c r="F141" s="94"/>
      <c r="G141" s="94"/>
      <c r="H141" s="94"/>
      <c r="I141" s="94"/>
      <c r="L141" s="94"/>
      <c r="M141" s="94"/>
      <c r="N141" s="94"/>
      <c r="O141" s="94"/>
      <c r="P141" s="94"/>
      <c r="Q141" s="94"/>
      <c r="R141" s="94"/>
      <c r="S141" s="94"/>
      <c r="T141" s="94"/>
      <c r="U141" s="94"/>
      <c r="V141" s="94"/>
      <c r="W141" s="94"/>
      <c r="X141" s="94"/>
      <c r="Y141" s="94"/>
      <c r="Z141" s="94"/>
      <c r="AA141" s="94"/>
      <c r="AB141" s="94"/>
      <c r="AC141" s="94"/>
      <c r="AD141" s="94"/>
      <c r="AE141" s="94"/>
      <c r="AF141" s="94"/>
      <c r="AG141" s="94"/>
      <c r="AH141" s="94"/>
      <c r="AI141" s="94"/>
      <c r="AJ141" s="94"/>
      <c r="AK141" s="94"/>
      <c r="AL141" s="94"/>
      <c r="AM141" s="94"/>
      <c r="AN141" s="94"/>
      <c r="AO141" s="94"/>
      <c r="AP141" s="94"/>
      <c r="AQ141" s="94"/>
    </row>
    <row r="142" spans="2:65">
      <c r="C142" s="111"/>
      <c r="D142" s="94"/>
      <c r="E142" s="161"/>
      <c r="F142" s="94"/>
      <c r="G142" s="94"/>
      <c r="H142" s="94"/>
      <c r="I142" s="94"/>
      <c r="L142" s="94"/>
      <c r="M142" s="94"/>
      <c r="N142" s="94"/>
      <c r="O142" s="94"/>
      <c r="P142" s="94"/>
      <c r="Q142" s="94"/>
      <c r="R142" s="94"/>
      <c r="S142" s="94"/>
      <c r="T142" s="94"/>
      <c r="U142" s="94"/>
      <c r="V142" s="94"/>
      <c r="W142" s="94"/>
      <c r="X142" s="94"/>
      <c r="Y142" s="94"/>
      <c r="Z142" s="94"/>
      <c r="AA142" s="94"/>
      <c r="AB142" s="94"/>
      <c r="AC142" s="94"/>
      <c r="AD142" s="94"/>
      <c r="AE142" s="94"/>
      <c r="AF142" s="94"/>
      <c r="AG142" s="94"/>
      <c r="AH142" s="94"/>
      <c r="AI142" s="94"/>
      <c r="AJ142" s="94"/>
      <c r="AK142" s="94"/>
      <c r="AL142" s="94"/>
      <c r="AM142" s="94"/>
      <c r="AN142" s="94"/>
      <c r="AO142" s="94"/>
      <c r="AP142" s="94"/>
      <c r="AQ142" s="94"/>
    </row>
    <row r="143" spans="2:65">
      <c r="D143" s="91"/>
      <c r="E143" s="162"/>
      <c r="F143" s="92"/>
      <c r="G143" s="92"/>
      <c r="H143" s="93"/>
      <c r="I143" s="93"/>
      <c r="J143" s="92"/>
      <c r="K143" s="92"/>
      <c r="L143" s="92"/>
      <c r="M143" s="92"/>
      <c r="N143" s="92"/>
      <c r="O143" s="92"/>
      <c r="R143" s="92"/>
      <c r="S143" s="92"/>
      <c r="V143" s="92"/>
      <c r="W143" s="92"/>
      <c r="AD143" s="94"/>
      <c r="AE143" s="94"/>
      <c r="AF143" s="94"/>
      <c r="AG143" s="94"/>
      <c r="AH143" s="94"/>
      <c r="AI143" s="94"/>
      <c r="AJ143" s="94"/>
      <c r="AK143" s="94"/>
      <c r="AL143" s="94"/>
      <c r="AM143" s="94"/>
      <c r="AN143" s="94"/>
      <c r="AO143" s="94"/>
      <c r="AP143" s="94"/>
      <c r="AQ143" s="94"/>
    </row>
  </sheetData>
  <sheetProtection formatCells="0" formatColumns="0" formatRows="0" insertColumns="0" insertHyperlinks="0" deleteColumns="0" deleteRows="0" selectLockedCells="1" sort="0" autoFilter="0" pivotTables="0"/>
  <autoFilter ref="B18:BM129" xr:uid="{6E0A6C40-C253-4129-953B-3B2E556BD809}">
    <filterColumn colId="2" showButton="0"/>
    <filterColumn colId="4" showButton="0"/>
    <filterColumn colId="6" showButton="0"/>
    <filterColumn colId="8" showButton="0"/>
    <filterColumn colId="10" showButton="0"/>
    <filterColumn colId="12" showButton="0"/>
    <filterColumn colId="14" showButton="0"/>
    <filterColumn colId="16" showButton="0"/>
    <filterColumn colId="18" showButton="0"/>
    <filterColumn colId="20" showButton="0"/>
    <filterColumn colId="22" showButton="0"/>
    <filterColumn colId="24" showButton="0"/>
    <filterColumn colId="26" showButton="0"/>
    <filterColumn colId="28" showButton="0"/>
    <filterColumn colId="30" showButton="0"/>
    <filterColumn colId="32" showButton="0"/>
    <filterColumn colId="34" showButton="0"/>
    <filterColumn colId="36" showButton="0"/>
    <filterColumn colId="38" showButton="0"/>
    <filterColumn colId="40" showButton="0"/>
    <filterColumn colId="42" showButton="0"/>
    <filterColumn colId="44" showButton="0"/>
    <filterColumn colId="46" showButton="0"/>
    <filterColumn colId="48" showButton="0"/>
    <filterColumn colId="50" showButton="0"/>
    <filterColumn colId="52" showButton="0"/>
    <filterColumn colId="54" showButton="0"/>
    <filterColumn colId="56" showButton="0"/>
    <filterColumn colId="58" showButton="0"/>
    <filterColumn colId="60" showButton="0"/>
    <filterColumn colId="62" showButton="0"/>
  </autoFilter>
  <mergeCells count="1139">
    <mergeCell ref="BJ129:BK129"/>
    <mergeCell ref="BL129:BM129"/>
    <mergeCell ref="AV129:AW129"/>
    <mergeCell ref="AX129:AY129"/>
    <mergeCell ref="AZ129:BA129"/>
    <mergeCell ref="BB129:BC129"/>
    <mergeCell ref="BD129:BE129"/>
    <mergeCell ref="BF129:BG129"/>
    <mergeCell ref="AJ129:AK129"/>
    <mergeCell ref="AL129:AM129"/>
    <mergeCell ref="AN129:AO129"/>
    <mergeCell ref="AP129:AQ129"/>
    <mergeCell ref="AR129:AS129"/>
    <mergeCell ref="AT129:AU129"/>
    <mergeCell ref="X129:Y129"/>
    <mergeCell ref="Z129:AA129"/>
    <mergeCell ref="AB129:AC129"/>
    <mergeCell ref="AD129:AE129"/>
    <mergeCell ref="AF129:AG129"/>
    <mergeCell ref="AH129:AI129"/>
    <mergeCell ref="L129:M129"/>
    <mergeCell ref="N129:O129"/>
    <mergeCell ref="P129:Q129"/>
    <mergeCell ref="R129:S129"/>
    <mergeCell ref="T129:U129"/>
    <mergeCell ref="V129:W129"/>
    <mergeCell ref="BD128:BE128"/>
    <mergeCell ref="BF128:BG128"/>
    <mergeCell ref="BH128:BI128"/>
    <mergeCell ref="BJ128:BK128"/>
    <mergeCell ref="BL128:BM128"/>
    <mergeCell ref="D129:E129"/>
    <mergeCell ref="F129:G129"/>
    <mergeCell ref="H129:I129"/>
    <mergeCell ref="J129:K129"/>
    <mergeCell ref="AR128:AS128"/>
    <mergeCell ref="AT128:AU128"/>
    <mergeCell ref="AV128:AW128"/>
    <mergeCell ref="AX128:AY128"/>
    <mergeCell ref="AZ128:BA128"/>
    <mergeCell ref="BB128:BC128"/>
    <mergeCell ref="AF128:AG128"/>
    <mergeCell ref="AH128:AI128"/>
    <mergeCell ref="AJ128:AK128"/>
    <mergeCell ref="AL128:AM128"/>
    <mergeCell ref="AN128:AO128"/>
    <mergeCell ref="AP128:AQ128"/>
    <mergeCell ref="T128:U128"/>
    <mergeCell ref="V128:W128"/>
    <mergeCell ref="X128:Y128"/>
    <mergeCell ref="Z128:AA128"/>
    <mergeCell ref="BH129:BI129"/>
    <mergeCell ref="AB128:AC128"/>
    <mergeCell ref="AD128:AE128"/>
    <mergeCell ref="BL127:BM127"/>
    <mergeCell ref="D128:E128"/>
    <mergeCell ref="F128:G128"/>
    <mergeCell ref="H128:I128"/>
    <mergeCell ref="J128:K128"/>
    <mergeCell ref="L128:M128"/>
    <mergeCell ref="N128:O128"/>
    <mergeCell ref="P128:Q128"/>
    <mergeCell ref="R128:S128"/>
    <mergeCell ref="AZ127:BA127"/>
    <mergeCell ref="BB127:BC127"/>
    <mergeCell ref="BD127:BE127"/>
    <mergeCell ref="BF127:BG127"/>
    <mergeCell ref="BH127:BI127"/>
    <mergeCell ref="BJ127:BK127"/>
    <mergeCell ref="AN127:AO127"/>
    <mergeCell ref="AP127:AQ127"/>
    <mergeCell ref="AR127:AS127"/>
    <mergeCell ref="AT127:AU127"/>
    <mergeCell ref="AV127:AW127"/>
    <mergeCell ref="AX127:AY127"/>
    <mergeCell ref="AB127:AC127"/>
    <mergeCell ref="AD127:AE127"/>
    <mergeCell ref="AF127:AG127"/>
    <mergeCell ref="AH127:AI127"/>
    <mergeCell ref="AJ127:AK127"/>
    <mergeCell ref="AL127:AM127"/>
    <mergeCell ref="P127:Q127"/>
    <mergeCell ref="R127:S127"/>
    <mergeCell ref="T127:U127"/>
    <mergeCell ref="V127:W127"/>
    <mergeCell ref="X127:Y127"/>
    <mergeCell ref="Z127:AA127"/>
    <mergeCell ref="D127:E127"/>
    <mergeCell ref="F127:G127"/>
    <mergeCell ref="H127:I127"/>
    <mergeCell ref="J127:K127"/>
    <mergeCell ref="L127:M127"/>
    <mergeCell ref="N127:O127"/>
    <mergeCell ref="BB126:BC126"/>
    <mergeCell ref="BD126:BE126"/>
    <mergeCell ref="BF126:BG126"/>
    <mergeCell ref="BH126:BI126"/>
    <mergeCell ref="BJ126:BK126"/>
    <mergeCell ref="BL126:BM126"/>
    <mergeCell ref="AP126:AQ126"/>
    <mergeCell ref="AR126:AS126"/>
    <mergeCell ref="AT126:AU126"/>
    <mergeCell ref="AV126:AW126"/>
    <mergeCell ref="AX126:AY126"/>
    <mergeCell ref="AZ126:BA126"/>
    <mergeCell ref="AD126:AE126"/>
    <mergeCell ref="AF126:AG126"/>
    <mergeCell ref="AH126:AI126"/>
    <mergeCell ref="AJ126:AK126"/>
    <mergeCell ref="AL126:AM126"/>
    <mergeCell ref="AN126:AO126"/>
    <mergeCell ref="R126:S126"/>
    <mergeCell ref="T126:U126"/>
    <mergeCell ref="V126:W126"/>
    <mergeCell ref="X126:Y126"/>
    <mergeCell ref="Z126:AA126"/>
    <mergeCell ref="AB126:AC126"/>
    <mergeCell ref="BJ95:BK95"/>
    <mergeCell ref="BL95:BM95"/>
    <mergeCell ref="B96:B127"/>
    <mergeCell ref="D126:E126"/>
    <mergeCell ref="F126:G126"/>
    <mergeCell ref="H126:I126"/>
    <mergeCell ref="J126:K126"/>
    <mergeCell ref="L126:M126"/>
    <mergeCell ref="N126:O126"/>
    <mergeCell ref="P126:Q126"/>
    <mergeCell ref="AX95:AY95"/>
    <mergeCell ref="AZ95:BA95"/>
    <mergeCell ref="BB95:BC95"/>
    <mergeCell ref="BD95:BE95"/>
    <mergeCell ref="BF95:BG95"/>
    <mergeCell ref="BH95:BI95"/>
    <mergeCell ref="AL95:AM95"/>
    <mergeCell ref="AN95:AO95"/>
    <mergeCell ref="AP95:AQ95"/>
    <mergeCell ref="AR95:AS95"/>
    <mergeCell ref="AT95:AU95"/>
    <mergeCell ref="AV95:AW95"/>
    <mergeCell ref="Z95:AA95"/>
    <mergeCell ref="AB95:AC95"/>
    <mergeCell ref="AD95:AE95"/>
    <mergeCell ref="AF95:AG95"/>
    <mergeCell ref="AH95:AI95"/>
    <mergeCell ref="AJ95:AK95"/>
    <mergeCell ref="N95:O95"/>
    <mergeCell ref="P95:Q95"/>
    <mergeCell ref="T95:U95"/>
    <mergeCell ref="V95:W95"/>
    <mergeCell ref="X95:Y95"/>
    <mergeCell ref="BD94:BE94"/>
    <mergeCell ref="BF94:BG94"/>
    <mergeCell ref="BH94:BI94"/>
    <mergeCell ref="BJ94:BK94"/>
    <mergeCell ref="BL94:BM94"/>
    <mergeCell ref="D95:E95"/>
    <mergeCell ref="F95:G95"/>
    <mergeCell ref="H95:I95"/>
    <mergeCell ref="J95:K95"/>
    <mergeCell ref="L95:M95"/>
    <mergeCell ref="AR94:AS94"/>
    <mergeCell ref="AT94:AU94"/>
    <mergeCell ref="AV94:AW94"/>
    <mergeCell ref="AX94:AY94"/>
    <mergeCell ref="AZ94:BA94"/>
    <mergeCell ref="BB94:BC94"/>
    <mergeCell ref="AF94:AG94"/>
    <mergeCell ref="AH94:AI94"/>
    <mergeCell ref="AJ94:AK94"/>
    <mergeCell ref="AL94:AM94"/>
    <mergeCell ref="AN94:AO94"/>
    <mergeCell ref="AP94:AQ94"/>
    <mergeCell ref="T94:U94"/>
    <mergeCell ref="V94:W94"/>
    <mergeCell ref="X94:Y94"/>
    <mergeCell ref="Z94:AA94"/>
    <mergeCell ref="AB94:AC94"/>
    <mergeCell ref="AD94:AE94"/>
    <mergeCell ref="B92:B95"/>
    <mergeCell ref="D94:E94"/>
    <mergeCell ref="F94:G94"/>
    <mergeCell ref="H94:I94"/>
    <mergeCell ref="J94:K94"/>
    <mergeCell ref="L94:M94"/>
    <mergeCell ref="N94:O94"/>
    <mergeCell ref="P94:Q94"/>
    <mergeCell ref="R94:S94"/>
    <mergeCell ref="AZ91:BA91"/>
    <mergeCell ref="BB91:BC91"/>
    <mergeCell ref="BD91:BE91"/>
    <mergeCell ref="BF91:BG91"/>
    <mergeCell ref="BH91:BI91"/>
    <mergeCell ref="BJ91:BK91"/>
    <mergeCell ref="AN91:AO91"/>
    <mergeCell ref="AP91:AQ91"/>
    <mergeCell ref="AR91:AS91"/>
    <mergeCell ref="AT91:AU91"/>
    <mergeCell ref="AV91:AW91"/>
    <mergeCell ref="AX91:AY91"/>
    <mergeCell ref="AB91:AC91"/>
    <mergeCell ref="AD91:AE91"/>
    <mergeCell ref="AF91:AG91"/>
    <mergeCell ref="AH91:AI91"/>
    <mergeCell ref="AJ91:AK91"/>
    <mergeCell ref="AL91:AM91"/>
    <mergeCell ref="P91:Q91"/>
    <mergeCell ref="R91:S91"/>
    <mergeCell ref="T91:U91"/>
    <mergeCell ref="V91:W91"/>
    <mergeCell ref="R95:S95"/>
    <mergeCell ref="D91:E91"/>
    <mergeCell ref="F91:G91"/>
    <mergeCell ref="H91:I91"/>
    <mergeCell ref="J91:K91"/>
    <mergeCell ref="L91:M91"/>
    <mergeCell ref="N91:O91"/>
    <mergeCell ref="BB90:BC90"/>
    <mergeCell ref="BD90:BE90"/>
    <mergeCell ref="BF90:BG90"/>
    <mergeCell ref="BH90:BI90"/>
    <mergeCell ref="BJ90:BK90"/>
    <mergeCell ref="BL90:BM90"/>
    <mergeCell ref="AP90:AQ90"/>
    <mergeCell ref="AR90:AS90"/>
    <mergeCell ref="AT90:AU90"/>
    <mergeCell ref="AV90:AW90"/>
    <mergeCell ref="AX90:AY90"/>
    <mergeCell ref="AZ90:BA90"/>
    <mergeCell ref="AD90:AE90"/>
    <mergeCell ref="AF90:AG90"/>
    <mergeCell ref="AH90:AI90"/>
    <mergeCell ref="AJ90:AK90"/>
    <mergeCell ref="AL90:AM90"/>
    <mergeCell ref="AN90:AO90"/>
    <mergeCell ref="R90:S90"/>
    <mergeCell ref="T90:U90"/>
    <mergeCell ref="V90:W90"/>
    <mergeCell ref="X90:Y90"/>
    <mergeCell ref="Z90:AA90"/>
    <mergeCell ref="AB90:AC90"/>
    <mergeCell ref="BL91:BM91"/>
    <mergeCell ref="B80:B91"/>
    <mergeCell ref="D90:E90"/>
    <mergeCell ref="F90:G90"/>
    <mergeCell ref="H90:I90"/>
    <mergeCell ref="J90:K90"/>
    <mergeCell ref="L90:M90"/>
    <mergeCell ref="N90:O90"/>
    <mergeCell ref="P90:Q90"/>
    <mergeCell ref="AX79:AY79"/>
    <mergeCell ref="AZ79:BA79"/>
    <mergeCell ref="BB79:BC79"/>
    <mergeCell ref="BD79:BE79"/>
    <mergeCell ref="BF79:BG79"/>
    <mergeCell ref="BH79:BI79"/>
    <mergeCell ref="AL79:AM79"/>
    <mergeCell ref="AN79:AO79"/>
    <mergeCell ref="AP79:AQ79"/>
    <mergeCell ref="AR79:AS79"/>
    <mergeCell ref="AT79:AU79"/>
    <mergeCell ref="AV79:AW79"/>
    <mergeCell ref="Z79:AA79"/>
    <mergeCell ref="AB79:AC79"/>
    <mergeCell ref="AD79:AE79"/>
    <mergeCell ref="AF79:AG79"/>
    <mergeCell ref="AH79:AI79"/>
    <mergeCell ref="AJ79:AK79"/>
    <mergeCell ref="N79:O79"/>
    <mergeCell ref="P79:Q79"/>
    <mergeCell ref="R79:S79"/>
    <mergeCell ref="T79:U79"/>
    <mergeCell ref="X91:Y91"/>
    <mergeCell ref="Z91:AA91"/>
    <mergeCell ref="X79:Y79"/>
    <mergeCell ref="BD78:BE78"/>
    <mergeCell ref="BF78:BG78"/>
    <mergeCell ref="BH78:BI78"/>
    <mergeCell ref="BJ78:BK78"/>
    <mergeCell ref="BL78:BM78"/>
    <mergeCell ref="D79:E79"/>
    <mergeCell ref="F79:G79"/>
    <mergeCell ref="H79:I79"/>
    <mergeCell ref="J79:K79"/>
    <mergeCell ref="L79:M79"/>
    <mergeCell ref="AR78:AS78"/>
    <mergeCell ref="AT78:AU78"/>
    <mergeCell ref="AV78:AW78"/>
    <mergeCell ref="AX78:AY78"/>
    <mergeCell ref="AZ78:BA78"/>
    <mergeCell ref="BB78:BC78"/>
    <mergeCell ref="AF78:AG78"/>
    <mergeCell ref="AH78:AI78"/>
    <mergeCell ref="AJ78:AK78"/>
    <mergeCell ref="AL78:AM78"/>
    <mergeCell ref="AN78:AO78"/>
    <mergeCell ref="AP78:AQ78"/>
    <mergeCell ref="T78:U78"/>
    <mergeCell ref="V78:W78"/>
    <mergeCell ref="X78:Y78"/>
    <mergeCell ref="Z78:AA78"/>
    <mergeCell ref="AB78:AC78"/>
    <mergeCell ref="AD78:AE78"/>
    <mergeCell ref="BJ79:BK79"/>
    <mergeCell ref="BL79:BM79"/>
    <mergeCell ref="B68:B79"/>
    <mergeCell ref="D78:E78"/>
    <mergeCell ref="F78:G78"/>
    <mergeCell ref="H78:I78"/>
    <mergeCell ref="J78:K78"/>
    <mergeCell ref="L78:M78"/>
    <mergeCell ref="N78:O78"/>
    <mergeCell ref="P78:Q78"/>
    <mergeCell ref="R78:S78"/>
    <mergeCell ref="AZ67:BA67"/>
    <mergeCell ref="BB67:BC67"/>
    <mergeCell ref="BD67:BE67"/>
    <mergeCell ref="BF67:BG67"/>
    <mergeCell ref="BH67:BI67"/>
    <mergeCell ref="BJ67:BK67"/>
    <mergeCell ref="AN67:AO67"/>
    <mergeCell ref="AP67:AQ67"/>
    <mergeCell ref="AR67:AS67"/>
    <mergeCell ref="AT67:AU67"/>
    <mergeCell ref="AV67:AW67"/>
    <mergeCell ref="AX67:AY67"/>
    <mergeCell ref="AB67:AC67"/>
    <mergeCell ref="AD67:AE67"/>
    <mergeCell ref="AF67:AG67"/>
    <mergeCell ref="AH67:AI67"/>
    <mergeCell ref="AJ67:AK67"/>
    <mergeCell ref="AL67:AM67"/>
    <mergeCell ref="P67:Q67"/>
    <mergeCell ref="R67:S67"/>
    <mergeCell ref="T67:U67"/>
    <mergeCell ref="V67:W67"/>
    <mergeCell ref="V79:W79"/>
    <mergeCell ref="D67:E67"/>
    <mergeCell ref="F67:G67"/>
    <mergeCell ref="H67:I67"/>
    <mergeCell ref="J67:K67"/>
    <mergeCell ref="L67:M67"/>
    <mergeCell ref="N67:O67"/>
    <mergeCell ref="BB66:BC66"/>
    <mergeCell ref="BD66:BE66"/>
    <mergeCell ref="BF66:BG66"/>
    <mergeCell ref="BH66:BI66"/>
    <mergeCell ref="BJ66:BK66"/>
    <mergeCell ref="BL66:BM66"/>
    <mergeCell ref="AP66:AQ66"/>
    <mergeCell ref="AR66:AS66"/>
    <mergeCell ref="AT66:AU66"/>
    <mergeCell ref="AV66:AW66"/>
    <mergeCell ref="AX66:AY66"/>
    <mergeCell ref="AZ66:BA66"/>
    <mergeCell ref="AD66:AE66"/>
    <mergeCell ref="AF66:AG66"/>
    <mergeCell ref="AH66:AI66"/>
    <mergeCell ref="AJ66:AK66"/>
    <mergeCell ref="AL66:AM66"/>
    <mergeCell ref="AN66:AO66"/>
    <mergeCell ref="R66:S66"/>
    <mergeCell ref="T66:U66"/>
    <mergeCell ref="V66:W66"/>
    <mergeCell ref="X66:Y66"/>
    <mergeCell ref="Z66:AA66"/>
    <mergeCell ref="AB66:AC66"/>
    <mergeCell ref="BL67:BM67"/>
    <mergeCell ref="B56:B67"/>
    <mergeCell ref="D66:E66"/>
    <mergeCell ref="F66:G66"/>
    <mergeCell ref="H66:I66"/>
    <mergeCell ref="J66:K66"/>
    <mergeCell ref="L66:M66"/>
    <mergeCell ref="N66:O66"/>
    <mergeCell ref="P66:Q66"/>
    <mergeCell ref="AX55:AY55"/>
    <mergeCell ref="AZ55:BA55"/>
    <mergeCell ref="BB55:BC55"/>
    <mergeCell ref="BD55:BE55"/>
    <mergeCell ref="BF55:BG55"/>
    <mergeCell ref="BH55:BI55"/>
    <mergeCell ref="AL55:AM55"/>
    <mergeCell ref="AN55:AO55"/>
    <mergeCell ref="AP55:AQ55"/>
    <mergeCell ref="AR55:AS55"/>
    <mergeCell ref="AT55:AU55"/>
    <mergeCell ref="AV55:AW55"/>
    <mergeCell ref="Z55:AA55"/>
    <mergeCell ref="AB55:AC55"/>
    <mergeCell ref="AD55:AE55"/>
    <mergeCell ref="AF55:AG55"/>
    <mergeCell ref="AH55:AI55"/>
    <mergeCell ref="AJ55:AK55"/>
    <mergeCell ref="N55:O55"/>
    <mergeCell ref="P55:Q55"/>
    <mergeCell ref="R55:S55"/>
    <mergeCell ref="T55:U55"/>
    <mergeCell ref="X67:Y67"/>
    <mergeCell ref="Z67:AA67"/>
    <mergeCell ref="V55:W55"/>
    <mergeCell ref="X55:Y55"/>
    <mergeCell ref="BD54:BE54"/>
    <mergeCell ref="BF54:BG54"/>
    <mergeCell ref="BH54:BI54"/>
    <mergeCell ref="BJ54:BK54"/>
    <mergeCell ref="BL54:BM54"/>
    <mergeCell ref="D55:E55"/>
    <mergeCell ref="F55:G55"/>
    <mergeCell ref="H55:I55"/>
    <mergeCell ref="J55:K55"/>
    <mergeCell ref="L55:M55"/>
    <mergeCell ref="AR54:AS54"/>
    <mergeCell ref="AT54:AU54"/>
    <mergeCell ref="AV54:AW54"/>
    <mergeCell ref="AX54:AY54"/>
    <mergeCell ref="AZ54:BA54"/>
    <mergeCell ref="BB54:BC54"/>
    <mergeCell ref="AF54:AG54"/>
    <mergeCell ref="AH54:AI54"/>
    <mergeCell ref="AJ54:AK54"/>
    <mergeCell ref="AL54:AM54"/>
    <mergeCell ref="AN54:AO54"/>
    <mergeCell ref="AP54:AQ54"/>
    <mergeCell ref="T54:U54"/>
    <mergeCell ref="V54:W54"/>
    <mergeCell ref="X54:Y54"/>
    <mergeCell ref="Z54:AA54"/>
    <mergeCell ref="AB54:AC54"/>
    <mergeCell ref="AD54:AE54"/>
    <mergeCell ref="BJ55:BK55"/>
    <mergeCell ref="BL55:BM55"/>
    <mergeCell ref="BL43:BM43"/>
    <mergeCell ref="B44:B55"/>
    <mergeCell ref="D54:E54"/>
    <mergeCell ref="F54:G54"/>
    <mergeCell ref="H54:I54"/>
    <mergeCell ref="J54:K54"/>
    <mergeCell ref="L54:M54"/>
    <mergeCell ref="N54:O54"/>
    <mergeCell ref="P54:Q54"/>
    <mergeCell ref="R54:S54"/>
    <mergeCell ref="AZ43:BA43"/>
    <mergeCell ref="BB43:BC43"/>
    <mergeCell ref="BD43:BE43"/>
    <mergeCell ref="BF43:BG43"/>
    <mergeCell ref="BH43:BI43"/>
    <mergeCell ref="BJ43:BK43"/>
    <mergeCell ref="AN43:AO43"/>
    <mergeCell ref="AP43:AQ43"/>
    <mergeCell ref="AR43:AS43"/>
    <mergeCell ref="AT43:AU43"/>
    <mergeCell ref="AV43:AW43"/>
    <mergeCell ref="AX43:AY43"/>
    <mergeCell ref="AB43:AC43"/>
    <mergeCell ref="AD43:AE43"/>
    <mergeCell ref="AF43:AG43"/>
    <mergeCell ref="AH43:AI43"/>
    <mergeCell ref="AJ43:AK43"/>
    <mergeCell ref="AL43:AM43"/>
    <mergeCell ref="P43:Q43"/>
    <mergeCell ref="R43:S43"/>
    <mergeCell ref="T43:U43"/>
    <mergeCell ref="V43:W43"/>
    <mergeCell ref="X43:Y43"/>
    <mergeCell ref="Z43:AA43"/>
    <mergeCell ref="D43:E43"/>
    <mergeCell ref="F43:G43"/>
    <mergeCell ref="H43:I43"/>
    <mergeCell ref="J43:K43"/>
    <mergeCell ref="L43:M43"/>
    <mergeCell ref="N43:O43"/>
    <mergeCell ref="BB42:BC42"/>
    <mergeCell ref="BD42:BE42"/>
    <mergeCell ref="BF42:BG42"/>
    <mergeCell ref="BH42:BI42"/>
    <mergeCell ref="BJ42:BK42"/>
    <mergeCell ref="BL42:BM42"/>
    <mergeCell ref="AP42:AQ42"/>
    <mergeCell ref="AR42:AS42"/>
    <mergeCell ref="AT42:AU42"/>
    <mergeCell ref="AV42:AW42"/>
    <mergeCell ref="AX42:AY42"/>
    <mergeCell ref="AZ42:BA42"/>
    <mergeCell ref="AD42:AE42"/>
    <mergeCell ref="AF42:AG42"/>
    <mergeCell ref="AH42:AI42"/>
    <mergeCell ref="AJ42:AK42"/>
    <mergeCell ref="AL42:AM42"/>
    <mergeCell ref="AN42:AO42"/>
    <mergeCell ref="R42:S42"/>
    <mergeCell ref="T42:U42"/>
    <mergeCell ref="V42:W42"/>
    <mergeCell ref="X42:Y42"/>
    <mergeCell ref="Z42:AA42"/>
    <mergeCell ref="AB42:AC42"/>
    <mergeCell ref="B37:B40"/>
    <mergeCell ref="D42:E42"/>
    <mergeCell ref="F42:G42"/>
    <mergeCell ref="H42:I42"/>
    <mergeCell ref="J42:K42"/>
    <mergeCell ref="L42:M42"/>
    <mergeCell ref="N42:O42"/>
    <mergeCell ref="P42:Q42"/>
    <mergeCell ref="AX35:AY35"/>
    <mergeCell ref="AZ35:BA35"/>
    <mergeCell ref="BB35:BC35"/>
    <mergeCell ref="BD35:BE35"/>
    <mergeCell ref="BF35:BG35"/>
    <mergeCell ref="BH35:BI35"/>
    <mergeCell ref="AL35:AM35"/>
    <mergeCell ref="AN35:AO35"/>
    <mergeCell ref="AP35:AQ35"/>
    <mergeCell ref="AR35:AS35"/>
    <mergeCell ref="AT35:AU35"/>
    <mergeCell ref="AV35:AW35"/>
    <mergeCell ref="Z35:AA35"/>
    <mergeCell ref="AB35:AC35"/>
    <mergeCell ref="AD35:AE35"/>
    <mergeCell ref="AF35:AG35"/>
    <mergeCell ref="AH35:AI35"/>
    <mergeCell ref="AJ35:AK35"/>
    <mergeCell ref="N35:O35"/>
    <mergeCell ref="P35:Q35"/>
    <mergeCell ref="R35:S35"/>
    <mergeCell ref="T35:U35"/>
    <mergeCell ref="V35:W35"/>
    <mergeCell ref="X35:Y35"/>
    <mergeCell ref="BJ34:BK34"/>
    <mergeCell ref="BL34:BM34"/>
    <mergeCell ref="D35:E35"/>
    <mergeCell ref="F35:G35"/>
    <mergeCell ref="H35:I35"/>
    <mergeCell ref="J35:K35"/>
    <mergeCell ref="L35:M35"/>
    <mergeCell ref="AR34:AS34"/>
    <mergeCell ref="AT34:AU34"/>
    <mergeCell ref="AV34:AW34"/>
    <mergeCell ref="AX34:AY34"/>
    <mergeCell ref="AZ34:BA34"/>
    <mergeCell ref="BB34:BC34"/>
    <mergeCell ref="AF34:AG34"/>
    <mergeCell ref="AH34:AI34"/>
    <mergeCell ref="AJ34:AK34"/>
    <mergeCell ref="AL34:AM34"/>
    <mergeCell ref="AN34:AO34"/>
    <mergeCell ref="AP34:AQ34"/>
    <mergeCell ref="T34:U34"/>
    <mergeCell ref="V34:W34"/>
    <mergeCell ref="X34:Y34"/>
    <mergeCell ref="Z34:AA34"/>
    <mergeCell ref="AB34:AC34"/>
    <mergeCell ref="AD34:AE34"/>
    <mergeCell ref="BJ35:BK35"/>
    <mergeCell ref="BL35:BM35"/>
    <mergeCell ref="D34:E34"/>
    <mergeCell ref="F34:G34"/>
    <mergeCell ref="H34:I34"/>
    <mergeCell ref="J34:K34"/>
    <mergeCell ref="L34:M34"/>
    <mergeCell ref="N34:O34"/>
    <mergeCell ref="P34:Q34"/>
    <mergeCell ref="R34:S34"/>
    <mergeCell ref="AX33:AY33"/>
    <mergeCell ref="AZ33:BA33"/>
    <mergeCell ref="BB33:BC33"/>
    <mergeCell ref="BD33:BE33"/>
    <mergeCell ref="BF33:BG33"/>
    <mergeCell ref="BH33:BI33"/>
    <mergeCell ref="AL33:AM33"/>
    <mergeCell ref="AN33:AO33"/>
    <mergeCell ref="AP33:AQ33"/>
    <mergeCell ref="AR33:AS33"/>
    <mergeCell ref="AT33:AU33"/>
    <mergeCell ref="AV33:AW33"/>
    <mergeCell ref="Z33:AA33"/>
    <mergeCell ref="AB33:AC33"/>
    <mergeCell ref="AD33:AE33"/>
    <mergeCell ref="AF33:AG33"/>
    <mergeCell ref="AH33:AI33"/>
    <mergeCell ref="AJ33:AK33"/>
    <mergeCell ref="N33:O33"/>
    <mergeCell ref="P33:Q33"/>
    <mergeCell ref="R33:S33"/>
    <mergeCell ref="T33:U33"/>
    <mergeCell ref="V33:W33"/>
    <mergeCell ref="X33:Y33"/>
    <mergeCell ref="BD34:BE34"/>
    <mergeCell ref="BF34:BG34"/>
    <mergeCell ref="BH34:BI34"/>
    <mergeCell ref="BJ32:BK32"/>
    <mergeCell ref="BL32:BM32"/>
    <mergeCell ref="D33:E33"/>
    <mergeCell ref="F33:G33"/>
    <mergeCell ref="H33:I33"/>
    <mergeCell ref="J33:K33"/>
    <mergeCell ref="L33:M33"/>
    <mergeCell ref="AR32:AS32"/>
    <mergeCell ref="AT32:AU32"/>
    <mergeCell ref="AV32:AW32"/>
    <mergeCell ref="AX32:AY32"/>
    <mergeCell ref="AZ32:BA32"/>
    <mergeCell ref="BB32:BC32"/>
    <mergeCell ref="AF32:AG32"/>
    <mergeCell ref="AH32:AI32"/>
    <mergeCell ref="AJ32:AK32"/>
    <mergeCell ref="AL32:AM32"/>
    <mergeCell ref="AN32:AO32"/>
    <mergeCell ref="AP32:AQ32"/>
    <mergeCell ref="T32:U32"/>
    <mergeCell ref="V32:W32"/>
    <mergeCell ref="X32:Y32"/>
    <mergeCell ref="Z32:AA32"/>
    <mergeCell ref="AB32:AC32"/>
    <mergeCell ref="AD32:AE32"/>
    <mergeCell ref="BJ33:BK33"/>
    <mergeCell ref="BL33:BM33"/>
    <mergeCell ref="D32:E32"/>
    <mergeCell ref="F32:G32"/>
    <mergeCell ref="H32:I32"/>
    <mergeCell ref="J32:K32"/>
    <mergeCell ref="L32:M32"/>
    <mergeCell ref="N32:O32"/>
    <mergeCell ref="P32:Q32"/>
    <mergeCell ref="R32:S32"/>
    <mergeCell ref="AX31:AY31"/>
    <mergeCell ref="AZ31:BA31"/>
    <mergeCell ref="BB31:BC31"/>
    <mergeCell ref="BD31:BE31"/>
    <mergeCell ref="BF31:BG31"/>
    <mergeCell ref="BH31:BI31"/>
    <mergeCell ref="AL31:AM31"/>
    <mergeCell ref="AN31:AO31"/>
    <mergeCell ref="AP31:AQ31"/>
    <mergeCell ref="AR31:AS31"/>
    <mergeCell ref="AT31:AU31"/>
    <mergeCell ref="AV31:AW31"/>
    <mergeCell ref="Z31:AA31"/>
    <mergeCell ref="AB31:AC31"/>
    <mergeCell ref="AD31:AE31"/>
    <mergeCell ref="AF31:AG31"/>
    <mergeCell ref="AH31:AI31"/>
    <mergeCell ref="AJ31:AK31"/>
    <mergeCell ref="N31:O31"/>
    <mergeCell ref="P31:Q31"/>
    <mergeCell ref="R31:S31"/>
    <mergeCell ref="T31:U31"/>
    <mergeCell ref="V31:W31"/>
    <mergeCell ref="X31:Y31"/>
    <mergeCell ref="BD32:BE32"/>
    <mergeCell ref="BF32:BG32"/>
    <mergeCell ref="BH32:BI32"/>
    <mergeCell ref="BJ30:BK30"/>
    <mergeCell ref="BL30:BM30"/>
    <mergeCell ref="D31:E31"/>
    <mergeCell ref="F31:G31"/>
    <mergeCell ref="H31:I31"/>
    <mergeCell ref="J31:K31"/>
    <mergeCell ref="L31:M31"/>
    <mergeCell ref="AR30:AS30"/>
    <mergeCell ref="AT30:AU30"/>
    <mergeCell ref="AV30:AW30"/>
    <mergeCell ref="AX30:AY30"/>
    <mergeCell ref="AZ30:BA30"/>
    <mergeCell ref="BB30:BC30"/>
    <mergeCell ref="AF30:AG30"/>
    <mergeCell ref="AH30:AI30"/>
    <mergeCell ref="AJ30:AK30"/>
    <mergeCell ref="AL30:AM30"/>
    <mergeCell ref="AN30:AO30"/>
    <mergeCell ref="AP30:AQ30"/>
    <mergeCell ref="T30:U30"/>
    <mergeCell ref="V30:W30"/>
    <mergeCell ref="X30:Y30"/>
    <mergeCell ref="Z30:AA30"/>
    <mergeCell ref="AB30:AC30"/>
    <mergeCell ref="AD30:AE30"/>
    <mergeCell ref="BJ31:BK31"/>
    <mergeCell ref="BL31:BM31"/>
    <mergeCell ref="D30:E30"/>
    <mergeCell ref="F30:G30"/>
    <mergeCell ref="H30:I30"/>
    <mergeCell ref="J30:K30"/>
    <mergeCell ref="L30:M30"/>
    <mergeCell ref="N30:O30"/>
    <mergeCell ref="P30:Q30"/>
    <mergeCell ref="R30:S30"/>
    <mergeCell ref="AX29:AY29"/>
    <mergeCell ref="AZ29:BA29"/>
    <mergeCell ref="BB29:BC29"/>
    <mergeCell ref="BD29:BE29"/>
    <mergeCell ref="BF29:BG29"/>
    <mergeCell ref="BH29:BI29"/>
    <mergeCell ref="AL29:AM29"/>
    <mergeCell ref="AN29:AO29"/>
    <mergeCell ref="AP29:AQ29"/>
    <mergeCell ref="AR29:AS29"/>
    <mergeCell ref="AT29:AU29"/>
    <mergeCell ref="AV29:AW29"/>
    <mergeCell ref="Z29:AA29"/>
    <mergeCell ref="AB29:AC29"/>
    <mergeCell ref="AD29:AE29"/>
    <mergeCell ref="AF29:AG29"/>
    <mergeCell ref="AH29:AI29"/>
    <mergeCell ref="AJ29:AK29"/>
    <mergeCell ref="N29:O29"/>
    <mergeCell ref="P29:Q29"/>
    <mergeCell ref="R29:S29"/>
    <mergeCell ref="T29:U29"/>
    <mergeCell ref="V29:W29"/>
    <mergeCell ref="X29:Y29"/>
    <mergeCell ref="BD30:BE30"/>
    <mergeCell ref="BF30:BG30"/>
    <mergeCell ref="BH30:BI30"/>
    <mergeCell ref="BJ28:BK28"/>
    <mergeCell ref="BL28:BM28"/>
    <mergeCell ref="D29:E29"/>
    <mergeCell ref="F29:G29"/>
    <mergeCell ref="H29:I29"/>
    <mergeCell ref="J29:K29"/>
    <mergeCell ref="L29:M29"/>
    <mergeCell ref="AR28:AS28"/>
    <mergeCell ref="AT28:AU28"/>
    <mergeCell ref="AV28:AW28"/>
    <mergeCell ref="AX28:AY28"/>
    <mergeCell ref="AZ28:BA28"/>
    <mergeCell ref="BB28:BC28"/>
    <mergeCell ref="AF28:AG28"/>
    <mergeCell ref="AH28:AI28"/>
    <mergeCell ref="AJ28:AK28"/>
    <mergeCell ref="AL28:AM28"/>
    <mergeCell ref="AN28:AO28"/>
    <mergeCell ref="AP28:AQ28"/>
    <mergeCell ref="T28:U28"/>
    <mergeCell ref="V28:W28"/>
    <mergeCell ref="X28:Y28"/>
    <mergeCell ref="Z28:AA28"/>
    <mergeCell ref="AB28:AC28"/>
    <mergeCell ref="AD28:AE28"/>
    <mergeCell ref="BJ29:BK29"/>
    <mergeCell ref="BL29:BM29"/>
    <mergeCell ref="D28:E28"/>
    <mergeCell ref="F28:G28"/>
    <mergeCell ref="H28:I28"/>
    <mergeCell ref="J28:K28"/>
    <mergeCell ref="L28:M28"/>
    <mergeCell ref="N28:O28"/>
    <mergeCell ref="P28:Q28"/>
    <mergeCell ref="R28:S28"/>
    <mergeCell ref="AX27:AY27"/>
    <mergeCell ref="AZ27:BA27"/>
    <mergeCell ref="BB27:BC27"/>
    <mergeCell ref="BD27:BE27"/>
    <mergeCell ref="BF27:BG27"/>
    <mergeCell ref="BH27:BI27"/>
    <mergeCell ref="AL27:AM27"/>
    <mergeCell ref="AN27:AO27"/>
    <mergeCell ref="AP27:AQ27"/>
    <mergeCell ref="AR27:AS27"/>
    <mergeCell ref="AT27:AU27"/>
    <mergeCell ref="AV27:AW27"/>
    <mergeCell ref="Z27:AA27"/>
    <mergeCell ref="AB27:AC27"/>
    <mergeCell ref="AD27:AE27"/>
    <mergeCell ref="AF27:AG27"/>
    <mergeCell ref="AH27:AI27"/>
    <mergeCell ref="AJ27:AK27"/>
    <mergeCell ref="N27:O27"/>
    <mergeCell ref="P27:Q27"/>
    <mergeCell ref="R27:S27"/>
    <mergeCell ref="T27:U27"/>
    <mergeCell ref="V27:W27"/>
    <mergeCell ref="X27:Y27"/>
    <mergeCell ref="BD28:BE28"/>
    <mergeCell ref="BF28:BG28"/>
    <mergeCell ref="BH28:BI28"/>
    <mergeCell ref="BJ26:BK26"/>
    <mergeCell ref="BL26:BM26"/>
    <mergeCell ref="D27:E27"/>
    <mergeCell ref="F27:G27"/>
    <mergeCell ref="H27:I27"/>
    <mergeCell ref="J27:K27"/>
    <mergeCell ref="L27:M27"/>
    <mergeCell ref="AR26:AS26"/>
    <mergeCell ref="AT26:AU26"/>
    <mergeCell ref="AV26:AW26"/>
    <mergeCell ref="AX26:AY26"/>
    <mergeCell ref="AZ26:BA26"/>
    <mergeCell ref="BB26:BC26"/>
    <mergeCell ref="AF26:AG26"/>
    <mergeCell ref="AH26:AI26"/>
    <mergeCell ref="AJ26:AK26"/>
    <mergeCell ref="AL26:AM26"/>
    <mergeCell ref="AN26:AO26"/>
    <mergeCell ref="AP26:AQ26"/>
    <mergeCell ref="T26:U26"/>
    <mergeCell ref="V26:W26"/>
    <mergeCell ref="X26:Y26"/>
    <mergeCell ref="Z26:AA26"/>
    <mergeCell ref="AB26:AC26"/>
    <mergeCell ref="AD26:AE26"/>
    <mergeCell ref="BJ27:BK27"/>
    <mergeCell ref="BL27:BM27"/>
    <mergeCell ref="D26:E26"/>
    <mergeCell ref="F26:G26"/>
    <mergeCell ref="H26:I26"/>
    <mergeCell ref="J26:K26"/>
    <mergeCell ref="L26:M26"/>
    <mergeCell ref="N26:O26"/>
    <mergeCell ref="P26:Q26"/>
    <mergeCell ref="R26:S26"/>
    <mergeCell ref="AX25:AY25"/>
    <mergeCell ref="AZ25:BA25"/>
    <mergeCell ref="BB25:BC25"/>
    <mergeCell ref="BD25:BE25"/>
    <mergeCell ref="BF25:BG25"/>
    <mergeCell ref="BH25:BI25"/>
    <mergeCell ref="AL25:AM25"/>
    <mergeCell ref="AN25:AO25"/>
    <mergeCell ref="AP25:AQ25"/>
    <mergeCell ref="AR25:AS25"/>
    <mergeCell ref="AT25:AU25"/>
    <mergeCell ref="AV25:AW25"/>
    <mergeCell ref="Z25:AA25"/>
    <mergeCell ref="AB25:AC25"/>
    <mergeCell ref="AD25:AE25"/>
    <mergeCell ref="AF25:AG25"/>
    <mergeCell ref="AH25:AI25"/>
    <mergeCell ref="AJ25:AK25"/>
    <mergeCell ref="N25:O25"/>
    <mergeCell ref="P25:Q25"/>
    <mergeCell ref="R25:S25"/>
    <mergeCell ref="T25:U25"/>
    <mergeCell ref="V25:W25"/>
    <mergeCell ref="X25:Y25"/>
    <mergeCell ref="BD26:BE26"/>
    <mergeCell ref="BF26:BG26"/>
    <mergeCell ref="BH26:BI26"/>
    <mergeCell ref="BJ24:BK24"/>
    <mergeCell ref="BL24:BM24"/>
    <mergeCell ref="D25:E25"/>
    <mergeCell ref="F25:G25"/>
    <mergeCell ref="H25:I25"/>
    <mergeCell ref="J25:K25"/>
    <mergeCell ref="L25:M25"/>
    <mergeCell ref="AR24:AS24"/>
    <mergeCell ref="AT24:AU24"/>
    <mergeCell ref="AV24:AW24"/>
    <mergeCell ref="AX24:AY24"/>
    <mergeCell ref="AZ24:BA24"/>
    <mergeCell ref="BB24:BC24"/>
    <mergeCell ref="AF24:AG24"/>
    <mergeCell ref="AH24:AI24"/>
    <mergeCell ref="AJ24:AK24"/>
    <mergeCell ref="AL24:AM24"/>
    <mergeCell ref="AN24:AO24"/>
    <mergeCell ref="AP24:AQ24"/>
    <mergeCell ref="T24:U24"/>
    <mergeCell ref="V24:W24"/>
    <mergeCell ref="X24:Y24"/>
    <mergeCell ref="Z24:AA24"/>
    <mergeCell ref="AB24:AC24"/>
    <mergeCell ref="AD24:AE24"/>
    <mergeCell ref="BJ25:BK25"/>
    <mergeCell ref="BL25:BM25"/>
    <mergeCell ref="D24:E24"/>
    <mergeCell ref="F24:G24"/>
    <mergeCell ref="H24:I24"/>
    <mergeCell ref="J24:K24"/>
    <mergeCell ref="L24:M24"/>
    <mergeCell ref="N24:O24"/>
    <mergeCell ref="P24:Q24"/>
    <mergeCell ref="R24:S24"/>
    <mergeCell ref="AX23:AY23"/>
    <mergeCell ref="AZ23:BA23"/>
    <mergeCell ref="BB23:BC23"/>
    <mergeCell ref="BD23:BE23"/>
    <mergeCell ref="BF23:BG23"/>
    <mergeCell ref="BH23:BI23"/>
    <mergeCell ref="AL23:AM23"/>
    <mergeCell ref="AN23:AO23"/>
    <mergeCell ref="AP23:AQ23"/>
    <mergeCell ref="AR23:AS23"/>
    <mergeCell ref="AT23:AU23"/>
    <mergeCell ref="AV23:AW23"/>
    <mergeCell ref="Z23:AA23"/>
    <mergeCell ref="AB23:AC23"/>
    <mergeCell ref="AD23:AE23"/>
    <mergeCell ref="AF23:AG23"/>
    <mergeCell ref="AH23:AI23"/>
    <mergeCell ref="AJ23:AK23"/>
    <mergeCell ref="N23:O23"/>
    <mergeCell ref="P23:Q23"/>
    <mergeCell ref="R23:S23"/>
    <mergeCell ref="T23:U23"/>
    <mergeCell ref="V23:W23"/>
    <mergeCell ref="X23:Y23"/>
    <mergeCell ref="BD24:BE24"/>
    <mergeCell ref="BF24:BG24"/>
    <mergeCell ref="BH24:BI24"/>
    <mergeCell ref="BJ22:BK22"/>
    <mergeCell ref="BL22:BM22"/>
    <mergeCell ref="D23:E23"/>
    <mergeCell ref="F23:G23"/>
    <mergeCell ref="H23:I23"/>
    <mergeCell ref="J23:K23"/>
    <mergeCell ref="L23:M23"/>
    <mergeCell ref="AR22:AS22"/>
    <mergeCell ref="AT22:AU22"/>
    <mergeCell ref="AV22:AW22"/>
    <mergeCell ref="AX22:AY22"/>
    <mergeCell ref="AZ22:BA22"/>
    <mergeCell ref="BB22:BC22"/>
    <mergeCell ref="AF22:AG22"/>
    <mergeCell ref="AH22:AI22"/>
    <mergeCell ref="AJ22:AK22"/>
    <mergeCell ref="AL22:AM22"/>
    <mergeCell ref="AN22:AO22"/>
    <mergeCell ref="AP22:AQ22"/>
    <mergeCell ref="T22:U22"/>
    <mergeCell ref="V22:W22"/>
    <mergeCell ref="X22:Y22"/>
    <mergeCell ref="Z22:AA22"/>
    <mergeCell ref="AB22:AC22"/>
    <mergeCell ref="AD22:AE22"/>
    <mergeCell ref="BJ23:BK23"/>
    <mergeCell ref="BL23:BM23"/>
    <mergeCell ref="D22:E22"/>
    <mergeCell ref="F22:G22"/>
    <mergeCell ref="H22:I22"/>
    <mergeCell ref="J22:K22"/>
    <mergeCell ref="L22:M22"/>
    <mergeCell ref="N22:O22"/>
    <mergeCell ref="P22:Q22"/>
    <mergeCell ref="R22:S22"/>
    <mergeCell ref="AX21:AY21"/>
    <mergeCell ref="AZ21:BA21"/>
    <mergeCell ref="BB21:BC21"/>
    <mergeCell ref="BD21:BE21"/>
    <mergeCell ref="BF21:BG21"/>
    <mergeCell ref="BH21:BI21"/>
    <mergeCell ref="AL21:AM21"/>
    <mergeCell ref="AN21:AO21"/>
    <mergeCell ref="AP21:AQ21"/>
    <mergeCell ref="AR21:AS21"/>
    <mergeCell ref="AT21:AU21"/>
    <mergeCell ref="AV21:AW21"/>
    <mergeCell ref="Z21:AA21"/>
    <mergeCell ref="AB21:AC21"/>
    <mergeCell ref="AD21:AE21"/>
    <mergeCell ref="AF21:AG21"/>
    <mergeCell ref="AH21:AI21"/>
    <mergeCell ref="AJ21:AK21"/>
    <mergeCell ref="N21:O21"/>
    <mergeCell ref="P21:Q21"/>
    <mergeCell ref="R21:S21"/>
    <mergeCell ref="T21:U21"/>
    <mergeCell ref="V21:W21"/>
    <mergeCell ref="X21:Y21"/>
    <mergeCell ref="BD22:BE22"/>
    <mergeCell ref="BF22:BG22"/>
    <mergeCell ref="BH22:BI22"/>
    <mergeCell ref="BJ20:BK20"/>
    <mergeCell ref="BL20:BM20"/>
    <mergeCell ref="D21:E21"/>
    <mergeCell ref="F21:G21"/>
    <mergeCell ref="H21:I21"/>
    <mergeCell ref="J21:K21"/>
    <mergeCell ref="L21:M21"/>
    <mergeCell ref="AR20:AS20"/>
    <mergeCell ref="AT20:AU20"/>
    <mergeCell ref="AV20:AW20"/>
    <mergeCell ref="AX20:AY20"/>
    <mergeCell ref="AZ20:BA20"/>
    <mergeCell ref="BB20:BC20"/>
    <mergeCell ref="AF20:AG20"/>
    <mergeCell ref="AH20:AI20"/>
    <mergeCell ref="AJ20:AK20"/>
    <mergeCell ref="AL20:AM20"/>
    <mergeCell ref="AN20:AO20"/>
    <mergeCell ref="AP20:AQ20"/>
    <mergeCell ref="T20:U20"/>
    <mergeCell ref="V20:W20"/>
    <mergeCell ref="X20:Y20"/>
    <mergeCell ref="Z20:AA20"/>
    <mergeCell ref="AB20:AC20"/>
    <mergeCell ref="AD20:AE20"/>
    <mergeCell ref="BJ21:BK21"/>
    <mergeCell ref="BL21:BM21"/>
    <mergeCell ref="D20:E20"/>
    <mergeCell ref="F20:G20"/>
    <mergeCell ref="H20:I20"/>
    <mergeCell ref="J20:K20"/>
    <mergeCell ref="L20:M20"/>
    <mergeCell ref="N20:O20"/>
    <mergeCell ref="P20:Q20"/>
    <mergeCell ref="R20:S20"/>
    <mergeCell ref="AX19:AY19"/>
    <mergeCell ref="AZ19:BA19"/>
    <mergeCell ref="BB19:BC19"/>
    <mergeCell ref="BD19:BE19"/>
    <mergeCell ref="BF19:BG19"/>
    <mergeCell ref="BH19:BI19"/>
    <mergeCell ref="AL19:AM19"/>
    <mergeCell ref="AN19:AO19"/>
    <mergeCell ref="AP19:AQ19"/>
    <mergeCell ref="AR19:AS19"/>
    <mergeCell ref="AT19:AU19"/>
    <mergeCell ref="AV19:AW19"/>
    <mergeCell ref="Z19:AA19"/>
    <mergeCell ref="AB19:AC19"/>
    <mergeCell ref="AD19:AE19"/>
    <mergeCell ref="AF19:AG19"/>
    <mergeCell ref="AH19:AI19"/>
    <mergeCell ref="AJ19:AK19"/>
    <mergeCell ref="N19:O19"/>
    <mergeCell ref="P19:Q19"/>
    <mergeCell ref="R19:S19"/>
    <mergeCell ref="T19:U19"/>
    <mergeCell ref="V19:W19"/>
    <mergeCell ref="X19:Y19"/>
    <mergeCell ref="BD20:BE20"/>
    <mergeCell ref="BF20:BG20"/>
    <mergeCell ref="BH20:BI20"/>
    <mergeCell ref="BD18:BE18"/>
    <mergeCell ref="BF18:BG18"/>
    <mergeCell ref="BH18:BI18"/>
    <mergeCell ref="BJ18:BK18"/>
    <mergeCell ref="BL18:BM18"/>
    <mergeCell ref="D19:E19"/>
    <mergeCell ref="F19:G19"/>
    <mergeCell ref="H19:I19"/>
    <mergeCell ref="J19:K19"/>
    <mergeCell ref="L19:M19"/>
    <mergeCell ref="AR18:AS18"/>
    <mergeCell ref="AT18:AU18"/>
    <mergeCell ref="AV18:AW18"/>
    <mergeCell ref="AX18:AY18"/>
    <mergeCell ref="AZ18:BA18"/>
    <mergeCell ref="BB18:BC18"/>
    <mergeCell ref="AF18:AG18"/>
    <mergeCell ref="AH18:AI18"/>
    <mergeCell ref="AJ18:AK18"/>
    <mergeCell ref="AL18:AM18"/>
    <mergeCell ref="AN18:AO18"/>
    <mergeCell ref="AP18:AQ18"/>
    <mergeCell ref="T18:U18"/>
    <mergeCell ref="V18:W18"/>
    <mergeCell ref="X18:Y18"/>
    <mergeCell ref="Z18:AA18"/>
    <mergeCell ref="AB18:AC18"/>
    <mergeCell ref="AD18:AE18"/>
    <mergeCell ref="BJ19:BK19"/>
    <mergeCell ref="BL19:BM19"/>
    <mergeCell ref="BL17:BM17"/>
    <mergeCell ref="B18:B35"/>
    <mergeCell ref="D18:E18"/>
    <mergeCell ref="F18:G18"/>
    <mergeCell ref="H18:I18"/>
    <mergeCell ref="J18:K18"/>
    <mergeCell ref="L18:M18"/>
    <mergeCell ref="N18:O18"/>
    <mergeCell ref="P18:Q18"/>
    <mergeCell ref="R18:S18"/>
    <mergeCell ref="AZ17:BA17"/>
    <mergeCell ref="BB17:BC17"/>
    <mergeCell ref="BD17:BE17"/>
    <mergeCell ref="BF17:BG17"/>
    <mergeCell ref="BH17:BI17"/>
    <mergeCell ref="BJ17:BK17"/>
    <mergeCell ref="AN17:AO17"/>
    <mergeCell ref="AP17:AQ17"/>
    <mergeCell ref="AR17:AS17"/>
    <mergeCell ref="AT17:AU17"/>
    <mergeCell ref="AV17:AW17"/>
    <mergeCell ref="AX17:AY17"/>
    <mergeCell ref="AB17:AC17"/>
    <mergeCell ref="AD17:AE17"/>
    <mergeCell ref="AF17:AG17"/>
    <mergeCell ref="AH17:AI17"/>
    <mergeCell ref="AJ17:AK17"/>
    <mergeCell ref="AL17:AM17"/>
    <mergeCell ref="P17:Q17"/>
    <mergeCell ref="R17:S17"/>
    <mergeCell ref="T17:U17"/>
    <mergeCell ref="V17:W17"/>
    <mergeCell ref="X17:Y17"/>
    <mergeCell ref="Z17:AA17"/>
    <mergeCell ref="D17:E17"/>
    <mergeCell ref="F17:G17"/>
    <mergeCell ref="H17:I17"/>
    <mergeCell ref="J17:K17"/>
    <mergeCell ref="L17:M17"/>
    <mergeCell ref="N17:O17"/>
    <mergeCell ref="BB16:BC16"/>
    <mergeCell ref="BD16:BE16"/>
    <mergeCell ref="BF16:BG16"/>
    <mergeCell ref="BH16:BI16"/>
    <mergeCell ref="BJ16:BK16"/>
    <mergeCell ref="BL16:BM16"/>
    <mergeCell ref="AP16:AQ16"/>
    <mergeCell ref="AR16:AS16"/>
    <mergeCell ref="AT16:AU16"/>
    <mergeCell ref="AV16:AW16"/>
    <mergeCell ref="AX16:AY16"/>
    <mergeCell ref="AZ16:BA16"/>
    <mergeCell ref="AD16:AE16"/>
    <mergeCell ref="AF16:AG16"/>
    <mergeCell ref="AH16:AI16"/>
    <mergeCell ref="AJ16:AK16"/>
    <mergeCell ref="AL16:AM16"/>
    <mergeCell ref="AN16:AO16"/>
    <mergeCell ref="R16:S16"/>
    <mergeCell ref="T16:U16"/>
    <mergeCell ref="V16:W16"/>
    <mergeCell ref="X16:Y16"/>
    <mergeCell ref="Z16:AA16"/>
    <mergeCell ref="AB16:AC16"/>
    <mergeCell ref="AB12:AC12"/>
    <mergeCell ref="AB13:AC13"/>
    <mergeCell ref="E14:G14"/>
    <mergeCell ref="D16:E16"/>
    <mergeCell ref="F16:G16"/>
    <mergeCell ref="H16:I16"/>
    <mergeCell ref="J16:K16"/>
    <mergeCell ref="L16:M16"/>
    <mergeCell ref="N16:O16"/>
    <mergeCell ref="P16:Q16"/>
    <mergeCell ref="AB2:AC2"/>
    <mergeCell ref="AB3:AC3"/>
    <mergeCell ref="AB6:AC6"/>
    <mergeCell ref="AB7:AC7"/>
    <mergeCell ref="AB9:AC9"/>
    <mergeCell ref="AB10:AC10"/>
    <mergeCell ref="D2:I2"/>
    <mergeCell ref="K2:L2"/>
    <mergeCell ref="N2:O2"/>
    <mergeCell ref="Q2:R2"/>
    <mergeCell ref="T2:V2"/>
    <mergeCell ref="X2:Z2"/>
  </mergeCells>
  <phoneticPr fontId="1"/>
  <conditionalFormatting sqref="T15:U15">
    <cfRule type="expression" dxfId="13439" priority="1625">
      <formula>#REF!="浪費"</formula>
    </cfRule>
    <cfRule type="expression" dxfId="13438" priority="1626">
      <formula>#REF!="投資"</formula>
    </cfRule>
    <cfRule type="expression" dxfId="13437" priority="1627">
      <formula>#REF!="不明"</formula>
    </cfRule>
  </conditionalFormatting>
  <conditionalFormatting sqref="R15:S15 R144:S234 D143:E143">
    <cfRule type="expression" dxfId="13436" priority="1622">
      <formula>#REF!="浪費"</formula>
    </cfRule>
    <cfRule type="expression" dxfId="13435" priority="1623">
      <formula>#REF!="投資"</formula>
    </cfRule>
    <cfRule type="expression" dxfId="13434" priority="1624">
      <formula>#REF!="不明"</formula>
    </cfRule>
  </conditionalFormatting>
  <conditionalFormatting sqref="D127:D129 F127:F129 H127:H129 J127:J129 L127:L129 N127:N129 P127:P129 R127:R129 T127:T129 V127:V129 X127:X129 Z127:Z129 AB127:AB129 AD127:AD129 AF127:AF129 AH127:AH129 AJ127:AJ129 AL127:AL129 AN127:AN129 AP127:AP129 AR127:AR129 AT127:AT129 AV127:AV129 AX127:AX129 AZ127:AZ129 BB127:BB129 BD127:BD129 BF127:BF129 BH127:BH129 BJ127:BJ129 BL127:BL129">
    <cfRule type="cellIs" dxfId="13433" priority="1621" operator="equal">
      <formula>0</formula>
    </cfRule>
  </conditionalFormatting>
  <conditionalFormatting sqref="D127:D129 F127:F129 H127:H129 J127:J129 L127:L129 N127:N129 P127:P129 R127:R129 T127:T129 V127:V129 X127:X129 Z127:Z129 AB127:AB129 AD127:AD129 AF127:AF129 AH127:AH129 AJ127:AJ129 AL127:AL129 AN127:AN129 AP127:AP129 AR127:AR129 AT127:AT129 AV127:AV129 AX127:AX129 AZ127:AZ129 BB127:BB129 BD127:BD129 BF127:BF129 BH127:BH129 BJ127:BJ129 BL127:BL129">
    <cfRule type="cellIs" dxfId="13432" priority="1619" operator="equal">
      <formula>0</formula>
    </cfRule>
    <cfRule type="cellIs" dxfId="13431" priority="1620" operator="equal">
      <formula>0</formula>
    </cfRule>
  </conditionalFormatting>
  <conditionalFormatting sqref="L4:L14 O4:O14 R4:R14 U4:V14 Y14:Z14 AB3 AB7 AB10 AB13 Y4:Y13">
    <cfRule type="cellIs" dxfId="13430" priority="1618" operator="equal">
      <formula>0</formula>
    </cfRule>
  </conditionalFormatting>
  <conditionalFormatting sqref="D18:D19 F18:F19 H18:H19 J18:J19 L18:L19 N18:N19 P18:P19 R18:R19 T18:T19 V18:V19 X18:X19 Z18:Z19 AB18:AB19 AD18:AD19 AF18:AF19 AH18:AH19 AJ18:AJ19 AL18:AL19 AN18:AN19 AP18:AP19 AR18:AR19 AT18:AT19 AV18:AV19 AX18:AX19 AZ18:AZ19 BB18:BB19 BD18:BD19 BF18:BF19 BH18:BH19 BJ18:BJ19 BL18:BL19">
    <cfRule type="expression" dxfId="13429" priority="1628">
      <formula>D$17=1</formula>
    </cfRule>
    <cfRule type="expression" dxfId="13428" priority="1629">
      <formula>D$17=7</formula>
    </cfRule>
    <cfRule type="expression" dxfId="13427" priority="1630">
      <formula>COUNTIF(祝日,D$42)=1</formula>
    </cfRule>
  </conditionalFormatting>
  <conditionalFormatting sqref="D35:BM35 F20:BM34">
    <cfRule type="cellIs" dxfId="13426" priority="1587" operator="equal">
      <formula>0</formula>
    </cfRule>
  </conditionalFormatting>
  <conditionalFormatting sqref="E4:F13 H4:I14">
    <cfRule type="cellIs" dxfId="13425" priority="1586" operator="equal">
      <formula>0</formula>
    </cfRule>
  </conditionalFormatting>
  <conditionalFormatting sqref="F42:F43">
    <cfRule type="expression" dxfId="13424" priority="1582">
      <formula>F$17=1</formula>
    </cfRule>
    <cfRule type="expression" dxfId="13423" priority="1583">
      <formula>F$17=7</formula>
    </cfRule>
    <cfRule type="expression" dxfId="13422" priority="1584">
      <formula>COUNTIF(祝日,F$42)=1</formula>
    </cfRule>
  </conditionalFormatting>
  <conditionalFormatting sqref="F55">
    <cfRule type="cellIs" dxfId="13421" priority="1581" operator="equal">
      <formula>0</formula>
    </cfRule>
  </conditionalFormatting>
  <conditionalFormatting sqref="F55">
    <cfRule type="cellIs" dxfId="13420" priority="1579" operator="equal">
      <formula>0</formula>
    </cfRule>
    <cfRule type="cellIs" dxfId="13419" priority="1580" operator="equal">
      <formula>0</formula>
    </cfRule>
  </conditionalFormatting>
  <conditionalFormatting sqref="F91">
    <cfRule type="cellIs" dxfId="13418" priority="1578" operator="equal">
      <formula>0</formula>
    </cfRule>
  </conditionalFormatting>
  <conditionalFormatting sqref="F91">
    <cfRule type="cellIs" dxfId="13417" priority="1576" operator="equal">
      <formula>0</formula>
    </cfRule>
    <cfRule type="cellIs" dxfId="13416" priority="1577" operator="equal">
      <formula>0</formula>
    </cfRule>
  </conditionalFormatting>
  <conditionalFormatting sqref="F79">
    <cfRule type="cellIs" dxfId="13415" priority="1575" operator="equal">
      <formula>0</formula>
    </cfRule>
  </conditionalFormatting>
  <conditionalFormatting sqref="F79">
    <cfRule type="cellIs" dxfId="13414" priority="1573" operator="equal">
      <formula>0</formula>
    </cfRule>
    <cfRule type="cellIs" dxfId="13413" priority="1574" operator="equal">
      <formula>0</formula>
    </cfRule>
  </conditionalFormatting>
  <conditionalFormatting sqref="F67">
    <cfRule type="cellIs" dxfId="13412" priority="1572" operator="equal">
      <formula>0</formula>
    </cfRule>
  </conditionalFormatting>
  <conditionalFormatting sqref="F67">
    <cfRule type="cellIs" dxfId="13411" priority="1570" operator="equal">
      <formula>0</formula>
    </cfRule>
    <cfRule type="cellIs" dxfId="13410" priority="1571" operator="equal">
      <formula>0</formula>
    </cfRule>
  </conditionalFormatting>
  <conditionalFormatting sqref="H42:H43">
    <cfRule type="expression" dxfId="13409" priority="1549">
      <formula>H$17=1</formula>
    </cfRule>
    <cfRule type="expression" dxfId="13408" priority="1550">
      <formula>H$17=7</formula>
    </cfRule>
    <cfRule type="expression" dxfId="13407" priority="1551">
      <formula>COUNTIF(祝日,H$42)=1</formula>
    </cfRule>
  </conditionalFormatting>
  <conditionalFormatting sqref="H55">
    <cfRule type="cellIs" dxfId="13406" priority="1548" operator="equal">
      <formula>0</formula>
    </cfRule>
  </conditionalFormatting>
  <conditionalFormatting sqref="H55">
    <cfRule type="cellIs" dxfId="13405" priority="1546" operator="equal">
      <formula>0</formula>
    </cfRule>
    <cfRule type="cellIs" dxfId="13404" priority="1547" operator="equal">
      <formula>0</formula>
    </cfRule>
  </conditionalFormatting>
  <conditionalFormatting sqref="H91">
    <cfRule type="cellIs" dxfId="13403" priority="1545" operator="equal">
      <formula>0</formula>
    </cfRule>
  </conditionalFormatting>
  <conditionalFormatting sqref="H91">
    <cfRule type="cellIs" dxfId="13402" priority="1543" operator="equal">
      <formula>0</formula>
    </cfRule>
    <cfRule type="cellIs" dxfId="13401" priority="1544" operator="equal">
      <formula>0</formula>
    </cfRule>
  </conditionalFormatting>
  <conditionalFormatting sqref="H79">
    <cfRule type="cellIs" dxfId="13400" priority="1542" operator="equal">
      <formula>0</formula>
    </cfRule>
  </conditionalFormatting>
  <conditionalFormatting sqref="H79">
    <cfRule type="cellIs" dxfId="13399" priority="1540" operator="equal">
      <formula>0</formula>
    </cfRule>
    <cfRule type="cellIs" dxfId="13398" priority="1541" operator="equal">
      <formula>0</formula>
    </cfRule>
  </conditionalFormatting>
  <conditionalFormatting sqref="H67">
    <cfRule type="cellIs" dxfId="13397" priority="1539" operator="equal">
      <formula>0</formula>
    </cfRule>
  </conditionalFormatting>
  <conditionalFormatting sqref="H67">
    <cfRule type="cellIs" dxfId="13396" priority="1537" operator="equal">
      <formula>0</formula>
    </cfRule>
    <cfRule type="cellIs" dxfId="13395" priority="1538" operator="equal">
      <formula>0</formula>
    </cfRule>
  </conditionalFormatting>
  <conditionalFormatting sqref="J42:J43">
    <cfRule type="expression" dxfId="13394" priority="1516">
      <formula>J$17=1</formula>
    </cfRule>
    <cfRule type="expression" dxfId="13393" priority="1517">
      <formula>J$17=7</formula>
    </cfRule>
    <cfRule type="expression" dxfId="13392" priority="1518">
      <formula>COUNTIF(祝日,J$42)=1</formula>
    </cfRule>
  </conditionalFormatting>
  <conditionalFormatting sqref="J55">
    <cfRule type="cellIs" dxfId="13391" priority="1515" operator="equal">
      <formula>0</formula>
    </cfRule>
  </conditionalFormatting>
  <conditionalFormatting sqref="J55">
    <cfRule type="cellIs" dxfId="13390" priority="1513" operator="equal">
      <formula>0</formula>
    </cfRule>
    <cfRule type="cellIs" dxfId="13389" priority="1514" operator="equal">
      <formula>0</formula>
    </cfRule>
  </conditionalFormatting>
  <conditionalFormatting sqref="J91">
    <cfRule type="cellIs" dxfId="13388" priority="1512" operator="equal">
      <formula>0</formula>
    </cfRule>
  </conditionalFormatting>
  <conditionalFormatting sqref="J91">
    <cfRule type="cellIs" dxfId="13387" priority="1510" operator="equal">
      <formula>0</formula>
    </cfRule>
    <cfRule type="cellIs" dxfId="13386" priority="1511" operator="equal">
      <formula>0</formula>
    </cfRule>
  </conditionalFormatting>
  <conditionalFormatting sqref="J79">
    <cfRule type="cellIs" dxfId="13385" priority="1509" operator="equal">
      <formula>0</formula>
    </cfRule>
  </conditionalFormatting>
  <conditionalFormatting sqref="J79">
    <cfRule type="cellIs" dxfId="13384" priority="1507" operator="equal">
      <formula>0</formula>
    </cfRule>
    <cfRule type="cellIs" dxfId="13383" priority="1508" operator="equal">
      <formula>0</formula>
    </cfRule>
  </conditionalFormatting>
  <conditionalFormatting sqref="J67">
    <cfRule type="cellIs" dxfId="13382" priority="1506" operator="equal">
      <formula>0</formula>
    </cfRule>
  </conditionalFormatting>
  <conditionalFormatting sqref="J67">
    <cfRule type="cellIs" dxfId="13381" priority="1504" operator="equal">
      <formula>0</formula>
    </cfRule>
    <cfRule type="cellIs" dxfId="13380" priority="1505" operator="equal">
      <formula>0</formula>
    </cfRule>
  </conditionalFormatting>
  <conditionalFormatting sqref="L42:L43">
    <cfRule type="expression" dxfId="13379" priority="1483">
      <formula>L$17=1</formula>
    </cfRule>
    <cfRule type="expression" dxfId="13378" priority="1484">
      <formula>L$17=7</formula>
    </cfRule>
    <cfRule type="expression" dxfId="13377" priority="1485">
      <formula>COUNTIF(祝日,L$42)=1</formula>
    </cfRule>
  </conditionalFormatting>
  <conditionalFormatting sqref="L55">
    <cfRule type="cellIs" dxfId="13376" priority="1482" operator="equal">
      <formula>0</formula>
    </cfRule>
  </conditionalFormatting>
  <conditionalFormatting sqref="L55">
    <cfRule type="cellIs" dxfId="13375" priority="1480" operator="equal">
      <formula>0</formula>
    </cfRule>
    <cfRule type="cellIs" dxfId="13374" priority="1481" operator="equal">
      <formula>0</formula>
    </cfRule>
  </conditionalFormatting>
  <conditionalFormatting sqref="L91">
    <cfRule type="cellIs" dxfId="13373" priority="1479" operator="equal">
      <formula>0</formula>
    </cfRule>
  </conditionalFormatting>
  <conditionalFormatting sqref="L91">
    <cfRule type="cellIs" dxfId="13372" priority="1477" operator="equal">
      <formula>0</formula>
    </cfRule>
    <cfRule type="cellIs" dxfId="13371" priority="1478" operator="equal">
      <formula>0</formula>
    </cfRule>
  </conditionalFormatting>
  <conditionalFormatting sqref="L79">
    <cfRule type="cellIs" dxfId="13370" priority="1476" operator="equal">
      <formula>0</formula>
    </cfRule>
  </conditionalFormatting>
  <conditionalFormatting sqref="L79">
    <cfRule type="cellIs" dxfId="13369" priority="1474" operator="equal">
      <formula>0</formula>
    </cfRule>
    <cfRule type="cellIs" dxfId="13368" priority="1475" operator="equal">
      <formula>0</formula>
    </cfRule>
  </conditionalFormatting>
  <conditionalFormatting sqref="L67">
    <cfRule type="cellIs" dxfId="13367" priority="1473" operator="equal">
      <formula>0</formula>
    </cfRule>
  </conditionalFormatting>
  <conditionalFormatting sqref="L67">
    <cfRule type="cellIs" dxfId="13366" priority="1471" operator="equal">
      <formula>0</formula>
    </cfRule>
    <cfRule type="cellIs" dxfId="13365" priority="1472" operator="equal">
      <formula>0</formula>
    </cfRule>
  </conditionalFormatting>
  <conditionalFormatting sqref="N42:N43">
    <cfRule type="expression" dxfId="13364" priority="1450">
      <formula>N$17=1</formula>
    </cfRule>
    <cfRule type="expression" dxfId="13363" priority="1451">
      <formula>N$17=7</formula>
    </cfRule>
    <cfRule type="expression" dxfId="13362" priority="1452">
      <formula>COUNTIF(祝日,N$42)=1</formula>
    </cfRule>
  </conditionalFormatting>
  <conditionalFormatting sqref="N55">
    <cfRule type="cellIs" dxfId="13361" priority="1449" operator="equal">
      <formula>0</formula>
    </cfRule>
  </conditionalFormatting>
  <conditionalFormatting sqref="N55">
    <cfRule type="cellIs" dxfId="13360" priority="1447" operator="equal">
      <formula>0</formula>
    </cfRule>
    <cfRule type="cellIs" dxfId="13359" priority="1448" operator="equal">
      <formula>0</formula>
    </cfRule>
  </conditionalFormatting>
  <conditionalFormatting sqref="N91">
    <cfRule type="cellIs" dxfId="13358" priority="1446" operator="equal">
      <formula>0</formula>
    </cfRule>
  </conditionalFormatting>
  <conditionalFormatting sqref="N91">
    <cfRule type="cellIs" dxfId="13357" priority="1444" operator="equal">
      <formula>0</formula>
    </cfRule>
    <cfRule type="cellIs" dxfId="13356" priority="1445" operator="equal">
      <formula>0</formula>
    </cfRule>
  </conditionalFormatting>
  <conditionalFormatting sqref="N79">
    <cfRule type="cellIs" dxfId="13355" priority="1443" operator="equal">
      <formula>0</formula>
    </cfRule>
  </conditionalFormatting>
  <conditionalFormatting sqref="N79">
    <cfRule type="cellIs" dxfId="13354" priority="1441" operator="equal">
      <formula>0</formula>
    </cfRule>
    <cfRule type="cellIs" dxfId="13353" priority="1442" operator="equal">
      <formula>0</formula>
    </cfRule>
  </conditionalFormatting>
  <conditionalFormatting sqref="N67">
    <cfRule type="cellIs" dxfId="13352" priority="1440" operator="equal">
      <formula>0</formula>
    </cfRule>
  </conditionalFormatting>
  <conditionalFormatting sqref="N67">
    <cfRule type="cellIs" dxfId="13351" priority="1438" operator="equal">
      <formula>0</formula>
    </cfRule>
    <cfRule type="cellIs" dxfId="13350" priority="1439" operator="equal">
      <formula>0</formula>
    </cfRule>
  </conditionalFormatting>
  <conditionalFormatting sqref="P42:P43">
    <cfRule type="expression" dxfId="13349" priority="1417">
      <formula>P$17=1</formula>
    </cfRule>
    <cfRule type="expression" dxfId="13348" priority="1418">
      <formula>P$17=7</formula>
    </cfRule>
    <cfRule type="expression" dxfId="13347" priority="1419">
      <formula>COUNTIF(祝日,P$42)=1</formula>
    </cfRule>
  </conditionalFormatting>
  <conditionalFormatting sqref="P55">
    <cfRule type="cellIs" dxfId="13346" priority="1416" operator="equal">
      <formula>0</formula>
    </cfRule>
  </conditionalFormatting>
  <conditionalFormatting sqref="P55">
    <cfRule type="cellIs" dxfId="13345" priority="1414" operator="equal">
      <formula>0</formula>
    </cfRule>
    <cfRule type="cellIs" dxfId="13344" priority="1415" operator="equal">
      <formula>0</formula>
    </cfRule>
  </conditionalFormatting>
  <conditionalFormatting sqref="P91">
    <cfRule type="cellIs" dxfId="13343" priority="1413" operator="equal">
      <formula>0</formula>
    </cfRule>
  </conditionalFormatting>
  <conditionalFormatting sqref="P91">
    <cfRule type="cellIs" dxfId="13342" priority="1411" operator="equal">
      <formula>0</formula>
    </cfRule>
    <cfRule type="cellIs" dxfId="13341" priority="1412" operator="equal">
      <formula>0</formula>
    </cfRule>
  </conditionalFormatting>
  <conditionalFormatting sqref="P79">
    <cfRule type="cellIs" dxfId="13340" priority="1410" operator="equal">
      <formula>0</formula>
    </cfRule>
  </conditionalFormatting>
  <conditionalFormatting sqref="P79">
    <cfRule type="cellIs" dxfId="13339" priority="1408" operator="equal">
      <formula>0</formula>
    </cfRule>
    <cfRule type="cellIs" dxfId="13338" priority="1409" operator="equal">
      <formula>0</formula>
    </cfRule>
  </conditionalFormatting>
  <conditionalFormatting sqref="P67">
    <cfRule type="cellIs" dxfId="13337" priority="1407" operator="equal">
      <formula>0</formula>
    </cfRule>
  </conditionalFormatting>
  <conditionalFormatting sqref="P67">
    <cfRule type="cellIs" dxfId="13336" priority="1405" operator="equal">
      <formula>0</formula>
    </cfRule>
    <cfRule type="cellIs" dxfId="13335" priority="1406" operator="equal">
      <formula>0</formula>
    </cfRule>
  </conditionalFormatting>
  <conditionalFormatting sqref="R42:R43">
    <cfRule type="expression" dxfId="13334" priority="1384">
      <formula>R$17=1</formula>
    </cfRule>
    <cfRule type="expression" dxfId="13333" priority="1385">
      <formula>R$17=7</formula>
    </cfRule>
    <cfRule type="expression" dxfId="13332" priority="1386">
      <formula>COUNTIF(祝日,R$42)=1</formula>
    </cfRule>
  </conditionalFormatting>
  <conditionalFormatting sqref="R55">
    <cfRule type="cellIs" dxfId="13331" priority="1383" operator="equal">
      <formula>0</formula>
    </cfRule>
  </conditionalFormatting>
  <conditionalFormatting sqref="R55">
    <cfRule type="cellIs" dxfId="13330" priority="1381" operator="equal">
      <formula>0</formula>
    </cfRule>
    <cfRule type="cellIs" dxfId="13329" priority="1382" operator="equal">
      <formula>0</formula>
    </cfRule>
  </conditionalFormatting>
  <conditionalFormatting sqref="R91">
    <cfRule type="cellIs" dxfId="13328" priority="1380" operator="equal">
      <formula>0</formula>
    </cfRule>
  </conditionalFormatting>
  <conditionalFormatting sqref="R91">
    <cfRule type="cellIs" dxfId="13327" priority="1378" operator="equal">
      <formula>0</formula>
    </cfRule>
    <cfRule type="cellIs" dxfId="13326" priority="1379" operator="equal">
      <formula>0</formula>
    </cfRule>
  </conditionalFormatting>
  <conditionalFormatting sqref="R79">
    <cfRule type="cellIs" dxfId="13325" priority="1377" operator="equal">
      <formula>0</formula>
    </cfRule>
  </conditionalFormatting>
  <conditionalFormatting sqref="R79">
    <cfRule type="cellIs" dxfId="13324" priority="1375" operator="equal">
      <formula>0</formula>
    </cfRule>
    <cfRule type="cellIs" dxfId="13323" priority="1376" operator="equal">
      <formula>0</formula>
    </cfRule>
  </conditionalFormatting>
  <conditionalFormatting sqref="R67">
    <cfRule type="cellIs" dxfId="13322" priority="1374" operator="equal">
      <formula>0</formula>
    </cfRule>
  </conditionalFormatting>
  <conditionalFormatting sqref="R67">
    <cfRule type="cellIs" dxfId="13321" priority="1372" operator="equal">
      <formula>0</formula>
    </cfRule>
    <cfRule type="cellIs" dxfId="13320" priority="1373" operator="equal">
      <formula>0</formula>
    </cfRule>
  </conditionalFormatting>
  <conditionalFormatting sqref="T42:T43">
    <cfRule type="expression" dxfId="13319" priority="1351">
      <formula>T$17=1</formula>
    </cfRule>
    <cfRule type="expression" dxfId="13318" priority="1352">
      <formula>T$17=7</formula>
    </cfRule>
    <cfRule type="expression" dxfId="13317" priority="1353">
      <formula>COUNTIF(祝日,T$42)=1</formula>
    </cfRule>
  </conditionalFormatting>
  <conditionalFormatting sqref="T55">
    <cfRule type="cellIs" dxfId="13316" priority="1350" operator="equal">
      <formula>0</formula>
    </cfRule>
  </conditionalFormatting>
  <conditionalFormatting sqref="T55">
    <cfRule type="cellIs" dxfId="13315" priority="1348" operator="equal">
      <formula>0</formula>
    </cfRule>
    <cfRule type="cellIs" dxfId="13314" priority="1349" operator="equal">
      <formula>0</formula>
    </cfRule>
  </conditionalFormatting>
  <conditionalFormatting sqref="T91">
    <cfRule type="cellIs" dxfId="13313" priority="1347" operator="equal">
      <formula>0</formula>
    </cfRule>
  </conditionalFormatting>
  <conditionalFormatting sqref="T91">
    <cfRule type="cellIs" dxfId="13312" priority="1345" operator="equal">
      <formula>0</formula>
    </cfRule>
    <cfRule type="cellIs" dxfId="13311" priority="1346" operator="equal">
      <formula>0</formula>
    </cfRule>
  </conditionalFormatting>
  <conditionalFormatting sqref="T79">
    <cfRule type="cellIs" dxfId="13310" priority="1344" operator="equal">
      <formula>0</formula>
    </cfRule>
  </conditionalFormatting>
  <conditionalFormatting sqref="T79">
    <cfRule type="cellIs" dxfId="13309" priority="1342" operator="equal">
      <formula>0</formula>
    </cfRule>
    <cfRule type="cellIs" dxfId="13308" priority="1343" operator="equal">
      <formula>0</formula>
    </cfRule>
  </conditionalFormatting>
  <conditionalFormatting sqref="T67">
    <cfRule type="cellIs" dxfId="13307" priority="1341" operator="equal">
      <formula>0</formula>
    </cfRule>
  </conditionalFormatting>
  <conditionalFormatting sqref="T67">
    <cfRule type="cellIs" dxfId="13306" priority="1339" operator="equal">
      <formula>0</formula>
    </cfRule>
    <cfRule type="cellIs" dxfId="13305" priority="1340" operator="equal">
      <formula>0</formula>
    </cfRule>
  </conditionalFormatting>
  <conditionalFormatting sqref="V42:V43">
    <cfRule type="expression" dxfId="13304" priority="1318">
      <formula>V$17=1</formula>
    </cfRule>
    <cfRule type="expression" dxfId="13303" priority="1319">
      <formula>V$17=7</formula>
    </cfRule>
    <cfRule type="expression" dxfId="13302" priority="1320">
      <formula>COUNTIF(祝日,V$42)=1</formula>
    </cfRule>
  </conditionalFormatting>
  <conditionalFormatting sqref="V55">
    <cfRule type="cellIs" dxfId="13301" priority="1317" operator="equal">
      <formula>0</formula>
    </cfRule>
  </conditionalFormatting>
  <conditionalFormatting sqref="V55">
    <cfRule type="cellIs" dxfId="13300" priority="1315" operator="equal">
      <formula>0</formula>
    </cfRule>
    <cfRule type="cellIs" dxfId="13299" priority="1316" operator="equal">
      <formula>0</formula>
    </cfRule>
  </conditionalFormatting>
  <conditionalFormatting sqref="V91">
    <cfRule type="cellIs" dxfId="13298" priority="1314" operator="equal">
      <formula>0</formula>
    </cfRule>
  </conditionalFormatting>
  <conditionalFormatting sqref="V91">
    <cfRule type="cellIs" dxfId="13297" priority="1312" operator="equal">
      <formula>0</formula>
    </cfRule>
    <cfRule type="cellIs" dxfId="13296" priority="1313" operator="equal">
      <formula>0</formula>
    </cfRule>
  </conditionalFormatting>
  <conditionalFormatting sqref="V79">
    <cfRule type="cellIs" dxfId="13295" priority="1311" operator="equal">
      <formula>0</formula>
    </cfRule>
  </conditionalFormatting>
  <conditionalFormatting sqref="V79">
    <cfRule type="cellIs" dxfId="13294" priority="1309" operator="equal">
      <formula>0</formula>
    </cfRule>
    <cfRule type="cellIs" dxfId="13293" priority="1310" operator="equal">
      <formula>0</formula>
    </cfRule>
  </conditionalFormatting>
  <conditionalFormatting sqref="V67">
    <cfRule type="cellIs" dxfId="13292" priority="1308" operator="equal">
      <formula>0</formula>
    </cfRule>
  </conditionalFormatting>
  <conditionalFormatting sqref="V67">
    <cfRule type="cellIs" dxfId="13291" priority="1306" operator="equal">
      <formula>0</formula>
    </cfRule>
    <cfRule type="cellIs" dxfId="13290" priority="1307" operator="equal">
      <formula>0</formula>
    </cfRule>
  </conditionalFormatting>
  <conditionalFormatting sqref="X42:X43">
    <cfRule type="expression" dxfId="13289" priority="1285">
      <formula>X$17=1</formula>
    </cfRule>
    <cfRule type="expression" dxfId="13288" priority="1286">
      <formula>X$17=7</formula>
    </cfRule>
    <cfRule type="expression" dxfId="13287" priority="1287">
      <formula>COUNTIF(祝日,X$42)=1</formula>
    </cfRule>
  </conditionalFormatting>
  <conditionalFormatting sqref="X55">
    <cfRule type="cellIs" dxfId="13286" priority="1284" operator="equal">
      <formula>0</formula>
    </cfRule>
  </conditionalFormatting>
  <conditionalFormatting sqref="X55">
    <cfRule type="cellIs" dxfId="13285" priority="1282" operator="equal">
      <formula>0</formula>
    </cfRule>
    <cfRule type="cellIs" dxfId="13284" priority="1283" operator="equal">
      <formula>0</formula>
    </cfRule>
  </conditionalFormatting>
  <conditionalFormatting sqref="X91">
    <cfRule type="cellIs" dxfId="13283" priority="1281" operator="equal">
      <formula>0</formula>
    </cfRule>
  </conditionalFormatting>
  <conditionalFormatting sqref="X91">
    <cfRule type="cellIs" dxfId="13282" priority="1279" operator="equal">
      <formula>0</formula>
    </cfRule>
    <cfRule type="cellIs" dxfId="13281" priority="1280" operator="equal">
      <formula>0</formula>
    </cfRule>
  </conditionalFormatting>
  <conditionalFormatting sqref="X79">
    <cfRule type="cellIs" dxfId="13280" priority="1278" operator="equal">
      <formula>0</formula>
    </cfRule>
  </conditionalFormatting>
  <conditionalFormatting sqref="X79">
    <cfRule type="cellIs" dxfId="13279" priority="1276" operator="equal">
      <formula>0</formula>
    </cfRule>
    <cfRule type="cellIs" dxfId="13278" priority="1277" operator="equal">
      <formula>0</formula>
    </cfRule>
  </conditionalFormatting>
  <conditionalFormatting sqref="X67">
    <cfRule type="cellIs" dxfId="13277" priority="1275" operator="equal">
      <formula>0</formula>
    </cfRule>
  </conditionalFormatting>
  <conditionalFormatting sqref="X67">
    <cfRule type="cellIs" dxfId="13276" priority="1273" operator="equal">
      <formula>0</formula>
    </cfRule>
    <cfRule type="cellIs" dxfId="13275" priority="1274" operator="equal">
      <formula>0</formula>
    </cfRule>
  </conditionalFormatting>
  <conditionalFormatting sqref="Z42:Z43">
    <cfRule type="expression" dxfId="13274" priority="1252">
      <formula>Z$17=1</formula>
    </cfRule>
    <cfRule type="expression" dxfId="13273" priority="1253">
      <formula>Z$17=7</formula>
    </cfRule>
    <cfRule type="expression" dxfId="13272" priority="1254">
      <formula>COUNTIF(祝日,Z$42)=1</formula>
    </cfRule>
  </conditionalFormatting>
  <conditionalFormatting sqref="Z55">
    <cfRule type="cellIs" dxfId="13271" priority="1251" operator="equal">
      <formula>0</formula>
    </cfRule>
  </conditionalFormatting>
  <conditionalFormatting sqref="Z55">
    <cfRule type="cellIs" dxfId="13270" priority="1249" operator="equal">
      <formula>0</formula>
    </cfRule>
    <cfRule type="cellIs" dxfId="13269" priority="1250" operator="equal">
      <formula>0</formula>
    </cfRule>
  </conditionalFormatting>
  <conditionalFormatting sqref="Z91">
    <cfRule type="cellIs" dxfId="13268" priority="1248" operator="equal">
      <formula>0</formula>
    </cfRule>
  </conditionalFormatting>
  <conditionalFormatting sqref="Z91">
    <cfRule type="cellIs" dxfId="13267" priority="1246" operator="equal">
      <formula>0</formula>
    </cfRule>
    <cfRule type="cellIs" dxfId="13266" priority="1247" operator="equal">
      <formula>0</formula>
    </cfRule>
  </conditionalFormatting>
  <conditionalFormatting sqref="Z79">
    <cfRule type="cellIs" dxfId="13265" priority="1245" operator="equal">
      <formula>0</formula>
    </cfRule>
  </conditionalFormatting>
  <conditionalFormatting sqref="Z79">
    <cfRule type="cellIs" dxfId="13264" priority="1243" operator="equal">
      <formula>0</formula>
    </cfRule>
    <cfRule type="cellIs" dxfId="13263" priority="1244" operator="equal">
      <formula>0</formula>
    </cfRule>
  </conditionalFormatting>
  <conditionalFormatting sqref="Z67">
    <cfRule type="cellIs" dxfId="13262" priority="1242" operator="equal">
      <formula>0</formula>
    </cfRule>
  </conditionalFormatting>
  <conditionalFormatting sqref="Z67">
    <cfRule type="cellIs" dxfId="13261" priority="1240" operator="equal">
      <formula>0</formula>
    </cfRule>
    <cfRule type="cellIs" dxfId="13260" priority="1241" operator="equal">
      <formula>0</formula>
    </cfRule>
  </conditionalFormatting>
  <conditionalFormatting sqref="AB42:AB43">
    <cfRule type="expression" dxfId="13259" priority="1219">
      <formula>AB$17=1</formula>
    </cfRule>
    <cfRule type="expression" dxfId="13258" priority="1220">
      <formula>AB$17=7</formula>
    </cfRule>
    <cfRule type="expression" dxfId="13257" priority="1221">
      <formula>COUNTIF(祝日,AB$42)=1</formula>
    </cfRule>
  </conditionalFormatting>
  <conditionalFormatting sqref="AB55">
    <cfRule type="cellIs" dxfId="13256" priority="1218" operator="equal">
      <formula>0</formula>
    </cfRule>
  </conditionalFormatting>
  <conditionalFormatting sqref="AB55">
    <cfRule type="cellIs" dxfId="13255" priority="1216" operator="equal">
      <formula>0</formula>
    </cfRule>
    <cfRule type="cellIs" dxfId="13254" priority="1217" operator="equal">
      <formula>0</formula>
    </cfRule>
  </conditionalFormatting>
  <conditionalFormatting sqref="AB91">
    <cfRule type="cellIs" dxfId="13253" priority="1215" operator="equal">
      <formula>0</formula>
    </cfRule>
  </conditionalFormatting>
  <conditionalFormatting sqref="AB91">
    <cfRule type="cellIs" dxfId="13252" priority="1213" operator="equal">
      <formula>0</formula>
    </cfRule>
    <cfRule type="cellIs" dxfId="13251" priority="1214" operator="equal">
      <formula>0</formula>
    </cfRule>
  </conditionalFormatting>
  <conditionalFormatting sqref="AB79">
    <cfRule type="cellIs" dxfId="13250" priority="1212" operator="equal">
      <formula>0</formula>
    </cfRule>
  </conditionalFormatting>
  <conditionalFormatting sqref="AB79">
    <cfRule type="cellIs" dxfId="13249" priority="1210" operator="equal">
      <formula>0</formula>
    </cfRule>
    <cfRule type="cellIs" dxfId="13248" priority="1211" operator="equal">
      <formula>0</formula>
    </cfRule>
  </conditionalFormatting>
  <conditionalFormatting sqref="AB67">
    <cfRule type="cellIs" dxfId="13247" priority="1209" operator="equal">
      <formula>0</formula>
    </cfRule>
  </conditionalFormatting>
  <conditionalFormatting sqref="AB67">
    <cfRule type="cellIs" dxfId="13246" priority="1207" operator="equal">
      <formula>0</formula>
    </cfRule>
    <cfRule type="cellIs" dxfId="13245" priority="1208" operator="equal">
      <formula>0</formula>
    </cfRule>
  </conditionalFormatting>
  <conditionalFormatting sqref="AD42:AD43">
    <cfRule type="expression" dxfId="13244" priority="1186">
      <formula>AD$17=1</formula>
    </cfRule>
    <cfRule type="expression" dxfId="13243" priority="1187">
      <formula>AD$17=7</formula>
    </cfRule>
    <cfRule type="expression" dxfId="13242" priority="1188">
      <formula>COUNTIF(祝日,AD$42)=1</formula>
    </cfRule>
  </conditionalFormatting>
  <conditionalFormatting sqref="AD55">
    <cfRule type="cellIs" dxfId="13241" priority="1185" operator="equal">
      <formula>0</formula>
    </cfRule>
  </conditionalFormatting>
  <conditionalFormatting sqref="AD55">
    <cfRule type="cellIs" dxfId="13240" priority="1183" operator="equal">
      <formula>0</formula>
    </cfRule>
    <cfRule type="cellIs" dxfId="13239" priority="1184" operator="equal">
      <formula>0</formula>
    </cfRule>
  </conditionalFormatting>
  <conditionalFormatting sqref="AD91">
    <cfRule type="cellIs" dxfId="13238" priority="1182" operator="equal">
      <formula>0</formula>
    </cfRule>
  </conditionalFormatting>
  <conditionalFormatting sqref="AD91">
    <cfRule type="cellIs" dxfId="13237" priority="1180" operator="equal">
      <formula>0</formula>
    </cfRule>
    <cfRule type="cellIs" dxfId="13236" priority="1181" operator="equal">
      <formula>0</formula>
    </cfRule>
  </conditionalFormatting>
  <conditionalFormatting sqref="AD79">
    <cfRule type="cellIs" dxfId="13235" priority="1179" operator="equal">
      <formula>0</formula>
    </cfRule>
  </conditionalFormatting>
  <conditionalFormatting sqref="AD79">
    <cfRule type="cellIs" dxfId="13234" priority="1177" operator="equal">
      <formula>0</formula>
    </cfRule>
    <cfRule type="cellIs" dxfId="13233" priority="1178" operator="equal">
      <formula>0</formula>
    </cfRule>
  </conditionalFormatting>
  <conditionalFormatting sqref="AD67">
    <cfRule type="cellIs" dxfId="13232" priority="1176" operator="equal">
      <formula>0</formula>
    </cfRule>
  </conditionalFormatting>
  <conditionalFormatting sqref="AD67">
    <cfRule type="cellIs" dxfId="13231" priority="1174" operator="equal">
      <formula>0</formula>
    </cfRule>
    <cfRule type="cellIs" dxfId="13230" priority="1175" operator="equal">
      <formula>0</formula>
    </cfRule>
  </conditionalFormatting>
  <conditionalFormatting sqref="AF42:AF43">
    <cfRule type="expression" dxfId="13229" priority="1153">
      <formula>AF$17=1</formula>
    </cfRule>
    <cfRule type="expression" dxfId="13228" priority="1154">
      <formula>AF$17=7</formula>
    </cfRule>
    <cfRule type="expression" dxfId="13227" priority="1155">
      <formula>COUNTIF(祝日,AF$42)=1</formula>
    </cfRule>
  </conditionalFormatting>
  <conditionalFormatting sqref="AF55">
    <cfRule type="cellIs" dxfId="13226" priority="1152" operator="equal">
      <formula>0</formula>
    </cfRule>
  </conditionalFormatting>
  <conditionalFormatting sqref="AF55">
    <cfRule type="cellIs" dxfId="13225" priority="1150" operator="equal">
      <formula>0</formula>
    </cfRule>
    <cfRule type="cellIs" dxfId="13224" priority="1151" operator="equal">
      <formula>0</formula>
    </cfRule>
  </conditionalFormatting>
  <conditionalFormatting sqref="AF91">
    <cfRule type="cellIs" dxfId="13223" priority="1149" operator="equal">
      <formula>0</formula>
    </cfRule>
  </conditionalFormatting>
  <conditionalFormatting sqref="AF91">
    <cfRule type="cellIs" dxfId="13222" priority="1147" operator="equal">
      <formula>0</formula>
    </cfRule>
    <cfRule type="cellIs" dxfId="13221" priority="1148" operator="equal">
      <formula>0</formula>
    </cfRule>
  </conditionalFormatting>
  <conditionalFormatting sqref="AF79">
    <cfRule type="cellIs" dxfId="13220" priority="1146" operator="equal">
      <formula>0</formula>
    </cfRule>
  </conditionalFormatting>
  <conditionalFormatting sqref="AF79">
    <cfRule type="cellIs" dxfId="13219" priority="1144" operator="equal">
      <formula>0</formula>
    </cfRule>
    <cfRule type="cellIs" dxfId="13218" priority="1145" operator="equal">
      <formula>0</formula>
    </cfRule>
  </conditionalFormatting>
  <conditionalFormatting sqref="AF67">
    <cfRule type="cellIs" dxfId="13217" priority="1143" operator="equal">
      <formula>0</formula>
    </cfRule>
  </conditionalFormatting>
  <conditionalFormatting sqref="AF67">
    <cfRule type="cellIs" dxfId="13216" priority="1141" operator="equal">
      <formula>0</formula>
    </cfRule>
    <cfRule type="cellIs" dxfId="13215" priority="1142" operator="equal">
      <formula>0</formula>
    </cfRule>
  </conditionalFormatting>
  <conditionalFormatting sqref="AH42:AH43">
    <cfRule type="expression" dxfId="13214" priority="1120">
      <formula>AH$17=1</formula>
    </cfRule>
    <cfRule type="expression" dxfId="13213" priority="1121">
      <formula>AH$17=7</formula>
    </cfRule>
    <cfRule type="expression" dxfId="13212" priority="1122">
      <formula>COUNTIF(祝日,AH$42)=1</formula>
    </cfRule>
  </conditionalFormatting>
  <conditionalFormatting sqref="AH55">
    <cfRule type="cellIs" dxfId="13211" priority="1119" operator="equal">
      <formula>0</formula>
    </cfRule>
  </conditionalFormatting>
  <conditionalFormatting sqref="AH55">
    <cfRule type="cellIs" dxfId="13210" priority="1117" operator="equal">
      <formula>0</formula>
    </cfRule>
    <cfRule type="cellIs" dxfId="13209" priority="1118" operator="equal">
      <formula>0</formula>
    </cfRule>
  </conditionalFormatting>
  <conditionalFormatting sqref="AH91">
    <cfRule type="cellIs" dxfId="13208" priority="1116" operator="equal">
      <formula>0</formula>
    </cfRule>
  </conditionalFormatting>
  <conditionalFormatting sqref="AH91">
    <cfRule type="cellIs" dxfId="13207" priority="1114" operator="equal">
      <formula>0</formula>
    </cfRule>
    <cfRule type="cellIs" dxfId="13206" priority="1115" operator="equal">
      <formula>0</formula>
    </cfRule>
  </conditionalFormatting>
  <conditionalFormatting sqref="AH79">
    <cfRule type="cellIs" dxfId="13205" priority="1113" operator="equal">
      <formula>0</formula>
    </cfRule>
  </conditionalFormatting>
  <conditionalFormatting sqref="AH79">
    <cfRule type="cellIs" dxfId="13204" priority="1111" operator="equal">
      <formula>0</formula>
    </cfRule>
    <cfRule type="cellIs" dxfId="13203" priority="1112" operator="equal">
      <formula>0</formula>
    </cfRule>
  </conditionalFormatting>
  <conditionalFormatting sqref="AH67">
    <cfRule type="cellIs" dxfId="13202" priority="1110" operator="equal">
      <formula>0</formula>
    </cfRule>
  </conditionalFormatting>
  <conditionalFormatting sqref="AH67">
    <cfRule type="cellIs" dxfId="13201" priority="1108" operator="equal">
      <formula>0</formula>
    </cfRule>
    <cfRule type="cellIs" dxfId="13200" priority="1109" operator="equal">
      <formula>0</formula>
    </cfRule>
  </conditionalFormatting>
  <conditionalFormatting sqref="AJ42:AJ43">
    <cfRule type="expression" dxfId="13199" priority="1087">
      <formula>AJ$17=1</formula>
    </cfRule>
    <cfRule type="expression" dxfId="13198" priority="1088">
      <formula>AJ$17=7</formula>
    </cfRule>
    <cfRule type="expression" dxfId="13197" priority="1089">
      <formula>COUNTIF(祝日,AJ$42)=1</formula>
    </cfRule>
  </conditionalFormatting>
  <conditionalFormatting sqref="AJ55">
    <cfRule type="cellIs" dxfId="13196" priority="1086" operator="equal">
      <formula>0</formula>
    </cfRule>
  </conditionalFormatting>
  <conditionalFormatting sqref="AJ55">
    <cfRule type="cellIs" dxfId="13195" priority="1084" operator="equal">
      <formula>0</formula>
    </cfRule>
    <cfRule type="cellIs" dxfId="13194" priority="1085" operator="equal">
      <formula>0</formula>
    </cfRule>
  </conditionalFormatting>
  <conditionalFormatting sqref="AJ91">
    <cfRule type="cellIs" dxfId="13193" priority="1083" operator="equal">
      <formula>0</formula>
    </cfRule>
  </conditionalFormatting>
  <conditionalFormatting sqref="AJ91">
    <cfRule type="cellIs" dxfId="13192" priority="1081" operator="equal">
      <formula>0</formula>
    </cfRule>
    <cfRule type="cellIs" dxfId="13191" priority="1082" operator="equal">
      <formula>0</formula>
    </cfRule>
  </conditionalFormatting>
  <conditionalFormatting sqref="AJ79">
    <cfRule type="cellIs" dxfId="13190" priority="1080" operator="equal">
      <formula>0</formula>
    </cfRule>
  </conditionalFormatting>
  <conditionalFormatting sqref="AJ79">
    <cfRule type="cellIs" dxfId="13189" priority="1078" operator="equal">
      <formula>0</formula>
    </cfRule>
    <cfRule type="cellIs" dxfId="13188" priority="1079" operator="equal">
      <formula>0</formula>
    </cfRule>
  </conditionalFormatting>
  <conditionalFormatting sqref="AJ67">
    <cfRule type="cellIs" dxfId="13187" priority="1077" operator="equal">
      <formula>0</formula>
    </cfRule>
  </conditionalFormatting>
  <conditionalFormatting sqref="AJ67">
    <cfRule type="cellIs" dxfId="13186" priority="1075" operator="equal">
      <formula>0</formula>
    </cfRule>
    <cfRule type="cellIs" dxfId="13185" priority="1076" operator="equal">
      <formula>0</formula>
    </cfRule>
  </conditionalFormatting>
  <conditionalFormatting sqref="AL42:AL43">
    <cfRule type="expression" dxfId="13184" priority="1054">
      <formula>AL$17=1</formula>
    </cfRule>
    <cfRule type="expression" dxfId="13183" priority="1055">
      <formula>AL$17=7</formula>
    </cfRule>
    <cfRule type="expression" dxfId="13182" priority="1056">
      <formula>COUNTIF(祝日,AL$42)=1</formula>
    </cfRule>
  </conditionalFormatting>
  <conditionalFormatting sqref="AL55">
    <cfRule type="cellIs" dxfId="13181" priority="1053" operator="equal">
      <formula>0</formula>
    </cfRule>
  </conditionalFormatting>
  <conditionalFormatting sqref="AL55">
    <cfRule type="cellIs" dxfId="13180" priority="1051" operator="equal">
      <formula>0</formula>
    </cfRule>
    <cfRule type="cellIs" dxfId="13179" priority="1052" operator="equal">
      <formula>0</formula>
    </cfRule>
  </conditionalFormatting>
  <conditionalFormatting sqref="AL91">
    <cfRule type="cellIs" dxfId="13178" priority="1050" operator="equal">
      <formula>0</formula>
    </cfRule>
  </conditionalFormatting>
  <conditionalFormatting sqref="AL91">
    <cfRule type="cellIs" dxfId="13177" priority="1048" operator="equal">
      <formula>0</formula>
    </cfRule>
    <cfRule type="cellIs" dxfId="13176" priority="1049" operator="equal">
      <formula>0</formula>
    </cfRule>
  </conditionalFormatting>
  <conditionalFormatting sqref="AL79">
    <cfRule type="cellIs" dxfId="13175" priority="1047" operator="equal">
      <formula>0</formula>
    </cfRule>
  </conditionalFormatting>
  <conditionalFormatting sqref="AL79">
    <cfRule type="cellIs" dxfId="13174" priority="1045" operator="equal">
      <formula>0</formula>
    </cfRule>
    <cfRule type="cellIs" dxfId="13173" priority="1046" operator="equal">
      <formula>0</formula>
    </cfRule>
  </conditionalFormatting>
  <conditionalFormatting sqref="AL67">
    <cfRule type="cellIs" dxfId="13172" priority="1044" operator="equal">
      <formula>0</formula>
    </cfRule>
  </conditionalFormatting>
  <conditionalFormatting sqref="AL67">
    <cfRule type="cellIs" dxfId="13171" priority="1042" operator="equal">
      <formula>0</formula>
    </cfRule>
    <cfRule type="cellIs" dxfId="13170" priority="1043" operator="equal">
      <formula>0</formula>
    </cfRule>
  </conditionalFormatting>
  <conditionalFormatting sqref="AN42:AN43">
    <cfRule type="expression" dxfId="13169" priority="1021">
      <formula>AN$17=1</formula>
    </cfRule>
    <cfRule type="expression" dxfId="13168" priority="1022">
      <formula>AN$17=7</formula>
    </cfRule>
    <cfRule type="expression" dxfId="13167" priority="1023">
      <formula>COUNTIF(祝日,AN$42)=1</formula>
    </cfRule>
  </conditionalFormatting>
  <conditionalFormatting sqref="AN55">
    <cfRule type="cellIs" dxfId="13166" priority="1020" operator="equal">
      <formula>0</formula>
    </cfRule>
  </conditionalFormatting>
  <conditionalFormatting sqref="AN55">
    <cfRule type="cellIs" dxfId="13165" priority="1018" operator="equal">
      <formula>0</formula>
    </cfRule>
    <cfRule type="cellIs" dxfId="13164" priority="1019" operator="equal">
      <formula>0</formula>
    </cfRule>
  </conditionalFormatting>
  <conditionalFormatting sqref="AN91">
    <cfRule type="cellIs" dxfId="13163" priority="1017" operator="equal">
      <formula>0</formula>
    </cfRule>
  </conditionalFormatting>
  <conditionalFormatting sqref="AN91">
    <cfRule type="cellIs" dxfId="13162" priority="1015" operator="equal">
      <formula>0</formula>
    </cfRule>
    <cfRule type="cellIs" dxfId="13161" priority="1016" operator="equal">
      <formula>0</formula>
    </cfRule>
  </conditionalFormatting>
  <conditionalFormatting sqref="AN79">
    <cfRule type="cellIs" dxfId="13160" priority="1014" operator="equal">
      <formula>0</formula>
    </cfRule>
  </conditionalFormatting>
  <conditionalFormatting sqref="AN79">
    <cfRule type="cellIs" dxfId="13159" priority="1012" operator="equal">
      <formula>0</formula>
    </cfRule>
    <cfRule type="cellIs" dxfId="13158" priority="1013" operator="equal">
      <formula>0</formula>
    </cfRule>
  </conditionalFormatting>
  <conditionalFormatting sqref="AN67">
    <cfRule type="cellIs" dxfId="13157" priority="1011" operator="equal">
      <formula>0</formula>
    </cfRule>
  </conditionalFormatting>
  <conditionalFormatting sqref="AN67">
    <cfRule type="cellIs" dxfId="13156" priority="1009" operator="equal">
      <formula>0</formula>
    </cfRule>
    <cfRule type="cellIs" dxfId="13155" priority="1010" operator="equal">
      <formula>0</formula>
    </cfRule>
  </conditionalFormatting>
  <conditionalFormatting sqref="AP42:AP43">
    <cfRule type="expression" dxfId="13154" priority="988">
      <formula>AP$17=1</formula>
    </cfRule>
    <cfRule type="expression" dxfId="13153" priority="989">
      <formula>AP$17=7</formula>
    </cfRule>
    <cfRule type="expression" dxfId="13152" priority="990">
      <formula>COUNTIF(祝日,AP$42)=1</formula>
    </cfRule>
  </conditionalFormatting>
  <conditionalFormatting sqref="AP55">
    <cfRule type="cellIs" dxfId="13151" priority="987" operator="equal">
      <formula>0</formula>
    </cfRule>
  </conditionalFormatting>
  <conditionalFormatting sqref="AP55">
    <cfRule type="cellIs" dxfId="13150" priority="985" operator="equal">
      <formula>0</formula>
    </cfRule>
    <cfRule type="cellIs" dxfId="13149" priority="986" operator="equal">
      <formula>0</formula>
    </cfRule>
  </conditionalFormatting>
  <conditionalFormatting sqref="AP91">
    <cfRule type="cellIs" dxfId="13148" priority="984" operator="equal">
      <formula>0</formula>
    </cfRule>
  </conditionalFormatting>
  <conditionalFormatting sqref="AP91">
    <cfRule type="cellIs" dxfId="13147" priority="982" operator="equal">
      <formula>0</formula>
    </cfRule>
    <cfRule type="cellIs" dxfId="13146" priority="983" operator="equal">
      <formula>0</formula>
    </cfRule>
  </conditionalFormatting>
  <conditionalFormatting sqref="AP79">
    <cfRule type="cellIs" dxfId="13145" priority="981" operator="equal">
      <formula>0</formula>
    </cfRule>
  </conditionalFormatting>
  <conditionalFormatting sqref="AP79">
    <cfRule type="cellIs" dxfId="13144" priority="979" operator="equal">
      <formula>0</formula>
    </cfRule>
    <cfRule type="cellIs" dxfId="13143" priority="980" operator="equal">
      <formula>0</formula>
    </cfRule>
  </conditionalFormatting>
  <conditionalFormatting sqref="AP67">
    <cfRule type="cellIs" dxfId="13142" priority="978" operator="equal">
      <formula>0</formula>
    </cfRule>
  </conditionalFormatting>
  <conditionalFormatting sqref="AP67">
    <cfRule type="cellIs" dxfId="13141" priority="976" operator="equal">
      <formula>0</formula>
    </cfRule>
    <cfRule type="cellIs" dxfId="13140" priority="977" operator="equal">
      <formula>0</formula>
    </cfRule>
  </conditionalFormatting>
  <conditionalFormatting sqref="AR42:AR43">
    <cfRule type="expression" dxfId="13139" priority="955">
      <formula>AR$17=1</formula>
    </cfRule>
    <cfRule type="expression" dxfId="13138" priority="956">
      <formula>AR$17=7</formula>
    </cfRule>
    <cfRule type="expression" dxfId="13137" priority="957">
      <formula>COUNTIF(祝日,AR$42)=1</formula>
    </cfRule>
  </conditionalFormatting>
  <conditionalFormatting sqref="AR55">
    <cfRule type="cellIs" dxfId="13136" priority="954" operator="equal">
      <formula>0</formula>
    </cfRule>
  </conditionalFormatting>
  <conditionalFormatting sqref="AR55">
    <cfRule type="cellIs" dxfId="13135" priority="952" operator="equal">
      <formula>0</formula>
    </cfRule>
    <cfRule type="cellIs" dxfId="13134" priority="953" operator="equal">
      <formula>0</formula>
    </cfRule>
  </conditionalFormatting>
  <conditionalFormatting sqref="AR91">
    <cfRule type="cellIs" dxfId="13133" priority="951" operator="equal">
      <formula>0</formula>
    </cfRule>
  </conditionalFormatting>
  <conditionalFormatting sqref="AR91">
    <cfRule type="cellIs" dxfId="13132" priority="949" operator="equal">
      <formula>0</formula>
    </cfRule>
    <cfRule type="cellIs" dxfId="13131" priority="950" operator="equal">
      <formula>0</formula>
    </cfRule>
  </conditionalFormatting>
  <conditionalFormatting sqref="AR79">
    <cfRule type="cellIs" dxfId="13130" priority="948" operator="equal">
      <formula>0</formula>
    </cfRule>
  </conditionalFormatting>
  <conditionalFormatting sqref="AR79">
    <cfRule type="cellIs" dxfId="13129" priority="946" operator="equal">
      <formula>0</formula>
    </cfRule>
    <cfRule type="cellIs" dxfId="13128" priority="947" operator="equal">
      <formula>0</formula>
    </cfRule>
  </conditionalFormatting>
  <conditionalFormatting sqref="AR67">
    <cfRule type="cellIs" dxfId="13127" priority="945" operator="equal">
      <formula>0</formula>
    </cfRule>
  </conditionalFormatting>
  <conditionalFormatting sqref="AR67">
    <cfRule type="cellIs" dxfId="13126" priority="943" operator="equal">
      <formula>0</formula>
    </cfRule>
    <cfRule type="cellIs" dxfId="13125" priority="944" operator="equal">
      <formula>0</formula>
    </cfRule>
  </conditionalFormatting>
  <conditionalFormatting sqref="AT42:AT43">
    <cfRule type="expression" dxfId="13124" priority="922">
      <formula>AT$17=1</formula>
    </cfRule>
    <cfRule type="expression" dxfId="13123" priority="923">
      <formula>AT$17=7</formula>
    </cfRule>
    <cfRule type="expression" dxfId="13122" priority="924">
      <formula>COUNTIF(祝日,AT$42)=1</formula>
    </cfRule>
  </conditionalFormatting>
  <conditionalFormatting sqref="AT55">
    <cfRule type="cellIs" dxfId="13121" priority="921" operator="equal">
      <formula>0</formula>
    </cfRule>
  </conditionalFormatting>
  <conditionalFormatting sqref="AT55">
    <cfRule type="cellIs" dxfId="13120" priority="919" operator="equal">
      <formula>0</formula>
    </cfRule>
    <cfRule type="cellIs" dxfId="13119" priority="920" operator="equal">
      <formula>0</formula>
    </cfRule>
  </conditionalFormatting>
  <conditionalFormatting sqref="AT91">
    <cfRule type="cellIs" dxfId="13118" priority="918" operator="equal">
      <formula>0</formula>
    </cfRule>
  </conditionalFormatting>
  <conditionalFormatting sqref="AT91">
    <cfRule type="cellIs" dxfId="13117" priority="916" operator="equal">
      <formula>0</formula>
    </cfRule>
    <cfRule type="cellIs" dxfId="13116" priority="917" operator="equal">
      <formula>0</formula>
    </cfRule>
  </conditionalFormatting>
  <conditionalFormatting sqref="AT79">
    <cfRule type="cellIs" dxfId="13115" priority="915" operator="equal">
      <formula>0</formula>
    </cfRule>
  </conditionalFormatting>
  <conditionalFormatting sqref="AT79">
    <cfRule type="cellIs" dxfId="13114" priority="913" operator="equal">
      <formula>0</formula>
    </cfRule>
    <cfRule type="cellIs" dxfId="13113" priority="914" operator="equal">
      <formula>0</formula>
    </cfRule>
  </conditionalFormatting>
  <conditionalFormatting sqref="AT67">
    <cfRule type="cellIs" dxfId="13112" priority="912" operator="equal">
      <formula>0</formula>
    </cfRule>
  </conditionalFormatting>
  <conditionalFormatting sqref="AT67">
    <cfRule type="cellIs" dxfId="13111" priority="910" operator="equal">
      <formula>0</formula>
    </cfRule>
    <cfRule type="cellIs" dxfId="13110" priority="911" operator="equal">
      <formula>0</formula>
    </cfRule>
  </conditionalFormatting>
  <conditionalFormatting sqref="AV42:AV43">
    <cfRule type="expression" dxfId="13109" priority="889">
      <formula>AV$17=1</formula>
    </cfRule>
    <cfRule type="expression" dxfId="13108" priority="890">
      <formula>AV$17=7</formula>
    </cfRule>
    <cfRule type="expression" dxfId="13107" priority="891">
      <formula>COUNTIF(祝日,AV$42)=1</formula>
    </cfRule>
  </conditionalFormatting>
  <conditionalFormatting sqref="AV55">
    <cfRule type="cellIs" dxfId="13106" priority="888" operator="equal">
      <formula>0</formula>
    </cfRule>
  </conditionalFormatting>
  <conditionalFormatting sqref="AV55">
    <cfRule type="cellIs" dxfId="13105" priority="886" operator="equal">
      <formula>0</formula>
    </cfRule>
    <cfRule type="cellIs" dxfId="13104" priority="887" operator="equal">
      <formula>0</formula>
    </cfRule>
  </conditionalFormatting>
  <conditionalFormatting sqref="AV91">
    <cfRule type="cellIs" dxfId="13103" priority="885" operator="equal">
      <formula>0</formula>
    </cfRule>
  </conditionalFormatting>
  <conditionalFormatting sqref="AV91">
    <cfRule type="cellIs" dxfId="13102" priority="883" operator="equal">
      <formula>0</formula>
    </cfRule>
    <cfRule type="cellIs" dxfId="13101" priority="884" operator="equal">
      <formula>0</formula>
    </cfRule>
  </conditionalFormatting>
  <conditionalFormatting sqref="AV79">
    <cfRule type="cellIs" dxfId="13100" priority="882" operator="equal">
      <formula>0</formula>
    </cfRule>
  </conditionalFormatting>
  <conditionalFormatting sqref="AV79">
    <cfRule type="cellIs" dxfId="13099" priority="880" operator="equal">
      <formula>0</formula>
    </cfRule>
    <cfRule type="cellIs" dxfId="13098" priority="881" operator="equal">
      <formula>0</formula>
    </cfRule>
  </conditionalFormatting>
  <conditionalFormatting sqref="AV67">
    <cfRule type="cellIs" dxfId="13097" priority="879" operator="equal">
      <formula>0</formula>
    </cfRule>
  </conditionalFormatting>
  <conditionalFormatting sqref="AV67">
    <cfRule type="cellIs" dxfId="13096" priority="877" operator="equal">
      <formula>0</formula>
    </cfRule>
    <cfRule type="cellIs" dxfId="13095" priority="878" operator="equal">
      <formula>0</formula>
    </cfRule>
  </conditionalFormatting>
  <conditionalFormatting sqref="AX42:AX43">
    <cfRule type="expression" dxfId="13094" priority="856">
      <formula>AX$17=1</formula>
    </cfRule>
    <cfRule type="expression" dxfId="13093" priority="857">
      <formula>AX$17=7</formula>
    </cfRule>
    <cfRule type="expression" dxfId="13092" priority="858">
      <formula>COUNTIF(祝日,AX$42)=1</formula>
    </cfRule>
  </conditionalFormatting>
  <conditionalFormatting sqref="AX55">
    <cfRule type="cellIs" dxfId="13091" priority="855" operator="equal">
      <formula>0</formula>
    </cfRule>
  </conditionalFormatting>
  <conditionalFormatting sqref="AX55">
    <cfRule type="cellIs" dxfId="13090" priority="853" operator="equal">
      <formula>0</formula>
    </cfRule>
    <cfRule type="cellIs" dxfId="13089" priority="854" operator="equal">
      <formula>0</formula>
    </cfRule>
  </conditionalFormatting>
  <conditionalFormatting sqref="AX91">
    <cfRule type="cellIs" dxfId="13088" priority="852" operator="equal">
      <formula>0</formula>
    </cfRule>
  </conditionalFormatting>
  <conditionalFormatting sqref="AX91">
    <cfRule type="cellIs" dxfId="13087" priority="850" operator="equal">
      <formula>0</formula>
    </cfRule>
    <cfRule type="cellIs" dxfId="13086" priority="851" operator="equal">
      <formula>0</formula>
    </cfRule>
  </conditionalFormatting>
  <conditionalFormatting sqref="AX79">
    <cfRule type="cellIs" dxfId="13085" priority="849" operator="equal">
      <formula>0</formula>
    </cfRule>
  </conditionalFormatting>
  <conditionalFormatting sqref="AX79">
    <cfRule type="cellIs" dxfId="13084" priority="847" operator="equal">
      <formula>0</formula>
    </cfRule>
    <cfRule type="cellIs" dxfId="13083" priority="848" operator="equal">
      <formula>0</formula>
    </cfRule>
  </conditionalFormatting>
  <conditionalFormatting sqref="AX67">
    <cfRule type="cellIs" dxfId="13082" priority="846" operator="equal">
      <formula>0</formula>
    </cfRule>
  </conditionalFormatting>
  <conditionalFormatting sqref="AX67">
    <cfRule type="cellIs" dxfId="13081" priority="844" operator="equal">
      <formula>0</formula>
    </cfRule>
    <cfRule type="cellIs" dxfId="13080" priority="845" operator="equal">
      <formula>0</formula>
    </cfRule>
  </conditionalFormatting>
  <conditionalFormatting sqref="AZ42:AZ43">
    <cfRule type="expression" dxfId="13079" priority="823">
      <formula>AZ$17=1</formula>
    </cfRule>
    <cfRule type="expression" dxfId="13078" priority="824">
      <formula>AZ$17=7</formula>
    </cfRule>
    <cfRule type="expression" dxfId="13077" priority="825">
      <formula>COUNTIF(祝日,AZ$42)=1</formula>
    </cfRule>
  </conditionalFormatting>
  <conditionalFormatting sqref="AZ55">
    <cfRule type="cellIs" dxfId="13076" priority="822" operator="equal">
      <formula>0</formula>
    </cfRule>
  </conditionalFormatting>
  <conditionalFormatting sqref="AZ55">
    <cfRule type="cellIs" dxfId="13075" priority="820" operator="equal">
      <formula>0</formula>
    </cfRule>
    <cfRule type="cellIs" dxfId="13074" priority="821" operator="equal">
      <formula>0</formula>
    </cfRule>
  </conditionalFormatting>
  <conditionalFormatting sqref="AZ91">
    <cfRule type="cellIs" dxfId="13073" priority="819" operator="equal">
      <formula>0</formula>
    </cfRule>
  </conditionalFormatting>
  <conditionalFormatting sqref="AZ91">
    <cfRule type="cellIs" dxfId="13072" priority="817" operator="equal">
      <formula>0</formula>
    </cfRule>
    <cfRule type="cellIs" dxfId="13071" priority="818" operator="equal">
      <formula>0</formula>
    </cfRule>
  </conditionalFormatting>
  <conditionalFormatting sqref="AZ79">
    <cfRule type="cellIs" dxfId="13070" priority="816" operator="equal">
      <formula>0</formula>
    </cfRule>
  </conditionalFormatting>
  <conditionalFormatting sqref="AZ79">
    <cfRule type="cellIs" dxfId="13069" priority="814" operator="equal">
      <formula>0</formula>
    </cfRule>
    <cfRule type="cellIs" dxfId="13068" priority="815" operator="equal">
      <formula>0</formula>
    </cfRule>
  </conditionalFormatting>
  <conditionalFormatting sqref="AZ67">
    <cfRule type="cellIs" dxfId="13067" priority="813" operator="equal">
      <formula>0</formula>
    </cfRule>
  </conditionalFormatting>
  <conditionalFormatting sqref="AZ67">
    <cfRule type="cellIs" dxfId="13066" priority="811" operator="equal">
      <formula>0</formula>
    </cfRule>
    <cfRule type="cellIs" dxfId="13065" priority="812" operator="equal">
      <formula>0</formula>
    </cfRule>
  </conditionalFormatting>
  <conditionalFormatting sqref="BB42:BB43">
    <cfRule type="expression" dxfId="13064" priority="790">
      <formula>BB$17=1</formula>
    </cfRule>
    <cfRule type="expression" dxfId="13063" priority="791">
      <formula>BB$17=7</formula>
    </cfRule>
    <cfRule type="expression" dxfId="13062" priority="792">
      <formula>COUNTIF(祝日,BB$42)=1</formula>
    </cfRule>
  </conditionalFormatting>
  <conditionalFormatting sqref="BB55">
    <cfRule type="cellIs" dxfId="13061" priority="789" operator="equal">
      <formula>0</formula>
    </cfRule>
  </conditionalFormatting>
  <conditionalFormatting sqref="BB55">
    <cfRule type="cellIs" dxfId="13060" priority="787" operator="equal">
      <formula>0</formula>
    </cfRule>
    <cfRule type="cellIs" dxfId="13059" priority="788" operator="equal">
      <formula>0</formula>
    </cfRule>
  </conditionalFormatting>
  <conditionalFormatting sqref="BB91">
    <cfRule type="cellIs" dxfId="13058" priority="786" operator="equal">
      <formula>0</formula>
    </cfRule>
  </conditionalFormatting>
  <conditionalFormatting sqref="BB91">
    <cfRule type="cellIs" dxfId="13057" priority="784" operator="equal">
      <formula>0</formula>
    </cfRule>
    <cfRule type="cellIs" dxfId="13056" priority="785" operator="equal">
      <formula>0</formula>
    </cfRule>
  </conditionalFormatting>
  <conditionalFormatting sqref="BB79">
    <cfRule type="cellIs" dxfId="13055" priority="783" operator="equal">
      <formula>0</formula>
    </cfRule>
  </conditionalFormatting>
  <conditionalFormatting sqref="BB79">
    <cfRule type="cellIs" dxfId="13054" priority="781" operator="equal">
      <formula>0</formula>
    </cfRule>
    <cfRule type="cellIs" dxfId="13053" priority="782" operator="equal">
      <formula>0</formula>
    </cfRule>
  </conditionalFormatting>
  <conditionalFormatting sqref="BB67">
    <cfRule type="cellIs" dxfId="13052" priority="780" operator="equal">
      <formula>0</formula>
    </cfRule>
  </conditionalFormatting>
  <conditionalFormatting sqref="BB67">
    <cfRule type="cellIs" dxfId="13051" priority="778" operator="equal">
      <formula>0</formula>
    </cfRule>
    <cfRule type="cellIs" dxfId="13050" priority="779" operator="equal">
      <formula>0</formula>
    </cfRule>
  </conditionalFormatting>
  <conditionalFormatting sqref="BD42:BD43">
    <cfRule type="expression" dxfId="13049" priority="757">
      <formula>BD$17=1</formula>
    </cfRule>
    <cfRule type="expression" dxfId="13048" priority="758">
      <formula>BD$17=7</formula>
    </cfRule>
    <cfRule type="expression" dxfId="13047" priority="759">
      <formula>COUNTIF(祝日,BD$42)=1</formula>
    </cfRule>
  </conditionalFormatting>
  <conditionalFormatting sqref="BD55">
    <cfRule type="cellIs" dxfId="13046" priority="756" operator="equal">
      <formula>0</formula>
    </cfRule>
  </conditionalFormatting>
  <conditionalFormatting sqref="BD55">
    <cfRule type="cellIs" dxfId="13045" priority="754" operator="equal">
      <formula>0</formula>
    </cfRule>
    <cfRule type="cellIs" dxfId="13044" priority="755" operator="equal">
      <formula>0</formula>
    </cfRule>
  </conditionalFormatting>
  <conditionalFormatting sqref="BD91">
    <cfRule type="cellIs" dxfId="13043" priority="753" operator="equal">
      <formula>0</formula>
    </cfRule>
  </conditionalFormatting>
  <conditionalFormatting sqref="BD91">
    <cfRule type="cellIs" dxfId="13042" priority="751" operator="equal">
      <formula>0</formula>
    </cfRule>
    <cfRule type="cellIs" dxfId="13041" priority="752" operator="equal">
      <formula>0</formula>
    </cfRule>
  </conditionalFormatting>
  <conditionalFormatting sqref="BD79">
    <cfRule type="cellIs" dxfId="13040" priority="750" operator="equal">
      <formula>0</formula>
    </cfRule>
  </conditionalFormatting>
  <conditionalFormatting sqref="BD79">
    <cfRule type="cellIs" dxfId="13039" priority="748" operator="equal">
      <formula>0</formula>
    </cfRule>
    <cfRule type="cellIs" dxfId="13038" priority="749" operator="equal">
      <formula>0</formula>
    </cfRule>
  </conditionalFormatting>
  <conditionalFormatting sqref="BD67">
    <cfRule type="cellIs" dxfId="13037" priority="747" operator="equal">
      <formula>0</formula>
    </cfRule>
  </conditionalFormatting>
  <conditionalFormatting sqref="BD67">
    <cfRule type="cellIs" dxfId="13036" priority="745" operator="equal">
      <formula>0</formula>
    </cfRule>
    <cfRule type="cellIs" dxfId="13035" priority="746" operator="equal">
      <formula>0</formula>
    </cfRule>
  </conditionalFormatting>
  <conditionalFormatting sqref="BF42:BF43">
    <cfRule type="expression" dxfId="13034" priority="724">
      <formula>BF$17=1</formula>
    </cfRule>
    <cfRule type="expression" dxfId="13033" priority="725">
      <formula>BF$17=7</formula>
    </cfRule>
    <cfRule type="expression" dxfId="13032" priority="726">
      <formula>COUNTIF(祝日,BF$42)=1</formula>
    </cfRule>
  </conditionalFormatting>
  <conditionalFormatting sqref="BF55">
    <cfRule type="cellIs" dxfId="13031" priority="723" operator="equal">
      <formula>0</formula>
    </cfRule>
  </conditionalFormatting>
  <conditionalFormatting sqref="BF55">
    <cfRule type="cellIs" dxfId="13030" priority="721" operator="equal">
      <formula>0</formula>
    </cfRule>
    <cfRule type="cellIs" dxfId="13029" priority="722" operator="equal">
      <formula>0</formula>
    </cfRule>
  </conditionalFormatting>
  <conditionalFormatting sqref="BF91">
    <cfRule type="cellIs" dxfId="13028" priority="720" operator="equal">
      <formula>0</formula>
    </cfRule>
  </conditionalFormatting>
  <conditionalFormatting sqref="BF91">
    <cfRule type="cellIs" dxfId="13027" priority="718" operator="equal">
      <formula>0</formula>
    </cfRule>
    <cfRule type="cellIs" dxfId="13026" priority="719" operator="equal">
      <formula>0</formula>
    </cfRule>
  </conditionalFormatting>
  <conditionalFormatting sqref="BF79">
    <cfRule type="cellIs" dxfId="13025" priority="717" operator="equal">
      <formula>0</formula>
    </cfRule>
  </conditionalFormatting>
  <conditionalFormatting sqref="BF79">
    <cfRule type="cellIs" dxfId="13024" priority="715" operator="equal">
      <formula>0</formula>
    </cfRule>
    <cfRule type="cellIs" dxfId="13023" priority="716" operator="equal">
      <formula>0</formula>
    </cfRule>
  </conditionalFormatting>
  <conditionalFormatting sqref="BF67">
    <cfRule type="cellIs" dxfId="13022" priority="714" operator="equal">
      <formula>0</formula>
    </cfRule>
  </conditionalFormatting>
  <conditionalFormatting sqref="BF67">
    <cfRule type="cellIs" dxfId="13021" priority="712" operator="equal">
      <formula>0</formula>
    </cfRule>
    <cfRule type="cellIs" dxfId="13020" priority="713" operator="equal">
      <formula>0</formula>
    </cfRule>
  </conditionalFormatting>
  <conditionalFormatting sqref="BH42:BH43">
    <cfRule type="expression" dxfId="13019" priority="691">
      <formula>BH$17=1</formula>
    </cfRule>
    <cfRule type="expression" dxfId="13018" priority="692">
      <formula>BH$17=7</formula>
    </cfRule>
    <cfRule type="expression" dxfId="13017" priority="693">
      <formula>COUNTIF(祝日,BH$42)=1</formula>
    </cfRule>
  </conditionalFormatting>
  <conditionalFormatting sqref="BH55">
    <cfRule type="cellIs" dxfId="13016" priority="690" operator="equal">
      <formula>0</formula>
    </cfRule>
  </conditionalFormatting>
  <conditionalFormatting sqref="BH55">
    <cfRule type="cellIs" dxfId="13015" priority="688" operator="equal">
      <formula>0</formula>
    </cfRule>
    <cfRule type="cellIs" dxfId="13014" priority="689" operator="equal">
      <formula>0</formula>
    </cfRule>
  </conditionalFormatting>
  <conditionalFormatting sqref="BH91">
    <cfRule type="cellIs" dxfId="13013" priority="687" operator="equal">
      <formula>0</formula>
    </cfRule>
  </conditionalFormatting>
  <conditionalFormatting sqref="BH91">
    <cfRule type="cellIs" dxfId="13012" priority="685" operator="equal">
      <formula>0</formula>
    </cfRule>
    <cfRule type="cellIs" dxfId="13011" priority="686" operator="equal">
      <formula>0</formula>
    </cfRule>
  </conditionalFormatting>
  <conditionalFormatting sqref="BH79">
    <cfRule type="cellIs" dxfId="13010" priority="684" operator="equal">
      <formula>0</formula>
    </cfRule>
  </conditionalFormatting>
  <conditionalFormatting sqref="BH79">
    <cfRule type="cellIs" dxfId="13009" priority="682" operator="equal">
      <formula>0</formula>
    </cfRule>
    <cfRule type="cellIs" dxfId="13008" priority="683" operator="equal">
      <formula>0</formula>
    </cfRule>
  </conditionalFormatting>
  <conditionalFormatting sqref="BH67">
    <cfRule type="cellIs" dxfId="13007" priority="681" operator="equal">
      <formula>0</formula>
    </cfRule>
  </conditionalFormatting>
  <conditionalFormatting sqref="BH67">
    <cfRule type="cellIs" dxfId="13006" priority="679" operator="equal">
      <formula>0</formula>
    </cfRule>
    <cfRule type="cellIs" dxfId="13005" priority="680" operator="equal">
      <formula>0</formula>
    </cfRule>
  </conditionalFormatting>
  <conditionalFormatting sqref="BJ42:BJ43">
    <cfRule type="expression" dxfId="13004" priority="658">
      <formula>BJ$17=1</formula>
    </cfRule>
    <cfRule type="expression" dxfId="13003" priority="659">
      <formula>BJ$17=7</formula>
    </cfRule>
    <cfRule type="expression" dxfId="13002" priority="660">
      <formula>COUNTIF(祝日,BJ$42)=1</formula>
    </cfRule>
  </conditionalFormatting>
  <conditionalFormatting sqref="BJ55">
    <cfRule type="cellIs" dxfId="13001" priority="657" operator="equal">
      <formula>0</formula>
    </cfRule>
  </conditionalFormatting>
  <conditionalFormatting sqref="BJ55">
    <cfRule type="cellIs" dxfId="13000" priority="655" operator="equal">
      <formula>0</formula>
    </cfRule>
    <cfRule type="cellIs" dxfId="12999" priority="656" operator="equal">
      <formula>0</formula>
    </cfRule>
  </conditionalFormatting>
  <conditionalFormatting sqref="BJ91">
    <cfRule type="cellIs" dxfId="12998" priority="654" operator="equal">
      <formula>0</formula>
    </cfRule>
  </conditionalFormatting>
  <conditionalFormatting sqref="BJ91">
    <cfRule type="cellIs" dxfId="12997" priority="652" operator="equal">
      <formula>0</formula>
    </cfRule>
    <cfRule type="cellIs" dxfId="12996" priority="653" operator="equal">
      <formula>0</formula>
    </cfRule>
  </conditionalFormatting>
  <conditionalFormatting sqref="BJ79">
    <cfRule type="cellIs" dxfId="12995" priority="651" operator="equal">
      <formula>0</formula>
    </cfRule>
  </conditionalFormatting>
  <conditionalFormatting sqref="BJ79">
    <cfRule type="cellIs" dxfId="12994" priority="649" operator="equal">
      <formula>0</formula>
    </cfRule>
    <cfRule type="cellIs" dxfId="12993" priority="650" operator="equal">
      <formula>0</formula>
    </cfRule>
  </conditionalFormatting>
  <conditionalFormatting sqref="BJ67">
    <cfRule type="cellIs" dxfId="12992" priority="648" operator="equal">
      <formula>0</formula>
    </cfRule>
  </conditionalFormatting>
  <conditionalFormatting sqref="BJ67">
    <cfRule type="cellIs" dxfId="12991" priority="646" operator="equal">
      <formula>0</formula>
    </cfRule>
    <cfRule type="cellIs" dxfId="12990" priority="647" operator="equal">
      <formula>0</formula>
    </cfRule>
  </conditionalFormatting>
  <conditionalFormatting sqref="BL42:BL43">
    <cfRule type="expression" dxfId="12989" priority="625">
      <formula>BL$17=1</formula>
    </cfRule>
    <cfRule type="expression" dxfId="12988" priority="626">
      <formula>BL$17=7</formula>
    </cfRule>
    <cfRule type="expression" dxfId="12987" priority="627">
      <formula>COUNTIF(祝日,BL$42)=1</formula>
    </cfRule>
  </conditionalFormatting>
  <conditionalFormatting sqref="BL55">
    <cfRule type="cellIs" dxfId="12986" priority="624" operator="equal">
      <formula>0</formula>
    </cfRule>
  </conditionalFormatting>
  <conditionalFormatting sqref="BL55">
    <cfRule type="cellIs" dxfId="12985" priority="622" operator="equal">
      <formula>0</formula>
    </cfRule>
    <cfRule type="cellIs" dxfId="12984" priority="623" operator="equal">
      <formula>0</formula>
    </cfRule>
  </conditionalFormatting>
  <conditionalFormatting sqref="BL91">
    <cfRule type="cellIs" dxfId="12983" priority="621" operator="equal">
      <formula>0</formula>
    </cfRule>
  </conditionalFormatting>
  <conditionalFormatting sqref="BL91">
    <cfRule type="cellIs" dxfId="12982" priority="619" operator="equal">
      <formula>0</formula>
    </cfRule>
    <cfRule type="cellIs" dxfId="12981" priority="620" operator="equal">
      <formula>0</formula>
    </cfRule>
  </conditionalFormatting>
  <conditionalFormatting sqref="BL79">
    <cfRule type="cellIs" dxfId="12980" priority="618" operator="equal">
      <formula>0</formula>
    </cfRule>
  </conditionalFormatting>
  <conditionalFormatting sqref="BL79">
    <cfRule type="cellIs" dxfId="12979" priority="616" operator="equal">
      <formula>0</formula>
    </cfRule>
    <cfRule type="cellIs" dxfId="12978" priority="617" operator="equal">
      <formula>0</formula>
    </cfRule>
  </conditionalFormatting>
  <conditionalFormatting sqref="BL67">
    <cfRule type="cellIs" dxfId="12977" priority="615" operator="equal">
      <formula>0</formula>
    </cfRule>
  </conditionalFormatting>
  <conditionalFormatting sqref="BL67">
    <cfRule type="cellIs" dxfId="12976" priority="613" operator="equal">
      <formula>0</formula>
    </cfRule>
    <cfRule type="cellIs" dxfId="12975" priority="614" operator="equal">
      <formula>0</formula>
    </cfRule>
  </conditionalFormatting>
  <conditionalFormatting sqref="D20:E34">
    <cfRule type="cellIs" dxfId="12974" priority="594" operator="equal">
      <formula>0</formula>
    </cfRule>
  </conditionalFormatting>
  <conditionalFormatting sqref="D42:D43">
    <cfRule type="expression" dxfId="12973" priority="590">
      <formula>D$17=1</formula>
    </cfRule>
    <cfRule type="expression" dxfId="12972" priority="591">
      <formula>D$17=7</formula>
    </cfRule>
    <cfRule type="expression" dxfId="12971" priority="592">
      <formula>COUNTIF(祝日,D$42)=1</formula>
    </cfRule>
  </conditionalFormatting>
  <conditionalFormatting sqref="D55">
    <cfRule type="cellIs" dxfId="12970" priority="589" operator="equal">
      <formula>0</formula>
    </cfRule>
  </conditionalFormatting>
  <conditionalFormatting sqref="D55">
    <cfRule type="cellIs" dxfId="12969" priority="587" operator="equal">
      <formula>0</formula>
    </cfRule>
    <cfRule type="cellIs" dxfId="12968" priority="588" operator="equal">
      <formula>0</formula>
    </cfRule>
  </conditionalFormatting>
  <conditionalFormatting sqref="D91">
    <cfRule type="cellIs" dxfId="12967" priority="586" operator="equal">
      <formula>0</formula>
    </cfRule>
  </conditionalFormatting>
  <conditionalFormatting sqref="D91">
    <cfRule type="cellIs" dxfId="12966" priority="584" operator="equal">
      <formula>0</formula>
    </cfRule>
    <cfRule type="cellIs" dxfId="12965" priority="585" operator="equal">
      <formula>0</formula>
    </cfRule>
  </conditionalFormatting>
  <conditionalFormatting sqref="D79">
    <cfRule type="cellIs" dxfId="12964" priority="583" operator="equal">
      <formula>0</formula>
    </cfRule>
  </conditionalFormatting>
  <conditionalFormatting sqref="D79">
    <cfRule type="cellIs" dxfId="12963" priority="581" operator="equal">
      <formula>0</formula>
    </cfRule>
    <cfRule type="cellIs" dxfId="12962" priority="582" operator="equal">
      <formula>0</formula>
    </cfRule>
  </conditionalFormatting>
  <conditionalFormatting sqref="D67">
    <cfRule type="cellIs" dxfId="12961" priority="580" operator="equal">
      <formula>0</formula>
    </cfRule>
  </conditionalFormatting>
  <conditionalFormatting sqref="D67">
    <cfRule type="cellIs" dxfId="12960" priority="578" operator="equal">
      <formula>0</formula>
    </cfRule>
    <cfRule type="cellIs" dxfId="12959" priority="579" operator="equal">
      <formula>0</formula>
    </cfRule>
  </conditionalFormatting>
  <conditionalFormatting sqref="Z4:Z13">
    <cfRule type="cellIs" dxfId="12958" priority="559" operator="equal">
      <formula>0</formula>
    </cfRule>
  </conditionalFormatting>
  <conditionalFormatting sqref="D95">
    <cfRule type="cellIs" dxfId="12957" priority="543" operator="equal">
      <formula>0</formula>
    </cfRule>
  </conditionalFormatting>
  <conditionalFormatting sqref="D95">
    <cfRule type="cellIs" dxfId="12956" priority="541" operator="equal">
      <formula>0</formula>
    </cfRule>
    <cfRule type="cellIs" dxfId="12955" priority="542" operator="equal">
      <formula>0</formula>
    </cfRule>
  </conditionalFormatting>
  <conditionalFormatting sqref="F95">
    <cfRule type="cellIs" dxfId="12954" priority="525" operator="equal">
      <formula>0</formula>
    </cfRule>
  </conditionalFormatting>
  <conditionalFormatting sqref="F95">
    <cfRule type="cellIs" dxfId="12953" priority="523" operator="equal">
      <formula>0</formula>
    </cfRule>
    <cfRule type="cellIs" dxfId="12952" priority="524" operator="equal">
      <formula>0</formula>
    </cfRule>
  </conditionalFormatting>
  <conditionalFormatting sqref="H95">
    <cfRule type="cellIs" dxfId="12951" priority="507" operator="equal">
      <formula>0</formula>
    </cfRule>
  </conditionalFormatting>
  <conditionalFormatting sqref="H95">
    <cfRule type="cellIs" dxfId="12950" priority="505" operator="equal">
      <formula>0</formula>
    </cfRule>
    <cfRule type="cellIs" dxfId="12949" priority="506" operator="equal">
      <formula>0</formula>
    </cfRule>
  </conditionalFormatting>
  <conditionalFormatting sqref="J95">
    <cfRule type="cellIs" dxfId="12948" priority="489" operator="equal">
      <formula>0</formula>
    </cfRule>
  </conditionalFormatting>
  <conditionalFormatting sqref="J95">
    <cfRule type="cellIs" dxfId="12947" priority="487" operator="equal">
      <formula>0</formula>
    </cfRule>
    <cfRule type="cellIs" dxfId="12946" priority="488" operator="equal">
      <formula>0</formula>
    </cfRule>
  </conditionalFormatting>
  <conditionalFormatting sqref="L95">
    <cfRule type="cellIs" dxfId="12945" priority="471" operator="equal">
      <formula>0</formula>
    </cfRule>
  </conditionalFormatting>
  <conditionalFormatting sqref="L95">
    <cfRule type="cellIs" dxfId="12944" priority="469" operator="equal">
      <formula>0</formula>
    </cfRule>
    <cfRule type="cellIs" dxfId="12943" priority="470" operator="equal">
      <formula>0</formula>
    </cfRule>
  </conditionalFormatting>
  <conditionalFormatting sqref="N95">
    <cfRule type="cellIs" dxfId="12942" priority="453" operator="equal">
      <formula>0</formula>
    </cfRule>
  </conditionalFormatting>
  <conditionalFormatting sqref="N95">
    <cfRule type="cellIs" dxfId="12941" priority="451" operator="equal">
      <formula>0</formula>
    </cfRule>
    <cfRule type="cellIs" dxfId="12940" priority="452" operator="equal">
      <formula>0</formula>
    </cfRule>
  </conditionalFormatting>
  <conditionalFormatting sqref="P95">
    <cfRule type="cellIs" dxfId="12939" priority="435" operator="equal">
      <formula>0</formula>
    </cfRule>
  </conditionalFormatting>
  <conditionalFormatting sqref="P95">
    <cfRule type="cellIs" dxfId="12938" priority="433" operator="equal">
      <formula>0</formula>
    </cfRule>
    <cfRule type="cellIs" dxfId="12937" priority="434" operator="equal">
      <formula>0</formula>
    </cfRule>
  </conditionalFormatting>
  <conditionalFormatting sqref="R95">
    <cfRule type="cellIs" dxfId="12936" priority="417" operator="equal">
      <formula>0</formula>
    </cfRule>
  </conditionalFormatting>
  <conditionalFormatting sqref="R95">
    <cfRule type="cellIs" dxfId="12935" priority="415" operator="equal">
      <formula>0</formula>
    </cfRule>
    <cfRule type="cellIs" dxfId="12934" priority="416" operator="equal">
      <formula>0</formula>
    </cfRule>
  </conditionalFormatting>
  <conditionalFormatting sqref="T95">
    <cfRule type="cellIs" dxfId="12933" priority="399" operator="equal">
      <formula>0</formula>
    </cfRule>
  </conditionalFormatting>
  <conditionalFormatting sqref="T95">
    <cfRule type="cellIs" dxfId="12932" priority="397" operator="equal">
      <formula>0</formula>
    </cfRule>
    <cfRule type="cellIs" dxfId="12931" priority="398" operator="equal">
      <formula>0</formula>
    </cfRule>
  </conditionalFormatting>
  <conditionalFormatting sqref="V95">
    <cfRule type="cellIs" dxfId="12930" priority="381" operator="equal">
      <formula>0</formula>
    </cfRule>
  </conditionalFormatting>
  <conditionalFormatting sqref="V95">
    <cfRule type="cellIs" dxfId="12929" priority="379" operator="equal">
      <formula>0</formula>
    </cfRule>
    <cfRule type="cellIs" dxfId="12928" priority="380" operator="equal">
      <formula>0</formula>
    </cfRule>
  </conditionalFormatting>
  <conditionalFormatting sqref="X95">
    <cfRule type="cellIs" dxfId="12927" priority="363" operator="equal">
      <formula>0</formula>
    </cfRule>
  </conditionalFormatting>
  <conditionalFormatting sqref="X95">
    <cfRule type="cellIs" dxfId="12926" priority="361" operator="equal">
      <formula>0</formula>
    </cfRule>
    <cfRule type="cellIs" dxfId="12925" priority="362" operator="equal">
      <formula>0</formula>
    </cfRule>
  </conditionalFormatting>
  <conditionalFormatting sqref="Z95">
    <cfRule type="cellIs" dxfId="12924" priority="345" operator="equal">
      <formula>0</formula>
    </cfRule>
  </conditionalFormatting>
  <conditionalFormatting sqref="Z95">
    <cfRule type="cellIs" dxfId="12923" priority="343" operator="equal">
      <formula>0</formula>
    </cfRule>
    <cfRule type="cellIs" dxfId="12922" priority="344" operator="equal">
      <formula>0</formula>
    </cfRule>
  </conditionalFormatting>
  <conditionalFormatting sqref="AB95">
    <cfRule type="cellIs" dxfId="12921" priority="327" operator="equal">
      <formula>0</formula>
    </cfRule>
  </conditionalFormatting>
  <conditionalFormatting sqref="AB95">
    <cfRule type="cellIs" dxfId="12920" priority="325" operator="equal">
      <formula>0</formula>
    </cfRule>
    <cfRule type="cellIs" dxfId="12919" priority="326" operator="equal">
      <formula>0</formula>
    </cfRule>
  </conditionalFormatting>
  <conditionalFormatting sqref="AD95">
    <cfRule type="cellIs" dxfId="12918" priority="309" operator="equal">
      <formula>0</formula>
    </cfRule>
  </conditionalFormatting>
  <conditionalFormatting sqref="AD95">
    <cfRule type="cellIs" dxfId="12917" priority="307" operator="equal">
      <formula>0</formula>
    </cfRule>
    <cfRule type="cellIs" dxfId="12916" priority="308" operator="equal">
      <formula>0</formula>
    </cfRule>
  </conditionalFormatting>
  <conditionalFormatting sqref="AF95">
    <cfRule type="cellIs" dxfId="12915" priority="291" operator="equal">
      <formula>0</formula>
    </cfRule>
  </conditionalFormatting>
  <conditionalFormatting sqref="AF95">
    <cfRule type="cellIs" dxfId="12914" priority="289" operator="equal">
      <formula>0</formula>
    </cfRule>
    <cfRule type="cellIs" dxfId="12913" priority="290" operator="equal">
      <formula>0</formula>
    </cfRule>
  </conditionalFormatting>
  <conditionalFormatting sqref="AH95">
    <cfRule type="cellIs" dxfId="12912" priority="273" operator="equal">
      <formula>0</formula>
    </cfRule>
  </conditionalFormatting>
  <conditionalFormatting sqref="AH95">
    <cfRule type="cellIs" dxfId="12911" priority="271" operator="equal">
      <formula>0</formula>
    </cfRule>
    <cfRule type="cellIs" dxfId="12910" priority="272" operator="equal">
      <formula>0</formula>
    </cfRule>
  </conditionalFormatting>
  <conditionalFormatting sqref="AJ95">
    <cfRule type="cellIs" dxfId="12909" priority="255" operator="equal">
      <formula>0</formula>
    </cfRule>
  </conditionalFormatting>
  <conditionalFormatting sqref="AJ95">
    <cfRule type="cellIs" dxfId="12908" priority="253" operator="equal">
      <formula>0</formula>
    </cfRule>
    <cfRule type="cellIs" dxfId="12907" priority="254" operator="equal">
      <formula>0</formula>
    </cfRule>
  </conditionalFormatting>
  <conditionalFormatting sqref="AL95">
    <cfRule type="cellIs" dxfId="12906" priority="237" operator="equal">
      <formula>0</formula>
    </cfRule>
  </conditionalFormatting>
  <conditionalFormatting sqref="AL95">
    <cfRule type="cellIs" dxfId="12905" priority="235" operator="equal">
      <formula>0</formula>
    </cfRule>
    <cfRule type="cellIs" dxfId="12904" priority="236" operator="equal">
      <formula>0</formula>
    </cfRule>
  </conditionalFormatting>
  <conditionalFormatting sqref="AN95">
    <cfRule type="cellIs" dxfId="12903" priority="219" operator="equal">
      <formula>0</formula>
    </cfRule>
  </conditionalFormatting>
  <conditionalFormatting sqref="AN95">
    <cfRule type="cellIs" dxfId="12902" priority="217" operator="equal">
      <formula>0</formula>
    </cfRule>
    <cfRule type="cellIs" dxfId="12901" priority="218" operator="equal">
      <formula>0</formula>
    </cfRule>
  </conditionalFormatting>
  <conditionalFormatting sqref="AP95">
    <cfRule type="cellIs" dxfId="12900" priority="201" operator="equal">
      <formula>0</formula>
    </cfRule>
  </conditionalFormatting>
  <conditionalFormatting sqref="AP95">
    <cfRule type="cellIs" dxfId="12899" priority="199" operator="equal">
      <formula>0</formula>
    </cfRule>
    <cfRule type="cellIs" dxfId="12898" priority="200" operator="equal">
      <formula>0</formula>
    </cfRule>
  </conditionalFormatting>
  <conditionalFormatting sqref="AR95">
    <cfRule type="cellIs" dxfId="12897" priority="183" operator="equal">
      <formula>0</formula>
    </cfRule>
  </conditionalFormatting>
  <conditionalFormatting sqref="AR95">
    <cfRule type="cellIs" dxfId="12896" priority="181" operator="equal">
      <formula>0</formula>
    </cfRule>
    <cfRule type="cellIs" dxfId="12895" priority="182" operator="equal">
      <formula>0</formula>
    </cfRule>
  </conditionalFormatting>
  <conditionalFormatting sqref="AT95">
    <cfRule type="cellIs" dxfId="12894" priority="165" operator="equal">
      <formula>0</formula>
    </cfRule>
  </conditionalFormatting>
  <conditionalFormatting sqref="AT95">
    <cfRule type="cellIs" dxfId="12893" priority="163" operator="equal">
      <formula>0</formula>
    </cfRule>
    <cfRule type="cellIs" dxfId="12892" priority="164" operator="equal">
      <formula>0</formula>
    </cfRule>
  </conditionalFormatting>
  <conditionalFormatting sqref="AV95">
    <cfRule type="cellIs" dxfId="12891" priority="147" operator="equal">
      <formula>0</formula>
    </cfRule>
  </conditionalFormatting>
  <conditionalFormatting sqref="AV95">
    <cfRule type="cellIs" dxfId="12890" priority="145" operator="equal">
      <formula>0</formula>
    </cfRule>
    <cfRule type="cellIs" dxfId="12889" priority="146" operator="equal">
      <formula>0</formula>
    </cfRule>
  </conditionalFormatting>
  <conditionalFormatting sqref="AX95">
    <cfRule type="cellIs" dxfId="12888" priority="129" operator="equal">
      <formula>0</formula>
    </cfRule>
  </conditionalFormatting>
  <conditionalFormatting sqref="AX95">
    <cfRule type="cellIs" dxfId="12887" priority="127" operator="equal">
      <formula>0</formula>
    </cfRule>
    <cfRule type="cellIs" dxfId="12886" priority="128" operator="equal">
      <formula>0</formula>
    </cfRule>
  </conditionalFormatting>
  <conditionalFormatting sqref="AZ95">
    <cfRule type="cellIs" dxfId="12885" priority="111" operator="equal">
      <formula>0</formula>
    </cfRule>
  </conditionalFormatting>
  <conditionalFormatting sqref="AZ95">
    <cfRule type="cellIs" dxfId="12884" priority="109" operator="equal">
      <formula>0</formula>
    </cfRule>
    <cfRule type="cellIs" dxfId="12883" priority="110" operator="equal">
      <formula>0</formula>
    </cfRule>
  </conditionalFormatting>
  <conditionalFormatting sqref="BB95">
    <cfRule type="cellIs" dxfId="12882" priority="93" operator="equal">
      <formula>0</formula>
    </cfRule>
  </conditionalFormatting>
  <conditionalFormatting sqref="BB95">
    <cfRule type="cellIs" dxfId="12881" priority="91" operator="equal">
      <formula>0</formula>
    </cfRule>
    <cfRule type="cellIs" dxfId="12880" priority="92" operator="equal">
      <formula>0</formula>
    </cfRule>
  </conditionalFormatting>
  <conditionalFormatting sqref="BD95">
    <cfRule type="cellIs" dxfId="12879" priority="75" operator="equal">
      <formula>0</formula>
    </cfRule>
  </conditionalFormatting>
  <conditionalFormatting sqref="BD95">
    <cfRule type="cellIs" dxfId="12878" priority="73" operator="equal">
      <formula>0</formula>
    </cfRule>
    <cfRule type="cellIs" dxfId="12877" priority="74" operator="equal">
      <formula>0</formula>
    </cfRule>
  </conditionalFormatting>
  <conditionalFormatting sqref="BF95">
    <cfRule type="cellIs" dxfId="12876" priority="57" operator="equal">
      <formula>0</formula>
    </cfRule>
  </conditionalFormatting>
  <conditionalFormatting sqref="BF95">
    <cfRule type="cellIs" dxfId="12875" priority="55" operator="equal">
      <formula>0</formula>
    </cfRule>
    <cfRule type="cellIs" dxfId="12874" priority="56" operator="equal">
      <formula>0</formula>
    </cfRule>
  </conditionalFormatting>
  <conditionalFormatting sqref="BH95">
    <cfRule type="cellIs" dxfId="12873" priority="39" operator="equal">
      <formula>0</formula>
    </cfRule>
  </conditionalFormatting>
  <conditionalFormatting sqref="BH95">
    <cfRule type="cellIs" dxfId="12872" priority="37" operator="equal">
      <formula>0</formula>
    </cfRule>
    <cfRule type="cellIs" dxfId="12871" priority="38" operator="equal">
      <formula>0</formula>
    </cfRule>
  </conditionalFormatting>
  <conditionalFormatting sqref="BJ95">
    <cfRule type="cellIs" dxfId="12870" priority="21" operator="equal">
      <formula>0</formula>
    </cfRule>
  </conditionalFormatting>
  <conditionalFormatting sqref="BJ95">
    <cfRule type="cellIs" dxfId="12869" priority="19" operator="equal">
      <formula>0</formula>
    </cfRule>
    <cfRule type="cellIs" dxfId="12868" priority="20" operator="equal">
      <formula>0</formula>
    </cfRule>
  </conditionalFormatting>
  <conditionalFormatting sqref="BL95">
    <cfRule type="cellIs" dxfId="12867" priority="3" operator="equal">
      <formula>0</formula>
    </cfRule>
  </conditionalFormatting>
  <conditionalFormatting sqref="BL95">
    <cfRule type="cellIs" dxfId="12866" priority="1" operator="equal">
      <formula>0</formula>
    </cfRule>
    <cfRule type="cellIs" dxfId="12865" priority="2" operator="equal">
      <formula>0</formula>
    </cfRule>
  </conditionalFormatting>
  <pageMargins left="0" right="0" top="0" bottom="0" header="0.31496062992125984" footer="0.31496062992125984"/>
  <pageSetup paperSize="9" scale="19" orientation="landscape" horizontalDpi="0" verticalDpi="0" r:id="rId1"/>
  <drawing r:id="rId2"/>
  <extLst>
    <ext xmlns:x14="http://schemas.microsoft.com/office/spreadsheetml/2009/9/main" uri="{78C0D931-6437-407d-A8EE-F0AAD7539E65}">
      <x14:conditionalFormattings>
        <x14:conditionalFormatting xmlns:xm="http://schemas.microsoft.com/office/excel/2006/main">
          <x14:cfRule type="expression" priority="1585" id="{4BB9BE49-7D8A-459B-9210-1F91F96F1E35}">
            <xm:f>D$16&gt;設定!$U$5</xm:f>
            <x14:dxf>
              <numFmt numFmtId="183" formatCode=";;;"/>
            </x14:dxf>
          </x14:cfRule>
          <xm:sqref>D35:BM35 F20:BM34</xm:sqref>
        </x14:conditionalFormatting>
        <x14:conditionalFormatting xmlns:xm="http://schemas.microsoft.com/office/excel/2006/main">
          <x14:cfRule type="expression" priority="1591" id="{D9239022-7A18-4C49-9051-79EA1EB36A4F}">
            <xm:f>AND($E124=設定!$B$19,設定!$B$19&lt;&gt;"")</xm:f>
            <x14:dxf>
              <fill>
                <patternFill>
                  <bgColor rgb="FFFFCCDD"/>
                </patternFill>
              </fill>
            </x14:dxf>
          </x14:cfRule>
          <x14:cfRule type="expression" priority="1592" id="{0B4C7106-8350-410F-BD27-1B1430C852FB}">
            <xm:f>AND($E124=設定!$B$18,設定!$B$18&lt;&gt;"")</xm:f>
            <x14:dxf>
              <fill>
                <patternFill>
                  <bgColor rgb="FFF7D4EB"/>
                </patternFill>
              </fill>
            </x14:dxf>
          </x14:cfRule>
          <x14:cfRule type="expression" priority="1593" id="{735DA558-4A2C-45B3-A202-7FB8CE2480A0}">
            <xm:f>AND($E124=設定!$B$17,設定!$B$17&lt;&gt;"")</xm:f>
            <x14:dxf>
              <fill>
                <patternFill>
                  <bgColor rgb="FFFFCCFF"/>
                </patternFill>
              </fill>
            </x14:dxf>
          </x14:cfRule>
          <x14:cfRule type="expression" priority="1594" id="{50C127A4-6B72-4EDD-B5A5-F2ABA1ECF049}">
            <xm:f>AND($E124=設定!$B$16,設定!$B$16&lt;&gt;"")</xm:f>
            <x14:dxf>
              <fill>
                <patternFill>
                  <bgColor rgb="FFEECCFF"/>
                </patternFill>
              </fill>
            </x14:dxf>
          </x14:cfRule>
          <x14:cfRule type="expression" priority="1595" id="{DECB99AC-E0AB-40EE-A4C6-83D965389B09}">
            <xm:f>AND($E124=設定!$B$15,設定!$B$15&lt;&gt;"")</xm:f>
            <x14:dxf>
              <fill>
                <patternFill>
                  <bgColor rgb="FFD6D6F5"/>
                </patternFill>
              </fill>
            </x14:dxf>
          </x14:cfRule>
          <x14:cfRule type="expression" priority="1596" id="{0FAEDE29-5951-4963-BFBE-EFDD4DB65155}">
            <xm:f>AND($E124=設定!$B$14,設定!$B$14&lt;&gt;"")</xm:f>
            <x14:dxf>
              <fill>
                <patternFill>
                  <bgColor rgb="FFCCDDFF"/>
                </patternFill>
              </fill>
            </x14:dxf>
          </x14:cfRule>
          <x14:cfRule type="expression" priority="1597" id="{F2F5855D-AB2A-4CE9-9C53-0E840011E9F8}">
            <xm:f>AND($E124=設定!$B$13,設定!$B$13&lt;&gt;"")</xm:f>
            <x14:dxf>
              <fill>
                <patternFill>
                  <bgColor rgb="FFCCEEFF"/>
                </patternFill>
              </fill>
            </x14:dxf>
          </x14:cfRule>
          <x14:cfRule type="expression" priority="1598" id="{2E0B9918-C1FB-4D55-954F-6D42D862461F}">
            <xm:f>AND($E124=設定!$B$12,設定!$B$12&lt;&gt;"")</xm:f>
            <x14:dxf>
              <fill>
                <patternFill>
                  <bgColor rgb="FFCFFCFC"/>
                </patternFill>
              </fill>
            </x14:dxf>
          </x14:cfRule>
          <x14:cfRule type="expression" priority="1599" id="{575A8C3C-DD65-4912-9028-EAAF7483AEFB}">
            <xm:f>AND($E124=設定!$B$11,設定!$B$11&lt;&gt;"")</xm:f>
            <x14:dxf>
              <fill>
                <patternFill>
                  <bgColor rgb="FFCCFFDD"/>
                </patternFill>
              </fill>
            </x14:dxf>
          </x14:cfRule>
          <x14:cfRule type="expression" priority="1600" id="{7E638920-D919-49E6-A520-837493DFAF10}">
            <xm:f>AND($E124=設定!$B$10,設定!$B$10&lt;&gt;"")</xm:f>
            <x14:dxf>
              <fill>
                <patternFill>
                  <bgColor rgb="FFDDFFCC"/>
                </patternFill>
              </fill>
            </x14:dxf>
          </x14:cfRule>
          <x14:cfRule type="expression" priority="1601" id="{E57777B9-17F7-4510-9F1B-9FEBCF032ACA}">
            <xm:f>AND($E124=設定!$B$9,設定!$B$9&lt;&gt;"")</xm:f>
            <x14:dxf>
              <fill>
                <patternFill>
                  <bgColor rgb="FFEEFFCC"/>
                </patternFill>
              </fill>
            </x14:dxf>
          </x14:cfRule>
          <x14:cfRule type="expression" priority="1602" id="{3464E144-63AA-4945-AD26-D2CFD5600410}">
            <xm:f>AND($E124=設定!$B$8,設定!$B$8&lt;&gt;"")</xm:f>
            <x14:dxf>
              <fill>
                <patternFill>
                  <bgColor rgb="FFFFFFCC"/>
                </patternFill>
              </fill>
            </x14:dxf>
          </x14:cfRule>
          <x14:cfRule type="expression" priority="1603" id="{B3BF2CAF-CF5B-4CF2-9FAC-74479718ADF9}">
            <xm:f>AND($E124=設定!$B$7,設定!$B$7&lt;&gt;"")</xm:f>
            <x14:dxf>
              <fill>
                <patternFill>
                  <bgColor rgb="FFFFEECC"/>
                </patternFill>
              </fill>
            </x14:dxf>
          </x14:cfRule>
          <x14:cfRule type="expression" priority="1604" id="{C2A48EEE-F110-4C78-9A64-07DDC5D44735}">
            <xm:f>AND($E124=設定!$B$6,設定!$B$6&lt;&gt;"")</xm:f>
            <x14:dxf>
              <fill>
                <patternFill>
                  <bgColor rgb="FFF1E5DB"/>
                </patternFill>
              </fill>
            </x14:dxf>
          </x14:cfRule>
          <x14:cfRule type="expression" priority="1605" id="{929B88F4-6B08-447A-8440-60237F57A65D}">
            <xm:f>AND($E124=設定!$B$5,設定!$B$5&lt;&gt;"")</xm:f>
            <x14:dxf>
              <fill>
                <patternFill>
                  <bgColor rgb="FFFFCCCC"/>
                </patternFill>
              </fill>
            </x14:dxf>
          </x14:cfRule>
          <xm:sqref>D124:E125</xm:sqref>
        </x14:conditionalFormatting>
        <x14:conditionalFormatting xmlns:xm="http://schemas.microsoft.com/office/excel/2006/main">
          <x14:cfRule type="expression" priority="1555" id="{D87EFCE8-F6C6-4707-9428-81454D0D9B60}">
            <xm:f>AND($G37=設定!$B$19,設定!$B$19&lt;&gt;"")</xm:f>
            <x14:dxf>
              <fill>
                <patternFill>
                  <bgColor rgb="FFFFCCDD"/>
                </patternFill>
              </fill>
            </x14:dxf>
          </x14:cfRule>
          <x14:cfRule type="expression" priority="1556" id="{E6CC7546-9808-4394-9D3D-02EB6F43F541}">
            <xm:f>AND($G37=設定!$B$18,設定!$B$18&lt;&gt;"")</xm:f>
            <x14:dxf>
              <fill>
                <patternFill>
                  <bgColor rgb="FFF7D4EB"/>
                </patternFill>
              </fill>
            </x14:dxf>
          </x14:cfRule>
          <x14:cfRule type="expression" priority="1557" id="{D0533425-190D-48DF-991E-128946527291}">
            <xm:f>AND($G37=設定!$B$17,設定!$B$17&lt;&gt;"")</xm:f>
            <x14:dxf>
              <fill>
                <patternFill>
                  <bgColor rgb="FFFFCCFF"/>
                </patternFill>
              </fill>
            </x14:dxf>
          </x14:cfRule>
          <x14:cfRule type="expression" priority="1558" id="{6FF20893-AC6F-4004-876A-32A4087821D2}">
            <xm:f>AND($G37=設定!$B$16,設定!$B$16&lt;&gt;"")</xm:f>
            <x14:dxf>
              <fill>
                <patternFill>
                  <bgColor rgb="FFEECCFF"/>
                </patternFill>
              </fill>
            </x14:dxf>
          </x14:cfRule>
          <x14:cfRule type="expression" priority="1559" id="{5F5F7C94-CE12-4896-80DA-B06826AA6283}">
            <xm:f>AND($G37=設定!$B$15,設定!$B$15&lt;&gt;"")</xm:f>
            <x14:dxf>
              <fill>
                <patternFill>
                  <bgColor rgb="FFD6D6F5"/>
                </patternFill>
              </fill>
            </x14:dxf>
          </x14:cfRule>
          <x14:cfRule type="expression" priority="1560" id="{AD9D4F99-DB81-424E-B99A-D5031D7BC664}">
            <xm:f>AND($G37=設定!$B$14,設定!$B$14&lt;&gt;"")</xm:f>
            <x14:dxf>
              <fill>
                <patternFill>
                  <bgColor rgb="FFCCDDFF"/>
                </patternFill>
              </fill>
            </x14:dxf>
          </x14:cfRule>
          <x14:cfRule type="expression" priority="1561" id="{851FC513-CDAE-435A-9A6E-9AA79054EB51}">
            <xm:f>AND($G37=設定!$B$13,設定!$B$13&lt;&gt;"")</xm:f>
            <x14:dxf>
              <fill>
                <patternFill>
                  <bgColor rgb="FFCCEEFF"/>
                </patternFill>
              </fill>
            </x14:dxf>
          </x14:cfRule>
          <x14:cfRule type="expression" priority="1562" id="{9E7EEC70-72A5-42DB-B4D4-1A794C9B1746}">
            <xm:f>AND($G37=設定!$B$12,設定!$B$12&lt;&gt;"")</xm:f>
            <x14:dxf>
              <fill>
                <patternFill>
                  <bgColor rgb="FFCFFCFC"/>
                </patternFill>
              </fill>
            </x14:dxf>
          </x14:cfRule>
          <x14:cfRule type="expression" priority="1563" id="{E2CC0388-F89E-43AB-9BED-6913098E9F62}">
            <xm:f>AND($G37=設定!$B$11,設定!$B$11&lt;&gt;"")</xm:f>
            <x14:dxf>
              <fill>
                <patternFill>
                  <bgColor rgb="FFCCFFDD"/>
                </patternFill>
              </fill>
            </x14:dxf>
          </x14:cfRule>
          <x14:cfRule type="expression" priority="1564" id="{F9B86AC0-940B-4B9D-B1DD-75A2C751510C}">
            <xm:f>AND($G37=設定!$B$10,設定!$B$10&lt;&gt;"")</xm:f>
            <x14:dxf>
              <fill>
                <patternFill>
                  <bgColor rgb="FFDDFFCC"/>
                </patternFill>
              </fill>
            </x14:dxf>
          </x14:cfRule>
          <x14:cfRule type="expression" priority="1565" id="{CCF1F8D6-3D51-4EC1-B531-930B97943BCD}">
            <xm:f>AND($G37=設定!$B$9,設定!$B$9&lt;&gt;"")</xm:f>
            <x14:dxf>
              <fill>
                <patternFill>
                  <bgColor rgb="FFEEFFCC"/>
                </patternFill>
              </fill>
            </x14:dxf>
          </x14:cfRule>
          <x14:cfRule type="expression" priority="1566" id="{1357B39F-28D4-4C93-87FF-145A5EEEB335}">
            <xm:f>AND($G37=設定!$B$8,設定!$B$8&lt;&gt;"")</xm:f>
            <x14:dxf>
              <fill>
                <patternFill>
                  <bgColor rgb="FFFFFFCC"/>
                </patternFill>
              </fill>
            </x14:dxf>
          </x14:cfRule>
          <x14:cfRule type="expression" priority="1567" id="{0C59A564-F9E2-4F26-8820-D728128FA442}">
            <xm:f>AND($G37=設定!$B$7,設定!$B$7&lt;&gt;"")</xm:f>
            <x14:dxf>
              <fill>
                <patternFill>
                  <bgColor rgb="FFFFEECC"/>
                </patternFill>
              </fill>
            </x14:dxf>
          </x14:cfRule>
          <x14:cfRule type="expression" priority="1568" id="{34CF8A92-ED84-4668-87EF-C0542DE321C6}">
            <xm:f>AND($G37=設定!$B$6,設定!$B$6&lt;&gt;"")</xm:f>
            <x14:dxf>
              <fill>
                <patternFill>
                  <bgColor rgb="FFF1E5DB"/>
                </patternFill>
              </fill>
            </x14:dxf>
          </x14:cfRule>
          <x14:cfRule type="expression" priority="1569" id="{95F03CA9-7743-4246-A3B8-A32174D130CA}">
            <xm:f>AND($G37=設定!$B$5,設定!$B$5&lt;&gt;"")</xm:f>
            <x14:dxf>
              <fill>
                <patternFill>
                  <bgColor rgb="FFFFCCCC"/>
                </patternFill>
              </fill>
            </x14:dxf>
          </x14:cfRule>
          <xm:sqref>F37:G94 F96:G125</xm:sqref>
        </x14:conditionalFormatting>
        <x14:conditionalFormatting xmlns:xm="http://schemas.microsoft.com/office/excel/2006/main">
          <x14:cfRule type="expression" priority="1522" id="{D460307C-D5AE-4831-BD26-3BE55F8EB860}">
            <xm:f>AND($I37=設定!$B$19,設定!$B$19&lt;&gt;"")</xm:f>
            <x14:dxf>
              <fill>
                <patternFill>
                  <bgColor rgb="FFFFCCDD"/>
                </patternFill>
              </fill>
            </x14:dxf>
          </x14:cfRule>
          <x14:cfRule type="expression" priority="1523" id="{96E68317-097C-4689-B9BF-044C4717D074}">
            <xm:f>AND($I37=設定!$B$18,設定!$B$18&lt;&gt;"")</xm:f>
            <x14:dxf>
              <fill>
                <patternFill>
                  <bgColor rgb="FFF7D4EB"/>
                </patternFill>
              </fill>
            </x14:dxf>
          </x14:cfRule>
          <x14:cfRule type="expression" priority="1524" id="{0F994E06-6691-401F-B422-C30CE3466638}">
            <xm:f>AND($I37=設定!$B$17,設定!$B$17&lt;&gt;"")</xm:f>
            <x14:dxf>
              <fill>
                <patternFill>
                  <bgColor rgb="FFFFCCFF"/>
                </patternFill>
              </fill>
            </x14:dxf>
          </x14:cfRule>
          <x14:cfRule type="expression" priority="1525" id="{E8DC91FE-31CF-4B12-BDE5-F95C07027DD9}">
            <xm:f>AND($I37=設定!$B$16,設定!$B$16&lt;&gt;"")</xm:f>
            <x14:dxf>
              <fill>
                <patternFill>
                  <bgColor rgb="FFEECCFF"/>
                </patternFill>
              </fill>
            </x14:dxf>
          </x14:cfRule>
          <x14:cfRule type="expression" priority="1526" id="{7DE23FB1-31AA-4008-8ACE-BC6841A2FB39}">
            <xm:f>AND($I37=設定!$B$15,設定!$B$15&lt;&gt;"")</xm:f>
            <x14:dxf>
              <fill>
                <patternFill>
                  <bgColor rgb="FFD6D6F5"/>
                </patternFill>
              </fill>
            </x14:dxf>
          </x14:cfRule>
          <x14:cfRule type="expression" priority="1527" id="{66CF7E60-86B9-46A3-95E0-78AF58151433}">
            <xm:f>AND($I37=設定!$B$14,設定!$B$14&lt;&gt;"")</xm:f>
            <x14:dxf>
              <fill>
                <patternFill>
                  <bgColor rgb="FFCCDDFF"/>
                </patternFill>
              </fill>
            </x14:dxf>
          </x14:cfRule>
          <x14:cfRule type="expression" priority="1528" id="{B095EB19-36A7-4482-ACBF-3091A982638D}">
            <xm:f>AND($I37=設定!$B$13,設定!$B$13&lt;&gt;"")</xm:f>
            <x14:dxf>
              <fill>
                <patternFill>
                  <bgColor rgb="FFCCEEFF"/>
                </patternFill>
              </fill>
            </x14:dxf>
          </x14:cfRule>
          <x14:cfRule type="expression" priority="1529" id="{3E442FFB-FEE5-413A-8CE0-329374940F12}">
            <xm:f>AND($I37=設定!$B$12,設定!$B$12&lt;&gt;"")</xm:f>
            <x14:dxf>
              <fill>
                <patternFill>
                  <bgColor rgb="FFCFFCFC"/>
                </patternFill>
              </fill>
            </x14:dxf>
          </x14:cfRule>
          <x14:cfRule type="expression" priority="1530" id="{CC4964E4-F75D-4443-9E5F-D5CF17A5F4FD}">
            <xm:f>AND($I37=設定!$B$11,設定!$B$11&lt;&gt;"")</xm:f>
            <x14:dxf>
              <fill>
                <patternFill>
                  <bgColor rgb="FFCCFFDD"/>
                </patternFill>
              </fill>
            </x14:dxf>
          </x14:cfRule>
          <x14:cfRule type="expression" priority="1531" id="{36CA19B5-B878-441D-BB9F-AE8F288F51F6}">
            <xm:f>AND($I37=設定!$B$10,設定!$B$10&lt;&gt;"")</xm:f>
            <x14:dxf>
              <fill>
                <patternFill>
                  <bgColor rgb="FFDDFFCC"/>
                </patternFill>
              </fill>
            </x14:dxf>
          </x14:cfRule>
          <x14:cfRule type="expression" priority="1532" id="{A49D437C-225C-4EAB-8057-46367B39F3CB}">
            <xm:f>AND($I37=設定!$B$9,設定!$B$9&lt;&gt;"")</xm:f>
            <x14:dxf>
              <fill>
                <patternFill>
                  <bgColor rgb="FFEEFFCC"/>
                </patternFill>
              </fill>
            </x14:dxf>
          </x14:cfRule>
          <x14:cfRule type="expression" priority="1533" id="{1657D08A-833C-4B26-ACCD-B305AB6D03BE}">
            <xm:f>AND($I37=設定!$B$8,設定!$B$8&lt;&gt;"")</xm:f>
            <x14:dxf>
              <fill>
                <patternFill>
                  <bgColor rgb="FFFFFFCC"/>
                </patternFill>
              </fill>
            </x14:dxf>
          </x14:cfRule>
          <x14:cfRule type="expression" priority="1534" id="{B5CFE34D-E0CF-406B-8E6A-04650F66EB94}">
            <xm:f>AND($I37=設定!$B$7,設定!$B$7&lt;&gt;"")</xm:f>
            <x14:dxf>
              <fill>
                <patternFill>
                  <bgColor rgb="FFFFEECC"/>
                </patternFill>
              </fill>
            </x14:dxf>
          </x14:cfRule>
          <x14:cfRule type="expression" priority="1535" id="{845E2CFC-47D5-4A6C-BD11-C472BC65F305}">
            <xm:f>AND($I37=設定!$B$6,設定!$B$6&lt;&gt;"")</xm:f>
            <x14:dxf>
              <fill>
                <patternFill>
                  <bgColor rgb="FFF1E5DB"/>
                </patternFill>
              </fill>
            </x14:dxf>
          </x14:cfRule>
          <x14:cfRule type="expression" priority="1536" id="{17900942-3F75-4494-AE5E-B5DE18D72CC7}">
            <xm:f>AND($I37=設定!$B$5,設定!$B$5&lt;&gt;"")</xm:f>
            <x14:dxf>
              <fill>
                <patternFill>
                  <bgColor rgb="FFFFCCCC"/>
                </patternFill>
              </fill>
            </x14:dxf>
          </x14:cfRule>
          <xm:sqref>H37:I94 H96:I125</xm:sqref>
        </x14:conditionalFormatting>
        <x14:conditionalFormatting xmlns:xm="http://schemas.microsoft.com/office/excel/2006/main">
          <x14:cfRule type="expression" priority="1489" id="{760195FA-0E54-4880-A0C2-6F0108DE76D9}">
            <xm:f>AND($K37=設定!$B$19,設定!$B$19&lt;&gt;"")</xm:f>
            <x14:dxf>
              <fill>
                <patternFill>
                  <bgColor rgb="FFFFCCDD"/>
                </patternFill>
              </fill>
            </x14:dxf>
          </x14:cfRule>
          <x14:cfRule type="expression" priority="1490" id="{1DA5A9E8-62C9-461A-ACEA-F30D88B70942}">
            <xm:f>AND($K37=設定!$B$18,設定!$B$18&lt;&gt;"")</xm:f>
            <x14:dxf>
              <fill>
                <patternFill>
                  <bgColor rgb="FFF7D4EB"/>
                </patternFill>
              </fill>
            </x14:dxf>
          </x14:cfRule>
          <x14:cfRule type="expression" priority="1491" id="{8354C1CC-526C-4DBD-95DE-9611C234FFEA}">
            <xm:f>AND($K37=設定!$B$17,設定!$B$17&lt;&gt;"")</xm:f>
            <x14:dxf>
              <fill>
                <patternFill>
                  <bgColor rgb="FFFFCCFF"/>
                </patternFill>
              </fill>
            </x14:dxf>
          </x14:cfRule>
          <x14:cfRule type="expression" priority="1492" id="{B809728C-CD52-4E26-A201-BF609648D32E}">
            <xm:f>AND($K37=設定!$B$16,設定!$B$16&lt;&gt;"")</xm:f>
            <x14:dxf>
              <fill>
                <patternFill>
                  <bgColor rgb="FFEECCFF"/>
                </patternFill>
              </fill>
            </x14:dxf>
          </x14:cfRule>
          <x14:cfRule type="expression" priority="1493" id="{3698E6C2-3606-42DE-8D53-3B4882EF9881}">
            <xm:f>AND($K37=設定!$B$15,設定!$B$15&lt;&gt;"")</xm:f>
            <x14:dxf>
              <fill>
                <patternFill>
                  <bgColor rgb="FFD6D6F5"/>
                </patternFill>
              </fill>
            </x14:dxf>
          </x14:cfRule>
          <x14:cfRule type="expression" priority="1494" id="{C4C55F02-9F83-43D2-9689-6C149A3CA6DF}">
            <xm:f>AND($K37=設定!$B$14,設定!$B$14&lt;&gt;"")</xm:f>
            <x14:dxf>
              <fill>
                <patternFill>
                  <bgColor rgb="FFCCDDFF"/>
                </patternFill>
              </fill>
            </x14:dxf>
          </x14:cfRule>
          <x14:cfRule type="expression" priority="1495" id="{3552EB55-9617-4046-98C3-BE591A1AE7E8}">
            <xm:f>AND($K37=設定!$B$13,設定!$B$13&lt;&gt;"")</xm:f>
            <x14:dxf>
              <fill>
                <patternFill>
                  <bgColor rgb="FFCCEEFF"/>
                </patternFill>
              </fill>
            </x14:dxf>
          </x14:cfRule>
          <x14:cfRule type="expression" priority="1496" id="{F28ED6A7-0024-49C8-B5C9-99CF35748DC6}">
            <xm:f>AND($K37=設定!$B$12,設定!$B$12&lt;&gt;"")</xm:f>
            <x14:dxf>
              <fill>
                <patternFill>
                  <bgColor rgb="FFCFFCFC"/>
                </patternFill>
              </fill>
            </x14:dxf>
          </x14:cfRule>
          <x14:cfRule type="expression" priority="1497" id="{1FC47F6E-70F8-4FFD-B8C8-33FB97FE8AB6}">
            <xm:f>AND($K37=設定!$B$11,設定!$B$11&lt;&gt;"")</xm:f>
            <x14:dxf>
              <fill>
                <patternFill>
                  <bgColor rgb="FFCCFFDD"/>
                </patternFill>
              </fill>
            </x14:dxf>
          </x14:cfRule>
          <x14:cfRule type="expression" priority="1498" id="{A2451D1D-84D0-4433-9882-FDC5C023AB6D}">
            <xm:f>AND($K37=設定!$B$10,設定!$B$10&lt;&gt;"")</xm:f>
            <x14:dxf>
              <fill>
                <patternFill>
                  <bgColor rgb="FFDDFFCC"/>
                </patternFill>
              </fill>
            </x14:dxf>
          </x14:cfRule>
          <x14:cfRule type="expression" priority="1499" id="{9F5F856D-A0F6-4F0D-891A-6DD8CD398665}">
            <xm:f>AND($K37=設定!$B$9,設定!$B$9&lt;&gt;"")</xm:f>
            <x14:dxf>
              <fill>
                <patternFill>
                  <bgColor rgb="FFEEFFCC"/>
                </patternFill>
              </fill>
            </x14:dxf>
          </x14:cfRule>
          <x14:cfRule type="expression" priority="1500" id="{485CE91E-39EA-4C25-9EF2-4169582481ED}">
            <xm:f>AND($K37=設定!$B$8,設定!$B$8&lt;&gt;"")</xm:f>
            <x14:dxf>
              <fill>
                <patternFill>
                  <bgColor rgb="FFFFFFCC"/>
                </patternFill>
              </fill>
            </x14:dxf>
          </x14:cfRule>
          <x14:cfRule type="expression" priority="1501" id="{2D81F33A-273B-445C-8B1A-60B197B6D5F7}">
            <xm:f>AND($K37=設定!$B$7,設定!$B$7&lt;&gt;"")</xm:f>
            <x14:dxf>
              <fill>
                <patternFill>
                  <bgColor rgb="FFFFEECC"/>
                </patternFill>
              </fill>
            </x14:dxf>
          </x14:cfRule>
          <x14:cfRule type="expression" priority="1502" id="{E14A7FDB-4274-46CB-917D-7861EFBAD669}">
            <xm:f>AND($K37=設定!$B$6,設定!$B$6&lt;&gt;"")</xm:f>
            <x14:dxf>
              <fill>
                <patternFill>
                  <bgColor rgb="FFF1E5DB"/>
                </patternFill>
              </fill>
            </x14:dxf>
          </x14:cfRule>
          <x14:cfRule type="expression" priority="1503" id="{5FDE6785-D6C4-4155-9749-4B5AABA7370F}">
            <xm:f>AND($K37=設定!$B$5,設定!$B$5&lt;&gt;"")</xm:f>
            <x14:dxf>
              <fill>
                <patternFill>
                  <bgColor rgb="FFFFCCCC"/>
                </patternFill>
              </fill>
            </x14:dxf>
          </x14:cfRule>
          <xm:sqref>J37:K94 J96:K125</xm:sqref>
        </x14:conditionalFormatting>
        <x14:conditionalFormatting xmlns:xm="http://schemas.microsoft.com/office/excel/2006/main">
          <x14:cfRule type="expression" priority="1456" id="{2B59992B-4490-4B0F-ABBE-8DE077BFB8E1}">
            <xm:f>AND($M37=設定!$B$19,設定!$B$19&lt;&gt;"")</xm:f>
            <x14:dxf>
              <fill>
                <patternFill>
                  <bgColor rgb="FFFFCCDD"/>
                </patternFill>
              </fill>
            </x14:dxf>
          </x14:cfRule>
          <x14:cfRule type="expression" priority="1457" id="{C4CB0D81-DDEB-4883-B7A3-764AA03804A1}">
            <xm:f>AND($M37=設定!$B$18,設定!$B$18&lt;&gt;"")</xm:f>
            <x14:dxf>
              <fill>
                <patternFill>
                  <bgColor rgb="FFF7D4EB"/>
                </patternFill>
              </fill>
            </x14:dxf>
          </x14:cfRule>
          <x14:cfRule type="expression" priority="1458" id="{F789DAD1-B366-4F7B-9D85-2349327CDC3E}">
            <xm:f>AND($M37=設定!$B$17,設定!$B$17&lt;&gt;"")</xm:f>
            <x14:dxf>
              <fill>
                <patternFill>
                  <bgColor rgb="FFFFCCFF"/>
                </patternFill>
              </fill>
            </x14:dxf>
          </x14:cfRule>
          <x14:cfRule type="expression" priority="1459" id="{BE7B880D-B185-41B7-A98A-7FEEEEE864ED}">
            <xm:f>AND($M37=設定!$B$16,設定!$B$16&lt;&gt;"")</xm:f>
            <x14:dxf>
              <fill>
                <patternFill>
                  <bgColor rgb="FFEECCFF"/>
                </patternFill>
              </fill>
            </x14:dxf>
          </x14:cfRule>
          <x14:cfRule type="expression" priority="1460" id="{3B119912-48BB-4724-8625-F20BADBC8C4A}">
            <xm:f>AND($M37=設定!$B$15,設定!$B$15&lt;&gt;"")</xm:f>
            <x14:dxf>
              <fill>
                <patternFill>
                  <bgColor rgb="FFD6D6F5"/>
                </patternFill>
              </fill>
            </x14:dxf>
          </x14:cfRule>
          <x14:cfRule type="expression" priority="1461" id="{BFBBA25F-F64B-4201-BC58-3EDC820D9750}">
            <xm:f>AND($M37=設定!$B$14,設定!$B$14&lt;&gt;"")</xm:f>
            <x14:dxf>
              <fill>
                <patternFill>
                  <bgColor rgb="FFCCDDFF"/>
                </patternFill>
              </fill>
            </x14:dxf>
          </x14:cfRule>
          <x14:cfRule type="expression" priority="1462" id="{0B5F2AC8-D324-4A88-9884-B525B3426C9D}">
            <xm:f>AND($M37=設定!$B$13,設定!$B$13&lt;&gt;"")</xm:f>
            <x14:dxf>
              <fill>
                <patternFill>
                  <bgColor rgb="FFCCEEFF"/>
                </patternFill>
              </fill>
            </x14:dxf>
          </x14:cfRule>
          <x14:cfRule type="expression" priority="1463" id="{6E213DB1-E7F8-493F-950A-FC613D2B3B65}">
            <xm:f>AND($M37=設定!$B$12,設定!$B$12&lt;&gt;"")</xm:f>
            <x14:dxf>
              <fill>
                <patternFill>
                  <bgColor rgb="FFCFFCFC"/>
                </patternFill>
              </fill>
            </x14:dxf>
          </x14:cfRule>
          <x14:cfRule type="expression" priority="1464" id="{4E03014C-4217-45E7-92A2-7A9E55BCB41D}">
            <xm:f>AND($M37=設定!$B$11,設定!$B$11&lt;&gt;"")</xm:f>
            <x14:dxf>
              <fill>
                <patternFill>
                  <bgColor rgb="FFCCFFDD"/>
                </patternFill>
              </fill>
            </x14:dxf>
          </x14:cfRule>
          <x14:cfRule type="expression" priority="1465" id="{D7E29EED-23C2-40BC-8937-1B7804ACA09F}">
            <xm:f>AND($M37=設定!$B$10,設定!$B$10&lt;&gt;"")</xm:f>
            <x14:dxf>
              <fill>
                <patternFill>
                  <bgColor rgb="FFDDFFCC"/>
                </patternFill>
              </fill>
            </x14:dxf>
          </x14:cfRule>
          <x14:cfRule type="expression" priority="1466" id="{F51AA75F-E6DB-409D-9577-56963C05C0E2}">
            <xm:f>AND($M37=設定!$B$9,設定!$B$9&lt;&gt;"")</xm:f>
            <x14:dxf>
              <fill>
                <patternFill>
                  <bgColor rgb="FFEEFFCC"/>
                </patternFill>
              </fill>
            </x14:dxf>
          </x14:cfRule>
          <x14:cfRule type="expression" priority="1467" id="{82F0C6E0-19CC-49EE-93E9-8CD513C55A16}">
            <xm:f>AND($M37=設定!$B$8,設定!$B$8&lt;&gt;"")</xm:f>
            <x14:dxf>
              <fill>
                <patternFill>
                  <bgColor rgb="FFFFFFCC"/>
                </patternFill>
              </fill>
            </x14:dxf>
          </x14:cfRule>
          <x14:cfRule type="expression" priority="1468" id="{28ABC258-4BD8-42AA-A2D5-CBB0AA09F3BB}">
            <xm:f>AND($M37=設定!$B$7,設定!$B$7&lt;&gt;"")</xm:f>
            <x14:dxf>
              <fill>
                <patternFill>
                  <bgColor rgb="FFFFEECC"/>
                </patternFill>
              </fill>
            </x14:dxf>
          </x14:cfRule>
          <x14:cfRule type="expression" priority="1469" id="{BEC443BD-FC7F-4858-B80C-8A56CF557E53}">
            <xm:f>AND($M37=設定!$B$6,設定!$B$6&lt;&gt;"")</xm:f>
            <x14:dxf>
              <fill>
                <patternFill>
                  <bgColor rgb="FFF1E5DB"/>
                </patternFill>
              </fill>
            </x14:dxf>
          </x14:cfRule>
          <x14:cfRule type="expression" priority="1470" id="{CFAEC703-7F51-4CC7-9E1C-0198A4CDBCD8}">
            <xm:f>AND($M37=設定!$B$5,設定!$B$5&lt;&gt;"")</xm:f>
            <x14:dxf>
              <fill>
                <patternFill>
                  <bgColor rgb="FFFFCCCC"/>
                </patternFill>
              </fill>
            </x14:dxf>
          </x14:cfRule>
          <xm:sqref>L37:M94 L96:M125</xm:sqref>
        </x14:conditionalFormatting>
        <x14:conditionalFormatting xmlns:xm="http://schemas.microsoft.com/office/excel/2006/main">
          <x14:cfRule type="expression" priority="1423" id="{EEA1686F-C248-470A-8AB1-052A5D1A4084}">
            <xm:f>AND($O37=設定!$B$19,設定!$B$19&lt;&gt;"")</xm:f>
            <x14:dxf>
              <fill>
                <patternFill>
                  <bgColor rgb="FFFFCCDD"/>
                </patternFill>
              </fill>
            </x14:dxf>
          </x14:cfRule>
          <x14:cfRule type="expression" priority="1424" id="{FE7C04F5-DC90-4096-9867-3749830DF48A}">
            <xm:f>AND($O37=設定!$B$18,設定!$B$18&lt;&gt;"")</xm:f>
            <x14:dxf>
              <fill>
                <patternFill>
                  <bgColor rgb="FFF7D4EB"/>
                </patternFill>
              </fill>
            </x14:dxf>
          </x14:cfRule>
          <x14:cfRule type="expression" priority="1425" id="{AE520CAE-6142-4799-9F18-74F2738BE1F4}">
            <xm:f>AND($O37=設定!$B$17,設定!$B$17&lt;&gt;"")</xm:f>
            <x14:dxf>
              <fill>
                <patternFill>
                  <bgColor rgb="FFFFCCFF"/>
                </patternFill>
              </fill>
            </x14:dxf>
          </x14:cfRule>
          <x14:cfRule type="expression" priority="1426" id="{7244BD18-8DB9-42CA-911B-4F694E80DC45}">
            <xm:f>AND($O37=設定!$B$16,設定!$B$16&lt;&gt;"")</xm:f>
            <x14:dxf>
              <fill>
                <patternFill>
                  <bgColor rgb="FFEECCFF"/>
                </patternFill>
              </fill>
            </x14:dxf>
          </x14:cfRule>
          <x14:cfRule type="expression" priority="1427" id="{32D8A0CE-F0C7-4F1E-B63D-D14F6BEFF68E}">
            <xm:f>AND($O37=設定!$B$15,設定!$B$15&lt;&gt;"")</xm:f>
            <x14:dxf>
              <fill>
                <patternFill>
                  <bgColor rgb="FFD6D6F5"/>
                </patternFill>
              </fill>
            </x14:dxf>
          </x14:cfRule>
          <x14:cfRule type="expression" priority="1428" id="{2C83202A-E11D-48D2-94DA-169528D76626}">
            <xm:f>AND($O37=設定!$B$14,設定!$B$14&lt;&gt;"")</xm:f>
            <x14:dxf>
              <fill>
                <patternFill>
                  <bgColor rgb="FFCCDDFF"/>
                </patternFill>
              </fill>
            </x14:dxf>
          </x14:cfRule>
          <x14:cfRule type="expression" priority="1429" id="{93F007FA-4DC3-4EF8-BC69-0219B63162D3}">
            <xm:f>AND($O37=設定!$B$13,設定!$B$13&lt;&gt;"")</xm:f>
            <x14:dxf>
              <fill>
                <patternFill>
                  <bgColor rgb="FFCCEEFF"/>
                </patternFill>
              </fill>
            </x14:dxf>
          </x14:cfRule>
          <x14:cfRule type="expression" priority="1430" id="{5D5923A7-9A8C-4C3F-AC1A-C3801FEF4A3C}">
            <xm:f>AND($O37=設定!$B$12,設定!$B$12&lt;&gt;"")</xm:f>
            <x14:dxf>
              <fill>
                <patternFill>
                  <bgColor rgb="FFCFFCFC"/>
                </patternFill>
              </fill>
            </x14:dxf>
          </x14:cfRule>
          <x14:cfRule type="expression" priority="1431" id="{424E2663-DDF0-4A45-83C6-9B2A525C9000}">
            <xm:f>AND($O37=設定!$B$11,設定!$B$11&lt;&gt;"")</xm:f>
            <x14:dxf>
              <fill>
                <patternFill>
                  <bgColor rgb="FFCCFFDD"/>
                </patternFill>
              </fill>
            </x14:dxf>
          </x14:cfRule>
          <x14:cfRule type="expression" priority="1432" id="{FF59958D-866A-43C1-A6BC-CD5FAB047742}">
            <xm:f>AND($O37=設定!$B$10,設定!$B$10&lt;&gt;"")</xm:f>
            <x14:dxf>
              <fill>
                <patternFill>
                  <bgColor rgb="FFDDFFCC"/>
                </patternFill>
              </fill>
            </x14:dxf>
          </x14:cfRule>
          <x14:cfRule type="expression" priority="1433" id="{93ED798F-51E9-456C-82E7-AB66A0B5DA44}">
            <xm:f>AND($O37=設定!$B$9,設定!$B$9&lt;&gt;"")</xm:f>
            <x14:dxf>
              <fill>
                <patternFill>
                  <bgColor rgb="FFEEFFCC"/>
                </patternFill>
              </fill>
            </x14:dxf>
          </x14:cfRule>
          <x14:cfRule type="expression" priority="1434" id="{91191922-C5D7-4A56-A3A0-0705BEB14647}">
            <xm:f>AND($O37=設定!$B$8,設定!$B$8&lt;&gt;"")</xm:f>
            <x14:dxf>
              <fill>
                <patternFill>
                  <bgColor rgb="FFFFFFCC"/>
                </patternFill>
              </fill>
            </x14:dxf>
          </x14:cfRule>
          <x14:cfRule type="expression" priority="1435" id="{D4EF2D0C-D24F-40DC-9DD7-5BAA86EF1600}">
            <xm:f>AND($O37=設定!$B$7,設定!$B$7&lt;&gt;"")</xm:f>
            <x14:dxf>
              <fill>
                <patternFill>
                  <bgColor rgb="FFFFEECC"/>
                </patternFill>
              </fill>
            </x14:dxf>
          </x14:cfRule>
          <x14:cfRule type="expression" priority="1436" id="{6D605B25-CCE2-4524-BDDA-9E79C4CE5702}">
            <xm:f>AND($O37=設定!$B$6,設定!$B$6&lt;&gt;"")</xm:f>
            <x14:dxf>
              <fill>
                <patternFill>
                  <bgColor rgb="FFF1E5DB"/>
                </patternFill>
              </fill>
            </x14:dxf>
          </x14:cfRule>
          <x14:cfRule type="expression" priority="1437" id="{E800B60A-3C18-4FC5-92F1-FA4F59EEAE1B}">
            <xm:f>AND($O37=設定!$B$5,設定!$B$5&lt;&gt;"")</xm:f>
            <x14:dxf>
              <fill>
                <patternFill>
                  <bgColor rgb="FFFFCCCC"/>
                </patternFill>
              </fill>
            </x14:dxf>
          </x14:cfRule>
          <xm:sqref>N37:O94 N96:O125</xm:sqref>
        </x14:conditionalFormatting>
        <x14:conditionalFormatting xmlns:xm="http://schemas.microsoft.com/office/excel/2006/main">
          <x14:cfRule type="expression" priority="1390" id="{E8E046EA-CF97-4EEE-8F0A-5CBB014AA39D}">
            <xm:f>AND($Q37=設定!$B$19,設定!$B$19&lt;&gt;"")</xm:f>
            <x14:dxf>
              <fill>
                <patternFill>
                  <bgColor rgb="FFFFCCDD"/>
                </patternFill>
              </fill>
            </x14:dxf>
          </x14:cfRule>
          <x14:cfRule type="expression" priority="1391" id="{8E98427D-80EE-4748-9CAA-7D8BD55400CA}">
            <xm:f>AND($Q37=設定!$B$18,設定!$B$18&lt;&gt;"")</xm:f>
            <x14:dxf>
              <fill>
                <patternFill>
                  <bgColor rgb="FFF7D4EB"/>
                </patternFill>
              </fill>
            </x14:dxf>
          </x14:cfRule>
          <x14:cfRule type="expression" priority="1392" id="{A0DE2D3E-0D9E-4487-9A20-72A20AEE1231}">
            <xm:f>AND($Q37=設定!$B$17,設定!$B$17&lt;&gt;"")</xm:f>
            <x14:dxf>
              <fill>
                <patternFill>
                  <bgColor rgb="FFFFCCFF"/>
                </patternFill>
              </fill>
            </x14:dxf>
          </x14:cfRule>
          <x14:cfRule type="expression" priority="1393" id="{6C6D2DB6-1324-42DC-BC40-E1AD6E9AD1BC}">
            <xm:f>AND($Q37=設定!$B$16,設定!$B$16&lt;&gt;"")</xm:f>
            <x14:dxf>
              <fill>
                <patternFill>
                  <bgColor rgb="FFEECCFF"/>
                </patternFill>
              </fill>
            </x14:dxf>
          </x14:cfRule>
          <x14:cfRule type="expression" priority="1394" id="{045466BD-E5A7-4E57-9B0C-DD15C07BD3BA}">
            <xm:f>AND($Q37=設定!$B$15,設定!$B$15&lt;&gt;"")</xm:f>
            <x14:dxf>
              <fill>
                <patternFill>
                  <bgColor rgb="FFD6D6F5"/>
                </patternFill>
              </fill>
            </x14:dxf>
          </x14:cfRule>
          <x14:cfRule type="expression" priority="1395" id="{239787EA-00D6-4627-A3BF-D43E3364AEEC}">
            <xm:f>AND($Q37=設定!$B$14,設定!$B$14&lt;&gt;"")</xm:f>
            <x14:dxf>
              <fill>
                <patternFill>
                  <bgColor rgb="FFCCDDFF"/>
                </patternFill>
              </fill>
            </x14:dxf>
          </x14:cfRule>
          <x14:cfRule type="expression" priority="1396" id="{D6F4829A-8F12-4FB8-92DF-D697A97C9C73}">
            <xm:f>AND($Q37=設定!$B$13,設定!$B$13&lt;&gt;"")</xm:f>
            <x14:dxf>
              <fill>
                <patternFill>
                  <bgColor rgb="FFCCEEFF"/>
                </patternFill>
              </fill>
            </x14:dxf>
          </x14:cfRule>
          <x14:cfRule type="expression" priority="1397" id="{936CE6E6-010C-4385-8BF5-4E7295F94C7F}">
            <xm:f>AND($Q37=設定!$B$12,設定!$B$12&lt;&gt;"")</xm:f>
            <x14:dxf>
              <fill>
                <patternFill>
                  <bgColor rgb="FFCFFCFC"/>
                </patternFill>
              </fill>
            </x14:dxf>
          </x14:cfRule>
          <x14:cfRule type="expression" priority="1398" id="{3644F9F2-B296-4AD8-A996-EE6C463B7801}">
            <xm:f>AND($Q37=設定!$B$11,設定!$B$11&lt;&gt;"")</xm:f>
            <x14:dxf>
              <fill>
                <patternFill>
                  <bgColor rgb="FFCCFFDD"/>
                </patternFill>
              </fill>
            </x14:dxf>
          </x14:cfRule>
          <x14:cfRule type="expression" priority="1399" id="{A448B45F-46F5-4511-A730-5927ADE86FE1}">
            <xm:f>AND($Q37=設定!$B$10,設定!$B$10&lt;&gt;"")</xm:f>
            <x14:dxf>
              <fill>
                <patternFill>
                  <bgColor rgb="FFDDFFCC"/>
                </patternFill>
              </fill>
            </x14:dxf>
          </x14:cfRule>
          <x14:cfRule type="expression" priority="1400" id="{A899B4D5-23D2-4AF2-A1B4-407057884F5D}">
            <xm:f>AND($Q37=設定!$B$9,設定!$B$9&lt;&gt;"")</xm:f>
            <x14:dxf>
              <fill>
                <patternFill>
                  <bgColor rgb="FFEEFFCC"/>
                </patternFill>
              </fill>
            </x14:dxf>
          </x14:cfRule>
          <x14:cfRule type="expression" priority="1401" id="{61932DB7-B28D-48CF-AA19-41AC69DA71D4}">
            <xm:f>AND($Q37=設定!$B$8,設定!$B$8&lt;&gt;"")</xm:f>
            <x14:dxf>
              <fill>
                <patternFill>
                  <bgColor rgb="FFFFFFCC"/>
                </patternFill>
              </fill>
            </x14:dxf>
          </x14:cfRule>
          <x14:cfRule type="expression" priority="1402" id="{2969AAB3-5626-4060-B1EA-E66082CDBF0B}">
            <xm:f>AND($Q37=設定!$B$7,設定!$B$7&lt;&gt;"")</xm:f>
            <x14:dxf>
              <fill>
                <patternFill>
                  <bgColor rgb="FFFFEECC"/>
                </patternFill>
              </fill>
            </x14:dxf>
          </x14:cfRule>
          <x14:cfRule type="expression" priority="1403" id="{C361D782-029A-40AC-BC1E-252E4048F494}">
            <xm:f>AND($Q37=設定!$B$6,設定!$B$6&lt;&gt;"")</xm:f>
            <x14:dxf>
              <fill>
                <patternFill>
                  <bgColor rgb="FFF1E5DB"/>
                </patternFill>
              </fill>
            </x14:dxf>
          </x14:cfRule>
          <x14:cfRule type="expression" priority="1404" id="{47A36062-FEE0-412B-9960-F92F68800807}">
            <xm:f>AND($Q37=設定!$B$5,設定!$B$5&lt;&gt;"")</xm:f>
            <x14:dxf>
              <fill>
                <patternFill>
                  <bgColor rgb="FFFFCCCC"/>
                </patternFill>
              </fill>
            </x14:dxf>
          </x14:cfRule>
          <xm:sqref>P37:Q94 P96:Q125</xm:sqref>
        </x14:conditionalFormatting>
        <x14:conditionalFormatting xmlns:xm="http://schemas.microsoft.com/office/excel/2006/main">
          <x14:cfRule type="expression" priority="1357" id="{00C821CF-1590-4BE9-899D-40D338088768}">
            <xm:f>AND($S37=設定!$B$19,設定!$B$19&lt;&gt;"")</xm:f>
            <x14:dxf>
              <fill>
                <patternFill>
                  <bgColor rgb="FFFFCCDD"/>
                </patternFill>
              </fill>
            </x14:dxf>
          </x14:cfRule>
          <x14:cfRule type="expression" priority="1358" id="{9C5651E9-717D-43C4-B6AF-C040BC420768}">
            <xm:f>AND($S37=設定!$B$18,設定!$B$18&lt;&gt;"")</xm:f>
            <x14:dxf>
              <fill>
                <patternFill>
                  <bgColor rgb="FFF7D4EB"/>
                </patternFill>
              </fill>
            </x14:dxf>
          </x14:cfRule>
          <x14:cfRule type="expression" priority="1359" id="{61176388-7AEB-4430-8DC4-1534F6691BC3}">
            <xm:f>AND($S37=設定!$B$17,設定!$B$17&lt;&gt;"")</xm:f>
            <x14:dxf>
              <fill>
                <patternFill>
                  <bgColor rgb="FFFFCCFF"/>
                </patternFill>
              </fill>
            </x14:dxf>
          </x14:cfRule>
          <x14:cfRule type="expression" priority="1360" id="{975C98A1-F99D-415F-8FC6-E2A3F7D0B93A}">
            <xm:f>AND($S37=設定!$B$16,設定!$B$16&lt;&gt;"")</xm:f>
            <x14:dxf>
              <fill>
                <patternFill>
                  <bgColor rgb="FFEECCFF"/>
                </patternFill>
              </fill>
            </x14:dxf>
          </x14:cfRule>
          <x14:cfRule type="expression" priority="1361" id="{A8EBD018-6AEE-4EAB-9B9C-F96001961F6B}">
            <xm:f>AND($S37=設定!$B$15,設定!$B$15&lt;&gt;"")</xm:f>
            <x14:dxf>
              <fill>
                <patternFill>
                  <bgColor rgb="FFD6D6F5"/>
                </patternFill>
              </fill>
            </x14:dxf>
          </x14:cfRule>
          <x14:cfRule type="expression" priority="1362" id="{2B42060A-BF0E-440A-B47A-A07AE8C31E2C}">
            <xm:f>AND($S37=設定!$B$14,設定!$B$14&lt;&gt;"")</xm:f>
            <x14:dxf>
              <fill>
                <patternFill>
                  <bgColor rgb="FFCCDDFF"/>
                </patternFill>
              </fill>
            </x14:dxf>
          </x14:cfRule>
          <x14:cfRule type="expression" priority="1363" id="{25D1DF37-4DF2-46EE-98D6-ED905745DC47}">
            <xm:f>AND($S37=設定!$B$13,設定!$B$13&lt;&gt;"")</xm:f>
            <x14:dxf>
              <fill>
                <patternFill>
                  <bgColor rgb="FFCCEEFF"/>
                </patternFill>
              </fill>
            </x14:dxf>
          </x14:cfRule>
          <x14:cfRule type="expression" priority="1364" id="{313A8B90-E9E9-42F6-804D-65472821FC9B}">
            <xm:f>AND($S37=設定!$B$12,設定!$B$12&lt;&gt;"")</xm:f>
            <x14:dxf>
              <fill>
                <patternFill>
                  <bgColor rgb="FFCFFCFC"/>
                </patternFill>
              </fill>
            </x14:dxf>
          </x14:cfRule>
          <x14:cfRule type="expression" priority="1365" id="{D652C12F-EABE-4966-A3F8-AF5BCFE1D492}">
            <xm:f>AND($S37=設定!$B$11,設定!$B$11&lt;&gt;"")</xm:f>
            <x14:dxf>
              <fill>
                <patternFill>
                  <bgColor rgb="FFCCFFDD"/>
                </patternFill>
              </fill>
            </x14:dxf>
          </x14:cfRule>
          <x14:cfRule type="expression" priority="1366" id="{CCE3613D-CAA1-491E-9559-44BEC612D408}">
            <xm:f>AND($S37=設定!$B$10,設定!$B$10&lt;&gt;"")</xm:f>
            <x14:dxf>
              <fill>
                <patternFill>
                  <bgColor rgb="FFDDFFCC"/>
                </patternFill>
              </fill>
            </x14:dxf>
          </x14:cfRule>
          <x14:cfRule type="expression" priority="1367" id="{A8C87F39-FD30-472B-8297-3A635DD98E02}">
            <xm:f>AND($S37=設定!$B$9,設定!$B$9&lt;&gt;"")</xm:f>
            <x14:dxf>
              <fill>
                <patternFill>
                  <bgColor rgb="FFEEFFCC"/>
                </patternFill>
              </fill>
            </x14:dxf>
          </x14:cfRule>
          <x14:cfRule type="expression" priority="1368" id="{13E744FA-2D73-44FA-94C3-65E75DA71D65}">
            <xm:f>AND($S37=設定!$B$8,設定!$B$8&lt;&gt;"")</xm:f>
            <x14:dxf>
              <fill>
                <patternFill>
                  <bgColor rgb="FFFFFFCC"/>
                </patternFill>
              </fill>
            </x14:dxf>
          </x14:cfRule>
          <x14:cfRule type="expression" priority="1369" id="{BF562950-330D-49C6-A8D4-9AFF302B88E4}">
            <xm:f>AND($S37=設定!$B$7,設定!$B$7&lt;&gt;"")</xm:f>
            <x14:dxf>
              <fill>
                <patternFill>
                  <bgColor rgb="FFFFEECC"/>
                </patternFill>
              </fill>
            </x14:dxf>
          </x14:cfRule>
          <x14:cfRule type="expression" priority="1370" id="{B6F13A71-5A8D-4766-A546-4268BA466FBC}">
            <xm:f>AND($S37=設定!$B$6,設定!$B$6&lt;&gt;"")</xm:f>
            <x14:dxf>
              <fill>
                <patternFill>
                  <bgColor rgb="FFF1E5DB"/>
                </patternFill>
              </fill>
            </x14:dxf>
          </x14:cfRule>
          <x14:cfRule type="expression" priority="1371" id="{A40D8029-BE04-4FFF-B7BB-73BF1F20F857}">
            <xm:f>AND($S37=設定!$B$5,設定!$B$5&lt;&gt;"")</xm:f>
            <x14:dxf>
              <fill>
                <patternFill>
                  <bgColor rgb="FFFFCCCC"/>
                </patternFill>
              </fill>
            </x14:dxf>
          </x14:cfRule>
          <xm:sqref>R37:S94 R96:S125</xm:sqref>
        </x14:conditionalFormatting>
        <x14:conditionalFormatting xmlns:xm="http://schemas.microsoft.com/office/excel/2006/main">
          <x14:cfRule type="expression" priority="1324" id="{23C82483-8549-4EED-96E4-6F7C02B269B5}">
            <xm:f>AND($U37=設定!$B$19,設定!$B$19&lt;&gt;"")</xm:f>
            <x14:dxf>
              <fill>
                <patternFill>
                  <bgColor rgb="FFFFCCDD"/>
                </patternFill>
              </fill>
            </x14:dxf>
          </x14:cfRule>
          <x14:cfRule type="expression" priority="1325" id="{A55D4D5F-0400-4C57-AE45-BFBE3D7AB637}">
            <xm:f>AND($U37=設定!$B$18,設定!$B$18&lt;&gt;"")</xm:f>
            <x14:dxf>
              <fill>
                <patternFill>
                  <bgColor rgb="FFF7D4EB"/>
                </patternFill>
              </fill>
            </x14:dxf>
          </x14:cfRule>
          <x14:cfRule type="expression" priority="1326" id="{28B1D92F-F780-4B3C-984F-B601BB3E7269}">
            <xm:f>AND($U37=設定!$B$17,設定!$B$17&lt;&gt;"")</xm:f>
            <x14:dxf>
              <fill>
                <patternFill>
                  <bgColor rgb="FFFFCCFF"/>
                </patternFill>
              </fill>
            </x14:dxf>
          </x14:cfRule>
          <x14:cfRule type="expression" priority="1327" id="{BD6C381A-2282-4E88-8320-12682748CB8E}">
            <xm:f>AND($U37=設定!$B$16,設定!$B$16&lt;&gt;"")</xm:f>
            <x14:dxf>
              <fill>
                <patternFill>
                  <bgColor rgb="FFEECCFF"/>
                </patternFill>
              </fill>
            </x14:dxf>
          </x14:cfRule>
          <x14:cfRule type="expression" priority="1328" id="{3C9E760A-2388-453F-BF83-0DCFC3FD2EE7}">
            <xm:f>AND($U37=設定!$B$15,設定!$B$15&lt;&gt;"")</xm:f>
            <x14:dxf>
              <fill>
                <patternFill>
                  <bgColor rgb="FFD6D6F5"/>
                </patternFill>
              </fill>
            </x14:dxf>
          </x14:cfRule>
          <x14:cfRule type="expression" priority="1329" id="{3308890E-20CE-489C-B419-7E7B728D32AD}">
            <xm:f>AND($U37=設定!$B$14,設定!$B$14&lt;&gt;"")</xm:f>
            <x14:dxf>
              <fill>
                <patternFill>
                  <bgColor rgb="FFCCDDFF"/>
                </patternFill>
              </fill>
            </x14:dxf>
          </x14:cfRule>
          <x14:cfRule type="expression" priority="1330" id="{A737C5B2-564B-4F82-9FCE-785BEC4DFC68}">
            <xm:f>AND($U37=設定!$B$13,設定!$B$13&lt;&gt;"")</xm:f>
            <x14:dxf>
              <fill>
                <patternFill>
                  <bgColor rgb="FFCCEEFF"/>
                </patternFill>
              </fill>
            </x14:dxf>
          </x14:cfRule>
          <x14:cfRule type="expression" priority="1331" id="{03B1B2DE-391D-481A-8332-806037AB563C}">
            <xm:f>AND($U37=設定!$B$12,設定!$B$12&lt;&gt;"")</xm:f>
            <x14:dxf>
              <fill>
                <patternFill>
                  <bgColor rgb="FFCFFCFC"/>
                </patternFill>
              </fill>
            </x14:dxf>
          </x14:cfRule>
          <x14:cfRule type="expression" priority="1332" id="{E9449DAE-1C39-4D3E-8E13-4F354DDE0AF4}">
            <xm:f>AND($U37=設定!$B$11,設定!$B$11&lt;&gt;"")</xm:f>
            <x14:dxf>
              <fill>
                <patternFill>
                  <bgColor rgb="FFCCFFDD"/>
                </patternFill>
              </fill>
            </x14:dxf>
          </x14:cfRule>
          <x14:cfRule type="expression" priority="1333" id="{C53648C3-3915-43A7-A1B8-DAA64F662088}">
            <xm:f>AND($U37=設定!$B$10,設定!$B$10&lt;&gt;"")</xm:f>
            <x14:dxf>
              <fill>
                <patternFill>
                  <bgColor rgb="FFDDFFCC"/>
                </patternFill>
              </fill>
            </x14:dxf>
          </x14:cfRule>
          <x14:cfRule type="expression" priority="1334" id="{79066D93-197A-4361-A77D-52540B5AF4CC}">
            <xm:f>AND($U37=設定!$B$9,設定!$B$9&lt;&gt;"")</xm:f>
            <x14:dxf>
              <fill>
                <patternFill>
                  <bgColor rgb="FFEEFFCC"/>
                </patternFill>
              </fill>
            </x14:dxf>
          </x14:cfRule>
          <x14:cfRule type="expression" priority="1335" id="{5E2FBD03-8EB8-4A8F-B76A-A882A17B55B9}">
            <xm:f>AND($U37=設定!$B$8,設定!$B$8&lt;&gt;"")</xm:f>
            <x14:dxf>
              <fill>
                <patternFill>
                  <bgColor rgb="FFFFFFCC"/>
                </patternFill>
              </fill>
            </x14:dxf>
          </x14:cfRule>
          <x14:cfRule type="expression" priority="1336" id="{8DA28246-55EF-41E9-A206-39707C36C845}">
            <xm:f>AND($U37=設定!$B$7,設定!$B$7&lt;&gt;"")</xm:f>
            <x14:dxf>
              <fill>
                <patternFill>
                  <bgColor rgb="FFFFEECC"/>
                </patternFill>
              </fill>
            </x14:dxf>
          </x14:cfRule>
          <x14:cfRule type="expression" priority="1337" id="{33826F9F-322E-4197-BE51-F7117A1360C1}">
            <xm:f>AND($U37=設定!$B$6,設定!$B$6&lt;&gt;"")</xm:f>
            <x14:dxf>
              <fill>
                <patternFill>
                  <bgColor rgb="FFF1E5DB"/>
                </patternFill>
              </fill>
            </x14:dxf>
          </x14:cfRule>
          <x14:cfRule type="expression" priority="1338" id="{AE6D764F-2853-40B6-969E-90429D394024}">
            <xm:f>AND($U37=設定!$B$5,設定!$B$5&lt;&gt;"")</xm:f>
            <x14:dxf>
              <fill>
                <patternFill>
                  <bgColor rgb="FFFFCCCC"/>
                </patternFill>
              </fill>
            </x14:dxf>
          </x14:cfRule>
          <xm:sqref>T37:U94 T96:U125</xm:sqref>
        </x14:conditionalFormatting>
        <x14:conditionalFormatting xmlns:xm="http://schemas.microsoft.com/office/excel/2006/main">
          <x14:cfRule type="expression" priority="1291" id="{79A4D3D4-F170-41BD-950E-6D8989C08EE3}">
            <xm:f>AND($W37=設定!$B$19,設定!$B$19&lt;&gt;"")</xm:f>
            <x14:dxf>
              <fill>
                <patternFill>
                  <bgColor rgb="FFFFCCDD"/>
                </patternFill>
              </fill>
            </x14:dxf>
          </x14:cfRule>
          <x14:cfRule type="expression" priority="1292" id="{9CF6FCBC-2342-42DE-BD43-34C77D767682}">
            <xm:f>AND($W37=設定!$B$18,設定!$B$18&lt;&gt;"")</xm:f>
            <x14:dxf>
              <fill>
                <patternFill>
                  <bgColor rgb="FFF7D4EB"/>
                </patternFill>
              </fill>
            </x14:dxf>
          </x14:cfRule>
          <x14:cfRule type="expression" priority="1293" id="{4BFD4129-D005-4F05-998F-EC69B1BF7161}">
            <xm:f>AND($W37=設定!$B$17,設定!$B$17&lt;&gt;"")</xm:f>
            <x14:dxf>
              <fill>
                <patternFill>
                  <bgColor rgb="FFFFCCFF"/>
                </patternFill>
              </fill>
            </x14:dxf>
          </x14:cfRule>
          <x14:cfRule type="expression" priority="1294" id="{679B5890-AC6F-428C-A8D9-25851E818E30}">
            <xm:f>AND($W37=設定!$B$16,設定!$B$16&lt;&gt;"")</xm:f>
            <x14:dxf>
              <fill>
                <patternFill>
                  <bgColor rgb="FFEECCFF"/>
                </patternFill>
              </fill>
            </x14:dxf>
          </x14:cfRule>
          <x14:cfRule type="expression" priority="1295" id="{BD85C1ED-F05D-43D3-981A-1D2E0B36D444}">
            <xm:f>AND($W37=設定!$B$15,設定!$B$15&lt;&gt;"")</xm:f>
            <x14:dxf>
              <fill>
                <patternFill>
                  <bgColor rgb="FFD6D6F5"/>
                </patternFill>
              </fill>
            </x14:dxf>
          </x14:cfRule>
          <x14:cfRule type="expression" priority="1296" id="{8932FD24-E4E8-4C13-8613-A5F8C101A428}">
            <xm:f>AND($W37=設定!$B$14,設定!$B$14&lt;&gt;"")</xm:f>
            <x14:dxf>
              <fill>
                <patternFill>
                  <bgColor rgb="FFCCDDFF"/>
                </patternFill>
              </fill>
            </x14:dxf>
          </x14:cfRule>
          <x14:cfRule type="expression" priority="1297" id="{9D3FDC83-2CD6-459D-9893-D6FC83B82B79}">
            <xm:f>AND($W37=設定!$B$13,設定!$B$13&lt;&gt;"")</xm:f>
            <x14:dxf>
              <fill>
                <patternFill>
                  <bgColor rgb="FFCCEEFF"/>
                </patternFill>
              </fill>
            </x14:dxf>
          </x14:cfRule>
          <x14:cfRule type="expression" priority="1298" id="{6A76BA5D-92EF-40BE-85E5-3CE0EEC46713}">
            <xm:f>AND($W37=設定!$B$12,設定!$B$12&lt;&gt;"")</xm:f>
            <x14:dxf>
              <fill>
                <patternFill>
                  <bgColor rgb="FFCFFCFC"/>
                </patternFill>
              </fill>
            </x14:dxf>
          </x14:cfRule>
          <x14:cfRule type="expression" priority="1299" id="{CE3FEB0B-A559-4C8D-8B4E-E05FADE94672}">
            <xm:f>AND($W37=設定!$B$11,設定!$B$11&lt;&gt;"")</xm:f>
            <x14:dxf>
              <fill>
                <patternFill>
                  <bgColor rgb="FFCCFFDD"/>
                </patternFill>
              </fill>
            </x14:dxf>
          </x14:cfRule>
          <x14:cfRule type="expression" priority="1300" id="{AED7304B-194D-4BAC-99C5-55F5D6817576}">
            <xm:f>AND($W37=設定!$B$10,設定!$B$10&lt;&gt;"")</xm:f>
            <x14:dxf>
              <fill>
                <patternFill>
                  <bgColor rgb="FFDDFFCC"/>
                </patternFill>
              </fill>
            </x14:dxf>
          </x14:cfRule>
          <x14:cfRule type="expression" priority="1301" id="{F30A5159-3C22-49B5-A84D-43FB91BC6466}">
            <xm:f>AND($W37=設定!$B$9,設定!$B$9&lt;&gt;"")</xm:f>
            <x14:dxf>
              <fill>
                <patternFill>
                  <bgColor rgb="FFEEFFCC"/>
                </patternFill>
              </fill>
            </x14:dxf>
          </x14:cfRule>
          <x14:cfRule type="expression" priority="1302" id="{B9ACC48E-9F9D-432A-97D4-034C9AE814CF}">
            <xm:f>AND($W37=設定!$B$8,設定!$B$8&lt;&gt;"")</xm:f>
            <x14:dxf>
              <fill>
                <patternFill>
                  <bgColor rgb="FFFFFFCC"/>
                </patternFill>
              </fill>
            </x14:dxf>
          </x14:cfRule>
          <x14:cfRule type="expression" priority="1303" id="{227DAECC-76C2-462F-A26E-E8538645215D}">
            <xm:f>AND($W37=設定!$B$7,設定!$B$7&lt;&gt;"")</xm:f>
            <x14:dxf>
              <fill>
                <patternFill>
                  <bgColor rgb="FFFFEECC"/>
                </patternFill>
              </fill>
            </x14:dxf>
          </x14:cfRule>
          <x14:cfRule type="expression" priority="1304" id="{D06B3C81-8FE7-4845-B63E-8BE2ED10FE39}">
            <xm:f>AND($W37=設定!$B$6,設定!$B$6&lt;&gt;"")</xm:f>
            <x14:dxf>
              <fill>
                <patternFill>
                  <bgColor rgb="FFF1E5DB"/>
                </patternFill>
              </fill>
            </x14:dxf>
          </x14:cfRule>
          <x14:cfRule type="expression" priority="1305" id="{B37670E3-201E-40E4-9C1A-353258260743}">
            <xm:f>AND($W37=設定!$B$5,設定!$B$5&lt;&gt;"")</xm:f>
            <x14:dxf>
              <fill>
                <patternFill>
                  <bgColor rgb="FFFFCCCC"/>
                </patternFill>
              </fill>
            </x14:dxf>
          </x14:cfRule>
          <xm:sqref>V37:W94 V96:W125</xm:sqref>
        </x14:conditionalFormatting>
        <x14:conditionalFormatting xmlns:xm="http://schemas.microsoft.com/office/excel/2006/main">
          <x14:cfRule type="expression" priority="1258" id="{7D892C13-433E-4B71-AE1C-CC0E3C3D4A4C}">
            <xm:f>AND($Y37=設定!$B$19,設定!$B$19&lt;&gt;"")</xm:f>
            <x14:dxf>
              <fill>
                <patternFill>
                  <bgColor rgb="FFFFCCDD"/>
                </patternFill>
              </fill>
            </x14:dxf>
          </x14:cfRule>
          <x14:cfRule type="expression" priority="1259" id="{563FD9F3-BF01-49F7-86E3-EEEBA0061E10}">
            <xm:f>AND($Y37=設定!$B$18,設定!$B$18&lt;&gt;"")</xm:f>
            <x14:dxf>
              <fill>
                <patternFill>
                  <bgColor rgb="FFF7D4EB"/>
                </patternFill>
              </fill>
            </x14:dxf>
          </x14:cfRule>
          <x14:cfRule type="expression" priority="1260" id="{990665F0-C5D8-4347-B069-59A9B89D4CE2}">
            <xm:f>AND($Y37=設定!$B$17,設定!$B$17&lt;&gt;"")</xm:f>
            <x14:dxf>
              <fill>
                <patternFill>
                  <bgColor rgb="FFFFCCFF"/>
                </patternFill>
              </fill>
            </x14:dxf>
          </x14:cfRule>
          <x14:cfRule type="expression" priority="1261" id="{4D3318C1-DA5D-4CF3-A041-48E30ED56A64}">
            <xm:f>AND($Y37=設定!$B$16,設定!$B$16&lt;&gt;"")</xm:f>
            <x14:dxf>
              <fill>
                <patternFill>
                  <bgColor rgb="FFEECCFF"/>
                </patternFill>
              </fill>
            </x14:dxf>
          </x14:cfRule>
          <x14:cfRule type="expression" priority="1262" id="{6B297C6F-C759-40CC-9FE6-4AA3E4B97B55}">
            <xm:f>AND($Y37=設定!$B$15,設定!$B$15&lt;&gt;"")</xm:f>
            <x14:dxf>
              <fill>
                <patternFill>
                  <bgColor rgb="FFD6D6F5"/>
                </patternFill>
              </fill>
            </x14:dxf>
          </x14:cfRule>
          <x14:cfRule type="expression" priority="1263" id="{5B7E079E-88E7-406A-9780-185217EB4AD0}">
            <xm:f>AND($Y37=設定!$B$14,設定!$B$14&lt;&gt;"")</xm:f>
            <x14:dxf>
              <fill>
                <patternFill>
                  <bgColor rgb="FFCCDDFF"/>
                </patternFill>
              </fill>
            </x14:dxf>
          </x14:cfRule>
          <x14:cfRule type="expression" priority="1264" id="{F5089564-58A2-443C-BFF8-38F8804278B6}">
            <xm:f>AND($Y37=設定!$B$13,設定!$B$13&lt;&gt;"")</xm:f>
            <x14:dxf>
              <fill>
                <patternFill>
                  <bgColor rgb="FFCCEEFF"/>
                </patternFill>
              </fill>
            </x14:dxf>
          </x14:cfRule>
          <x14:cfRule type="expression" priority="1265" id="{6B92218C-8B0A-44FB-B8E1-2F6E8A027296}">
            <xm:f>AND($Y37=設定!$B$12,設定!$B$12&lt;&gt;"")</xm:f>
            <x14:dxf>
              <fill>
                <patternFill>
                  <bgColor rgb="FFCFFCFC"/>
                </patternFill>
              </fill>
            </x14:dxf>
          </x14:cfRule>
          <x14:cfRule type="expression" priority="1266" id="{12FAE6A5-FCA6-4A3C-9402-82E526792E9C}">
            <xm:f>AND($Y37=設定!$B$11,設定!$B$11&lt;&gt;"")</xm:f>
            <x14:dxf>
              <fill>
                <patternFill>
                  <bgColor rgb="FFCCFFDD"/>
                </patternFill>
              </fill>
            </x14:dxf>
          </x14:cfRule>
          <x14:cfRule type="expression" priority="1267" id="{C9548DD9-AAB2-4E27-BE19-352A67E531C0}">
            <xm:f>AND($Y37=設定!$B$10,設定!$B$10&lt;&gt;"")</xm:f>
            <x14:dxf>
              <fill>
                <patternFill>
                  <bgColor rgb="FFDDFFCC"/>
                </patternFill>
              </fill>
            </x14:dxf>
          </x14:cfRule>
          <x14:cfRule type="expression" priority="1268" id="{D04EF286-A0C8-408C-A537-74BB8F230F68}">
            <xm:f>AND($Y37=設定!$B$9,設定!$B$9&lt;&gt;"")</xm:f>
            <x14:dxf>
              <fill>
                <patternFill>
                  <bgColor rgb="FFEEFFCC"/>
                </patternFill>
              </fill>
            </x14:dxf>
          </x14:cfRule>
          <x14:cfRule type="expression" priority="1269" id="{631C626C-CF1D-447B-9814-FA9DDA727040}">
            <xm:f>AND($Y37=設定!$B$8,設定!$B$8&lt;&gt;"")</xm:f>
            <x14:dxf>
              <fill>
                <patternFill>
                  <bgColor rgb="FFFFFFCC"/>
                </patternFill>
              </fill>
            </x14:dxf>
          </x14:cfRule>
          <x14:cfRule type="expression" priority="1270" id="{FBA32126-D225-42D9-A90E-94209D0A1B6E}">
            <xm:f>AND($Y37=設定!$B$7,設定!$B$7&lt;&gt;"")</xm:f>
            <x14:dxf>
              <fill>
                <patternFill>
                  <bgColor rgb="FFFFEECC"/>
                </patternFill>
              </fill>
            </x14:dxf>
          </x14:cfRule>
          <x14:cfRule type="expression" priority="1271" id="{271DA6B8-27C3-4E41-8EB4-81419E4B21B4}">
            <xm:f>AND($Y37=設定!$B$6,設定!$B$6&lt;&gt;"")</xm:f>
            <x14:dxf>
              <fill>
                <patternFill>
                  <bgColor rgb="FFF1E5DB"/>
                </patternFill>
              </fill>
            </x14:dxf>
          </x14:cfRule>
          <x14:cfRule type="expression" priority="1272" id="{662D8FA8-D14C-469D-9781-7524D4504B6A}">
            <xm:f>AND($Y37=設定!$B$5,設定!$B$5&lt;&gt;"")</xm:f>
            <x14:dxf>
              <fill>
                <patternFill>
                  <bgColor rgb="FFFFCCCC"/>
                </patternFill>
              </fill>
            </x14:dxf>
          </x14:cfRule>
          <xm:sqref>X37:Y94 X96:Y125</xm:sqref>
        </x14:conditionalFormatting>
        <x14:conditionalFormatting xmlns:xm="http://schemas.microsoft.com/office/excel/2006/main">
          <x14:cfRule type="expression" priority="1225" id="{A7A39C62-2846-4ECA-8942-B0ABA887B193}">
            <xm:f>AND($AA37=設定!$B$19,設定!$B$19&lt;&gt;"")</xm:f>
            <x14:dxf>
              <fill>
                <patternFill>
                  <bgColor rgb="FFFFCCDD"/>
                </patternFill>
              </fill>
            </x14:dxf>
          </x14:cfRule>
          <x14:cfRule type="expression" priority="1226" id="{5CDC5AEE-E856-40DD-8039-9376C5452252}">
            <xm:f>AND($AA37=設定!$B$18,設定!$B$18&lt;&gt;"")</xm:f>
            <x14:dxf>
              <fill>
                <patternFill>
                  <bgColor rgb="FFF7D4EB"/>
                </patternFill>
              </fill>
            </x14:dxf>
          </x14:cfRule>
          <x14:cfRule type="expression" priority="1227" id="{A9B7464B-9F47-427F-91B2-1B78F0C69F99}">
            <xm:f>AND($AA37=設定!$B$17,設定!$B$17&lt;&gt;"")</xm:f>
            <x14:dxf>
              <fill>
                <patternFill>
                  <bgColor rgb="FFFFCCFF"/>
                </patternFill>
              </fill>
            </x14:dxf>
          </x14:cfRule>
          <x14:cfRule type="expression" priority="1228" id="{1AF7F40D-95FF-44BF-8BD8-DEEEC51D654E}">
            <xm:f>AND($AA37=設定!$B$16,設定!$B$16&lt;&gt;"")</xm:f>
            <x14:dxf>
              <fill>
                <patternFill>
                  <bgColor rgb="FFEECCFF"/>
                </patternFill>
              </fill>
            </x14:dxf>
          </x14:cfRule>
          <x14:cfRule type="expression" priority="1229" id="{F902EB8B-3053-47CC-B187-F40BCCAF659F}">
            <xm:f>AND($AA37=設定!$B$15,設定!$B$15&lt;&gt;"")</xm:f>
            <x14:dxf>
              <fill>
                <patternFill>
                  <bgColor rgb="FFD6D6F5"/>
                </patternFill>
              </fill>
            </x14:dxf>
          </x14:cfRule>
          <x14:cfRule type="expression" priority="1230" id="{E3904D36-84D6-4268-99C4-FA7955A74FF2}">
            <xm:f>AND($AA37=設定!$B$14,設定!$B$14&lt;&gt;"")</xm:f>
            <x14:dxf>
              <fill>
                <patternFill>
                  <bgColor rgb="FFCCDDFF"/>
                </patternFill>
              </fill>
            </x14:dxf>
          </x14:cfRule>
          <x14:cfRule type="expression" priority="1231" id="{D4CEDCA8-331F-4771-87B6-08F0601EE7AE}">
            <xm:f>AND($AA37=設定!$B$13,設定!$B$13&lt;&gt;"")</xm:f>
            <x14:dxf>
              <fill>
                <patternFill>
                  <bgColor rgb="FFCCEEFF"/>
                </patternFill>
              </fill>
            </x14:dxf>
          </x14:cfRule>
          <x14:cfRule type="expression" priority="1232" id="{3915A18E-5BFD-4928-8413-BB479D3B6489}">
            <xm:f>AND($AA37=設定!$B$12,設定!$B$12&lt;&gt;"")</xm:f>
            <x14:dxf>
              <fill>
                <patternFill>
                  <bgColor rgb="FFCFFCFC"/>
                </patternFill>
              </fill>
            </x14:dxf>
          </x14:cfRule>
          <x14:cfRule type="expression" priority="1233" id="{F844501A-9FBA-4685-87EA-09992B073953}">
            <xm:f>AND($AA37=設定!$B$11,設定!$B$11&lt;&gt;"")</xm:f>
            <x14:dxf>
              <fill>
                <patternFill>
                  <bgColor rgb="FFCCFFDD"/>
                </patternFill>
              </fill>
            </x14:dxf>
          </x14:cfRule>
          <x14:cfRule type="expression" priority="1234" id="{A6F0B884-A1C3-41B0-8A4A-A1DFE59DC895}">
            <xm:f>AND($AA37=設定!$B$10,設定!$B$10&lt;&gt;"")</xm:f>
            <x14:dxf>
              <fill>
                <patternFill>
                  <bgColor rgb="FFDDFFCC"/>
                </patternFill>
              </fill>
            </x14:dxf>
          </x14:cfRule>
          <x14:cfRule type="expression" priority="1235" id="{14687B96-E2A5-4863-B47A-A70232FC9134}">
            <xm:f>AND($AA37=設定!$B$9,設定!$B$9&lt;&gt;"")</xm:f>
            <x14:dxf>
              <fill>
                <patternFill>
                  <bgColor rgb="FFEEFFCC"/>
                </patternFill>
              </fill>
            </x14:dxf>
          </x14:cfRule>
          <x14:cfRule type="expression" priority="1236" id="{44B6235C-C43D-4475-8A5C-77D27E6D3654}">
            <xm:f>AND($AA37=設定!$B$8,設定!$B$8&lt;&gt;"")</xm:f>
            <x14:dxf>
              <fill>
                <patternFill>
                  <bgColor rgb="FFFFFFCC"/>
                </patternFill>
              </fill>
            </x14:dxf>
          </x14:cfRule>
          <x14:cfRule type="expression" priority="1237" id="{89D6B615-4BD7-48B8-A6A8-33CF234D4368}">
            <xm:f>AND($AA37=設定!$B$7,設定!$B$7&lt;&gt;"")</xm:f>
            <x14:dxf>
              <fill>
                <patternFill>
                  <bgColor rgb="FFFFEECC"/>
                </patternFill>
              </fill>
            </x14:dxf>
          </x14:cfRule>
          <x14:cfRule type="expression" priority="1238" id="{43CCBC83-2A36-4903-88CC-21A9C7144CA1}">
            <xm:f>AND($AA37=設定!$B$6,設定!$B$6&lt;&gt;"")</xm:f>
            <x14:dxf>
              <fill>
                <patternFill>
                  <bgColor rgb="FFF1E5DB"/>
                </patternFill>
              </fill>
            </x14:dxf>
          </x14:cfRule>
          <x14:cfRule type="expression" priority="1239" id="{B7E6338C-F88B-4CA9-BCC2-9B509DBBB2C4}">
            <xm:f>AND($AA37=設定!$B$5,設定!$B$5&lt;&gt;"")</xm:f>
            <x14:dxf>
              <fill>
                <patternFill>
                  <bgColor rgb="FFFFCCCC"/>
                </patternFill>
              </fill>
            </x14:dxf>
          </x14:cfRule>
          <xm:sqref>Z37:AA94 Z96:AA125</xm:sqref>
        </x14:conditionalFormatting>
        <x14:conditionalFormatting xmlns:xm="http://schemas.microsoft.com/office/excel/2006/main">
          <x14:cfRule type="expression" priority="1192" id="{DFC458A9-C691-4FCF-BDAC-9FC361D375A2}">
            <xm:f>AND($AC37=設定!$B$19,設定!$B$19&lt;&gt;"")</xm:f>
            <x14:dxf>
              <fill>
                <patternFill>
                  <bgColor rgb="FFFFCCDD"/>
                </patternFill>
              </fill>
            </x14:dxf>
          </x14:cfRule>
          <x14:cfRule type="expression" priority="1193" id="{0199C7F9-13CD-4C74-8E23-C6E9F010A220}">
            <xm:f>AND($AC37=設定!$B$18,設定!$B$18&lt;&gt;"")</xm:f>
            <x14:dxf>
              <fill>
                <patternFill>
                  <bgColor rgb="FFF7D4EB"/>
                </patternFill>
              </fill>
            </x14:dxf>
          </x14:cfRule>
          <x14:cfRule type="expression" priority="1194" id="{5826DE3C-1749-4AF2-8AEA-72093C519AFB}">
            <xm:f>AND($AC37=設定!$B$17,設定!$B$17&lt;&gt;"")</xm:f>
            <x14:dxf>
              <fill>
                <patternFill>
                  <bgColor rgb="FFFFCCFF"/>
                </patternFill>
              </fill>
            </x14:dxf>
          </x14:cfRule>
          <x14:cfRule type="expression" priority="1195" id="{B8D8EA8D-0088-4459-8FF8-13878C780E02}">
            <xm:f>AND($AC37=設定!$B$16,設定!$B$16&lt;&gt;"")</xm:f>
            <x14:dxf>
              <fill>
                <patternFill>
                  <bgColor rgb="FFEECCFF"/>
                </patternFill>
              </fill>
            </x14:dxf>
          </x14:cfRule>
          <x14:cfRule type="expression" priority="1196" id="{B579A1D8-61F4-43A6-A0F3-54BB1F563289}">
            <xm:f>AND($AC37=設定!$B$15,設定!$B$15&lt;&gt;"")</xm:f>
            <x14:dxf>
              <fill>
                <patternFill>
                  <bgColor rgb="FFD6D6F5"/>
                </patternFill>
              </fill>
            </x14:dxf>
          </x14:cfRule>
          <x14:cfRule type="expression" priority="1197" id="{0E06756E-5B9F-4C81-B8A7-7DC4F0D16391}">
            <xm:f>AND($AC37=設定!$B$14,設定!$B$14&lt;&gt;"")</xm:f>
            <x14:dxf>
              <fill>
                <patternFill>
                  <bgColor rgb="FFCCDDFF"/>
                </patternFill>
              </fill>
            </x14:dxf>
          </x14:cfRule>
          <x14:cfRule type="expression" priority="1198" id="{508813B7-C120-4F2D-9CF8-D7BD4E4DF0C8}">
            <xm:f>AND($AC37=設定!$B$13,設定!$B$13&lt;&gt;"")</xm:f>
            <x14:dxf>
              <fill>
                <patternFill>
                  <bgColor rgb="FFCCEEFF"/>
                </patternFill>
              </fill>
            </x14:dxf>
          </x14:cfRule>
          <x14:cfRule type="expression" priority="1199" id="{ED0A6CA9-7DB6-4525-BE0C-BF35BEE7F8E6}">
            <xm:f>AND($AC37=設定!$B$12,設定!$B$12&lt;&gt;"")</xm:f>
            <x14:dxf>
              <fill>
                <patternFill>
                  <bgColor rgb="FFCFFCFC"/>
                </patternFill>
              </fill>
            </x14:dxf>
          </x14:cfRule>
          <x14:cfRule type="expression" priority="1200" id="{E531708B-F5BE-4D5E-885E-F24A162AADF4}">
            <xm:f>AND($AC37=設定!$B$11,設定!$B$11&lt;&gt;"")</xm:f>
            <x14:dxf>
              <fill>
                <patternFill>
                  <bgColor rgb="FFCCFFDD"/>
                </patternFill>
              </fill>
            </x14:dxf>
          </x14:cfRule>
          <x14:cfRule type="expression" priority="1201" id="{FC445E58-A1EE-4FCF-B3AF-26901E68F0B9}">
            <xm:f>AND($AC37=設定!$B$10,設定!$B$10&lt;&gt;"")</xm:f>
            <x14:dxf>
              <fill>
                <patternFill>
                  <bgColor rgb="FFDDFFCC"/>
                </patternFill>
              </fill>
            </x14:dxf>
          </x14:cfRule>
          <x14:cfRule type="expression" priority="1202" id="{4B2365DB-703A-4037-A1C3-4149C74E8CDC}">
            <xm:f>AND($AC37=設定!$B$9,設定!$B$9&lt;&gt;"")</xm:f>
            <x14:dxf>
              <fill>
                <patternFill>
                  <bgColor rgb="FFEEFFCC"/>
                </patternFill>
              </fill>
            </x14:dxf>
          </x14:cfRule>
          <x14:cfRule type="expression" priority="1203" id="{ADC5B599-C273-45D9-91F1-08897DD6A961}">
            <xm:f>AND($AC37=設定!$B$8,設定!$B$8&lt;&gt;"")</xm:f>
            <x14:dxf>
              <fill>
                <patternFill>
                  <bgColor rgb="FFFFFFCC"/>
                </patternFill>
              </fill>
            </x14:dxf>
          </x14:cfRule>
          <x14:cfRule type="expression" priority="1204" id="{B917EC49-7082-4B71-8B25-B4390C23AF30}">
            <xm:f>AND($AC37=設定!$B$7,設定!$B$7&lt;&gt;"")</xm:f>
            <x14:dxf>
              <fill>
                <patternFill>
                  <bgColor rgb="FFFFEECC"/>
                </patternFill>
              </fill>
            </x14:dxf>
          </x14:cfRule>
          <x14:cfRule type="expression" priority="1205" id="{209DCA59-A66D-4CEE-92B6-9CB87FA8ED27}">
            <xm:f>AND($AC37=設定!$B$6,設定!$B$6&lt;&gt;"")</xm:f>
            <x14:dxf>
              <fill>
                <patternFill>
                  <bgColor rgb="FFF1E5DB"/>
                </patternFill>
              </fill>
            </x14:dxf>
          </x14:cfRule>
          <x14:cfRule type="expression" priority="1206" id="{3D8E9B40-965C-436E-B98A-89B0CC930615}">
            <xm:f>AND($AC37=設定!$B$5,設定!$B$5&lt;&gt;"")</xm:f>
            <x14:dxf>
              <fill>
                <patternFill>
                  <bgColor rgb="FFFFCCCC"/>
                </patternFill>
              </fill>
            </x14:dxf>
          </x14:cfRule>
          <xm:sqref>AB37:AC94 AB96:AC125</xm:sqref>
        </x14:conditionalFormatting>
        <x14:conditionalFormatting xmlns:xm="http://schemas.microsoft.com/office/excel/2006/main">
          <x14:cfRule type="expression" priority="1159" id="{F04058E7-1C0F-4C7D-9657-96F5CE2A872B}">
            <xm:f>AND($AE37=設定!$B$19,設定!$B$19&lt;&gt;"")</xm:f>
            <x14:dxf>
              <fill>
                <patternFill>
                  <bgColor rgb="FFFFCCDD"/>
                </patternFill>
              </fill>
            </x14:dxf>
          </x14:cfRule>
          <x14:cfRule type="expression" priority="1160" id="{7543BB1F-41DB-4875-919B-21D775E231DC}">
            <xm:f>AND($AE37=設定!$B$18,設定!$B$18&lt;&gt;"")</xm:f>
            <x14:dxf>
              <fill>
                <patternFill>
                  <bgColor rgb="FFF7D4EB"/>
                </patternFill>
              </fill>
            </x14:dxf>
          </x14:cfRule>
          <x14:cfRule type="expression" priority="1161" id="{89B02A16-8F6F-4243-BFF2-FCADA3D663DF}">
            <xm:f>AND($AE37=設定!$B$17,設定!$B$17&lt;&gt;"")</xm:f>
            <x14:dxf>
              <fill>
                <patternFill>
                  <bgColor rgb="FFFFCCFF"/>
                </patternFill>
              </fill>
            </x14:dxf>
          </x14:cfRule>
          <x14:cfRule type="expression" priority="1162" id="{13F5872A-C70C-4575-93D4-2AFDE0A89AFF}">
            <xm:f>AND($AE37=設定!$B$16,設定!$B$16&lt;&gt;"")</xm:f>
            <x14:dxf>
              <fill>
                <patternFill>
                  <bgColor rgb="FFEECCFF"/>
                </patternFill>
              </fill>
            </x14:dxf>
          </x14:cfRule>
          <x14:cfRule type="expression" priority="1163" id="{04E924F4-1425-4D2E-88BC-3A4326D7F063}">
            <xm:f>AND($AE37=設定!$B$15,設定!$B$15&lt;&gt;"")</xm:f>
            <x14:dxf>
              <fill>
                <patternFill>
                  <bgColor rgb="FFD6D6F5"/>
                </patternFill>
              </fill>
            </x14:dxf>
          </x14:cfRule>
          <x14:cfRule type="expression" priority="1164" id="{56E6D70C-DEDE-4404-9307-AD9B953CFDFB}">
            <xm:f>AND($AE37=設定!$B$14,設定!$B$14&lt;&gt;"")</xm:f>
            <x14:dxf>
              <fill>
                <patternFill>
                  <bgColor rgb="FFCCDDFF"/>
                </patternFill>
              </fill>
            </x14:dxf>
          </x14:cfRule>
          <x14:cfRule type="expression" priority="1165" id="{6D4AB907-F8B4-40AF-BFFE-37D4468A5673}">
            <xm:f>AND($AE37=設定!$B$13,設定!$B$13&lt;&gt;"")</xm:f>
            <x14:dxf>
              <fill>
                <patternFill>
                  <bgColor rgb="FFCCEEFF"/>
                </patternFill>
              </fill>
            </x14:dxf>
          </x14:cfRule>
          <x14:cfRule type="expression" priority="1166" id="{17EE1333-A26C-4D1D-9A8D-907BD055D9D8}">
            <xm:f>AND($AE37=設定!$B$12,設定!$B$12&lt;&gt;"")</xm:f>
            <x14:dxf>
              <fill>
                <patternFill>
                  <bgColor rgb="FFCFFCFC"/>
                </patternFill>
              </fill>
            </x14:dxf>
          </x14:cfRule>
          <x14:cfRule type="expression" priority="1167" id="{14D061D8-1E57-489D-97CD-BC964FA62AF3}">
            <xm:f>AND($AE37=設定!$B$11,設定!$B$11&lt;&gt;"")</xm:f>
            <x14:dxf>
              <fill>
                <patternFill>
                  <bgColor rgb="FFCCFFDD"/>
                </patternFill>
              </fill>
            </x14:dxf>
          </x14:cfRule>
          <x14:cfRule type="expression" priority="1168" id="{4E5F25D7-94CF-46A8-BC7A-AA74340D8DB0}">
            <xm:f>AND($AE37=設定!$B$10,設定!$B$10&lt;&gt;"")</xm:f>
            <x14:dxf>
              <fill>
                <patternFill>
                  <bgColor rgb="FFDDFFCC"/>
                </patternFill>
              </fill>
            </x14:dxf>
          </x14:cfRule>
          <x14:cfRule type="expression" priority="1169" id="{5170734A-BA1C-44D4-87D0-041620977D7B}">
            <xm:f>AND($AE37=設定!$B$9,設定!$B$9&lt;&gt;"")</xm:f>
            <x14:dxf>
              <fill>
                <patternFill>
                  <bgColor rgb="FFEEFFCC"/>
                </patternFill>
              </fill>
            </x14:dxf>
          </x14:cfRule>
          <x14:cfRule type="expression" priority="1170" id="{05789F01-1A24-40C4-BE5E-B1D083AA4194}">
            <xm:f>AND($AE37=設定!$B$8,設定!$B$8&lt;&gt;"")</xm:f>
            <x14:dxf>
              <fill>
                <patternFill>
                  <bgColor rgb="FFFFFFCC"/>
                </patternFill>
              </fill>
            </x14:dxf>
          </x14:cfRule>
          <x14:cfRule type="expression" priority="1171" id="{6FC38251-C564-49D7-A51D-C551FF7D45F9}">
            <xm:f>AND($AE37=設定!$B$7,設定!$B$7&lt;&gt;"")</xm:f>
            <x14:dxf>
              <fill>
                <patternFill>
                  <bgColor rgb="FFFFEECC"/>
                </patternFill>
              </fill>
            </x14:dxf>
          </x14:cfRule>
          <x14:cfRule type="expression" priority="1172" id="{153F4AA2-78FE-4581-8513-403DBB7C7A76}">
            <xm:f>AND($AE37=設定!$B$6,設定!$B$6&lt;&gt;"")</xm:f>
            <x14:dxf>
              <fill>
                <patternFill>
                  <bgColor rgb="FFF1E5DB"/>
                </patternFill>
              </fill>
            </x14:dxf>
          </x14:cfRule>
          <x14:cfRule type="expression" priority="1173" id="{F5CC6B8F-0126-4603-BBCE-F15DFC69A960}">
            <xm:f>AND($AE37=設定!$B$5,設定!$B$5&lt;&gt;"")</xm:f>
            <x14:dxf>
              <fill>
                <patternFill>
                  <bgColor rgb="FFFFCCCC"/>
                </patternFill>
              </fill>
            </x14:dxf>
          </x14:cfRule>
          <xm:sqref>AD37:AE94 AD96:AE125</xm:sqref>
        </x14:conditionalFormatting>
        <x14:conditionalFormatting xmlns:xm="http://schemas.microsoft.com/office/excel/2006/main">
          <x14:cfRule type="expression" priority="1126" id="{5586DAFC-5D54-4117-942D-3FA7A6200720}">
            <xm:f>AND($AG37=設定!$B$19,設定!$B$19&lt;&gt;"")</xm:f>
            <x14:dxf>
              <fill>
                <patternFill>
                  <bgColor rgb="FFFFCCDD"/>
                </patternFill>
              </fill>
            </x14:dxf>
          </x14:cfRule>
          <x14:cfRule type="expression" priority="1127" id="{F08F6AFB-5644-42E6-B674-8D2C82F449CD}">
            <xm:f>AND($AG37=設定!$B$18,設定!$B$18&lt;&gt;"")</xm:f>
            <x14:dxf>
              <fill>
                <patternFill>
                  <bgColor rgb="FFF7D4EB"/>
                </patternFill>
              </fill>
            </x14:dxf>
          </x14:cfRule>
          <x14:cfRule type="expression" priority="1128" id="{64CFE104-36A0-40E5-9CEC-D72BE5C5E39D}">
            <xm:f>AND($AG37=設定!$B$17,設定!$B$17&lt;&gt;"")</xm:f>
            <x14:dxf>
              <fill>
                <patternFill>
                  <bgColor rgb="FFFFCCFF"/>
                </patternFill>
              </fill>
            </x14:dxf>
          </x14:cfRule>
          <x14:cfRule type="expression" priority="1129" id="{850B32A8-C49F-4AA3-80CF-DAA8CAFA5A3D}">
            <xm:f>AND($AG37=設定!$B$16,設定!$B$16&lt;&gt;"")</xm:f>
            <x14:dxf>
              <fill>
                <patternFill>
                  <bgColor rgb="FFEECCFF"/>
                </patternFill>
              </fill>
            </x14:dxf>
          </x14:cfRule>
          <x14:cfRule type="expression" priority="1130" id="{4A1C12C1-762F-4B1B-A8CD-14A3F053E277}">
            <xm:f>AND($AG37=設定!$B$15,設定!$B$15&lt;&gt;"")</xm:f>
            <x14:dxf>
              <fill>
                <patternFill>
                  <bgColor rgb="FFD6D6F5"/>
                </patternFill>
              </fill>
            </x14:dxf>
          </x14:cfRule>
          <x14:cfRule type="expression" priority="1131" id="{4552A775-BAC2-4ABD-9FC9-5F41A3A33CA2}">
            <xm:f>AND($AG37=設定!$B$14,設定!$B$14&lt;&gt;"")</xm:f>
            <x14:dxf>
              <fill>
                <patternFill>
                  <bgColor rgb="FFCCDDFF"/>
                </patternFill>
              </fill>
            </x14:dxf>
          </x14:cfRule>
          <x14:cfRule type="expression" priority="1132" id="{F836B26D-403D-4D4F-AC86-16610BBE5AB9}">
            <xm:f>AND($AG37=設定!$B$13,設定!$B$13&lt;&gt;"")</xm:f>
            <x14:dxf>
              <fill>
                <patternFill>
                  <bgColor rgb="FFCCEEFF"/>
                </patternFill>
              </fill>
            </x14:dxf>
          </x14:cfRule>
          <x14:cfRule type="expression" priority="1133" id="{37F818F3-E508-4CCC-A134-14095BDC2756}">
            <xm:f>AND($AG37=設定!$B$12,設定!$B$12&lt;&gt;"")</xm:f>
            <x14:dxf>
              <fill>
                <patternFill>
                  <bgColor rgb="FFCFFCFC"/>
                </patternFill>
              </fill>
            </x14:dxf>
          </x14:cfRule>
          <x14:cfRule type="expression" priority="1134" id="{DD3EC013-B4CC-45D7-84D9-947D8122DC9C}">
            <xm:f>AND($AG37=設定!$B$11,設定!$B$11&lt;&gt;"")</xm:f>
            <x14:dxf>
              <fill>
                <patternFill>
                  <bgColor rgb="FFCCFFDD"/>
                </patternFill>
              </fill>
            </x14:dxf>
          </x14:cfRule>
          <x14:cfRule type="expression" priority="1135" id="{A6C62584-48B4-4FC4-88BF-BACCDA376BEA}">
            <xm:f>AND($AG37=設定!$B$10,設定!$B$10&lt;&gt;"")</xm:f>
            <x14:dxf>
              <fill>
                <patternFill>
                  <bgColor rgb="FFDDFFCC"/>
                </patternFill>
              </fill>
            </x14:dxf>
          </x14:cfRule>
          <x14:cfRule type="expression" priority="1136" id="{F46D6F1D-B59B-4794-9C30-564A6063C7D5}">
            <xm:f>AND($AG37=設定!$B$9,設定!$B$9&lt;&gt;"")</xm:f>
            <x14:dxf>
              <fill>
                <patternFill>
                  <bgColor rgb="FFEEFFCC"/>
                </patternFill>
              </fill>
            </x14:dxf>
          </x14:cfRule>
          <x14:cfRule type="expression" priority="1137" id="{2B7A0ED5-1478-448C-A099-07ECA7540C54}">
            <xm:f>AND($AG37=設定!$B$8,設定!$B$8&lt;&gt;"")</xm:f>
            <x14:dxf>
              <fill>
                <patternFill>
                  <bgColor rgb="FFFFFFCC"/>
                </patternFill>
              </fill>
            </x14:dxf>
          </x14:cfRule>
          <x14:cfRule type="expression" priority="1138" id="{D9F4FD25-CB9D-4E86-988D-42E33FD49411}">
            <xm:f>AND($AG37=設定!$B$7,設定!$B$7&lt;&gt;"")</xm:f>
            <x14:dxf>
              <fill>
                <patternFill>
                  <bgColor rgb="FFFFEECC"/>
                </patternFill>
              </fill>
            </x14:dxf>
          </x14:cfRule>
          <x14:cfRule type="expression" priority="1139" id="{3AE0B995-5042-476F-809B-668EE5182536}">
            <xm:f>AND($AG37=設定!$B$6,設定!$B$6&lt;&gt;"")</xm:f>
            <x14:dxf>
              <fill>
                <patternFill>
                  <bgColor rgb="FFF1E5DB"/>
                </patternFill>
              </fill>
            </x14:dxf>
          </x14:cfRule>
          <x14:cfRule type="expression" priority="1140" id="{3A8A1836-9521-4582-9EB1-39143F56C25F}">
            <xm:f>AND($AG37=設定!$B$5,設定!$B$5&lt;&gt;"")</xm:f>
            <x14:dxf>
              <fill>
                <patternFill>
                  <bgColor rgb="FFFFCCCC"/>
                </patternFill>
              </fill>
            </x14:dxf>
          </x14:cfRule>
          <xm:sqref>AF37:AG94 AF96:AG125</xm:sqref>
        </x14:conditionalFormatting>
        <x14:conditionalFormatting xmlns:xm="http://schemas.microsoft.com/office/excel/2006/main">
          <x14:cfRule type="expression" priority="1093" id="{6F84F18F-8F43-4ADB-A03A-52D7BF901F9B}">
            <xm:f>AND($AI37=設定!$B$19,設定!$B$19&lt;&gt;"")</xm:f>
            <x14:dxf>
              <fill>
                <patternFill>
                  <bgColor rgb="FFFFCCDD"/>
                </patternFill>
              </fill>
            </x14:dxf>
          </x14:cfRule>
          <x14:cfRule type="expression" priority="1094" id="{503143A0-8842-4584-8721-3F1ED7A49E32}">
            <xm:f>AND($AI37=設定!$B$18,設定!$B$18&lt;&gt;"")</xm:f>
            <x14:dxf>
              <fill>
                <patternFill>
                  <bgColor rgb="FFF7D4EB"/>
                </patternFill>
              </fill>
            </x14:dxf>
          </x14:cfRule>
          <x14:cfRule type="expression" priority="1095" id="{99365678-C9C9-4F8F-9368-C2181D3AC685}">
            <xm:f>AND($AI37=設定!$B$17,設定!$B$17&lt;&gt;"")</xm:f>
            <x14:dxf>
              <fill>
                <patternFill>
                  <bgColor rgb="FFFFCCFF"/>
                </patternFill>
              </fill>
            </x14:dxf>
          </x14:cfRule>
          <x14:cfRule type="expression" priority="1096" id="{74BC85E0-34F2-47A4-913C-14DBD5586BEE}">
            <xm:f>AND($AI37=設定!$B$16,設定!$B$16&lt;&gt;"")</xm:f>
            <x14:dxf>
              <fill>
                <patternFill>
                  <bgColor rgb="FFEECCFF"/>
                </patternFill>
              </fill>
            </x14:dxf>
          </x14:cfRule>
          <x14:cfRule type="expression" priority="1097" id="{1F8F9C59-324C-4D4D-8C2C-8F4BC37DAFAA}">
            <xm:f>AND($AI37=設定!$B$15,設定!$B$15&lt;&gt;"")</xm:f>
            <x14:dxf>
              <fill>
                <patternFill>
                  <bgColor rgb="FFD6D6F5"/>
                </patternFill>
              </fill>
            </x14:dxf>
          </x14:cfRule>
          <x14:cfRule type="expression" priority="1098" id="{62230364-F673-4D6F-94C5-841498F854A7}">
            <xm:f>AND($AI37=設定!$B$14,設定!$B$14&lt;&gt;"")</xm:f>
            <x14:dxf>
              <fill>
                <patternFill>
                  <bgColor rgb="FFCCDDFF"/>
                </patternFill>
              </fill>
            </x14:dxf>
          </x14:cfRule>
          <x14:cfRule type="expression" priority="1099" id="{8E1D1FAC-7CA3-4569-8E22-2026D4FCA52F}">
            <xm:f>AND($AI37=設定!$B$13,設定!$B$13&lt;&gt;"")</xm:f>
            <x14:dxf>
              <fill>
                <patternFill>
                  <bgColor rgb="FFCCEEFF"/>
                </patternFill>
              </fill>
            </x14:dxf>
          </x14:cfRule>
          <x14:cfRule type="expression" priority="1100" id="{35E51253-E648-46F5-BD13-2D7476421FC4}">
            <xm:f>AND($AI37=設定!$B$12,設定!$B$12&lt;&gt;"")</xm:f>
            <x14:dxf>
              <fill>
                <patternFill>
                  <bgColor rgb="FFCFFCFC"/>
                </patternFill>
              </fill>
            </x14:dxf>
          </x14:cfRule>
          <x14:cfRule type="expression" priority="1101" id="{16E5D6C4-6535-4D73-AE7E-416837FEBEFF}">
            <xm:f>AND($AI37=設定!$B$11,設定!$B$11&lt;&gt;"")</xm:f>
            <x14:dxf>
              <fill>
                <patternFill>
                  <bgColor rgb="FFCCFFDD"/>
                </patternFill>
              </fill>
            </x14:dxf>
          </x14:cfRule>
          <x14:cfRule type="expression" priority="1102" id="{657FFEBC-6203-4F0C-8F36-B2D0E571A520}">
            <xm:f>AND($AI37=設定!$B$10,設定!$B$10&lt;&gt;"")</xm:f>
            <x14:dxf>
              <fill>
                <patternFill>
                  <bgColor rgb="FFDDFFCC"/>
                </patternFill>
              </fill>
            </x14:dxf>
          </x14:cfRule>
          <x14:cfRule type="expression" priority="1103" id="{DC400BDA-F928-4A93-8BB4-C9A2F1B01312}">
            <xm:f>AND($AI37=設定!$B$9,設定!$B$9&lt;&gt;"")</xm:f>
            <x14:dxf>
              <fill>
                <patternFill>
                  <bgColor rgb="FFEEFFCC"/>
                </patternFill>
              </fill>
            </x14:dxf>
          </x14:cfRule>
          <x14:cfRule type="expression" priority="1104" id="{CD5D62CC-6327-4674-B970-3EE8FEF11AE2}">
            <xm:f>AND($AI37=設定!$B$8,設定!$B$8&lt;&gt;"")</xm:f>
            <x14:dxf>
              <fill>
                <patternFill>
                  <bgColor rgb="FFFFFFCC"/>
                </patternFill>
              </fill>
            </x14:dxf>
          </x14:cfRule>
          <x14:cfRule type="expression" priority="1105" id="{D3532015-CC7A-4B24-85A8-2E33BFAD826B}">
            <xm:f>AND($AI37=設定!$B$7,設定!$B$7&lt;&gt;"")</xm:f>
            <x14:dxf>
              <fill>
                <patternFill>
                  <bgColor rgb="FFFFEECC"/>
                </patternFill>
              </fill>
            </x14:dxf>
          </x14:cfRule>
          <x14:cfRule type="expression" priority="1106" id="{29357B5A-6200-4718-927F-1582E3D80899}">
            <xm:f>AND($AI37=設定!$B$6,設定!$B$6&lt;&gt;"")</xm:f>
            <x14:dxf>
              <fill>
                <patternFill>
                  <bgColor rgb="FFF1E5DB"/>
                </patternFill>
              </fill>
            </x14:dxf>
          </x14:cfRule>
          <x14:cfRule type="expression" priority="1107" id="{FC27CDAE-48BF-42CE-B162-230E8EE591D7}">
            <xm:f>AND($AI37=設定!$B$5,設定!$B$5&lt;&gt;"")</xm:f>
            <x14:dxf>
              <fill>
                <patternFill>
                  <bgColor rgb="FFFFCCCC"/>
                </patternFill>
              </fill>
            </x14:dxf>
          </x14:cfRule>
          <xm:sqref>AH37:AI94 AH96:AI125</xm:sqref>
        </x14:conditionalFormatting>
        <x14:conditionalFormatting xmlns:xm="http://schemas.microsoft.com/office/excel/2006/main">
          <x14:cfRule type="expression" priority="1060" id="{5FC29BAC-66CE-4A4B-8D17-A542AF913151}">
            <xm:f>AND($AK37=設定!$B$19,設定!$B$19&lt;&gt;"")</xm:f>
            <x14:dxf>
              <fill>
                <patternFill>
                  <bgColor rgb="FFFFCCDD"/>
                </patternFill>
              </fill>
            </x14:dxf>
          </x14:cfRule>
          <x14:cfRule type="expression" priority="1061" id="{D87A2C91-C61C-497E-B169-C88C548907CA}">
            <xm:f>AND($AK37=設定!$B$18,設定!$B$18&lt;&gt;"")</xm:f>
            <x14:dxf>
              <fill>
                <patternFill>
                  <bgColor rgb="FFF7D4EB"/>
                </patternFill>
              </fill>
            </x14:dxf>
          </x14:cfRule>
          <x14:cfRule type="expression" priority="1062" id="{8D680919-934F-416D-B226-54DA6207C1EF}">
            <xm:f>AND($AK37=設定!$B$17,設定!$B$17&lt;&gt;"")</xm:f>
            <x14:dxf>
              <fill>
                <patternFill>
                  <bgColor rgb="FFFFCCFF"/>
                </patternFill>
              </fill>
            </x14:dxf>
          </x14:cfRule>
          <x14:cfRule type="expression" priority="1063" id="{2BC79658-9A24-4B4C-915F-AD2C1FAE1823}">
            <xm:f>AND($AK37=設定!$B$16,設定!$B$16&lt;&gt;"")</xm:f>
            <x14:dxf>
              <fill>
                <patternFill>
                  <bgColor rgb="FFEECCFF"/>
                </patternFill>
              </fill>
            </x14:dxf>
          </x14:cfRule>
          <x14:cfRule type="expression" priority="1064" id="{63B7A1CD-23FA-40DE-AE9C-E4DA99F3F15C}">
            <xm:f>AND($AK37=設定!$B$15,設定!$B$15&lt;&gt;"")</xm:f>
            <x14:dxf>
              <fill>
                <patternFill>
                  <bgColor rgb="FFD6D6F5"/>
                </patternFill>
              </fill>
            </x14:dxf>
          </x14:cfRule>
          <x14:cfRule type="expression" priority="1065" id="{F7E61F48-27C1-4BF5-931B-FD9A77C3B319}">
            <xm:f>AND($AK37=設定!$B$14,設定!$B$14&lt;&gt;"")</xm:f>
            <x14:dxf>
              <fill>
                <patternFill>
                  <bgColor rgb="FFCCDDFF"/>
                </patternFill>
              </fill>
            </x14:dxf>
          </x14:cfRule>
          <x14:cfRule type="expression" priority="1066" id="{A82E0829-66DD-475A-A8DF-659C787B42A3}">
            <xm:f>AND($AK37=設定!$B$13,設定!$B$13&lt;&gt;"")</xm:f>
            <x14:dxf>
              <fill>
                <patternFill>
                  <bgColor rgb="FFCCEEFF"/>
                </patternFill>
              </fill>
            </x14:dxf>
          </x14:cfRule>
          <x14:cfRule type="expression" priority="1067" id="{3B8BACE7-D1DD-4B00-919F-9831037917C8}">
            <xm:f>AND($AK37=設定!$B$12,設定!$B$12&lt;&gt;"")</xm:f>
            <x14:dxf>
              <fill>
                <patternFill>
                  <bgColor rgb="FFCFFCFC"/>
                </patternFill>
              </fill>
            </x14:dxf>
          </x14:cfRule>
          <x14:cfRule type="expression" priority="1068" id="{D42E619C-4B4B-49E8-848A-33AB2F3D5C61}">
            <xm:f>AND($AK37=設定!$B$11,設定!$B$11&lt;&gt;"")</xm:f>
            <x14:dxf>
              <fill>
                <patternFill>
                  <bgColor rgb="FFCCFFDD"/>
                </patternFill>
              </fill>
            </x14:dxf>
          </x14:cfRule>
          <x14:cfRule type="expression" priority="1069" id="{3E6C005A-00A0-4E51-84D3-03E8EC40CC5C}">
            <xm:f>AND($AK37=設定!$B$10,設定!$B$10&lt;&gt;"")</xm:f>
            <x14:dxf>
              <fill>
                <patternFill>
                  <bgColor rgb="FFDDFFCC"/>
                </patternFill>
              </fill>
            </x14:dxf>
          </x14:cfRule>
          <x14:cfRule type="expression" priority="1070" id="{6F781ECF-7356-475E-8130-97E1A5348CD6}">
            <xm:f>AND($AK37=設定!$B$9,設定!$B$9&lt;&gt;"")</xm:f>
            <x14:dxf>
              <fill>
                <patternFill>
                  <bgColor rgb="FFEEFFCC"/>
                </patternFill>
              </fill>
            </x14:dxf>
          </x14:cfRule>
          <x14:cfRule type="expression" priority="1071" id="{84B3B543-F4C6-480B-AE7F-E735464674CA}">
            <xm:f>AND($AK37=設定!$B$8,設定!$B$8&lt;&gt;"")</xm:f>
            <x14:dxf>
              <fill>
                <patternFill>
                  <bgColor rgb="FFFFFFCC"/>
                </patternFill>
              </fill>
            </x14:dxf>
          </x14:cfRule>
          <x14:cfRule type="expression" priority="1072" id="{B3875001-3A72-46E2-837F-5F7621B9923A}">
            <xm:f>AND($AK37=設定!$B$7,設定!$B$7&lt;&gt;"")</xm:f>
            <x14:dxf>
              <fill>
                <patternFill>
                  <bgColor rgb="FFFFEECC"/>
                </patternFill>
              </fill>
            </x14:dxf>
          </x14:cfRule>
          <x14:cfRule type="expression" priority="1073" id="{173A37E5-4CE2-47E0-8A3C-EAA15DB05B03}">
            <xm:f>AND($AK37=設定!$B$6,設定!$B$6&lt;&gt;"")</xm:f>
            <x14:dxf>
              <fill>
                <patternFill>
                  <bgColor rgb="FFF1E5DB"/>
                </patternFill>
              </fill>
            </x14:dxf>
          </x14:cfRule>
          <x14:cfRule type="expression" priority="1074" id="{7967231C-21CB-4719-A462-509851D60ED6}">
            <xm:f>AND($AK37=設定!$B$5,設定!$B$5&lt;&gt;"")</xm:f>
            <x14:dxf>
              <fill>
                <patternFill>
                  <bgColor rgb="FFFFCCCC"/>
                </patternFill>
              </fill>
            </x14:dxf>
          </x14:cfRule>
          <xm:sqref>AJ37:AK94 AJ96:AK125</xm:sqref>
        </x14:conditionalFormatting>
        <x14:conditionalFormatting xmlns:xm="http://schemas.microsoft.com/office/excel/2006/main">
          <x14:cfRule type="expression" priority="1027" id="{B35A420C-4D9D-423B-8B44-5A6D7B3E50CD}">
            <xm:f>AND($AM37=設定!$B$19,設定!$B$19&lt;&gt;"")</xm:f>
            <x14:dxf>
              <fill>
                <patternFill>
                  <bgColor rgb="FFFFCCDD"/>
                </patternFill>
              </fill>
            </x14:dxf>
          </x14:cfRule>
          <x14:cfRule type="expression" priority="1028" id="{CE0E4407-8ACF-46AD-8F78-83B457BDE736}">
            <xm:f>AND($AM37=設定!$B$18,設定!$B$18&lt;&gt;"")</xm:f>
            <x14:dxf>
              <fill>
                <patternFill>
                  <bgColor rgb="FFF7D4EB"/>
                </patternFill>
              </fill>
            </x14:dxf>
          </x14:cfRule>
          <x14:cfRule type="expression" priority="1029" id="{5C3739C3-FF82-47C0-8AE0-C7715DE8D67E}">
            <xm:f>AND($AM37=設定!$B$17,設定!$B$17&lt;&gt;"")</xm:f>
            <x14:dxf>
              <fill>
                <patternFill>
                  <bgColor rgb="FFFFCCFF"/>
                </patternFill>
              </fill>
            </x14:dxf>
          </x14:cfRule>
          <x14:cfRule type="expression" priority="1030" id="{EF693724-0657-441B-9276-16E97E8ED634}">
            <xm:f>AND($AM37=設定!$B$16,設定!$B$16&lt;&gt;"")</xm:f>
            <x14:dxf>
              <fill>
                <patternFill>
                  <bgColor rgb="FFEECCFF"/>
                </patternFill>
              </fill>
            </x14:dxf>
          </x14:cfRule>
          <x14:cfRule type="expression" priority="1031" id="{0EDAF5EA-7C2C-4A18-9AA2-F35BAC7BA15D}">
            <xm:f>AND($AM37=設定!$B$15,設定!$B$15&lt;&gt;"")</xm:f>
            <x14:dxf>
              <fill>
                <patternFill>
                  <bgColor rgb="FFD6D6F5"/>
                </patternFill>
              </fill>
            </x14:dxf>
          </x14:cfRule>
          <x14:cfRule type="expression" priority="1032" id="{89742ACC-FC2C-4115-8EED-10D40BCADCB1}">
            <xm:f>AND($AM37=設定!$B$14,設定!$B$14&lt;&gt;"")</xm:f>
            <x14:dxf>
              <fill>
                <patternFill>
                  <bgColor rgb="FFCCDDFF"/>
                </patternFill>
              </fill>
            </x14:dxf>
          </x14:cfRule>
          <x14:cfRule type="expression" priority="1033" id="{EA7AC842-7CD5-4A1A-8320-6BB32B54AFB9}">
            <xm:f>AND($AM37=設定!$B$13,設定!$B$13&lt;&gt;"")</xm:f>
            <x14:dxf>
              <fill>
                <patternFill>
                  <bgColor rgb="FFCCEEFF"/>
                </patternFill>
              </fill>
            </x14:dxf>
          </x14:cfRule>
          <x14:cfRule type="expression" priority="1034" id="{2C8240A8-25CF-4DED-81C6-F8BFA85EAD75}">
            <xm:f>AND($AM37=設定!$B$12,設定!$B$12&lt;&gt;"")</xm:f>
            <x14:dxf>
              <fill>
                <patternFill>
                  <bgColor rgb="FFCFFCFC"/>
                </patternFill>
              </fill>
            </x14:dxf>
          </x14:cfRule>
          <x14:cfRule type="expression" priority="1035" id="{41A14FEC-58B8-4E20-ADFB-678A4120D5F3}">
            <xm:f>AND($AM37=設定!$B$11,設定!$B$11&lt;&gt;"")</xm:f>
            <x14:dxf>
              <fill>
                <patternFill>
                  <bgColor rgb="FFCCFFDD"/>
                </patternFill>
              </fill>
            </x14:dxf>
          </x14:cfRule>
          <x14:cfRule type="expression" priority="1036" id="{3A97EBB7-21A1-46DB-8ACE-C4C0FA768E66}">
            <xm:f>AND($AM37=設定!$B$10,設定!$B$10&lt;&gt;"")</xm:f>
            <x14:dxf>
              <fill>
                <patternFill>
                  <bgColor rgb="FFDDFFCC"/>
                </patternFill>
              </fill>
            </x14:dxf>
          </x14:cfRule>
          <x14:cfRule type="expression" priority="1037" id="{B1303703-76B7-46FF-B28A-078BCEDE6207}">
            <xm:f>AND($AM37=設定!$B$9,設定!$B$9&lt;&gt;"")</xm:f>
            <x14:dxf>
              <fill>
                <patternFill>
                  <bgColor rgb="FFEEFFCC"/>
                </patternFill>
              </fill>
            </x14:dxf>
          </x14:cfRule>
          <x14:cfRule type="expression" priority="1038" id="{571DCFFF-2531-49AF-982C-F74161AB94C7}">
            <xm:f>AND($AM37=設定!$B$8,設定!$B$8&lt;&gt;"")</xm:f>
            <x14:dxf>
              <fill>
                <patternFill>
                  <bgColor rgb="FFFFFFCC"/>
                </patternFill>
              </fill>
            </x14:dxf>
          </x14:cfRule>
          <x14:cfRule type="expression" priority="1039" id="{BF4C7519-EB82-4A8E-8075-8EDBA774EDDB}">
            <xm:f>AND($AM37=設定!$B$7,設定!$B$7&lt;&gt;"")</xm:f>
            <x14:dxf>
              <fill>
                <patternFill>
                  <bgColor rgb="FFFFEECC"/>
                </patternFill>
              </fill>
            </x14:dxf>
          </x14:cfRule>
          <x14:cfRule type="expression" priority="1040" id="{76D6331F-5BD2-4A7B-9405-C9C1FD2BD920}">
            <xm:f>AND($AM37=設定!$B$6,設定!$B$6&lt;&gt;"")</xm:f>
            <x14:dxf>
              <fill>
                <patternFill>
                  <bgColor rgb="FFF1E5DB"/>
                </patternFill>
              </fill>
            </x14:dxf>
          </x14:cfRule>
          <x14:cfRule type="expression" priority="1041" id="{BF353766-B2F0-4525-9E60-E1087F503A2F}">
            <xm:f>AND($AM37=設定!$B$5,設定!$B$5&lt;&gt;"")</xm:f>
            <x14:dxf>
              <fill>
                <patternFill>
                  <bgColor rgb="FFFFCCCC"/>
                </patternFill>
              </fill>
            </x14:dxf>
          </x14:cfRule>
          <xm:sqref>AL37:AM94 AL96:AM125</xm:sqref>
        </x14:conditionalFormatting>
        <x14:conditionalFormatting xmlns:xm="http://schemas.microsoft.com/office/excel/2006/main">
          <x14:cfRule type="expression" priority="994" id="{E7542416-255F-47B6-BD71-31DC7AE8AA35}">
            <xm:f>AND($AO37=設定!$B$19,設定!$B$19&lt;&gt;"")</xm:f>
            <x14:dxf>
              <fill>
                <patternFill>
                  <bgColor rgb="FFFFCCDD"/>
                </patternFill>
              </fill>
            </x14:dxf>
          </x14:cfRule>
          <x14:cfRule type="expression" priority="995" id="{E19995C6-D528-4280-A4FF-69F36B237FA2}">
            <xm:f>AND($AO37=設定!$B$18,設定!$B$18&lt;&gt;"")</xm:f>
            <x14:dxf>
              <fill>
                <patternFill>
                  <bgColor rgb="FFF7D4EB"/>
                </patternFill>
              </fill>
            </x14:dxf>
          </x14:cfRule>
          <x14:cfRule type="expression" priority="996" id="{06531750-251D-401F-86C2-DEB1A9134590}">
            <xm:f>AND($AO37=設定!$B$17,設定!$B$17&lt;&gt;"")</xm:f>
            <x14:dxf>
              <fill>
                <patternFill>
                  <bgColor rgb="FFFFCCFF"/>
                </patternFill>
              </fill>
            </x14:dxf>
          </x14:cfRule>
          <x14:cfRule type="expression" priority="997" id="{E547076E-B42C-4A0B-8397-DCDAEC85560D}">
            <xm:f>AND($AO37=設定!$B$16,設定!$B$16&lt;&gt;"")</xm:f>
            <x14:dxf>
              <fill>
                <patternFill>
                  <bgColor rgb="FFEECCFF"/>
                </patternFill>
              </fill>
            </x14:dxf>
          </x14:cfRule>
          <x14:cfRule type="expression" priority="998" id="{646472FD-43A4-4263-965D-6B7F0671794B}">
            <xm:f>AND($AO37=設定!$B$15,設定!$B$15&lt;&gt;"")</xm:f>
            <x14:dxf>
              <fill>
                <patternFill>
                  <bgColor rgb="FFD6D6F5"/>
                </patternFill>
              </fill>
            </x14:dxf>
          </x14:cfRule>
          <x14:cfRule type="expression" priority="999" id="{771C6149-07DD-49A5-9567-8918AD735769}">
            <xm:f>AND($AO37=設定!$B$14,設定!$B$14&lt;&gt;"")</xm:f>
            <x14:dxf>
              <fill>
                <patternFill>
                  <bgColor rgb="FFCCDDFF"/>
                </patternFill>
              </fill>
            </x14:dxf>
          </x14:cfRule>
          <x14:cfRule type="expression" priority="1000" id="{8D73123B-50F8-4EF8-B899-51E44D435E82}">
            <xm:f>AND($AO37=設定!$B$13,設定!$B$13&lt;&gt;"")</xm:f>
            <x14:dxf>
              <fill>
                <patternFill>
                  <bgColor rgb="FFCCEEFF"/>
                </patternFill>
              </fill>
            </x14:dxf>
          </x14:cfRule>
          <x14:cfRule type="expression" priority="1001" id="{723FF80E-6946-41D5-994F-A7F6469DAECA}">
            <xm:f>AND($AO37=設定!$B$12,設定!$B$12&lt;&gt;"")</xm:f>
            <x14:dxf>
              <fill>
                <patternFill>
                  <bgColor rgb="FFCFFCFC"/>
                </patternFill>
              </fill>
            </x14:dxf>
          </x14:cfRule>
          <x14:cfRule type="expression" priority="1002" id="{7D4C0334-4E0D-478C-9154-E50F1C626D13}">
            <xm:f>AND($AO37=設定!$B$11,設定!$B$11&lt;&gt;"")</xm:f>
            <x14:dxf>
              <fill>
                <patternFill>
                  <bgColor rgb="FFCCFFDD"/>
                </patternFill>
              </fill>
            </x14:dxf>
          </x14:cfRule>
          <x14:cfRule type="expression" priority="1003" id="{AF7E83A5-3D53-4504-9D24-BE6F09F2F746}">
            <xm:f>AND($AO37=設定!$B$10,設定!$B$10&lt;&gt;"")</xm:f>
            <x14:dxf>
              <fill>
                <patternFill>
                  <bgColor rgb="FFDDFFCC"/>
                </patternFill>
              </fill>
            </x14:dxf>
          </x14:cfRule>
          <x14:cfRule type="expression" priority="1004" id="{3A1A0584-AC9F-4C1D-9714-B7D9491D2EB4}">
            <xm:f>AND($AO37=設定!$B$9,設定!$B$9&lt;&gt;"")</xm:f>
            <x14:dxf>
              <fill>
                <patternFill>
                  <bgColor rgb="FFEEFFCC"/>
                </patternFill>
              </fill>
            </x14:dxf>
          </x14:cfRule>
          <x14:cfRule type="expression" priority="1005" id="{CDBC622D-C207-406D-B805-C15C824267D0}">
            <xm:f>AND($AO37=設定!$B$8,設定!$B$8&lt;&gt;"")</xm:f>
            <x14:dxf>
              <fill>
                <patternFill>
                  <bgColor rgb="FFFFFFCC"/>
                </patternFill>
              </fill>
            </x14:dxf>
          </x14:cfRule>
          <x14:cfRule type="expression" priority="1006" id="{2B688452-5222-408D-9059-6A7874AFDDAB}">
            <xm:f>AND($AO37=設定!$B$7,設定!$B$7&lt;&gt;"")</xm:f>
            <x14:dxf>
              <fill>
                <patternFill>
                  <bgColor rgb="FFFFEECC"/>
                </patternFill>
              </fill>
            </x14:dxf>
          </x14:cfRule>
          <x14:cfRule type="expression" priority="1007" id="{9E843D26-FFC6-408D-925B-E874C8BFD8E1}">
            <xm:f>AND($AO37=設定!$B$6,設定!$B$6&lt;&gt;"")</xm:f>
            <x14:dxf>
              <fill>
                <patternFill>
                  <bgColor rgb="FFF1E5DB"/>
                </patternFill>
              </fill>
            </x14:dxf>
          </x14:cfRule>
          <x14:cfRule type="expression" priority="1008" id="{A45C8429-A57C-468E-918A-BB00DA20F1DE}">
            <xm:f>AND($AO37=設定!$B$5,設定!$B$5&lt;&gt;"")</xm:f>
            <x14:dxf>
              <fill>
                <patternFill>
                  <bgColor rgb="FFFFCCCC"/>
                </patternFill>
              </fill>
            </x14:dxf>
          </x14:cfRule>
          <xm:sqref>AN37:AO94 AN96:AO125</xm:sqref>
        </x14:conditionalFormatting>
        <x14:conditionalFormatting xmlns:xm="http://schemas.microsoft.com/office/excel/2006/main">
          <x14:cfRule type="expression" priority="961" id="{34C6B580-2EE2-4A64-9A29-47EA93D477C2}">
            <xm:f>AND($AQ37=設定!$B$19,設定!$B$19&lt;&gt;"")</xm:f>
            <x14:dxf>
              <fill>
                <patternFill>
                  <bgColor rgb="FFFFCCDD"/>
                </patternFill>
              </fill>
            </x14:dxf>
          </x14:cfRule>
          <x14:cfRule type="expression" priority="962" id="{231BC1F0-2B94-446C-9BCB-3A6D859311B9}">
            <xm:f>AND($AQ37=設定!$B$18,設定!$B$18&lt;&gt;"")</xm:f>
            <x14:dxf>
              <fill>
                <patternFill>
                  <bgColor rgb="FFF7D4EB"/>
                </patternFill>
              </fill>
            </x14:dxf>
          </x14:cfRule>
          <x14:cfRule type="expression" priority="963" id="{4BA644C9-9273-4266-8D68-375A1BDFA5EC}">
            <xm:f>AND($AQ37=設定!$B$17,設定!$B$17&lt;&gt;"")</xm:f>
            <x14:dxf>
              <fill>
                <patternFill>
                  <bgColor rgb="FFFFCCFF"/>
                </patternFill>
              </fill>
            </x14:dxf>
          </x14:cfRule>
          <x14:cfRule type="expression" priority="964" id="{05BC9978-1F43-4536-AB6D-3FF75301D56B}">
            <xm:f>AND($AQ37=設定!$B$16,設定!$B$16&lt;&gt;"")</xm:f>
            <x14:dxf>
              <fill>
                <patternFill>
                  <bgColor rgb="FFEECCFF"/>
                </patternFill>
              </fill>
            </x14:dxf>
          </x14:cfRule>
          <x14:cfRule type="expression" priority="965" id="{3A995811-8EB6-4BBA-A25C-A5F5CB85AC6D}">
            <xm:f>AND($AQ37=設定!$B$15,設定!$B$15&lt;&gt;"")</xm:f>
            <x14:dxf>
              <fill>
                <patternFill>
                  <bgColor rgb="FFD6D6F5"/>
                </patternFill>
              </fill>
            </x14:dxf>
          </x14:cfRule>
          <x14:cfRule type="expression" priority="966" id="{F6F6212A-F1B1-4C9C-BC06-9B73A31AECB1}">
            <xm:f>AND($AQ37=設定!$B$14,設定!$B$14&lt;&gt;"")</xm:f>
            <x14:dxf>
              <fill>
                <patternFill>
                  <bgColor rgb="FFCCDDFF"/>
                </patternFill>
              </fill>
            </x14:dxf>
          </x14:cfRule>
          <x14:cfRule type="expression" priority="967" id="{F6E3237B-87A1-41EF-B9F4-1DC86B1627EB}">
            <xm:f>AND($AQ37=設定!$B$13,設定!$B$13&lt;&gt;"")</xm:f>
            <x14:dxf>
              <fill>
                <patternFill>
                  <bgColor rgb="FFCCEEFF"/>
                </patternFill>
              </fill>
            </x14:dxf>
          </x14:cfRule>
          <x14:cfRule type="expression" priority="968" id="{B7C5BE71-DBB6-41D6-89CF-3DA647D90431}">
            <xm:f>AND($AQ37=設定!$B$12,設定!$B$12&lt;&gt;"")</xm:f>
            <x14:dxf>
              <fill>
                <patternFill>
                  <bgColor rgb="FFCFFCFC"/>
                </patternFill>
              </fill>
            </x14:dxf>
          </x14:cfRule>
          <x14:cfRule type="expression" priority="969" id="{7AA7A88F-7DA9-401A-8019-AE3D11B421C2}">
            <xm:f>AND($AQ37=設定!$B$11,設定!$B$11&lt;&gt;"")</xm:f>
            <x14:dxf>
              <fill>
                <patternFill>
                  <bgColor rgb="FFCCFFDD"/>
                </patternFill>
              </fill>
            </x14:dxf>
          </x14:cfRule>
          <x14:cfRule type="expression" priority="970" id="{B10F0ACE-2913-471B-8E74-DC70925D02AA}">
            <xm:f>AND($AQ37=設定!$B$10,設定!$B$10&lt;&gt;"")</xm:f>
            <x14:dxf>
              <fill>
                <patternFill>
                  <bgColor rgb="FFDDFFCC"/>
                </patternFill>
              </fill>
            </x14:dxf>
          </x14:cfRule>
          <x14:cfRule type="expression" priority="971" id="{1C9AE7EC-7906-485D-B241-9DF02A4A2F2F}">
            <xm:f>AND($AQ37=設定!$B$9,設定!$B$9&lt;&gt;"")</xm:f>
            <x14:dxf>
              <fill>
                <patternFill>
                  <bgColor rgb="FFEEFFCC"/>
                </patternFill>
              </fill>
            </x14:dxf>
          </x14:cfRule>
          <x14:cfRule type="expression" priority="972" id="{9844410B-0B56-4EE5-AFA9-0D25F91F1730}">
            <xm:f>AND($AQ37=設定!$B$8,設定!$B$8&lt;&gt;"")</xm:f>
            <x14:dxf>
              <fill>
                <patternFill>
                  <bgColor rgb="FFFFFFCC"/>
                </patternFill>
              </fill>
            </x14:dxf>
          </x14:cfRule>
          <x14:cfRule type="expression" priority="973" id="{3A7DFFD9-F758-4D05-AA50-B34B1F540C1F}">
            <xm:f>AND($AQ37=設定!$B$7,設定!$B$7&lt;&gt;"")</xm:f>
            <x14:dxf>
              <fill>
                <patternFill>
                  <bgColor rgb="FFFFEECC"/>
                </patternFill>
              </fill>
            </x14:dxf>
          </x14:cfRule>
          <x14:cfRule type="expression" priority="974" id="{AF7D90EA-3732-4BB1-9607-2DCB4BFB0413}">
            <xm:f>AND($AQ37=設定!$B$6,設定!$B$6&lt;&gt;"")</xm:f>
            <x14:dxf>
              <fill>
                <patternFill>
                  <bgColor rgb="FFF1E5DB"/>
                </patternFill>
              </fill>
            </x14:dxf>
          </x14:cfRule>
          <x14:cfRule type="expression" priority="975" id="{C3B9E642-F974-46B1-9E30-53D0481734B6}">
            <xm:f>AND($AQ37=設定!$B$5,設定!$B$5&lt;&gt;"")</xm:f>
            <x14:dxf>
              <fill>
                <patternFill>
                  <bgColor rgb="FFFFCCCC"/>
                </patternFill>
              </fill>
            </x14:dxf>
          </x14:cfRule>
          <xm:sqref>AP37:AQ94 AP96:AQ125</xm:sqref>
        </x14:conditionalFormatting>
        <x14:conditionalFormatting xmlns:xm="http://schemas.microsoft.com/office/excel/2006/main">
          <x14:cfRule type="expression" priority="928" id="{14E16208-DD28-409E-A673-83761B29780E}">
            <xm:f>AND($AS37=設定!$B$19,設定!$B$19&lt;&gt;"")</xm:f>
            <x14:dxf>
              <fill>
                <patternFill>
                  <bgColor rgb="FFFFCCDD"/>
                </patternFill>
              </fill>
            </x14:dxf>
          </x14:cfRule>
          <x14:cfRule type="expression" priority="929" id="{24E2ACB7-834A-4D69-9B5D-5442BF846971}">
            <xm:f>AND($AS37=設定!$B$18,設定!$B$18&lt;&gt;"")</xm:f>
            <x14:dxf>
              <fill>
                <patternFill>
                  <bgColor rgb="FFF7D4EB"/>
                </patternFill>
              </fill>
            </x14:dxf>
          </x14:cfRule>
          <x14:cfRule type="expression" priority="930" id="{4CE32B7F-EB83-45E9-A48E-2FA9099FC417}">
            <xm:f>AND($AS37=設定!$B$17,設定!$B$17&lt;&gt;"")</xm:f>
            <x14:dxf>
              <fill>
                <patternFill>
                  <bgColor rgb="FFFFCCFF"/>
                </patternFill>
              </fill>
            </x14:dxf>
          </x14:cfRule>
          <x14:cfRule type="expression" priority="931" id="{59599F4A-C709-4AC7-B744-63EE66741BD4}">
            <xm:f>AND($AS37=設定!$B$16,設定!$B$16&lt;&gt;"")</xm:f>
            <x14:dxf>
              <fill>
                <patternFill>
                  <bgColor rgb="FFEECCFF"/>
                </patternFill>
              </fill>
            </x14:dxf>
          </x14:cfRule>
          <x14:cfRule type="expression" priority="932" id="{ED7B1774-C00B-4F19-900E-B647EAF45054}">
            <xm:f>AND($AS37=設定!$B$15,設定!$B$15&lt;&gt;"")</xm:f>
            <x14:dxf>
              <fill>
                <patternFill>
                  <bgColor rgb="FFD6D6F5"/>
                </patternFill>
              </fill>
            </x14:dxf>
          </x14:cfRule>
          <x14:cfRule type="expression" priority="933" id="{2E43183B-682A-4100-8760-6E53E326912C}">
            <xm:f>AND($AS37=設定!$B$14,設定!$B$14&lt;&gt;"")</xm:f>
            <x14:dxf>
              <fill>
                <patternFill>
                  <bgColor rgb="FFCCDDFF"/>
                </patternFill>
              </fill>
            </x14:dxf>
          </x14:cfRule>
          <x14:cfRule type="expression" priority="934" id="{E6CD30CD-DCD3-4E8F-872C-1F236514DE03}">
            <xm:f>AND($AS37=設定!$B$13,設定!$B$13&lt;&gt;"")</xm:f>
            <x14:dxf>
              <fill>
                <patternFill>
                  <bgColor rgb="FFCCEEFF"/>
                </patternFill>
              </fill>
            </x14:dxf>
          </x14:cfRule>
          <x14:cfRule type="expression" priority="935" id="{8F48549B-D390-4F64-8715-A469940017C8}">
            <xm:f>AND($AS37=設定!$B$12,設定!$B$12&lt;&gt;"")</xm:f>
            <x14:dxf>
              <fill>
                <patternFill>
                  <bgColor rgb="FFCFFCFC"/>
                </patternFill>
              </fill>
            </x14:dxf>
          </x14:cfRule>
          <x14:cfRule type="expression" priority="936" id="{67995DD4-1481-4A3A-8429-340C749E9115}">
            <xm:f>AND($AS37=設定!$B$11,設定!$B$11&lt;&gt;"")</xm:f>
            <x14:dxf>
              <fill>
                <patternFill>
                  <bgColor rgb="FFCCFFDD"/>
                </patternFill>
              </fill>
            </x14:dxf>
          </x14:cfRule>
          <x14:cfRule type="expression" priority="937" id="{1617B874-73E1-47A2-82CD-81AD9421C04A}">
            <xm:f>AND($AS37=設定!$B$10,設定!$B$10&lt;&gt;"")</xm:f>
            <x14:dxf>
              <fill>
                <patternFill>
                  <bgColor rgb="FFDDFFCC"/>
                </patternFill>
              </fill>
            </x14:dxf>
          </x14:cfRule>
          <x14:cfRule type="expression" priority="938" id="{93FB3640-0808-471C-9966-1D35DCAEB19B}">
            <xm:f>AND($AS37=設定!$B$9,設定!$B$9&lt;&gt;"")</xm:f>
            <x14:dxf>
              <fill>
                <patternFill>
                  <bgColor rgb="FFEEFFCC"/>
                </patternFill>
              </fill>
            </x14:dxf>
          </x14:cfRule>
          <x14:cfRule type="expression" priority="939" id="{072B14FF-7070-4CA5-A2B4-3122329921E9}">
            <xm:f>AND($AS37=設定!$B$8,設定!$B$8&lt;&gt;"")</xm:f>
            <x14:dxf>
              <fill>
                <patternFill>
                  <bgColor rgb="FFFFFFCC"/>
                </patternFill>
              </fill>
            </x14:dxf>
          </x14:cfRule>
          <x14:cfRule type="expression" priority="940" id="{8CF8E48C-25EF-4173-AC01-82DCD11B3E79}">
            <xm:f>AND($AS37=設定!$B$7,設定!$B$7&lt;&gt;"")</xm:f>
            <x14:dxf>
              <fill>
                <patternFill>
                  <bgColor rgb="FFFFEECC"/>
                </patternFill>
              </fill>
            </x14:dxf>
          </x14:cfRule>
          <x14:cfRule type="expression" priority="941" id="{29BECA68-77A4-4704-AF03-8AA93B52DCE6}">
            <xm:f>AND($AS37=設定!$B$6,設定!$B$6&lt;&gt;"")</xm:f>
            <x14:dxf>
              <fill>
                <patternFill>
                  <bgColor rgb="FFF1E5DB"/>
                </patternFill>
              </fill>
            </x14:dxf>
          </x14:cfRule>
          <x14:cfRule type="expression" priority="942" id="{F47B59F4-3499-4C15-9095-68853B0916E9}">
            <xm:f>AND($AS37=設定!$B$5,設定!$B$5&lt;&gt;"")</xm:f>
            <x14:dxf>
              <fill>
                <patternFill>
                  <bgColor rgb="FFFFCCCC"/>
                </patternFill>
              </fill>
            </x14:dxf>
          </x14:cfRule>
          <xm:sqref>AR37:AS94 AR96:AS125</xm:sqref>
        </x14:conditionalFormatting>
        <x14:conditionalFormatting xmlns:xm="http://schemas.microsoft.com/office/excel/2006/main">
          <x14:cfRule type="expression" priority="895" id="{D0046596-F9B1-491B-9BFD-E267E7C8AF58}">
            <xm:f>AND($AU37=設定!$B$19,設定!$B$19&lt;&gt;"")</xm:f>
            <x14:dxf>
              <fill>
                <patternFill>
                  <bgColor rgb="FFFFCCDD"/>
                </patternFill>
              </fill>
            </x14:dxf>
          </x14:cfRule>
          <x14:cfRule type="expression" priority="896" id="{8B3B0613-A898-422E-A2DE-06285336E1CE}">
            <xm:f>AND($AU37=設定!$B$18,設定!$B$18&lt;&gt;"")</xm:f>
            <x14:dxf>
              <fill>
                <patternFill>
                  <bgColor rgb="FFF7D4EB"/>
                </patternFill>
              </fill>
            </x14:dxf>
          </x14:cfRule>
          <x14:cfRule type="expression" priority="897" id="{75E67ACF-10B7-4178-BA9C-FF55A0185FAA}">
            <xm:f>AND($AU37=設定!$B$17,設定!$B$17&lt;&gt;"")</xm:f>
            <x14:dxf>
              <fill>
                <patternFill>
                  <bgColor rgb="FFFFCCFF"/>
                </patternFill>
              </fill>
            </x14:dxf>
          </x14:cfRule>
          <x14:cfRule type="expression" priority="898" id="{299757A9-8E9C-47DE-9EEA-A1D7C68B4C33}">
            <xm:f>AND($AU37=設定!$B$16,設定!$B$16&lt;&gt;"")</xm:f>
            <x14:dxf>
              <fill>
                <patternFill>
                  <bgColor rgb="FFEECCFF"/>
                </patternFill>
              </fill>
            </x14:dxf>
          </x14:cfRule>
          <x14:cfRule type="expression" priority="899" id="{5176B3C7-897E-4977-A96B-5108A28F316F}">
            <xm:f>AND($AU37=設定!$B$15,設定!$B$15&lt;&gt;"")</xm:f>
            <x14:dxf>
              <fill>
                <patternFill>
                  <bgColor rgb="FFD6D6F5"/>
                </patternFill>
              </fill>
            </x14:dxf>
          </x14:cfRule>
          <x14:cfRule type="expression" priority="900" id="{39DA9883-87B1-4414-B8E7-D85F66FEE39A}">
            <xm:f>AND($AU37=設定!$B$14,設定!$B$14&lt;&gt;"")</xm:f>
            <x14:dxf>
              <fill>
                <patternFill>
                  <bgColor rgb="FFCCDDFF"/>
                </patternFill>
              </fill>
            </x14:dxf>
          </x14:cfRule>
          <x14:cfRule type="expression" priority="901" id="{157250F8-3B34-4B73-9364-96B0970B50AB}">
            <xm:f>AND($AU37=設定!$B$13,設定!$B$13&lt;&gt;"")</xm:f>
            <x14:dxf>
              <fill>
                <patternFill>
                  <bgColor rgb="FFCCEEFF"/>
                </patternFill>
              </fill>
            </x14:dxf>
          </x14:cfRule>
          <x14:cfRule type="expression" priority="902" id="{9785A701-457C-4E83-BD31-9F177F6175EC}">
            <xm:f>AND($AU37=設定!$B$12,設定!$B$12&lt;&gt;"")</xm:f>
            <x14:dxf>
              <fill>
                <patternFill>
                  <bgColor rgb="FFCFFCFC"/>
                </patternFill>
              </fill>
            </x14:dxf>
          </x14:cfRule>
          <x14:cfRule type="expression" priority="903" id="{6B73BE7A-8F97-415A-850F-B4C116AE378A}">
            <xm:f>AND($AU37=設定!$B$11,設定!$B$11&lt;&gt;"")</xm:f>
            <x14:dxf>
              <fill>
                <patternFill>
                  <bgColor rgb="FFCCFFDD"/>
                </patternFill>
              </fill>
            </x14:dxf>
          </x14:cfRule>
          <x14:cfRule type="expression" priority="904" id="{9DCBEC86-EC1C-4219-AC3C-97BCC2C12E48}">
            <xm:f>AND($AU37=設定!$B$10,設定!$B$10&lt;&gt;"")</xm:f>
            <x14:dxf>
              <fill>
                <patternFill>
                  <bgColor rgb="FFDDFFCC"/>
                </patternFill>
              </fill>
            </x14:dxf>
          </x14:cfRule>
          <x14:cfRule type="expression" priority="905" id="{1EEC7A83-47D4-446A-AAD2-8AF7508AF374}">
            <xm:f>AND($AU37=設定!$B$9,設定!$B$9&lt;&gt;"")</xm:f>
            <x14:dxf>
              <fill>
                <patternFill>
                  <bgColor rgb="FFEEFFCC"/>
                </patternFill>
              </fill>
            </x14:dxf>
          </x14:cfRule>
          <x14:cfRule type="expression" priority="906" id="{3D24F8BA-46C7-48D3-B653-E1932B33F92D}">
            <xm:f>AND($AU37=設定!$B$8,設定!$B$8&lt;&gt;"")</xm:f>
            <x14:dxf>
              <fill>
                <patternFill>
                  <bgColor rgb="FFFFFFCC"/>
                </patternFill>
              </fill>
            </x14:dxf>
          </x14:cfRule>
          <x14:cfRule type="expression" priority="907" id="{C4ADC9C2-E4E7-459A-A840-209DA1492702}">
            <xm:f>AND($AU37=設定!$B$7,設定!$B$7&lt;&gt;"")</xm:f>
            <x14:dxf>
              <fill>
                <patternFill>
                  <bgColor rgb="FFFFEECC"/>
                </patternFill>
              </fill>
            </x14:dxf>
          </x14:cfRule>
          <x14:cfRule type="expression" priority="908" id="{ED0190F8-BC14-4073-9428-4454B4190617}">
            <xm:f>AND($AU37=設定!$B$6,設定!$B$6&lt;&gt;"")</xm:f>
            <x14:dxf>
              <fill>
                <patternFill>
                  <bgColor rgb="FFF1E5DB"/>
                </patternFill>
              </fill>
            </x14:dxf>
          </x14:cfRule>
          <x14:cfRule type="expression" priority="909" id="{BF707D2C-1F51-4306-9D7D-9899FBE1D0E0}">
            <xm:f>AND($AU37=設定!$B$5,設定!$B$5&lt;&gt;"")</xm:f>
            <x14:dxf>
              <fill>
                <patternFill>
                  <bgColor rgb="FFFFCCCC"/>
                </patternFill>
              </fill>
            </x14:dxf>
          </x14:cfRule>
          <xm:sqref>AT37:AU94 AT96:AU125</xm:sqref>
        </x14:conditionalFormatting>
        <x14:conditionalFormatting xmlns:xm="http://schemas.microsoft.com/office/excel/2006/main">
          <x14:cfRule type="expression" priority="862" id="{BA93A1DD-3C60-44EB-8BDA-26B2DF74B850}">
            <xm:f>AND($AW37=設定!$B$19,設定!$B$19&lt;&gt;"")</xm:f>
            <x14:dxf>
              <fill>
                <patternFill>
                  <bgColor rgb="FFFFCCDD"/>
                </patternFill>
              </fill>
            </x14:dxf>
          </x14:cfRule>
          <x14:cfRule type="expression" priority="863" id="{9AEE4182-D87D-47F8-B491-B7E7BB5380D6}">
            <xm:f>AND($AW37=設定!$B$18,設定!$B$18&lt;&gt;"")</xm:f>
            <x14:dxf>
              <fill>
                <patternFill>
                  <bgColor rgb="FFF7D4EB"/>
                </patternFill>
              </fill>
            </x14:dxf>
          </x14:cfRule>
          <x14:cfRule type="expression" priority="864" id="{E5F94A00-B9A2-4361-99C1-3EB113CCBE58}">
            <xm:f>AND($AW37=設定!$B$17,設定!$B$17&lt;&gt;"")</xm:f>
            <x14:dxf>
              <fill>
                <patternFill>
                  <bgColor rgb="FFFFCCFF"/>
                </patternFill>
              </fill>
            </x14:dxf>
          </x14:cfRule>
          <x14:cfRule type="expression" priority="865" id="{0AB18E48-B1DC-4F55-9708-84DCA32C2C2E}">
            <xm:f>AND($AW37=設定!$B$16,設定!$B$16&lt;&gt;"")</xm:f>
            <x14:dxf>
              <fill>
                <patternFill>
                  <bgColor rgb="FFEECCFF"/>
                </patternFill>
              </fill>
            </x14:dxf>
          </x14:cfRule>
          <x14:cfRule type="expression" priority="866" id="{3FA00A69-6D7D-4799-8FE6-B4CE3C526BF8}">
            <xm:f>AND($AW37=設定!$B$15,設定!$B$15&lt;&gt;"")</xm:f>
            <x14:dxf>
              <fill>
                <patternFill>
                  <bgColor rgb="FFD6D6F5"/>
                </patternFill>
              </fill>
            </x14:dxf>
          </x14:cfRule>
          <x14:cfRule type="expression" priority="867" id="{32A6BEE4-65B0-42B2-9BE2-C8BFC8CDED90}">
            <xm:f>AND($AW37=設定!$B$14,設定!$B$14&lt;&gt;"")</xm:f>
            <x14:dxf>
              <fill>
                <patternFill>
                  <bgColor rgb="FFCCDDFF"/>
                </patternFill>
              </fill>
            </x14:dxf>
          </x14:cfRule>
          <x14:cfRule type="expression" priority="868" id="{C5BDADE4-0267-4576-BC8C-7E43EBF67349}">
            <xm:f>AND($AW37=設定!$B$13,設定!$B$13&lt;&gt;"")</xm:f>
            <x14:dxf>
              <fill>
                <patternFill>
                  <bgColor rgb="FFCCEEFF"/>
                </patternFill>
              </fill>
            </x14:dxf>
          </x14:cfRule>
          <x14:cfRule type="expression" priority="869" id="{4C3C49D2-9C8D-4096-8EF5-E02B40D14917}">
            <xm:f>AND($AW37=設定!$B$12,設定!$B$12&lt;&gt;"")</xm:f>
            <x14:dxf>
              <fill>
                <patternFill>
                  <bgColor rgb="FFCFFCFC"/>
                </patternFill>
              </fill>
            </x14:dxf>
          </x14:cfRule>
          <x14:cfRule type="expression" priority="870" id="{5394E66D-3FA9-4E0D-97B3-46CB56483E9F}">
            <xm:f>AND($AW37=設定!$B$11,設定!$B$11&lt;&gt;"")</xm:f>
            <x14:dxf>
              <fill>
                <patternFill>
                  <bgColor rgb="FFCCFFDD"/>
                </patternFill>
              </fill>
            </x14:dxf>
          </x14:cfRule>
          <x14:cfRule type="expression" priority="871" id="{0F20A47C-905C-4795-B2F7-BFD190692288}">
            <xm:f>AND($AW37=設定!$B$10,設定!$B$10&lt;&gt;"")</xm:f>
            <x14:dxf>
              <fill>
                <patternFill>
                  <bgColor rgb="FFDDFFCC"/>
                </patternFill>
              </fill>
            </x14:dxf>
          </x14:cfRule>
          <x14:cfRule type="expression" priority="872" id="{F0FE0D86-E54C-474A-94B4-2F0800A288F6}">
            <xm:f>AND($AW37=設定!$B$9,設定!$B$9&lt;&gt;"")</xm:f>
            <x14:dxf>
              <fill>
                <patternFill>
                  <bgColor rgb="FFEEFFCC"/>
                </patternFill>
              </fill>
            </x14:dxf>
          </x14:cfRule>
          <x14:cfRule type="expression" priority="873" id="{4045553F-D883-4CB7-BDDA-58247A10E4D3}">
            <xm:f>AND($AW37=設定!$B$8,設定!$B$8&lt;&gt;"")</xm:f>
            <x14:dxf>
              <fill>
                <patternFill>
                  <bgColor rgb="FFFFFFCC"/>
                </patternFill>
              </fill>
            </x14:dxf>
          </x14:cfRule>
          <x14:cfRule type="expression" priority="874" id="{41F08EE2-67C3-4C23-B095-8C0B764F3C5B}">
            <xm:f>AND($AW37=設定!$B$7,設定!$B$7&lt;&gt;"")</xm:f>
            <x14:dxf>
              <fill>
                <patternFill>
                  <bgColor rgb="FFFFEECC"/>
                </patternFill>
              </fill>
            </x14:dxf>
          </x14:cfRule>
          <x14:cfRule type="expression" priority="875" id="{7C4BC36A-75D7-41E6-A7BE-DBADB785D24E}">
            <xm:f>AND($AW37=設定!$B$6,設定!$B$6&lt;&gt;"")</xm:f>
            <x14:dxf>
              <fill>
                <patternFill>
                  <bgColor rgb="FFF1E5DB"/>
                </patternFill>
              </fill>
            </x14:dxf>
          </x14:cfRule>
          <x14:cfRule type="expression" priority="876" id="{8BBC4F92-9AE1-40B5-BDB5-C41E66ADEE16}">
            <xm:f>AND($AW37=設定!$B$5,設定!$B$5&lt;&gt;"")</xm:f>
            <x14:dxf>
              <fill>
                <patternFill>
                  <bgColor rgb="FFFFCCCC"/>
                </patternFill>
              </fill>
            </x14:dxf>
          </x14:cfRule>
          <xm:sqref>AV37:AW94 AV96:AW125</xm:sqref>
        </x14:conditionalFormatting>
        <x14:conditionalFormatting xmlns:xm="http://schemas.microsoft.com/office/excel/2006/main">
          <x14:cfRule type="expression" priority="829" id="{6A3251D4-B833-4900-A4E6-079E7A440124}">
            <xm:f>AND($AY37=設定!$B$19,設定!$B$19&lt;&gt;"")</xm:f>
            <x14:dxf>
              <fill>
                <patternFill>
                  <bgColor rgb="FFFFCCDD"/>
                </patternFill>
              </fill>
            </x14:dxf>
          </x14:cfRule>
          <x14:cfRule type="expression" priority="830" id="{86A2C624-2650-4227-8261-9AD528644B55}">
            <xm:f>AND($AY37=設定!$B$18,設定!$B$18&lt;&gt;"")</xm:f>
            <x14:dxf>
              <fill>
                <patternFill>
                  <bgColor rgb="FFF7D4EB"/>
                </patternFill>
              </fill>
            </x14:dxf>
          </x14:cfRule>
          <x14:cfRule type="expression" priority="831" id="{5DEF3DBA-462C-4998-B1D9-504BA3397BFE}">
            <xm:f>AND($AY37=設定!$B$17,設定!$B$17&lt;&gt;"")</xm:f>
            <x14:dxf>
              <fill>
                <patternFill>
                  <bgColor rgb="FFFFCCFF"/>
                </patternFill>
              </fill>
            </x14:dxf>
          </x14:cfRule>
          <x14:cfRule type="expression" priority="832" id="{129B487E-4E58-4463-8458-62F54EDE4763}">
            <xm:f>AND($AY37=設定!$B$16,設定!$B$16&lt;&gt;"")</xm:f>
            <x14:dxf>
              <fill>
                <patternFill>
                  <bgColor rgb="FFEECCFF"/>
                </patternFill>
              </fill>
            </x14:dxf>
          </x14:cfRule>
          <x14:cfRule type="expression" priority="833" id="{3740EA56-8790-4054-BFC0-1862C5C8F01B}">
            <xm:f>AND($AY37=設定!$B$15,設定!$B$15&lt;&gt;"")</xm:f>
            <x14:dxf>
              <fill>
                <patternFill>
                  <bgColor rgb="FFD6D6F5"/>
                </patternFill>
              </fill>
            </x14:dxf>
          </x14:cfRule>
          <x14:cfRule type="expression" priority="834" id="{F299C88D-0232-425B-B8E5-1595E4B24CA4}">
            <xm:f>AND($AY37=設定!$B$14,設定!$B$14&lt;&gt;"")</xm:f>
            <x14:dxf>
              <fill>
                <patternFill>
                  <bgColor rgb="FFCCDDFF"/>
                </patternFill>
              </fill>
            </x14:dxf>
          </x14:cfRule>
          <x14:cfRule type="expression" priority="835" id="{BF1A61BD-F7CA-4941-8750-0D684D285650}">
            <xm:f>AND($AY37=設定!$B$13,設定!$B$13&lt;&gt;"")</xm:f>
            <x14:dxf>
              <fill>
                <patternFill>
                  <bgColor rgb="FFCCEEFF"/>
                </patternFill>
              </fill>
            </x14:dxf>
          </x14:cfRule>
          <x14:cfRule type="expression" priority="836" id="{F3A9052C-A1FF-4FCA-9F96-FBF4B5139CD2}">
            <xm:f>AND($AY37=設定!$B$12,設定!$B$12&lt;&gt;"")</xm:f>
            <x14:dxf>
              <fill>
                <patternFill>
                  <bgColor rgb="FFCFFCFC"/>
                </patternFill>
              </fill>
            </x14:dxf>
          </x14:cfRule>
          <x14:cfRule type="expression" priority="837" id="{64257B3F-A154-44F0-8561-9E108220448D}">
            <xm:f>AND($AY37=設定!$B$11,設定!$B$11&lt;&gt;"")</xm:f>
            <x14:dxf>
              <fill>
                <patternFill>
                  <bgColor rgb="FFCCFFDD"/>
                </patternFill>
              </fill>
            </x14:dxf>
          </x14:cfRule>
          <x14:cfRule type="expression" priority="838" id="{D31F5343-042E-4FC9-B1CC-1443ED727EBC}">
            <xm:f>AND($AY37=設定!$B$10,設定!$B$10&lt;&gt;"")</xm:f>
            <x14:dxf>
              <fill>
                <patternFill>
                  <bgColor rgb="FFDDFFCC"/>
                </patternFill>
              </fill>
            </x14:dxf>
          </x14:cfRule>
          <x14:cfRule type="expression" priority="839" id="{43B7FF67-84B1-4CF9-A80D-A55A04F675DC}">
            <xm:f>AND($AY37=設定!$B$9,設定!$B$9&lt;&gt;"")</xm:f>
            <x14:dxf>
              <fill>
                <patternFill>
                  <bgColor rgb="FFEEFFCC"/>
                </patternFill>
              </fill>
            </x14:dxf>
          </x14:cfRule>
          <x14:cfRule type="expression" priority="840" id="{84D9D266-1C67-4DAB-BCFB-6CB310EC99D0}">
            <xm:f>AND($AY37=設定!$B$8,設定!$B$8&lt;&gt;"")</xm:f>
            <x14:dxf>
              <fill>
                <patternFill>
                  <bgColor rgb="FFFFFFCC"/>
                </patternFill>
              </fill>
            </x14:dxf>
          </x14:cfRule>
          <x14:cfRule type="expression" priority="841" id="{9571266D-0A3D-4C7F-91D9-CF5819FF8140}">
            <xm:f>AND($AY37=設定!$B$7,設定!$B$7&lt;&gt;"")</xm:f>
            <x14:dxf>
              <fill>
                <patternFill>
                  <bgColor rgb="FFFFEECC"/>
                </patternFill>
              </fill>
            </x14:dxf>
          </x14:cfRule>
          <x14:cfRule type="expression" priority="842" id="{1DBBF48E-F7D0-41D7-BE2A-9E0624D9568F}">
            <xm:f>AND($AY37=設定!$B$6,設定!$B$6&lt;&gt;"")</xm:f>
            <x14:dxf>
              <fill>
                <patternFill>
                  <bgColor rgb="FFF1E5DB"/>
                </patternFill>
              </fill>
            </x14:dxf>
          </x14:cfRule>
          <x14:cfRule type="expression" priority="843" id="{338F0CDD-EFEB-41E2-980E-02B5090BD6FE}">
            <xm:f>AND($AY37=設定!$B$5,設定!$B$5&lt;&gt;"")</xm:f>
            <x14:dxf>
              <fill>
                <patternFill>
                  <bgColor rgb="FFFFCCCC"/>
                </patternFill>
              </fill>
            </x14:dxf>
          </x14:cfRule>
          <xm:sqref>AX37:AY94 AX96:AY125</xm:sqref>
        </x14:conditionalFormatting>
        <x14:conditionalFormatting xmlns:xm="http://schemas.microsoft.com/office/excel/2006/main">
          <x14:cfRule type="expression" priority="796" id="{1E2A8686-46B2-464F-AC8F-29985FB8220F}">
            <xm:f>AND($BA37=設定!$B$19,設定!$B$19&lt;&gt;"")</xm:f>
            <x14:dxf>
              <fill>
                <patternFill>
                  <bgColor rgb="FFFFCCDD"/>
                </patternFill>
              </fill>
            </x14:dxf>
          </x14:cfRule>
          <x14:cfRule type="expression" priority="797" id="{D9982D1E-2FE9-46D9-9817-FA26E2DE19E4}">
            <xm:f>AND($BA37=設定!$B$18,設定!$B$18&lt;&gt;"")</xm:f>
            <x14:dxf>
              <fill>
                <patternFill>
                  <bgColor rgb="FFF7D4EB"/>
                </patternFill>
              </fill>
            </x14:dxf>
          </x14:cfRule>
          <x14:cfRule type="expression" priority="798" id="{15AB32EA-E303-441B-AE9D-A9BB73F4309C}">
            <xm:f>AND($BA37=設定!$B$17,設定!$B$17&lt;&gt;"")</xm:f>
            <x14:dxf>
              <fill>
                <patternFill>
                  <bgColor rgb="FFFFCCFF"/>
                </patternFill>
              </fill>
            </x14:dxf>
          </x14:cfRule>
          <x14:cfRule type="expression" priority="799" id="{E39F3C2C-37B1-41F8-A7D8-0A3B843D34FC}">
            <xm:f>AND($BA37=設定!$B$16,設定!$B$16&lt;&gt;"")</xm:f>
            <x14:dxf>
              <fill>
                <patternFill>
                  <bgColor rgb="FFEECCFF"/>
                </patternFill>
              </fill>
            </x14:dxf>
          </x14:cfRule>
          <x14:cfRule type="expression" priority="800" id="{3CB176F8-1AF2-4A3E-9366-E6085EE3226F}">
            <xm:f>AND($BA37=設定!$B$15,設定!$B$15&lt;&gt;"")</xm:f>
            <x14:dxf>
              <fill>
                <patternFill>
                  <bgColor rgb="FFD6D6F5"/>
                </patternFill>
              </fill>
            </x14:dxf>
          </x14:cfRule>
          <x14:cfRule type="expression" priority="801" id="{559C18F3-AE10-4DB6-821E-5DC153EBE516}">
            <xm:f>AND($BA37=設定!$B$14,設定!$B$14&lt;&gt;"")</xm:f>
            <x14:dxf>
              <fill>
                <patternFill>
                  <bgColor rgb="FFCCDDFF"/>
                </patternFill>
              </fill>
            </x14:dxf>
          </x14:cfRule>
          <x14:cfRule type="expression" priority="802" id="{84037BAE-3BF3-422E-8297-1DB92655C6C8}">
            <xm:f>AND($BA37=設定!$B$13,設定!$B$13&lt;&gt;"")</xm:f>
            <x14:dxf>
              <fill>
                <patternFill>
                  <bgColor rgb="FFCCEEFF"/>
                </patternFill>
              </fill>
            </x14:dxf>
          </x14:cfRule>
          <x14:cfRule type="expression" priority="803" id="{44698C89-935C-42FB-B2B0-37E2E80CE262}">
            <xm:f>AND($BA37=設定!$B$12,設定!$B$12&lt;&gt;"")</xm:f>
            <x14:dxf>
              <fill>
                <patternFill>
                  <bgColor rgb="FFCFFCFC"/>
                </patternFill>
              </fill>
            </x14:dxf>
          </x14:cfRule>
          <x14:cfRule type="expression" priority="804" id="{A7E39B20-1E6D-4BDD-8B5E-238FD078EF20}">
            <xm:f>AND($BA37=設定!$B$11,設定!$B$11&lt;&gt;"")</xm:f>
            <x14:dxf>
              <fill>
                <patternFill>
                  <bgColor rgb="FFCCFFDD"/>
                </patternFill>
              </fill>
            </x14:dxf>
          </x14:cfRule>
          <x14:cfRule type="expression" priority="805" id="{D2089B0A-C9CA-4DB7-8F88-8A35AD2FF006}">
            <xm:f>AND($BA37=設定!$B$10,設定!$B$10&lt;&gt;"")</xm:f>
            <x14:dxf>
              <fill>
                <patternFill>
                  <bgColor rgb="FFDDFFCC"/>
                </patternFill>
              </fill>
            </x14:dxf>
          </x14:cfRule>
          <x14:cfRule type="expression" priority="806" id="{D7239E97-4799-4D29-8200-4C67EAE0A391}">
            <xm:f>AND($BA37=設定!$B$9,設定!$B$9&lt;&gt;"")</xm:f>
            <x14:dxf>
              <fill>
                <patternFill>
                  <bgColor rgb="FFEEFFCC"/>
                </patternFill>
              </fill>
            </x14:dxf>
          </x14:cfRule>
          <x14:cfRule type="expression" priority="807" id="{3C44D1D3-2E6E-4176-BCD6-2B900147EBCB}">
            <xm:f>AND($BA37=設定!$B$8,設定!$B$8&lt;&gt;"")</xm:f>
            <x14:dxf>
              <fill>
                <patternFill>
                  <bgColor rgb="FFFFFFCC"/>
                </patternFill>
              </fill>
            </x14:dxf>
          </x14:cfRule>
          <x14:cfRule type="expression" priority="808" id="{D7EEAC8B-C834-4DD5-BDC2-16B7871FB1DC}">
            <xm:f>AND($BA37=設定!$B$7,設定!$B$7&lt;&gt;"")</xm:f>
            <x14:dxf>
              <fill>
                <patternFill>
                  <bgColor rgb="FFFFEECC"/>
                </patternFill>
              </fill>
            </x14:dxf>
          </x14:cfRule>
          <x14:cfRule type="expression" priority="809" id="{1D62927E-366D-4E31-A5ED-606D7D08CC2A}">
            <xm:f>AND($BA37=設定!$B$6,設定!$B$6&lt;&gt;"")</xm:f>
            <x14:dxf>
              <fill>
                <patternFill>
                  <bgColor rgb="FFF1E5DB"/>
                </patternFill>
              </fill>
            </x14:dxf>
          </x14:cfRule>
          <x14:cfRule type="expression" priority="810" id="{8CCBC3B0-7D01-434A-AC1E-5921FE2AE37A}">
            <xm:f>AND($BA37=設定!$B$5,設定!$B$5&lt;&gt;"")</xm:f>
            <x14:dxf>
              <fill>
                <patternFill>
                  <bgColor rgb="FFFFCCCC"/>
                </patternFill>
              </fill>
            </x14:dxf>
          </x14:cfRule>
          <xm:sqref>AZ37:BA94 AZ96:BA125</xm:sqref>
        </x14:conditionalFormatting>
        <x14:conditionalFormatting xmlns:xm="http://schemas.microsoft.com/office/excel/2006/main">
          <x14:cfRule type="expression" priority="763" id="{11C3A0BF-CFD2-46D9-8741-282C1021D9D5}">
            <xm:f>AND($BC37=設定!$B$19,設定!$B$19&lt;&gt;"")</xm:f>
            <x14:dxf>
              <fill>
                <patternFill>
                  <bgColor rgb="FFFFCCDD"/>
                </patternFill>
              </fill>
            </x14:dxf>
          </x14:cfRule>
          <x14:cfRule type="expression" priority="764" id="{9F8BBD64-148D-40C5-878F-84CA78C7F93B}">
            <xm:f>AND($BC37=設定!$B$18,設定!$B$18&lt;&gt;"")</xm:f>
            <x14:dxf>
              <fill>
                <patternFill>
                  <bgColor rgb="FFF7D4EB"/>
                </patternFill>
              </fill>
            </x14:dxf>
          </x14:cfRule>
          <x14:cfRule type="expression" priority="765" id="{89F18E9C-43D1-4B81-8A19-308C3CB4A1FC}">
            <xm:f>AND($BC37=設定!$B$17,設定!$B$17&lt;&gt;"")</xm:f>
            <x14:dxf>
              <fill>
                <patternFill>
                  <bgColor rgb="FFFFCCFF"/>
                </patternFill>
              </fill>
            </x14:dxf>
          </x14:cfRule>
          <x14:cfRule type="expression" priority="766" id="{7C125929-4742-4313-B78D-9C5D4B50F45C}">
            <xm:f>AND($BC37=設定!$B$16,設定!$B$16&lt;&gt;"")</xm:f>
            <x14:dxf>
              <fill>
                <patternFill>
                  <bgColor rgb="FFEECCFF"/>
                </patternFill>
              </fill>
            </x14:dxf>
          </x14:cfRule>
          <x14:cfRule type="expression" priority="767" id="{36481ECB-4D24-438A-B59C-EF85EBBAD28F}">
            <xm:f>AND($BC37=設定!$B$15,設定!$B$15&lt;&gt;"")</xm:f>
            <x14:dxf>
              <fill>
                <patternFill>
                  <bgColor rgb="FFD6D6F5"/>
                </patternFill>
              </fill>
            </x14:dxf>
          </x14:cfRule>
          <x14:cfRule type="expression" priority="768" id="{516F65A0-C107-4B9C-95B4-52C8C6A4124C}">
            <xm:f>AND($BC37=設定!$B$14,設定!$B$14&lt;&gt;"")</xm:f>
            <x14:dxf>
              <fill>
                <patternFill>
                  <bgColor rgb="FFCCDDFF"/>
                </patternFill>
              </fill>
            </x14:dxf>
          </x14:cfRule>
          <x14:cfRule type="expression" priority="769" id="{8F3ADEAA-59BC-49BC-AC64-AAECC5FDDA05}">
            <xm:f>AND($BC37=設定!$B$13,設定!$B$13&lt;&gt;"")</xm:f>
            <x14:dxf>
              <fill>
                <patternFill>
                  <bgColor rgb="FFCCEEFF"/>
                </patternFill>
              </fill>
            </x14:dxf>
          </x14:cfRule>
          <x14:cfRule type="expression" priority="770" id="{B28FF0CA-35B5-460D-A99D-CD4114E8CF96}">
            <xm:f>AND($BC37=設定!$B$12,設定!$B$12&lt;&gt;"")</xm:f>
            <x14:dxf>
              <fill>
                <patternFill>
                  <bgColor rgb="FFCFFCFC"/>
                </patternFill>
              </fill>
            </x14:dxf>
          </x14:cfRule>
          <x14:cfRule type="expression" priority="771" id="{20C0DD43-E502-4AA5-8440-1AED194389C9}">
            <xm:f>AND($BC37=設定!$B$11,設定!$B$11&lt;&gt;"")</xm:f>
            <x14:dxf>
              <fill>
                <patternFill>
                  <bgColor rgb="FFCCFFDD"/>
                </patternFill>
              </fill>
            </x14:dxf>
          </x14:cfRule>
          <x14:cfRule type="expression" priority="772" id="{4D26FF94-CBCA-4194-A63A-27D77DD413D9}">
            <xm:f>AND($BC37=設定!$B$10,設定!$B$10&lt;&gt;"")</xm:f>
            <x14:dxf>
              <fill>
                <patternFill>
                  <bgColor rgb="FFDDFFCC"/>
                </patternFill>
              </fill>
            </x14:dxf>
          </x14:cfRule>
          <x14:cfRule type="expression" priority="773" id="{C1380126-B253-45C8-997C-4C1FF8B3DBAA}">
            <xm:f>AND($BC37=設定!$B$9,設定!$B$9&lt;&gt;"")</xm:f>
            <x14:dxf>
              <fill>
                <patternFill>
                  <bgColor rgb="FFEEFFCC"/>
                </patternFill>
              </fill>
            </x14:dxf>
          </x14:cfRule>
          <x14:cfRule type="expression" priority="774" id="{89BF13C1-CE03-4803-A1CE-1C7FC076C942}">
            <xm:f>AND($BC37=設定!$B$8,設定!$B$8&lt;&gt;"")</xm:f>
            <x14:dxf>
              <fill>
                <patternFill>
                  <bgColor rgb="FFFFFFCC"/>
                </patternFill>
              </fill>
            </x14:dxf>
          </x14:cfRule>
          <x14:cfRule type="expression" priority="775" id="{11A8A938-A15F-4A89-9D36-07B9F53F7380}">
            <xm:f>AND($BC37=設定!$B$7,設定!$B$7&lt;&gt;"")</xm:f>
            <x14:dxf>
              <fill>
                <patternFill>
                  <bgColor rgb="FFFFEECC"/>
                </patternFill>
              </fill>
            </x14:dxf>
          </x14:cfRule>
          <x14:cfRule type="expression" priority="776" id="{E0D2FA24-0DD7-4EB4-BBC0-07ACCDED2480}">
            <xm:f>AND($BC37=設定!$B$6,設定!$B$6&lt;&gt;"")</xm:f>
            <x14:dxf>
              <fill>
                <patternFill>
                  <bgColor rgb="FFF1E5DB"/>
                </patternFill>
              </fill>
            </x14:dxf>
          </x14:cfRule>
          <x14:cfRule type="expression" priority="777" id="{52C71B12-D357-4C0E-BEC6-6A437921FDEF}">
            <xm:f>AND($BC37=設定!$B$5,設定!$B$5&lt;&gt;"")</xm:f>
            <x14:dxf>
              <fill>
                <patternFill>
                  <bgColor rgb="FFFFCCCC"/>
                </patternFill>
              </fill>
            </x14:dxf>
          </x14:cfRule>
          <xm:sqref>BB37:BC94 BB96:BC125</xm:sqref>
        </x14:conditionalFormatting>
        <x14:conditionalFormatting xmlns:xm="http://schemas.microsoft.com/office/excel/2006/main">
          <x14:cfRule type="expression" priority="730" id="{FAD6368E-4431-422A-AE45-7930FFEA38CD}">
            <xm:f>AND($BE37=設定!$B$19,設定!$B$19&lt;&gt;"")</xm:f>
            <x14:dxf>
              <fill>
                <patternFill>
                  <bgColor rgb="FFFFCCDD"/>
                </patternFill>
              </fill>
            </x14:dxf>
          </x14:cfRule>
          <x14:cfRule type="expression" priority="731" id="{FD8120AD-6B82-43EE-A0E0-1A984E0AD3C3}">
            <xm:f>AND($BE37=設定!$B$18,設定!$B$18&lt;&gt;"")</xm:f>
            <x14:dxf>
              <fill>
                <patternFill>
                  <bgColor rgb="FFF7D4EB"/>
                </patternFill>
              </fill>
            </x14:dxf>
          </x14:cfRule>
          <x14:cfRule type="expression" priority="732" id="{718343E0-6FC5-4DC5-90D4-FF06D950886C}">
            <xm:f>AND($BE37=設定!$B$17,設定!$B$17&lt;&gt;"")</xm:f>
            <x14:dxf>
              <fill>
                <patternFill>
                  <bgColor rgb="FFFFCCFF"/>
                </patternFill>
              </fill>
            </x14:dxf>
          </x14:cfRule>
          <x14:cfRule type="expression" priority="733" id="{ED0CAC52-91A7-4C09-92B0-A5C016B2128C}">
            <xm:f>AND($BE37=設定!$B$16,設定!$B$16&lt;&gt;"")</xm:f>
            <x14:dxf>
              <fill>
                <patternFill>
                  <bgColor rgb="FFEECCFF"/>
                </patternFill>
              </fill>
            </x14:dxf>
          </x14:cfRule>
          <x14:cfRule type="expression" priority="734" id="{F2BD10DC-3221-4E6A-BBA5-E9BDA4D40AF8}">
            <xm:f>AND($BE37=設定!$B$15,設定!$B$15&lt;&gt;"")</xm:f>
            <x14:dxf>
              <fill>
                <patternFill>
                  <bgColor rgb="FFD6D6F5"/>
                </patternFill>
              </fill>
            </x14:dxf>
          </x14:cfRule>
          <x14:cfRule type="expression" priority="735" id="{6816B1B7-1438-4406-8853-A96DE7C8BB34}">
            <xm:f>AND($BE37=設定!$B$14,設定!$B$14&lt;&gt;"")</xm:f>
            <x14:dxf>
              <fill>
                <patternFill>
                  <bgColor rgb="FFCCDDFF"/>
                </patternFill>
              </fill>
            </x14:dxf>
          </x14:cfRule>
          <x14:cfRule type="expression" priority="736" id="{F37885B1-EC8D-4AAD-A579-F1620D81E01E}">
            <xm:f>AND($BE37=設定!$B$13,設定!$B$13&lt;&gt;"")</xm:f>
            <x14:dxf>
              <fill>
                <patternFill>
                  <bgColor rgb="FFCCEEFF"/>
                </patternFill>
              </fill>
            </x14:dxf>
          </x14:cfRule>
          <x14:cfRule type="expression" priority="737" id="{245C3EE5-F456-429E-8049-F3C2827511BC}">
            <xm:f>AND($BE37=設定!$B$12,設定!$B$12&lt;&gt;"")</xm:f>
            <x14:dxf>
              <fill>
                <patternFill>
                  <bgColor rgb="FFCFFCFC"/>
                </patternFill>
              </fill>
            </x14:dxf>
          </x14:cfRule>
          <x14:cfRule type="expression" priority="738" id="{51D44E17-80F1-456B-8AB5-F39D5A2989D3}">
            <xm:f>AND($BE37=設定!$B$11,設定!$B$11&lt;&gt;"")</xm:f>
            <x14:dxf>
              <fill>
                <patternFill>
                  <bgColor rgb="FFCCFFDD"/>
                </patternFill>
              </fill>
            </x14:dxf>
          </x14:cfRule>
          <x14:cfRule type="expression" priority="739" id="{242D0D14-CFAF-4C27-BD25-0276A0C89D86}">
            <xm:f>AND($BE37=設定!$B$10,設定!$B$10&lt;&gt;"")</xm:f>
            <x14:dxf>
              <fill>
                <patternFill>
                  <bgColor rgb="FFDDFFCC"/>
                </patternFill>
              </fill>
            </x14:dxf>
          </x14:cfRule>
          <x14:cfRule type="expression" priority="740" id="{A66A7504-A329-4A92-854C-B4CEB5CA8BFD}">
            <xm:f>AND($BE37=設定!$B$9,設定!$B$9&lt;&gt;"")</xm:f>
            <x14:dxf>
              <fill>
                <patternFill>
                  <bgColor rgb="FFEEFFCC"/>
                </patternFill>
              </fill>
            </x14:dxf>
          </x14:cfRule>
          <x14:cfRule type="expression" priority="741" id="{63975EF3-CE84-4A9F-ADF6-11A60E2173FE}">
            <xm:f>AND($BE37=設定!$B$8,設定!$B$8&lt;&gt;"")</xm:f>
            <x14:dxf>
              <fill>
                <patternFill>
                  <bgColor rgb="FFFFFFCC"/>
                </patternFill>
              </fill>
            </x14:dxf>
          </x14:cfRule>
          <x14:cfRule type="expression" priority="742" id="{D2F81776-E9BB-4A0C-A656-83F902952BCF}">
            <xm:f>AND($BE37=設定!$B$7,設定!$B$7&lt;&gt;"")</xm:f>
            <x14:dxf>
              <fill>
                <patternFill>
                  <bgColor rgb="FFFFEECC"/>
                </patternFill>
              </fill>
            </x14:dxf>
          </x14:cfRule>
          <x14:cfRule type="expression" priority="743" id="{AAFB04B5-6119-4650-83C1-71C92CE8F820}">
            <xm:f>AND($BE37=設定!$B$6,設定!$B$6&lt;&gt;"")</xm:f>
            <x14:dxf>
              <fill>
                <patternFill>
                  <bgColor rgb="FFF1E5DB"/>
                </patternFill>
              </fill>
            </x14:dxf>
          </x14:cfRule>
          <x14:cfRule type="expression" priority="744" id="{958E0734-B2FC-4F32-A184-0FC8C9B12AC3}">
            <xm:f>AND($BE37=設定!$B$5,設定!$B$5&lt;&gt;"")</xm:f>
            <x14:dxf>
              <fill>
                <patternFill>
                  <bgColor rgb="FFFFCCCC"/>
                </patternFill>
              </fill>
            </x14:dxf>
          </x14:cfRule>
          <xm:sqref>BD37:BE94 BD96:BE125</xm:sqref>
        </x14:conditionalFormatting>
        <x14:conditionalFormatting xmlns:xm="http://schemas.microsoft.com/office/excel/2006/main">
          <x14:cfRule type="expression" priority="697" id="{FB43C98E-E13F-4670-A391-79A52E747521}">
            <xm:f>AND($BG37=設定!$B$19,設定!$B$19&lt;&gt;"")</xm:f>
            <x14:dxf>
              <fill>
                <patternFill>
                  <bgColor rgb="FFFFCCDD"/>
                </patternFill>
              </fill>
            </x14:dxf>
          </x14:cfRule>
          <x14:cfRule type="expression" priority="698" id="{F9FA6A5D-B5F3-4C8E-B7A8-5707D4AD3F1A}">
            <xm:f>AND($BG37=設定!$B$18,設定!$B$18&lt;&gt;"")</xm:f>
            <x14:dxf>
              <fill>
                <patternFill>
                  <bgColor rgb="FFF7D4EB"/>
                </patternFill>
              </fill>
            </x14:dxf>
          </x14:cfRule>
          <x14:cfRule type="expression" priority="699" id="{3A206AC6-9F7F-478C-BFCF-C00E8075314C}">
            <xm:f>AND($BG37=設定!$B$17,設定!$B$17&lt;&gt;"")</xm:f>
            <x14:dxf>
              <fill>
                <patternFill>
                  <bgColor rgb="FFFFCCFF"/>
                </patternFill>
              </fill>
            </x14:dxf>
          </x14:cfRule>
          <x14:cfRule type="expression" priority="700" id="{2AD64BD7-BCC8-42B9-B5D3-07291AA811A1}">
            <xm:f>AND($BG37=設定!$B$16,設定!$B$16&lt;&gt;"")</xm:f>
            <x14:dxf>
              <fill>
                <patternFill>
                  <bgColor rgb="FFEECCFF"/>
                </patternFill>
              </fill>
            </x14:dxf>
          </x14:cfRule>
          <x14:cfRule type="expression" priority="701" id="{D3940B12-0718-4956-B71C-13F7A22B31F8}">
            <xm:f>AND($BG37=設定!$B$15,設定!$B$15&lt;&gt;"")</xm:f>
            <x14:dxf>
              <fill>
                <patternFill>
                  <bgColor rgb="FFD6D6F5"/>
                </patternFill>
              </fill>
            </x14:dxf>
          </x14:cfRule>
          <x14:cfRule type="expression" priority="702" id="{87792A7A-3C7B-4EC7-8F45-F069ACABA7F5}">
            <xm:f>AND($BG37=設定!$B$14,設定!$B$14&lt;&gt;"")</xm:f>
            <x14:dxf>
              <fill>
                <patternFill>
                  <bgColor rgb="FFCCDDFF"/>
                </patternFill>
              </fill>
            </x14:dxf>
          </x14:cfRule>
          <x14:cfRule type="expression" priority="703" id="{82A9FDFA-7E17-417E-A951-AEB0ABF038B3}">
            <xm:f>AND($BG37=設定!$B$13,設定!$B$13&lt;&gt;"")</xm:f>
            <x14:dxf>
              <fill>
                <patternFill>
                  <bgColor rgb="FFCCEEFF"/>
                </patternFill>
              </fill>
            </x14:dxf>
          </x14:cfRule>
          <x14:cfRule type="expression" priority="704" id="{3E3FEB1B-E1A5-457B-8856-5944E1D8BD6D}">
            <xm:f>AND($BG37=設定!$B$12,設定!$B$12&lt;&gt;"")</xm:f>
            <x14:dxf>
              <fill>
                <patternFill>
                  <bgColor rgb="FFCFFCFC"/>
                </patternFill>
              </fill>
            </x14:dxf>
          </x14:cfRule>
          <x14:cfRule type="expression" priority="705" id="{86466F6A-0792-4C59-99C5-DE8FFEC81C16}">
            <xm:f>AND($BG37=設定!$B$11,設定!$B$11&lt;&gt;"")</xm:f>
            <x14:dxf>
              <fill>
                <patternFill>
                  <bgColor rgb="FFCCFFDD"/>
                </patternFill>
              </fill>
            </x14:dxf>
          </x14:cfRule>
          <x14:cfRule type="expression" priority="706" id="{4FEDED88-1FAD-4CF9-AF07-1392BE850391}">
            <xm:f>AND($BG37=設定!$B$10,設定!$B$10&lt;&gt;"")</xm:f>
            <x14:dxf>
              <fill>
                <patternFill>
                  <bgColor rgb="FFDDFFCC"/>
                </patternFill>
              </fill>
            </x14:dxf>
          </x14:cfRule>
          <x14:cfRule type="expression" priority="707" id="{94A98CAC-6C08-47D6-B618-E653644D23BC}">
            <xm:f>AND($BG37=設定!$B$9,設定!$B$9&lt;&gt;"")</xm:f>
            <x14:dxf>
              <fill>
                <patternFill>
                  <bgColor rgb="FFEEFFCC"/>
                </patternFill>
              </fill>
            </x14:dxf>
          </x14:cfRule>
          <x14:cfRule type="expression" priority="708" id="{CDAE2F9D-3236-4004-955D-8A6E8AB60AF5}">
            <xm:f>AND($BG37=設定!$B$8,設定!$B$8&lt;&gt;"")</xm:f>
            <x14:dxf>
              <fill>
                <patternFill>
                  <bgColor rgb="FFFFFFCC"/>
                </patternFill>
              </fill>
            </x14:dxf>
          </x14:cfRule>
          <x14:cfRule type="expression" priority="709" id="{9EB5558D-DDC3-45B9-A9FB-8E1AD3870E17}">
            <xm:f>AND($BG37=設定!$B$7,設定!$B$7&lt;&gt;"")</xm:f>
            <x14:dxf>
              <fill>
                <patternFill>
                  <bgColor rgb="FFFFEECC"/>
                </patternFill>
              </fill>
            </x14:dxf>
          </x14:cfRule>
          <x14:cfRule type="expression" priority="710" id="{35F23B7F-C3F0-4842-8D6A-EE12905C4F2D}">
            <xm:f>AND($BG37=設定!$B$6,設定!$B$6&lt;&gt;"")</xm:f>
            <x14:dxf>
              <fill>
                <patternFill>
                  <bgColor rgb="FFF1E5DB"/>
                </patternFill>
              </fill>
            </x14:dxf>
          </x14:cfRule>
          <x14:cfRule type="expression" priority="711" id="{3610B20C-2263-48B7-91BA-92E890560D83}">
            <xm:f>AND($BG37=設定!$B$5,設定!$B$5&lt;&gt;"")</xm:f>
            <x14:dxf>
              <fill>
                <patternFill>
                  <bgColor rgb="FFFFCCCC"/>
                </patternFill>
              </fill>
            </x14:dxf>
          </x14:cfRule>
          <xm:sqref>BF37:BG94 BF96:BG125</xm:sqref>
        </x14:conditionalFormatting>
        <x14:conditionalFormatting xmlns:xm="http://schemas.microsoft.com/office/excel/2006/main">
          <x14:cfRule type="expression" priority="664" id="{CB1AA322-E244-4838-AA40-719315F9D787}">
            <xm:f>AND($BI37=設定!$B$19,設定!$B$19&lt;&gt;"")</xm:f>
            <x14:dxf>
              <fill>
                <patternFill>
                  <bgColor rgb="FFFFCCDD"/>
                </patternFill>
              </fill>
            </x14:dxf>
          </x14:cfRule>
          <x14:cfRule type="expression" priority="665" id="{AD2E6CF0-156B-48E4-8BC2-CEE3DA9E0F79}">
            <xm:f>AND($BI37=設定!$B$18,設定!$B$18&lt;&gt;"")</xm:f>
            <x14:dxf>
              <fill>
                <patternFill>
                  <bgColor rgb="FFF7D4EB"/>
                </patternFill>
              </fill>
            </x14:dxf>
          </x14:cfRule>
          <x14:cfRule type="expression" priority="666" id="{91F61FD3-A80B-460F-8C59-DC3F1D4B0854}">
            <xm:f>AND($BI37=設定!$B$17,設定!$B$17&lt;&gt;"")</xm:f>
            <x14:dxf>
              <fill>
                <patternFill>
                  <bgColor rgb="FFFFCCFF"/>
                </patternFill>
              </fill>
            </x14:dxf>
          </x14:cfRule>
          <x14:cfRule type="expression" priority="667" id="{5B90C329-CECB-4618-89D1-DD68FA2343A8}">
            <xm:f>AND($BI37=設定!$B$16,設定!$B$16&lt;&gt;"")</xm:f>
            <x14:dxf>
              <fill>
                <patternFill>
                  <bgColor rgb="FFEECCFF"/>
                </patternFill>
              </fill>
            </x14:dxf>
          </x14:cfRule>
          <x14:cfRule type="expression" priority="668" id="{BDC89014-F8F5-4D7F-8A38-FB4B7C7B723D}">
            <xm:f>AND($BI37=設定!$B$15,設定!$B$15&lt;&gt;"")</xm:f>
            <x14:dxf>
              <fill>
                <patternFill>
                  <bgColor rgb="FFD6D6F5"/>
                </patternFill>
              </fill>
            </x14:dxf>
          </x14:cfRule>
          <x14:cfRule type="expression" priority="669" id="{C90EF614-9EFE-438E-96F1-B842FE2299EA}">
            <xm:f>AND($BI37=設定!$B$14,設定!$B$14&lt;&gt;"")</xm:f>
            <x14:dxf>
              <fill>
                <patternFill>
                  <bgColor rgb="FFCCDDFF"/>
                </patternFill>
              </fill>
            </x14:dxf>
          </x14:cfRule>
          <x14:cfRule type="expression" priority="670" id="{EAFE9431-712C-4BC5-9EEF-583182E50FF3}">
            <xm:f>AND($BI37=設定!$B$13,設定!$B$13&lt;&gt;"")</xm:f>
            <x14:dxf>
              <fill>
                <patternFill>
                  <bgColor rgb="FFCCEEFF"/>
                </patternFill>
              </fill>
            </x14:dxf>
          </x14:cfRule>
          <x14:cfRule type="expression" priority="671" id="{49F226A8-F622-4ACC-822B-6AA136A85C3A}">
            <xm:f>AND($BI37=設定!$B$12,設定!$B$12&lt;&gt;"")</xm:f>
            <x14:dxf>
              <fill>
                <patternFill>
                  <bgColor rgb="FFCFFCFC"/>
                </patternFill>
              </fill>
            </x14:dxf>
          </x14:cfRule>
          <x14:cfRule type="expression" priority="672" id="{EB41B8A6-5B29-4F00-8F98-0BB11DDAB2F1}">
            <xm:f>AND($BI37=設定!$B$11,設定!$B$11&lt;&gt;"")</xm:f>
            <x14:dxf>
              <fill>
                <patternFill>
                  <bgColor rgb="FFCCFFDD"/>
                </patternFill>
              </fill>
            </x14:dxf>
          </x14:cfRule>
          <x14:cfRule type="expression" priority="673" id="{4FE1B455-56B9-4C09-9F33-300BD35BC015}">
            <xm:f>AND($BI37=設定!$B$10,設定!$B$10&lt;&gt;"")</xm:f>
            <x14:dxf>
              <fill>
                <patternFill>
                  <bgColor rgb="FFDDFFCC"/>
                </patternFill>
              </fill>
            </x14:dxf>
          </x14:cfRule>
          <x14:cfRule type="expression" priority="674" id="{65F376FE-7F3E-4BE5-A6E0-267FE0F744C5}">
            <xm:f>AND($BI37=設定!$B$9,設定!$B$9&lt;&gt;"")</xm:f>
            <x14:dxf>
              <fill>
                <patternFill>
                  <bgColor rgb="FFEEFFCC"/>
                </patternFill>
              </fill>
            </x14:dxf>
          </x14:cfRule>
          <x14:cfRule type="expression" priority="675" id="{EAAB4A8F-5EC1-4486-90E1-0D2A5EAE3566}">
            <xm:f>AND($BI37=設定!$B$8,設定!$B$8&lt;&gt;"")</xm:f>
            <x14:dxf>
              <fill>
                <patternFill>
                  <bgColor rgb="FFFFFFCC"/>
                </patternFill>
              </fill>
            </x14:dxf>
          </x14:cfRule>
          <x14:cfRule type="expression" priority="676" id="{244201D0-5BFE-4010-AF59-B6779F7C0D7F}">
            <xm:f>AND($BI37=設定!$B$7,設定!$B$7&lt;&gt;"")</xm:f>
            <x14:dxf>
              <fill>
                <patternFill>
                  <bgColor rgb="FFFFEECC"/>
                </patternFill>
              </fill>
            </x14:dxf>
          </x14:cfRule>
          <x14:cfRule type="expression" priority="677" id="{137ED5DE-786A-4305-ABAA-986D53A48148}">
            <xm:f>AND($BI37=設定!$B$6,設定!$B$6&lt;&gt;"")</xm:f>
            <x14:dxf>
              <fill>
                <patternFill>
                  <bgColor rgb="FFF1E5DB"/>
                </patternFill>
              </fill>
            </x14:dxf>
          </x14:cfRule>
          <x14:cfRule type="expression" priority="678" id="{0A773038-8D43-41B4-A2A1-2193E273C1E2}">
            <xm:f>AND($BI37=設定!$B$5,設定!$B$5&lt;&gt;"")</xm:f>
            <x14:dxf>
              <fill>
                <patternFill>
                  <bgColor rgb="FFFFCCCC"/>
                </patternFill>
              </fill>
            </x14:dxf>
          </x14:cfRule>
          <xm:sqref>BH37:BI94 BH96:BI125</xm:sqref>
        </x14:conditionalFormatting>
        <x14:conditionalFormatting xmlns:xm="http://schemas.microsoft.com/office/excel/2006/main">
          <x14:cfRule type="expression" priority="631" id="{8DA8A880-2CC8-4131-8AC8-63BD0380A57D}">
            <xm:f>AND($BK37=設定!$B$19,設定!$B$19&lt;&gt;"")</xm:f>
            <x14:dxf>
              <fill>
                <patternFill>
                  <bgColor rgb="FFFFCCDD"/>
                </patternFill>
              </fill>
            </x14:dxf>
          </x14:cfRule>
          <x14:cfRule type="expression" priority="632" id="{6F430A07-9ACE-4719-985F-B592168DEDA8}">
            <xm:f>AND($BK37=設定!$B$18,設定!$B$18&lt;&gt;"")</xm:f>
            <x14:dxf>
              <fill>
                <patternFill>
                  <bgColor rgb="FFF7D4EB"/>
                </patternFill>
              </fill>
            </x14:dxf>
          </x14:cfRule>
          <x14:cfRule type="expression" priority="633" id="{68035104-D7B6-487C-9B2D-7CF5B0C69FF4}">
            <xm:f>AND($BK37=設定!$B$17,設定!$B$17&lt;&gt;"")</xm:f>
            <x14:dxf>
              <fill>
                <patternFill>
                  <bgColor rgb="FFFFCCFF"/>
                </patternFill>
              </fill>
            </x14:dxf>
          </x14:cfRule>
          <x14:cfRule type="expression" priority="634" id="{7DD8927B-B50C-4CF3-80EE-84C53A3B83EE}">
            <xm:f>AND($BK37=設定!$B$16,設定!$B$16&lt;&gt;"")</xm:f>
            <x14:dxf>
              <fill>
                <patternFill>
                  <bgColor rgb="FFEECCFF"/>
                </patternFill>
              </fill>
            </x14:dxf>
          </x14:cfRule>
          <x14:cfRule type="expression" priority="635" id="{5751061E-E3EB-4633-81E3-B23E8B511990}">
            <xm:f>AND($BK37=設定!$B$15,設定!$B$15&lt;&gt;"")</xm:f>
            <x14:dxf>
              <fill>
                <patternFill>
                  <bgColor rgb="FFD6D6F5"/>
                </patternFill>
              </fill>
            </x14:dxf>
          </x14:cfRule>
          <x14:cfRule type="expression" priority="636" id="{D13A793B-0E71-4F74-BB49-88FF1CCD48F5}">
            <xm:f>AND($BK37=設定!$B$14,設定!$B$14&lt;&gt;"")</xm:f>
            <x14:dxf>
              <fill>
                <patternFill>
                  <bgColor rgb="FFCCDDFF"/>
                </patternFill>
              </fill>
            </x14:dxf>
          </x14:cfRule>
          <x14:cfRule type="expression" priority="637" id="{520C3AF5-E3B8-47C0-9B94-EC5E2A905F39}">
            <xm:f>AND($BK37=設定!$B$13,設定!$B$13&lt;&gt;"")</xm:f>
            <x14:dxf>
              <fill>
                <patternFill>
                  <bgColor rgb="FFCCEEFF"/>
                </patternFill>
              </fill>
            </x14:dxf>
          </x14:cfRule>
          <x14:cfRule type="expression" priority="638" id="{66226582-5EF1-4A37-A80B-2BA4F5399F59}">
            <xm:f>AND($BK37=設定!$B$12,設定!$B$12&lt;&gt;"")</xm:f>
            <x14:dxf>
              <fill>
                <patternFill>
                  <bgColor rgb="FFCFFCFC"/>
                </patternFill>
              </fill>
            </x14:dxf>
          </x14:cfRule>
          <x14:cfRule type="expression" priority="639" id="{0A1E5DF2-8CB1-4F7A-9BE1-6DD5EE865D31}">
            <xm:f>AND($BK37=設定!$B$11,設定!$B$11&lt;&gt;"")</xm:f>
            <x14:dxf>
              <fill>
                <patternFill>
                  <bgColor rgb="FFCCFFDD"/>
                </patternFill>
              </fill>
            </x14:dxf>
          </x14:cfRule>
          <x14:cfRule type="expression" priority="640" id="{85DFE6A4-F119-4958-AFA5-D69DA3377F64}">
            <xm:f>AND($BK37=設定!$B$10,設定!$B$10&lt;&gt;"")</xm:f>
            <x14:dxf>
              <fill>
                <patternFill>
                  <bgColor rgb="FFDDFFCC"/>
                </patternFill>
              </fill>
            </x14:dxf>
          </x14:cfRule>
          <x14:cfRule type="expression" priority="641" id="{04EAAA09-F933-47A2-830E-ED44915FEBA1}">
            <xm:f>AND($BK37=設定!$B$9,設定!$B$9&lt;&gt;"")</xm:f>
            <x14:dxf>
              <fill>
                <patternFill>
                  <bgColor rgb="FFEEFFCC"/>
                </patternFill>
              </fill>
            </x14:dxf>
          </x14:cfRule>
          <x14:cfRule type="expression" priority="642" id="{41CF76CF-CA15-4B69-BF3E-55732385713F}">
            <xm:f>AND($BK37=設定!$B$8,設定!$B$8&lt;&gt;"")</xm:f>
            <x14:dxf>
              <fill>
                <patternFill>
                  <bgColor rgb="FFFFFFCC"/>
                </patternFill>
              </fill>
            </x14:dxf>
          </x14:cfRule>
          <x14:cfRule type="expression" priority="643" id="{AF5C71F3-9565-4086-8579-AC2AA0E34CDC}">
            <xm:f>AND($BK37=設定!$B$7,設定!$B$7&lt;&gt;"")</xm:f>
            <x14:dxf>
              <fill>
                <patternFill>
                  <bgColor rgb="FFFFEECC"/>
                </patternFill>
              </fill>
            </x14:dxf>
          </x14:cfRule>
          <x14:cfRule type="expression" priority="644" id="{F9A8F657-1004-472D-9F9B-44E119058913}">
            <xm:f>AND($BK37=設定!$B$6,設定!$B$6&lt;&gt;"")</xm:f>
            <x14:dxf>
              <fill>
                <patternFill>
                  <bgColor rgb="FFF1E5DB"/>
                </patternFill>
              </fill>
            </x14:dxf>
          </x14:cfRule>
          <x14:cfRule type="expression" priority="645" id="{1050A6B8-5394-447A-B40C-AE8FFC32369A}">
            <xm:f>AND($BK37=設定!$B$5,設定!$B$5&lt;&gt;"")</xm:f>
            <x14:dxf>
              <fill>
                <patternFill>
                  <bgColor rgb="FFFFCCCC"/>
                </patternFill>
              </fill>
            </x14:dxf>
          </x14:cfRule>
          <xm:sqref>BJ37:BK94 BJ96:BK125</xm:sqref>
        </x14:conditionalFormatting>
        <x14:conditionalFormatting xmlns:xm="http://schemas.microsoft.com/office/excel/2006/main">
          <x14:cfRule type="expression" priority="598" id="{D0AC882E-5E7E-42A7-8D03-7D078E7D709B}">
            <xm:f>AND($BM37=設定!$B$19,設定!$B$19&lt;&gt;"")</xm:f>
            <x14:dxf>
              <fill>
                <patternFill>
                  <bgColor rgb="FFFFCCDD"/>
                </patternFill>
              </fill>
            </x14:dxf>
          </x14:cfRule>
          <x14:cfRule type="expression" priority="599" id="{FD8BA0E9-3433-42C9-A8EC-E661EDB24666}">
            <xm:f>AND($BM37=設定!$B$18,設定!$B$18&lt;&gt;"")</xm:f>
            <x14:dxf>
              <fill>
                <patternFill>
                  <bgColor rgb="FFF7D4EB"/>
                </patternFill>
              </fill>
            </x14:dxf>
          </x14:cfRule>
          <x14:cfRule type="expression" priority="600" id="{9DFFFE66-D91A-4CFF-A9DD-EFBF76B9E2DB}">
            <xm:f>AND($BM37=設定!$B$17,設定!$B$17&lt;&gt;"")</xm:f>
            <x14:dxf>
              <fill>
                <patternFill>
                  <bgColor rgb="FFFFCCFF"/>
                </patternFill>
              </fill>
            </x14:dxf>
          </x14:cfRule>
          <x14:cfRule type="expression" priority="601" id="{9C3A6393-76FF-4662-83C2-EE667444D9B7}">
            <xm:f>AND($BM37=設定!$B$16,設定!$B$16&lt;&gt;"")</xm:f>
            <x14:dxf>
              <fill>
                <patternFill>
                  <bgColor rgb="FFEECCFF"/>
                </patternFill>
              </fill>
            </x14:dxf>
          </x14:cfRule>
          <x14:cfRule type="expression" priority="602" id="{10D4C36E-0767-4DDF-B5A9-7DD01DBC6B98}">
            <xm:f>AND($BM37=設定!$B$15,設定!$B$15&lt;&gt;"")</xm:f>
            <x14:dxf>
              <fill>
                <patternFill>
                  <bgColor rgb="FFD6D6F5"/>
                </patternFill>
              </fill>
            </x14:dxf>
          </x14:cfRule>
          <x14:cfRule type="expression" priority="603" id="{7E9123E9-19E7-474D-A6E9-FED1991E15FA}">
            <xm:f>AND($BM37=設定!$B$14,設定!$B$14&lt;&gt;"")</xm:f>
            <x14:dxf>
              <fill>
                <patternFill>
                  <bgColor rgb="FFCCDDFF"/>
                </patternFill>
              </fill>
            </x14:dxf>
          </x14:cfRule>
          <x14:cfRule type="expression" priority="604" id="{E40AFA2F-C987-49AA-AD5F-C4CD53378429}">
            <xm:f>AND($BM37=設定!$B$13,設定!$B$13&lt;&gt;"")</xm:f>
            <x14:dxf>
              <fill>
                <patternFill>
                  <bgColor rgb="FFCCEEFF"/>
                </patternFill>
              </fill>
            </x14:dxf>
          </x14:cfRule>
          <x14:cfRule type="expression" priority="605" id="{0F165C2F-A29D-4859-BC5F-2355BD819873}">
            <xm:f>AND($BM37=設定!$B$12,設定!$B$12&lt;&gt;"")</xm:f>
            <x14:dxf>
              <fill>
                <patternFill>
                  <bgColor rgb="FFCFFCFC"/>
                </patternFill>
              </fill>
            </x14:dxf>
          </x14:cfRule>
          <x14:cfRule type="expression" priority="606" id="{55577FE4-55FF-43F9-873D-41D13D89B57C}">
            <xm:f>AND($BM37=設定!$B$11,設定!$B$11&lt;&gt;"")</xm:f>
            <x14:dxf>
              <fill>
                <patternFill>
                  <bgColor rgb="FFCCFFDD"/>
                </patternFill>
              </fill>
            </x14:dxf>
          </x14:cfRule>
          <x14:cfRule type="expression" priority="607" id="{8149EFF9-A730-4C2D-B69E-484DE36677E4}">
            <xm:f>AND($BM37=設定!$B$10,設定!$B$10&lt;&gt;"")</xm:f>
            <x14:dxf>
              <fill>
                <patternFill>
                  <bgColor rgb="FFDDFFCC"/>
                </patternFill>
              </fill>
            </x14:dxf>
          </x14:cfRule>
          <x14:cfRule type="expression" priority="608" id="{26EA7C5E-DF1D-4B87-B712-1CEA1A2EEE9D}">
            <xm:f>AND($BM37=設定!$B$9,設定!$B$9&lt;&gt;"")</xm:f>
            <x14:dxf>
              <fill>
                <patternFill>
                  <bgColor rgb="FFEEFFCC"/>
                </patternFill>
              </fill>
            </x14:dxf>
          </x14:cfRule>
          <x14:cfRule type="expression" priority="609" id="{DE42265B-4281-49FC-9843-612FEE23B516}">
            <xm:f>AND($BM37=設定!$B$8,設定!$B$8&lt;&gt;"")</xm:f>
            <x14:dxf>
              <fill>
                <patternFill>
                  <bgColor rgb="FFFFFFCC"/>
                </patternFill>
              </fill>
            </x14:dxf>
          </x14:cfRule>
          <x14:cfRule type="expression" priority="610" id="{751E6F13-7D30-4AD2-98C7-2ABB065AC8E7}">
            <xm:f>AND($BM37=設定!$B$7,設定!$B$7&lt;&gt;"")</xm:f>
            <x14:dxf>
              <fill>
                <patternFill>
                  <bgColor rgb="FFFFEECC"/>
                </patternFill>
              </fill>
            </x14:dxf>
          </x14:cfRule>
          <x14:cfRule type="expression" priority="611" id="{A8910DB5-6424-47F9-9356-77166162AF0D}">
            <xm:f>AND($BM37=設定!$B$6,設定!$B$6&lt;&gt;"")</xm:f>
            <x14:dxf>
              <fill>
                <patternFill>
                  <bgColor rgb="FFF1E5DB"/>
                </patternFill>
              </fill>
            </x14:dxf>
          </x14:cfRule>
          <x14:cfRule type="expression" priority="612" id="{F7D7C027-F0B1-448A-BB9A-35D4133F4B8B}">
            <xm:f>AND($BM37=設定!$B$5,設定!$B$5&lt;&gt;"")</xm:f>
            <x14:dxf>
              <fill>
                <patternFill>
                  <bgColor rgb="FFFFCCCC"/>
                </patternFill>
              </fill>
            </x14:dxf>
          </x14:cfRule>
          <xm:sqref>BL37:BM94 BL96:BM125</xm:sqref>
        </x14:conditionalFormatting>
        <x14:conditionalFormatting xmlns:xm="http://schemas.microsoft.com/office/excel/2006/main">
          <x14:cfRule type="expression" priority="593" id="{E56EE0B4-1524-43A6-BB0C-8858B9C405FD}">
            <xm:f>D$16&gt;設定!$U$5</xm:f>
            <x14:dxf>
              <numFmt numFmtId="183" formatCode=";;;"/>
            </x14:dxf>
          </x14:cfRule>
          <xm:sqref>D20:E34</xm:sqref>
        </x14:conditionalFormatting>
        <x14:conditionalFormatting xmlns:xm="http://schemas.microsoft.com/office/excel/2006/main">
          <x14:cfRule type="expression" priority="563" id="{FED4C37D-652A-4C93-A0B4-C8D07B2EC90D}">
            <xm:f>AND($E37=設定!$B$19,設定!$B$19&lt;&gt;"")</xm:f>
            <x14:dxf>
              <fill>
                <patternFill>
                  <bgColor rgb="FFFFCCDD"/>
                </patternFill>
              </fill>
            </x14:dxf>
          </x14:cfRule>
          <x14:cfRule type="expression" priority="564" id="{4AF341E0-7E17-4CB6-84DA-377D19BEEB64}">
            <xm:f>AND($E37=設定!$B$18,設定!$B$18&lt;&gt;"")</xm:f>
            <x14:dxf>
              <fill>
                <patternFill>
                  <bgColor rgb="FFF7D4EB"/>
                </patternFill>
              </fill>
            </x14:dxf>
          </x14:cfRule>
          <x14:cfRule type="expression" priority="565" id="{5FE6CB7F-A4D9-4FB6-9663-8BADCA427268}">
            <xm:f>AND($E37=設定!$B$17,設定!$B$17&lt;&gt;"")</xm:f>
            <x14:dxf>
              <fill>
                <patternFill>
                  <bgColor rgb="FFFFCCFF"/>
                </patternFill>
              </fill>
            </x14:dxf>
          </x14:cfRule>
          <x14:cfRule type="expression" priority="566" id="{A7028191-EDE2-4321-A9EA-3C6E270DD4F7}">
            <xm:f>AND($E37=設定!$B$16,設定!$B$16&lt;&gt;"")</xm:f>
            <x14:dxf>
              <fill>
                <patternFill>
                  <bgColor rgb="FFEECCFF"/>
                </patternFill>
              </fill>
            </x14:dxf>
          </x14:cfRule>
          <x14:cfRule type="expression" priority="567" id="{683584EE-CCC4-49F2-BA58-DF22F1762E07}">
            <xm:f>AND($E37=設定!$B$15,設定!$B$15&lt;&gt;"")</xm:f>
            <x14:dxf>
              <fill>
                <patternFill>
                  <bgColor rgb="FFD6D6F5"/>
                </patternFill>
              </fill>
            </x14:dxf>
          </x14:cfRule>
          <x14:cfRule type="expression" priority="568" id="{175A3711-840B-42D0-A6D4-AAC3A5EEC716}">
            <xm:f>AND($E37=設定!$B$14,設定!$B$14&lt;&gt;"")</xm:f>
            <x14:dxf>
              <fill>
                <patternFill>
                  <bgColor rgb="FFCCDDFF"/>
                </patternFill>
              </fill>
            </x14:dxf>
          </x14:cfRule>
          <x14:cfRule type="expression" priority="569" id="{8094AB3F-A2B5-40FD-874A-1E4E1A43E947}">
            <xm:f>AND($E37=設定!$B$13,設定!$B$13&lt;&gt;"")</xm:f>
            <x14:dxf>
              <fill>
                <patternFill>
                  <bgColor rgb="FFCCEEFF"/>
                </patternFill>
              </fill>
            </x14:dxf>
          </x14:cfRule>
          <x14:cfRule type="expression" priority="570" id="{D24F0ECA-A2F5-407E-9FDC-DE766832FF18}">
            <xm:f>AND($E37=設定!$B$12,設定!$B$12&lt;&gt;"")</xm:f>
            <x14:dxf>
              <fill>
                <patternFill>
                  <bgColor rgb="FFCFFCFC"/>
                </patternFill>
              </fill>
            </x14:dxf>
          </x14:cfRule>
          <x14:cfRule type="expression" priority="571" id="{477C2FCA-389C-4800-A983-63F259823597}">
            <xm:f>AND($E37=設定!$B$11,設定!$B$11&lt;&gt;"")</xm:f>
            <x14:dxf>
              <fill>
                <patternFill>
                  <bgColor rgb="FFCCFFDD"/>
                </patternFill>
              </fill>
            </x14:dxf>
          </x14:cfRule>
          <x14:cfRule type="expression" priority="572" id="{54130BDB-3E06-4C26-9359-1C4FEE01258B}">
            <xm:f>AND($E37=設定!$B$10,設定!$B$10&lt;&gt;"")</xm:f>
            <x14:dxf>
              <fill>
                <patternFill>
                  <bgColor rgb="FFDDFFCC"/>
                </patternFill>
              </fill>
            </x14:dxf>
          </x14:cfRule>
          <x14:cfRule type="expression" priority="573" id="{B5798F92-DFBF-4F6A-B6A9-2BE19E2A9864}">
            <xm:f>AND($E37=設定!$B$9,設定!$B$9&lt;&gt;"")</xm:f>
            <x14:dxf>
              <fill>
                <patternFill>
                  <bgColor rgb="FFEEFFCC"/>
                </patternFill>
              </fill>
            </x14:dxf>
          </x14:cfRule>
          <x14:cfRule type="expression" priority="574" id="{F6F85CA5-B59C-411D-B214-8C1585D5E57E}">
            <xm:f>AND($E37=設定!$B$8,設定!$B$8&lt;&gt;"")</xm:f>
            <x14:dxf>
              <fill>
                <patternFill>
                  <bgColor rgb="FFFFFFCC"/>
                </patternFill>
              </fill>
            </x14:dxf>
          </x14:cfRule>
          <x14:cfRule type="expression" priority="575" id="{900B02A9-96D3-4AA5-A0C5-2A6B4FE792E3}">
            <xm:f>AND($E37=設定!$B$7,設定!$B$7&lt;&gt;"")</xm:f>
            <x14:dxf>
              <fill>
                <patternFill>
                  <bgColor rgb="FFFFEECC"/>
                </patternFill>
              </fill>
            </x14:dxf>
          </x14:cfRule>
          <x14:cfRule type="expression" priority="576" id="{C48E5902-4777-4862-8A77-BD72F3E568F6}">
            <xm:f>AND($E37=設定!$B$6,設定!$B$6&lt;&gt;"")</xm:f>
            <x14:dxf>
              <fill>
                <patternFill>
                  <bgColor rgb="FFF1E5DB"/>
                </patternFill>
              </fill>
            </x14:dxf>
          </x14:cfRule>
          <x14:cfRule type="expression" priority="577" id="{75897AF6-3DBC-4F22-9312-D17114C751DF}">
            <xm:f>AND($E37=設定!$B$5,設定!$B$5&lt;&gt;"")</xm:f>
            <x14:dxf>
              <fill>
                <patternFill>
                  <bgColor rgb="FFFFCCCC"/>
                </patternFill>
              </fill>
            </x14:dxf>
          </x14:cfRule>
          <xm:sqref>D37:E94 D96:E123</xm:sqref>
        </x14:conditionalFormatting>
        <x14:conditionalFormatting xmlns:xm="http://schemas.microsoft.com/office/excel/2006/main">
          <x14:cfRule type="expression" priority="544" id="{D212AD94-E1DA-D341-9E7F-EA9CA7441D69}">
            <xm:f>AND($E95=設定!$B$19,設定!$B$19&lt;&gt;"")</xm:f>
            <x14:dxf>
              <fill>
                <patternFill>
                  <bgColor rgb="FFFFCCDD"/>
                </patternFill>
              </fill>
            </x14:dxf>
          </x14:cfRule>
          <x14:cfRule type="expression" priority="545" id="{113A5E54-689A-BB46-90E4-4DB264C0EAB7}">
            <xm:f>AND($E95=設定!$B$18,設定!$B$18&lt;&gt;"")</xm:f>
            <x14:dxf>
              <fill>
                <patternFill>
                  <bgColor rgb="FFF7D4EB"/>
                </patternFill>
              </fill>
            </x14:dxf>
          </x14:cfRule>
          <x14:cfRule type="expression" priority="546" id="{1ED2C02F-6D27-5F4B-8948-A2788CF18BF5}">
            <xm:f>AND($E95=設定!$B$17,設定!$B$17&lt;&gt;"")</xm:f>
            <x14:dxf>
              <fill>
                <patternFill>
                  <bgColor rgb="FFFFCCFF"/>
                </patternFill>
              </fill>
            </x14:dxf>
          </x14:cfRule>
          <x14:cfRule type="expression" priority="547" id="{F774CB41-EBD6-F948-9D75-7288B6D6D750}">
            <xm:f>AND($E95=設定!$B$16,設定!$B$16&lt;&gt;"")</xm:f>
            <x14:dxf>
              <fill>
                <patternFill>
                  <bgColor rgb="FFEECCFF"/>
                </patternFill>
              </fill>
            </x14:dxf>
          </x14:cfRule>
          <x14:cfRule type="expression" priority="548" id="{E7939D61-845C-104E-AF57-48BC99C5A190}">
            <xm:f>AND($E95=設定!$B$15,設定!$B$15&lt;&gt;"")</xm:f>
            <x14:dxf>
              <fill>
                <patternFill>
                  <bgColor rgb="FFD6D6F5"/>
                </patternFill>
              </fill>
            </x14:dxf>
          </x14:cfRule>
          <x14:cfRule type="expression" priority="549" id="{DFD325E9-F685-F04D-8315-09B36332FE91}">
            <xm:f>AND($E95=設定!$B$14,設定!$B$14&lt;&gt;"")</xm:f>
            <x14:dxf>
              <fill>
                <patternFill>
                  <bgColor rgb="FFCCDDFF"/>
                </patternFill>
              </fill>
            </x14:dxf>
          </x14:cfRule>
          <x14:cfRule type="expression" priority="550" id="{67D4DFF9-F192-1541-8BB1-8CA3AC6C7DF6}">
            <xm:f>AND($E95=設定!$B$13,設定!$B$13&lt;&gt;"")</xm:f>
            <x14:dxf>
              <fill>
                <patternFill>
                  <bgColor rgb="FFCCEEFF"/>
                </patternFill>
              </fill>
            </x14:dxf>
          </x14:cfRule>
          <x14:cfRule type="expression" priority="551" id="{AE6C60A7-FFC6-D542-A04F-10172264EC86}">
            <xm:f>AND($E95=設定!$B$12,設定!$B$12&lt;&gt;"")</xm:f>
            <x14:dxf>
              <fill>
                <patternFill>
                  <bgColor rgb="FFCFFCFC"/>
                </patternFill>
              </fill>
            </x14:dxf>
          </x14:cfRule>
          <x14:cfRule type="expression" priority="552" id="{EEDE2D0E-B7AB-0B41-B574-6A20397A9336}">
            <xm:f>AND($E95=設定!$B$11,設定!$B$11&lt;&gt;"")</xm:f>
            <x14:dxf>
              <fill>
                <patternFill>
                  <bgColor rgb="FFCCFFDD"/>
                </patternFill>
              </fill>
            </x14:dxf>
          </x14:cfRule>
          <x14:cfRule type="expression" priority="553" id="{00138668-2907-3340-A3F6-9BA38E479840}">
            <xm:f>AND($E95=設定!$B$10,設定!$B$10&lt;&gt;"")</xm:f>
            <x14:dxf>
              <fill>
                <patternFill>
                  <bgColor rgb="FFDDFFCC"/>
                </patternFill>
              </fill>
            </x14:dxf>
          </x14:cfRule>
          <x14:cfRule type="expression" priority="554" id="{CA76F850-CC70-CE43-948F-FA8846DC95E8}">
            <xm:f>AND($E95=設定!$B$9,設定!$B$9&lt;&gt;"")</xm:f>
            <x14:dxf>
              <fill>
                <patternFill>
                  <bgColor rgb="FFEEFFCC"/>
                </patternFill>
              </fill>
            </x14:dxf>
          </x14:cfRule>
          <x14:cfRule type="expression" priority="555" id="{DD5F387C-1962-BA4E-B65C-7633D249E52D}">
            <xm:f>AND($E95=設定!$B$8,設定!$B$8&lt;&gt;"")</xm:f>
            <x14:dxf>
              <fill>
                <patternFill>
                  <bgColor rgb="FFFFFFCC"/>
                </patternFill>
              </fill>
            </x14:dxf>
          </x14:cfRule>
          <x14:cfRule type="expression" priority="556" id="{73C47A23-5E5D-A849-88C8-C1082AF3355A}">
            <xm:f>AND($E95=設定!$B$7,設定!$B$7&lt;&gt;"")</xm:f>
            <x14:dxf>
              <fill>
                <patternFill>
                  <bgColor rgb="FFFFEECC"/>
                </patternFill>
              </fill>
            </x14:dxf>
          </x14:cfRule>
          <x14:cfRule type="expression" priority="557" id="{2B831769-9D07-9D48-9178-4A3919DA2E4F}">
            <xm:f>AND($E95=設定!$B$6,設定!$B$6&lt;&gt;"")</xm:f>
            <x14:dxf>
              <fill>
                <patternFill>
                  <bgColor rgb="FFF1E5DB"/>
                </patternFill>
              </fill>
            </x14:dxf>
          </x14:cfRule>
          <x14:cfRule type="expression" priority="558" id="{1592F1E4-8611-7147-BAD1-AAAEBEE7F73C}">
            <xm:f>AND($E95=設定!$B$5,設定!$B$5&lt;&gt;"")</xm:f>
            <x14:dxf>
              <fill>
                <patternFill>
                  <bgColor rgb="FFFFCCCC"/>
                </patternFill>
              </fill>
            </x14:dxf>
          </x14:cfRule>
          <xm:sqref>D95:E95</xm:sqref>
        </x14:conditionalFormatting>
        <x14:conditionalFormatting xmlns:xm="http://schemas.microsoft.com/office/excel/2006/main">
          <x14:cfRule type="expression" priority="526" id="{9D3A5C54-8187-9540-B492-746BDD85F348}">
            <xm:f>AND($G95=設定!$B$19,設定!$B$19&lt;&gt;"")</xm:f>
            <x14:dxf>
              <fill>
                <patternFill>
                  <bgColor rgb="FFFFCCDD"/>
                </patternFill>
              </fill>
            </x14:dxf>
          </x14:cfRule>
          <x14:cfRule type="expression" priority="527" id="{8B94A880-F203-E24F-9BF4-790BB6A8374D}">
            <xm:f>AND($G95=設定!$B$18,設定!$B$18&lt;&gt;"")</xm:f>
            <x14:dxf>
              <fill>
                <patternFill>
                  <bgColor rgb="FFF7D4EB"/>
                </patternFill>
              </fill>
            </x14:dxf>
          </x14:cfRule>
          <x14:cfRule type="expression" priority="528" id="{C9A101E1-E413-C445-A7F5-20D6D5C699CC}">
            <xm:f>AND($G95=設定!$B$17,設定!$B$17&lt;&gt;"")</xm:f>
            <x14:dxf>
              <fill>
                <patternFill>
                  <bgColor rgb="FFFFCCFF"/>
                </patternFill>
              </fill>
            </x14:dxf>
          </x14:cfRule>
          <x14:cfRule type="expression" priority="529" id="{65A5C35D-278C-0D48-8578-2A6D507B8BBB}">
            <xm:f>AND($G95=設定!$B$16,設定!$B$16&lt;&gt;"")</xm:f>
            <x14:dxf>
              <fill>
                <patternFill>
                  <bgColor rgb="FFEECCFF"/>
                </patternFill>
              </fill>
            </x14:dxf>
          </x14:cfRule>
          <x14:cfRule type="expression" priority="530" id="{293E0934-1343-BA4D-ACC7-5573940BC296}">
            <xm:f>AND($G95=設定!$B$15,設定!$B$15&lt;&gt;"")</xm:f>
            <x14:dxf>
              <fill>
                <patternFill>
                  <bgColor rgb="FFD6D6F5"/>
                </patternFill>
              </fill>
            </x14:dxf>
          </x14:cfRule>
          <x14:cfRule type="expression" priority="531" id="{858D0CEC-C329-2143-8E39-A36B2A61357A}">
            <xm:f>AND($G95=設定!$B$14,設定!$B$14&lt;&gt;"")</xm:f>
            <x14:dxf>
              <fill>
                <patternFill>
                  <bgColor rgb="FFCCDDFF"/>
                </patternFill>
              </fill>
            </x14:dxf>
          </x14:cfRule>
          <x14:cfRule type="expression" priority="532" id="{F0FE0963-C926-1740-99F5-C34DE59273A7}">
            <xm:f>AND($G95=設定!$B$13,設定!$B$13&lt;&gt;"")</xm:f>
            <x14:dxf>
              <fill>
                <patternFill>
                  <bgColor rgb="FFCCEEFF"/>
                </patternFill>
              </fill>
            </x14:dxf>
          </x14:cfRule>
          <x14:cfRule type="expression" priority="533" id="{B7AB7247-31EB-054F-8694-BEC70F1D550C}">
            <xm:f>AND($G95=設定!$B$12,設定!$B$12&lt;&gt;"")</xm:f>
            <x14:dxf>
              <fill>
                <patternFill>
                  <bgColor rgb="FFCFFCFC"/>
                </patternFill>
              </fill>
            </x14:dxf>
          </x14:cfRule>
          <x14:cfRule type="expression" priority="534" id="{B9BF2541-6626-7242-956F-83105446271D}">
            <xm:f>AND($G95=設定!$B$11,設定!$B$11&lt;&gt;"")</xm:f>
            <x14:dxf>
              <fill>
                <patternFill>
                  <bgColor rgb="FFCCFFDD"/>
                </patternFill>
              </fill>
            </x14:dxf>
          </x14:cfRule>
          <x14:cfRule type="expression" priority="535" id="{AE9BBC68-4D90-6148-9571-AF0831454BE2}">
            <xm:f>AND($G95=設定!$B$10,設定!$B$10&lt;&gt;"")</xm:f>
            <x14:dxf>
              <fill>
                <patternFill>
                  <bgColor rgb="FFDDFFCC"/>
                </patternFill>
              </fill>
            </x14:dxf>
          </x14:cfRule>
          <x14:cfRule type="expression" priority="536" id="{113B5E7B-663B-694F-ADEE-983BB7746F61}">
            <xm:f>AND($G95=設定!$B$9,設定!$B$9&lt;&gt;"")</xm:f>
            <x14:dxf>
              <fill>
                <patternFill>
                  <bgColor rgb="FFEEFFCC"/>
                </patternFill>
              </fill>
            </x14:dxf>
          </x14:cfRule>
          <x14:cfRule type="expression" priority="537" id="{CDB463E2-0696-3D4A-9C75-6A101A602BFA}">
            <xm:f>AND($G95=設定!$B$8,設定!$B$8&lt;&gt;"")</xm:f>
            <x14:dxf>
              <fill>
                <patternFill>
                  <bgColor rgb="FFFFFFCC"/>
                </patternFill>
              </fill>
            </x14:dxf>
          </x14:cfRule>
          <x14:cfRule type="expression" priority="538" id="{14B92581-8642-2A41-A90E-109B34DAE91B}">
            <xm:f>AND($G95=設定!$B$7,設定!$B$7&lt;&gt;"")</xm:f>
            <x14:dxf>
              <fill>
                <patternFill>
                  <bgColor rgb="FFFFEECC"/>
                </patternFill>
              </fill>
            </x14:dxf>
          </x14:cfRule>
          <x14:cfRule type="expression" priority="539" id="{770EC7BF-B9C9-C243-A459-D68803DA339B}">
            <xm:f>AND($G95=設定!$B$6,設定!$B$6&lt;&gt;"")</xm:f>
            <x14:dxf>
              <fill>
                <patternFill>
                  <bgColor rgb="FFF1E5DB"/>
                </patternFill>
              </fill>
            </x14:dxf>
          </x14:cfRule>
          <x14:cfRule type="expression" priority="540" id="{040C4209-6DAA-3344-BC63-769EBF2CA288}">
            <xm:f>AND($G95=設定!$B$5,設定!$B$5&lt;&gt;"")</xm:f>
            <x14:dxf>
              <fill>
                <patternFill>
                  <bgColor rgb="FFFFCCCC"/>
                </patternFill>
              </fill>
            </x14:dxf>
          </x14:cfRule>
          <xm:sqref>F95:G95</xm:sqref>
        </x14:conditionalFormatting>
        <x14:conditionalFormatting xmlns:xm="http://schemas.microsoft.com/office/excel/2006/main">
          <x14:cfRule type="expression" priority="508" id="{05F55E01-3EB2-C94D-BED0-C530B8714BCB}">
            <xm:f>AND($I95=設定!$B$19,設定!$B$19&lt;&gt;"")</xm:f>
            <x14:dxf>
              <fill>
                <patternFill>
                  <bgColor rgb="FFFFCCDD"/>
                </patternFill>
              </fill>
            </x14:dxf>
          </x14:cfRule>
          <x14:cfRule type="expression" priority="509" id="{0DD1A000-002D-6F49-91C0-0D148BB04779}">
            <xm:f>AND($I95=設定!$B$18,設定!$B$18&lt;&gt;"")</xm:f>
            <x14:dxf>
              <fill>
                <patternFill>
                  <bgColor rgb="FFF7D4EB"/>
                </patternFill>
              </fill>
            </x14:dxf>
          </x14:cfRule>
          <x14:cfRule type="expression" priority="510" id="{584FEF77-55D7-5B41-8B43-8732A75CC285}">
            <xm:f>AND($I95=設定!$B$17,設定!$B$17&lt;&gt;"")</xm:f>
            <x14:dxf>
              <fill>
                <patternFill>
                  <bgColor rgb="FFFFCCFF"/>
                </patternFill>
              </fill>
            </x14:dxf>
          </x14:cfRule>
          <x14:cfRule type="expression" priority="511" id="{FD281BE7-AB08-C849-BC84-EC06C572A0C3}">
            <xm:f>AND($I95=設定!$B$16,設定!$B$16&lt;&gt;"")</xm:f>
            <x14:dxf>
              <fill>
                <patternFill>
                  <bgColor rgb="FFEECCFF"/>
                </patternFill>
              </fill>
            </x14:dxf>
          </x14:cfRule>
          <x14:cfRule type="expression" priority="512" id="{AA651868-442E-4A4D-9EE8-F6B49B4151AD}">
            <xm:f>AND($I95=設定!$B$15,設定!$B$15&lt;&gt;"")</xm:f>
            <x14:dxf>
              <fill>
                <patternFill>
                  <bgColor rgb="FFD6D6F5"/>
                </patternFill>
              </fill>
            </x14:dxf>
          </x14:cfRule>
          <x14:cfRule type="expression" priority="513" id="{42D3FA95-D996-8246-BBBD-D97ACE861DFE}">
            <xm:f>AND($I95=設定!$B$14,設定!$B$14&lt;&gt;"")</xm:f>
            <x14:dxf>
              <fill>
                <patternFill>
                  <bgColor rgb="FFCCDDFF"/>
                </patternFill>
              </fill>
            </x14:dxf>
          </x14:cfRule>
          <x14:cfRule type="expression" priority="514" id="{5D737420-039F-C14D-9AD9-87B34F5D0DEF}">
            <xm:f>AND($I95=設定!$B$13,設定!$B$13&lt;&gt;"")</xm:f>
            <x14:dxf>
              <fill>
                <patternFill>
                  <bgColor rgb="FFCCEEFF"/>
                </patternFill>
              </fill>
            </x14:dxf>
          </x14:cfRule>
          <x14:cfRule type="expression" priority="515" id="{A0C79B93-2E59-B742-8E19-5C8DCAC768F4}">
            <xm:f>AND($I95=設定!$B$12,設定!$B$12&lt;&gt;"")</xm:f>
            <x14:dxf>
              <fill>
                <patternFill>
                  <bgColor rgb="FFCFFCFC"/>
                </patternFill>
              </fill>
            </x14:dxf>
          </x14:cfRule>
          <x14:cfRule type="expression" priority="516" id="{5E8E7FFF-823C-4A43-9C64-62A067291C8B}">
            <xm:f>AND($I95=設定!$B$11,設定!$B$11&lt;&gt;"")</xm:f>
            <x14:dxf>
              <fill>
                <patternFill>
                  <bgColor rgb="FFCCFFDD"/>
                </patternFill>
              </fill>
            </x14:dxf>
          </x14:cfRule>
          <x14:cfRule type="expression" priority="517" id="{768539BC-F491-9E4B-9C0A-DFD9803D7A31}">
            <xm:f>AND($I95=設定!$B$10,設定!$B$10&lt;&gt;"")</xm:f>
            <x14:dxf>
              <fill>
                <patternFill>
                  <bgColor rgb="FFDDFFCC"/>
                </patternFill>
              </fill>
            </x14:dxf>
          </x14:cfRule>
          <x14:cfRule type="expression" priority="518" id="{93A5BAEF-9A06-0C47-9D53-6F976005F9BA}">
            <xm:f>AND($I95=設定!$B$9,設定!$B$9&lt;&gt;"")</xm:f>
            <x14:dxf>
              <fill>
                <patternFill>
                  <bgColor rgb="FFEEFFCC"/>
                </patternFill>
              </fill>
            </x14:dxf>
          </x14:cfRule>
          <x14:cfRule type="expression" priority="519" id="{4BC05BF2-AEFE-094B-9081-F8D56F8183B3}">
            <xm:f>AND($I95=設定!$B$8,設定!$B$8&lt;&gt;"")</xm:f>
            <x14:dxf>
              <fill>
                <patternFill>
                  <bgColor rgb="FFFFFFCC"/>
                </patternFill>
              </fill>
            </x14:dxf>
          </x14:cfRule>
          <x14:cfRule type="expression" priority="520" id="{9A3F03A7-153B-7843-BDFE-D3DE33886F85}">
            <xm:f>AND($I95=設定!$B$7,設定!$B$7&lt;&gt;"")</xm:f>
            <x14:dxf>
              <fill>
                <patternFill>
                  <bgColor rgb="FFFFEECC"/>
                </patternFill>
              </fill>
            </x14:dxf>
          </x14:cfRule>
          <x14:cfRule type="expression" priority="521" id="{09BF111E-5164-F44C-9A3C-9C7461429287}">
            <xm:f>AND($I95=設定!$B$6,設定!$B$6&lt;&gt;"")</xm:f>
            <x14:dxf>
              <fill>
                <patternFill>
                  <bgColor rgb="FFF1E5DB"/>
                </patternFill>
              </fill>
            </x14:dxf>
          </x14:cfRule>
          <x14:cfRule type="expression" priority="522" id="{047C8C3A-DFBA-204B-BB30-3BC925094B88}">
            <xm:f>AND($I95=設定!$B$5,設定!$B$5&lt;&gt;"")</xm:f>
            <x14:dxf>
              <fill>
                <patternFill>
                  <bgColor rgb="FFFFCCCC"/>
                </patternFill>
              </fill>
            </x14:dxf>
          </x14:cfRule>
          <xm:sqref>H95:I95</xm:sqref>
        </x14:conditionalFormatting>
        <x14:conditionalFormatting xmlns:xm="http://schemas.microsoft.com/office/excel/2006/main">
          <x14:cfRule type="expression" priority="490" id="{3554DCAA-E700-544C-95D3-955B9CE92BB4}">
            <xm:f>AND($K95=設定!$B$19,設定!$B$19&lt;&gt;"")</xm:f>
            <x14:dxf>
              <fill>
                <patternFill>
                  <bgColor rgb="FFFFCCDD"/>
                </patternFill>
              </fill>
            </x14:dxf>
          </x14:cfRule>
          <x14:cfRule type="expression" priority="491" id="{BBD0EA82-D7DF-B248-B8EF-4D16EAC6A3B0}">
            <xm:f>AND($K95=設定!$B$18,設定!$B$18&lt;&gt;"")</xm:f>
            <x14:dxf>
              <fill>
                <patternFill>
                  <bgColor rgb="FFF7D4EB"/>
                </patternFill>
              </fill>
            </x14:dxf>
          </x14:cfRule>
          <x14:cfRule type="expression" priority="492" id="{456755DA-DF4E-2C4E-A718-D5F22F881616}">
            <xm:f>AND($K95=設定!$B$17,設定!$B$17&lt;&gt;"")</xm:f>
            <x14:dxf>
              <fill>
                <patternFill>
                  <bgColor rgb="FFFFCCFF"/>
                </patternFill>
              </fill>
            </x14:dxf>
          </x14:cfRule>
          <x14:cfRule type="expression" priority="493" id="{73288846-D9EC-2F4C-B2AC-C32D3E7EFBE1}">
            <xm:f>AND($K95=設定!$B$16,設定!$B$16&lt;&gt;"")</xm:f>
            <x14:dxf>
              <fill>
                <patternFill>
                  <bgColor rgb="FFEECCFF"/>
                </patternFill>
              </fill>
            </x14:dxf>
          </x14:cfRule>
          <x14:cfRule type="expression" priority="494" id="{D9EDCD83-ADDB-CB41-93D2-96C86E222CDE}">
            <xm:f>AND($K95=設定!$B$15,設定!$B$15&lt;&gt;"")</xm:f>
            <x14:dxf>
              <fill>
                <patternFill>
                  <bgColor rgb="FFD6D6F5"/>
                </patternFill>
              </fill>
            </x14:dxf>
          </x14:cfRule>
          <x14:cfRule type="expression" priority="495" id="{B2BE00C2-D8AB-D94E-983C-7830C3FF2B0E}">
            <xm:f>AND($K95=設定!$B$14,設定!$B$14&lt;&gt;"")</xm:f>
            <x14:dxf>
              <fill>
                <patternFill>
                  <bgColor rgb="FFCCDDFF"/>
                </patternFill>
              </fill>
            </x14:dxf>
          </x14:cfRule>
          <x14:cfRule type="expression" priority="496" id="{28FE6A39-A23B-9F45-9D1B-5C6DD8810AED}">
            <xm:f>AND($K95=設定!$B$13,設定!$B$13&lt;&gt;"")</xm:f>
            <x14:dxf>
              <fill>
                <patternFill>
                  <bgColor rgb="FFCCEEFF"/>
                </patternFill>
              </fill>
            </x14:dxf>
          </x14:cfRule>
          <x14:cfRule type="expression" priority="497" id="{B80A0171-C114-1A47-B74E-577C7268D67B}">
            <xm:f>AND($K95=設定!$B$12,設定!$B$12&lt;&gt;"")</xm:f>
            <x14:dxf>
              <fill>
                <patternFill>
                  <bgColor rgb="FFCFFCFC"/>
                </patternFill>
              </fill>
            </x14:dxf>
          </x14:cfRule>
          <x14:cfRule type="expression" priority="498" id="{E42AA0D9-2553-DC4F-914D-17C0715AF5D9}">
            <xm:f>AND($K95=設定!$B$11,設定!$B$11&lt;&gt;"")</xm:f>
            <x14:dxf>
              <fill>
                <patternFill>
                  <bgColor rgb="FFCCFFDD"/>
                </patternFill>
              </fill>
            </x14:dxf>
          </x14:cfRule>
          <x14:cfRule type="expression" priority="499" id="{0BD6275C-8EFB-6942-AD37-DF0820F343B0}">
            <xm:f>AND($K95=設定!$B$10,設定!$B$10&lt;&gt;"")</xm:f>
            <x14:dxf>
              <fill>
                <patternFill>
                  <bgColor rgb="FFDDFFCC"/>
                </patternFill>
              </fill>
            </x14:dxf>
          </x14:cfRule>
          <x14:cfRule type="expression" priority="500" id="{77FC3952-CA27-A84D-BC87-31223CEF4FEB}">
            <xm:f>AND($K95=設定!$B$9,設定!$B$9&lt;&gt;"")</xm:f>
            <x14:dxf>
              <fill>
                <patternFill>
                  <bgColor rgb="FFEEFFCC"/>
                </patternFill>
              </fill>
            </x14:dxf>
          </x14:cfRule>
          <x14:cfRule type="expression" priority="501" id="{3991FDB8-52D1-8A4B-BB2A-AC92AED063C2}">
            <xm:f>AND($K95=設定!$B$8,設定!$B$8&lt;&gt;"")</xm:f>
            <x14:dxf>
              <fill>
                <patternFill>
                  <bgColor rgb="FFFFFFCC"/>
                </patternFill>
              </fill>
            </x14:dxf>
          </x14:cfRule>
          <x14:cfRule type="expression" priority="502" id="{FD0A8A36-4A82-B741-9C7E-BEFDF41C87C2}">
            <xm:f>AND($K95=設定!$B$7,設定!$B$7&lt;&gt;"")</xm:f>
            <x14:dxf>
              <fill>
                <patternFill>
                  <bgColor rgb="FFFFEECC"/>
                </patternFill>
              </fill>
            </x14:dxf>
          </x14:cfRule>
          <x14:cfRule type="expression" priority="503" id="{7DC05449-D773-5444-8364-ACD31586E28D}">
            <xm:f>AND($K95=設定!$B$6,設定!$B$6&lt;&gt;"")</xm:f>
            <x14:dxf>
              <fill>
                <patternFill>
                  <bgColor rgb="FFF1E5DB"/>
                </patternFill>
              </fill>
            </x14:dxf>
          </x14:cfRule>
          <x14:cfRule type="expression" priority="504" id="{9F95D352-E6F9-B143-B89F-E3572C1262D5}">
            <xm:f>AND($K95=設定!$B$5,設定!$B$5&lt;&gt;"")</xm:f>
            <x14:dxf>
              <fill>
                <patternFill>
                  <bgColor rgb="FFFFCCCC"/>
                </patternFill>
              </fill>
            </x14:dxf>
          </x14:cfRule>
          <xm:sqref>J95:K95</xm:sqref>
        </x14:conditionalFormatting>
        <x14:conditionalFormatting xmlns:xm="http://schemas.microsoft.com/office/excel/2006/main">
          <x14:cfRule type="expression" priority="472" id="{C611C363-DB5D-0D44-A1C4-69C454AC6717}">
            <xm:f>AND($M95=設定!$B$19,設定!$B$19&lt;&gt;"")</xm:f>
            <x14:dxf>
              <fill>
                <patternFill>
                  <bgColor rgb="FFFFCCDD"/>
                </patternFill>
              </fill>
            </x14:dxf>
          </x14:cfRule>
          <x14:cfRule type="expression" priority="473" id="{B8BE4D00-6CBA-0C45-8037-34E521CE77BD}">
            <xm:f>AND($M95=設定!$B$18,設定!$B$18&lt;&gt;"")</xm:f>
            <x14:dxf>
              <fill>
                <patternFill>
                  <bgColor rgb="FFF7D4EB"/>
                </patternFill>
              </fill>
            </x14:dxf>
          </x14:cfRule>
          <x14:cfRule type="expression" priority="474" id="{2317723D-56BC-F24E-A6BE-F0766EA316A0}">
            <xm:f>AND($M95=設定!$B$17,設定!$B$17&lt;&gt;"")</xm:f>
            <x14:dxf>
              <fill>
                <patternFill>
                  <bgColor rgb="FFFFCCFF"/>
                </patternFill>
              </fill>
            </x14:dxf>
          </x14:cfRule>
          <x14:cfRule type="expression" priority="475" id="{DB85A215-D234-1B49-A88D-BA58BAB567A3}">
            <xm:f>AND($M95=設定!$B$16,設定!$B$16&lt;&gt;"")</xm:f>
            <x14:dxf>
              <fill>
                <patternFill>
                  <bgColor rgb="FFEECCFF"/>
                </patternFill>
              </fill>
            </x14:dxf>
          </x14:cfRule>
          <x14:cfRule type="expression" priority="476" id="{EF3C12F8-EE94-1B45-BD83-CA92B8146F69}">
            <xm:f>AND($M95=設定!$B$15,設定!$B$15&lt;&gt;"")</xm:f>
            <x14:dxf>
              <fill>
                <patternFill>
                  <bgColor rgb="FFD6D6F5"/>
                </patternFill>
              </fill>
            </x14:dxf>
          </x14:cfRule>
          <x14:cfRule type="expression" priority="477" id="{6DD58912-D5BF-8E47-BF6A-FD59F753696A}">
            <xm:f>AND($M95=設定!$B$14,設定!$B$14&lt;&gt;"")</xm:f>
            <x14:dxf>
              <fill>
                <patternFill>
                  <bgColor rgb="FFCCDDFF"/>
                </patternFill>
              </fill>
            </x14:dxf>
          </x14:cfRule>
          <x14:cfRule type="expression" priority="478" id="{5C099F6D-BF3B-9841-8699-D249E4FA6F4D}">
            <xm:f>AND($M95=設定!$B$13,設定!$B$13&lt;&gt;"")</xm:f>
            <x14:dxf>
              <fill>
                <patternFill>
                  <bgColor rgb="FFCCEEFF"/>
                </patternFill>
              </fill>
            </x14:dxf>
          </x14:cfRule>
          <x14:cfRule type="expression" priority="479" id="{AB683C91-947D-EA4E-90A2-73A8E9EB7BA4}">
            <xm:f>AND($M95=設定!$B$12,設定!$B$12&lt;&gt;"")</xm:f>
            <x14:dxf>
              <fill>
                <patternFill>
                  <bgColor rgb="FFCFFCFC"/>
                </patternFill>
              </fill>
            </x14:dxf>
          </x14:cfRule>
          <x14:cfRule type="expression" priority="480" id="{4CBACB55-774A-7E48-9F35-61982FB73CF5}">
            <xm:f>AND($M95=設定!$B$11,設定!$B$11&lt;&gt;"")</xm:f>
            <x14:dxf>
              <fill>
                <patternFill>
                  <bgColor rgb="FFCCFFDD"/>
                </patternFill>
              </fill>
            </x14:dxf>
          </x14:cfRule>
          <x14:cfRule type="expression" priority="481" id="{ABA1AA5D-2AF3-0048-89C4-98A139F46BE8}">
            <xm:f>AND($M95=設定!$B$10,設定!$B$10&lt;&gt;"")</xm:f>
            <x14:dxf>
              <fill>
                <patternFill>
                  <bgColor rgb="FFDDFFCC"/>
                </patternFill>
              </fill>
            </x14:dxf>
          </x14:cfRule>
          <x14:cfRule type="expression" priority="482" id="{AA460A51-D28F-DB49-82C4-8D2F686F78B5}">
            <xm:f>AND($M95=設定!$B$9,設定!$B$9&lt;&gt;"")</xm:f>
            <x14:dxf>
              <fill>
                <patternFill>
                  <bgColor rgb="FFEEFFCC"/>
                </patternFill>
              </fill>
            </x14:dxf>
          </x14:cfRule>
          <x14:cfRule type="expression" priority="483" id="{47D1D27D-61DB-544E-B5FA-D51BF3B2F331}">
            <xm:f>AND($M95=設定!$B$8,設定!$B$8&lt;&gt;"")</xm:f>
            <x14:dxf>
              <fill>
                <patternFill>
                  <bgColor rgb="FFFFFFCC"/>
                </patternFill>
              </fill>
            </x14:dxf>
          </x14:cfRule>
          <x14:cfRule type="expression" priority="484" id="{30904970-2181-0F46-9197-AA23B50F462A}">
            <xm:f>AND($M95=設定!$B$7,設定!$B$7&lt;&gt;"")</xm:f>
            <x14:dxf>
              <fill>
                <patternFill>
                  <bgColor rgb="FFFFEECC"/>
                </patternFill>
              </fill>
            </x14:dxf>
          </x14:cfRule>
          <x14:cfRule type="expression" priority="485" id="{6803D477-A861-F84B-BAD8-B2CC251C7518}">
            <xm:f>AND($M95=設定!$B$6,設定!$B$6&lt;&gt;"")</xm:f>
            <x14:dxf>
              <fill>
                <patternFill>
                  <bgColor rgb="FFF1E5DB"/>
                </patternFill>
              </fill>
            </x14:dxf>
          </x14:cfRule>
          <x14:cfRule type="expression" priority="486" id="{9341FA59-C19A-5A48-B46E-573B39D5CC69}">
            <xm:f>AND($M95=設定!$B$5,設定!$B$5&lt;&gt;"")</xm:f>
            <x14:dxf>
              <fill>
                <patternFill>
                  <bgColor rgb="FFFFCCCC"/>
                </patternFill>
              </fill>
            </x14:dxf>
          </x14:cfRule>
          <xm:sqref>L95:M95</xm:sqref>
        </x14:conditionalFormatting>
        <x14:conditionalFormatting xmlns:xm="http://schemas.microsoft.com/office/excel/2006/main">
          <x14:cfRule type="expression" priority="454" id="{E0464FCB-59DF-F545-BEEE-98A1EDBBFA60}">
            <xm:f>AND($O95=設定!$B$19,設定!$B$19&lt;&gt;"")</xm:f>
            <x14:dxf>
              <fill>
                <patternFill>
                  <bgColor rgb="FFFFCCDD"/>
                </patternFill>
              </fill>
            </x14:dxf>
          </x14:cfRule>
          <x14:cfRule type="expression" priority="455" id="{4D29E821-F6EA-A441-A05E-B7D9AAF4DC57}">
            <xm:f>AND($O95=設定!$B$18,設定!$B$18&lt;&gt;"")</xm:f>
            <x14:dxf>
              <fill>
                <patternFill>
                  <bgColor rgb="FFF7D4EB"/>
                </patternFill>
              </fill>
            </x14:dxf>
          </x14:cfRule>
          <x14:cfRule type="expression" priority="456" id="{464C585D-3DAC-C445-8075-26984894EF93}">
            <xm:f>AND($O95=設定!$B$17,設定!$B$17&lt;&gt;"")</xm:f>
            <x14:dxf>
              <fill>
                <patternFill>
                  <bgColor rgb="FFFFCCFF"/>
                </patternFill>
              </fill>
            </x14:dxf>
          </x14:cfRule>
          <x14:cfRule type="expression" priority="457" id="{5BC6ED3B-6423-A64D-B333-9D3CE319B8C5}">
            <xm:f>AND($O95=設定!$B$16,設定!$B$16&lt;&gt;"")</xm:f>
            <x14:dxf>
              <fill>
                <patternFill>
                  <bgColor rgb="FFEECCFF"/>
                </patternFill>
              </fill>
            </x14:dxf>
          </x14:cfRule>
          <x14:cfRule type="expression" priority="458" id="{8B1B3ECB-94CA-D14D-B027-821BC5BF7D3D}">
            <xm:f>AND($O95=設定!$B$15,設定!$B$15&lt;&gt;"")</xm:f>
            <x14:dxf>
              <fill>
                <patternFill>
                  <bgColor rgb="FFD6D6F5"/>
                </patternFill>
              </fill>
            </x14:dxf>
          </x14:cfRule>
          <x14:cfRule type="expression" priority="459" id="{23DA7891-8315-BF44-A77F-FC7FFDD84557}">
            <xm:f>AND($O95=設定!$B$14,設定!$B$14&lt;&gt;"")</xm:f>
            <x14:dxf>
              <fill>
                <patternFill>
                  <bgColor rgb="FFCCDDFF"/>
                </patternFill>
              </fill>
            </x14:dxf>
          </x14:cfRule>
          <x14:cfRule type="expression" priority="460" id="{32C9BA89-6A15-3E49-9D0C-44FD8323E00E}">
            <xm:f>AND($O95=設定!$B$13,設定!$B$13&lt;&gt;"")</xm:f>
            <x14:dxf>
              <fill>
                <patternFill>
                  <bgColor rgb="FFCCEEFF"/>
                </patternFill>
              </fill>
            </x14:dxf>
          </x14:cfRule>
          <x14:cfRule type="expression" priority="461" id="{06F53762-BA8B-FF49-9837-CCB676431B87}">
            <xm:f>AND($O95=設定!$B$12,設定!$B$12&lt;&gt;"")</xm:f>
            <x14:dxf>
              <fill>
                <patternFill>
                  <bgColor rgb="FFCFFCFC"/>
                </patternFill>
              </fill>
            </x14:dxf>
          </x14:cfRule>
          <x14:cfRule type="expression" priority="462" id="{D32A1B79-95B8-634B-8C5F-6DDEC1226F61}">
            <xm:f>AND($O95=設定!$B$11,設定!$B$11&lt;&gt;"")</xm:f>
            <x14:dxf>
              <fill>
                <patternFill>
                  <bgColor rgb="FFCCFFDD"/>
                </patternFill>
              </fill>
            </x14:dxf>
          </x14:cfRule>
          <x14:cfRule type="expression" priority="463" id="{45900AAD-8180-2740-BE0E-44CBC79FC54D}">
            <xm:f>AND($O95=設定!$B$10,設定!$B$10&lt;&gt;"")</xm:f>
            <x14:dxf>
              <fill>
                <patternFill>
                  <bgColor rgb="FFDDFFCC"/>
                </patternFill>
              </fill>
            </x14:dxf>
          </x14:cfRule>
          <x14:cfRule type="expression" priority="464" id="{88546925-CEF8-784C-8CD3-FFF95085B4AD}">
            <xm:f>AND($O95=設定!$B$9,設定!$B$9&lt;&gt;"")</xm:f>
            <x14:dxf>
              <fill>
                <patternFill>
                  <bgColor rgb="FFEEFFCC"/>
                </patternFill>
              </fill>
            </x14:dxf>
          </x14:cfRule>
          <x14:cfRule type="expression" priority="465" id="{0FFE02CD-CA9E-FF49-8DD8-3DC6916F1C48}">
            <xm:f>AND($O95=設定!$B$8,設定!$B$8&lt;&gt;"")</xm:f>
            <x14:dxf>
              <fill>
                <patternFill>
                  <bgColor rgb="FFFFFFCC"/>
                </patternFill>
              </fill>
            </x14:dxf>
          </x14:cfRule>
          <x14:cfRule type="expression" priority="466" id="{F66E8439-72BE-7B4A-9BFE-71053E50BE0A}">
            <xm:f>AND($O95=設定!$B$7,設定!$B$7&lt;&gt;"")</xm:f>
            <x14:dxf>
              <fill>
                <patternFill>
                  <bgColor rgb="FFFFEECC"/>
                </patternFill>
              </fill>
            </x14:dxf>
          </x14:cfRule>
          <x14:cfRule type="expression" priority="467" id="{0997DD9A-08BA-8A49-8C6C-C292C02A4650}">
            <xm:f>AND($O95=設定!$B$6,設定!$B$6&lt;&gt;"")</xm:f>
            <x14:dxf>
              <fill>
                <patternFill>
                  <bgColor rgb="FFF1E5DB"/>
                </patternFill>
              </fill>
            </x14:dxf>
          </x14:cfRule>
          <x14:cfRule type="expression" priority="468" id="{4EC6EACB-5022-FA44-ADA4-6A047FF38809}">
            <xm:f>AND($O95=設定!$B$5,設定!$B$5&lt;&gt;"")</xm:f>
            <x14:dxf>
              <fill>
                <patternFill>
                  <bgColor rgb="FFFFCCCC"/>
                </patternFill>
              </fill>
            </x14:dxf>
          </x14:cfRule>
          <xm:sqref>N95:O95</xm:sqref>
        </x14:conditionalFormatting>
        <x14:conditionalFormatting xmlns:xm="http://schemas.microsoft.com/office/excel/2006/main">
          <x14:cfRule type="expression" priority="436" id="{B5C01742-011B-DC47-883F-1B4CFE995017}">
            <xm:f>AND($Q95=設定!$B$19,設定!$B$19&lt;&gt;"")</xm:f>
            <x14:dxf>
              <fill>
                <patternFill>
                  <bgColor rgb="FFFFCCDD"/>
                </patternFill>
              </fill>
            </x14:dxf>
          </x14:cfRule>
          <x14:cfRule type="expression" priority="437" id="{36FC5F83-BDF1-4A4C-AB0B-E124B3FEFADE}">
            <xm:f>AND($Q95=設定!$B$18,設定!$B$18&lt;&gt;"")</xm:f>
            <x14:dxf>
              <fill>
                <patternFill>
                  <bgColor rgb="FFF7D4EB"/>
                </patternFill>
              </fill>
            </x14:dxf>
          </x14:cfRule>
          <x14:cfRule type="expression" priority="438" id="{309A1632-D841-6941-A058-B1C99CB53E4B}">
            <xm:f>AND($Q95=設定!$B$17,設定!$B$17&lt;&gt;"")</xm:f>
            <x14:dxf>
              <fill>
                <patternFill>
                  <bgColor rgb="FFFFCCFF"/>
                </patternFill>
              </fill>
            </x14:dxf>
          </x14:cfRule>
          <x14:cfRule type="expression" priority="439" id="{54A20ABD-85B7-AD46-94C9-FC6A4428F5E2}">
            <xm:f>AND($Q95=設定!$B$16,設定!$B$16&lt;&gt;"")</xm:f>
            <x14:dxf>
              <fill>
                <patternFill>
                  <bgColor rgb="FFEECCFF"/>
                </patternFill>
              </fill>
            </x14:dxf>
          </x14:cfRule>
          <x14:cfRule type="expression" priority="440" id="{66BA50CC-DDCA-F948-BD87-79A59601E7F3}">
            <xm:f>AND($Q95=設定!$B$15,設定!$B$15&lt;&gt;"")</xm:f>
            <x14:dxf>
              <fill>
                <patternFill>
                  <bgColor rgb="FFD6D6F5"/>
                </patternFill>
              </fill>
            </x14:dxf>
          </x14:cfRule>
          <x14:cfRule type="expression" priority="441" id="{3A9C9DF8-967C-8247-BA43-3862C9E6F862}">
            <xm:f>AND($Q95=設定!$B$14,設定!$B$14&lt;&gt;"")</xm:f>
            <x14:dxf>
              <fill>
                <patternFill>
                  <bgColor rgb="FFCCDDFF"/>
                </patternFill>
              </fill>
            </x14:dxf>
          </x14:cfRule>
          <x14:cfRule type="expression" priority="442" id="{5BEAFCDE-FA58-7A4D-9C8F-238FE8887932}">
            <xm:f>AND($Q95=設定!$B$13,設定!$B$13&lt;&gt;"")</xm:f>
            <x14:dxf>
              <fill>
                <patternFill>
                  <bgColor rgb="FFCCEEFF"/>
                </patternFill>
              </fill>
            </x14:dxf>
          </x14:cfRule>
          <x14:cfRule type="expression" priority="443" id="{73DA2974-B7BA-6E48-8547-0142088448FE}">
            <xm:f>AND($Q95=設定!$B$12,設定!$B$12&lt;&gt;"")</xm:f>
            <x14:dxf>
              <fill>
                <patternFill>
                  <bgColor rgb="FFCFFCFC"/>
                </patternFill>
              </fill>
            </x14:dxf>
          </x14:cfRule>
          <x14:cfRule type="expression" priority="444" id="{6DAE911E-A308-3646-BFA5-9560E9F9BB6C}">
            <xm:f>AND($Q95=設定!$B$11,設定!$B$11&lt;&gt;"")</xm:f>
            <x14:dxf>
              <fill>
                <patternFill>
                  <bgColor rgb="FFCCFFDD"/>
                </patternFill>
              </fill>
            </x14:dxf>
          </x14:cfRule>
          <x14:cfRule type="expression" priority="445" id="{5B2E1DBC-E708-6145-B7F6-57F8F7A17B70}">
            <xm:f>AND($Q95=設定!$B$10,設定!$B$10&lt;&gt;"")</xm:f>
            <x14:dxf>
              <fill>
                <patternFill>
                  <bgColor rgb="FFDDFFCC"/>
                </patternFill>
              </fill>
            </x14:dxf>
          </x14:cfRule>
          <x14:cfRule type="expression" priority="446" id="{EAD0B62F-2E9A-CC44-A6CD-92F313FB942A}">
            <xm:f>AND($Q95=設定!$B$9,設定!$B$9&lt;&gt;"")</xm:f>
            <x14:dxf>
              <fill>
                <patternFill>
                  <bgColor rgb="FFEEFFCC"/>
                </patternFill>
              </fill>
            </x14:dxf>
          </x14:cfRule>
          <x14:cfRule type="expression" priority="447" id="{85CC46A7-D708-1D41-832A-7A5AAD12861F}">
            <xm:f>AND($Q95=設定!$B$8,設定!$B$8&lt;&gt;"")</xm:f>
            <x14:dxf>
              <fill>
                <patternFill>
                  <bgColor rgb="FFFFFFCC"/>
                </patternFill>
              </fill>
            </x14:dxf>
          </x14:cfRule>
          <x14:cfRule type="expression" priority="448" id="{0C30F4DB-635D-3046-877E-33094825CDDE}">
            <xm:f>AND($Q95=設定!$B$7,設定!$B$7&lt;&gt;"")</xm:f>
            <x14:dxf>
              <fill>
                <patternFill>
                  <bgColor rgb="FFFFEECC"/>
                </patternFill>
              </fill>
            </x14:dxf>
          </x14:cfRule>
          <x14:cfRule type="expression" priority="449" id="{1F7A5A2F-55EC-834D-9916-762FDDF99325}">
            <xm:f>AND($Q95=設定!$B$6,設定!$B$6&lt;&gt;"")</xm:f>
            <x14:dxf>
              <fill>
                <patternFill>
                  <bgColor rgb="FFF1E5DB"/>
                </patternFill>
              </fill>
            </x14:dxf>
          </x14:cfRule>
          <x14:cfRule type="expression" priority="450" id="{05BD8631-C813-D544-B9CE-A03F337BEEB5}">
            <xm:f>AND($Q95=設定!$B$5,設定!$B$5&lt;&gt;"")</xm:f>
            <x14:dxf>
              <fill>
                <patternFill>
                  <bgColor rgb="FFFFCCCC"/>
                </patternFill>
              </fill>
            </x14:dxf>
          </x14:cfRule>
          <xm:sqref>P95:Q95</xm:sqref>
        </x14:conditionalFormatting>
        <x14:conditionalFormatting xmlns:xm="http://schemas.microsoft.com/office/excel/2006/main">
          <x14:cfRule type="expression" priority="418" id="{DAE3A53C-0660-4A42-AEE5-5F8AFEE70DFB}">
            <xm:f>AND($S95=設定!$B$19,設定!$B$19&lt;&gt;"")</xm:f>
            <x14:dxf>
              <fill>
                <patternFill>
                  <bgColor rgb="FFFFCCDD"/>
                </patternFill>
              </fill>
            </x14:dxf>
          </x14:cfRule>
          <x14:cfRule type="expression" priority="419" id="{430C146D-1CAE-CA43-BCA1-080A22FB80DE}">
            <xm:f>AND($S95=設定!$B$18,設定!$B$18&lt;&gt;"")</xm:f>
            <x14:dxf>
              <fill>
                <patternFill>
                  <bgColor rgb="FFF7D4EB"/>
                </patternFill>
              </fill>
            </x14:dxf>
          </x14:cfRule>
          <x14:cfRule type="expression" priority="420" id="{A964E37A-7F98-D542-89F8-841A641492B1}">
            <xm:f>AND($S95=設定!$B$17,設定!$B$17&lt;&gt;"")</xm:f>
            <x14:dxf>
              <fill>
                <patternFill>
                  <bgColor rgb="FFFFCCFF"/>
                </patternFill>
              </fill>
            </x14:dxf>
          </x14:cfRule>
          <x14:cfRule type="expression" priority="421" id="{923B45AA-E34D-FC4F-9C4E-39D32AF8E27D}">
            <xm:f>AND($S95=設定!$B$16,設定!$B$16&lt;&gt;"")</xm:f>
            <x14:dxf>
              <fill>
                <patternFill>
                  <bgColor rgb="FFEECCFF"/>
                </patternFill>
              </fill>
            </x14:dxf>
          </x14:cfRule>
          <x14:cfRule type="expression" priority="422" id="{C9B4EBB7-F9F1-7E40-AFF3-9ACE321B230B}">
            <xm:f>AND($S95=設定!$B$15,設定!$B$15&lt;&gt;"")</xm:f>
            <x14:dxf>
              <fill>
                <patternFill>
                  <bgColor rgb="FFD6D6F5"/>
                </patternFill>
              </fill>
            </x14:dxf>
          </x14:cfRule>
          <x14:cfRule type="expression" priority="423" id="{94F33F1F-B300-F841-81B6-974770B139BC}">
            <xm:f>AND($S95=設定!$B$14,設定!$B$14&lt;&gt;"")</xm:f>
            <x14:dxf>
              <fill>
                <patternFill>
                  <bgColor rgb="FFCCDDFF"/>
                </patternFill>
              </fill>
            </x14:dxf>
          </x14:cfRule>
          <x14:cfRule type="expression" priority="424" id="{B2A59E2B-61D9-2345-978B-2E8BACA975DD}">
            <xm:f>AND($S95=設定!$B$13,設定!$B$13&lt;&gt;"")</xm:f>
            <x14:dxf>
              <fill>
                <patternFill>
                  <bgColor rgb="FFCCEEFF"/>
                </patternFill>
              </fill>
            </x14:dxf>
          </x14:cfRule>
          <x14:cfRule type="expression" priority="425" id="{62F5CB14-596E-0F40-9E79-7CD75E0391CC}">
            <xm:f>AND($S95=設定!$B$12,設定!$B$12&lt;&gt;"")</xm:f>
            <x14:dxf>
              <fill>
                <patternFill>
                  <bgColor rgb="FFCFFCFC"/>
                </patternFill>
              </fill>
            </x14:dxf>
          </x14:cfRule>
          <x14:cfRule type="expression" priority="426" id="{E509895A-44EE-5D43-B127-16C2D5723A81}">
            <xm:f>AND($S95=設定!$B$11,設定!$B$11&lt;&gt;"")</xm:f>
            <x14:dxf>
              <fill>
                <patternFill>
                  <bgColor rgb="FFCCFFDD"/>
                </patternFill>
              </fill>
            </x14:dxf>
          </x14:cfRule>
          <x14:cfRule type="expression" priority="427" id="{70BA790A-AB3E-624C-B4CF-7959321D9CBD}">
            <xm:f>AND($S95=設定!$B$10,設定!$B$10&lt;&gt;"")</xm:f>
            <x14:dxf>
              <fill>
                <patternFill>
                  <bgColor rgb="FFDDFFCC"/>
                </patternFill>
              </fill>
            </x14:dxf>
          </x14:cfRule>
          <x14:cfRule type="expression" priority="428" id="{CE93C2D1-B312-6E4B-8C9C-7D5657B5192E}">
            <xm:f>AND($S95=設定!$B$9,設定!$B$9&lt;&gt;"")</xm:f>
            <x14:dxf>
              <fill>
                <patternFill>
                  <bgColor rgb="FFEEFFCC"/>
                </patternFill>
              </fill>
            </x14:dxf>
          </x14:cfRule>
          <x14:cfRule type="expression" priority="429" id="{B8A75273-38F5-574E-A190-E7C3A6788178}">
            <xm:f>AND($S95=設定!$B$8,設定!$B$8&lt;&gt;"")</xm:f>
            <x14:dxf>
              <fill>
                <patternFill>
                  <bgColor rgb="FFFFFFCC"/>
                </patternFill>
              </fill>
            </x14:dxf>
          </x14:cfRule>
          <x14:cfRule type="expression" priority="430" id="{1720077B-8157-7E4A-A103-EE5FEA9DC1EF}">
            <xm:f>AND($S95=設定!$B$7,設定!$B$7&lt;&gt;"")</xm:f>
            <x14:dxf>
              <fill>
                <patternFill>
                  <bgColor rgb="FFFFEECC"/>
                </patternFill>
              </fill>
            </x14:dxf>
          </x14:cfRule>
          <x14:cfRule type="expression" priority="431" id="{E0D40988-61EC-E14D-A1AB-E96FFA3F0729}">
            <xm:f>AND($S95=設定!$B$6,設定!$B$6&lt;&gt;"")</xm:f>
            <x14:dxf>
              <fill>
                <patternFill>
                  <bgColor rgb="FFF1E5DB"/>
                </patternFill>
              </fill>
            </x14:dxf>
          </x14:cfRule>
          <x14:cfRule type="expression" priority="432" id="{F68919EA-93A3-5B4D-BFE7-EF007D9E2050}">
            <xm:f>AND($S95=設定!$B$5,設定!$B$5&lt;&gt;"")</xm:f>
            <x14:dxf>
              <fill>
                <patternFill>
                  <bgColor rgb="FFFFCCCC"/>
                </patternFill>
              </fill>
            </x14:dxf>
          </x14:cfRule>
          <xm:sqref>R95:S95</xm:sqref>
        </x14:conditionalFormatting>
        <x14:conditionalFormatting xmlns:xm="http://schemas.microsoft.com/office/excel/2006/main">
          <x14:cfRule type="expression" priority="400" id="{A37DC9AA-F6E2-A64D-815F-96413D180E8E}">
            <xm:f>AND($U95=設定!$B$19,設定!$B$19&lt;&gt;"")</xm:f>
            <x14:dxf>
              <fill>
                <patternFill>
                  <bgColor rgb="FFFFCCDD"/>
                </patternFill>
              </fill>
            </x14:dxf>
          </x14:cfRule>
          <x14:cfRule type="expression" priority="401" id="{1A50C525-029D-214A-95B4-E102BE4BAD45}">
            <xm:f>AND($U95=設定!$B$18,設定!$B$18&lt;&gt;"")</xm:f>
            <x14:dxf>
              <fill>
                <patternFill>
                  <bgColor rgb="FFF7D4EB"/>
                </patternFill>
              </fill>
            </x14:dxf>
          </x14:cfRule>
          <x14:cfRule type="expression" priority="402" id="{C1C2DEE4-7157-F14D-82DD-8424D3308CA1}">
            <xm:f>AND($U95=設定!$B$17,設定!$B$17&lt;&gt;"")</xm:f>
            <x14:dxf>
              <fill>
                <patternFill>
                  <bgColor rgb="FFFFCCFF"/>
                </patternFill>
              </fill>
            </x14:dxf>
          </x14:cfRule>
          <x14:cfRule type="expression" priority="403" id="{D6719AB1-77F2-2048-BE39-CDE7050C826F}">
            <xm:f>AND($U95=設定!$B$16,設定!$B$16&lt;&gt;"")</xm:f>
            <x14:dxf>
              <fill>
                <patternFill>
                  <bgColor rgb="FFEECCFF"/>
                </patternFill>
              </fill>
            </x14:dxf>
          </x14:cfRule>
          <x14:cfRule type="expression" priority="404" id="{6B85C232-7C81-D543-8210-4AA8FBCFDAEF}">
            <xm:f>AND($U95=設定!$B$15,設定!$B$15&lt;&gt;"")</xm:f>
            <x14:dxf>
              <fill>
                <patternFill>
                  <bgColor rgb="FFD6D6F5"/>
                </patternFill>
              </fill>
            </x14:dxf>
          </x14:cfRule>
          <x14:cfRule type="expression" priority="405" id="{4CD82A33-9B12-D74B-ABB1-CA1543F6393E}">
            <xm:f>AND($U95=設定!$B$14,設定!$B$14&lt;&gt;"")</xm:f>
            <x14:dxf>
              <fill>
                <patternFill>
                  <bgColor rgb="FFCCDDFF"/>
                </patternFill>
              </fill>
            </x14:dxf>
          </x14:cfRule>
          <x14:cfRule type="expression" priority="406" id="{BDFE6A76-EBBB-D04D-B695-4F038FF39E62}">
            <xm:f>AND($U95=設定!$B$13,設定!$B$13&lt;&gt;"")</xm:f>
            <x14:dxf>
              <fill>
                <patternFill>
                  <bgColor rgb="FFCCEEFF"/>
                </patternFill>
              </fill>
            </x14:dxf>
          </x14:cfRule>
          <x14:cfRule type="expression" priority="407" id="{148821CC-7CA7-BE4A-A923-144C0F70982C}">
            <xm:f>AND($U95=設定!$B$12,設定!$B$12&lt;&gt;"")</xm:f>
            <x14:dxf>
              <fill>
                <patternFill>
                  <bgColor rgb="FFCFFCFC"/>
                </patternFill>
              </fill>
            </x14:dxf>
          </x14:cfRule>
          <x14:cfRule type="expression" priority="408" id="{C4C7DC97-871D-3341-9B58-9AD5EBB6F872}">
            <xm:f>AND($U95=設定!$B$11,設定!$B$11&lt;&gt;"")</xm:f>
            <x14:dxf>
              <fill>
                <patternFill>
                  <bgColor rgb="FFCCFFDD"/>
                </patternFill>
              </fill>
            </x14:dxf>
          </x14:cfRule>
          <x14:cfRule type="expression" priority="409" id="{E0EFC033-8801-F242-9844-16C9D6415649}">
            <xm:f>AND($U95=設定!$B$10,設定!$B$10&lt;&gt;"")</xm:f>
            <x14:dxf>
              <fill>
                <patternFill>
                  <bgColor rgb="FFDDFFCC"/>
                </patternFill>
              </fill>
            </x14:dxf>
          </x14:cfRule>
          <x14:cfRule type="expression" priority="410" id="{9692B389-E41D-D344-97F3-B520FD12E4F6}">
            <xm:f>AND($U95=設定!$B$9,設定!$B$9&lt;&gt;"")</xm:f>
            <x14:dxf>
              <fill>
                <patternFill>
                  <bgColor rgb="FFEEFFCC"/>
                </patternFill>
              </fill>
            </x14:dxf>
          </x14:cfRule>
          <x14:cfRule type="expression" priority="411" id="{F23DEB54-3887-0245-A186-5EDE0D0D8598}">
            <xm:f>AND($U95=設定!$B$8,設定!$B$8&lt;&gt;"")</xm:f>
            <x14:dxf>
              <fill>
                <patternFill>
                  <bgColor rgb="FFFFFFCC"/>
                </patternFill>
              </fill>
            </x14:dxf>
          </x14:cfRule>
          <x14:cfRule type="expression" priority="412" id="{0E4B3882-1D5D-1E40-B6D0-F8D8168D1FA2}">
            <xm:f>AND($U95=設定!$B$7,設定!$B$7&lt;&gt;"")</xm:f>
            <x14:dxf>
              <fill>
                <patternFill>
                  <bgColor rgb="FFFFEECC"/>
                </patternFill>
              </fill>
            </x14:dxf>
          </x14:cfRule>
          <x14:cfRule type="expression" priority="413" id="{7BBDE581-3F0B-9043-9A7E-53FC8E5C6535}">
            <xm:f>AND($U95=設定!$B$6,設定!$B$6&lt;&gt;"")</xm:f>
            <x14:dxf>
              <fill>
                <patternFill>
                  <bgColor rgb="FFF1E5DB"/>
                </patternFill>
              </fill>
            </x14:dxf>
          </x14:cfRule>
          <x14:cfRule type="expression" priority="414" id="{27676DAC-B200-A54B-B983-3263670709F1}">
            <xm:f>AND($U95=設定!$B$5,設定!$B$5&lt;&gt;"")</xm:f>
            <x14:dxf>
              <fill>
                <patternFill>
                  <bgColor rgb="FFFFCCCC"/>
                </patternFill>
              </fill>
            </x14:dxf>
          </x14:cfRule>
          <xm:sqref>T95:U95</xm:sqref>
        </x14:conditionalFormatting>
        <x14:conditionalFormatting xmlns:xm="http://schemas.microsoft.com/office/excel/2006/main">
          <x14:cfRule type="expression" priority="382" id="{C7078602-9BA3-2840-B41E-8B77CE4F77F0}">
            <xm:f>AND($W95=設定!$B$19,設定!$B$19&lt;&gt;"")</xm:f>
            <x14:dxf>
              <fill>
                <patternFill>
                  <bgColor rgb="FFFFCCDD"/>
                </patternFill>
              </fill>
            </x14:dxf>
          </x14:cfRule>
          <x14:cfRule type="expression" priority="383" id="{8CE7C6D8-BF0F-0D40-B558-69B4BDF25DF6}">
            <xm:f>AND($W95=設定!$B$18,設定!$B$18&lt;&gt;"")</xm:f>
            <x14:dxf>
              <fill>
                <patternFill>
                  <bgColor rgb="FFF7D4EB"/>
                </patternFill>
              </fill>
            </x14:dxf>
          </x14:cfRule>
          <x14:cfRule type="expression" priority="384" id="{B473E649-0E00-B148-AB10-23DDC2DD01B8}">
            <xm:f>AND($W95=設定!$B$17,設定!$B$17&lt;&gt;"")</xm:f>
            <x14:dxf>
              <fill>
                <patternFill>
                  <bgColor rgb="FFFFCCFF"/>
                </patternFill>
              </fill>
            </x14:dxf>
          </x14:cfRule>
          <x14:cfRule type="expression" priority="385" id="{0EE83A0A-F531-C24A-B70D-1C04334E3597}">
            <xm:f>AND($W95=設定!$B$16,設定!$B$16&lt;&gt;"")</xm:f>
            <x14:dxf>
              <fill>
                <patternFill>
                  <bgColor rgb="FFEECCFF"/>
                </patternFill>
              </fill>
            </x14:dxf>
          </x14:cfRule>
          <x14:cfRule type="expression" priority="386" id="{37D58927-BA17-8741-80F4-D7DE8FBA6E9F}">
            <xm:f>AND($W95=設定!$B$15,設定!$B$15&lt;&gt;"")</xm:f>
            <x14:dxf>
              <fill>
                <patternFill>
                  <bgColor rgb="FFD6D6F5"/>
                </patternFill>
              </fill>
            </x14:dxf>
          </x14:cfRule>
          <x14:cfRule type="expression" priority="387" id="{F847B0B5-86EB-DC46-900F-08E915F030F9}">
            <xm:f>AND($W95=設定!$B$14,設定!$B$14&lt;&gt;"")</xm:f>
            <x14:dxf>
              <fill>
                <patternFill>
                  <bgColor rgb="FFCCDDFF"/>
                </patternFill>
              </fill>
            </x14:dxf>
          </x14:cfRule>
          <x14:cfRule type="expression" priority="388" id="{966B1C83-121D-7E46-AE81-F3ADCC979F52}">
            <xm:f>AND($W95=設定!$B$13,設定!$B$13&lt;&gt;"")</xm:f>
            <x14:dxf>
              <fill>
                <patternFill>
                  <bgColor rgb="FFCCEEFF"/>
                </patternFill>
              </fill>
            </x14:dxf>
          </x14:cfRule>
          <x14:cfRule type="expression" priority="389" id="{877163A7-64FA-7141-A068-6C4A56DF265B}">
            <xm:f>AND($W95=設定!$B$12,設定!$B$12&lt;&gt;"")</xm:f>
            <x14:dxf>
              <fill>
                <patternFill>
                  <bgColor rgb="FFCFFCFC"/>
                </patternFill>
              </fill>
            </x14:dxf>
          </x14:cfRule>
          <x14:cfRule type="expression" priority="390" id="{E971B52A-A869-F646-9B34-B75599DF0204}">
            <xm:f>AND($W95=設定!$B$11,設定!$B$11&lt;&gt;"")</xm:f>
            <x14:dxf>
              <fill>
                <patternFill>
                  <bgColor rgb="FFCCFFDD"/>
                </patternFill>
              </fill>
            </x14:dxf>
          </x14:cfRule>
          <x14:cfRule type="expression" priority="391" id="{9785A6B2-FF0D-DB47-9C5E-60C8A490325F}">
            <xm:f>AND($W95=設定!$B$10,設定!$B$10&lt;&gt;"")</xm:f>
            <x14:dxf>
              <fill>
                <patternFill>
                  <bgColor rgb="FFDDFFCC"/>
                </patternFill>
              </fill>
            </x14:dxf>
          </x14:cfRule>
          <x14:cfRule type="expression" priority="392" id="{D36A9BD3-DD96-4E49-BBC4-AA7B3411CE9F}">
            <xm:f>AND($W95=設定!$B$9,設定!$B$9&lt;&gt;"")</xm:f>
            <x14:dxf>
              <fill>
                <patternFill>
                  <bgColor rgb="FFEEFFCC"/>
                </patternFill>
              </fill>
            </x14:dxf>
          </x14:cfRule>
          <x14:cfRule type="expression" priority="393" id="{364B8C47-55B9-BF45-8817-47139E05DCE9}">
            <xm:f>AND($W95=設定!$B$8,設定!$B$8&lt;&gt;"")</xm:f>
            <x14:dxf>
              <fill>
                <patternFill>
                  <bgColor rgb="FFFFFFCC"/>
                </patternFill>
              </fill>
            </x14:dxf>
          </x14:cfRule>
          <x14:cfRule type="expression" priority="394" id="{93F43C12-A276-824C-A867-E65BB14AD64A}">
            <xm:f>AND($W95=設定!$B$7,設定!$B$7&lt;&gt;"")</xm:f>
            <x14:dxf>
              <fill>
                <patternFill>
                  <bgColor rgb="FFFFEECC"/>
                </patternFill>
              </fill>
            </x14:dxf>
          </x14:cfRule>
          <x14:cfRule type="expression" priority="395" id="{04109E29-B8B0-2C4F-A1FE-9BFAA4BBD41B}">
            <xm:f>AND($W95=設定!$B$6,設定!$B$6&lt;&gt;"")</xm:f>
            <x14:dxf>
              <fill>
                <patternFill>
                  <bgColor rgb="FFF1E5DB"/>
                </patternFill>
              </fill>
            </x14:dxf>
          </x14:cfRule>
          <x14:cfRule type="expression" priority="396" id="{F4B6392F-494C-9547-A39F-5C59299E273E}">
            <xm:f>AND($W95=設定!$B$5,設定!$B$5&lt;&gt;"")</xm:f>
            <x14:dxf>
              <fill>
                <patternFill>
                  <bgColor rgb="FFFFCCCC"/>
                </patternFill>
              </fill>
            </x14:dxf>
          </x14:cfRule>
          <xm:sqref>V95:W95</xm:sqref>
        </x14:conditionalFormatting>
        <x14:conditionalFormatting xmlns:xm="http://schemas.microsoft.com/office/excel/2006/main">
          <x14:cfRule type="expression" priority="364" id="{2130083C-FD93-D442-83E9-52084232F47E}">
            <xm:f>AND($Y95=設定!$B$19,設定!$B$19&lt;&gt;"")</xm:f>
            <x14:dxf>
              <fill>
                <patternFill>
                  <bgColor rgb="FFFFCCDD"/>
                </patternFill>
              </fill>
            </x14:dxf>
          </x14:cfRule>
          <x14:cfRule type="expression" priority="365" id="{C883A965-5997-A74C-9684-DE3668815292}">
            <xm:f>AND($Y95=設定!$B$18,設定!$B$18&lt;&gt;"")</xm:f>
            <x14:dxf>
              <fill>
                <patternFill>
                  <bgColor rgb="FFF7D4EB"/>
                </patternFill>
              </fill>
            </x14:dxf>
          </x14:cfRule>
          <x14:cfRule type="expression" priority="366" id="{D235798D-9A9E-5D48-923C-9F7604214550}">
            <xm:f>AND($Y95=設定!$B$17,設定!$B$17&lt;&gt;"")</xm:f>
            <x14:dxf>
              <fill>
                <patternFill>
                  <bgColor rgb="FFFFCCFF"/>
                </patternFill>
              </fill>
            </x14:dxf>
          </x14:cfRule>
          <x14:cfRule type="expression" priority="367" id="{FE808B54-6B94-A64C-B25F-612A00138C96}">
            <xm:f>AND($Y95=設定!$B$16,設定!$B$16&lt;&gt;"")</xm:f>
            <x14:dxf>
              <fill>
                <patternFill>
                  <bgColor rgb="FFEECCFF"/>
                </patternFill>
              </fill>
            </x14:dxf>
          </x14:cfRule>
          <x14:cfRule type="expression" priority="368" id="{DDEB353A-537D-D040-BE45-9E847C46CA84}">
            <xm:f>AND($Y95=設定!$B$15,設定!$B$15&lt;&gt;"")</xm:f>
            <x14:dxf>
              <fill>
                <patternFill>
                  <bgColor rgb="FFD6D6F5"/>
                </patternFill>
              </fill>
            </x14:dxf>
          </x14:cfRule>
          <x14:cfRule type="expression" priority="369" id="{7242D5A2-64E8-3A4C-B291-91C90639F22B}">
            <xm:f>AND($Y95=設定!$B$14,設定!$B$14&lt;&gt;"")</xm:f>
            <x14:dxf>
              <fill>
                <patternFill>
                  <bgColor rgb="FFCCDDFF"/>
                </patternFill>
              </fill>
            </x14:dxf>
          </x14:cfRule>
          <x14:cfRule type="expression" priority="370" id="{FB66B965-D5A0-024E-B025-D28839026C70}">
            <xm:f>AND($Y95=設定!$B$13,設定!$B$13&lt;&gt;"")</xm:f>
            <x14:dxf>
              <fill>
                <patternFill>
                  <bgColor rgb="FFCCEEFF"/>
                </patternFill>
              </fill>
            </x14:dxf>
          </x14:cfRule>
          <x14:cfRule type="expression" priority="371" id="{3AD743C2-D1B3-A644-954B-AE153BBA8FE1}">
            <xm:f>AND($Y95=設定!$B$12,設定!$B$12&lt;&gt;"")</xm:f>
            <x14:dxf>
              <fill>
                <patternFill>
                  <bgColor rgb="FFCFFCFC"/>
                </patternFill>
              </fill>
            </x14:dxf>
          </x14:cfRule>
          <x14:cfRule type="expression" priority="372" id="{C2F9ADC7-394B-D04B-98E3-11C90C19CD39}">
            <xm:f>AND($Y95=設定!$B$11,設定!$B$11&lt;&gt;"")</xm:f>
            <x14:dxf>
              <fill>
                <patternFill>
                  <bgColor rgb="FFCCFFDD"/>
                </patternFill>
              </fill>
            </x14:dxf>
          </x14:cfRule>
          <x14:cfRule type="expression" priority="373" id="{2D99ABD8-C11D-FE4E-881C-4F283D565580}">
            <xm:f>AND($Y95=設定!$B$10,設定!$B$10&lt;&gt;"")</xm:f>
            <x14:dxf>
              <fill>
                <patternFill>
                  <bgColor rgb="FFDDFFCC"/>
                </patternFill>
              </fill>
            </x14:dxf>
          </x14:cfRule>
          <x14:cfRule type="expression" priority="374" id="{FC1EF2FC-438E-4948-8F7B-8FFF9B190D2C}">
            <xm:f>AND($Y95=設定!$B$9,設定!$B$9&lt;&gt;"")</xm:f>
            <x14:dxf>
              <fill>
                <patternFill>
                  <bgColor rgb="FFEEFFCC"/>
                </patternFill>
              </fill>
            </x14:dxf>
          </x14:cfRule>
          <x14:cfRule type="expression" priority="375" id="{0BB9EF0F-3A0C-2A42-BC71-64E46DC92C6E}">
            <xm:f>AND($Y95=設定!$B$8,設定!$B$8&lt;&gt;"")</xm:f>
            <x14:dxf>
              <fill>
                <patternFill>
                  <bgColor rgb="FFFFFFCC"/>
                </patternFill>
              </fill>
            </x14:dxf>
          </x14:cfRule>
          <x14:cfRule type="expression" priority="376" id="{A8641420-B9C4-884C-9A9F-1807D7965230}">
            <xm:f>AND($Y95=設定!$B$7,設定!$B$7&lt;&gt;"")</xm:f>
            <x14:dxf>
              <fill>
                <patternFill>
                  <bgColor rgb="FFFFEECC"/>
                </patternFill>
              </fill>
            </x14:dxf>
          </x14:cfRule>
          <x14:cfRule type="expression" priority="377" id="{35D53A47-CE15-D841-9708-64FC1C0763C9}">
            <xm:f>AND($Y95=設定!$B$6,設定!$B$6&lt;&gt;"")</xm:f>
            <x14:dxf>
              <fill>
                <patternFill>
                  <bgColor rgb="FFF1E5DB"/>
                </patternFill>
              </fill>
            </x14:dxf>
          </x14:cfRule>
          <x14:cfRule type="expression" priority="378" id="{4D2BE256-AA98-6D44-A2C3-4513EEB24330}">
            <xm:f>AND($Y95=設定!$B$5,設定!$B$5&lt;&gt;"")</xm:f>
            <x14:dxf>
              <fill>
                <patternFill>
                  <bgColor rgb="FFFFCCCC"/>
                </patternFill>
              </fill>
            </x14:dxf>
          </x14:cfRule>
          <xm:sqref>X95:Y95</xm:sqref>
        </x14:conditionalFormatting>
        <x14:conditionalFormatting xmlns:xm="http://schemas.microsoft.com/office/excel/2006/main">
          <x14:cfRule type="expression" priority="346" id="{28E6B41B-2862-8449-BDD3-DD788BC508DF}">
            <xm:f>AND($AA95=設定!$B$19,設定!$B$19&lt;&gt;"")</xm:f>
            <x14:dxf>
              <fill>
                <patternFill>
                  <bgColor rgb="FFFFCCDD"/>
                </patternFill>
              </fill>
            </x14:dxf>
          </x14:cfRule>
          <x14:cfRule type="expression" priority="347" id="{DA2A4D92-86AC-8D43-BB61-09F074148293}">
            <xm:f>AND($AA95=設定!$B$18,設定!$B$18&lt;&gt;"")</xm:f>
            <x14:dxf>
              <fill>
                <patternFill>
                  <bgColor rgb="FFF7D4EB"/>
                </patternFill>
              </fill>
            </x14:dxf>
          </x14:cfRule>
          <x14:cfRule type="expression" priority="348" id="{09203DF6-C06F-2E4E-A127-CBAF7BE97476}">
            <xm:f>AND($AA95=設定!$B$17,設定!$B$17&lt;&gt;"")</xm:f>
            <x14:dxf>
              <fill>
                <patternFill>
                  <bgColor rgb="FFFFCCFF"/>
                </patternFill>
              </fill>
            </x14:dxf>
          </x14:cfRule>
          <x14:cfRule type="expression" priority="349" id="{54D50AD0-EDFE-F145-BAE0-68272F741661}">
            <xm:f>AND($AA95=設定!$B$16,設定!$B$16&lt;&gt;"")</xm:f>
            <x14:dxf>
              <fill>
                <patternFill>
                  <bgColor rgb="FFEECCFF"/>
                </patternFill>
              </fill>
            </x14:dxf>
          </x14:cfRule>
          <x14:cfRule type="expression" priority="350" id="{3BD0536E-225E-4F47-9636-B902C3F05A66}">
            <xm:f>AND($AA95=設定!$B$15,設定!$B$15&lt;&gt;"")</xm:f>
            <x14:dxf>
              <fill>
                <patternFill>
                  <bgColor rgb="FFD6D6F5"/>
                </patternFill>
              </fill>
            </x14:dxf>
          </x14:cfRule>
          <x14:cfRule type="expression" priority="351" id="{6F211331-591B-CB4E-A52B-CD86E9C07C85}">
            <xm:f>AND($AA95=設定!$B$14,設定!$B$14&lt;&gt;"")</xm:f>
            <x14:dxf>
              <fill>
                <patternFill>
                  <bgColor rgb="FFCCDDFF"/>
                </patternFill>
              </fill>
            </x14:dxf>
          </x14:cfRule>
          <x14:cfRule type="expression" priority="352" id="{C588C9C4-E6F7-2243-86DA-DC2DB279F663}">
            <xm:f>AND($AA95=設定!$B$13,設定!$B$13&lt;&gt;"")</xm:f>
            <x14:dxf>
              <fill>
                <patternFill>
                  <bgColor rgb="FFCCEEFF"/>
                </patternFill>
              </fill>
            </x14:dxf>
          </x14:cfRule>
          <x14:cfRule type="expression" priority="353" id="{5F6D75D7-39C5-E543-A8F6-101A3DA9BCEB}">
            <xm:f>AND($AA95=設定!$B$12,設定!$B$12&lt;&gt;"")</xm:f>
            <x14:dxf>
              <fill>
                <patternFill>
                  <bgColor rgb="FFCFFCFC"/>
                </patternFill>
              </fill>
            </x14:dxf>
          </x14:cfRule>
          <x14:cfRule type="expression" priority="354" id="{D31F5C97-F250-7241-A95A-09AC8B7844D0}">
            <xm:f>AND($AA95=設定!$B$11,設定!$B$11&lt;&gt;"")</xm:f>
            <x14:dxf>
              <fill>
                <patternFill>
                  <bgColor rgb="FFCCFFDD"/>
                </patternFill>
              </fill>
            </x14:dxf>
          </x14:cfRule>
          <x14:cfRule type="expression" priority="355" id="{83BF2A37-7ADE-2746-83C1-FCC27761279B}">
            <xm:f>AND($AA95=設定!$B$10,設定!$B$10&lt;&gt;"")</xm:f>
            <x14:dxf>
              <fill>
                <patternFill>
                  <bgColor rgb="FFDDFFCC"/>
                </patternFill>
              </fill>
            </x14:dxf>
          </x14:cfRule>
          <x14:cfRule type="expression" priority="356" id="{BF1067F9-BCB5-2C48-81A6-C7C0743E82A4}">
            <xm:f>AND($AA95=設定!$B$9,設定!$B$9&lt;&gt;"")</xm:f>
            <x14:dxf>
              <fill>
                <patternFill>
                  <bgColor rgb="FFEEFFCC"/>
                </patternFill>
              </fill>
            </x14:dxf>
          </x14:cfRule>
          <x14:cfRule type="expression" priority="357" id="{59826048-AA9D-3542-B2CE-DF5293B8206A}">
            <xm:f>AND($AA95=設定!$B$8,設定!$B$8&lt;&gt;"")</xm:f>
            <x14:dxf>
              <fill>
                <patternFill>
                  <bgColor rgb="FFFFFFCC"/>
                </patternFill>
              </fill>
            </x14:dxf>
          </x14:cfRule>
          <x14:cfRule type="expression" priority="358" id="{4D131294-CC5E-274D-908B-F96CB1BC3F84}">
            <xm:f>AND($AA95=設定!$B$7,設定!$B$7&lt;&gt;"")</xm:f>
            <x14:dxf>
              <fill>
                <patternFill>
                  <bgColor rgb="FFFFEECC"/>
                </patternFill>
              </fill>
            </x14:dxf>
          </x14:cfRule>
          <x14:cfRule type="expression" priority="359" id="{585586CF-AA86-BF48-8AFC-E0542ED24B58}">
            <xm:f>AND($AA95=設定!$B$6,設定!$B$6&lt;&gt;"")</xm:f>
            <x14:dxf>
              <fill>
                <patternFill>
                  <bgColor rgb="FFF1E5DB"/>
                </patternFill>
              </fill>
            </x14:dxf>
          </x14:cfRule>
          <x14:cfRule type="expression" priority="360" id="{E070405F-B6B6-4C44-A581-860EF628FA11}">
            <xm:f>AND($AA95=設定!$B$5,設定!$B$5&lt;&gt;"")</xm:f>
            <x14:dxf>
              <fill>
                <patternFill>
                  <bgColor rgb="FFFFCCCC"/>
                </patternFill>
              </fill>
            </x14:dxf>
          </x14:cfRule>
          <xm:sqref>Z95:AA95</xm:sqref>
        </x14:conditionalFormatting>
        <x14:conditionalFormatting xmlns:xm="http://schemas.microsoft.com/office/excel/2006/main">
          <x14:cfRule type="expression" priority="328" id="{1249F574-8119-0A40-949F-F19667900A44}">
            <xm:f>AND($AC95=設定!$B$19,設定!$B$19&lt;&gt;"")</xm:f>
            <x14:dxf>
              <fill>
                <patternFill>
                  <bgColor rgb="FFFFCCDD"/>
                </patternFill>
              </fill>
            </x14:dxf>
          </x14:cfRule>
          <x14:cfRule type="expression" priority="329" id="{8B8F2FCD-662E-C24A-8E65-7149A2A72A64}">
            <xm:f>AND($AC95=設定!$B$18,設定!$B$18&lt;&gt;"")</xm:f>
            <x14:dxf>
              <fill>
                <patternFill>
                  <bgColor rgb="FFF7D4EB"/>
                </patternFill>
              </fill>
            </x14:dxf>
          </x14:cfRule>
          <x14:cfRule type="expression" priority="330" id="{471DB809-384A-7D43-A895-576EBDB39367}">
            <xm:f>AND($AC95=設定!$B$17,設定!$B$17&lt;&gt;"")</xm:f>
            <x14:dxf>
              <fill>
                <patternFill>
                  <bgColor rgb="FFFFCCFF"/>
                </patternFill>
              </fill>
            </x14:dxf>
          </x14:cfRule>
          <x14:cfRule type="expression" priority="331" id="{47C8CDFF-0FD9-6B40-B3CF-E274DFFD14D2}">
            <xm:f>AND($AC95=設定!$B$16,設定!$B$16&lt;&gt;"")</xm:f>
            <x14:dxf>
              <fill>
                <patternFill>
                  <bgColor rgb="FFEECCFF"/>
                </patternFill>
              </fill>
            </x14:dxf>
          </x14:cfRule>
          <x14:cfRule type="expression" priority="332" id="{D15E2F6E-F7BB-EF45-8F2D-FBA9B649242F}">
            <xm:f>AND($AC95=設定!$B$15,設定!$B$15&lt;&gt;"")</xm:f>
            <x14:dxf>
              <fill>
                <patternFill>
                  <bgColor rgb="FFD6D6F5"/>
                </patternFill>
              </fill>
            </x14:dxf>
          </x14:cfRule>
          <x14:cfRule type="expression" priority="333" id="{3B356E2E-7C66-5744-A891-919CB35B337E}">
            <xm:f>AND($AC95=設定!$B$14,設定!$B$14&lt;&gt;"")</xm:f>
            <x14:dxf>
              <fill>
                <patternFill>
                  <bgColor rgb="FFCCDDFF"/>
                </patternFill>
              </fill>
            </x14:dxf>
          </x14:cfRule>
          <x14:cfRule type="expression" priority="334" id="{2AAB0035-8825-FB45-B25E-B99DFF1364D9}">
            <xm:f>AND($AC95=設定!$B$13,設定!$B$13&lt;&gt;"")</xm:f>
            <x14:dxf>
              <fill>
                <patternFill>
                  <bgColor rgb="FFCCEEFF"/>
                </patternFill>
              </fill>
            </x14:dxf>
          </x14:cfRule>
          <x14:cfRule type="expression" priority="335" id="{7BAEE015-1531-5D47-A1E8-3FEF3D257404}">
            <xm:f>AND($AC95=設定!$B$12,設定!$B$12&lt;&gt;"")</xm:f>
            <x14:dxf>
              <fill>
                <patternFill>
                  <bgColor rgb="FFCFFCFC"/>
                </patternFill>
              </fill>
            </x14:dxf>
          </x14:cfRule>
          <x14:cfRule type="expression" priority="336" id="{F9C22D6F-7A4F-6549-B8BD-1C2B19F8B9E8}">
            <xm:f>AND($AC95=設定!$B$11,設定!$B$11&lt;&gt;"")</xm:f>
            <x14:dxf>
              <fill>
                <patternFill>
                  <bgColor rgb="FFCCFFDD"/>
                </patternFill>
              </fill>
            </x14:dxf>
          </x14:cfRule>
          <x14:cfRule type="expression" priority="337" id="{89CEAD1E-1047-4A49-9009-0B6023441058}">
            <xm:f>AND($AC95=設定!$B$10,設定!$B$10&lt;&gt;"")</xm:f>
            <x14:dxf>
              <fill>
                <patternFill>
                  <bgColor rgb="FFDDFFCC"/>
                </patternFill>
              </fill>
            </x14:dxf>
          </x14:cfRule>
          <x14:cfRule type="expression" priority="338" id="{186FBA98-ECC9-024E-A7EB-2C695DF93998}">
            <xm:f>AND($AC95=設定!$B$9,設定!$B$9&lt;&gt;"")</xm:f>
            <x14:dxf>
              <fill>
                <patternFill>
                  <bgColor rgb="FFEEFFCC"/>
                </patternFill>
              </fill>
            </x14:dxf>
          </x14:cfRule>
          <x14:cfRule type="expression" priority="339" id="{C9C2F541-0AFE-D54B-9A75-8C85D7D35ADE}">
            <xm:f>AND($AC95=設定!$B$8,設定!$B$8&lt;&gt;"")</xm:f>
            <x14:dxf>
              <fill>
                <patternFill>
                  <bgColor rgb="FFFFFFCC"/>
                </patternFill>
              </fill>
            </x14:dxf>
          </x14:cfRule>
          <x14:cfRule type="expression" priority="340" id="{68501354-10C6-FB41-BF8B-B37A88579F6C}">
            <xm:f>AND($AC95=設定!$B$7,設定!$B$7&lt;&gt;"")</xm:f>
            <x14:dxf>
              <fill>
                <patternFill>
                  <bgColor rgb="FFFFEECC"/>
                </patternFill>
              </fill>
            </x14:dxf>
          </x14:cfRule>
          <x14:cfRule type="expression" priority="341" id="{EC797137-FBF5-804B-928D-DB3D82D1ACB2}">
            <xm:f>AND($AC95=設定!$B$6,設定!$B$6&lt;&gt;"")</xm:f>
            <x14:dxf>
              <fill>
                <patternFill>
                  <bgColor rgb="FFF1E5DB"/>
                </patternFill>
              </fill>
            </x14:dxf>
          </x14:cfRule>
          <x14:cfRule type="expression" priority="342" id="{55A9AB79-908F-074D-82AE-36B01564B2ED}">
            <xm:f>AND($AC95=設定!$B$5,設定!$B$5&lt;&gt;"")</xm:f>
            <x14:dxf>
              <fill>
                <patternFill>
                  <bgColor rgb="FFFFCCCC"/>
                </patternFill>
              </fill>
            </x14:dxf>
          </x14:cfRule>
          <xm:sqref>AB95:AC95</xm:sqref>
        </x14:conditionalFormatting>
        <x14:conditionalFormatting xmlns:xm="http://schemas.microsoft.com/office/excel/2006/main">
          <x14:cfRule type="expression" priority="310" id="{EA5FA8C4-3972-8841-A388-B4A0EC152D2E}">
            <xm:f>AND($AE95=設定!$B$19,設定!$B$19&lt;&gt;"")</xm:f>
            <x14:dxf>
              <fill>
                <patternFill>
                  <bgColor rgb="FFFFCCDD"/>
                </patternFill>
              </fill>
            </x14:dxf>
          </x14:cfRule>
          <x14:cfRule type="expression" priority="311" id="{47F3B147-208E-C249-AB94-5E0E7AA6E94C}">
            <xm:f>AND($AE95=設定!$B$18,設定!$B$18&lt;&gt;"")</xm:f>
            <x14:dxf>
              <fill>
                <patternFill>
                  <bgColor rgb="FFF7D4EB"/>
                </patternFill>
              </fill>
            </x14:dxf>
          </x14:cfRule>
          <x14:cfRule type="expression" priority="312" id="{8D026F15-AF65-6D45-8BE5-462CAFF38C24}">
            <xm:f>AND($AE95=設定!$B$17,設定!$B$17&lt;&gt;"")</xm:f>
            <x14:dxf>
              <fill>
                <patternFill>
                  <bgColor rgb="FFFFCCFF"/>
                </patternFill>
              </fill>
            </x14:dxf>
          </x14:cfRule>
          <x14:cfRule type="expression" priority="313" id="{B98D3E4C-F5C5-9349-B6FD-7600F23997E8}">
            <xm:f>AND($AE95=設定!$B$16,設定!$B$16&lt;&gt;"")</xm:f>
            <x14:dxf>
              <fill>
                <patternFill>
                  <bgColor rgb="FFEECCFF"/>
                </patternFill>
              </fill>
            </x14:dxf>
          </x14:cfRule>
          <x14:cfRule type="expression" priority="314" id="{38528768-84C4-B945-8CD6-3E5739BAE8C2}">
            <xm:f>AND($AE95=設定!$B$15,設定!$B$15&lt;&gt;"")</xm:f>
            <x14:dxf>
              <fill>
                <patternFill>
                  <bgColor rgb="FFD6D6F5"/>
                </patternFill>
              </fill>
            </x14:dxf>
          </x14:cfRule>
          <x14:cfRule type="expression" priority="315" id="{5B80D03E-0BBB-4D44-BE5C-C26146084A9B}">
            <xm:f>AND($AE95=設定!$B$14,設定!$B$14&lt;&gt;"")</xm:f>
            <x14:dxf>
              <fill>
                <patternFill>
                  <bgColor rgb="FFCCDDFF"/>
                </patternFill>
              </fill>
            </x14:dxf>
          </x14:cfRule>
          <x14:cfRule type="expression" priority="316" id="{4B3CDB2F-FFAF-8348-A634-F5C761DE92D0}">
            <xm:f>AND($AE95=設定!$B$13,設定!$B$13&lt;&gt;"")</xm:f>
            <x14:dxf>
              <fill>
                <patternFill>
                  <bgColor rgb="FFCCEEFF"/>
                </patternFill>
              </fill>
            </x14:dxf>
          </x14:cfRule>
          <x14:cfRule type="expression" priority="317" id="{F6607CF2-03FC-D846-9129-C17E8447A93F}">
            <xm:f>AND($AE95=設定!$B$12,設定!$B$12&lt;&gt;"")</xm:f>
            <x14:dxf>
              <fill>
                <patternFill>
                  <bgColor rgb="FFCFFCFC"/>
                </patternFill>
              </fill>
            </x14:dxf>
          </x14:cfRule>
          <x14:cfRule type="expression" priority="318" id="{E10BCDE1-01AA-1E4C-9A7D-28B69C62C2B6}">
            <xm:f>AND($AE95=設定!$B$11,設定!$B$11&lt;&gt;"")</xm:f>
            <x14:dxf>
              <fill>
                <patternFill>
                  <bgColor rgb="FFCCFFDD"/>
                </patternFill>
              </fill>
            </x14:dxf>
          </x14:cfRule>
          <x14:cfRule type="expression" priority="319" id="{6B654AB3-1104-F549-88A2-F8C9352B21B0}">
            <xm:f>AND($AE95=設定!$B$10,設定!$B$10&lt;&gt;"")</xm:f>
            <x14:dxf>
              <fill>
                <patternFill>
                  <bgColor rgb="FFDDFFCC"/>
                </patternFill>
              </fill>
            </x14:dxf>
          </x14:cfRule>
          <x14:cfRule type="expression" priority="320" id="{558E9454-61BB-D04C-92B1-A2EF997C2001}">
            <xm:f>AND($AE95=設定!$B$9,設定!$B$9&lt;&gt;"")</xm:f>
            <x14:dxf>
              <fill>
                <patternFill>
                  <bgColor rgb="FFEEFFCC"/>
                </patternFill>
              </fill>
            </x14:dxf>
          </x14:cfRule>
          <x14:cfRule type="expression" priority="321" id="{ED4C9E88-8506-1046-A822-FA6DCB13067F}">
            <xm:f>AND($AE95=設定!$B$8,設定!$B$8&lt;&gt;"")</xm:f>
            <x14:dxf>
              <fill>
                <patternFill>
                  <bgColor rgb="FFFFFFCC"/>
                </patternFill>
              </fill>
            </x14:dxf>
          </x14:cfRule>
          <x14:cfRule type="expression" priority="322" id="{7DDD2A48-1568-4544-9493-859773F08567}">
            <xm:f>AND($AE95=設定!$B$7,設定!$B$7&lt;&gt;"")</xm:f>
            <x14:dxf>
              <fill>
                <patternFill>
                  <bgColor rgb="FFFFEECC"/>
                </patternFill>
              </fill>
            </x14:dxf>
          </x14:cfRule>
          <x14:cfRule type="expression" priority="323" id="{F91ADDFE-52C0-2540-B58F-D706610699E4}">
            <xm:f>AND($AE95=設定!$B$6,設定!$B$6&lt;&gt;"")</xm:f>
            <x14:dxf>
              <fill>
                <patternFill>
                  <bgColor rgb="FFF1E5DB"/>
                </patternFill>
              </fill>
            </x14:dxf>
          </x14:cfRule>
          <x14:cfRule type="expression" priority="324" id="{13B874E2-049F-7F4F-9360-C5E596BD8947}">
            <xm:f>AND($AE95=設定!$B$5,設定!$B$5&lt;&gt;"")</xm:f>
            <x14:dxf>
              <fill>
                <patternFill>
                  <bgColor rgb="FFFFCCCC"/>
                </patternFill>
              </fill>
            </x14:dxf>
          </x14:cfRule>
          <xm:sqref>AD95:AE95</xm:sqref>
        </x14:conditionalFormatting>
        <x14:conditionalFormatting xmlns:xm="http://schemas.microsoft.com/office/excel/2006/main">
          <x14:cfRule type="expression" priority="292" id="{029378F5-D699-0E45-A03A-96A75C96A247}">
            <xm:f>AND($AG95=設定!$B$19,設定!$B$19&lt;&gt;"")</xm:f>
            <x14:dxf>
              <fill>
                <patternFill>
                  <bgColor rgb="FFFFCCDD"/>
                </patternFill>
              </fill>
            </x14:dxf>
          </x14:cfRule>
          <x14:cfRule type="expression" priority="293" id="{9B9BF237-9133-AF46-95F9-6442C6CEE85F}">
            <xm:f>AND($AG95=設定!$B$18,設定!$B$18&lt;&gt;"")</xm:f>
            <x14:dxf>
              <fill>
                <patternFill>
                  <bgColor rgb="FFF7D4EB"/>
                </patternFill>
              </fill>
            </x14:dxf>
          </x14:cfRule>
          <x14:cfRule type="expression" priority="294" id="{997ECC46-1B69-E541-85C6-A8F06DDDA2C4}">
            <xm:f>AND($AG95=設定!$B$17,設定!$B$17&lt;&gt;"")</xm:f>
            <x14:dxf>
              <fill>
                <patternFill>
                  <bgColor rgb="FFFFCCFF"/>
                </patternFill>
              </fill>
            </x14:dxf>
          </x14:cfRule>
          <x14:cfRule type="expression" priority="295" id="{1C59749E-5429-C04C-8AC7-6F172235443B}">
            <xm:f>AND($AG95=設定!$B$16,設定!$B$16&lt;&gt;"")</xm:f>
            <x14:dxf>
              <fill>
                <patternFill>
                  <bgColor rgb="FFEECCFF"/>
                </patternFill>
              </fill>
            </x14:dxf>
          </x14:cfRule>
          <x14:cfRule type="expression" priority="296" id="{3130BBE3-4479-424F-84BD-DB319A72B198}">
            <xm:f>AND($AG95=設定!$B$15,設定!$B$15&lt;&gt;"")</xm:f>
            <x14:dxf>
              <fill>
                <patternFill>
                  <bgColor rgb="FFD6D6F5"/>
                </patternFill>
              </fill>
            </x14:dxf>
          </x14:cfRule>
          <x14:cfRule type="expression" priority="297" id="{D0B737BC-9F40-9841-B501-64F820BCEE1A}">
            <xm:f>AND($AG95=設定!$B$14,設定!$B$14&lt;&gt;"")</xm:f>
            <x14:dxf>
              <fill>
                <patternFill>
                  <bgColor rgb="FFCCDDFF"/>
                </patternFill>
              </fill>
            </x14:dxf>
          </x14:cfRule>
          <x14:cfRule type="expression" priority="298" id="{E0B07A6E-12CC-0F41-92F1-ED0B834345B7}">
            <xm:f>AND($AG95=設定!$B$13,設定!$B$13&lt;&gt;"")</xm:f>
            <x14:dxf>
              <fill>
                <patternFill>
                  <bgColor rgb="FFCCEEFF"/>
                </patternFill>
              </fill>
            </x14:dxf>
          </x14:cfRule>
          <x14:cfRule type="expression" priority="299" id="{9B113D88-6A59-C54F-B192-4F681E6A0C01}">
            <xm:f>AND($AG95=設定!$B$12,設定!$B$12&lt;&gt;"")</xm:f>
            <x14:dxf>
              <fill>
                <patternFill>
                  <bgColor rgb="FFCFFCFC"/>
                </patternFill>
              </fill>
            </x14:dxf>
          </x14:cfRule>
          <x14:cfRule type="expression" priority="300" id="{5B4D11B6-9EA8-1A49-848D-06BE74EA40CF}">
            <xm:f>AND($AG95=設定!$B$11,設定!$B$11&lt;&gt;"")</xm:f>
            <x14:dxf>
              <fill>
                <patternFill>
                  <bgColor rgb="FFCCFFDD"/>
                </patternFill>
              </fill>
            </x14:dxf>
          </x14:cfRule>
          <x14:cfRule type="expression" priority="301" id="{8C516ECB-1CD3-804C-819C-8C4287A3CF6D}">
            <xm:f>AND($AG95=設定!$B$10,設定!$B$10&lt;&gt;"")</xm:f>
            <x14:dxf>
              <fill>
                <patternFill>
                  <bgColor rgb="FFDDFFCC"/>
                </patternFill>
              </fill>
            </x14:dxf>
          </x14:cfRule>
          <x14:cfRule type="expression" priority="302" id="{FEF41EED-6A2D-834B-BC51-38E5E6AC1A1D}">
            <xm:f>AND($AG95=設定!$B$9,設定!$B$9&lt;&gt;"")</xm:f>
            <x14:dxf>
              <fill>
                <patternFill>
                  <bgColor rgb="FFEEFFCC"/>
                </patternFill>
              </fill>
            </x14:dxf>
          </x14:cfRule>
          <x14:cfRule type="expression" priority="303" id="{DB6173AE-417F-604A-B4C9-5082A4940B91}">
            <xm:f>AND($AG95=設定!$B$8,設定!$B$8&lt;&gt;"")</xm:f>
            <x14:dxf>
              <fill>
                <patternFill>
                  <bgColor rgb="FFFFFFCC"/>
                </patternFill>
              </fill>
            </x14:dxf>
          </x14:cfRule>
          <x14:cfRule type="expression" priority="304" id="{475534F9-0CFF-2943-A36A-482B3E8C6A72}">
            <xm:f>AND($AG95=設定!$B$7,設定!$B$7&lt;&gt;"")</xm:f>
            <x14:dxf>
              <fill>
                <patternFill>
                  <bgColor rgb="FFFFEECC"/>
                </patternFill>
              </fill>
            </x14:dxf>
          </x14:cfRule>
          <x14:cfRule type="expression" priority="305" id="{65BD4461-E4BB-1C41-AF96-71D48016E6D8}">
            <xm:f>AND($AG95=設定!$B$6,設定!$B$6&lt;&gt;"")</xm:f>
            <x14:dxf>
              <fill>
                <patternFill>
                  <bgColor rgb="FFF1E5DB"/>
                </patternFill>
              </fill>
            </x14:dxf>
          </x14:cfRule>
          <x14:cfRule type="expression" priority="306" id="{14A97ACF-8CCB-9D45-A290-87E91A16CB8B}">
            <xm:f>AND($AG95=設定!$B$5,設定!$B$5&lt;&gt;"")</xm:f>
            <x14:dxf>
              <fill>
                <patternFill>
                  <bgColor rgb="FFFFCCCC"/>
                </patternFill>
              </fill>
            </x14:dxf>
          </x14:cfRule>
          <xm:sqref>AF95:AG95</xm:sqref>
        </x14:conditionalFormatting>
        <x14:conditionalFormatting xmlns:xm="http://schemas.microsoft.com/office/excel/2006/main">
          <x14:cfRule type="expression" priority="274" id="{FE7B6FD8-4286-9945-9207-1DE7AFB645A1}">
            <xm:f>AND($AI95=設定!$B$19,設定!$B$19&lt;&gt;"")</xm:f>
            <x14:dxf>
              <fill>
                <patternFill>
                  <bgColor rgb="FFFFCCDD"/>
                </patternFill>
              </fill>
            </x14:dxf>
          </x14:cfRule>
          <x14:cfRule type="expression" priority="275" id="{56E39CC7-9B68-6B41-BD7A-E5F742977930}">
            <xm:f>AND($AI95=設定!$B$18,設定!$B$18&lt;&gt;"")</xm:f>
            <x14:dxf>
              <fill>
                <patternFill>
                  <bgColor rgb="FFF7D4EB"/>
                </patternFill>
              </fill>
            </x14:dxf>
          </x14:cfRule>
          <x14:cfRule type="expression" priority="276" id="{85E48AF4-5711-9E4B-B6A4-F6CFD737D6BF}">
            <xm:f>AND($AI95=設定!$B$17,設定!$B$17&lt;&gt;"")</xm:f>
            <x14:dxf>
              <fill>
                <patternFill>
                  <bgColor rgb="FFFFCCFF"/>
                </patternFill>
              </fill>
            </x14:dxf>
          </x14:cfRule>
          <x14:cfRule type="expression" priority="277" id="{29991925-A926-0146-A836-4C55ED9DD423}">
            <xm:f>AND($AI95=設定!$B$16,設定!$B$16&lt;&gt;"")</xm:f>
            <x14:dxf>
              <fill>
                <patternFill>
                  <bgColor rgb="FFEECCFF"/>
                </patternFill>
              </fill>
            </x14:dxf>
          </x14:cfRule>
          <x14:cfRule type="expression" priority="278" id="{5EDA5D99-DECE-444B-882A-426AED89FFC9}">
            <xm:f>AND($AI95=設定!$B$15,設定!$B$15&lt;&gt;"")</xm:f>
            <x14:dxf>
              <fill>
                <patternFill>
                  <bgColor rgb="FFD6D6F5"/>
                </patternFill>
              </fill>
            </x14:dxf>
          </x14:cfRule>
          <x14:cfRule type="expression" priority="279" id="{57A40CC9-D0EE-FF43-9318-1FFAD44B1781}">
            <xm:f>AND($AI95=設定!$B$14,設定!$B$14&lt;&gt;"")</xm:f>
            <x14:dxf>
              <fill>
                <patternFill>
                  <bgColor rgb="FFCCDDFF"/>
                </patternFill>
              </fill>
            </x14:dxf>
          </x14:cfRule>
          <x14:cfRule type="expression" priority="280" id="{20506260-6C2D-824F-B471-B510688037DB}">
            <xm:f>AND($AI95=設定!$B$13,設定!$B$13&lt;&gt;"")</xm:f>
            <x14:dxf>
              <fill>
                <patternFill>
                  <bgColor rgb="FFCCEEFF"/>
                </patternFill>
              </fill>
            </x14:dxf>
          </x14:cfRule>
          <x14:cfRule type="expression" priority="281" id="{A1A080E4-F1EF-4040-B907-88B7B616E3A1}">
            <xm:f>AND($AI95=設定!$B$12,設定!$B$12&lt;&gt;"")</xm:f>
            <x14:dxf>
              <fill>
                <patternFill>
                  <bgColor rgb="FFCFFCFC"/>
                </patternFill>
              </fill>
            </x14:dxf>
          </x14:cfRule>
          <x14:cfRule type="expression" priority="282" id="{03989E58-C6E8-3E40-BBE4-572577082D80}">
            <xm:f>AND($AI95=設定!$B$11,設定!$B$11&lt;&gt;"")</xm:f>
            <x14:dxf>
              <fill>
                <patternFill>
                  <bgColor rgb="FFCCFFDD"/>
                </patternFill>
              </fill>
            </x14:dxf>
          </x14:cfRule>
          <x14:cfRule type="expression" priority="283" id="{43021874-5A47-BB41-8070-7D3A5DBBBD98}">
            <xm:f>AND($AI95=設定!$B$10,設定!$B$10&lt;&gt;"")</xm:f>
            <x14:dxf>
              <fill>
                <patternFill>
                  <bgColor rgb="FFDDFFCC"/>
                </patternFill>
              </fill>
            </x14:dxf>
          </x14:cfRule>
          <x14:cfRule type="expression" priority="284" id="{BCD5F879-1304-8C45-B84D-D8BAB6CAF53C}">
            <xm:f>AND($AI95=設定!$B$9,設定!$B$9&lt;&gt;"")</xm:f>
            <x14:dxf>
              <fill>
                <patternFill>
                  <bgColor rgb="FFEEFFCC"/>
                </patternFill>
              </fill>
            </x14:dxf>
          </x14:cfRule>
          <x14:cfRule type="expression" priority="285" id="{8EC53611-1C82-654F-83AC-E09A7F787EEA}">
            <xm:f>AND($AI95=設定!$B$8,設定!$B$8&lt;&gt;"")</xm:f>
            <x14:dxf>
              <fill>
                <patternFill>
                  <bgColor rgb="FFFFFFCC"/>
                </patternFill>
              </fill>
            </x14:dxf>
          </x14:cfRule>
          <x14:cfRule type="expression" priority="286" id="{7DA26AE8-18B8-5C41-A032-A37F95AA6E5D}">
            <xm:f>AND($AI95=設定!$B$7,設定!$B$7&lt;&gt;"")</xm:f>
            <x14:dxf>
              <fill>
                <patternFill>
                  <bgColor rgb="FFFFEECC"/>
                </patternFill>
              </fill>
            </x14:dxf>
          </x14:cfRule>
          <x14:cfRule type="expression" priority="287" id="{6124974E-A8C6-8345-8D55-EAC3649FE8E9}">
            <xm:f>AND($AI95=設定!$B$6,設定!$B$6&lt;&gt;"")</xm:f>
            <x14:dxf>
              <fill>
                <patternFill>
                  <bgColor rgb="FFF1E5DB"/>
                </patternFill>
              </fill>
            </x14:dxf>
          </x14:cfRule>
          <x14:cfRule type="expression" priority="288" id="{59274B0F-C8D0-8746-8779-1E5BFBEEABB3}">
            <xm:f>AND($AI95=設定!$B$5,設定!$B$5&lt;&gt;"")</xm:f>
            <x14:dxf>
              <fill>
                <patternFill>
                  <bgColor rgb="FFFFCCCC"/>
                </patternFill>
              </fill>
            </x14:dxf>
          </x14:cfRule>
          <xm:sqref>AH95:AI95</xm:sqref>
        </x14:conditionalFormatting>
        <x14:conditionalFormatting xmlns:xm="http://schemas.microsoft.com/office/excel/2006/main">
          <x14:cfRule type="expression" priority="256" id="{D6A58D44-32FF-9047-81F6-872AAE2E618E}">
            <xm:f>AND($AK95=設定!$B$19,設定!$B$19&lt;&gt;"")</xm:f>
            <x14:dxf>
              <fill>
                <patternFill>
                  <bgColor rgb="FFFFCCDD"/>
                </patternFill>
              </fill>
            </x14:dxf>
          </x14:cfRule>
          <x14:cfRule type="expression" priority="257" id="{A6A04C7B-0930-4540-BE07-20EA9995AFD0}">
            <xm:f>AND($AK95=設定!$B$18,設定!$B$18&lt;&gt;"")</xm:f>
            <x14:dxf>
              <fill>
                <patternFill>
                  <bgColor rgb="FFF7D4EB"/>
                </patternFill>
              </fill>
            </x14:dxf>
          </x14:cfRule>
          <x14:cfRule type="expression" priority="258" id="{7A0677C8-E34A-C846-8311-D4ECEA1E9A00}">
            <xm:f>AND($AK95=設定!$B$17,設定!$B$17&lt;&gt;"")</xm:f>
            <x14:dxf>
              <fill>
                <patternFill>
                  <bgColor rgb="FFFFCCFF"/>
                </patternFill>
              </fill>
            </x14:dxf>
          </x14:cfRule>
          <x14:cfRule type="expression" priority="259" id="{7775DB5B-3BDD-BD47-B3A7-EDFBA8CC998F}">
            <xm:f>AND($AK95=設定!$B$16,設定!$B$16&lt;&gt;"")</xm:f>
            <x14:dxf>
              <fill>
                <patternFill>
                  <bgColor rgb="FFEECCFF"/>
                </patternFill>
              </fill>
            </x14:dxf>
          </x14:cfRule>
          <x14:cfRule type="expression" priority="260" id="{334718FA-5203-B44D-A638-3ED7CD104E6F}">
            <xm:f>AND($AK95=設定!$B$15,設定!$B$15&lt;&gt;"")</xm:f>
            <x14:dxf>
              <fill>
                <patternFill>
                  <bgColor rgb="FFD6D6F5"/>
                </patternFill>
              </fill>
            </x14:dxf>
          </x14:cfRule>
          <x14:cfRule type="expression" priority="261" id="{84635150-EA86-4745-AC14-3C1260BB5CD2}">
            <xm:f>AND($AK95=設定!$B$14,設定!$B$14&lt;&gt;"")</xm:f>
            <x14:dxf>
              <fill>
                <patternFill>
                  <bgColor rgb="FFCCDDFF"/>
                </patternFill>
              </fill>
            </x14:dxf>
          </x14:cfRule>
          <x14:cfRule type="expression" priority="262" id="{9CE27775-3B11-3440-8DA0-03F5270CA11D}">
            <xm:f>AND($AK95=設定!$B$13,設定!$B$13&lt;&gt;"")</xm:f>
            <x14:dxf>
              <fill>
                <patternFill>
                  <bgColor rgb="FFCCEEFF"/>
                </patternFill>
              </fill>
            </x14:dxf>
          </x14:cfRule>
          <x14:cfRule type="expression" priority="263" id="{16EE065F-DED3-B543-A8D5-66BB401806A1}">
            <xm:f>AND($AK95=設定!$B$12,設定!$B$12&lt;&gt;"")</xm:f>
            <x14:dxf>
              <fill>
                <patternFill>
                  <bgColor rgb="FFCFFCFC"/>
                </patternFill>
              </fill>
            </x14:dxf>
          </x14:cfRule>
          <x14:cfRule type="expression" priority="264" id="{49E0175A-5A6B-0E40-9A02-A11280405DA1}">
            <xm:f>AND($AK95=設定!$B$11,設定!$B$11&lt;&gt;"")</xm:f>
            <x14:dxf>
              <fill>
                <patternFill>
                  <bgColor rgb="FFCCFFDD"/>
                </patternFill>
              </fill>
            </x14:dxf>
          </x14:cfRule>
          <x14:cfRule type="expression" priority="265" id="{A669F125-61D5-DC40-9B35-243CC78CB60A}">
            <xm:f>AND($AK95=設定!$B$10,設定!$B$10&lt;&gt;"")</xm:f>
            <x14:dxf>
              <fill>
                <patternFill>
                  <bgColor rgb="FFDDFFCC"/>
                </patternFill>
              </fill>
            </x14:dxf>
          </x14:cfRule>
          <x14:cfRule type="expression" priority="266" id="{505BA175-B261-5644-8493-F232EEAE0AFE}">
            <xm:f>AND($AK95=設定!$B$9,設定!$B$9&lt;&gt;"")</xm:f>
            <x14:dxf>
              <fill>
                <patternFill>
                  <bgColor rgb="FFEEFFCC"/>
                </patternFill>
              </fill>
            </x14:dxf>
          </x14:cfRule>
          <x14:cfRule type="expression" priority="267" id="{77B9C81A-16ED-D243-A2B9-43CA5C6BE583}">
            <xm:f>AND($AK95=設定!$B$8,設定!$B$8&lt;&gt;"")</xm:f>
            <x14:dxf>
              <fill>
                <patternFill>
                  <bgColor rgb="FFFFFFCC"/>
                </patternFill>
              </fill>
            </x14:dxf>
          </x14:cfRule>
          <x14:cfRule type="expression" priority="268" id="{1D7374F7-7C37-6447-9911-0623F6B4D71E}">
            <xm:f>AND($AK95=設定!$B$7,設定!$B$7&lt;&gt;"")</xm:f>
            <x14:dxf>
              <fill>
                <patternFill>
                  <bgColor rgb="FFFFEECC"/>
                </patternFill>
              </fill>
            </x14:dxf>
          </x14:cfRule>
          <x14:cfRule type="expression" priority="269" id="{0C5CA635-AD60-134F-AFDC-4115695A8B48}">
            <xm:f>AND($AK95=設定!$B$6,設定!$B$6&lt;&gt;"")</xm:f>
            <x14:dxf>
              <fill>
                <patternFill>
                  <bgColor rgb="FFF1E5DB"/>
                </patternFill>
              </fill>
            </x14:dxf>
          </x14:cfRule>
          <x14:cfRule type="expression" priority="270" id="{9139CDBA-D6CA-7741-8254-96D045B30F17}">
            <xm:f>AND($AK95=設定!$B$5,設定!$B$5&lt;&gt;"")</xm:f>
            <x14:dxf>
              <fill>
                <patternFill>
                  <bgColor rgb="FFFFCCCC"/>
                </patternFill>
              </fill>
            </x14:dxf>
          </x14:cfRule>
          <xm:sqref>AJ95:AK95</xm:sqref>
        </x14:conditionalFormatting>
        <x14:conditionalFormatting xmlns:xm="http://schemas.microsoft.com/office/excel/2006/main">
          <x14:cfRule type="expression" priority="238" id="{55EB28A7-2AB8-8F4B-874D-4B1BD6EBE4BE}">
            <xm:f>AND($AM95=設定!$B$19,設定!$B$19&lt;&gt;"")</xm:f>
            <x14:dxf>
              <fill>
                <patternFill>
                  <bgColor rgb="FFFFCCDD"/>
                </patternFill>
              </fill>
            </x14:dxf>
          </x14:cfRule>
          <x14:cfRule type="expression" priority="239" id="{89148D05-8DDF-CC40-A3A7-243B743357D0}">
            <xm:f>AND($AM95=設定!$B$18,設定!$B$18&lt;&gt;"")</xm:f>
            <x14:dxf>
              <fill>
                <patternFill>
                  <bgColor rgb="FFF7D4EB"/>
                </patternFill>
              </fill>
            </x14:dxf>
          </x14:cfRule>
          <x14:cfRule type="expression" priority="240" id="{07F86154-AB1A-B44A-BB93-E3785B5A4E43}">
            <xm:f>AND($AM95=設定!$B$17,設定!$B$17&lt;&gt;"")</xm:f>
            <x14:dxf>
              <fill>
                <patternFill>
                  <bgColor rgb="FFFFCCFF"/>
                </patternFill>
              </fill>
            </x14:dxf>
          </x14:cfRule>
          <x14:cfRule type="expression" priority="241" id="{509CFC9D-1523-1342-B1B6-7968B819365F}">
            <xm:f>AND($AM95=設定!$B$16,設定!$B$16&lt;&gt;"")</xm:f>
            <x14:dxf>
              <fill>
                <patternFill>
                  <bgColor rgb="FFEECCFF"/>
                </patternFill>
              </fill>
            </x14:dxf>
          </x14:cfRule>
          <x14:cfRule type="expression" priority="242" id="{3E161736-D63D-2D4B-8559-DB8977F0B372}">
            <xm:f>AND($AM95=設定!$B$15,設定!$B$15&lt;&gt;"")</xm:f>
            <x14:dxf>
              <fill>
                <patternFill>
                  <bgColor rgb="FFD6D6F5"/>
                </patternFill>
              </fill>
            </x14:dxf>
          </x14:cfRule>
          <x14:cfRule type="expression" priority="243" id="{1E59B33D-1B67-124B-AE5E-A1D7C394038D}">
            <xm:f>AND($AM95=設定!$B$14,設定!$B$14&lt;&gt;"")</xm:f>
            <x14:dxf>
              <fill>
                <patternFill>
                  <bgColor rgb="FFCCDDFF"/>
                </patternFill>
              </fill>
            </x14:dxf>
          </x14:cfRule>
          <x14:cfRule type="expression" priority="244" id="{48B90B2A-21D1-8747-883E-373C82046A97}">
            <xm:f>AND($AM95=設定!$B$13,設定!$B$13&lt;&gt;"")</xm:f>
            <x14:dxf>
              <fill>
                <patternFill>
                  <bgColor rgb="FFCCEEFF"/>
                </patternFill>
              </fill>
            </x14:dxf>
          </x14:cfRule>
          <x14:cfRule type="expression" priority="245" id="{951555A7-5ECD-5F4A-AE1C-156C06E386E9}">
            <xm:f>AND($AM95=設定!$B$12,設定!$B$12&lt;&gt;"")</xm:f>
            <x14:dxf>
              <fill>
                <patternFill>
                  <bgColor rgb="FFCFFCFC"/>
                </patternFill>
              </fill>
            </x14:dxf>
          </x14:cfRule>
          <x14:cfRule type="expression" priority="246" id="{64A76C13-5DD2-F045-BA30-9191537430BE}">
            <xm:f>AND($AM95=設定!$B$11,設定!$B$11&lt;&gt;"")</xm:f>
            <x14:dxf>
              <fill>
                <patternFill>
                  <bgColor rgb="FFCCFFDD"/>
                </patternFill>
              </fill>
            </x14:dxf>
          </x14:cfRule>
          <x14:cfRule type="expression" priority="247" id="{60689B45-C0D2-8141-A032-462A91981AEF}">
            <xm:f>AND($AM95=設定!$B$10,設定!$B$10&lt;&gt;"")</xm:f>
            <x14:dxf>
              <fill>
                <patternFill>
                  <bgColor rgb="FFDDFFCC"/>
                </patternFill>
              </fill>
            </x14:dxf>
          </x14:cfRule>
          <x14:cfRule type="expression" priority="248" id="{14C64450-70DE-1E4C-88D0-49CF8E8A989E}">
            <xm:f>AND($AM95=設定!$B$9,設定!$B$9&lt;&gt;"")</xm:f>
            <x14:dxf>
              <fill>
                <patternFill>
                  <bgColor rgb="FFEEFFCC"/>
                </patternFill>
              </fill>
            </x14:dxf>
          </x14:cfRule>
          <x14:cfRule type="expression" priority="249" id="{70D31235-F406-B641-8F99-CA691369C7CE}">
            <xm:f>AND($AM95=設定!$B$8,設定!$B$8&lt;&gt;"")</xm:f>
            <x14:dxf>
              <fill>
                <patternFill>
                  <bgColor rgb="FFFFFFCC"/>
                </patternFill>
              </fill>
            </x14:dxf>
          </x14:cfRule>
          <x14:cfRule type="expression" priority="250" id="{A1B88207-4417-074B-9880-F90E4FF64EDA}">
            <xm:f>AND($AM95=設定!$B$7,設定!$B$7&lt;&gt;"")</xm:f>
            <x14:dxf>
              <fill>
                <patternFill>
                  <bgColor rgb="FFFFEECC"/>
                </patternFill>
              </fill>
            </x14:dxf>
          </x14:cfRule>
          <x14:cfRule type="expression" priority="251" id="{43E819A7-9551-6542-BEF7-561A69AC4F39}">
            <xm:f>AND($AM95=設定!$B$6,設定!$B$6&lt;&gt;"")</xm:f>
            <x14:dxf>
              <fill>
                <patternFill>
                  <bgColor rgb="FFF1E5DB"/>
                </patternFill>
              </fill>
            </x14:dxf>
          </x14:cfRule>
          <x14:cfRule type="expression" priority="252" id="{DADD9CE8-DABF-C04E-9A29-57177A6CB0DD}">
            <xm:f>AND($AM95=設定!$B$5,設定!$B$5&lt;&gt;"")</xm:f>
            <x14:dxf>
              <fill>
                <patternFill>
                  <bgColor rgb="FFFFCCCC"/>
                </patternFill>
              </fill>
            </x14:dxf>
          </x14:cfRule>
          <xm:sqref>AL95:AM95</xm:sqref>
        </x14:conditionalFormatting>
        <x14:conditionalFormatting xmlns:xm="http://schemas.microsoft.com/office/excel/2006/main">
          <x14:cfRule type="expression" priority="220" id="{9514049F-5D7F-FE4E-9DA4-888762A9D2F9}">
            <xm:f>AND($AO95=設定!$B$19,設定!$B$19&lt;&gt;"")</xm:f>
            <x14:dxf>
              <fill>
                <patternFill>
                  <bgColor rgb="FFFFCCDD"/>
                </patternFill>
              </fill>
            </x14:dxf>
          </x14:cfRule>
          <x14:cfRule type="expression" priority="221" id="{5B24CCD5-CFA8-7E4B-9D18-167CEF4B1AF6}">
            <xm:f>AND($AO95=設定!$B$18,設定!$B$18&lt;&gt;"")</xm:f>
            <x14:dxf>
              <fill>
                <patternFill>
                  <bgColor rgb="FFF7D4EB"/>
                </patternFill>
              </fill>
            </x14:dxf>
          </x14:cfRule>
          <x14:cfRule type="expression" priority="222" id="{9C283824-FABF-0247-B1D7-F020FD1C9EDE}">
            <xm:f>AND($AO95=設定!$B$17,設定!$B$17&lt;&gt;"")</xm:f>
            <x14:dxf>
              <fill>
                <patternFill>
                  <bgColor rgb="FFFFCCFF"/>
                </patternFill>
              </fill>
            </x14:dxf>
          </x14:cfRule>
          <x14:cfRule type="expression" priority="223" id="{14037AC9-3BB4-4744-A552-7F73CF8D22C8}">
            <xm:f>AND($AO95=設定!$B$16,設定!$B$16&lt;&gt;"")</xm:f>
            <x14:dxf>
              <fill>
                <patternFill>
                  <bgColor rgb="FFEECCFF"/>
                </patternFill>
              </fill>
            </x14:dxf>
          </x14:cfRule>
          <x14:cfRule type="expression" priority="224" id="{500CE444-8330-4045-BEBE-176EBC02C46E}">
            <xm:f>AND($AO95=設定!$B$15,設定!$B$15&lt;&gt;"")</xm:f>
            <x14:dxf>
              <fill>
                <patternFill>
                  <bgColor rgb="FFD6D6F5"/>
                </patternFill>
              </fill>
            </x14:dxf>
          </x14:cfRule>
          <x14:cfRule type="expression" priority="225" id="{55A99D6B-A676-3C49-9B66-FE351F00F1CB}">
            <xm:f>AND($AO95=設定!$B$14,設定!$B$14&lt;&gt;"")</xm:f>
            <x14:dxf>
              <fill>
                <patternFill>
                  <bgColor rgb="FFCCDDFF"/>
                </patternFill>
              </fill>
            </x14:dxf>
          </x14:cfRule>
          <x14:cfRule type="expression" priority="226" id="{BCC78A43-F58C-F14C-A496-B8738DC31B0E}">
            <xm:f>AND($AO95=設定!$B$13,設定!$B$13&lt;&gt;"")</xm:f>
            <x14:dxf>
              <fill>
                <patternFill>
                  <bgColor rgb="FFCCEEFF"/>
                </patternFill>
              </fill>
            </x14:dxf>
          </x14:cfRule>
          <x14:cfRule type="expression" priority="227" id="{4AF4E1EA-A362-A84E-B00E-457B7153066F}">
            <xm:f>AND($AO95=設定!$B$12,設定!$B$12&lt;&gt;"")</xm:f>
            <x14:dxf>
              <fill>
                <patternFill>
                  <bgColor rgb="FFCFFCFC"/>
                </patternFill>
              </fill>
            </x14:dxf>
          </x14:cfRule>
          <x14:cfRule type="expression" priority="228" id="{5D2C42E1-AB4F-5B43-8E01-E07A18390689}">
            <xm:f>AND($AO95=設定!$B$11,設定!$B$11&lt;&gt;"")</xm:f>
            <x14:dxf>
              <fill>
                <patternFill>
                  <bgColor rgb="FFCCFFDD"/>
                </patternFill>
              </fill>
            </x14:dxf>
          </x14:cfRule>
          <x14:cfRule type="expression" priority="229" id="{4CE79CC9-BD12-4E44-A552-E66C36BD0F98}">
            <xm:f>AND($AO95=設定!$B$10,設定!$B$10&lt;&gt;"")</xm:f>
            <x14:dxf>
              <fill>
                <patternFill>
                  <bgColor rgb="FFDDFFCC"/>
                </patternFill>
              </fill>
            </x14:dxf>
          </x14:cfRule>
          <x14:cfRule type="expression" priority="230" id="{07950BC5-31AA-8B49-AD54-44AA90A46546}">
            <xm:f>AND($AO95=設定!$B$9,設定!$B$9&lt;&gt;"")</xm:f>
            <x14:dxf>
              <fill>
                <patternFill>
                  <bgColor rgb="FFEEFFCC"/>
                </patternFill>
              </fill>
            </x14:dxf>
          </x14:cfRule>
          <x14:cfRule type="expression" priority="231" id="{2E92E889-BDD9-7340-A5E3-8F6C57546704}">
            <xm:f>AND($AO95=設定!$B$8,設定!$B$8&lt;&gt;"")</xm:f>
            <x14:dxf>
              <fill>
                <patternFill>
                  <bgColor rgb="FFFFFFCC"/>
                </patternFill>
              </fill>
            </x14:dxf>
          </x14:cfRule>
          <x14:cfRule type="expression" priority="232" id="{CDFC8B85-2CDE-6849-A7DF-E3819EFB7FFD}">
            <xm:f>AND($AO95=設定!$B$7,設定!$B$7&lt;&gt;"")</xm:f>
            <x14:dxf>
              <fill>
                <patternFill>
                  <bgColor rgb="FFFFEECC"/>
                </patternFill>
              </fill>
            </x14:dxf>
          </x14:cfRule>
          <x14:cfRule type="expression" priority="233" id="{83232D03-393A-4843-8C45-26C1F38DD43E}">
            <xm:f>AND($AO95=設定!$B$6,設定!$B$6&lt;&gt;"")</xm:f>
            <x14:dxf>
              <fill>
                <patternFill>
                  <bgColor rgb="FFF1E5DB"/>
                </patternFill>
              </fill>
            </x14:dxf>
          </x14:cfRule>
          <x14:cfRule type="expression" priority="234" id="{793FF0DF-EF80-164B-9533-8B0542294515}">
            <xm:f>AND($AO95=設定!$B$5,設定!$B$5&lt;&gt;"")</xm:f>
            <x14:dxf>
              <fill>
                <patternFill>
                  <bgColor rgb="FFFFCCCC"/>
                </patternFill>
              </fill>
            </x14:dxf>
          </x14:cfRule>
          <xm:sqref>AN95:AO95</xm:sqref>
        </x14:conditionalFormatting>
        <x14:conditionalFormatting xmlns:xm="http://schemas.microsoft.com/office/excel/2006/main">
          <x14:cfRule type="expression" priority="202" id="{B3812400-A9B8-B343-8297-9BB4EA7E07E8}">
            <xm:f>AND($AQ95=設定!$B$19,設定!$B$19&lt;&gt;"")</xm:f>
            <x14:dxf>
              <fill>
                <patternFill>
                  <bgColor rgb="FFFFCCDD"/>
                </patternFill>
              </fill>
            </x14:dxf>
          </x14:cfRule>
          <x14:cfRule type="expression" priority="203" id="{CFE2D1F2-6433-3C4E-A9F6-E3D4D0F3A131}">
            <xm:f>AND($AQ95=設定!$B$18,設定!$B$18&lt;&gt;"")</xm:f>
            <x14:dxf>
              <fill>
                <patternFill>
                  <bgColor rgb="FFF7D4EB"/>
                </patternFill>
              </fill>
            </x14:dxf>
          </x14:cfRule>
          <x14:cfRule type="expression" priority="204" id="{4BC17983-36E8-5647-B20A-5A81A3404560}">
            <xm:f>AND($AQ95=設定!$B$17,設定!$B$17&lt;&gt;"")</xm:f>
            <x14:dxf>
              <fill>
                <patternFill>
                  <bgColor rgb="FFFFCCFF"/>
                </patternFill>
              </fill>
            </x14:dxf>
          </x14:cfRule>
          <x14:cfRule type="expression" priority="205" id="{81170C03-AE79-F84C-AFA2-A8E1B0D4DB25}">
            <xm:f>AND($AQ95=設定!$B$16,設定!$B$16&lt;&gt;"")</xm:f>
            <x14:dxf>
              <fill>
                <patternFill>
                  <bgColor rgb="FFEECCFF"/>
                </patternFill>
              </fill>
            </x14:dxf>
          </x14:cfRule>
          <x14:cfRule type="expression" priority="206" id="{CE3D6BC2-D0FB-2E43-9070-0EF44B40E259}">
            <xm:f>AND($AQ95=設定!$B$15,設定!$B$15&lt;&gt;"")</xm:f>
            <x14:dxf>
              <fill>
                <patternFill>
                  <bgColor rgb="FFD6D6F5"/>
                </patternFill>
              </fill>
            </x14:dxf>
          </x14:cfRule>
          <x14:cfRule type="expression" priority="207" id="{915CB161-6471-7342-B984-19E30A40B215}">
            <xm:f>AND($AQ95=設定!$B$14,設定!$B$14&lt;&gt;"")</xm:f>
            <x14:dxf>
              <fill>
                <patternFill>
                  <bgColor rgb="FFCCDDFF"/>
                </patternFill>
              </fill>
            </x14:dxf>
          </x14:cfRule>
          <x14:cfRule type="expression" priority="208" id="{5A1B130A-5D1C-8C47-8CE6-B71CEFFC5202}">
            <xm:f>AND($AQ95=設定!$B$13,設定!$B$13&lt;&gt;"")</xm:f>
            <x14:dxf>
              <fill>
                <patternFill>
                  <bgColor rgb="FFCCEEFF"/>
                </patternFill>
              </fill>
            </x14:dxf>
          </x14:cfRule>
          <x14:cfRule type="expression" priority="209" id="{D3F81343-C3EA-7F4A-9470-F3B0BFB7B1A4}">
            <xm:f>AND($AQ95=設定!$B$12,設定!$B$12&lt;&gt;"")</xm:f>
            <x14:dxf>
              <fill>
                <patternFill>
                  <bgColor rgb="FFCFFCFC"/>
                </patternFill>
              </fill>
            </x14:dxf>
          </x14:cfRule>
          <x14:cfRule type="expression" priority="210" id="{A18718D6-4638-B741-9907-CDFF4CC3EBE8}">
            <xm:f>AND($AQ95=設定!$B$11,設定!$B$11&lt;&gt;"")</xm:f>
            <x14:dxf>
              <fill>
                <patternFill>
                  <bgColor rgb="FFCCFFDD"/>
                </patternFill>
              </fill>
            </x14:dxf>
          </x14:cfRule>
          <x14:cfRule type="expression" priority="211" id="{E21389B3-1B4F-984B-B0FD-53EBD774FA91}">
            <xm:f>AND($AQ95=設定!$B$10,設定!$B$10&lt;&gt;"")</xm:f>
            <x14:dxf>
              <fill>
                <patternFill>
                  <bgColor rgb="FFDDFFCC"/>
                </patternFill>
              </fill>
            </x14:dxf>
          </x14:cfRule>
          <x14:cfRule type="expression" priority="212" id="{F51EDBA2-10EE-8E46-A91E-303603FC0FE7}">
            <xm:f>AND($AQ95=設定!$B$9,設定!$B$9&lt;&gt;"")</xm:f>
            <x14:dxf>
              <fill>
                <patternFill>
                  <bgColor rgb="FFEEFFCC"/>
                </patternFill>
              </fill>
            </x14:dxf>
          </x14:cfRule>
          <x14:cfRule type="expression" priority="213" id="{C0C1E178-E966-5341-8FCD-73E8AE1449BC}">
            <xm:f>AND($AQ95=設定!$B$8,設定!$B$8&lt;&gt;"")</xm:f>
            <x14:dxf>
              <fill>
                <patternFill>
                  <bgColor rgb="FFFFFFCC"/>
                </patternFill>
              </fill>
            </x14:dxf>
          </x14:cfRule>
          <x14:cfRule type="expression" priority="214" id="{740BA792-AC7C-AB45-9702-AAB925B37D2F}">
            <xm:f>AND($AQ95=設定!$B$7,設定!$B$7&lt;&gt;"")</xm:f>
            <x14:dxf>
              <fill>
                <patternFill>
                  <bgColor rgb="FFFFEECC"/>
                </patternFill>
              </fill>
            </x14:dxf>
          </x14:cfRule>
          <x14:cfRule type="expression" priority="215" id="{B02BA002-6AD5-714B-8C5A-B301F82B022B}">
            <xm:f>AND($AQ95=設定!$B$6,設定!$B$6&lt;&gt;"")</xm:f>
            <x14:dxf>
              <fill>
                <patternFill>
                  <bgColor rgb="FFF1E5DB"/>
                </patternFill>
              </fill>
            </x14:dxf>
          </x14:cfRule>
          <x14:cfRule type="expression" priority="216" id="{A191D5A6-8236-F44E-86B8-F4FBC3F06C3E}">
            <xm:f>AND($AQ95=設定!$B$5,設定!$B$5&lt;&gt;"")</xm:f>
            <x14:dxf>
              <fill>
                <patternFill>
                  <bgColor rgb="FFFFCCCC"/>
                </patternFill>
              </fill>
            </x14:dxf>
          </x14:cfRule>
          <xm:sqref>AP95:AQ95</xm:sqref>
        </x14:conditionalFormatting>
        <x14:conditionalFormatting xmlns:xm="http://schemas.microsoft.com/office/excel/2006/main">
          <x14:cfRule type="expression" priority="184" id="{7C837208-BB72-2446-9F2D-728FD04CFB3F}">
            <xm:f>AND($AS95=設定!$B$19,設定!$B$19&lt;&gt;"")</xm:f>
            <x14:dxf>
              <fill>
                <patternFill>
                  <bgColor rgb="FFFFCCDD"/>
                </patternFill>
              </fill>
            </x14:dxf>
          </x14:cfRule>
          <x14:cfRule type="expression" priority="185" id="{59D210B8-39DB-D243-AFE2-7CB324AA64A6}">
            <xm:f>AND($AS95=設定!$B$18,設定!$B$18&lt;&gt;"")</xm:f>
            <x14:dxf>
              <fill>
                <patternFill>
                  <bgColor rgb="FFF7D4EB"/>
                </patternFill>
              </fill>
            </x14:dxf>
          </x14:cfRule>
          <x14:cfRule type="expression" priority="186" id="{D7E70D1F-5199-C549-A1F9-E7FC28E20346}">
            <xm:f>AND($AS95=設定!$B$17,設定!$B$17&lt;&gt;"")</xm:f>
            <x14:dxf>
              <fill>
                <patternFill>
                  <bgColor rgb="FFFFCCFF"/>
                </patternFill>
              </fill>
            </x14:dxf>
          </x14:cfRule>
          <x14:cfRule type="expression" priority="187" id="{50100DE4-E703-0E44-8A13-CBFE1999F163}">
            <xm:f>AND($AS95=設定!$B$16,設定!$B$16&lt;&gt;"")</xm:f>
            <x14:dxf>
              <fill>
                <patternFill>
                  <bgColor rgb="FFEECCFF"/>
                </patternFill>
              </fill>
            </x14:dxf>
          </x14:cfRule>
          <x14:cfRule type="expression" priority="188" id="{CA82FAB6-0645-4547-9F1F-821DFE5A10F2}">
            <xm:f>AND($AS95=設定!$B$15,設定!$B$15&lt;&gt;"")</xm:f>
            <x14:dxf>
              <fill>
                <patternFill>
                  <bgColor rgb="FFD6D6F5"/>
                </patternFill>
              </fill>
            </x14:dxf>
          </x14:cfRule>
          <x14:cfRule type="expression" priority="189" id="{CCD3584A-31DB-4F49-A0F1-98DF0E49B690}">
            <xm:f>AND($AS95=設定!$B$14,設定!$B$14&lt;&gt;"")</xm:f>
            <x14:dxf>
              <fill>
                <patternFill>
                  <bgColor rgb="FFCCDDFF"/>
                </patternFill>
              </fill>
            </x14:dxf>
          </x14:cfRule>
          <x14:cfRule type="expression" priority="190" id="{3C874D70-0F1A-5142-8F79-D1264B9DA99E}">
            <xm:f>AND($AS95=設定!$B$13,設定!$B$13&lt;&gt;"")</xm:f>
            <x14:dxf>
              <fill>
                <patternFill>
                  <bgColor rgb="FFCCEEFF"/>
                </patternFill>
              </fill>
            </x14:dxf>
          </x14:cfRule>
          <x14:cfRule type="expression" priority="191" id="{A31CB9B4-C79F-7A4A-B65F-D344E3911062}">
            <xm:f>AND($AS95=設定!$B$12,設定!$B$12&lt;&gt;"")</xm:f>
            <x14:dxf>
              <fill>
                <patternFill>
                  <bgColor rgb="FFCFFCFC"/>
                </patternFill>
              </fill>
            </x14:dxf>
          </x14:cfRule>
          <x14:cfRule type="expression" priority="192" id="{44B2CB55-F014-5C47-B636-5D93A9008C66}">
            <xm:f>AND($AS95=設定!$B$11,設定!$B$11&lt;&gt;"")</xm:f>
            <x14:dxf>
              <fill>
                <patternFill>
                  <bgColor rgb="FFCCFFDD"/>
                </patternFill>
              </fill>
            </x14:dxf>
          </x14:cfRule>
          <x14:cfRule type="expression" priority="193" id="{1A5DD517-7F71-DE4D-A67F-258CF7E5A44B}">
            <xm:f>AND($AS95=設定!$B$10,設定!$B$10&lt;&gt;"")</xm:f>
            <x14:dxf>
              <fill>
                <patternFill>
                  <bgColor rgb="FFDDFFCC"/>
                </patternFill>
              </fill>
            </x14:dxf>
          </x14:cfRule>
          <x14:cfRule type="expression" priority="194" id="{3FE90F25-BC5D-0040-A596-3B5CBAD8A6B2}">
            <xm:f>AND($AS95=設定!$B$9,設定!$B$9&lt;&gt;"")</xm:f>
            <x14:dxf>
              <fill>
                <patternFill>
                  <bgColor rgb="FFEEFFCC"/>
                </patternFill>
              </fill>
            </x14:dxf>
          </x14:cfRule>
          <x14:cfRule type="expression" priority="195" id="{E661DE1F-646A-7240-BA27-80B8AAD8E22F}">
            <xm:f>AND($AS95=設定!$B$8,設定!$B$8&lt;&gt;"")</xm:f>
            <x14:dxf>
              <fill>
                <patternFill>
                  <bgColor rgb="FFFFFFCC"/>
                </patternFill>
              </fill>
            </x14:dxf>
          </x14:cfRule>
          <x14:cfRule type="expression" priority="196" id="{71C5FC79-AEA9-8D4C-8EE6-B01A9F587E94}">
            <xm:f>AND($AS95=設定!$B$7,設定!$B$7&lt;&gt;"")</xm:f>
            <x14:dxf>
              <fill>
                <patternFill>
                  <bgColor rgb="FFFFEECC"/>
                </patternFill>
              </fill>
            </x14:dxf>
          </x14:cfRule>
          <x14:cfRule type="expression" priority="197" id="{135B666F-F454-364E-91CE-3CC0DAC7BA22}">
            <xm:f>AND($AS95=設定!$B$6,設定!$B$6&lt;&gt;"")</xm:f>
            <x14:dxf>
              <fill>
                <patternFill>
                  <bgColor rgb="FFF1E5DB"/>
                </patternFill>
              </fill>
            </x14:dxf>
          </x14:cfRule>
          <x14:cfRule type="expression" priority="198" id="{F7DE0CD5-AF31-9646-AE37-20D58D497E86}">
            <xm:f>AND($AS95=設定!$B$5,設定!$B$5&lt;&gt;"")</xm:f>
            <x14:dxf>
              <fill>
                <patternFill>
                  <bgColor rgb="FFFFCCCC"/>
                </patternFill>
              </fill>
            </x14:dxf>
          </x14:cfRule>
          <xm:sqref>AR95:AS95</xm:sqref>
        </x14:conditionalFormatting>
        <x14:conditionalFormatting xmlns:xm="http://schemas.microsoft.com/office/excel/2006/main">
          <x14:cfRule type="expression" priority="166" id="{26AB6F8C-CB08-F648-9B72-FCF2802D8E9A}">
            <xm:f>AND($AU95=設定!$B$19,設定!$B$19&lt;&gt;"")</xm:f>
            <x14:dxf>
              <fill>
                <patternFill>
                  <bgColor rgb="FFFFCCDD"/>
                </patternFill>
              </fill>
            </x14:dxf>
          </x14:cfRule>
          <x14:cfRule type="expression" priority="167" id="{84782A37-F25E-EA4D-AAA1-9E0A691B9BA9}">
            <xm:f>AND($AU95=設定!$B$18,設定!$B$18&lt;&gt;"")</xm:f>
            <x14:dxf>
              <fill>
                <patternFill>
                  <bgColor rgb="FFF7D4EB"/>
                </patternFill>
              </fill>
            </x14:dxf>
          </x14:cfRule>
          <x14:cfRule type="expression" priority="168" id="{0450EF40-4157-2B42-A316-0463803CF1F9}">
            <xm:f>AND($AU95=設定!$B$17,設定!$B$17&lt;&gt;"")</xm:f>
            <x14:dxf>
              <fill>
                <patternFill>
                  <bgColor rgb="FFFFCCFF"/>
                </patternFill>
              </fill>
            </x14:dxf>
          </x14:cfRule>
          <x14:cfRule type="expression" priority="169" id="{D78E5734-D727-014D-AD0B-4F822C88FAE1}">
            <xm:f>AND($AU95=設定!$B$16,設定!$B$16&lt;&gt;"")</xm:f>
            <x14:dxf>
              <fill>
                <patternFill>
                  <bgColor rgb="FFEECCFF"/>
                </patternFill>
              </fill>
            </x14:dxf>
          </x14:cfRule>
          <x14:cfRule type="expression" priority="170" id="{74E9D2FD-9315-0941-A558-78A0E8E9EC16}">
            <xm:f>AND($AU95=設定!$B$15,設定!$B$15&lt;&gt;"")</xm:f>
            <x14:dxf>
              <fill>
                <patternFill>
                  <bgColor rgb="FFD6D6F5"/>
                </patternFill>
              </fill>
            </x14:dxf>
          </x14:cfRule>
          <x14:cfRule type="expression" priority="171" id="{3D5D924E-62B2-C943-ACFF-C0542179204E}">
            <xm:f>AND($AU95=設定!$B$14,設定!$B$14&lt;&gt;"")</xm:f>
            <x14:dxf>
              <fill>
                <patternFill>
                  <bgColor rgb="FFCCDDFF"/>
                </patternFill>
              </fill>
            </x14:dxf>
          </x14:cfRule>
          <x14:cfRule type="expression" priority="172" id="{E40BDD0A-7E4B-054F-89D4-D216AD6F11E1}">
            <xm:f>AND($AU95=設定!$B$13,設定!$B$13&lt;&gt;"")</xm:f>
            <x14:dxf>
              <fill>
                <patternFill>
                  <bgColor rgb="FFCCEEFF"/>
                </patternFill>
              </fill>
            </x14:dxf>
          </x14:cfRule>
          <x14:cfRule type="expression" priority="173" id="{2DF765F2-8FCB-E04B-8A09-1863A8C5B018}">
            <xm:f>AND($AU95=設定!$B$12,設定!$B$12&lt;&gt;"")</xm:f>
            <x14:dxf>
              <fill>
                <patternFill>
                  <bgColor rgb="FFCFFCFC"/>
                </patternFill>
              </fill>
            </x14:dxf>
          </x14:cfRule>
          <x14:cfRule type="expression" priority="174" id="{68A050F9-5E01-094C-B37D-30A0848A8D61}">
            <xm:f>AND($AU95=設定!$B$11,設定!$B$11&lt;&gt;"")</xm:f>
            <x14:dxf>
              <fill>
                <patternFill>
                  <bgColor rgb="FFCCFFDD"/>
                </patternFill>
              </fill>
            </x14:dxf>
          </x14:cfRule>
          <x14:cfRule type="expression" priority="175" id="{179D1FE3-D19D-DF48-AE74-B93DA0D28F7C}">
            <xm:f>AND($AU95=設定!$B$10,設定!$B$10&lt;&gt;"")</xm:f>
            <x14:dxf>
              <fill>
                <patternFill>
                  <bgColor rgb="FFDDFFCC"/>
                </patternFill>
              </fill>
            </x14:dxf>
          </x14:cfRule>
          <x14:cfRule type="expression" priority="176" id="{BDBA6FB4-4BE8-F842-82AD-8A7D8E14B421}">
            <xm:f>AND($AU95=設定!$B$9,設定!$B$9&lt;&gt;"")</xm:f>
            <x14:dxf>
              <fill>
                <patternFill>
                  <bgColor rgb="FFEEFFCC"/>
                </patternFill>
              </fill>
            </x14:dxf>
          </x14:cfRule>
          <x14:cfRule type="expression" priority="177" id="{6B2035CD-0CD5-E041-8A68-960D9305BF43}">
            <xm:f>AND($AU95=設定!$B$8,設定!$B$8&lt;&gt;"")</xm:f>
            <x14:dxf>
              <fill>
                <patternFill>
                  <bgColor rgb="FFFFFFCC"/>
                </patternFill>
              </fill>
            </x14:dxf>
          </x14:cfRule>
          <x14:cfRule type="expression" priority="178" id="{77079498-32A8-BF4F-9E68-296D543D71A4}">
            <xm:f>AND($AU95=設定!$B$7,設定!$B$7&lt;&gt;"")</xm:f>
            <x14:dxf>
              <fill>
                <patternFill>
                  <bgColor rgb="FFFFEECC"/>
                </patternFill>
              </fill>
            </x14:dxf>
          </x14:cfRule>
          <x14:cfRule type="expression" priority="179" id="{EBDDC41F-A373-4E41-B946-00E8A82FDACA}">
            <xm:f>AND($AU95=設定!$B$6,設定!$B$6&lt;&gt;"")</xm:f>
            <x14:dxf>
              <fill>
                <patternFill>
                  <bgColor rgb="FFF1E5DB"/>
                </patternFill>
              </fill>
            </x14:dxf>
          </x14:cfRule>
          <x14:cfRule type="expression" priority="180" id="{C26A95C4-E198-634B-8FF1-CDA296D0B812}">
            <xm:f>AND($AU95=設定!$B$5,設定!$B$5&lt;&gt;"")</xm:f>
            <x14:dxf>
              <fill>
                <patternFill>
                  <bgColor rgb="FFFFCCCC"/>
                </patternFill>
              </fill>
            </x14:dxf>
          </x14:cfRule>
          <xm:sqref>AT95:AU95</xm:sqref>
        </x14:conditionalFormatting>
        <x14:conditionalFormatting xmlns:xm="http://schemas.microsoft.com/office/excel/2006/main">
          <x14:cfRule type="expression" priority="148" id="{9A6E3031-C700-3349-907F-7D77B11E87DF}">
            <xm:f>AND($AW95=設定!$B$19,設定!$B$19&lt;&gt;"")</xm:f>
            <x14:dxf>
              <fill>
                <patternFill>
                  <bgColor rgb="FFFFCCDD"/>
                </patternFill>
              </fill>
            </x14:dxf>
          </x14:cfRule>
          <x14:cfRule type="expression" priority="149" id="{7DBC2205-8CC2-0C4D-8942-2B75946E06EC}">
            <xm:f>AND($AW95=設定!$B$18,設定!$B$18&lt;&gt;"")</xm:f>
            <x14:dxf>
              <fill>
                <patternFill>
                  <bgColor rgb="FFF7D4EB"/>
                </patternFill>
              </fill>
            </x14:dxf>
          </x14:cfRule>
          <x14:cfRule type="expression" priority="150" id="{FE568A4A-9C01-6345-BCEF-CD72DAA0B6DA}">
            <xm:f>AND($AW95=設定!$B$17,設定!$B$17&lt;&gt;"")</xm:f>
            <x14:dxf>
              <fill>
                <patternFill>
                  <bgColor rgb="FFFFCCFF"/>
                </patternFill>
              </fill>
            </x14:dxf>
          </x14:cfRule>
          <x14:cfRule type="expression" priority="151" id="{F18B76DA-1E05-C844-9916-770CCC9BE58C}">
            <xm:f>AND($AW95=設定!$B$16,設定!$B$16&lt;&gt;"")</xm:f>
            <x14:dxf>
              <fill>
                <patternFill>
                  <bgColor rgb="FFEECCFF"/>
                </patternFill>
              </fill>
            </x14:dxf>
          </x14:cfRule>
          <x14:cfRule type="expression" priority="152" id="{6EBE9978-C422-B247-934F-9BAC1D9B3D6C}">
            <xm:f>AND($AW95=設定!$B$15,設定!$B$15&lt;&gt;"")</xm:f>
            <x14:dxf>
              <fill>
                <patternFill>
                  <bgColor rgb="FFD6D6F5"/>
                </patternFill>
              </fill>
            </x14:dxf>
          </x14:cfRule>
          <x14:cfRule type="expression" priority="153" id="{FA93DAA5-9410-C24B-A223-D587FF8160F3}">
            <xm:f>AND($AW95=設定!$B$14,設定!$B$14&lt;&gt;"")</xm:f>
            <x14:dxf>
              <fill>
                <patternFill>
                  <bgColor rgb="FFCCDDFF"/>
                </patternFill>
              </fill>
            </x14:dxf>
          </x14:cfRule>
          <x14:cfRule type="expression" priority="154" id="{A88A548C-513C-9045-9075-099B00E5A28F}">
            <xm:f>AND($AW95=設定!$B$13,設定!$B$13&lt;&gt;"")</xm:f>
            <x14:dxf>
              <fill>
                <patternFill>
                  <bgColor rgb="FFCCEEFF"/>
                </patternFill>
              </fill>
            </x14:dxf>
          </x14:cfRule>
          <x14:cfRule type="expression" priority="155" id="{40935232-3152-5244-AD6F-53823A309DC4}">
            <xm:f>AND($AW95=設定!$B$12,設定!$B$12&lt;&gt;"")</xm:f>
            <x14:dxf>
              <fill>
                <patternFill>
                  <bgColor rgb="FFCFFCFC"/>
                </patternFill>
              </fill>
            </x14:dxf>
          </x14:cfRule>
          <x14:cfRule type="expression" priority="156" id="{D65DBF43-05D3-5445-9361-856F3530F05F}">
            <xm:f>AND($AW95=設定!$B$11,設定!$B$11&lt;&gt;"")</xm:f>
            <x14:dxf>
              <fill>
                <patternFill>
                  <bgColor rgb="FFCCFFDD"/>
                </patternFill>
              </fill>
            </x14:dxf>
          </x14:cfRule>
          <x14:cfRule type="expression" priority="157" id="{1E24B643-46D5-B44F-914A-AC58B262414D}">
            <xm:f>AND($AW95=設定!$B$10,設定!$B$10&lt;&gt;"")</xm:f>
            <x14:dxf>
              <fill>
                <patternFill>
                  <bgColor rgb="FFDDFFCC"/>
                </patternFill>
              </fill>
            </x14:dxf>
          </x14:cfRule>
          <x14:cfRule type="expression" priority="158" id="{145932A8-F693-4146-A5ED-7514F4AD0A0D}">
            <xm:f>AND($AW95=設定!$B$9,設定!$B$9&lt;&gt;"")</xm:f>
            <x14:dxf>
              <fill>
                <patternFill>
                  <bgColor rgb="FFEEFFCC"/>
                </patternFill>
              </fill>
            </x14:dxf>
          </x14:cfRule>
          <x14:cfRule type="expression" priority="159" id="{9C475538-22BA-164C-8F8D-C647337E6258}">
            <xm:f>AND($AW95=設定!$B$8,設定!$B$8&lt;&gt;"")</xm:f>
            <x14:dxf>
              <fill>
                <patternFill>
                  <bgColor rgb="FFFFFFCC"/>
                </patternFill>
              </fill>
            </x14:dxf>
          </x14:cfRule>
          <x14:cfRule type="expression" priority="160" id="{F47944F4-D775-8E44-862F-542E9475FE87}">
            <xm:f>AND($AW95=設定!$B$7,設定!$B$7&lt;&gt;"")</xm:f>
            <x14:dxf>
              <fill>
                <patternFill>
                  <bgColor rgb="FFFFEECC"/>
                </patternFill>
              </fill>
            </x14:dxf>
          </x14:cfRule>
          <x14:cfRule type="expression" priority="161" id="{A731D78E-0745-764C-98B6-0F366B9A2B42}">
            <xm:f>AND($AW95=設定!$B$6,設定!$B$6&lt;&gt;"")</xm:f>
            <x14:dxf>
              <fill>
                <patternFill>
                  <bgColor rgb="FFF1E5DB"/>
                </patternFill>
              </fill>
            </x14:dxf>
          </x14:cfRule>
          <x14:cfRule type="expression" priority="162" id="{3D0D8763-E6F4-D04C-96DC-61E6D7C61260}">
            <xm:f>AND($AW95=設定!$B$5,設定!$B$5&lt;&gt;"")</xm:f>
            <x14:dxf>
              <fill>
                <patternFill>
                  <bgColor rgb="FFFFCCCC"/>
                </patternFill>
              </fill>
            </x14:dxf>
          </x14:cfRule>
          <xm:sqref>AV95:AW95</xm:sqref>
        </x14:conditionalFormatting>
        <x14:conditionalFormatting xmlns:xm="http://schemas.microsoft.com/office/excel/2006/main">
          <x14:cfRule type="expression" priority="130" id="{37AD3311-57CD-A34E-8BA0-83BC81217A20}">
            <xm:f>AND($AY95=設定!$B$19,設定!$B$19&lt;&gt;"")</xm:f>
            <x14:dxf>
              <fill>
                <patternFill>
                  <bgColor rgb="FFFFCCDD"/>
                </patternFill>
              </fill>
            </x14:dxf>
          </x14:cfRule>
          <x14:cfRule type="expression" priority="131" id="{25B7187E-DF95-5D41-9940-D171CBCE51DD}">
            <xm:f>AND($AY95=設定!$B$18,設定!$B$18&lt;&gt;"")</xm:f>
            <x14:dxf>
              <fill>
                <patternFill>
                  <bgColor rgb="FFF7D4EB"/>
                </patternFill>
              </fill>
            </x14:dxf>
          </x14:cfRule>
          <x14:cfRule type="expression" priority="132" id="{8899A660-F13B-9D46-8899-2B4A9F1AA271}">
            <xm:f>AND($AY95=設定!$B$17,設定!$B$17&lt;&gt;"")</xm:f>
            <x14:dxf>
              <fill>
                <patternFill>
                  <bgColor rgb="FFFFCCFF"/>
                </patternFill>
              </fill>
            </x14:dxf>
          </x14:cfRule>
          <x14:cfRule type="expression" priority="133" id="{0A74DBE2-5030-D24B-B3B2-21F92F0F5AD0}">
            <xm:f>AND($AY95=設定!$B$16,設定!$B$16&lt;&gt;"")</xm:f>
            <x14:dxf>
              <fill>
                <patternFill>
                  <bgColor rgb="FFEECCFF"/>
                </patternFill>
              </fill>
            </x14:dxf>
          </x14:cfRule>
          <x14:cfRule type="expression" priority="134" id="{D5A618D6-B7ED-B040-8D5A-0FA79ADC4A09}">
            <xm:f>AND($AY95=設定!$B$15,設定!$B$15&lt;&gt;"")</xm:f>
            <x14:dxf>
              <fill>
                <patternFill>
                  <bgColor rgb="FFD6D6F5"/>
                </patternFill>
              </fill>
            </x14:dxf>
          </x14:cfRule>
          <x14:cfRule type="expression" priority="135" id="{66B23D4E-1B4A-AA4C-AE43-A47ED93CA2DF}">
            <xm:f>AND($AY95=設定!$B$14,設定!$B$14&lt;&gt;"")</xm:f>
            <x14:dxf>
              <fill>
                <patternFill>
                  <bgColor rgb="FFCCDDFF"/>
                </patternFill>
              </fill>
            </x14:dxf>
          </x14:cfRule>
          <x14:cfRule type="expression" priority="136" id="{DA7A0484-AB89-BA4E-8F77-E771038CC033}">
            <xm:f>AND($AY95=設定!$B$13,設定!$B$13&lt;&gt;"")</xm:f>
            <x14:dxf>
              <fill>
                <patternFill>
                  <bgColor rgb="FFCCEEFF"/>
                </patternFill>
              </fill>
            </x14:dxf>
          </x14:cfRule>
          <x14:cfRule type="expression" priority="137" id="{E7A342E0-ED16-0C4C-8C9D-D9071BB42D1D}">
            <xm:f>AND($AY95=設定!$B$12,設定!$B$12&lt;&gt;"")</xm:f>
            <x14:dxf>
              <fill>
                <patternFill>
                  <bgColor rgb="FFCFFCFC"/>
                </patternFill>
              </fill>
            </x14:dxf>
          </x14:cfRule>
          <x14:cfRule type="expression" priority="138" id="{C136BE87-6DD8-904A-B694-55BC0F3F3233}">
            <xm:f>AND($AY95=設定!$B$11,設定!$B$11&lt;&gt;"")</xm:f>
            <x14:dxf>
              <fill>
                <patternFill>
                  <bgColor rgb="FFCCFFDD"/>
                </patternFill>
              </fill>
            </x14:dxf>
          </x14:cfRule>
          <x14:cfRule type="expression" priority="139" id="{033AC8D2-DC08-D34F-97DD-8D04F3E9137D}">
            <xm:f>AND($AY95=設定!$B$10,設定!$B$10&lt;&gt;"")</xm:f>
            <x14:dxf>
              <fill>
                <patternFill>
                  <bgColor rgb="FFDDFFCC"/>
                </patternFill>
              </fill>
            </x14:dxf>
          </x14:cfRule>
          <x14:cfRule type="expression" priority="140" id="{FD3D5B91-8F5D-8F40-A9DB-A1156FD062D3}">
            <xm:f>AND($AY95=設定!$B$9,設定!$B$9&lt;&gt;"")</xm:f>
            <x14:dxf>
              <fill>
                <patternFill>
                  <bgColor rgb="FFEEFFCC"/>
                </patternFill>
              </fill>
            </x14:dxf>
          </x14:cfRule>
          <x14:cfRule type="expression" priority="141" id="{749854B6-BE6B-564C-93C2-CE32C55971E1}">
            <xm:f>AND($AY95=設定!$B$8,設定!$B$8&lt;&gt;"")</xm:f>
            <x14:dxf>
              <fill>
                <patternFill>
                  <bgColor rgb="FFFFFFCC"/>
                </patternFill>
              </fill>
            </x14:dxf>
          </x14:cfRule>
          <x14:cfRule type="expression" priority="142" id="{F3D2BC9A-05BE-654B-9769-3724DACB64CE}">
            <xm:f>AND($AY95=設定!$B$7,設定!$B$7&lt;&gt;"")</xm:f>
            <x14:dxf>
              <fill>
                <patternFill>
                  <bgColor rgb="FFFFEECC"/>
                </patternFill>
              </fill>
            </x14:dxf>
          </x14:cfRule>
          <x14:cfRule type="expression" priority="143" id="{49CC758F-B094-784D-BC9C-D04ECB42C7EC}">
            <xm:f>AND($AY95=設定!$B$6,設定!$B$6&lt;&gt;"")</xm:f>
            <x14:dxf>
              <fill>
                <patternFill>
                  <bgColor rgb="FFF1E5DB"/>
                </patternFill>
              </fill>
            </x14:dxf>
          </x14:cfRule>
          <x14:cfRule type="expression" priority="144" id="{ADB00839-B251-8246-AA75-C9E1EEA4093B}">
            <xm:f>AND($AY95=設定!$B$5,設定!$B$5&lt;&gt;"")</xm:f>
            <x14:dxf>
              <fill>
                <patternFill>
                  <bgColor rgb="FFFFCCCC"/>
                </patternFill>
              </fill>
            </x14:dxf>
          </x14:cfRule>
          <xm:sqref>AX95:AY95</xm:sqref>
        </x14:conditionalFormatting>
        <x14:conditionalFormatting xmlns:xm="http://schemas.microsoft.com/office/excel/2006/main">
          <x14:cfRule type="expression" priority="112" id="{2903FC31-FD09-8041-90B5-0962ADE62E5B}">
            <xm:f>AND($BA95=設定!$B$19,設定!$B$19&lt;&gt;"")</xm:f>
            <x14:dxf>
              <fill>
                <patternFill>
                  <bgColor rgb="FFFFCCDD"/>
                </patternFill>
              </fill>
            </x14:dxf>
          </x14:cfRule>
          <x14:cfRule type="expression" priority="113" id="{7A7513C7-D5FE-F74F-96CC-26A02EC34842}">
            <xm:f>AND($BA95=設定!$B$18,設定!$B$18&lt;&gt;"")</xm:f>
            <x14:dxf>
              <fill>
                <patternFill>
                  <bgColor rgb="FFF7D4EB"/>
                </patternFill>
              </fill>
            </x14:dxf>
          </x14:cfRule>
          <x14:cfRule type="expression" priority="114" id="{71990AC5-6193-EB4B-BFC7-76A3A0256664}">
            <xm:f>AND($BA95=設定!$B$17,設定!$B$17&lt;&gt;"")</xm:f>
            <x14:dxf>
              <fill>
                <patternFill>
                  <bgColor rgb="FFFFCCFF"/>
                </patternFill>
              </fill>
            </x14:dxf>
          </x14:cfRule>
          <x14:cfRule type="expression" priority="115" id="{C2ACED6A-C785-2A44-B6D0-6C09BD5767D1}">
            <xm:f>AND($BA95=設定!$B$16,設定!$B$16&lt;&gt;"")</xm:f>
            <x14:dxf>
              <fill>
                <patternFill>
                  <bgColor rgb="FFEECCFF"/>
                </patternFill>
              </fill>
            </x14:dxf>
          </x14:cfRule>
          <x14:cfRule type="expression" priority="116" id="{67438593-FFC1-BC46-A8FB-5CA16D78737E}">
            <xm:f>AND($BA95=設定!$B$15,設定!$B$15&lt;&gt;"")</xm:f>
            <x14:dxf>
              <fill>
                <patternFill>
                  <bgColor rgb="FFD6D6F5"/>
                </patternFill>
              </fill>
            </x14:dxf>
          </x14:cfRule>
          <x14:cfRule type="expression" priority="117" id="{3D7B8EA0-1373-7646-9374-9745FC30D981}">
            <xm:f>AND($BA95=設定!$B$14,設定!$B$14&lt;&gt;"")</xm:f>
            <x14:dxf>
              <fill>
                <patternFill>
                  <bgColor rgb="FFCCDDFF"/>
                </patternFill>
              </fill>
            </x14:dxf>
          </x14:cfRule>
          <x14:cfRule type="expression" priority="118" id="{D55C2E8C-73B5-7A4B-9CB3-23055E3B7190}">
            <xm:f>AND($BA95=設定!$B$13,設定!$B$13&lt;&gt;"")</xm:f>
            <x14:dxf>
              <fill>
                <patternFill>
                  <bgColor rgb="FFCCEEFF"/>
                </patternFill>
              </fill>
            </x14:dxf>
          </x14:cfRule>
          <x14:cfRule type="expression" priority="119" id="{9AB6BACF-6252-474C-A485-66181F91D4E4}">
            <xm:f>AND($BA95=設定!$B$12,設定!$B$12&lt;&gt;"")</xm:f>
            <x14:dxf>
              <fill>
                <patternFill>
                  <bgColor rgb="FFCFFCFC"/>
                </patternFill>
              </fill>
            </x14:dxf>
          </x14:cfRule>
          <x14:cfRule type="expression" priority="120" id="{741D4274-5D0F-C944-83E3-C8B2661616F1}">
            <xm:f>AND($BA95=設定!$B$11,設定!$B$11&lt;&gt;"")</xm:f>
            <x14:dxf>
              <fill>
                <patternFill>
                  <bgColor rgb="FFCCFFDD"/>
                </patternFill>
              </fill>
            </x14:dxf>
          </x14:cfRule>
          <x14:cfRule type="expression" priority="121" id="{E5BA5D18-BA24-5E48-9B3B-9087F13280D7}">
            <xm:f>AND($BA95=設定!$B$10,設定!$B$10&lt;&gt;"")</xm:f>
            <x14:dxf>
              <fill>
                <patternFill>
                  <bgColor rgb="FFDDFFCC"/>
                </patternFill>
              </fill>
            </x14:dxf>
          </x14:cfRule>
          <x14:cfRule type="expression" priority="122" id="{C7FBC91E-6594-DD45-A5E4-6DC7346F4877}">
            <xm:f>AND($BA95=設定!$B$9,設定!$B$9&lt;&gt;"")</xm:f>
            <x14:dxf>
              <fill>
                <patternFill>
                  <bgColor rgb="FFEEFFCC"/>
                </patternFill>
              </fill>
            </x14:dxf>
          </x14:cfRule>
          <x14:cfRule type="expression" priority="123" id="{C490DEA0-2A54-9142-8558-618F7A296D0C}">
            <xm:f>AND($BA95=設定!$B$8,設定!$B$8&lt;&gt;"")</xm:f>
            <x14:dxf>
              <fill>
                <patternFill>
                  <bgColor rgb="FFFFFFCC"/>
                </patternFill>
              </fill>
            </x14:dxf>
          </x14:cfRule>
          <x14:cfRule type="expression" priority="124" id="{8E578554-0927-C74F-B141-08B9D923F3C6}">
            <xm:f>AND($BA95=設定!$B$7,設定!$B$7&lt;&gt;"")</xm:f>
            <x14:dxf>
              <fill>
                <patternFill>
                  <bgColor rgb="FFFFEECC"/>
                </patternFill>
              </fill>
            </x14:dxf>
          </x14:cfRule>
          <x14:cfRule type="expression" priority="125" id="{73BC2D9E-6B03-FF46-804F-DC7A00C6BC43}">
            <xm:f>AND($BA95=設定!$B$6,設定!$B$6&lt;&gt;"")</xm:f>
            <x14:dxf>
              <fill>
                <patternFill>
                  <bgColor rgb="FFF1E5DB"/>
                </patternFill>
              </fill>
            </x14:dxf>
          </x14:cfRule>
          <x14:cfRule type="expression" priority="126" id="{54DCDB75-0C6E-074F-9883-0F9A0B97219D}">
            <xm:f>AND($BA95=設定!$B$5,設定!$B$5&lt;&gt;"")</xm:f>
            <x14:dxf>
              <fill>
                <patternFill>
                  <bgColor rgb="FFFFCCCC"/>
                </patternFill>
              </fill>
            </x14:dxf>
          </x14:cfRule>
          <xm:sqref>AZ95:BA95</xm:sqref>
        </x14:conditionalFormatting>
        <x14:conditionalFormatting xmlns:xm="http://schemas.microsoft.com/office/excel/2006/main">
          <x14:cfRule type="expression" priority="94" id="{D6390ED5-DBFD-E245-952E-23FB0A5007E0}">
            <xm:f>AND($BC95=設定!$B$19,設定!$B$19&lt;&gt;"")</xm:f>
            <x14:dxf>
              <fill>
                <patternFill>
                  <bgColor rgb="FFFFCCDD"/>
                </patternFill>
              </fill>
            </x14:dxf>
          </x14:cfRule>
          <x14:cfRule type="expression" priority="95" id="{E055910F-A849-8247-A3E9-93238B766FBE}">
            <xm:f>AND($BC95=設定!$B$18,設定!$B$18&lt;&gt;"")</xm:f>
            <x14:dxf>
              <fill>
                <patternFill>
                  <bgColor rgb="FFF7D4EB"/>
                </patternFill>
              </fill>
            </x14:dxf>
          </x14:cfRule>
          <x14:cfRule type="expression" priority="96" id="{9BDBB53E-03F2-4948-8576-23EFC95B0275}">
            <xm:f>AND($BC95=設定!$B$17,設定!$B$17&lt;&gt;"")</xm:f>
            <x14:dxf>
              <fill>
                <patternFill>
                  <bgColor rgb="FFFFCCFF"/>
                </patternFill>
              </fill>
            </x14:dxf>
          </x14:cfRule>
          <x14:cfRule type="expression" priority="97" id="{45C656B3-A3BC-C140-871A-F3B1FE5A2A93}">
            <xm:f>AND($BC95=設定!$B$16,設定!$B$16&lt;&gt;"")</xm:f>
            <x14:dxf>
              <fill>
                <patternFill>
                  <bgColor rgb="FFEECCFF"/>
                </patternFill>
              </fill>
            </x14:dxf>
          </x14:cfRule>
          <x14:cfRule type="expression" priority="98" id="{110A39F8-2449-8646-9C3C-F40E6020BE95}">
            <xm:f>AND($BC95=設定!$B$15,設定!$B$15&lt;&gt;"")</xm:f>
            <x14:dxf>
              <fill>
                <patternFill>
                  <bgColor rgb="FFD6D6F5"/>
                </patternFill>
              </fill>
            </x14:dxf>
          </x14:cfRule>
          <x14:cfRule type="expression" priority="99" id="{521B89F9-C222-0941-8B43-FCF088469962}">
            <xm:f>AND($BC95=設定!$B$14,設定!$B$14&lt;&gt;"")</xm:f>
            <x14:dxf>
              <fill>
                <patternFill>
                  <bgColor rgb="FFCCDDFF"/>
                </patternFill>
              </fill>
            </x14:dxf>
          </x14:cfRule>
          <x14:cfRule type="expression" priority="100" id="{CBAA5E5E-5AEB-A345-AF01-8A3384B810AD}">
            <xm:f>AND($BC95=設定!$B$13,設定!$B$13&lt;&gt;"")</xm:f>
            <x14:dxf>
              <fill>
                <patternFill>
                  <bgColor rgb="FFCCEEFF"/>
                </patternFill>
              </fill>
            </x14:dxf>
          </x14:cfRule>
          <x14:cfRule type="expression" priority="101" id="{49ABA5A5-A849-DB40-A6DC-E0B0FE15C8D0}">
            <xm:f>AND($BC95=設定!$B$12,設定!$B$12&lt;&gt;"")</xm:f>
            <x14:dxf>
              <fill>
                <patternFill>
                  <bgColor rgb="FFCFFCFC"/>
                </patternFill>
              </fill>
            </x14:dxf>
          </x14:cfRule>
          <x14:cfRule type="expression" priority="102" id="{C1053A91-8008-E244-A4E4-B8C61AB4A4E0}">
            <xm:f>AND($BC95=設定!$B$11,設定!$B$11&lt;&gt;"")</xm:f>
            <x14:dxf>
              <fill>
                <patternFill>
                  <bgColor rgb="FFCCFFDD"/>
                </patternFill>
              </fill>
            </x14:dxf>
          </x14:cfRule>
          <x14:cfRule type="expression" priority="103" id="{24E09B10-27A3-AD42-A4BB-A817F4464277}">
            <xm:f>AND($BC95=設定!$B$10,設定!$B$10&lt;&gt;"")</xm:f>
            <x14:dxf>
              <fill>
                <patternFill>
                  <bgColor rgb="FFDDFFCC"/>
                </patternFill>
              </fill>
            </x14:dxf>
          </x14:cfRule>
          <x14:cfRule type="expression" priority="104" id="{11F353FB-F320-0D48-A5BF-6948281A0F8C}">
            <xm:f>AND($BC95=設定!$B$9,設定!$B$9&lt;&gt;"")</xm:f>
            <x14:dxf>
              <fill>
                <patternFill>
                  <bgColor rgb="FFEEFFCC"/>
                </patternFill>
              </fill>
            </x14:dxf>
          </x14:cfRule>
          <x14:cfRule type="expression" priority="105" id="{4A9F6C98-9D35-9743-929C-1B7068CBC27A}">
            <xm:f>AND($BC95=設定!$B$8,設定!$B$8&lt;&gt;"")</xm:f>
            <x14:dxf>
              <fill>
                <patternFill>
                  <bgColor rgb="FFFFFFCC"/>
                </patternFill>
              </fill>
            </x14:dxf>
          </x14:cfRule>
          <x14:cfRule type="expression" priority="106" id="{9FCA04B0-D933-2645-990C-16186EE89C8C}">
            <xm:f>AND($BC95=設定!$B$7,設定!$B$7&lt;&gt;"")</xm:f>
            <x14:dxf>
              <fill>
                <patternFill>
                  <bgColor rgb="FFFFEECC"/>
                </patternFill>
              </fill>
            </x14:dxf>
          </x14:cfRule>
          <x14:cfRule type="expression" priority="107" id="{63047B7B-5B9B-1F4B-B8F6-5EF7AD0198F6}">
            <xm:f>AND($BC95=設定!$B$6,設定!$B$6&lt;&gt;"")</xm:f>
            <x14:dxf>
              <fill>
                <patternFill>
                  <bgColor rgb="FFF1E5DB"/>
                </patternFill>
              </fill>
            </x14:dxf>
          </x14:cfRule>
          <x14:cfRule type="expression" priority="108" id="{690AA5C4-DFF0-1D45-AC13-6871C2DAB0ED}">
            <xm:f>AND($BC95=設定!$B$5,設定!$B$5&lt;&gt;"")</xm:f>
            <x14:dxf>
              <fill>
                <patternFill>
                  <bgColor rgb="FFFFCCCC"/>
                </patternFill>
              </fill>
            </x14:dxf>
          </x14:cfRule>
          <xm:sqref>BB95:BC95</xm:sqref>
        </x14:conditionalFormatting>
        <x14:conditionalFormatting xmlns:xm="http://schemas.microsoft.com/office/excel/2006/main">
          <x14:cfRule type="expression" priority="76" id="{615716B0-5B7D-834D-93D4-D4D3862E5FAE}">
            <xm:f>AND($BE95=設定!$B$19,設定!$B$19&lt;&gt;"")</xm:f>
            <x14:dxf>
              <fill>
                <patternFill>
                  <bgColor rgb="FFFFCCDD"/>
                </patternFill>
              </fill>
            </x14:dxf>
          </x14:cfRule>
          <x14:cfRule type="expression" priority="77" id="{1F4323A5-DA90-6B44-9885-86A455CC7838}">
            <xm:f>AND($BE95=設定!$B$18,設定!$B$18&lt;&gt;"")</xm:f>
            <x14:dxf>
              <fill>
                <patternFill>
                  <bgColor rgb="FFF7D4EB"/>
                </patternFill>
              </fill>
            </x14:dxf>
          </x14:cfRule>
          <x14:cfRule type="expression" priority="78" id="{A9F2AACF-DFB4-3347-8F2B-280F1C81F109}">
            <xm:f>AND($BE95=設定!$B$17,設定!$B$17&lt;&gt;"")</xm:f>
            <x14:dxf>
              <fill>
                <patternFill>
                  <bgColor rgb="FFFFCCFF"/>
                </patternFill>
              </fill>
            </x14:dxf>
          </x14:cfRule>
          <x14:cfRule type="expression" priority="79" id="{EF8CD524-2F9C-C944-8B60-70855798654A}">
            <xm:f>AND($BE95=設定!$B$16,設定!$B$16&lt;&gt;"")</xm:f>
            <x14:dxf>
              <fill>
                <patternFill>
                  <bgColor rgb="FFEECCFF"/>
                </patternFill>
              </fill>
            </x14:dxf>
          </x14:cfRule>
          <x14:cfRule type="expression" priority="80" id="{60A8E62A-435A-BC4B-BB66-4866E30F8CF4}">
            <xm:f>AND($BE95=設定!$B$15,設定!$B$15&lt;&gt;"")</xm:f>
            <x14:dxf>
              <fill>
                <patternFill>
                  <bgColor rgb="FFD6D6F5"/>
                </patternFill>
              </fill>
            </x14:dxf>
          </x14:cfRule>
          <x14:cfRule type="expression" priority="81" id="{C9AF64C1-078B-2249-93C6-93DE6AC04689}">
            <xm:f>AND($BE95=設定!$B$14,設定!$B$14&lt;&gt;"")</xm:f>
            <x14:dxf>
              <fill>
                <patternFill>
                  <bgColor rgb="FFCCDDFF"/>
                </patternFill>
              </fill>
            </x14:dxf>
          </x14:cfRule>
          <x14:cfRule type="expression" priority="82" id="{FFC7D8F4-6C4F-A848-BF65-C4441C9D3349}">
            <xm:f>AND($BE95=設定!$B$13,設定!$B$13&lt;&gt;"")</xm:f>
            <x14:dxf>
              <fill>
                <patternFill>
                  <bgColor rgb="FFCCEEFF"/>
                </patternFill>
              </fill>
            </x14:dxf>
          </x14:cfRule>
          <x14:cfRule type="expression" priority="83" id="{F80206F8-530C-614D-ABEE-AA6B10E4B0F9}">
            <xm:f>AND($BE95=設定!$B$12,設定!$B$12&lt;&gt;"")</xm:f>
            <x14:dxf>
              <fill>
                <patternFill>
                  <bgColor rgb="FFCFFCFC"/>
                </patternFill>
              </fill>
            </x14:dxf>
          </x14:cfRule>
          <x14:cfRule type="expression" priority="84" id="{90DCFA5E-64C6-794E-90BD-667D348ED7B0}">
            <xm:f>AND($BE95=設定!$B$11,設定!$B$11&lt;&gt;"")</xm:f>
            <x14:dxf>
              <fill>
                <patternFill>
                  <bgColor rgb="FFCCFFDD"/>
                </patternFill>
              </fill>
            </x14:dxf>
          </x14:cfRule>
          <x14:cfRule type="expression" priority="85" id="{062E5E0D-887E-C143-89F1-CB87E38605B0}">
            <xm:f>AND($BE95=設定!$B$10,設定!$B$10&lt;&gt;"")</xm:f>
            <x14:dxf>
              <fill>
                <patternFill>
                  <bgColor rgb="FFDDFFCC"/>
                </patternFill>
              </fill>
            </x14:dxf>
          </x14:cfRule>
          <x14:cfRule type="expression" priority="86" id="{4EA6B884-436A-364B-8031-8F1EC470578B}">
            <xm:f>AND($BE95=設定!$B$9,設定!$B$9&lt;&gt;"")</xm:f>
            <x14:dxf>
              <fill>
                <patternFill>
                  <bgColor rgb="FFEEFFCC"/>
                </patternFill>
              </fill>
            </x14:dxf>
          </x14:cfRule>
          <x14:cfRule type="expression" priority="87" id="{770F1D43-BBA6-DC42-AA84-4ED7D7E2C441}">
            <xm:f>AND($BE95=設定!$B$8,設定!$B$8&lt;&gt;"")</xm:f>
            <x14:dxf>
              <fill>
                <patternFill>
                  <bgColor rgb="FFFFFFCC"/>
                </patternFill>
              </fill>
            </x14:dxf>
          </x14:cfRule>
          <x14:cfRule type="expression" priority="88" id="{0491824D-F804-6F4E-8EA2-ACB81AD34653}">
            <xm:f>AND($BE95=設定!$B$7,設定!$B$7&lt;&gt;"")</xm:f>
            <x14:dxf>
              <fill>
                <patternFill>
                  <bgColor rgb="FFFFEECC"/>
                </patternFill>
              </fill>
            </x14:dxf>
          </x14:cfRule>
          <x14:cfRule type="expression" priority="89" id="{04E2E55E-53E9-294E-B450-A89CE38D6731}">
            <xm:f>AND($BE95=設定!$B$6,設定!$B$6&lt;&gt;"")</xm:f>
            <x14:dxf>
              <fill>
                <patternFill>
                  <bgColor rgb="FFF1E5DB"/>
                </patternFill>
              </fill>
            </x14:dxf>
          </x14:cfRule>
          <x14:cfRule type="expression" priority="90" id="{67263DD5-E2BF-134A-8A4D-AAA1AAFF0858}">
            <xm:f>AND($BE95=設定!$B$5,設定!$B$5&lt;&gt;"")</xm:f>
            <x14:dxf>
              <fill>
                <patternFill>
                  <bgColor rgb="FFFFCCCC"/>
                </patternFill>
              </fill>
            </x14:dxf>
          </x14:cfRule>
          <xm:sqref>BD95:BE95</xm:sqref>
        </x14:conditionalFormatting>
        <x14:conditionalFormatting xmlns:xm="http://schemas.microsoft.com/office/excel/2006/main">
          <x14:cfRule type="expression" priority="58" id="{D0F771F9-2B02-DA46-BAF5-B70DE3DFA6C4}">
            <xm:f>AND($BG95=設定!$B$19,設定!$B$19&lt;&gt;"")</xm:f>
            <x14:dxf>
              <fill>
                <patternFill>
                  <bgColor rgb="FFFFCCDD"/>
                </patternFill>
              </fill>
            </x14:dxf>
          </x14:cfRule>
          <x14:cfRule type="expression" priority="59" id="{F25C07C6-6FAF-6846-A1A2-241D462D3249}">
            <xm:f>AND($BG95=設定!$B$18,設定!$B$18&lt;&gt;"")</xm:f>
            <x14:dxf>
              <fill>
                <patternFill>
                  <bgColor rgb="FFF7D4EB"/>
                </patternFill>
              </fill>
            </x14:dxf>
          </x14:cfRule>
          <x14:cfRule type="expression" priority="60" id="{6E2B16C0-563F-0440-81C0-62A54A9EDCFE}">
            <xm:f>AND($BG95=設定!$B$17,設定!$B$17&lt;&gt;"")</xm:f>
            <x14:dxf>
              <fill>
                <patternFill>
                  <bgColor rgb="FFFFCCFF"/>
                </patternFill>
              </fill>
            </x14:dxf>
          </x14:cfRule>
          <x14:cfRule type="expression" priority="61" id="{0C6773F1-0B94-4349-9F6E-8FCA09B6AFC4}">
            <xm:f>AND($BG95=設定!$B$16,設定!$B$16&lt;&gt;"")</xm:f>
            <x14:dxf>
              <fill>
                <patternFill>
                  <bgColor rgb="FFEECCFF"/>
                </patternFill>
              </fill>
            </x14:dxf>
          </x14:cfRule>
          <x14:cfRule type="expression" priority="62" id="{2940A2AE-3F13-C240-8F1D-11BBE9AAFD71}">
            <xm:f>AND($BG95=設定!$B$15,設定!$B$15&lt;&gt;"")</xm:f>
            <x14:dxf>
              <fill>
                <patternFill>
                  <bgColor rgb="FFD6D6F5"/>
                </patternFill>
              </fill>
            </x14:dxf>
          </x14:cfRule>
          <x14:cfRule type="expression" priority="63" id="{64861976-A4EE-7946-AAA1-B93A324E6CDA}">
            <xm:f>AND($BG95=設定!$B$14,設定!$B$14&lt;&gt;"")</xm:f>
            <x14:dxf>
              <fill>
                <patternFill>
                  <bgColor rgb="FFCCDDFF"/>
                </patternFill>
              </fill>
            </x14:dxf>
          </x14:cfRule>
          <x14:cfRule type="expression" priority="64" id="{2816A788-3C53-6F4B-914E-C4FFBE4F41F0}">
            <xm:f>AND($BG95=設定!$B$13,設定!$B$13&lt;&gt;"")</xm:f>
            <x14:dxf>
              <fill>
                <patternFill>
                  <bgColor rgb="FFCCEEFF"/>
                </patternFill>
              </fill>
            </x14:dxf>
          </x14:cfRule>
          <x14:cfRule type="expression" priority="65" id="{20CCDAA8-E787-B140-A978-BF3FDA048D79}">
            <xm:f>AND($BG95=設定!$B$12,設定!$B$12&lt;&gt;"")</xm:f>
            <x14:dxf>
              <fill>
                <patternFill>
                  <bgColor rgb="FFCFFCFC"/>
                </patternFill>
              </fill>
            </x14:dxf>
          </x14:cfRule>
          <x14:cfRule type="expression" priority="66" id="{4EE245E1-F735-9C47-A558-A06CAA61A6B4}">
            <xm:f>AND($BG95=設定!$B$11,設定!$B$11&lt;&gt;"")</xm:f>
            <x14:dxf>
              <fill>
                <patternFill>
                  <bgColor rgb="FFCCFFDD"/>
                </patternFill>
              </fill>
            </x14:dxf>
          </x14:cfRule>
          <x14:cfRule type="expression" priority="67" id="{EBD85DD8-2D40-D248-B3CC-3BA8F9F4FB0F}">
            <xm:f>AND($BG95=設定!$B$10,設定!$B$10&lt;&gt;"")</xm:f>
            <x14:dxf>
              <fill>
                <patternFill>
                  <bgColor rgb="FFDDFFCC"/>
                </patternFill>
              </fill>
            </x14:dxf>
          </x14:cfRule>
          <x14:cfRule type="expression" priority="68" id="{581D898D-6B0F-2840-8E2B-0289C345C375}">
            <xm:f>AND($BG95=設定!$B$9,設定!$B$9&lt;&gt;"")</xm:f>
            <x14:dxf>
              <fill>
                <patternFill>
                  <bgColor rgb="FFEEFFCC"/>
                </patternFill>
              </fill>
            </x14:dxf>
          </x14:cfRule>
          <x14:cfRule type="expression" priority="69" id="{389B91AB-CFD0-B543-B535-6FC3818EA368}">
            <xm:f>AND($BG95=設定!$B$8,設定!$B$8&lt;&gt;"")</xm:f>
            <x14:dxf>
              <fill>
                <patternFill>
                  <bgColor rgb="FFFFFFCC"/>
                </patternFill>
              </fill>
            </x14:dxf>
          </x14:cfRule>
          <x14:cfRule type="expression" priority="70" id="{A6E9E239-E87B-A340-9ABD-42A476B581DC}">
            <xm:f>AND($BG95=設定!$B$7,設定!$B$7&lt;&gt;"")</xm:f>
            <x14:dxf>
              <fill>
                <patternFill>
                  <bgColor rgb="FFFFEECC"/>
                </patternFill>
              </fill>
            </x14:dxf>
          </x14:cfRule>
          <x14:cfRule type="expression" priority="71" id="{4328A9EF-28B6-DE4F-83E0-98EE08C8A802}">
            <xm:f>AND($BG95=設定!$B$6,設定!$B$6&lt;&gt;"")</xm:f>
            <x14:dxf>
              <fill>
                <patternFill>
                  <bgColor rgb="FFF1E5DB"/>
                </patternFill>
              </fill>
            </x14:dxf>
          </x14:cfRule>
          <x14:cfRule type="expression" priority="72" id="{791EFCD4-ABD5-6343-877C-788A8F540509}">
            <xm:f>AND($BG95=設定!$B$5,設定!$B$5&lt;&gt;"")</xm:f>
            <x14:dxf>
              <fill>
                <patternFill>
                  <bgColor rgb="FFFFCCCC"/>
                </patternFill>
              </fill>
            </x14:dxf>
          </x14:cfRule>
          <xm:sqref>BF95:BG95</xm:sqref>
        </x14:conditionalFormatting>
        <x14:conditionalFormatting xmlns:xm="http://schemas.microsoft.com/office/excel/2006/main">
          <x14:cfRule type="expression" priority="40" id="{621A958B-8331-1745-9EF0-AA06DF866CE1}">
            <xm:f>AND($BI95=設定!$B$19,設定!$B$19&lt;&gt;"")</xm:f>
            <x14:dxf>
              <fill>
                <patternFill>
                  <bgColor rgb="FFFFCCDD"/>
                </patternFill>
              </fill>
            </x14:dxf>
          </x14:cfRule>
          <x14:cfRule type="expression" priority="41" id="{05220852-FDBF-534B-986E-07F11AE47E4B}">
            <xm:f>AND($BI95=設定!$B$18,設定!$B$18&lt;&gt;"")</xm:f>
            <x14:dxf>
              <fill>
                <patternFill>
                  <bgColor rgb="FFF7D4EB"/>
                </patternFill>
              </fill>
            </x14:dxf>
          </x14:cfRule>
          <x14:cfRule type="expression" priority="42" id="{A04A8E64-DFB0-6349-AB9D-67AC51791AE0}">
            <xm:f>AND($BI95=設定!$B$17,設定!$B$17&lt;&gt;"")</xm:f>
            <x14:dxf>
              <fill>
                <patternFill>
                  <bgColor rgb="FFFFCCFF"/>
                </patternFill>
              </fill>
            </x14:dxf>
          </x14:cfRule>
          <x14:cfRule type="expression" priority="43" id="{B938CA15-3A5B-7243-A3F1-99F4626874DD}">
            <xm:f>AND($BI95=設定!$B$16,設定!$B$16&lt;&gt;"")</xm:f>
            <x14:dxf>
              <fill>
                <patternFill>
                  <bgColor rgb="FFEECCFF"/>
                </patternFill>
              </fill>
            </x14:dxf>
          </x14:cfRule>
          <x14:cfRule type="expression" priority="44" id="{7AF9B8AD-A896-3E49-A17B-BED12743ECC8}">
            <xm:f>AND($BI95=設定!$B$15,設定!$B$15&lt;&gt;"")</xm:f>
            <x14:dxf>
              <fill>
                <patternFill>
                  <bgColor rgb="FFD6D6F5"/>
                </patternFill>
              </fill>
            </x14:dxf>
          </x14:cfRule>
          <x14:cfRule type="expression" priority="45" id="{5D928275-9F2F-2043-B6EE-DCE16E50BDDF}">
            <xm:f>AND($BI95=設定!$B$14,設定!$B$14&lt;&gt;"")</xm:f>
            <x14:dxf>
              <fill>
                <patternFill>
                  <bgColor rgb="FFCCDDFF"/>
                </patternFill>
              </fill>
            </x14:dxf>
          </x14:cfRule>
          <x14:cfRule type="expression" priority="46" id="{0783E72D-5225-7347-88E0-1DE36BD0BFCF}">
            <xm:f>AND($BI95=設定!$B$13,設定!$B$13&lt;&gt;"")</xm:f>
            <x14:dxf>
              <fill>
                <patternFill>
                  <bgColor rgb="FFCCEEFF"/>
                </patternFill>
              </fill>
            </x14:dxf>
          </x14:cfRule>
          <x14:cfRule type="expression" priority="47" id="{2263C485-8CD5-8343-B4E8-1D09FFB6E512}">
            <xm:f>AND($BI95=設定!$B$12,設定!$B$12&lt;&gt;"")</xm:f>
            <x14:dxf>
              <fill>
                <patternFill>
                  <bgColor rgb="FFCFFCFC"/>
                </patternFill>
              </fill>
            </x14:dxf>
          </x14:cfRule>
          <x14:cfRule type="expression" priority="48" id="{D0EF9013-B204-FC4D-90F5-17F598228F51}">
            <xm:f>AND($BI95=設定!$B$11,設定!$B$11&lt;&gt;"")</xm:f>
            <x14:dxf>
              <fill>
                <patternFill>
                  <bgColor rgb="FFCCFFDD"/>
                </patternFill>
              </fill>
            </x14:dxf>
          </x14:cfRule>
          <x14:cfRule type="expression" priority="49" id="{16DB2630-1A92-1D46-B281-0CF03E489780}">
            <xm:f>AND($BI95=設定!$B$10,設定!$B$10&lt;&gt;"")</xm:f>
            <x14:dxf>
              <fill>
                <patternFill>
                  <bgColor rgb="FFDDFFCC"/>
                </patternFill>
              </fill>
            </x14:dxf>
          </x14:cfRule>
          <x14:cfRule type="expression" priority="50" id="{B73117CD-AF80-834B-98A6-09D7CD285D02}">
            <xm:f>AND($BI95=設定!$B$9,設定!$B$9&lt;&gt;"")</xm:f>
            <x14:dxf>
              <fill>
                <patternFill>
                  <bgColor rgb="FFEEFFCC"/>
                </patternFill>
              </fill>
            </x14:dxf>
          </x14:cfRule>
          <x14:cfRule type="expression" priority="51" id="{576628DF-CE94-F74E-AE32-FF94B9CB0F85}">
            <xm:f>AND($BI95=設定!$B$8,設定!$B$8&lt;&gt;"")</xm:f>
            <x14:dxf>
              <fill>
                <patternFill>
                  <bgColor rgb="FFFFFFCC"/>
                </patternFill>
              </fill>
            </x14:dxf>
          </x14:cfRule>
          <x14:cfRule type="expression" priority="52" id="{0B88AAE2-77CB-EE4F-9930-A87E6B87FEBA}">
            <xm:f>AND($BI95=設定!$B$7,設定!$B$7&lt;&gt;"")</xm:f>
            <x14:dxf>
              <fill>
                <patternFill>
                  <bgColor rgb="FFFFEECC"/>
                </patternFill>
              </fill>
            </x14:dxf>
          </x14:cfRule>
          <x14:cfRule type="expression" priority="53" id="{B8C8B64B-B6A0-0648-9CE7-841B89421D14}">
            <xm:f>AND($BI95=設定!$B$6,設定!$B$6&lt;&gt;"")</xm:f>
            <x14:dxf>
              <fill>
                <patternFill>
                  <bgColor rgb="FFF1E5DB"/>
                </patternFill>
              </fill>
            </x14:dxf>
          </x14:cfRule>
          <x14:cfRule type="expression" priority="54" id="{C38DA8C1-E44C-C445-94A7-A8FA9DC89349}">
            <xm:f>AND($BI95=設定!$B$5,設定!$B$5&lt;&gt;"")</xm:f>
            <x14:dxf>
              <fill>
                <patternFill>
                  <bgColor rgb="FFFFCCCC"/>
                </patternFill>
              </fill>
            </x14:dxf>
          </x14:cfRule>
          <xm:sqref>BH95:BI95</xm:sqref>
        </x14:conditionalFormatting>
        <x14:conditionalFormatting xmlns:xm="http://schemas.microsoft.com/office/excel/2006/main">
          <x14:cfRule type="expression" priority="22" id="{67775073-54FA-9948-B0E7-0D246269E75A}">
            <xm:f>AND($BK95=設定!$B$19,設定!$B$19&lt;&gt;"")</xm:f>
            <x14:dxf>
              <fill>
                <patternFill>
                  <bgColor rgb="FFFFCCDD"/>
                </patternFill>
              </fill>
            </x14:dxf>
          </x14:cfRule>
          <x14:cfRule type="expression" priority="23" id="{C499F1C0-1DA5-184A-B031-F1AE8466CAE9}">
            <xm:f>AND($BK95=設定!$B$18,設定!$B$18&lt;&gt;"")</xm:f>
            <x14:dxf>
              <fill>
                <patternFill>
                  <bgColor rgb="FFF7D4EB"/>
                </patternFill>
              </fill>
            </x14:dxf>
          </x14:cfRule>
          <x14:cfRule type="expression" priority="24" id="{1DA78942-9C0D-0D4D-A251-320ED8F56F90}">
            <xm:f>AND($BK95=設定!$B$17,設定!$B$17&lt;&gt;"")</xm:f>
            <x14:dxf>
              <fill>
                <patternFill>
                  <bgColor rgb="FFFFCCFF"/>
                </patternFill>
              </fill>
            </x14:dxf>
          </x14:cfRule>
          <x14:cfRule type="expression" priority="25" id="{B0D9FA43-6D5A-914E-BA43-F24604826972}">
            <xm:f>AND($BK95=設定!$B$16,設定!$B$16&lt;&gt;"")</xm:f>
            <x14:dxf>
              <fill>
                <patternFill>
                  <bgColor rgb="FFEECCFF"/>
                </patternFill>
              </fill>
            </x14:dxf>
          </x14:cfRule>
          <x14:cfRule type="expression" priority="26" id="{11CA39D8-6995-404D-9738-814928B8B1DD}">
            <xm:f>AND($BK95=設定!$B$15,設定!$B$15&lt;&gt;"")</xm:f>
            <x14:dxf>
              <fill>
                <patternFill>
                  <bgColor rgb="FFD6D6F5"/>
                </patternFill>
              </fill>
            </x14:dxf>
          </x14:cfRule>
          <x14:cfRule type="expression" priority="27" id="{76D2E458-E6D0-0A46-8474-469574BF5752}">
            <xm:f>AND($BK95=設定!$B$14,設定!$B$14&lt;&gt;"")</xm:f>
            <x14:dxf>
              <fill>
                <patternFill>
                  <bgColor rgb="FFCCDDFF"/>
                </patternFill>
              </fill>
            </x14:dxf>
          </x14:cfRule>
          <x14:cfRule type="expression" priority="28" id="{3FC45686-B33D-FC48-8927-85CD261D4431}">
            <xm:f>AND($BK95=設定!$B$13,設定!$B$13&lt;&gt;"")</xm:f>
            <x14:dxf>
              <fill>
                <patternFill>
                  <bgColor rgb="FFCCEEFF"/>
                </patternFill>
              </fill>
            </x14:dxf>
          </x14:cfRule>
          <x14:cfRule type="expression" priority="29" id="{1BE74267-15FC-B04F-A3B3-87BB38757156}">
            <xm:f>AND($BK95=設定!$B$12,設定!$B$12&lt;&gt;"")</xm:f>
            <x14:dxf>
              <fill>
                <patternFill>
                  <bgColor rgb="FFCFFCFC"/>
                </patternFill>
              </fill>
            </x14:dxf>
          </x14:cfRule>
          <x14:cfRule type="expression" priority="30" id="{ECAE4718-A113-F948-A72E-6DD77D11BEB1}">
            <xm:f>AND($BK95=設定!$B$11,設定!$B$11&lt;&gt;"")</xm:f>
            <x14:dxf>
              <fill>
                <patternFill>
                  <bgColor rgb="FFCCFFDD"/>
                </patternFill>
              </fill>
            </x14:dxf>
          </x14:cfRule>
          <x14:cfRule type="expression" priority="31" id="{2E8ECFF3-4EBA-5B42-80A2-E551506423DE}">
            <xm:f>AND($BK95=設定!$B$10,設定!$B$10&lt;&gt;"")</xm:f>
            <x14:dxf>
              <fill>
                <patternFill>
                  <bgColor rgb="FFDDFFCC"/>
                </patternFill>
              </fill>
            </x14:dxf>
          </x14:cfRule>
          <x14:cfRule type="expression" priority="32" id="{315E736B-7D7F-4C47-A118-E251B6279C7C}">
            <xm:f>AND($BK95=設定!$B$9,設定!$B$9&lt;&gt;"")</xm:f>
            <x14:dxf>
              <fill>
                <patternFill>
                  <bgColor rgb="FFEEFFCC"/>
                </patternFill>
              </fill>
            </x14:dxf>
          </x14:cfRule>
          <x14:cfRule type="expression" priority="33" id="{AD992462-4567-0C4B-BCF7-5021EF7950B2}">
            <xm:f>AND($BK95=設定!$B$8,設定!$B$8&lt;&gt;"")</xm:f>
            <x14:dxf>
              <fill>
                <patternFill>
                  <bgColor rgb="FFFFFFCC"/>
                </patternFill>
              </fill>
            </x14:dxf>
          </x14:cfRule>
          <x14:cfRule type="expression" priority="34" id="{C235C4BC-7DE3-C049-B7BC-751E3582C0BA}">
            <xm:f>AND($BK95=設定!$B$7,設定!$B$7&lt;&gt;"")</xm:f>
            <x14:dxf>
              <fill>
                <patternFill>
                  <bgColor rgb="FFFFEECC"/>
                </patternFill>
              </fill>
            </x14:dxf>
          </x14:cfRule>
          <x14:cfRule type="expression" priority="35" id="{52B81E20-2D36-7F48-980D-BF2F381A55E5}">
            <xm:f>AND($BK95=設定!$B$6,設定!$B$6&lt;&gt;"")</xm:f>
            <x14:dxf>
              <fill>
                <patternFill>
                  <bgColor rgb="FFF1E5DB"/>
                </patternFill>
              </fill>
            </x14:dxf>
          </x14:cfRule>
          <x14:cfRule type="expression" priority="36" id="{580E7588-6508-2841-B226-0EE7F4AF03C8}">
            <xm:f>AND($BK95=設定!$B$5,設定!$B$5&lt;&gt;"")</xm:f>
            <x14:dxf>
              <fill>
                <patternFill>
                  <bgColor rgb="FFFFCCCC"/>
                </patternFill>
              </fill>
            </x14:dxf>
          </x14:cfRule>
          <xm:sqref>BJ95:BK95</xm:sqref>
        </x14:conditionalFormatting>
        <x14:conditionalFormatting xmlns:xm="http://schemas.microsoft.com/office/excel/2006/main">
          <x14:cfRule type="expression" priority="4" id="{7A25B8E0-6C3B-C145-8F8B-01B1A5CDDECB}">
            <xm:f>AND($BM95=設定!$B$19,設定!$B$19&lt;&gt;"")</xm:f>
            <x14:dxf>
              <fill>
                <patternFill>
                  <bgColor rgb="FFFFCCDD"/>
                </patternFill>
              </fill>
            </x14:dxf>
          </x14:cfRule>
          <x14:cfRule type="expression" priority="5" id="{78BA5FAA-7FD4-E945-BAC6-A9C1331106F8}">
            <xm:f>AND($BM95=設定!$B$18,設定!$B$18&lt;&gt;"")</xm:f>
            <x14:dxf>
              <fill>
                <patternFill>
                  <bgColor rgb="FFF7D4EB"/>
                </patternFill>
              </fill>
            </x14:dxf>
          </x14:cfRule>
          <x14:cfRule type="expression" priority="6" id="{565E66F5-EC22-EE49-B172-D32D25E8E5E3}">
            <xm:f>AND($BM95=設定!$B$17,設定!$B$17&lt;&gt;"")</xm:f>
            <x14:dxf>
              <fill>
                <patternFill>
                  <bgColor rgb="FFFFCCFF"/>
                </patternFill>
              </fill>
            </x14:dxf>
          </x14:cfRule>
          <x14:cfRule type="expression" priority="7" id="{5910F36F-AFB8-E944-9744-7C7E93AA2F0A}">
            <xm:f>AND($BM95=設定!$B$16,設定!$B$16&lt;&gt;"")</xm:f>
            <x14:dxf>
              <fill>
                <patternFill>
                  <bgColor rgb="FFEECCFF"/>
                </patternFill>
              </fill>
            </x14:dxf>
          </x14:cfRule>
          <x14:cfRule type="expression" priority="8" id="{420C1BD7-DC27-E249-B617-D0C10BAC938E}">
            <xm:f>AND($BM95=設定!$B$15,設定!$B$15&lt;&gt;"")</xm:f>
            <x14:dxf>
              <fill>
                <patternFill>
                  <bgColor rgb="FFD6D6F5"/>
                </patternFill>
              </fill>
            </x14:dxf>
          </x14:cfRule>
          <x14:cfRule type="expression" priority="9" id="{F8F97BB0-663B-9543-8B93-48AE9989BF8C}">
            <xm:f>AND($BM95=設定!$B$14,設定!$B$14&lt;&gt;"")</xm:f>
            <x14:dxf>
              <fill>
                <patternFill>
                  <bgColor rgb="FFCCDDFF"/>
                </patternFill>
              </fill>
            </x14:dxf>
          </x14:cfRule>
          <x14:cfRule type="expression" priority="10" id="{20B72C27-3154-FA45-A614-4BC08B2C0E47}">
            <xm:f>AND($BM95=設定!$B$13,設定!$B$13&lt;&gt;"")</xm:f>
            <x14:dxf>
              <fill>
                <patternFill>
                  <bgColor rgb="FFCCEEFF"/>
                </patternFill>
              </fill>
            </x14:dxf>
          </x14:cfRule>
          <x14:cfRule type="expression" priority="11" id="{B3136907-BF47-A441-804E-628845228C31}">
            <xm:f>AND($BM95=設定!$B$12,設定!$B$12&lt;&gt;"")</xm:f>
            <x14:dxf>
              <fill>
                <patternFill>
                  <bgColor rgb="FFCFFCFC"/>
                </patternFill>
              </fill>
            </x14:dxf>
          </x14:cfRule>
          <x14:cfRule type="expression" priority="12" id="{5D27E957-F6DE-8143-B105-C0647E928447}">
            <xm:f>AND($BM95=設定!$B$11,設定!$B$11&lt;&gt;"")</xm:f>
            <x14:dxf>
              <fill>
                <patternFill>
                  <bgColor rgb="FFCCFFDD"/>
                </patternFill>
              </fill>
            </x14:dxf>
          </x14:cfRule>
          <x14:cfRule type="expression" priority="13" id="{934DAF28-1EAE-D642-A1FE-5985D54E1163}">
            <xm:f>AND($BM95=設定!$B$10,設定!$B$10&lt;&gt;"")</xm:f>
            <x14:dxf>
              <fill>
                <patternFill>
                  <bgColor rgb="FFDDFFCC"/>
                </patternFill>
              </fill>
            </x14:dxf>
          </x14:cfRule>
          <x14:cfRule type="expression" priority="14" id="{EAEA25FB-42DE-E24A-A469-E6B5AB174DF8}">
            <xm:f>AND($BM95=設定!$B$9,設定!$B$9&lt;&gt;"")</xm:f>
            <x14:dxf>
              <fill>
                <patternFill>
                  <bgColor rgb="FFEEFFCC"/>
                </patternFill>
              </fill>
            </x14:dxf>
          </x14:cfRule>
          <x14:cfRule type="expression" priority="15" id="{AA209F2A-AA35-1245-B35F-5AA89372224E}">
            <xm:f>AND($BM95=設定!$B$8,設定!$B$8&lt;&gt;"")</xm:f>
            <x14:dxf>
              <fill>
                <patternFill>
                  <bgColor rgb="FFFFFFCC"/>
                </patternFill>
              </fill>
            </x14:dxf>
          </x14:cfRule>
          <x14:cfRule type="expression" priority="16" id="{ABF67FA9-182C-F246-97AE-8A57D325B987}">
            <xm:f>AND($BM95=設定!$B$7,設定!$B$7&lt;&gt;"")</xm:f>
            <x14:dxf>
              <fill>
                <patternFill>
                  <bgColor rgb="FFFFEECC"/>
                </patternFill>
              </fill>
            </x14:dxf>
          </x14:cfRule>
          <x14:cfRule type="expression" priority="17" id="{59D9981D-9FB1-BF4E-9A7C-A3B78AA4E2E6}">
            <xm:f>AND($BM95=設定!$B$6,設定!$B$6&lt;&gt;"")</xm:f>
            <x14:dxf>
              <fill>
                <patternFill>
                  <bgColor rgb="FFF1E5DB"/>
                </patternFill>
              </fill>
            </x14:dxf>
          </x14:cfRule>
          <x14:cfRule type="expression" priority="18" id="{46BBD058-2A6A-A244-9215-CBB3BBBCFCBB}">
            <xm:f>AND($BM95=設定!$B$5,設定!$B$5&lt;&gt;"")</xm:f>
            <x14:dxf>
              <fill>
                <patternFill>
                  <bgColor rgb="FFFFCCCC"/>
                </patternFill>
              </fill>
            </x14:dxf>
          </x14:cfRule>
          <xm:sqref>BL95:BM95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DDE0777B-17B4-45ED-BB9A-E99A1A9336CE}">
          <x14:formula1>
            <xm:f>OFFSET(設定!$B$5,0,0,COUNTA(設定!$B:$B)-1,1)</xm:f>
          </x14:formula1>
          <xm:sqref>BE37:BE40 BM44:BM53 BK37:BK40 BA37:BA40 G37:G40 M37:M40 O37:O40 Q37:Q40 S37:S40 U37:U40 W37:W40 Y37:Y40 AA37:AA40 AC37:AC40 AE37:AE40 AG37:AG40 AI37:AI40 AK37:AK40 AM37:AM40 AO37:AO40 AQ37:AQ40 AS37:AS40 AU37:AU40 AW37:AW40 AY37:AY40 BA44:BA53 BC37:BC40 BE44:BE53 BG37:BG40 BI37:BI40 BC44:BC53 BM80:BM89 BG44:BG53 BE80:BE89 BC80:BC89 G44:G53 K37:K40 M44:M53 O44:O53 Q44:Q53 S44:S53 U44:U53 W44:W53 Y44:Y53 AA44:AA53 AC44:AC53 AE44:AE53 AG44:AG53 AI44:AI53 AK44:AK53 AM44:AM53 AO44:AO53 AQ44:AQ53 AS44:AS53 AU44:AU53 AW44:AW53 AY44:AY53 BA80:BA89 BC68:BC77 BE68:BE77 BG80:BG89 BI44:BI53 I37:I40 BI80:BI89 G80:G89 BE56:BE65 BA68:BA77 K44:K53 M80:M89 O80:O89 Q80:Q89 S80:S89 U80:U89 W80:W89 Y80:Y89 AA80:AA89 AC80:AC89 AE80:AE89 AG80:AG89 AI80:AI89 AK80:AK89 AM80:AM89 AO80:AO89 AQ80:AQ89 AS80:AS89 AU80:AU89 AW80:AW89 AY80:AY89 BA56:BA65 BC56:BC65 BK44:BK53 BK80:BK89 I44:I53 BM68:BM77 BG68:BG77 BG56:BG65 G68:G77 K80:K89 M68:M77 O68:O77 Q68:Q77 S68:S77 U68:U77 W68:W77 Y68:Y77 AA68:AA77 AC68:AC77 AE68:AE77 AG68:AG77 AI68:AI77 AK68:AK77 AM68:AM77 AO68:AO77 AQ68:AQ77 AS68:AS77 AU68:AU77 AW68:AW77 AY68:AY77 BA96:BA125 BC96:BC125 BE96:BE125 BG96:BG125 BI68:BI77 BK68:BK77 BM56:BM65 BI56:BI65 BI96:BI125 G56:G65 K68:K77 M56:M65 O56:O65 Q56:Q65 S56:S65 U56:U65 W56:W65 Y56:Y65 AA56:AA65 AC56:AC65 AE56:AE65 AG56:AG65 AI56:AI65 AK56:AK65 AM56:AM65 AO56:AO65 AQ56:AQ65 AS56:AS65 AU56:AU65 AW56:AW65 AY56:AY65 BA92:BA93 BC92:BC93 BE92:BE93 BG92:BG93 BI92:BI93 BK56:BK65 E96:E125 BK96:BK125 BK92:BK93 G96:G125 K56:K65 M96:M125 O96:O125 Q96:Q125 S96:S125 U96:U125 W96:W125 Y96:Y125 AA96:AA125 AC96:AC125 AE96:AE125 AG96:AG125 AI96:AI125 AK96:AK125 AM96:AM125 AO96:AO125 AQ96:AQ125 AS96:AS125 AU96:AU125 AW96:AW125 AY96:AY125 I80:I89 I68:I77 BM96:BM125 I56:I65 I96:I125 I92:I93 BM92:BM93 K96:K125 G92:G93 K92:K93 M92:M93 O92:O93 Q92:Q93 S92:S93 U92:U93 W92:W93 Y92:Y93 AA92:AA93 AC92:AC93 AE92:AE93 AG92:AG93 AI92:AI93 AK92:AK93 AM92:AM93 AO92:AO93 AQ92:AQ93 AS92:AS93 AU92:AU93 AW92:AW93 AY92:AY93 BM37:BM40 E37:E40 E44:E53 E80:E89 E68:E77 E56:E65 E92:E93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270D6-86FC-4872-96C0-BB4C9F5849C5}">
  <sheetPr>
    <tabColor theme="8" tint="0.59999389629810485"/>
    <pageSetUpPr fitToPage="1"/>
  </sheetPr>
  <dimension ref="A1:BN143"/>
  <sheetViews>
    <sheetView showGridLines="0" workbookViewId="0">
      <pane xSplit="3" ySplit="19" topLeftCell="D20" activePane="bottomRight" state="frozen"/>
      <selection pane="topRight" activeCell="D1" sqref="D1"/>
      <selection pane="bottomLeft" activeCell="A20" sqref="A20"/>
      <selection pane="bottomRight"/>
    </sheetView>
  </sheetViews>
  <sheetFormatPr baseColWidth="10" defaultColWidth="8.83203125" defaultRowHeight="18" outlineLevelRow="1"/>
  <cols>
    <col min="1" max="1" width="3" style="94" customWidth="1"/>
    <col min="2" max="2" width="9.83203125" style="94" customWidth="1"/>
    <col min="3" max="3" width="14.1640625" style="99" customWidth="1"/>
    <col min="4" max="4" width="10.6640625" style="90" customWidth="1"/>
    <col min="5" max="5" width="10.6640625" style="158" customWidth="1"/>
    <col min="6" max="9" width="10.6640625" style="90" customWidth="1"/>
    <col min="10" max="11" width="10.6640625" style="94" customWidth="1"/>
    <col min="12" max="15" width="10.6640625" style="90" customWidth="1"/>
    <col min="16" max="17" width="10.6640625" style="92" customWidth="1"/>
    <col min="18" max="19" width="10.6640625" style="91" customWidth="1"/>
    <col min="20" max="21" width="10.6640625" style="92" customWidth="1"/>
    <col min="22" max="23" width="10.6640625" style="93" customWidth="1"/>
    <col min="24" max="43" width="10.6640625" style="92" customWidth="1"/>
    <col min="44" max="66" width="10.6640625" style="94" customWidth="1"/>
    <col min="67" max="78" width="8.6640625" style="94" customWidth="1"/>
    <col min="79" max="16384" width="8.83203125" style="94"/>
  </cols>
  <sheetData>
    <row r="1" spans="1:65" ht="45" customHeight="1" thickBot="1">
      <c r="A1" s="95"/>
      <c r="B1" s="198"/>
      <c r="C1" s="199"/>
      <c r="D1" s="200"/>
      <c r="E1" s="201"/>
      <c r="F1" s="200"/>
      <c r="G1" s="200"/>
      <c r="H1" s="202"/>
      <c r="I1" s="202"/>
      <c r="J1" s="203"/>
      <c r="K1" s="203"/>
      <c r="L1" s="96"/>
      <c r="M1" s="96"/>
      <c r="N1" s="96"/>
      <c r="O1" s="96"/>
      <c r="P1" s="96"/>
      <c r="Q1" s="96"/>
      <c r="R1" s="96"/>
      <c r="S1" s="96"/>
      <c r="T1" s="96"/>
      <c r="U1" s="96"/>
      <c r="V1" s="96"/>
      <c r="W1" s="96"/>
      <c r="X1" s="96"/>
      <c r="Y1" s="96"/>
      <c r="Z1" s="96"/>
      <c r="AA1" s="96"/>
      <c r="AB1" s="96"/>
      <c r="AC1" s="96"/>
      <c r="AD1" s="96"/>
      <c r="AE1" s="96"/>
      <c r="AF1" s="96"/>
      <c r="AG1" s="96"/>
      <c r="AH1" s="96"/>
      <c r="AI1" s="97"/>
      <c r="AJ1" s="97"/>
      <c r="AK1" s="97"/>
      <c r="AL1" s="97"/>
      <c r="AM1" s="94"/>
      <c r="AN1" s="94"/>
      <c r="AO1" s="94"/>
      <c r="AP1" s="94"/>
      <c r="AQ1" s="94"/>
    </row>
    <row r="2" spans="1:65" s="98" customFormat="1" ht="18.75" customHeight="1" thickTop="1">
      <c r="D2" s="376" t="s">
        <v>63</v>
      </c>
      <c r="E2" s="377"/>
      <c r="F2" s="377"/>
      <c r="G2" s="377"/>
      <c r="H2" s="377"/>
      <c r="I2" s="378"/>
      <c r="J2" s="156"/>
      <c r="K2" s="379" t="s">
        <v>3</v>
      </c>
      <c r="L2" s="380"/>
      <c r="M2" s="112"/>
      <c r="N2" s="379" t="s">
        <v>64</v>
      </c>
      <c r="O2" s="380"/>
      <c r="P2" s="147"/>
      <c r="Q2" s="379" t="s">
        <v>65</v>
      </c>
      <c r="R2" s="380"/>
      <c r="S2" s="191"/>
      <c r="T2" s="379" t="s">
        <v>66</v>
      </c>
      <c r="U2" s="381"/>
      <c r="V2" s="380"/>
      <c r="W2" s="112"/>
      <c r="X2" s="379" t="s">
        <v>67</v>
      </c>
      <c r="Y2" s="381"/>
      <c r="Z2" s="380"/>
      <c r="AA2" s="113"/>
      <c r="AB2" s="369" t="s">
        <v>68</v>
      </c>
      <c r="AC2" s="370"/>
      <c r="AD2" s="147"/>
    </row>
    <row r="3" spans="1:65" s="98" customFormat="1" ht="18.75" customHeight="1" thickBot="1">
      <c r="D3" s="241" t="s">
        <v>69</v>
      </c>
      <c r="E3" s="242" t="s">
        <v>70</v>
      </c>
      <c r="F3" s="242" t="s">
        <v>71</v>
      </c>
      <c r="G3" s="243" t="s">
        <v>69</v>
      </c>
      <c r="H3" s="242" t="s">
        <v>70</v>
      </c>
      <c r="I3" s="244" t="s">
        <v>71</v>
      </c>
      <c r="J3" s="156"/>
      <c r="K3" s="103" t="s">
        <v>72</v>
      </c>
      <c r="L3" s="104" t="s">
        <v>70</v>
      </c>
      <c r="M3" s="89"/>
      <c r="N3" s="103" t="s">
        <v>72</v>
      </c>
      <c r="O3" s="104" t="s">
        <v>70</v>
      </c>
      <c r="P3" s="173"/>
      <c r="Q3" s="103" t="s">
        <v>72</v>
      </c>
      <c r="R3" s="104" t="s">
        <v>70</v>
      </c>
      <c r="S3" s="175"/>
      <c r="T3" s="103" t="s">
        <v>73</v>
      </c>
      <c r="U3" s="137" t="s">
        <v>74</v>
      </c>
      <c r="V3" s="104" t="s">
        <v>70</v>
      </c>
      <c r="W3" s="89"/>
      <c r="X3" s="103" t="s">
        <v>73</v>
      </c>
      <c r="Y3" s="137" t="s">
        <v>74</v>
      </c>
      <c r="Z3" s="104" t="s">
        <v>70</v>
      </c>
      <c r="AB3" s="371">
        <f>SUM(D95:BM95)</f>
        <v>0</v>
      </c>
      <c r="AC3" s="372"/>
      <c r="AD3" s="177"/>
    </row>
    <row r="4" spans="1:65" s="98" customFormat="1" ht="18.75" customHeight="1" thickTop="1">
      <c r="D4" s="245">
        <f>設定!B5</f>
        <v>0</v>
      </c>
      <c r="E4" s="220">
        <f>SUMIF(E56:BM125,設定!B5,D56:BM125)</f>
        <v>0</v>
      </c>
      <c r="F4" s="221" t="str">
        <f t="shared" ref="F4:F13" si="0">IFERROR(E4/$H$14,"")</f>
        <v/>
      </c>
      <c r="G4" s="255">
        <f>設定!B15</f>
        <v>0</v>
      </c>
      <c r="H4" s="220">
        <f>SUMIF(E56:BM125,設定!B15,D56:BM125)</f>
        <v>0</v>
      </c>
      <c r="I4" s="226" t="str">
        <f t="shared" ref="I4:I8" si="1">IFERROR(H4/$H$14,"")</f>
        <v/>
      </c>
      <c r="J4" s="156"/>
      <c r="K4" s="135">
        <f>設定!D5</f>
        <v>0</v>
      </c>
      <c r="L4" s="171">
        <f>SUM(D44:BM44)</f>
        <v>0</v>
      </c>
      <c r="M4" s="109"/>
      <c r="N4" s="135">
        <f>設定!F5</f>
        <v>0</v>
      </c>
      <c r="O4" s="171">
        <f>SUM(B56:BM56)</f>
        <v>0</v>
      </c>
      <c r="P4" s="172"/>
      <c r="Q4" s="135">
        <f>設定!H5</f>
        <v>0</v>
      </c>
      <c r="R4" s="171">
        <f>SUM(D68:BM68)</f>
        <v>0</v>
      </c>
      <c r="S4" s="171"/>
      <c r="T4" s="135">
        <f>設定!J5</f>
        <v>0</v>
      </c>
      <c r="U4" s="234"/>
      <c r="V4" s="171">
        <f>SUM(D80:BM80)</f>
        <v>0</v>
      </c>
      <c r="W4" s="109"/>
      <c r="X4" s="135">
        <f>設定!L5</f>
        <v>0</v>
      </c>
      <c r="Y4" s="235"/>
      <c r="Z4" s="136">
        <f>SUM(D96:BM98)</f>
        <v>0</v>
      </c>
      <c r="AB4" s="112"/>
      <c r="AC4" s="112"/>
      <c r="AD4" s="178"/>
    </row>
    <row r="5" spans="1:65" s="98" customFormat="1" ht="18.75" customHeight="1" thickBot="1">
      <c r="D5" s="246">
        <f>設定!B6</f>
        <v>0</v>
      </c>
      <c r="E5" s="222">
        <f>SUMIF(E56:BM125,設定!B6,D56:BM125)</f>
        <v>0</v>
      </c>
      <c r="F5" s="223" t="str">
        <f t="shared" si="0"/>
        <v/>
      </c>
      <c r="G5" s="256">
        <f>設定!B16</f>
        <v>0</v>
      </c>
      <c r="H5" s="222">
        <f>SUMIF(E56:BM125,設定!B16,D56:BM125)</f>
        <v>0</v>
      </c>
      <c r="I5" s="227" t="str">
        <f t="shared" si="1"/>
        <v/>
      </c>
      <c r="J5" s="156"/>
      <c r="K5" s="135">
        <f>設定!D6</f>
        <v>0</v>
      </c>
      <c r="L5" s="171">
        <f t="shared" ref="L5:L9" si="2">SUM(D45:BM45)</f>
        <v>0</v>
      </c>
      <c r="M5" s="109"/>
      <c r="N5" s="135">
        <f>設定!F6</f>
        <v>0</v>
      </c>
      <c r="O5" s="171">
        <f>SUM(B57:BM57)</f>
        <v>0</v>
      </c>
      <c r="P5" s="172"/>
      <c r="Q5" s="135">
        <f>設定!H6</f>
        <v>0</v>
      </c>
      <c r="R5" s="171">
        <f t="shared" ref="R5:R13" si="3">SUM(D69:BM69)</f>
        <v>0</v>
      </c>
      <c r="S5" s="171"/>
      <c r="T5" s="135">
        <f>設定!J6</f>
        <v>0</v>
      </c>
      <c r="U5" s="234"/>
      <c r="V5" s="171">
        <f t="shared" ref="V5:V13" si="4">SUM(D81:BM81)</f>
        <v>0</v>
      </c>
      <c r="W5" s="109"/>
      <c r="X5" s="135">
        <f>設定!L6</f>
        <v>0</v>
      </c>
      <c r="Y5" s="235"/>
      <c r="Z5" s="136">
        <f>SUM(D99:BM101)</f>
        <v>0</v>
      </c>
      <c r="AB5" s="105" t="s">
        <v>76</v>
      </c>
      <c r="AC5" s="105"/>
      <c r="AD5" s="179"/>
    </row>
    <row r="6" spans="1:65" s="98" customFormat="1" ht="18.75" customHeight="1" thickTop="1">
      <c r="D6" s="247">
        <f>設定!B7</f>
        <v>0</v>
      </c>
      <c r="E6" s="222">
        <f>SUMIF(E56:BM125,設定!B7,D56:BM125)</f>
        <v>0</v>
      </c>
      <c r="F6" s="223" t="str">
        <f t="shared" si="0"/>
        <v/>
      </c>
      <c r="G6" s="257">
        <f>設定!B17</f>
        <v>0</v>
      </c>
      <c r="H6" s="222">
        <f>SUMIF(E56:BM125,設定!B17,D56:BM125)</f>
        <v>0</v>
      </c>
      <c r="I6" s="227" t="str">
        <f t="shared" si="1"/>
        <v/>
      </c>
      <c r="J6" s="156"/>
      <c r="K6" s="135">
        <f>設定!D7</f>
        <v>0</v>
      </c>
      <c r="L6" s="171">
        <f t="shared" si="2"/>
        <v>0</v>
      </c>
      <c r="M6" s="109"/>
      <c r="N6" s="135">
        <f>設定!F7</f>
        <v>0</v>
      </c>
      <c r="O6" s="171">
        <f>SUM(B58:BM58)</f>
        <v>0</v>
      </c>
      <c r="P6" s="172"/>
      <c r="Q6" s="135">
        <f>設定!H7</f>
        <v>0</v>
      </c>
      <c r="R6" s="171">
        <f t="shared" si="3"/>
        <v>0</v>
      </c>
      <c r="S6" s="171"/>
      <c r="T6" s="135">
        <f>設定!J7</f>
        <v>0</v>
      </c>
      <c r="U6" s="234"/>
      <c r="V6" s="171">
        <f t="shared" si="4"/>
        <v>0</v>
      </c>
      <c r="W6" s="109"/>
      <c r="X6" s="135">
        <f>設定!L7</f>
        <v>0</v>
      </c>
      <c r="Y6" s="235"/>
      <c r="Z6" s="136">
        <f>SUM(D102:BM104)</f>
        <v>0</v>
      </c>
      <c r="AB6" s="369" t="s">
        <v>74</v>
      </c>
      <c r="AC6" s="370"/>
      <c r="AD6" s="147"/>
    </row>
    <row r="7" spans="1:65" s="98" customFormat="1" ht="18.75" customHeight="1" thickBot="1">
      <c r="D7" s="248">
        <f>設定!B8</f>
        <v>0</v>
      </c>
      <c r="E7" s="222">
        <f>SUMIF(E56:BM125,設定!B8,D56:BM125)</f>
        <v>0</v>
      </c>
      <c r="F7" s="223" t="str">
        <f t="shared" si="0"/>
        <v/>
      </c>
      <c r="G7" s="258">
        <f>設定!B18</f>
        <v>0</v>
      </c>
      <c r="H7" s="222">
        <f>SUMIF(E56:BM125,設定!B18,D56:BM125)</f>
        <v>0</v>
      </c>
      <c r="I7" s="227" t="str">
        <f t="shared" si="1"/>
        <v/>
      </c>
      <c r="J7" s="156"/>
      <c r="K7" s="135">
        <f>設定!D8</f>
        <v>0</v>
      </c>
      <c r="L7" s="171">
        <f t="shared" si="2"/>
        <v>0</v>
      </c>
      <c r="M7" s="109"/>
      <c r="N7" s="135">
        <f>設定!F8</f>
        <v>0</v>
      </c>
      <c r="O7" s="171">
        <f>SUM(B59:BM59)</f>
        <v>0</v>
      </c>
      <c r="P7" s="172"/>
      <c r="Q7" s="135">
        <f>設定!H8</f>
        <v>0</v>
      </c>
      <c r="R7" s="171">
        <f t="shared" si="3"/>
        <v>0</v>
      </c>
      <c r="S7" s="171"/>
      <c r="T7" s="135">
        <f>設定!J8</f>
        <v>0</v>
      </c>
      <c r="U7" s="234"/>
      <c r="V7" s="171">
        <f t="shared" si="4"/>
        <v>0</v>
      </c>
      <c r="W7" s="109"/>
      <c r="X7" s="135">
        <f>設定!L8</f>
        <v>0</v>
      </c>
      <c r="Y7" s="235"/>
      <c r="Z7" s="136">
        <f>SUM(D105:BM107)</f>
        <v>0</v>
      </c>
      <c r="AB7" s="371">
        <f>L14-SUM(O14,R14,U14,AB3)</f>
        <v>0</v>
      </c>
      <c r="AC7" s="372"/>
      <c r="AD7" s="177"/>
    </row>
    <row r="8" spans="1:65" s="98" customFormat="1" ht="18.75" customHeight="1" thickTop="1" thickBot="1">
      <c r="D8" s="249">
        <f>設定!B9</f>
        <v>0</v>
      </c>
      <c r="E8" s="222">
        <f>SUMIF(E56:BM125,設定!B9,D56:BM125)</f>
        <v>0</v>
      </c>
      <c r="F8" s="223" t="str">
        <f t="shared" si="0"/>
        <v/>
      </c>
      <c r="G8" s="259">
        <f>設定!B19</f>
        <v>0</v>
      </c>
      <c r="H8" s="222">
        <f>SUMIF(E56:BM125,設定!B19,D56:BM125)</f>
        <v>0</v>
      </c>
      <c r="I8" s="227" t="str">
        <f t="shared" si="1"/>
        <v/>
      </c>
      <c r="J8" s="156"/>
      <c r="K8" s="135">
        <f>設定!D9</f>
        <v>0</v>
      </c>
      <c r="L8" s="171">
        <f t="shared" si="2"/>
        <v>0</v>
      </c>
      <c r="M8" s="109"/>
      <c r="N8" s="135">
        <f>設定!F9</f>
        <v>0</v>
      </c>
      <c r="O8" s="171">
        <f t="shared" ref="O8:O13" si="5">SUM(D60:BM60)</f>
        <v>0</v>
      </c>
      <c r="P8" s="172"/>
      <c r="Q8" s="135">
        <f>設定!H9</f>
        <v>0</v>
      </c>
      <c r="R8" s="171">
        <f t="shared" si="3"/>
        <v>0</v>
      </c>
      <c r="S8" s="171"/>
      <c r="T8" s="135">
        <f>設定!J9</f>
        <v>0</v>
      </c>
      <c r="U8" s="234"/>
      <c r="V8" s="171">
        <f t="shared" si="4"/>
        <v>0</v>
      </c>
      <c r="W8" s="109"/>
      <c r="X8" s="135">
        <f>設定!L9</f>
        <v>0</v>
      </c>
      <c r="Y8" s="235"/>
      <c r="Z8" s="136">
        <f>SUM(D108:BM110)</f>
        <v>0</v>
      </c>
      <c r="AB8" s="118" t="s">
        <v>77</v>
      </c>
      <c r="AC8" s="118"/>
      <c r="AD8" s="180"/>
    </row>
    <row r="9" spans="1:65" s="98" customFormat="1" ht="18.75" customHeight="1" thickTop="1">
      <c r="D9" s="250">
        <f>設定!B10</f>
        <v>0</v>
      </c>
      <c r="E9" s="222">
        <f>SUMIF(E56:BM125,設定!B10,D56:BM125)</f>
        <v>0</v>
      </c>
      <c r="F9" s="223" t="str">
        <f t="shared" si="0"/>
        <v/>
      </c>
      <c r="G9" s="192"/>
      <c r="H9" s="228"/>
      <c r="I9" s="229"/>
      <c r="J9" s="156"/>
      <c r="K9" s="135">
        <f>設定!D10</f>
        <v>0</v>
      </c>
      <c r="L9" s="171">
        <f t="shared" si="2"/>
        <v>0</v>
      </c>
      <c r="M9" s="109"/>
      <c r="N9" s="135">
        <f>設定!F10</f>
        <v>0</v>
      </c>
      <c r="O9" s="171">
        <f t="shared" si="5"/>
        <v>0</v>
      </c>
      <c r="P9" s="172"/>
      <c r="Q9" s="135">
        <f>設定!H10</f>
        <v>0</v>
      </c>
      <c r="R9" s="171">
        <f t="shared" si="3"/>
        <v>0</v>
      </c>
      <c r="S9" s="171"/>
      <c r="T9" s="135">
        <f>設定!J10</f>
        <v>0</v>
      </c>
      <c r="U9" s="234"/>
      <c r="V9" s="171">
        <f t="shared" si="4"/>
        <v>0</v>
      </c>
      <c r="W9" s="109"/>
      <c r="X9" s="135">
        <f>設定!L10</f>
        <v>0</v>
      </c>
      <c r="Y9" s="235"/>
      <c r="Z9" s="136">
        <f>SUM(D111:BM113)</f>
        <v>0</v>
      </c>
      <c r="AB9" s="369" t="s">
        <v>78</v>
      </c>
      <c r="AC9" s="370"/>
      <c r="AD9" s="147"/>
    </row>
    <row r="10" spans="1:65" s="98" customFormat="1" ht="18.75" customHeight="1" thickBot="1">
      <c r="D10" s="251">
        <f>設定!B11</f>
        <v>0</v>
      </c>
      <c r="E10" s="222">
        <f>SUMIF(E56:BM125,設定!B11,D56:BM125)</f>
        <v>0</v>
      </c>
      <c r="F10" s="223" t="str">
        <f>IFERROR(E10/$H$14,"")</f>
        <v/>
      </c>
      <c r="G10" s="193"/>
      <c r="H10" s="230"/>
      <c r="I10" s="231"/>
      <c r="J10" s="156"/>
      <c r="K10" s="135">
        <f>設定!D11</f>
        <v>0</v>
      </c>
      <c r="L10" s="171">
        <f>SUM(B50:BM50)</f>
        <v>0</v>
      </c>
      <c r="M10" s="109"/>
      <c r="N10" s="135">
        <f>設定!F11</f>
        <v>0</v>
      </c>
      <c r="O10" s="171">
        <f t="shared" si="5"/>
        <v>0</v>
      </c>
      <c r="P10" s="172"/>
      <c r="Q10" s="135">
        <f>設定!H11</f>
        <v>0</v>
      </c>
      <c r="R10" s="171">
        <f t="shared" si="3"/>
        <v>0</v>
      </c>
      <c r="S10" s="171"/>
      <c r="T10" s="135">
        <f>設定!J11</f>
        <v>0</v>
      </c>
      <c r="U10" s="234"/>
      <c r="V10" s="171">
        <f t="shared" si="4"/>
        <v>0</v>
      </c>
      <c r="W10" s="109"/>
      <c r="X10" s="135">
        <f>設定!L11</f>
        <v>0</v>
      </c>
      <c r="Y10" s="235"/>
      <c r="Z10" s="136">
        <f>SUM(D114:BM116)</f>
        <v>0</v>
      </c>
      <c r="AB10" s="374">
        <f>SUM(O14,R14,V14,Z14,AB3)</f>
        <v>0</v>
      </c>
      <c r="AC10" s="375"/>
      <c r="AD10" s="181"/>
    </row>
    <row r="11" spans="1:65" s="98" customFormat="1" ht="18.75" customHeight="1" thickTop="1" thickBot="1">
      <c r="D11" s="252">
        <f>設定!B12</f>
        <v>0</v>
      </c>
      <c r="E11" s="222">
        <f>SUMIF(E56:BM125,設定!B12,D56:BM125)</f>
        <v>0</v>
      </c>
      <c r="F11" s="223" t="str">
        <f t="shared" si="0"/>
        <v/>
      </c>
      <c r="G11" s="193"/>
      <c r="H11" s="230"/>
      <c r="I11" s="231"/>
      <c r="J11" s="156"/>
      <c r="K11" s="135">
        <f>設定!D12</f>
        <v>0</v>
      </c>
      <c r="L11" s="171">
        <f>SUM(B51:BM51)</f>
        <v>0</v>
      </c>
      <c r="M11" s="109"/>
      <c r="N11" s="135">
        <f>設定!F12</f>
        <v>0</v>
      </c>
      <c r="O11" s="171">
        <f t="shared" si="5"/>
        <v>0</v>
      </c>
      <c r="P11" s="172"/>
      <c r="Q11" s="135">
        <f>設定!H12</f>
        <v>0</v>
      </c>
      <c r="R11" s="171">
        <f t="shared" si="3"/>
        <v>0</v>
      </c>
      <c r="S11" s="171"/>
      <c r="T11" s="135">
        <f>設定!J12</f>
        <v>0</v>
      </c>
      <c r="U11" s="234"/>
      <c r="V11" s="171">
        <f t="shared" si="4"/>
        <v>0</v>
      </c>
      <c r="W11" s="109"/>
      <c r="X11" s="135">
        <f>設定!L12</f>
        <v>0</v>
      </c>
      <c r="Y11" s="235"/>
      <c r="Z11" s="136">
        <f>SUM(D117:BM119)</f>
        <v>0</v>
      </c>
      <c r="AB11" s="118" t="s">
        <v>79</v>
      </c>
      <c r="AC11" s="118"/>
      <c r="AD11" s="182"/>
    </row>
    <row r="12" spans="1:65" s="98" customFormat="1" ht="18.75" customHeight="1" thickTop="1">
      <c r="D12" s="253">
        <f>設定!B13</f>
        <v>0</v>
      </c>
      <c r="E12" s="222">
        <f>SUMIF(E56:BM125,設定!B13,D56:BM125)</f>
        <v>0</v>
      </c>
      <c r="F12" s="223" t="str">
        <f t="shared" si="0"/>
        <v/>
      </c>
      <c r="G12" s="193"/>
      <c r="H12" s="230"/>
      <c r="I12" s="231"/>
      <c r="J12" s="156"/>
      <c r="K12" s="135">
        <f>設定!D13</f>
        <v>0</v>
      </c>
      <c r="L12" s="171">
        <f>SUM(B52:BM52)</f>
        <v>0</v>
      </c>
      <c r="M12" s="109"/>
      <c r="N12" s="135">
        <f>設定!F13</f>
        <v>0</v>
      </c>
      <c r="O12" s="171">
        <f t="shared" si="5"/>
        <v>0</v>
      </c>
      <c r="P12" s="172"/>
      <c r="Q12" s="135">
        <f>設定!H13</f>
        <v>0</v>
      </c>
      <c r="R12" s="171">
        <f t="shared" si="3"/>
        <v>0</v>
      </c>
      <c r="S12" s="171"/>
      <c r="T12" s="135">
        <f>設定!J13</f>
        <v>0</v>
      </c>
      <c r="U12" s="234"/>
      <c r="V12" s="171">
        <f t="shared" si="4"/>
        <v>0</v>
      </c>
      <c r="W12" s="109"/>
      <c r="X12" s="135">
        <f>設定!L13</f>
        <v>0</v>
      </c>
      <c r="Y12" s="235"/>
      <c r="Z12" s="136">
        <f>SUM(D120:BM122)</f>
        <v>0</v>
      </c>
      <c r="AB12" s="369" t="s">
        <v>80</v>
      </c>
      <c r="AC12" s="370"/>
      <c r="AD12" s="147"/>
    </row>
    <row r="13" spans="1:65" s="98" customFormat="1" ht="18.75" customHeight="1" thickBot="1">
      <c r="D13" s="254">
        <f>設定!B14</f>
        <v>0</v>
      </c>
      <c r="E13" s="224">
        <f>SUMIF(E56:BM125,設定!B14,D56:BM125)</f>
        <v>0</v>
      </c>
      <c r="F13" s="225" t="str">
        <f t="shared" si="0"/>
        <v/>
      </c>
      <c r="G13" s="194"/>
      <c r="H13" s="232"/>
      <c r="I13" s="233"/>
      <c r="J13" s="156"/>
      <c r="K13" s="135">
        <f>設定!D14</f>
        <v>0</v>
      </c>
      <c r="L13" s="171">
        <f>SUM(B53:BM53)</f>
        <v>0</v>
      </c>
      <c r="M13" s="109"/>
      <c r="N13" s="135">
        <f>設定!F14</f>
        <v>0</v>
      </c>
      <c r="O13" s="171">
        <f t="shared" si="5"/>
        <v>0</v>
      </c>
      <c r="P13" s="172"/>
      <c r="Q13" s="135">
        <f>設定!H14</f>
        <v>0</v>
      </c>
      <c r="R13" s="171">
        <f t="shared" si="3"/>
        <v>0</v>
      </c>
      <c r="S13" s="171"/>
      <c r="T13" s="135">
        <f>設定!J14</f>
        <v>0</v>
      </c>
      <c r="U13" s="234"/>
      <c r="V13" s="171">
        <f t="shared" si="4"/>
        <v>0</v>
      </c>
      <c r="W13" s="109"/>
      <c r="X13" s="135">
        <f>設定!L14</f>
        <v>0</v>
      </c>
      <c r="Y13" s="235"/>
      <c r="Z13" s="136">
        <f>SUM(D123:BM125)</f>
        <v>0</v>
      </c>
      <c r="AB13" s="371">
        <f>L14-AB10</f>
        <v>0</v>
      </c>
      <c r="AC13" s="372"/>
      <c r="AD13" s="148"/>
    </row>
    <row r="14" spans="1:65" s="98" customFormat="1" ht="18.75" customHeight="1" thickTop="1" thickBot="1">
      <c r="C14" s="130">
        <v>2022</v>
      </c>
      <c r="D14" s="236" t="s">
        <v>81</v>
      </c>
      <c r="E14" s="373"/>
      <c r="F14" s="373"/>
      <c r="G14" s="373"/>
      <c r="H14" s="237">
        <f>SUM(E4:E13,H4:H8)</f>
        <v>0</v>
      </c>
      <c r="I14" s="238">
        <f>SUM(F4:F13,I4:I8)</f>
        <v>0</v>
      </c>
      <c r="J14" s="157"/>
      <c r="K14" s="108" t="s">
        <v>81</v>
      </c>
      <c r="L14" s="239">
        <f>SUM(L4:L13)</f>
        <v>0</v>
      </c>
      <c r="M14" s="109"/>
      <c r="N14" s="108" t="s">
        <v>81</v>
      </c>
      <c r="O14" s="240">
        <f>SUM(O4:O13)</f>
        <v>0</v>
      </c>
      <c r="P14" s="174"/>
      <c r="Q14" s="108" t="s">
        <v>81</v>
      </c>
      <c r="R14" s="240">
        <f>SUM(R4:R13)</f>
        <v>0</v>
      </c>
      <c r="S14" s="176"/>
      <c r="T14" s="108" t="s">
        <v>81</v>
      </c>
      <c r="U14" s="117">
        <f>SUM(U4:U13)</f>
        <v>0</v>
      </c>
      <c r="V14" s="240">
        <f>SUM(V4:V13)</f>
        <v>0</v>
      </c>
      <c r="W14" s="109"/>
      <c r="X14" s="108" t="s">
        <v>81</v>
      </c>
      <c r="Y14" s="138">
        <f>SUM(Y4:Y13)</f>
        <v>0</v>
      </c>
      <c r="Z14" s="240">
        <f>SUM(Z4:Z13)</f>
        <v>0</v>
      </c>
    </row>
    <row r="15" spans="1:65" s="98" customFormat="1" ht="22.5" customHeight="1" thickTop="1" thickBot="1">
      <c r="C15" s="204"/>
      <c r="D15" s="205"/>
      <c r="E15" s="206"/>
      <c r="F15" s="205"/>
      <c r="G15" s="205"/>
      <c r="H15" s="205"/>
      <c r="I15" s="205"/>
      <c r="L15" s="90"/>
      <c r="M15" s="90"/>
      <c r="N15" s="90"/>
      <c r="O15" s="90"/>
      <c r="P15" s="92"/>
      <c r="Q15" s="92"/>
      <c r="R15" s="91"/>
      <c r="S15" s="91"/>
      <c r="T15" s="92"/>
      <c r="U15" s="92"/>
    </row>
    <row r="16" spans="1:65" s="98" customFormat="1" ht="22.5" hidden="1" customHeight="1">
      <c r="C16" s="99"/>
      <c r="D16" s="368">
        <f>D18</f>
        <v>46235</v>
      </c>
      <c r="E16" s="368"/>
      <c r="F16" s="368">
        <f>F18</f>
        <v>46236</v>
      </c>
      <c r="G16" s="368"/>
      <c r="H16" s="368">
        <f t="shared" ref="H16" si="6">H18</f>
        <v>46237</v>
      </c>
      <c r="I16" s="368"/>
      <c r="J16" s="368">
        <f t="shared" ref="J16" si="7">J18</f>
        <v>46238</v>
      </c>
      <c r="K16" s="368"/>
      <c r="L16" s="368">
        <f t="shared" ref="L16" si="8">L18</f>
        <v>46239</v>
      </c>
      <c r="M16" s="368"/>
      <c r="N16" s="368">
        <f t="shared" ref="N16" si="9">N18</f>
        <v>46240</v>
      </c>
      <c r="O16" s="368"/>
      <c r="P16" s="368">
        <f t="shared" ref="P16" si="10">P18</f>
        <v>46241</v>
      </c>
      <c r="Q16" s="368"/>
      <c r="R16" s="368">
        <f t="shared" ref="R16" si="11">R18</f>
        <v>46242</v>
      </c>
      <c r="S16" s="368"/>
      <c r="T16" s="368">
        <f t="shared" ref="T16" si="12">T18</f>
        <v>46243</v>
      </c>
      <c r="U16" s="368"/>
      <c r="V16" s="368">
        <f t="shared" ref="V16" si="13">V18</f>
        <v>46244</v>
      </c>
      <c r="W16" s="368"/>
      <c r="X16" s="368">
        <f t="shared" ref="X16" si="14">X18</f>
        <v>46245</v>
      </c>
      <c r="Y16" s="368"/>
      <c r="Z16" s="368">
        <f t="shared" ref="Z16" si="15">Z18</f>
        <v>46246</v>
      </c>
      <c r="AA16" s="368"/>
      <c r="AB16" s="368">
        <f t="shared" ref="AB16" si="16">AB18</f>
        <v>46247</v>
      </c>
      <c r="AC16" s="368"/>
      <c r="AD16" s="368">
        <f t="shared" ref="AD16" si="17">AD18</f>
        <v>46248</v>
      </c>
      <c r="AE16" s="368"/>
      <c r="AF16" s="368">
        <f t="shared" ref="AF16" si="18">AF18</f>
        <v>46249</v>
      </c>
      <c r="AG16" s="368"/>
      <c r="AH16" s="368">
        <f t="shared" ref="AH16" si="19">AH18</f>
        <v>46250</v>
      </c>
      <c r="AI16" s="368"/>
      <c r="AJ16" s="368">
        <f t="shared" ref="AJ16" si="20">AJ18</f>
        <v>46251</v>
      </c>
      <c r="AK16" s="368"/>
      <c r="AL16" s="368">
        <f t="shared" ref="AL16" si="21">AL18</f>
        <v>46252</v>
      </c>
      <c r="AM16" s="368"/>
      <c r="AN16" s="368">
        <f t="shared" ref="AN16" si="22">AN18</f>
        <v>46253</v>
      </c>
      <c r="AO16" s="368"/>
      <c r="AP16" s="368">
        <f t="shared" ref="AP16" si="23">AP18</f>
        <v>46254</v>
      </c>
      <c r="AQ16" s="368"/>
      <c r="AR16" s="368">
        <f t="shared" ref="AR16" si="24">AR18</f>
        <v>46255</v>
      </c>
      <c r="AS16" s="368"/>
      <c r="AT16" s="368">
        <f t="shared" ref="AT16" si="25">AT18</f>
        <v>46256</v>
      </c>
      <c r="AU16" s="368"/>
      <c r="AV16" s="368">
        <f t="shared" ref="AV16" si="26">AV18</f>
        <v>46257</v>
      </c>
      <c r="AW16" s="368"/>
      <c r="AX16" s="368">
        <f t="shared" ref="AX16" si="27">AX18</f>
        <v>46258</v>
      </c>
      <c r="AY16" s="368"/>
      <c r="AZ16" s="368">
        <f t="shared" ref="AZ16" si="28">AZ18</f>
        <v>46259</v>
      </c>
      <c r="BA16" s="368"/>
      <c r="BB16" s="368">
        <f t="shared" ref="BB16" si="29">BB18</f>
        <v>46260</v>
      </c>
      <c r="BC16" s="368"/>
      <c r="BD16" s="368">
        <f t="shared" ref="BD16" si="30">BD18</f>
        <v>46261</v>
      </c>
      <c r="BE16" s="368"/>
      <c r="BF16" s="368">
        <f t="shared" ref="BF16" si="31">BF18</f>
        <v>46262</v>
      </c>
      <c r="BG16" s="368"/>
      <c r="BH16" s="368">
        <f t="shared" ref="BH16" si="32">BH18</f>
        <v>46263</v>
      </c>
      <c r="BI16" s="368"/>
      <c r="BJ16" s="368">
        <f t="shared" ref="BJ16" si="33">BJ18</f>
        <v>46264</v>
      </c>
      <c r="BK16" s="368"/>
      <c r="BL16" s="368">
        <f t="shared" ref="BL16" si="34">BL18</f>
        <v>46265</v>
      </c>
      <c r="BM16" s="368"/>
    </row>
    <row r="17" spans="2:65" s="165" customFormat="1" ht="18.75" hidden="1" customHeight="1">
      <c r="C17" s="166"/>
      <c r="D17" s="362">
        <f>WEEKDAY(D18)</f>
        <v>7</v>
      </c>
      <c r="E17" s="362"/>
      <c r="F17" s="362">
        <f t="shared" ref="F17" si="35">WEEKDAY(F18)</f>
        <v>1</v>
      </c>
      <c r="G17" s="362"/>
      <c r="H17" s="362">
        <f t="shared" ref="H17" si="36">WEEKDAY(H18)</f>
        <v>2</v>
      </c>
      <c r="I17" s="362"/>
      <c r="J17" s="362">
        <f t="shared" ref="J17" si="37">WEEKDAY(J18)</f>
        <v>3</v>
      </c>
      <c r="K17" s="362"/>
      <c r="L17" s="362">
        <f t="shared" ref="L17" si="38">WEEKDAY(L18)</f>
        <v>4</v>
      </c>
      <c r="M17" s="362"/>
      <c r="N17" s="362">
        <f t="shared" ref="N17" si="39">WEEKDAY(N18)</f>
        <v>5</v>
      </c>
      <c r="O17" s="362"/>
      <c r="P17" s="362">
        <f t="shared" ref="P17" si="40">WEEKDAY(P18)</f>
        <v>6</v>
      </c>
      <c r="Q17" s="362"/>
      <c r="R17" s="362">
        <f t="shared" ref="R17" si="41">WEEKDAY(R18)</f>
        <v>7</v>
      </c>
      <c r="S17" s="362"/>
      <c r="T17" s="362">
        <f t="shared" ref="T17" si="42">WEEKDAY(T18)</f>
        <v>1</v>
      </c>
      <c r="U17" s="362"/>
      <c r="V17" s="362">
        <f t="shared" ref="V17" si="43">WEEKDAY(V18)</f>
        <v>2</v>
      </c>
      <c r="W17" s="362"/>
      <c r="X17" s="362">
        <f t="shared" ref="X17" si="44">WEEKDAY(X18)</f>
        <v>3</v>
      </c>
      <c r="Y17" s="362"/>
      <c r="Z17" s="362">
        <f t="shared" ref="Z17" si="45">WEEKDAY(Z18)</f>
        <v>4</v>
      </c>
      <c r="AA17" s="362"/>
      <c r="AB17" s="362">
        <f t="shared" ref="AB17" si="46">WEEKDAY(AB18)</f>
        <v>5</v>
      </c>
      <c r="AC17" s="362"/>
      <c r="AD17" s="362">
        <f t="shared" ref="AD17" si="47">WEEKDAY(AD18)</f>
        <v>6</v>
      </c>
      <c r="AE17" s="362"/>
      <c r="AF17" s="362">
        <f t="shared" ref="AF17" si="48">WEEKDAY(AF18)</f>
        <v>7</v>
      </c>
      <c r="AG17" s="362"/>
      <c r="AH17" s="362">
        <f t="shared" ref="AH17" si="49">WEEKDAY(AH18)</f>
        <v>1</v>
      </c>
      <c r="AI17" s="362"/>
      <c r="AJ17" s="362">
        <f t="shared" ref="AJ17" si="50">WEEKDAY(AJ18)</f>
        <v>2</v>
      </c>
      <c r="AK17" s="362"/>
      <c r="AL17" s="362">
        <f t="shared" ref="AL17" si="51">WEEKDAY(AL18)</f>
        <v>3</v>
      </c>
      <c r="AM17" s="362"/>
      <c r="AN17" s="362">
        <f t="shared" ref="AN17" si="52">WEEKDAY(AN18)</f>
        <v>4</v>
      </c>
      <c r="AO17" s="362"/>
      <c r="AP17" s="362">
        <f t="shared" ref="AP17" si="53">WEEKDAY(AP18)</f>
        <v>5</v>
      </c>
      <c r="AQ17" s="362"/>
      <c r="AR17" s="362">
        <f t="shared" ref="AR17" si="54">WEEKDAY(AR18)</f>
        <v>6</v>
      </c>
      <c r="AS17" s="362"/>
      <c r="AT17" s="362">
        <f t="shared" ref="AT17" si="55">WEEKDAY(AT18)</f>
        <v>7</v>
      </c>
      <c r="AU17" s="362"/>
      <c r="AV17" s="362">
        <f t="shared" ref="AV17" si="56">WEEKDAY(AV18)</f>
        <v>1</v>
      </c>
      <c r="AW17" s="362"/>
      <c r="AX17" s="362">
        <f t="shared" ref="AX17" si="57">WEEKDAY(AX18)</f>
        <v>2</v>
      </c>
      <c r="AY17" s="362"/>
      <c r="AZ17" s="362">
        <f t="shared" ref="AZ17" si="58">WEEKDAY(AZ18)</f>
        <v>3</v>
      </c>
      <c r="BA17" s="362"/>
      <c r="BB17" s="362">
        <f t="shared" ref="BB17" si="59">WEEKDAY(BB18)</f>
        <v>4</v>
      </c>
      <c r="BC17" s="362"/>
      <c r="BD17" s="362">
        <f t="shared" ref="BD17" si="60">WEEKDAY(BD18)</f>
        <v>5</v>
      </c>
      <c r="BE17" s="362"/>
      <c r="BF17" s="362">
        <f t="shared" ref="BF17" si="61">WEEKDAY(BF18)</f>
        <v>6</v>
      </c>
      <c r="BG17" s="362"/>
      <c r="BH17" s="362">
        <f t="shared" ref="BH17" si="62">WEEKDAY(BH18)</f>
        <v>7</v>
      </c>
      <c r="BI17" s="362"/>
      <c r="BJ17" s="362">
        <f t="shared" ref="BJ17" si="63">WEEKDAY(BJ18)</f>
        <v>1</v>
      </c>
      <c r="BK17" s="362"/>
      <c r="BL17" s="362">
        <f t="shared" ref="BL17" si="64">WEEKDAY(BL18)</f>
        <v>2</v>
      </c>
      <c r="BM17" s="362"/>
    </row>
    <row r="18" spans="2:65" s="98" customFormat="1" ht="18.75" customHeight="1" thickTop="1">
      <c r="B18" s="363" t="s">
        <v>2</v>
      </c>
      <c r="C18" s="207" t="s">
        <v>82</v>
      </c>
      <c r="D18" s="366">
        <f>DATE(2026,8,設定!N5)</f>
        <v>46235</v>
      </c>
      <c r="E18" s="367"/>
      <c r="F18" s="366">
        <f>D18+1</f>
        <v>46236</v>
      </c>
      <c r="G18" s="367"/>
      <c r="H18" s="366">
        <f t="shared" ref="H18" si="65">F18+1</f>
        <v>46237</v>
      </c>
      <c r="I18" s="367"/>
      <c r="J18" s="366">
        <f t="shared" ref="J18" si="66">H18+1</f>
        <v>46238</v>
      </c>
      <c r="K18" s="367"/>
      <c r="L18" s="342">
        <f t="shared" ref="L18" si="67">J18+1</f>
        <v>46239</v>
      </c>
      <c r="M18" s="343"/>
      <c r="N18" s="342">
        <f t="shared" ref="N18" si="68">L18+1</f>
        <v>46240</v>
      </c>
      <c r="O18" s="343"/>
      <c r="P18" s="342">
        <f t="shared" ref="P18" si="69">N18+1</f>
        <v>46241</v>
      </c>
      <c r="Q18" s="343"/>
      <c r="R18" s="342">
        <f t="shared" ref="R18" si="70">P18+1</f>
        <v>46242</v>
      </c>
      <c r="S18" s="343"/>
      <c r="T18" s="342">
        <f t="shared" ref="T18" si="71">R18+1</f>
        <v>46243</v>
      </c>
      <c r="U18" s="343"/>
      <c r="V18" s="342">
        <f t="shared" ref="V18" si="72">T18+1</f>
        <v>46244</v>
      </c>
      <c r="W18" s="343"/>
      <c r="X18" s="342">
        <f t="shared" ref="X18" si="73">V18+1</f>
        <v>46245</v>
      </c>
      <c r="Y18" s="343"/>
      <c r="Z18" s="342">
        <f t="shared" ref="Z18" si="74">X18+1</f>
        <v>46246</v>
      </c>
      <c r="AA18" s="343"/>
      <c r="AB18" s="342">
        <f t="shared" ref="AB18" si="75">Z18+1</f>
        <v>46247</v>
      </c>
      <c r="AC18" s="343"/>
      <c r="AD18" s="342">
        <f t="shared" ref="AD18" si="76">AB18+1</f>
        <v>46248</v>
      </c>
      <c r="AE18" s="343"/>
      <c r="AF18" s="342">
        <f t="shared" ref="AF18" si="77">AD18+1</f>
        <v>46249</v>
      </c>
      <c r="AG18" s="343"/>
      <c r="AH18" s="342">
        <f t="shared" ref="AH18" si="78">AF18+1</f>
        <v>46250</v>
      </c>
      <c r="AI18" s="343"/>
      <c r="AJ18" s="342">
        <f t="shared" ref="AJ18" si="79">AH18+1</f>
        <v>46251</v>
      </c>
      <c r="AK18" s="343"/>
      <c r="AL18" s="342">
        <f t="shared" ref="AL18" si="80">AJ18+1</f>
        <v>46252</v>
      </c>
      <c r="AM18" s="343"/>
      <c r="AN18" s="342">
        <f t="shared" ref="AN18" si="81">AL18+1</f>
        <v>46253</v>
      </c>
      <c r="AO18" s="343"/>
      <c r="AP18" s="342">
        <f t="shared" ref="AP18" si="82">AN18+1</f>
        <v>46254</v>
      </c>
      <c r="AQ18" s="343"/>
      <c r="AR18" s="342">
        <f t="shared" ref="AR18" si="83">AP18+1</f>
        <v>46255</v>
      </c>
      <c r="AS18" s="343"/>
      <c r="AT18" s="342">
        <f t="shared" ref="AT18" si="84">AR18+1</f>
        <v>46256</v>
      </c>
      <c r="AU18" s="343"/>
      <c r="AV18" s="342">
        <f t="shared" ref="AV18" si="85">AT18+1</f>
        <v>46257</v>
      </c>
      <c r="AW18" s="343"/>
      <c r="AX18" s="342">
        <f t="shared" ref="AX18" si="86">AV18+1</f>
        <v>46258</v>
      </c>
      <c r="AY18" s="343"/>
      <c r="AZ18" s="342">
        <f t="shared" ref="AZ18" si="87">AX18+1</f>
        <v>46259</v>
      </c>
      <c r="BA18" s="343"/>
      <c r="BB18" s="342">
        <f t="shared" ref="BB18" si="88">AZ18+1</f>
        <v>46260</v>
      </c>
      <c r="BC18" s="343"/>
      <c r="BD18" s="342">
        <f t="shared" ref="BD18" si="89">BB18+1</f>
        <v>46261</v>
      </c>
      <c r="BE18" s="343"/>
      <c r="BF18" s="342">
        <f t="shared" ref="BF18" si="90">BD18+1</f>
        <v>46262</v>
      </c>
      <c r="BG18" s="343"/>
      <c r="BH18" s="342">
        <f t="shared" ref="BH18" si="91">BF18+1</f>
        <v>46263</v>
      </c>
      <c r="BI18" s="343"/>
      <c r="BJ18" s="342">
        <f t="shared" ref="BJ18" si="92">BH18+1</f>
        <v>46264</v>
      </c>
      <c r="BK18" s="343"/>
      <c r="BL18" s="342">
        <f t="shared" ref="BL18" si="93">BJ18+1</f>
        <v>46265</v>
      </c>
      <c r="BM18" s="344"/>
    </row>
    <row r="19" spans="2:65" s="98" customFormat="1" ht="18.75" customHeight="1" thickBot="1">
      <c r="B19" s="364"/>
      <c r="C19" s="208" t="s">
        <v>83</v>
      </c>
      <c r="D19" s="360">
        <f>D18</f>
        <v>46235</v>
      </c>
      <c r="E19" s="361"/>
      <c r="F19" s="360">
        <f t="shared" ref="F19" si="94">F18</f>
        <v>46236</v>
      </c>
      <c r="G19" s="361"/>
      <c r="H19" s="360">
        <f t="shared" ref="H19" si="95">H18</f>
        <v>46237</v>
      </c>
      <c r="I19" s="361"/>
      <c r="J19" s="360">
        <f t="shared" ref="J19" si="96">J18</f>
        <v>46238</v>
      </c>
      <c r="K19" s="361"/>
      <c r="L19" s="339">
        <f t="shared" ref="L19" si="97">L18</f>
        <v>46239</v>
      </c>
      <c r="M19" s="341"/>
      <c r="N19" s="339">
        <f t="shared" ref="N19" si="98">N18</f>
        <v>46240</v>
      </c>
      <c r="O19" s="341"/>
      <c r="P19" s="339">
        <f t="shared" ref="P19" si="99">P18</f>
        <v>46241</v>
      </c>
      <c r="Q19" s="341"/>
      <c r="R19" s="339">
        <f t="shared" ref="R19" si="100">R18</f>
        <v>46242</v>
      </c>
      <c r="S19" s="341"/>
      <c r="T19" s="339">
        <f t="shared" ref="T19" si="101">T18</f>
        <v>46243</v>
      </c>
      <c r="U19" s="341"/>
      <c r="V19" s="339">
        <f t="shared" ref="V19" si="102">V18</f>
        <v>46244</v>
      </c>
      <c r="W19" s="341"/>
      <c r="X19" s="339">
        <f t="shared" ref="X19" si="103">X18</f>
        <v>46245</v>
      </c>
      <c r="Y19" s="341"/>
      <c r="Z19" s="339">
        <f t="shared" ref="Z19" si="104">Z18</f>
        <v>46246</v>
      </c>
      <c r="AA19" s="341"/>
      <c r="AB19" s="339">
        <f t="shared" ref="AB19" si="105">AB18</f>
        <v>46247</v>
      </c>
      <c r="AC19" s="341"/>
      <c r="AD19" s="339">
        <f t="shared" ref="AD19" si="106">AD18</f>
        <v>46248</v>
      </c>
      <c r="AE19" s="341"/>
      <c r="AF19" s="339">
        <f t="shared" ref="AF19" si="107">AF18</f>
        <v>46249</v>
      </c>
      <c r="AG19" s="341"/>
      <c r="AH19" s="339">
        <f t="shared" ref="AH19" si="108">AH18</f>
        <v>46250</v>
      </c>
      <c r="AI19" s="341"/>
      <c r="AJ19" s="339">
        <f t="shared" ref="AJ19" si="109">AJ18</f>
        <v>46251</v>
      </c>
      <c r="AK19" s="341"/>
      <c r="AL19" s="339">
        <f t="shared" ref="AL19" si="110">AL18</f>
        <v>46252</v>
      </c>
      <c r="AM19" s="341"/>
      <c r="AN19" s="339">
        <f t="shared" ref="AN19" si="111">AN18</f>
        <v>46253</v>
      </c>
      <c r="AO19" s="341"/>
      <c r="AP19" s="339">
        <f t="shared" ref="AP19" si="112">AP18</f>
        <v>46254</v>
      </c>
      <c r="AQ19" s="341"/>
      <c r="AR19" s="339">
        <f t="shared" ref="AR19" si="113">AR18</f>
        <v>46255</v>
      </c>
      <c r="AS19" s="341"/>
      <c r="AT19" s="339">
        <f t="shared" ref="AT19" si="114">AT18</f>
        <v>46256</v>
      </c>
      <c r="AU19" s="341"/>
      <c r="AV19" s="339">
        <f t="shared" ref="AV19" si="115">AV18</f>
        <v>46257</v>
      </c>
      <c r="AW19" s="341"/>
      <c r="AX19" s="339">
        <f t="shared" ref="AX19" si="116">AX18</f>
        <v>46258</v>
      </c>
      <c r="AY19" s="341"/>
      <c r="AZ19" s="339">
        <f t="shared" ref="AZ19" si="117">AZ18</f>
        <v>46259</v>
      </c>
      <c r="BA19" s="341"/>
      <c r="BB19" s="339">
        <f t="shared" ref="BB19" si="118">BB18</f>
        <v>46260</v>
      </c>
      <c r="BC19" s="341"/>
      <c r="BD19" s="339">
        <f t="shared" ref="BD19" si="119">BD18</f>
        <v>46261</v>
      </c>
      <c r="BE19" s="341"/>
      <c r="BF19" s="339">
        <f t="shared" ref="BF19" si="120">BF18</f>
        <v>46262</v>
      </c>
      <c r="BG19" s="341"/>
      <c r="BH19" s="339">
        <f t="shared" ref="BH19" si="121">BH18</f>
        <v>46263</v>
      </c>
      <c r="BI19" s="341"/>
      <c r="BJ19" s="339">
        <f t="shared" ref="BJ19" si="122">BJ18</f>
        <v>46264</v>
      </c>
      <c r="BK19" s="341"/>
      <c r="BL19" s="339">
        <f t="shared" ref="BL19" si="123">BL18</f>
        <v>46265</v>
      </c>
      <c r="BM19" s="340"/>
    </row>
    <row r="20" spans="2:65" s="98" customFormat="1" ht="18.75" customHeight="1" thickTop="1">
      <c r="B20" s="364"/>
      <c r="C20" s="209">
        <f>設定!B5</f>
        <v>0</v>
      </c>
      <c r="D20" s="357">
        <f>'7月'!BL20+SUMIF(E44:E53,設定!B5,D44:E53)+SUMIF(E38,設定!B5,D38:E38)+SUMIF(E40,設定!B5,D40:E40)-SUMIF(E37,設定!B5,D37:E37)-SUMIF(E39,設定!B5,D39:E39)-SUMIF(E56:E125,設定!B5,D56:D125)</f>
        <v>0</v>
      </c>
      <c r="E20" s="358"/>
      <c r="F20" s="357">
        <f>D20+SUMIF(G44:G53,設定!B5,F44:G53)+SUMIF(G38,設定!B5,F38:G38)+SUMIF(G40,設定!B5,F40:G40)-SUMIF(G37,設定!B5,F37:G37)-SUMIF(G39,設定!B5,F39:G39)-SUMIF(G56:G125,設定!B5,F56:F125)</f>
        <v>0</v>
      </c>
      <c r="G20" s="358"/>
      <c r="H20" s="357">
        <f>F20+SUMIF(I44:I53,設定!B5,H44:I53)+SUMIF(I38,設定!B5,H38:I38)+SUMIF(I40,設定!B5,H40:I40)-SUMIF(I37,設定!B5,H37:I37)-SUMIF(I39,設定!B5,H39:I39)-SUMIF(I56:I125,設定!B5,H56:H125)</f>
        <v>0</v>
      </c>
      <c r="I20" s="358"/>
      <c r="J20" s="357">
        <f>H20+SUMIF(K44:K53,設定!B5,J44:K53)+SUMIF(K38,設定!B5,J38:K38)+SUMIF(K40,設定!B5,J40:K40)-SUMIF(K37,設定!B5,J37:K37)-SUMIF(K39,設定!B5,J39:K39)-SUMIF(K56:K125,設定!B5,J56:J125)</f>
        <v>0</v>
      </c>
      <c r="K20" s="358"/>
      <c r="L20" s="357">
        <f>J20+SUMIF(M44:M53,設定!B5,L44:M53)+SUMIF(M38,設定!B5,L38:M38)+SUMIF(M40,設定!B5,L40:M40)-SUMIF(M37,設定!B5,L37:M37)-SUMIF(M39,設定!B5,L39:M39)-SUMIF(M56:M125,設定!B5,L56:L125)</f>
        <v>0</v>
      </c>
      <c r="M20" s="358"/>
      <c r="N20" s="357">
        <f>L20+SUMIF(O44:O53,設定!B5,N44:O53)+SUMIF(O38,設定!B5,N38:O38)+SUMIF(O40,設定!B5,N40:O40)-SUMIF(O37,設定!B5,N37:O37)-SUMIF(O39,設定!B5,N39:O39)-SUMIF(O56:O125,設定!B5,N56:N125)</f>
        <v>0</v>
      </c>
      <c r="O20" s="358"/>
      <c r="P20" s="357">
        <f>N20+SUMIF(Q44:Q53,設定!B5,P44:Q53)+SUMIF(Q38,設定!B5,P38:Q38)+SUMIF(Q40,設定!B5,P40:Q40)-SUMIF(Q37,設定!B5,P37:Q37)-SUMIF(Q39,設定!B5,P39:Q39)-SUMIF(Q56:Q125,設定!B5,P56:P125)</f>
        <v>0</v>
      </c>
      <c r="Q20" s="358"/>
      <c r="R20" s="357">
        <f>P20+SUMIF(S44:S53,設定!B5,R44:S53)+SUMIF(S38,設定!B5,R38:S38)+SUMIF(S40,設定!B5,R40:S40)-SUMIF(S37,設定!B5,R37:S37)-SUMIF(S39,設定!B5,R39:S39)-SUMIF(S56:S125,設定!B5,R56:R125)</f>
        <v>0</v>
      </c>
      <c r="S20" s="358"/>
      <c r="T20" s="357">
        <f>R20+SUMIF(U44:U53,設定!B5,T44:U53)+SUMIF(U38,設定!B5,T38:U38)+SUMIF(U40,設定!B5,T40:U40)-SUMIF(U37,設定!B5,T37:U37)-SUMIF(U39,設定!B5,T39:U39)-SUMIF(U56:U125,設定!B5,T56:T125)</f>
        <v>0</v>
      </c>
      <c r="U20" s="358"/>
      <c r="V20" s="357">
        <f>T20+SUMIF(W44:W53,設定!B5,V44:W53)+SUMIF(W38,設定!B5,V38:W38)+SUMIF(W40,設定!B5,V40:W40)-SUMIF(W37,設定!B5,V37:W37)-SUMIF(W39,設定!B5,V39:W39)-SUMIF(W56:W125,設定!B5,V56:V125)</f>
        <v>0</v>
      </c>
      <c r="W20" s="358"/>
      <c r="X20" s="357">
        <f>V20+SUMIF(Y44:Y53,設定!B5,X44:Y53)+SUMIF(Y38,設定!B5,X38:Y38)+SUMIF(Y40,設定!B5,X40:Y40)-SUMIF(Y37,設定!B5,X37:Y37)-SUMIF(Y39,設定!B5,X39:Y39)-SUMIF(Y56:Y125,設定!B5,X56:X125)</f>
        <v>0</v>
      </c>
      <c r="Y20" s="358"/>
      <c r="Z20" s="357">
        <f>X20+SUMIF(AA44:AA53,設定!B5,Z44:AA53)+SUMIF(AA38,設定!B5,Z38:AA38)+SUMIF(AA40,設定!B5,Z40:AA40)-SUMIF(AA37,設定!B5,Z37:AA37)-SUMIF(AA39,設定!B5,Z39:AA39)-SUMIF(AA56:AA125,設定!B5,Z56:Z125)</f>
        <v>0</v>
      </c>
      <c r="AA20" s="358"/>
      <c r="AB20" s="357">
        <f>Z20+SUMIF(AC44:AC53,設定!B5,AB44:AC53)+SUMIF(AC38,設定!B5,AB38:AC38)+SUMIF(AC40,設定!B5,AB40:AC40)-SUMIF(AC37,設定!B5,AB37:AC37)-SUMIF(AC39,設定!B5,AB39:AC39)-SUMIF(AC56:AC125,設定!B5,AB56:AB125)</f>
        <v>0</v>
      </c>
      <c r="AC20" s="358"/>
      <c r="AD20" s="357">
        <f>AB20+SUMIF(AE44:AE53,設定!B5,AD44:AE53)+SUMIF(AE38,設定!B5,AD38:AE38)+SUMIF(AE40,設定!B5,AD40:AE40)-SUMIF(AE37,設定!B5,AD37:AE37)-SUMIF(AE39,設定!B5,AD39:AE39)-SUMIF(AE56:AE125,設定!B5,AD56:AE125)</f>
        <v>0</v>
      </c>
      <c r="AE20" s="358"/>
      <c r="AF20" s="357">
        <f>AD20+SUMIF(AG44:AG53,設定!B5,AF44:AG53)+SUMIF(AG38,設定!B5,AF38:AG38)+SUMIF(AG40,設定!B5,AF40:AG40)-SUMIF(AG37,設定!B5,AF37:AG37)-SUMIF(AG39,設定!B5,AF39:AG39)-SUMIF(AG56:AG125,設定!B5,AF56:AF125)</f>
        <v>0</v>
      </c>
      <c r="AG20" s="358"/>
      <c r="AH20" s="357">
        <f>AF20+SUMIF(AI44:AI53,設定!B5,AH44:AI53)+SUMIF(AI38,設定!B5,AH38:AI38)+SUMIF(AI40,設定!B5,AH40:AI40)-SUMIF(AI37,設定!B5,AH37:AI37)-SUMIF(AI39,設定!B5,AH39:AI39)-SUMIF(AI56:AI125,設定!B5,AH56:AH125)</f>
        <v>0</v>
      </c>
      <c r="AI20" s="358"/>
      <c r="AJ20" s="357">
        <f>AH20+SUMIF(AK44:AK53,設定!B5,AJ44:AK53)+SUMIF(AK38,設定!B5,AJ38:AK38)+SUMIF(AK40,設定!B5,AJ40:AK40)-SUMIF(AK37,設定!B5,AJ37:AK37)-SUMIF(AK39,設定!B5,AJ39:AK39)-SUMIF(AK56:AK125,設定!B5,AJ56:AJ125)</f>
        <v>0</v>
      </c>
      <c r="AK20" s="358"/>
      <c r="AL20" s="357">
        <f>AJ20+SUMIF(AM44:AM53,設定!B5,AL44:AM53)+SUMIF(AM38,設定!B5,AL38:AM38)+SUMIF(AM40,設定!B5,AL40:AM40)-SUMIF(AM37,設定!B5,AL37:AM37)-SUMIF(AM39,設定!B5,AL39:AM39)-SUMIF(AM56:AM125,設定!B5,AL56:AL125)</f>
        <v>0</v>
      </c>
      <c r="AM20" s="358"/>
      <c r="AN20" s="357">
        <f>AL20+SUMIF(AO44:AO53,設定!B5,AN44:AO53)+SUMIF(AO38,設定!B5,AN38:AO38)+SUMIF(AO40,設定!B5,AN40:AO40)-SUMIF(AO37,設定!B5,AN37:AO37)-SUMIF(AO39,設定!B5,AN39:AO39)-SUMIF(AO56:AO125,設定!B5,AN56:AN125)</f>
        <v>0</v>
      </c>
      <c r="AO20" s="358"/>
      <c r="AP20" s="357">
        <f>AN20+SUMIF(AQ44:AQ53,設定!B5,AP44:AQ53)+SUMIF(AQ38,設定!B5,AP38:AQ38)+SUMIF(AQ40,設定!B5,AP40:AQ40)-SUMIF(AQ37,設定!B5,AP37:AQ37)-SUMIF(AQ39,設定!B5,AP39:AQ39)-SUMIF(AQ56:AQ125,設定!B5,AP56:AP125)</f>
        <v>0</v>
      </c>
      <c r="AQ20" s="358"/>
      <c r="AR20" s="357">
        <f>AP20+SUMIF(AS44:AS53,設定!B5,AR44:AS53)+SUMIF(AS38,設定!B5,AR38:AS38)+SUMIF(AS40,設定!B5,AR40:AS40)-SUMIF(AS37,設定!B5,AR37:AS37)-SUMIF(AS39,設定!B5,AR39:AS39)-SUMIF(AS56:AS125,設定!B5,AR56:AR125)</f>
        <v>0</v>
      </c>
      <c r="AS20" s="358"/>
      <c r="AT20" s="357">
        <f>AR20+SUMIF(AU44:AU53,設定!B5,AT44:AU53)+SUMIF(AU38,設定!B5,AT38:AU38)+SUMIF(AU40,設定!B5,AT40:AU40)-SUMIF(AU37,設定!B5,AT37:AU37)-SUMIF(AU39,設定!B5,AT39:AU39)-SUMIF(AU56:AU125,設定!B5,AT56:AT125)</f>
        <v>0</v>
      </c>
      <c r="AU20" s="358"/>
      <c r="AV20" s="357">
        <f>AT20+SUMIF(AW44:AW53,設定!B5,AV44:AW53)+SUMIF(AW38,設定!B5,AV38:AW38)+SUMIF(AW40,設定!B5,AV40:AW40)-SUMIF(AW37,設定!B5,AV37:AW37)-SUMIF(AW39,設定!B5,AV39:AW39)-SUMIF(AW56:AW125,設定!B5,AV56:AV125)</f>
        <v>0</v>
      </c>
      <c r="AW20" s="358"/>
      <c r="AX20" s="357">
        <f>AV20+SUMIF(AY44:AY53,設定!B5,AX44:AY53)+SUMIF(AY38,設定!B5,AX38:AY38)+SUMIF(AY40,設定!B5,AX40:AY40)-SUMIF(AY37,設定!B5,AX37:AY37)-SUMIF(AY39,設定!B5,AX39:AY39)-SUMIF(AY56:AY125,設定!B5,AX56:AX125)</f>
        <v>0</v>
      </c>
      <c r="AY20" s="358"/>
      <c r="AZ20" s="357">
        <f>AX20+SUMIF(BA44:BA53,設定!B5,AZ44:BA53)+SUMIF(BA38,設定!B5,AZ38:BA38)+SUMIF(BA40,設定!B5,AZ40:BA40)-SUMIF(BA37,設定!B5,AZ37:BA37)-SUMIF(BA39,設定!B5,AZ39:BA39)-SUMIF(BA56:BA125,設定!B5,AZ56:AZ125)</f>
        <v>0</v>
      </c>
      <c r="BA20" s="358"/>
      <c r="BB20" s="357">
        <f>AZ20+SUMIF(BC44:BC53,設定!B5,BB44:BC53)+SUMIF(BC38,設定!B5,BB38:BC38)+SUMIF(BC40,設定!B5,BB40:BC40)-SUMIF(BC37,設定!B5,BB37:BC37)-SUMIF(BC39,設定!B5,BB39:BC39)-SUMIF(BC56:BC125,設定!B5,BB56:BB125)</f>
        <v>0</v>
      </c>
      <c r="BC20" s="358"/>
      <c r="BD20" s="357">
        <f>BB20+SUMIF(BE44:BE53,設定!B5,BD44:BE53)+SUMIF(BE38,設定!B5,BD38:BE38)+SUMIF(BE40,設定!B5,BD40:BE40)-SUMIF(BE37,設定!B5,BD37:BE37)-SUMIF(BE39,設定!B5,BD39:BE39)-SUMIF(BE56:BE125,設定!B5,BD56:BE125)</f>
        <v>0</v>
      </c>
      <c r="BE20" s="358"/>
      <c r="BF20" s="357">
        <f>BD20+SUMIF(BG44:BG53,設定!B5,BF44:BG53)+SUMIF(BG38,設定!B5,BF38:BG38)+SUMIF(BG40,設定!B5,BF40:BG40)-SUMIF(BG37,設定!B5,BF37:BG37)-SUMIF(BG39,設定!B5,BF39:BG39)-SUMIF(BG56:BG125,設定!B5,BF56:BF125)</f>
        <v>0</v>
      </c>
      <c r="BG20" s="358"/>
      <c r="BH20" s="357">
        <f>BF20+SUMIF(BI44:BI53,設定!B5,BH44:BI53)+SUMIF(BI38,設定!B5,BH38:BI38)+SUMIF(BI40,設定!B5,BH40:BI40)-SUMIF(BI37,設定!B5,BH37:BI37)-SUMIF(BI39,設定!B5,BH39:BI39)-SUMIF(BI56:BI125,設定!B5,BH56:BH125)</f>
        <v>0</v>
      </c>
      <c r="BI20" s="358"/>
      <c r="BJ20" s="357">
        <f>BH20+SUMIF(BK44:BK53,設定!B5,BJ44:BK53)+SUMIF(BK38,設定!B5,BJ38:BK38)+SUMIF(BK40,設定!B5,BJ40:BK40)-SUMIF(BK37,設定!B5,BJ37:BK37)-SUMIF(BK39,設定!B5,BJ39:BK39)-SUMIF(BK56:BK125,設定!B5,BJ56:BJ125)</f>
        <v>0</v>
      </c>
      <c r="BK20" s="358"/>
      <c r="BL20" s="357">
        <f>BJ20+SUMIF(BM44:BM53,設定!B5,BL44:BM53)+SUMIF(BM38,設定!B5,BL38:BM38)+SUMIF(BM40,設定!B5,BL40:BM40)-SUMIF(BM37,設定!B5,BL37:BM37)-SUMIF(BM39,設定!B5,BL39:BM39)-SUMIF(BM56:BM125,設定!B5,BL56:BL125)</f>
        <v>0</v>
      </c>
      <c r="BM20" s="359"/>
    </row>
    <row r="21" spans="2:65" s="98" customFormat="1" ht="18.75" customHeight="1">
      <c r="B21" s="364"/>
      <c r="C21" s="140">
        <f>設定!B6</f>
        <v>0</v>
      </c>
      <c r="D21" s="354">
        <f>'7月'!BL21+SUMIF(E44:E53,設定!B6,D44:E53)+SUMIF(E38,設定!B6,D38:E38)+SUMIF(E40,設定!B6,D40:E40)-SUMIF(E37,設定!B6,D37:E37)-SUMIF(E39,設定!B6,D39:E39)-SUMIF(E56:E125,設定!B6,D56:D125)</f>
        <v>0</v>
      </c>
      <c r="E21" s="355"/>
      <c r="F21" s="354">
        <f>D21+SUMIF(G44:G53,設定!B6,F44:G53)+SUMIF(G38,設定!B6,F38:G38)+SUMIF(G40,設定!B6,F40:G40)-SUMIF(G37,設定!B6,F37:G37)-SUMIF(G39,設定!B6,F39:G39)-SUMIF(G56:G125,設定!B6,F56:F125)</f>
        <v>0</v>
      </c>
      <c r="G21" s="355"/>
      <c r="H21" s="354">
        <f>F21+SUMIF(I44:I53,設定!B6,H44:I53)+SUMIF(I38,設定!B6,H38:I38)+SUMIF(I40,設定!B6,H40:I40)-SUMIF(I37,設定!B6,H37:I37)-SUMIF(I39,設定!B6,H39:I39)-SUMIF(I56:I125,設定!B6,H56:H125)</f>
        <v>0</v>
      </c>
      <c r="I21" s="355"/>
      <c r="J21" s="354">
        <f>H21+SUMIF(K44:K53,設定!B6,J44:K53)+SUMIF(K38,設定!B6,J38:K38)+SUMIF(K40,設定!B6,J40:K40)-SUMIF(K37,設定!B6,J37:K37)-SUMIF(K39,設定!B6,J39:K39)-SUMIF(K56:K125,設定!B6,J56:J125)</f>
        <v>0</v>
      </c>
      <c r="K21" s="355"/>
      <c r="L21" s="354">
        <f>J21+SUMIF(M44:M53,設定!B6,L44:M53)+SUMIF(M38,設定!B6,L38:M38)+SUMIF(M40,設定!B6,L40:M40)-SUMIF(M37,設定!B6,L37:M37)-SUMIF(M39,設定!B6,L39:M39)-SUMIF(M56:M125,設定!B6,L56:L125)</f>
        <v>0</v>
      </c>
      <c r="M21" s="355"/>
      <c r="N21" s="354">
        <f>L21+SUMIF(O44:O53,設定!B6,N44:O53)+SUMIF(O38,設定!B6,N38:O38)+SUMIF(O40,設定!B6,N40:O40)-SUMIF(O37,設定!B6,N37:O37)-SUMIF(O39,設定!B6,N39:O39)-SUMIF(O56:O125,設定!B6,N56:N125)</f>
        <v>0</v>
      </c>
      <c r="O21" s="355"/>
      <c r="P21" s="354">
        <f>N21+SUMIF(Q44:Q53,設定!B6,P44:Q53)+SUMIF(Q38,設定!B6,P38:Q38)+SUMIF(Q40,設定!B6,P40:Q40)-SUMIF(Q37,設定!B6,P37:Q37)-SUMIF(Q39,設定!B6,P39:Q39)-SUMIF(Q56:Q125,設定!B6,P56:P125)</f>
        <v>0</v>
      </c>
      <c r="Q21" s="355"/>
      <c r="R21" s="354">
        <f>P21+SUMIF(S44:S53,設定!B6,R44:S53)+SUMIF(S38,設定!B6,R38:S38)+SUMIF(S40,設定!B6,R40:S40)-SUMIF(S37,設定!B6,R37:S37)-SUMIF(S39,設定!B6,R39:S39)-SUMIF(S56:S125,設定!B6,R56:R125)</f>
        <v>0</v>
      </c>
      <c r="S21" s="355"/>
      <c r="T21" s="354">
        <f>R21+SUMIF(U44:U53,設定!B6,T44:U53)+SUMIF(U38,設定!B6,T38:U38)+SUMIF(U40,設定!B6,T40:U40)-SUMIF(U37,設定!B6,T37:U37)-SUMIF(U39,設定!B6,T39:U39)-SUMIF(U56:U125,設定!B6,T56:T125)</f>
        <v>0</v>
      </c>
      <c r="U21" s="355"/>
      <c r="V21" s="354">
        <f>T21+SUMIF(W44:W53,設定!B6,V44:W53)+SUMIF(W38,設定!B6,V38:W38)+SUMIF(W40,設定!B6,V40:W40)-SUMIF(W37,設定!B6,V37:W37)-SUMIF(W39,設定!B6,V39:W39)-SUMIF(W56:W125,設定!B6,V56:V125)</f>
        <v>0</v>
      </c>
      <c r="W21" s="355"/>
      <c r="X21" s="354">
        <f>V21+SUMIF(Y44:Y53,設定!B6,X44:Y53)+SUMIF(Y38,設定!B6,X38:Y38)+SUMIF(Y40,設定!B6,X40:Y40)-SUMIF(Y37,設定!B6,X37:Y37)-SUMIF(Y39,設定!B6,X39:Y39)-SUMIF(Y56:Y125,設定!B6,X56:X125)</f>
        <v>0</v>
      </c>
      <c r="Y21" s="355"/>
      <c r="Z21" s="354">
        <f>X21+SUMIF(AA44:AA53,設定!B6,Z44:AA53)+SUMIF(AA38,設定!B6,Z38:AA38)+SUMIF(AA40,設定!B6,Z40:AA40)-SUMIF(AA37,設定!B6,Z37:AA37)-SUMIF(AA39,設定!B6,Z39:AA39)-SUMIF(AA56:AA125,設定!B6,Z56:Z125)</f>
        <v>0</v>
      </c>
      <c r="AA21" s="355"/>
      <c r="AB21" s="354">
        <f>Z21+SUMIF(AC44:AC53,設定!B6,AB44:AC53)+SUMIF(AC38,設定!B6,AB38:AC38)+SUMIF(AC40,設定!B6,AB40:AC40)-SUMIF(AC37,設定!B6,AB37:AC37)-SUMIF(AC39,設定!B6,AB39:AC39)-SUMIF(AC56:AC125,設定!B6,AB56:AB125)</f>
        <v>0</v>
      </c>
      <c r="AC21" s="355"/>
      <c r="AD21" s="354">
        <f>AB21+SUMIF(AE44:AE53,設定!B6,AD44:AE53)+SUMIF(AE38,設定!B6,AD38:AE38)+SUMIF(AE40,設定!B6,AD40:AE40)-SUMIF(AE37,設定!B6,AD37:AE37)-SUMIF(AE39,設定!B6,AD39:AE39)-SUMIF(AE56:AE125,設定!B6,AD56:AE125)</f>
        <v>0</v>
      </c>
      <c r="AE21" s="355"/>
      <c r="AF21" s="354">
        <f>AD21+SUMIF(AG44:AG53,設定!B6,AF44:AG53)+SUMIF(AG38,設定!B6,AF38:AG38)+SUMIF(AG40,設定!B6,AF40:AG40)-SUMIF(AG37,設定!B6,AF37:AG37)-SUMIF(AG39,設定!B6,AF39:AG39)-SUMIF(AG56:AG125,設定!B6,AF56:AF125)</f>
        <v>0</v>
      </c>
      <c r="AG21" s="355"/>
      <c r="AH21" s="354">
        <f>AF21+SUMIF(AI44:AI53,設定!B6,AH44:AI53)+SUMIF(AI38,設定!B6,AH38:AI38)+SUMIF(AI40,設定!B6,AH40:AI40)-SUMIF(AI37,設定!B6,AH37:AI37)-SUMIF(AI39,設定!B6,AH39:AI39)-SUMIF(AI56:AI125,設定!B6,AH56:AH125)</f>
        <v>0</v>
      </c>
      <c r="AI21" s="355"/>
      <c r="AJ21" s="354">
        <f>AH21+SUMIF(AK44:AK53,設定!B6,AJ44:AK53)+SUMIF(AK38,設定!B6,AJ38:AK38)+SUMIF(AK40,設定!B6,AJ40:AK40)-SUMIF(AK37,設定!B6,AJ37:AK37)-SUMIF(AK39,設定!B6,AJ39:AK39)-SUMIF(AK56:AK125,設定!B6,AJ56:AJ125)</f>
        <v>0</v>
      </c>
      <c r="AK21" s="355"/>
      <c r="AL21" s="354">
        <f>AJ21+SUMIF(AM44:AM53,設定!B6,AL44:AM53)+SUMIF(AM38,設定!B6,AL38:AM38)+SUMIF(AM40,設定!B6,AL40:AM40)-SUMIF(AM37,設定!B6,AL37:AM37)-SUMIF(AM39,設定!B6,AL39:AM39)-SUMIF(AM56:AM125,設定!B6,AL56:AL125)</f>
        <v>0</v>
      </c>
      <c r="AM21" s="355"/>
      <c r="AN21" s="354">
        <f>AL21+SUMIF(AO44:AO53,設定!B6,AN44:AO53)+SUMIF(AO38,設定!B6,AN38:AO38)+SUMIF(AO40,設定!B6,AN40:AO40)-SUMIF(AO37,設定!B6,AN37:AO37)-SUMIF(AO39,設定!B6,AN39:AO39)-SUMIF(AO56:AO125,設定!B6,AN56:AN125)</f>
        <v>0</v>
      </c>
      <c r="AO21" s="355"/>
      <c r="AP21" s="354">
        <f>AN21+SUMIF(AQ44:AQ53,設定!B6,AP44:AQ53)+SUMIF(AQ38,設定!B6,AP38:AQ38)+SUMIF(AQ40,設定!B6,AP40:AQ40)-SUMIF(AQ37,設定!B6,AP37:AQ37)-SUMIF(AQ39,設定!B6,AP39:AQ39)-SUMIF(AQ56:AQ125,設定!B6,AP56:AP125)</f>
        <v>0</v>
      </c>
      <c r="AQ21" s="355"/>
      <c r="AR21" s="354">
        <f>AP21+SUMIF(AS44:AS53,設定!B6,AR44:AS53)+SUMIF(AS38,設定!B6,AR38:AS38)+SUMIF(AS40,設定!B6,AR40:AS40)-SUMIF(AS37,設定!B6,AR37:AS37)-SUMIF(AS39,設定!B6,AR39:AS39)-SUMIF(AS56:AS125,設定!B6,AR56:AR125)</f>
        <v>0</v>
      </c>
      <c r="AS21" s="355"/>
      <c r="AT21" s="354">
        <f>AR21+SUMIF(AU44:AU53,設定!B6,AT44:AU53)+SUMIF(AU38,設定!B6,AT38:AU38)+SUMIF(AU40,設定!B6,AT40:AU40)-SUMIF(AU37,設定!B6,AT37:AU37)-SUMIF(AU39,設定!B6,AT39:AU39)-SUMIF(AU56:AU125,設定!B6,AT56:AT125)</f>
        <v>0</v>
      </c>
      <c r="AU21" s="355"/>
      <c r="AV21" s="354">
        <f>AT21+SUMIF(AW44:AW53,設定!B6,AV44:AW53)+SUMIF(AW38,設定!B6,AV38:AW38)+SUMIF(AW40,設定!B6,AV40:AW40)-SUMIF(AW37,設定!B6,AV37:AW37)-SUMIF(AW39,設定!B6,AV39:AW39)-SUMIF(AW56:AW125,設定!B6,AV56:AV125)</f>
        <v>0</v>
      </c>
      <c r="AW21" s="355"/>
      <c r="AX21" s="354">
        <f>AV21+SUMIF(AY44:AY53,設定!B6,AX44:AY53)+SUMIF(AY38,設定!B6,AX38:AY38)+SUMIF(AY40,設定!B6,AX40:AY40)-SUMIF(AY37,設定!B6,AX37:AY37)-SUMIF(AY39,設定!B6,AX39:AY39)-SUMIF(AY56:AY125,設定!B6,AX56:AX125)</f>
        <v>0</v>
      </c>
      <c r="AY21" s="355"/>
      <c r="AZ21" s="354">
        <f>AX21+SUMIF(BA44:BA53,設定!B6,AZ44:BA53)+SUMIF(BA38,設定!B6,AZ38:BA38)+SUMIF(BA40,設定!B6,AZ40:BA40)-SUMIF(BA37,設定!B6,AZ37:BA37)-SUMIF(BA39,設定!B6,AZ39:BA39)-SUMIF(BA56:BA125,設定!B6,AZ56:AZ125)</f>
        <v>0</v>
      </c>
      <c r="BA21" s="355"/>
      <c r="BB21" s="354">
        <f>AZ21+SUMIF(BC44:BC53,設定!B6,BB44:BC53)+SUMIF(BC38,設定!B6,BB38:BC38)+SUMIF(BC40,設定!B6,BB40:BC40)-SUMIF(BC37,設定!B6,BB37:BC37)-SUMIF(BC39,設定!B6,BB39:BC39)-SUMIF(BC56:BC125,設定!B6,BB56:BB125)</f>
        <v>0</v>
      </c>
      <c r="BC21" s="355"/>
      <c r="BD21" s="354">
        <f>BB21+SUMIF(BE44:BE53,設定!B6,BD44:BE53)+SUMIF(BE38,設定!B6,BD38:BE38)+SUMIF(BE40,設定!B6,BD40:BE40)-SUMIF(BE37,設定!B6,BD37:BE37)-SUMIF(BE39,設定!B6,BD39:BE39)-SUMIF(BE56:BE125,設定!B6,BD56:BE125)</f>
        <v>0</v>
      </c>
      <c r="BE21" s="355"/>
      <c r="BF21" s="354">
        <f>BD21+SUMIF(BG44:BG53,設定!B6,BF44:BG53)+SUMIF(BG38,設定!B6,BF38:BG38)+SUMIF(BG40,設定!B6,BF40:BG40)-SUMIF(BG37,設定!B6,BF37:BG37)-SUMIF(BG39,設定!B6,BF39:BG39)-SUMIF(BG56:BG125,設定!B6,BF56:BF125)</f>
        <v>0</v>
      </c>
      <c r="BG21" s="355"/>
      <c r="BH21" s="354">
        <f>BF21+SUMIF(BI44:BI53,設定!B6,BH44:BI53)+SUMIF(BI38,設定!B6,BH38:BI38)+SUMIF(BI40,設定!B6,BH40:BI40)-SUMIF(BI37,設定!B6,BH37:BI37)-SUMIF(BI39,設定!B6,BH39:BI39)-SUMIF(BI56:BI125,設定!B6,BH56:BH125)</f>
        <v>0</v>
      </c>
      <c r="BI21" s="355"/>
      <c r="BJ21" s="354">
        <f>BH21+SUMIF(BK44:BK53,設定!B6,BJ44:BK53)+SUMIF(BK38,設定!B6,BJ38:BK38)+SUMIF(BK40,設定!B6,BJ40:BK40)-SUMIF(BK37,設定!B6,BJ37:BK37)-SUMIF(BK39,設定!B6,BJ39:BK39)-SUMIF(BK56:BK125,設定!B6,BJ56:BJ125)</f>
        <v>0</v>
      </c>
      <c r="BK21" s="355"/>
      <c r="BL21" s="354">
        <f>BJ21+SUMIF(BM44:BM53,設定!B6,BL44:BM53)+SUMIF(BM38,設定!B6,BL38:BM38)+SUMIF(BM40,設定!B6,BL40:BM40)-SUMIF(BM37,設定!B6,BL37:BM37)-SUMIF(BM39,設定!B6,BL39:BM39)-SUMIF(BM56:BM125,設定!B6,BL56:BL125)</f>
        <v>0</v>
      </c>
      <c r="BM21" s="356"/>
    </row>
    <row r="22" spans="2:65" s="98" customFormat="1" ht="18.75" customHeight="1">
      <c r="B22" s="364"/>
      <c r="C22" s="210">
        <f>設定!B7</f>
        <v>0</v>
      </c>
      <c r="D22" s="350">
        <f>'7月'!BL22+SUMIF(E44:E53,設定!B7,D44:E53)+SUMIF(E38,設定!B7,D38:E38)+SUMIF(E40,設定!B7,D40:E40)-SUMIF(E37,設定!B7,D37:E37)-SUMIF(E39,設定!B7,D39:E39)-SUMIF(E56:E125,設定!B7,D56:D125)</f>
        <v>0</v>
      </c>
      <c r="E22" s="351"/>
      <c r="F22" s="350">
        <f>D22+SUMIF(G44:G53,設定!B7,F44:G53)+SUMIF(G38,設定!B7,F38:G38)+SUMIF(G40,設定!B7,F40:G40)-SUMIF(G37,設定!B7,F37:G37)-SUMIF(G39,設定!B7,F39:G39)-SUMIF(G56:G125,設定!B7,F56:F125)</f>
        <v>0</v>
      </c>
      <c r="G22" s="351"/>
      <c r="H22" s="350">
        <f>F22+SUMIF(I44:I53,設定!B7,H44:I53)+SUMIF(I38,設定!B7,H38:I38)+SUMIF(I40,設定!B7,H40:I40)-SUMIF(I37,設定!B7,H37:I37)-SUMIF(I39,設定!B7,H39:I39)-SUMIF(I56:I125,設定!B7,H56:H125)</f>
        <v>0</v>
      </c>
      <c r="I22" s="351"/>
      <c r="J22" s="350">
        <f>H22+SUMIF(K44:K53,設定!B7,J44:K53)+SUMIF(K38,設定!B7,J38:K38)+SUMIF(K40,設定!B7,J40:K40)-SUMIF(K37,設定!B7,J37:K37)-SUMIF(K39,設定!B7,J39:K39)-SUMIF(K56:K125,設定!B7,J56:J125)</f>
        <v>0</v>
      </c>
      <c r="K22" s="351"/>
      <c r="L22" s="350">
        <f>J22+SUMIF(M44:M53,設定!B7,L44:M53)+SUMIF(M38,設定!B7,L38:M38)+SUMIF(M40,設定!B7,L40:M40)-SUMIF(M37,設定!B7,L37:M37)-SUMIF(M39,設定!B7,L39:M39)-SUMIF(M56:M125,設定!B7,L56:L125)</f>
        <v>0</v>
      </c>
      <c r="M22" s="351"/>
      <c r="N22" s="350">
        <f>L22+SUMIF(O44:O53,設定!B7,N44:O53)+SUMIF(O38,設定!B7,N38:O38)+SUMIF(O40,設定!B7,N40:O40)-SUMIF(O37,設定!B7,N37:O37)-SUMIF(O39,設定!B7,N39:O39)-SUMIF(O56:O125,設定!B7,N56:N125)</f>
        <v>0</v>
      </c>
      <c r="O22" s="351"/>
      <c r="P22" s="350">
        <f>N22+SUMIF(Q44:Q53,設定!B7,P44:Q53)+SUMIF(Q38,設定!B7,P38:Q38)+SUMIF(Q40,設定!B7,P40:Q40)-SUMIF(Q37,設定!B7,P37:Q37)-SUMIF(Q39,設定!B7,P39:Q39)-SUMIF(Q56:Q125,設定!B7,P56:P125)</f>
        <v>0</v>
      </c>
      <c r="Q22" s="351"/>
      <c r="R22" s="350">
        <f>P22+SUMIF(S44:S53,設定!B7,R44:S53)+SUMIF(S38,設定!B7,R38:S38)+SUMIF(S40,設定!B7,R40:S40)-SUMIF(S37,設定!B7,R37:S37)-SUMIF(S39,設定!B7,R39:S39)-SUMIF(S56:S125,設定!B7,R56:R125)</f>
        <v>0</v>
      </c>
      <c r="S22" s="351"/>
      <c r="T22" s="350">
        <f>R22+SUMIF(U44:U53,設定!B7,T44:U53)+SUMIF(U38,設定!B7,T38:U38)+SUMIF(U40,設定!B7,T40:U40)-SUMIF(U37,設定!B7,T37:U37)-SUMIF(U39,設定!B7,T39:U39)-SUMIF(U56:U125,設定!B7,T56:T125)</f>
        <v>0</v>
      </c>
      <c r="U22" s="351"/>
      <c r="V22" s="350">
        <f>T22+SUMIF(W44:W53,設定!B7,V44:W53)+SUMIF(W38,設定!B7,V38:W38)+SUMIF(W40,設定!B7,V40:W40)-SUMIF(W37,設定!B7,V37:W37)-SUMIF(W39,設定!B7,V39:W39)-SUMIF(W56:W125,設定!B7,V56:V125)</f>
        <v>0</v>
      </c>
      <c r="W22" s="351"/>
      <c r="X22" s="350">
        <f>V22+SUMIF(Y44:Y53,設定!B7,X44:Y53)+SUMIF(Y38,設定!B7,X38:Y38)+SUMIF(Y40,設定!B7,X40:Y40)-SUMIF(Y37,設定!B7,X37:Y37)-SUMIF(Y39,設定!B7,X39:Y39)-SUMIF(Y56:Y125,設定!B7,X56:X125)</f>
        <v>0</v>
      </c>
      <c r="Y22" s="351"/>
      <c r="Z22" s="350">
        <f>X22+SUMIF(AA44:AA53,設定!B7,Z44:AA53)+SUMIF(AA38,設定!B7,Z38:AA38)+SUMIF(AA40,設定!B7,Z40:AA40)-SUMIF(AA37,設定!B7,Z37:AA37)-SUMIF(AA39,設定!B7,Z39:AA39)-SUMIF(AA56:AA125,設定!B7,Z56:Z125)</f>
        <v>0</v>
      </c>
      <c r="AA22" s="351"/>
      <c r="AB22" s="350">
        <f>Z22+SUMIF(AC44:AC53,設定!B7,AB44:AC53)+SUMIF(AC38,設定!B7,AB38:AC38)+SUMIF(AC40,設定!B7,AB40:AC40)-SUMIF(AC37,設定!B7,AB37:AC37)-SUMIF(AC39,設定!B7,AB39:AC39)-SUMIF(AC56:AC125,設定!B7,AB56:AB125)</f>
        <v>0</v>
      </c>
      <c r="AC22" s="351"/>
      <c r="AD22" s="350">
        <f>AB22+SUMIF(AE44:AE53,設定!B7,AD44:AE53)+SUMIF(AE38,設定!B7,AD38:AE38)+SUMIF(AE40,設定!B7,AD40:AE40)-SUMIF(AE37,設定!B7,AD37:AE37)-SUMIF(AE39,設定!B7,AD39:AE39)-SUMIF(AE56:AE125,設定!B7,AD56:AE125)</f>
        <v>0</v>
      </c>
      <c r="AE22" s="351"/>
      <c r="AF22" s="350">
        <f>AD22+SUMIF(AG44:AG53,設定!B7,AF44:AG53)+SUMIF(AG38,設定!B7,AF38:AG38)+SUMIF(AG40,設定!B7,AF40:AG40)-SUMIF(AG37,設定!B7,AF37:AG37)-SUMIF(AG39,設定!B7,AF39:AG39)-SUMIF(AG56:AG125,設定!B7,AF56:AF125)</f>
        <v>0</v>
      </c>
      <c r="AG22" s="351"/>
      <c r="AH22" s="350">
        <f>AF22+SUMIF(AI44:AI53,設定!B7,AH44:AI53)+SUMIF(AI38,設定!B7,AH38:AI38)+SUMIF(AI40,設定!B7,AH40:AI40)-SUMIF(AI37,設定!B7,AH37:AI37)-SUMIF(AI39,設定!B7,AH39:AI39)-SUMIF(AI56:AI125,設定!B7,AH56:AH125)</f>
        <v>0</v>
      </c>
      <c r="AI22" s="351"/>
      <c r="AJ22" s="350">
        <f>AH22+SUMIF(AK44:AK53,設定!B7,AJ44:AK53)+SUMIF(AK38,設定!B7,AJ38:AK38)+SUMIF(AK40,設定!B7,AJ40:AK40)-SUMIF(AK37,設定!B7,AJ37:AK37)-SUMIF(AK39,設定!B7,AJ39:AK39)-SUMIF(AK56:AK125,設定!B7,AJ56:AJ125)</f>
        <v>0</v>
      </c>
      <c r="AK22" s="351"/>
      <c r="AL22" s="350">
        <f>AJ22+SUMIF(AM44:AM53,設定!B7,AL44:AM53)+SUMIF(AM38,設定!B7,AL38:AM38)+SUMIF(AM40,設定!B7,AL40:AM40)-SUMIF(AM37,設定!B7,AL37:AM37)-SUMIF(AM39,設定!B7,AL39:AM39)-SUMIF(AM56:AM125,設定!B7,AL56:AL125)</f>
        <v>0</v>
      </c>
      <c r="AM22" s="351"/>
      <c r="AN22" s="350">
        <f>AL22+SUMIF(AO44:AO53,設定!B7,AN44:AO53)+SUMIF(AO38,設定!B7,AN38:AO38)+SUMIF(AO40,設定!B7,AN40:AO40)-SUMIF(AO37,設定!B7,AN37:AO37)-SUMIF(AO39,設定!B7,AN39:AO39)-SUMIF(AO56:AO125,設定!B7,AN56:AN125)</f>
        <v>0</v>
      </c>
      <c r="AO22" s="351"/>
      <c r="AP22" s="350">
        <f>AN22+SUMIF(AQ44:AQ53,設定!B7,AP44:AQ53)+SUMIF(AQ38,設定!B7,AP38:AQ38)+SUMIF(AQ40,設定!B7,AP40:AQ40)-SUMIF(AQ37,設定!B7,AP37:AQ37)-SUMIF(AQ39,設定!B7,AP39:AQ39)-SUMIF(AQ56:AQ125,設定!B7,AP56:AP125)</f>
        <v>0</v>
      </c>
      <c r="AQ22" s="351"/>
      <c r="AR22" s="350">
        <f>AP22+SUMIF(AS44:AS53,設定!B7,AR44:AS53)+SUMIF(AS38,設定!B7,AR38:AS38)+SUMIF(AS40,設定!B7,AR40:AS40)-SUMIF(AS37,設定!B7,AR37:AS37)-SUMIF(AS39,設定!B7,AR39:AS39)-SUMIF(AS56:AS125,設定!B7,AR56:AR125)</f>
        <v>0</v>
      </c>
      <c r="AS22" s="351"/>
      <c r="AT22" s="350">
        <f>AR22+SUMIF(AU44:AU53,設定!B7,AT44:AU53)+SUMIF(AU38,設定!B7,AT38:AU38)+SUMIF(AU40,設定!B7,AT40:AU40)-SUMIF(AU37,設定!B7,AT37:AU37)-SUMIF(AU39,設定!B7,AT39:AU39)-SUMIF(AU56:AU125,設定!B7,AT56:AT125)</f>
        <v>0</v>
      </c>
      <c r="AU22" s="351"/>
      <c r="AV22" s="350">
        <f>AT22+SUMIF(AW44:AW53,設定!B7,AV44:AW53)+SUMIF(AW38,設定!B7,AV38:AW38)+SUMIF(AW40,設定!B7,AV40:AW40)-SUMIF(AW37,設定!B7,AV37:AW37)-SUMIF(AW39,設定!B7,AV39:AW39)-SUMIF(AW56:AW125,設定!B7,AV56:AV125)</f>
        <v>0</v>
      </c>
      <c r="AW22" s="351"/>
      <c r="AX22" s="350">
        <f>AV22+SUMIF(AY44:AY53,設定!B7,AX44:AY53)+SUMIF(AY38,設定!B7,AX38:AY38)+SUMIF(AY40,設定!B7,AX40:AY40)-SUMIF(AY37,設定!B7,AX37:AY37)-SUMIF(AY39,設定!B7,AX39:AY39)-SUMIF(AY56:AY125,設定!B7,AX56:AX125)</f>
        <v>0</v>
      </c>
      <c r="AY22" s="351"/>
      <c r="AZ22" s="350">
        <f>AX22+SUMIF(BA44:BA53,設定!B7,AZ44:BA53)+SUMIF(BA38,設定!B7,AZ38:BA38)+SUMIF(BA40,設定!B7,AZ40:BA40)-SUMIF(BA37,設定!B7,AZ37:BA37)-SUMIF(BA39,設定!B7,AZ39:BA39)-SUMIF(BA56:BA125,設定!B7,AZ56:AZ125)</f>
        <v>0</v>
      </c>
      <c r="BA22" s="351"/>
      <c r="BB22" s="350">
        <f>AZ22+SUMIF(BC44:BC53,設定!B7,BB44:BC53)+SUMIF(BC38,設定!B7,BB38:BC38)+SUMIF(BC40,設定!B7,BB40:BC40)-SUMIF(BC37,設定!B7,BB37:BC37)-SUMIF(BC39,設定!B7,BB39:BC39)-SUMIF(BC56:BC125,設定!B7,BB56:BB125)</f>
        <v>0</v>
      </c>
      <c r="BC22" s="351"/>
      <c r="BD22" s="350">
        <f>BB22+SUMIF(BE44:BE53,設定!B7,BD44:BE53)+SUMIF(BE38,設定!B7,BD38:BE38)+SUMIF(BE40,設定!B7,BD40:BE40)-SUMIF(BE37,設定!B7,BD37:BE37)-SUMIF(BE39,設定!B7,BD39:BE39)-SUMIF(BE56:BE125,設定!B7,BD56:BE125)</f>
        <v>0</v>
      </c>
      <c r="BE22" s="351"/>
      <c r="BF22" s="350">
        <f>BD22+SUMIF(BG44:BG53,設定!B7,BF44:BG53)+SUMIF(BG38,設定!B7,BF38:BG38)+SUMIF(BG40,設定!B7,BF40:BG40)-SUMIF(BG37,設定!B7,BF37:BG37)-SUMIF(BG39,設定!B7,BF39:BG39)-SUMIF(BG56:BG125,設定!B7,BF56:BF125)</f>
        <v>0</v>
      </c>
      <c r="BG22" s="351"/>
      <c r="BH22" s="350">
        <f>BF22+SUMIF(BI44:BI53,設定!B7,BH44:BI53)+SUMIF(BI38,設定!B7,BH38:BI38)+SUMIF(BI40,設定!B7,BH40:BI40)-SUMIF(BI37,設定!B7,BH37:BI37)-SUMIF(BI39,設定!B7,BH39:BI39)-SUMIF(BI56:BI125,設定!B7,BH56:BH125)</f>
        <v>0</v>
      </c>
      <c r="BI22" s="351"/>
      <c r="BJ22" s="350">
        <f>BH22+SUMIF(BK44:BK53,設定!B7,BJ44:BK53)+SUMIF(BK38,設定!B7,BJ38:BK38)+SUMIF(BK40,設定!B7,BJ40:BK40)-SUMIF(BK37,設定!B7,BJ37:BK37)-SUMIF(BK39,設定!B7,BJ39:BK39)-SUMIF(BK56:BK125,設定!B7,BJ56:BJ125)</f>
        <v>0</v>
      </c>
      <c r="BK22" s="351"/>
      <c r="BL22" s="350">
        <f>BJ22+SUMIF(BM44:BM53,設定!B7,BL44:BM53)+SUMIF(BM38,設定!B7,BL38:BM38)+SUMIF(BM40,設定!B7,BL40:BM40)-SUMIF(BM37,設定!B7,BL37:BM37)-SUMIF(BM39,設定!B7,BL39:BM39)-SUMIF(BM56:BM125,設定!B7,BL56:BL125)</f>
        <v>0</v>
      </c>
      <c r="BM22" s="352"/>
    </row>
    <row r="23" spans="2:65" s="98" customFormat="1" ht="18.75" customHeight="1">
      <c r="B23" s="364"/>
      <c r="C23" s="140">
        <f>設定!B8</f>
        <v>0</v>
      </c>
      <c r="D23" s="354">
        <f>'7月'!BL23+SUMIF(E44:E53,設定!B8,D44:E53)+SUMIF(E38,設定!B8,D38:E38)+SUMIF(E40,設定!B8,D40:E40)-SUMIF(E37,設定!B8,D37:E37)-SUMIF(E39,設定!B8,D39:E39)-SUMIF(E56:E125,設定!B8,D56:D125)</f>
        <v>0</v>
      </c>
      <c r="E23" s="355"/>
      <c r="F23" s="354">
        <f>D23+SUMIF(G44:G53,設定!B8,F44:G53)+SUMIF(G38,設定!B8,F38:G38)+SUMIF(G40,設定!B8,F40:G40)-SUMIF(G37,設定!B8,F37:G37)-SUMIF(G39,設定!B8,F39:G39)-SUMIF(G56:G125,設定!B8,F56:F125)</f>
        <v>0</v>
      </c>
      <c r="G23" s="355"/>
      <c r="H23" s="354">
        <f>F23+SUMIF(I44:I53,設定!B8,H44:I53)+SUMIF(I38,設定!B8,H38:I38)+SUMIF(I40,設定!B8,H40:I40)-SUMIF(I37,設定!B8,H37:I37)-SUMIF(I39,設定!B8,H39:I39)-SUMIF(I56:I125,設定!B8,H56:H125)</f>
        <v>0</v>
      </c>
      <c r="I23" s="355"/>
      <c r="J23" s="354">
        <f>H23+SUMIF(K44:K53,設定!B8,J44:K53)+SUMIF(K38,設定!B8,J38:K38)+SUMIF(K40,設定!B8,J40:K40)-SUMIF(K37,設定!B8,J37:K37)-SUMIF(K39,設定!B8,J39:K39)-SUMIF(K56:K125,設定!B8,J56:J125)</f>
        <v>0</v>
      </c>
      <c r="K23" s="355"/>
      <c r="L23" s="354">
        <f>J23+SUMIF(M44:M53,設定!B8,L44:M53)+SUMIF(M38,設定!B8,L38:M38)+SUMIF(M40,設定!B8,L40:M40)-SUMIF(M37,設定!B8,L37:M37)-SUMIF(M39,設定!B8,L39:M39)-SUMIF(M56:M125,設定!B8,L56:L125)</f>
        <v>0</v>
      </c>
      <c r="M23" s="355"/>
      <c r="N23" s="354">
        <f>L23+SUMIF(O44:O53,設定!B8,N44:O53)+SUMIF(O38,設定!B8,N38:O38)+SUMIF(O40,設定!B8,N40:O40)-SUMIF(O37,設定!B8,N37:O37)-SUMIF(O39,設定!B8,N39:O39)-SUMIF(O56:O125,設定!B8,N56:N125)</f>
        <v>0</v>
      </c>
      <c r="O23" s="355"/>
      <c r="P23" s="354">
        <f>N23+SUMIF(Q44:Q53,設定!B8,P44:Q53)+SUMIF(Q38,設定!B8,P38:Q38)+SUMIF(Q40,設定!B8,P40:Q40)-SUMIF(Q37,設定!B8,P37:Q37)-SUMIF(Q39,設定!B8,P39:Q39)-SUMIF(Q56:Q125,設定!B8,P56:P125)</f>
        <v>0</v>
      </c>
      <c r="Q23" s="355"/>
      <c r="R23" s="354">
        <f>P23+SUMIF(S44:S53,設定!B8,R44:S53)+SUMIF(S38,設定!B8,R38:S38)+SUMIF(S40,設定!B8,R40:S40)-SUMIF(S37,設定!B8,R37:S37)-SUMIF(S39,設定!B8,R39:S39)-SUMIF(S56:S125,設定!B8,R56:R125)</f>
        <v>0</v>
      </c>
      <c r="S23" s="355"/>
      <c r="T23" s="354">
        <f>R23+SUMIF(U44:U53,設定!B8,T44:U53)+SUMIF(U38,設定!B8,T38:U38)+SUMIF(U40,設定!B8,T40:U40)-SUMIF(U37,設定!B8,T37:U37)-SUMIF(U39,設定!B8,T39:U39)-SUMIF(U56:U125,設定!B8,T56:T125)</f>
        <v>0</v>
      </c>
      <c r="U23" s="355"/>
      <c r="V23" s="354">
        <f>T23+SUMIF(W44:W53,設定!B8,V44:W53)+SUMIF(W38,設定!B8,V38:W38)+SUMIF(W40,設定!B8,V40:W40)-SUMIF(W37,設定!B8,V37:W37)-SUMIF(W39,設定!B8,V39:W39)-SUMIF(W56:W125,設定!B8,V56:V125)</f>
        <v>0</v>
      </c>
      <c r="W23" s="355"/>
      <c r="X23" s="354">
        <f>V23+SUMIF(Y44:Y53,設定!B8,X44:Y53)+SUMIF(Y38,設定!B8,X38:Y38)+SUMIF(Y40,設定!B8,X40:Y40)-SUMIF(Y37,設定!B8,X37:Y37)-SUMIF(Y39,設定!B8,X39:Y39)-SUMIF(Y56:Y125,設定!B8,X56:X125)</f>
        <v>0</v>
      </c>
      <c r="Y23" s="355"/>
      <c r="Z23" s="354">
        <f>X23+SUMIF(AA44:AA53,設定!B8,Z44:AA53)+SUMIF(AA38,設定!B8,Z38:AA38)+SUMIF(AA40,設定!B8,Z40:AA40)-SUMIF(AA37,設定!B8,Z37:AA37)-SUMIF(AA39,設定!B8,Z39:AA39)-SUMIF(AA56:AA125,設定!B8,Z56:Z125)</f>
        <v>0</v>
      </c>
      <c r="AA23" s="355"/>
      <c r="AB23" s="354">
        <f>Z23+SUMIF(AC44:AC53,設定!B8,AB44:AC53)+SUMIF(AC38,設定!B8,AB38:AC38)+SUMIF(AC40,設定!B8,AB40:AC40)-SUMIF(AC37,設定!B8,AB37:AC37)-SUMIF(AC39,設定!B8,AB39:AC39)-SUMIF(AC56:AC125,設定!B8,AB56:AB125)</f>
        <v>0</v>
      </c>
      <c r="AC23" s="355"/>
      <c r="AD23" s="354">
        <f>AB23+SUMIF(AE44:AE53,設定!B8,AD44:AE53)+SUMIF(AE38,設定!B8,AD38:AE38)+SUMIF(AE40,設定!B8,AD40:AE40)-SUMIF(AE37,設定!B8,AD37:AE37)-SUMIF(AE39,設定!B8,AD39:AE39)-SUMIF(AE56:AE125,設定!B8,AD56:AE125)</f>
        <v>0</v>
      </c>
      <c r="AE23" s="355"/>
      <c r="AF23" s="354">
        <f>AD23+SUMIF(AG44:AG53,設定!B8,AF44:AG53)+SUMIF(AG38,設定!B8,AF38:AG38)+SUMIF(AG40,設定!B8,AF40:AG40)-SUMIF(AG37,設定!B8,AF37:AG37)-SUMIF(AG39,設定!B8,AF39:AG39)-SUMIF(AG56:AG125,設定!B8,AF56:AF125)</f>
        <v>0</v>
      </c>
      <c r="AG23" s="355"/>
      <c r="AH23" s="354">
        <f>AF23+SUMIF(AI44:AI53,設定!B8,AH44:AI53)+SUMIF(AI38,設定!B8,AH38:AI38)+SUMIF(AI40,設定!B8,AH40:AI40)-SUMIF(AI37,設定!B8,AH37:AI37)-SUMIF(AI39,設定!B8,AH39:AI39)-SUMIF(AI56:AI125,設定!B8,AH56:AH125)</f>
        <v>0</v>
      </c>
      <c r="AI23" s="355"/>
      <c r="AJ23" s="354">
        <f>AH23+SUMIF(AK44:AK53,設定!B8,AJ44:AK53)+SUMIF(AK38,設定!B8,AJ38:AK38)+SUMIF(AK40,設定!B8,AJ40:AK40)-SUMIF(AK37,設定!B8,AJ37:AK37)-SUMIF(AK39,設定!B8,AJ39:AK39)-SUMIF(AK56:AK125,設定!B8,AJ56:AJ125)</f>
        <v>0</v>
      </c>
      <c r="AK23" s="355"/>
      <c r="AL23" s="354">
        <f>AJ23+SUMIF(AM44:AM53,設定!B8,AL44:AM53)+SUMIF(AM38,設定!B8,AL38:AM38)+SUMIF(AM40,設定!B8,AL40:AM40)-SUMIF(AM37,設定!B8,AL37:AM37)-SUMIF(AM39,設定!B8,AL39:AM39)-SUMIF(AM56:AM125,設定!B8,AL56:AL125)</f>
        <v>0</v>
      </c>
      <c r="AM23" s="355"/>
      <c r="AN23" s="354">
        <f>AL23+SUMIF(AO44:AO53,設定!B8,AN44:AO53)+SUMIF(AO38,設定!B8,AN38:AO38)+SUMIF(AO40,設定!B8,AN40:AO40)-SUMIF(AO37,設定!B8,AN37:AO37)-SUMIF(AO39,設定!B8,AN39:AO39)-SUMIF(AO56:AO125,設定!B8,AN56:AN125)</f>
        <v>0</v>
      </c>
      <c r="AO23" s="355"/>
      <c r="AP23" s="354">
        <f>AN23+SUMIF(AQ44:AQ53,設定!B8,AP44:AQ53)+SUMIF(AQ38,設定!B8,AP38:AQ38)+SUMIF(AQ40,設定!B8,AP40:AQ40)-SUMIF(AQ37,設定!B8,AP37:AQ37)-SUMIF(AQ39,設定!B8,AP39:AQ39)-SUMIF(AQ56:AQ125,設定!B8,AP56:AP125)</f>
        <v>0</v>
      </c>
      <c r="AQ23" s="355"/>
      <c r="AR23" s="354">
        <f>AP23+SUMIF(AS44:AS53,設定!B8,AR44:AS53)+SUMIF(AS38,設定!B8,AR38:AS38)+SUMIF(AS40,設定!B8,AR40:AS40)-SUMIF(AS37,設定!B8,AR37:AS37)-SUMIF(AS39,設定!B8,AR39:AS39)-SUMIF(AS56:AS125,設定!B8,AR56:AR125)</f>
        <v>0</v>
      </c>
      <c r="AS23" s="355"/>
      <c r="AT23" s="354">
        <f>AR23+SUMIF(AU44:AU53,設定!B8,AT44:AU53)+SUMIF(AU38,設定!B8,AT38:AU38)+SUMIF(AU40,設定!B8,AT40:AU40)-SUMIF(AU37,設定!B8,AT37:AU37)-SUMIF(AU39,設定!B8,AT39:AU39)-SUMIF(AU56:AU125,設定!B8,AT56:AT125)</f>
        <v>0</v>
      </c>
      <c r="AU23" s="355"/>
      <c r="AV23" s="354">
        <f>AT23+SUMIF(AW44:AW53,設定!B8,AV44:AW53)+SUMIF(AW38,設定!B8,AV38:AW38)+SUMIF(AW40,設定!B8,AV40:AW40)-SUMIF(AW37,設定!B8,AV37:AW37)-SUMIF(AW39,設定!B8,AV39:AW39)-SUMIF(AW56:AW125,設定!B8,AV56:AV125)</f>
        <v>0</v>
      </c>
      <c r="AW23" s="355"/>
      <c r="AX23" s="354">
        <f>AV23+SUMIF(AY44:AY53,設定!B8,AX44:AY53)+SUMIF(AY38,設定!B8,AX38:AY38)+SUMIF(AY40,設定!B8,AX40:AY40)-SUMIF(AY37,設定!B8,AX37:AY37)-SUMIF(AY39,設定!B8,AX39:AY39)-SUMIF(AY56:AY125,設定!B8,AX56:AX125)</f>
        <v>0</v>
      </c>
      <c r="AY23" s="355"/>
      <c r="AZ23" s="354">
        <f>AX23+SUMIF(BA44:BA53,設定!B8,AZ44:BA53)+SUMIF(BA38,設定!B8,AZ38:BA38)+SUMIF(BA40,設定!B8,AZ40:BA40)-SUMIF(BA37,設定!B8,AZ37:BA37)-SUMIF(BA39,設定!B8,AZ39:BA39)-SUMIF(BA56:BA125,設定!B8,AZ56:AZ125)</f>
        <v>0</v>
      </c>
      <c r="BA23" s="355"/>
      <c r="BB23" s="354">
        <f>AZ23+SUMIF(BC44:BC53,設定!B8,BB44:BC53)+SUMIF(BC38,設定!B8,BB38:BC38)+SUMIF(BC40,設定!B8,BB40:BC40)-SUMIF(BC37,設定!B8,BB37:BC37)-SUMIF(BC39,設定!B8,BB39:BC39)-SUMIF(BC56:BC125,設定!B8,BB56:BB125)</f>
        <v>0</v>
      </c>
      <c r="BC23" s="355"/>
      <c r="BD23" s="354">
        <f>BB23+SUMIF(BE44:BE53,設定!B8,BD44:BE53)+SUMIF(BE38,設定!B8,BD38:BE38)+SUMIF(BE40,設定!B8,BD40:BE40)-SUMIF(BE37,設定!B8,BD37:BE37)-SUMIF(BE39,設定!B8,BD39:BE39)-SUMIF(BE56:BE125,設定!B8,BD56:BE125)</f>
        <v>0</v>
      </c>
      <c r="BE23" s="355"/>
      <c r="BF23" s="354">
        <f>BD23+SUMIF(BG44:BG53,設定!B8,BF44:BG53)+SUMIF(BG38,設定!B8,BF38:BG38)+SUMIF(BG40,設定!B8,BF40:BG40)-SUMIF(BG37,設定!B8,BF37:BG37)-SUMIF(BG39,設定!B8,BF39:BG39)-SUMIF(BG56:BG125,設定!B8,BF56:BF125)</f>
        <v>0</v>
      </c>
      <c r="BG23" s="355"/>
      <c r="BH23" s="354">
        <f>BF23+SUMIF(BI44:BI53,設定!B8,BH44:BI53)+SUMIF(BI38,設定!B8,BH38:BI38)+SUMIF(BI40,設定!B8,BH40:BI40)-SUMIF(BI37,設定!B8,BH37:BI37)-SUMIF(BI39,設定!B8,BH39:BI39)-SUMIF(BI56:BI125,設定!B8,BH56:BH125)</f>
        <v>0</v>
      </c>
      <c r="BI23" s="355"/>
      <c r="BJ23" s="354">
        <f>BH23+SUMIF(BK44:BK53,設定!B8,BJ44:BK53)+SUMIF(BK38,設定!B8,BJ38:BK38)+SUMIF(BK40,設定!B8,BJ40:BK40)-SUMIF(BK37,設定!B8,BJ37:BK37)-SUMIF(BK39,設定!B8,BJ39:BK39)-SUMIF(BK56:BK125,設定!B8,BJ56:BJ125)</f>
        <v>0</v>
      </c>
      <c r="BK23" s="355"/>
      <c r="BL23" s="354">
        <f>BJ23+SUMIF(BM44:BM53,設定!B8,BL44:BM53)+SUMIF(BM38,設定!B8,BL38:BM38)+SUMIF(BM40,設定!B8,BL40:BM40)-SUMIF(BM37,設定!B8,BL37:BM37)-SUMIF(BM39,設定!B8,BL39:BM39)-SUMIF(BM56:BM125,設定!B8,BL56:BL125)</f>
        <v>0</v>
      </c>
      <c r="BM23" s="356"/>
    </row>
    <row r="24" spans="2:65" s="98" customFormat="1" ht="18.75" customHeight="1">
      <c r="B24" s="364"/>
      <c r="C24" s="210">
        <f>設定!B9</f>
        <v>0</v>
      </c>
      <c r="D24" s="350" cm="1">
        <f t="array" ref="D24">'7月'!BL24+SUMIF(E44:E53,設定!B9,D44:E53)+SUMIF(E38,設定!B9,D38:E38)+SUMIF(E40,設定!B9,D40:E40)-SUMIF(E37,設定!B9,D37:E37)-SUMIF(E39,設定!B9,D39:E39)-SUMIF(E56:E125,設定B9,D56:D125)</f>
        <v>0</v>
      </c>
      <c r="E24" s="351"/>
      <c r="F24" s="350">
        <f>D24+SUMIF(G44:G53,設定!B9,F44:G53)+SUMIF(G38,設定!B9,F38:G38)+SUMIF(G40,設定!B9,F40:G40)-SUMIF(G37,設定!B9,F37:G37)-SUMIF(G39,設定!B9,F39:G39)-SUMIF(G56:G125,設定!B9,F56:F125)</f>
        <v>0</v>
      </c>
      <c r="G24" s="351"/>
      <c r="H24" s="350">
        <f>F24+SUMIF(I44:I53,設定!B9,H44:I53)+SUMIF(I38,設定!B9,H38:I38)+SUMIF(I40,設定!B9,H40:I40)-SUMIF(I37,設定!B9,H37:I37)-SUMIF(I39,設定!B9,H39:I39)-SUMIF(I56:I125,設定!B9,H56:H125)</f>
        <v>0</v>
      </c>
      <c r="I24" s="351"/>
      <c r="J24" s="350">
        <f>H24+SUMIF(K44:K53,設定!B9,J44:K53)+SUMIF(K38,設定!B9,J38:K38)+SUMIF(K40,設定!B9,J40:K40)-SUMIF(K37,設定!B9,J37:K37)-SUMIF(K39,設定!B9,J39:K39)-SUMIF(K56:K125,設定!B9,J56:J125)</f>
        <v>0</v>
      </c>
      <c r="K24" s="351"/>
      <c r="L24" s="350">
        <f>J24+SUMIF(M44:M53,設定!B9,L44:M53)+SUMIF(M38,設定!B9,L38:M38)+SUMIF(M40,設定!B9,L40:M40)-SUMIF(M37,設定!B9,L37:M37)-SUMIF(M39,設定!B9,L39:M39)-SUMIF(M56:M125,設定!B9,L56:L125)</f>
        <v>0</v>
      </c>
      <c r="M24" s="351"/>
      <c r="N24" s="350">
        <f>L24+SUMIF(O44:O53,設定!B9,N44:O53)+SUMIF(O38,設定!B9,N38:O38)+SUMIF(O40,設定!B9,N40:O40)-SUMIF(O37,設定!B9,N37:O37)-SUMIF(O39,設定!B9,N39:O39)-SUMIF(O56:O125,設定!B9,N56:N125)</f>
        <v>0</v>
      </c>
      <c r="O24" s="351"/>
      <c r="P24" s="350">
        <f>N24+SUMIF(Q44:Q53,設定!B9,P44:Q53)+SUMIF(Q38,設定!B9,P38:Q38)+SUMIF(Q40,設定!B9,P40:Q40)-SUMIF(Q37,設定!B9,P37:Q37)-SUMIF(Q39,設定!B9,P39:Q39)-SUMIF(Q56:Q125,設定!B9,P56:P125)</f>
        <v>0</v>
      </c>
      <c r="Q24" s="351"/>
      <c r="R24" s="350">
        <f>P24+SUMIF(S44:S53,設定!B9,R44:S53)+SUMIF(S38,設定!B9,R38:S38)+SUMIF(S40,設定!B9,R40:S40)-SUMIF(S37,設定!B9,R37:S37)-SUMIF(S39,設定!B9,R39:S39)-SUMIF(S56:S125,設定!B9,R56:R125)</f>
        <v>0</v>
      </c>
      <c r="S24" s="351"/>
      <c r="T24" s="350">
        <f>R24+SUMIF(U44:U53,設定!B9,T44:U53)+SUMIF(U38,設定!B9,T38:U38)+SUMIF(U40,設定!B9,T40:U40)-SUMIF(U37,設定!B9,T37:U37)-SUMIF(U39,設定!B9,T39:U39)-SUMIF(U56:U125,設定!B9,T56:T125)</f>
        <v>0</v>
      </c>
      <c r="U24" s="351"/>
      <c r="V24" s="350">
        <f>T24+SUMIF(W44:W53,設定!B9,V44:W53)+SUMIF(W38,設定!B9,V38:W38)+SUMIF(W40,設定!B9,V40:W40)-SUMIF(W37,設定!B9,V37:W37)-SUMIF(W39,設定!B9,V39:W39)-SUMIF(W56:W125,設定!B9,V56:V125)</f>
        <v>0</v>
      </c>
      <c r="W24" s="351"/>
      <c r="X24" s="350">
        <f>V24+SUMIF(Y44:Y53,設定!B9,X44:Y53)+SUMIF(Y38,設定!B9,X38:Y38)+SUMIF(Y40,設定!B9,X40:Y40)-SUMIF(Y37,設定!B9,X37:Y37)-SUMIF(Y39,設定!B9,X39:Y39)-SUMIF(Y56:Y125,設定!B9,X56:X125)</f>
        <v>0</v>
      </c>
      <c r="Y24" s="351"/>
      <c r="Z24" s="350">
        <f>X24+SUMIF(AA44:AA53,設定!B9,Z44:AA53)+SUMIF(AA38,設定!B9,Z38:AA38)+SUMIF(AA40,設定!B9,Z40:AA40)-SUMIF(AA37,設定!B9,Z37:AA37)-SUMIF(AA39,設定!B9,Z39:AA39)-SUMIF(AA56:AA125,設定!B9,Z56:Z125)</f>
        <v>0</v>
      </c>
      <c r="AA24" s="351"/>
      <c r="AB24" s="350">
        <f>Z24+SUMIF(AC44:AC53,設定!B9,AB44:AC53)+SUMIF(AC38,設定!B9,AB38:AC38)+SUMIF(AC40,設定!B9,AB40:AC40)-SUMIF(AC37,設定!B9,AB37:AC37)-SUMIF(AC39,設定!B9,AB39:AC39)-SUMIF(AC56:AC125,設定!B9,AB56:AB125)</f>
        <v>0</v>
      </c>
      <c r="AC24" s="351"/>
      <c r="AD24" s="350">
        <f>AB24+SUMIF(AE44:AE53,設定!B9,AD44:AE53)+SUMIF(AE38,設定!B9,AD38:AE38)+SUMIF(AE40,設定!B9,AD40:AE40)-SUMIF(AE37,設定!B9,AD37:AE37)-SUMIF(AE39,設定!B9,AD39:AE39)-SUMIF(AE56:AE125,設定!B9,AD56:AE125)</f>
        <v>0</v>
      </c>
      <c r="AE24" s="351"/>
      <c r="AF24" s="350">
        <f>AD24+SUMIF(AG44:AG53,設定!B9,AF44:AG53)+SUMIF(AG38,設定!B9,AF38:AG38)+SUMIF(AG40,設定!B9,AF40:AG40)-SUMIF(AG37,設定!B9,AF37:AG37)-SUMIF(AG39,設定!B9,AF39:AG39)-SUMIF(AG56:AG125,設定!B9,AF56:AF125)</f>
        <v>0</v>
      </c>
      <c r="AG24" s="351"/>
      <c r="AH24" s="350">
        <f>AF24+SUMIF(AI44:AI53,設定!B9,AH44:AI53)+SUMIF(AI38,設定!B9,AH38:AI38)+SUMIF(AI40,設定!B9,AH40:AI40)-SUMIF(AI37,設定!B9,AH37:AI37)-SUMIF(AI39,設定!B9,AH39:AI39)-SUMIF(AI56:AI125,設定!B9,AH56:AH125)</f>
        <v>0</v>
      </c>
      <c r="AI24" s="351"/>
      <c r="AJ24" s="350">
        <f>AH24+SUMIF(AK44:AK53,設定!B9,AJ44:AK53)+SUMIF(AK38,設定!B9,AJ38:AK38)+SUMIF(AK40,設定!B9,AJ40:AK40)-SUMIF(AK37,設定!B9,AJ37:AK37)-SUMIF(AK39,設定!B9,AJ39:AK39)-SUMIF(AK56:AK125,設定!B9,AJ56:AJ125)</f>
        <v>0</v>
      </c>
      <c r="AK24" s="351"/>
      <c r="AL24" s="350">
        <f>AJ24+SUMIF(AM44:AM53,設定!B9,AL44:AM53)+SUMIF(AM38,設定!B9,AL38:AM38)+SUMIF(AM40,設定!B9,AL40:AM40)-SUMIF(AM37,設定!B9,AL37:AM37)-SUMIF(AM39,設定!B9,AL39:AM39)-SUMIF(AM56:AM125,設定!B9,AL56:AL125)</f>
        <v>0</v>
      </c>
      <c r="AM24" s="351"/>
      <c r="AN24" s="350">
        <f>AL24+SUMIF(AO44:AO53,設定!B9,AN44:AO53)+SUMIF(AO38,設定!B9,AN38:AO38)+SUMIF(AO40,設定!B9,AN40:AO40)-SUMIF(AO37,設定!B9,AN37:AO37)-SUMIF(AO39,設定!B9,AN39:AO39)-SUMIF(AO56:AO125,設定!B9,AN56:AN125)</f>
        <v>0</v>
      </c>
      <c r="AO24" s="351"/>
      <c r="AP24" s="350">
        <f>AN24+SUMIF(AQ44:AQ53,設定!B9,AP44:AQ53)+SUMIF(AQ38,設定!B9,AP38:AQ38)+SUMIF(AQ40,設定!B9,AP40:AQ40)-SUMIF(AQ37,設定!B9,AP37:AQ37)-SUMIF(AQ39,設定!B9,AP39:AQ39)-SUMIF(AQ56:AQ125,設定!B9,AP56:AP125)</f>
        <v>0</v>
      </c>
      <c r="AQ24" s="351"/>
      <c r="AR24" s="350">
        <f>AP24+SUMIF(AS44:AS53,設定!B9,AR44:AS53)+SUMIF(AS38,設定!B9,AR38:AS38)+SUMIF(AS40,設定!B9,AR40:AS40)-SUMIF(AS37,設定!B9,AR37:AS37)-SUMIF(AS39,設定!B9,AR39:AS39)-SUMIF(AS56:AS125,設定!B9,AR56:AR125)</f>
        <v>0</v>
      </c>
      <c r="AS24" s="351"/>
      <c r="AT24" s="350">
        <f>AR24+SUMIF(AU44:AU53,設定!B9,AT44:AU53)+SUMIF(AU38,設定!B9,AT38:AU38)+SUMIF(AU40,設定!B9,AT40:AU40)-SUMIF(AU37,設定!B9,AT37:AU37)-SUMIF(AU39,設定!B9,AT39:AU39)-SUMIF(AU56:AU125,設定!B9,AT56:AT125)</f>
        <v>0</v>
      </c>
      <c r="AU24" s="351"/>
      <c r="AV24" s="350">
        <f>AT24+SUMIF(AW44:AW53,設定!B9,AV44:AW53)+SUMIF(AW38,設定!B9,AV38:AW38)+SUMIF(AW40,設定!B9,AV40:AW40)-SUMIF(AW37,設定!B9,AV37:AW37)-SUMIF(AW39,設定!B9,AV39:AW39)-SUMIF(AW56:AW125,設定!B9,AV56:AV125)</f>
        <v>0</v>
      </c>
      <c r="AW24" s="351"/>
      <c r="AX24" s="350">
        <f>AV24+SUMIF(AY44:AY53,設定!B9,AX44:AY53)+SUMIF(AY38,設定!B9,AX38:AY38)+SUMIF(AY40,設定!B9,AX40:AY40)-SUMIF(AY37,設定!B9,AX37:AY37)-SUMIF(AY39,設定!B9,AX39:AY39)-SUMIF(AY56:AY125,設定!B9,AX56:AX125)</f>
        <v>0</v>
      </c>
      <c r="AY24" s="351"/>
      <c r="AZ24" s="350">
        <f>AX24+SUMIF(BA44:BA53,設定!B9,AZ44:BA53)+SUMIF(BA38,設定!B9,AZ38:BA38)+SUMIF(BA40,設定!B9,AZ40:BA40)-SUMIF(BA37,設定!B9,AZ37:BA37)-SUMIF(BA39,設定!B9,AZ39:BA39)-SUMIF(BA56:BA125,設定!B9,AZ56:AZ125)</f>
        <v>0</v>
      </c>
      <c r="BA24" s="351"/>
      <c r="BB24" s="350">
        <f>AZ24+SUMIF(BC44:BC53,設定!B9,BB44:BC53)+SUMIF(BC38,設定!B9,BB38:BC38)+SUMIF(BC40,設定!B9,BB40:BC40)-SUMIF(BC37,設定!B9,BB37:BC37)-SUMIF(BC39,設定!B9,BB39:BC39)-SUMIF(BC56:BC125,設定!B9,BB56:BB125)</f>
        <v>0</v>
      </c>
      <c r="BC24" s="351"/>
      <c r="BD24" s="350">
        <f>BB24+SUMIF(BE44:BE53,設定!B9,BD44:BE53)+SUMIF(BE38,設定!B9,BD38:BE38)+SUMIF(BE40,設定!B9,BD40:BE40)-SUMIF(BE37,設定!B9,BD37:BE37)-SUMIF(BE39,設定!B9,BD39:BE39)-SUMIF(BE56:BE125,設定!B9,BD56:BE125)</f>
        <v>0</v>
      </c>
      <c r="BE24" s="351"/>
      <c r="BF24" s="350">
        <f>BD24+SUMIF(BG44:BG53,設定!B9,BF44:BG53)+SUMIF(BG38,設定!B9,BF38:BG38)+SUMIF(BG40,設定!B9,BF40:BG40)-SUMIF(BG37,設定!B9,BF37:BG37)-SUMIF(BG39,設定!B9,BF39:BG39)-SUMIF(BG56:BG125,設定!B9,BF56:BF125)</f>
        <v>0</v>
      </c>
      <c r="BG24" s="351"/>
      <c r="BH24" s="350">
        <f>BF24+SUMIF(BI44:BI53,設定!B9,BH44:BI53)+SUMIF(BI38,設定!B9,BH38:BI38)+SUMIF(BI40,設定!B9,BH40:BI40)-SUMIF(BI37,設定!B9,BH37:BI37)-SUMIF(BI39,設定!B9,BH39:BI39)-SUMIF(BI56:BI125,設定!B9,BH56:BH125)</f>
        <v>0</v>
      </c>
      <c r="BI24" s="351"/>
      <c r="BJ24" s="350">
        <f>BH24+SUMIF(BK44:BK53,設定!B9,BJ44:BK53)+SUMIF(BK38,設定!B9,BJ38:BK38)+SUMIF(BK40,設定!B9,BJ40:BK40)-SUMIF(BK37,設定!B9,BJ37:BK37)-SUMIF(BK39,設定!B9,BJ39:BK39)-SUMIF(BK56:BK125,設定!B9,BJ56:BJ125)</f>
        <v>0</v>
      </c>
      <c r="BK24" s="351"/>
      <c r="BL24" s="350">
        <f>BJ24+SUMIF(BM44:BM53,設定!B9,BL44:BM53)+SUMIF(BM38,設定!B9,BL38:BM38)+SUMIF(BM40,設定!B9,BL40:BM40)-SUMIF(BM37,設定!B9,BL37:BM37)-SUMIF(BM39,設定!B9,BL39:BM39)-SUMIF(BM56:BM125,設定!B9,BL56:BL125)</f>
        <v>0</v>
      </c>
      <c r="BM24" s="352"/>
    </row>
    <row r="25" spans="2:65" s="98" customFormat="1" ht="18.75" customHeight="1">
      <c r="B25" s="364"/>
      <c r="C25" s="140">
        <f>設定!B10</f>
        <v>0</v>
      </c>
      <c r="D25" s="354">
        <f>'7月'!BL25+SUMIF(E44:E53,設定!B10,D44:E53)+SUMIF(E38,設定!B10,D38:E38)+SUMIF(E40,設定!B10,D40:E40)-SUMIF(E37,設定!B10,D37:E37)-SUMIF(E39,設定!B10,D39:E39)-SUMIF(E56:E125,設定!B10,D56:D125)</f>
        <v>0</v>
      </c>
      <c r="E25" s="355"/>
      <c r="F25" s="354">
        <f>D25+SUMIF(G44:G53,設定!B10,F44:G53)+SUMIF(G38,設定!B10,F38:G38)+SUMIF(G40,設定!B10,F40:G40)-SUMIF(G37,設定!B10,F37:G37)-SUMIF(G39,設定!B10,F39:G39)-SUMIF(G56:G125,設定!B10,F56:F125)</f>
        <v>0</v>
      </c>
      <c r="G25" s="355"/>
      <c r="H25" s="354">
        <f>F25+SUMIF(I44:I53,設定!B10,H44:I53)+SUMIF(I38,設定!B10,H38:I38)+SUMIF(I40,設定!B10,H40:I40)-SUMIF(I37,設定!B10,H37:I37)-SUMIF(I39,設定!B10,H39:I39)-SUMIF(I56:I125,設定!B10,H56:H125)</f>
        <v>0</v>
      </c>
      <c r="I25" s="355"/>
      <c r="J25" s="354">
        <f>H25+SUMIF(K44:K53,設定!B10,J44:K53)+SUMIF(K38,設定!B10,J38:K38)+SUMIF(K40,設定!B10,J40:K40)-SUMIF(K37,設定!B10,J37:K37)-SUMIF(K39,設定!B10,J39:K39)-SUMIF(K56:K125,設定!B10,J56:J125)</f>
        <v>0</v>
      </c>
      <c r="K25" s="355"/>
      <c r="L25" s="354">
        <f>J25+SUMIF(M44:M53,設定!B10,L44:M53)+SUMIF(M38,設定!B10,L38:M38)+SUMIF(M40,設定!B10,L40:M40)-SUMIF(M37,設定!B10,L37:M37)-SUMIF(M39,設定!B10,L39:M39)-SUMIF(M56:M125,設定!B10,L56:L125)</f>
        <v>0</v>
      </c>
      <c r="M25" s="355"/>
      <c r="N25" s="354">
        <f>L25+SUMIF(O44:O53,設定!B10,N44:O53)+SUMIF(O38,設定!B10,N38:O38)+SUMIF(O40,設定!B10,N40:O40)-SUMIF(O37,設定!B10,N37:O37)-SUMIF(O39,設定!B10,N39:O39)-SUMIF(O56:O125,設定!B10,N56:N125)</f>
        <v>0</v>
      </c>
      <c r="O25" s="355"/>
      <c r="P25" s="354">
        <f>N25+SUMIF(Q44:Q53,設定!B10,P44:Q53)+SUMIF(Q38,設定!B10,P38:Q38)+SUMIF(Q40,設定!B10,P40:Q40)-SUMIF(Q37,設定!B10,P37:Q37)-SUMIF(Q39,設定!B10,P39:Q39)-SUMIF(Q56:Q125,設定!B10,P56:P125)</f>
        <v>0</v>
      </c>
      <c r="Q25" s="355"/>
      <c r="R25" s="354">
        <f>P25+SUMIF(S44:S53,設定!B10,R44:S53)+SUMIF(S38,設定!B10,R38:S38)+SUMIF(S40,設定!B10,R40:S40)-SUMIF(S37,設定!B10,R37:S37)-SUMIF(S39,設定!B10,R39:S39)-SUMIF(S56:S125,設定!B10,R56:R125)</f>
        <v>0</v>
      </c>
      <c r="S25" s="355"/>
      <c r="T25" s="354">
        <f>R25+SUMIF(U44:U53,設定!B10,T44:U53)+SUMIF(U38,設定!B10,T38:U38)+SUMIF(U40,設定!B10,T40:U40)-SUMIF(U37,設定!B10,T37:U37)-SUMIF(U39,設定!B10,T39:U39)-SUMIF(U56:U125,設定!B10,T56:T125)</f>
        <v>0</v>
      </c>
      <c r="U25" s="355"/>
      <c r="V25" s="354">
        <f>T25+SUMIF(W44:W53,設定!B10,V44:W53)+SUMIF(W38,設定!B10,V38:W38)+SUMIF(W40,設定!B10,V40:W40)-SUMIF(W37,設定!B10,V37:W37)-SUMIF(W39,設定!B10,V39:W39)-SUMIF(W56:W125,設定!B10,V56:V125)</f>
        <v>0</v>
      </c>
      <c r="W25" s="355"/>
      <c r="X25" s="354">
        <f>V25+SUMIF(Y44:Y53,設定!B10,X44:Y53)+SUMIF(Y38,設定!B10,X38:Y38)+SUMIF(Y40,設定!B10,X40:Y40)-SUMIF(Y37,設定!B10,X37:Y37)-SUMIF(Y39,設定!B10,X39:Y39)-SUMIF(Y56:Y125,設定!B10,X56:X125)</f>
        <v>0</v>
      </c>
      <c r="Y25" s="355"/>
      <c r="Z25" s="354">
        <f>X25+SUMIF(AA44:AA53,設定!B10,Z44:AA53)+SUMIF(AA38,設定!B10,Z38:AA38)+SUMIF(AA40,設定!B10,Z40:AA40)-SUMIF(AA37,設定!B10,Z37:AA37)-SUMIF(AA39,設定!B10,Z39:AA39)-SUMIF(AA56:AA125,設定!B10,Z56:Z125)</f>
        <v>0</v>
      </c>
      <c r="AA25" s="355"/>
      <c r="AB25" s="354">
        <f>Z25+SUMIF(AC44:AC53,設定!B10,AB44:AC53)+SUMIF(AC38,設定!B10,AB38:AC38)+SUMIF(AC40,設定!B10,AB40:AC40)-SUMIF(AC37,設定!B10,AB37:AC37)-SUMIF(AC39,設定!B10,AB39:AC39)-SUMIF(AC56:AC125,設定!B10,AB56:AB125)</f>
        <v>0</v>
      </c>
      <c r="AC25" s="355"/>
      <c r="AD25" s="354">
        <f>AB25+SUMIF(AE44:AE53,設定!B10,AD44:AE53)+SUMIF(AE38,設定!B10,AD38:AE38)+SUMIF(AE40,設定!B10,AD40:AE40)-SUMIF(AE37,設定!B10,AD37:AE37)-SUMIF(AE39,設定!B10,AD39:AE39)-SUMIF(AE56:AE125,設定!B10,AD56:AE125)</f>
        <v>0</v>
      </c>
      <c r="AE25" s="355"/>
      <c r="AF25" s="354">
        <f>AD25+SUMIF(AG44:AG53,設定!B10,AF44:AG53)+SUMIF(AG38,設定!B10,AF38:AG38)+SUMIF(AG40,設定!B10,AF40:AG40)-SUMIF(AG37,設定!B10,AF37:AG37)-SUMIF(AG39,設定!B10,AF39:AG39)-SUMIF(AG56:AG125,設定!B10,AF56:AF125)</f>
        <v>0</v>
      </c>
      <c r="AG25" s="355"/>
      <c r="AH25" s="354">
        <f>AF25+SUMIF(AI44:AI53,設定!B10,AH44:AI53)+SUMIF(AI38,設定!B10,AH38:AI38)+SUMIF(AI40,設定!B10,AH40:AI40)-SUMIF(AI37,設定!B10,AH37:AI37)-SUMIF(AI39,設定!B10,AH39:AI39)-SUMIF(AI56:AI125,設定!B10,AH56:AH125)</f>
        <v>0</v>
      </c>
      <c r="AI25" s="355"/>
      <c r="AJ25" s="354">
        <f>AH25+SUMIF(AK44:AK53,設定!B10,AJ44:AK53)+SUMIF(AK38,設定!B10,AJ38:AK38)+SUMIF(AK40,設定!B10,AJ40:AK40)-SUMIF(AK37,設定!B10,AJ37:AK37)-SUMIF(AK39,設定!B10,AJ39:AK39)-SUMIF(AK56:AK125,設定!B10,AJ56:AJ125)</f>
        <v>0</v>
      </c>
      <c r="AK25" s="355"/>
      <c r="AL25" s="354">
        <f>AJ25+SUMIF(AM44:AM53,設定!B10,AL44:AM53)+SUMIF(AM38,設定!B10,AL38:AM38)+SUMIF(AM40,設定!B10,AL40:AM40)-SUMIF(AM37,設定!B10,AL37:AM37)-SUMIF(AM39,設定!B10,AL39:AM39)-SUMIF(AM56:AM125,設定!B10,AL56:AL125)</f>
        <v>0</v>
      </c>
      <c r="AM25" s="355"/>
      <c r="AN25" s="354">
        <f>AL25+SUMIF(AO44:AO53,設定!B10,AN44:AO53)+SUMIF(AO38,設定!B10,AN38:AO38)+SUMIF(AO40,設定!B10,AN40:AO40)-SUMIF(AO37,設定!B10,AN37:AO37)-SUMIF(AO39,設定!B10,AN39:AO39)-SUMIF(AO56:AO125,設定!B10,AN56:AN125)</f>
        <v>0</v>
      </c>
      <c r="AO25" s="355"/>
      <c r="AP25" s="354">
        <f>AN25+SUMIF(AQ44:AQ53,設定!B10,AP44:AQ53)+SUMIF(AQ38,設定!B10,AP38:AQ38)+SUMIF(AQ40,設定!B10,AP40:AQ40)-SUMIF(AQ37,設定!B10,AP37:AQ37)-SUMIF(AQ39,設定!B10,AP39:AQ39)-SUMIF(AQ56:AQ125,設定!B10,AP56:AP125)</f>
        <v>0</v>
      </c>
      <c r="AQ25" s="355"/>
      <c r="AR25" s="354">
        <f>AP25+SUMIF(AS44:AS53,設定!B10,AR44:AS53)+SUMIF(AS38,設定!B10,AR38:AS38)+SUMIF(AS40,設定!B10,AR40:AS40)-SUMIF(AS37,設定!B10,AR37:AS37)-SUMIF(AS39,設定!B10,AR39:AS39)-SUMIF(AS56:AS125,設定!B10,AR56:AR125)</f>
        <v>0</v>
      </c>
      <c r="AS25" s="355"/>
      <c r="AT25" s="354">
        <f>AR25+SUMIF(AU44:AU53,設定!B10,AT44:AU53)+SUMIF(AU38,設定!B10,AT38:AU38)+SUMIF(AU40,設定!B10,AT40:AU40)-SUMIF(AU37,設定!B10,AT37:AU37)-SUMIF(AU39,設定!B10,AT39:AU39)-SUMIF(AU56:AU125,設定!B10,AT56:AT125)</f>
        <v>0</v>
      </c>
      <c r="AU25" s="355"/>
      <c r="AV25" s="354">
        <f>AT25+SUMIF(AW44:AW53,設定!B10,AV44:AW53)+SUMIF(AW38,設定!B10,AV38:AW38)+SUMIF(AW40,設定!B10,AV40:AW40)-SUMIF(AW37,設定!B10,AV37:AW37)-SUMIF(AW39,設定!B10,AV39:AW39)-SUMIF(AW56:AW125,設定!B10,AV56:AV125)</f>
        <v>0</v>
      </c>
      <c r="AW25" s="355"/>
      <c r="AX25" s="354">
        <f>AV25+SUMIF(AY44:AY53,設定!B10,AX44:AY53)+SUMIF(AY38,設定!B10,AX38:AY38)+SUMIF(AY40,設定!B10,AX40:AY40)-SUMIF(AY37,設定!B10,AX37:AY37)-SUMIF(AY39,設定!B10,AX39:AY39)-SUMIF(AY56:AY125,設定!B10,AX56:AX125)</f>
        <v>0</v>
      </c>
      <c r="AY25" s="355"/>
      <c r="AZ25" s="354">
        <f>AX25+SUMIF(BA44:BA53,設定!B10,AZ44:BA53)+SUMIF(BA38,設定!B10,AZ38:BA38)+SUMIF(BA40,設定!B10,AZ40:BA40)-SUMIF(BA37,設定!B10,AZ37:BA37)-SUMIF(BA39,設定!B10,AZ39:BA39)-SUMIF(BA56:BA125,設定!B10,AZ56:AZ125)</f>
        <v>0</v>
      </c>
      <c r="BA25" s="355"/>
      <c r="BB25" s="354">
        <f>AZ25+SUMIF(BC44:BC53,設定!B10,BB44:BC53)+SUMIF(BC38,設定!B10,BB38:BC38)+SUMIF(BC40,設定!B10,BB40:BC40)-SUMIF(BC37,設定!B10,BB37:BC37)-SUMIF(BC39,設定!B10,BB39:BC39)-SUMIF(BC56:BC125,設定!B10,BB56:BB125)</f>
        <v>0</v>
      </c>
      <c r="BC25" s="355"/>
      <c r="BD25" s="354">
        <f>BB25+SUMIF(BE44:BE53,設定!B10,BD44:BE53)+SUMIF(BE38,設定!B10,BD38:BE38)+SUMIF(BE40,設定!B10,BD40:BE40)-SUMIF(BE37,設定!B10,BD37:BE37)-SUMIF(BE39,設定!B10,BD39:BE39)-SUMIF(BE56:BE125,設定!B10,BD56:BE125)</f>
        <v>0</v>
      </c>
      <c r="BE25" s="355"/>
      <c r="BF25" s="354">
        <f>BD25+SUMIF(BG44:BG53,設定!B10,BF44:BG53)+SUMIF(BG38,設定!B10,BF38:BG38)+SUMIF(BG40,設定!B10,BF40:BG40)-SUMIF(BG37,設定!B10,BF37:BG37)-SUMIF(BG39,設定!B10,BF39:BG39)-SUMIF(BG56:BG125,設定!B10,BF56:BF125)</f>
        <v>0</v>
      </c>
      <c r="BG25" s="355"/>
      <c r="BH25" s="354">
        <f>BF25+SUMIF(BI44:BI53,設定!B10,BH44:BI53)+SUMIF(BI38,設定!B10,BH38:BI38)+SUMIF(BI40,設定!B10,BH40:BI40)-SUMIF(BI37,設定!B10,BH37:BI37)-SUMIF(BI39,設定!B10,BH39:BI39)-SUMIF(BI56:BI125,設定!B10,BH56:BH125)</f>
        <v>0</v>
      </c>
      <c r="BI25" s="355"/>
      <c r="BJ25" s="354">
        <f>BH25+SUMIF(BK44:BK53,設定!B10,BJ44:BK53)+SUMIF(BK38,設定!B10,BJ38:BK38)+SUMIF(BK40,設定!B10,BJ40:BK40)-SUMIF(BK37,設定!B10,BJ37:BK37)-SUMIF(BK39,設定!B10,BJ39:BK39)-SUMIF(BK56:BK125,設定!B10,BJ56:BJ125)</f>
        <v>0</v>
      </c>
      <c r="BK25" s="355"/>
      <c r="BL25" s="354">
        <f>BJ25+SUMIF(BM44:BM53,設定!B10,BL44:BM53)+SUMIF(BM38,設定!B10,BL38:BM38)+SUMIF(BM40,設定!B10,BL40:BM40)-SUMIF(BM37,設定!B10,BL37:BM37)-SUMIF(BM39,設定!B10,BL39:BM39)-SUMIF(BM56:BM125,設定!B10,BL56:BL125)</f>
        <v>0</v>
      </c>
      <c r="BM25" s="356"/>
    </row>
    <row r="26" spans="2:65" s="98" customFormat="1" ht="18.75" customHeight="1">
      <c r="B26" s="364"/>
      <c r="C26" s="210">
        <f>設定!B11</f>
        <v>0</v>
      </c>
      <c r="D26" s="350">
        <f>'7月'!BL26+SUMIF(E44:E53,設定!B11,D44:E53)+SUMIF(E38,設定!B11,D38:E38)+SUMIF(E40,設定!B11,D40:E40)-SUMIF(E37,設定!B11,D37:E37)-SUMIF(E39,設定!B11,D39:E39)-SUMIF(E56:E125,設定!B11,D56:D125)</f>
        <v>0</v>
      </c>
      <c r="E26" s="351"/>
      <c r="F26" s="350">
        <f>D26+SUMIF(G44:G53,設定!B11,F44:G53)+SUMIF(G38,設定!B11,F38:G38)+SUMIF(G40,設定!B11,F40:G40)-SUMIF(G37,設定!B11,F37:G37)-SUMIF(G39,設定!B11,F39:G39)-SUMIF(G56:G125,設定!B11,F56:F125)</f>
        <v>0</v>
      </c>
      <c r="G26" s="351"/>
      <c r="H26" s="350">
        <f>F26+SUMIF(I44:I53,設定!B11,H44:I53)+SUMIF(I38,設定!B11,H38:I38)+SUMIF(I40,設定!B11,H40:I40)-SUMIF(I37,設定!B11,H37:I37)-SUMIF(I39,設定!B11,H39:I39)-SUMIF(I56:I125,設定!B11,H56:H125)</f>
        <v>0</v>
      </c>
      <c r="I26" s="351"/>
      <c r="J26" s="350">
        <f>H26+SUMIF(K44:K53,設定!B11,J44:K53)+SUMIF(K38,設定!B11,J38:K38)+SUMIF(K40,設定!B11,J40:K40)-SUMIF(K37,設定!B11,J37:K37)-SUMIF(K39,設定!B11,J39:K39)-SUMIF(K56:K125,設定!B11,J56:J125)</f>
        <v>0</v>
      </c>
      <c r="K26" s="351"/>
      <c r="L26" s="350">
        <f>J26+SUMIF(M44:M53,設定!B11,L44:M53)+SUMIF(M38,設定!B11,L38:M38)+SUMIF(M40,設定!B11,L40:M40)-SUMIF(M37,設定!B11,L37:M37)-SUMIF(M39,設定!B11,L39:M39)-SUMIF(M56:M125,設定!B11,L56:L125)</f>
        <v>0</v>
      </c>
      <c r="M26" s="351"/>
      <c r="N26" s="350">
        <f>L26+SUMIF(O44:O53,設定!B11,N44:O53)+SUMIF(O38,設定!B11,N38:O38)+SUMIF(O40,設定!B11,N40:O40)-SUMIF(O37,設定!B11,N37:O37)-SUMIF(O39,設定!B11,N39:O39)-SUMIF(O56:O125,設定!B11,N56:N125)</f>
        <v>0</v>
      </c>
      <c r="O26" s="351"/>
      <c r="P26" s="350">
        <f>N26+SUMIF(Q44:Q53,設定!B11,P44:Q53)+SUMIF(Q38,設定!B11,P38:Q38)+SUMIF(Q40,設定!B11,P40:Q40)-SUMIF(Q37,設定!B11,P37:Q37)-SUMIF(Q39,設定!B11,P39:Q39)-SUMIF(Q56:Q125,設定!B11,P56:P125)</f>
        <v>0</v>
      </c>
      <c r="Q26" s="351"/>
      <c r="R26" s="350">
        <f>P26+SUMIF(S44:S53,設定!B11,R44:S53)+SUMIF(S38,設定!B11,R38:S38)+SUMIF(S40,設定!B11,R40:S40)-SUMIF(S37,設定!B11,R37:S37)-SUMIF(S39,設定!B11,R39:S39)-SUMIF(S56:S125,設定!B11,R56:R125)</f>
        <v>0</v>
      </c>
      <c r="S26" s="351"/>
      <c r="T26" s="350">
        <f>R26+SUMIF(U44:U53,設定!B11,T44:U53)+SUMIF(U38,設定!B11,T38:U38)+SUMIF(U40,設定!B11,T40:U40)-SUMIF(U37,設定!B11,T37:U37)-SUMIF(U39,設定!B11,T39:U39)-SUMIF(U56:U125,設定!B11,T56:T125)</f>
        <v>0</v>
      </c>
      <c r="U26" s="351"/>
      <c r="V26" s="350">
        <f>T26+SUMIF(W44:W53,設定!B11,V44:W53)+SUMIF(W38,設定!B11,V38:W38)+SUMIF(W40,設定!B11,V40:W40)-SUMIF(W37,設定!B11,V37:W37)-SUMIF(W39,設定!B11,V39:W39)-SUMIF(W56:W125,設定!B11,V56:V125)</f>
        <v>0</v>
      </c>
      <c r="W26" s="351"/>
      <c r="X26" s="350">
        <f>V26+SUMIF(Y44:Y53,設定!B11,X44:Y53)+SUMIF(Y38,設定!B11,X38:Y38)+SUMIF(Y40,設定!B11,X40:Y40)-SUMIF(Y37,設定!B11,X37:Y37)-SUMIF(Y39,設定!B11,X39:Y39)-SUMIF(Y56:Y125,設定!B11,X56:X125)</f>
        <v>0</v>
      </c>
      <c r="Y26" s="351"/>
      <c r="Z26" s="350">
        <f>X26+SUMIF(AA44:AA53,設定!B11,Z44:AA53)+SUMIF(AA38,設定!B11,Z38:AA38)+SUMIF(AA40,設定!B11,Z40:AA40)-SUMIF(AA37,設定!B11,Z37:AA37)-SUMIF(AA39,設定!B11,Z39:AA39)-SUMIF(AA56:AA125,設定!B11,Z56:Z125)</f>
        <v>0</v>
      </c>
      <c r="AA26" s="351"/>
      <c r="AB26" s="350">
        <f>Z26+SUMIF(AC44:AC53,設定!B11,AB44:AC53)+SUMIF(AC38,設定!B11,AB38:AC38)+SUMIF(AC40,設定!B11,AB40:AC40)-SUMIF(AC37,設定!B11,AB37:AC37)-SUMIF(AC39,設定!B11,AB39:AC39)-SUMIF(AC56:AC125,設定!B11,AB56:AB125)</f>
        <v>0</v>
      </c>
      <c r="AC26" s="351"/>
      <c r="AD26" s="350">
        <f>AB26+SUMIF(AE44:AE53,設定!B11,AD44:AE53)+SUMIF(AE38,設定!B11,AD38:AE38)+SUMIF(AE40,設定!B11,AD40:AE40)-SUMIF(AE37,設定!B11,AD37:AE37)-SUMIF(AE39,設定!B11,AD39:AE39)-SUMIF(AE56:AE125,設定!B11,AD56:AE125)</f>
        <v>0</v>
      </c>
      <c r="AE26" s="351"/>
      <c r="AF26" s="350">
        <f>AD26+SUMIF(AG44:AG53,設定!B11,AF44:AG53)+SUMIF(AG38,設定!B11,AF38:AG38)+SUMIF(AG40,設定!B11,AF40:AG40)-SUMIF(AG37,設定!B11,AF37:AG37)-SUMIF(AG39,設定!B11,AF39:AG39)-SUMIF(AG56:AG125,設定!B11,AF56:AF125)</f>
        <v>0</v>
      </c>
      <c r="AG26" s="351"/>
      <c r="AH26" s="350">
        <f>AF26+SUMIF(AI44:AI53,設定!B11,AH44:AI53)+SUMIF(AI38,設定!B11,AH38:AI38)+SUMIF(AI40,設定!B11,AH40:AI40)-SUMIF(AI37,設定!B11,AH37:AI37)-SUMIF(AI39,設定!B11,AH39:AI39)-SUMIF(AI56:AI125,設定!B11,AH56:AH125)</f>
        <v>0</v>
      </c>
      <c r="AI26" s="351"/>
      <c r="AJ26" s="350">
        <f>AH26+SUMIF(AK44:AK53,設定!B11,AJ44:AK53)+SUMIF(AK38,設定!B11,AJ38:AK38)+SUMIF(AK40,設定!B11,AJ40:AK40)-SUMIF(AK37,設定!B11,AJ37:AK37)-SUMIF(AK39,設定!B11,AJ39:AK39)-SUMIF(AK56:AK125,設定!B11,AJ56:AJ125)</f>
        <v>0</v>
      </c>
      <c r="AK26" s="351"/>
      <c r="AL26" s="350">
        <f>AJ26+SUMIF(AM44:AM53,設定!B11,AL44:AM53)+SUMIF(AM38,設定!B11,AL38:AM38)+SUMIF(AM40,設定!B11,AL40:AM40)-SUMIF(AM37,設定!B11,AL37:AM37)-SUMIF(AM39,設定!B11,AL39:AM39)-SUMIF(AM56:AM125,設定!B11,AL56:AL125)</f>
        <v>0</v>
      </c>
      <c r="AM26" s="351"/>
      <c r="AN26" s="350">
        <f>AL26+SUMIF(AO44:AO53,設定!B11,AN44:AO53)+SUMIF(AO38,設定!B11,AN38:AO38)+SUMIF(AO40,設定!B11,AN40:AO40)-SUMIF(AO37,設定!B11,AN37:AO37)-SUMIF(AO39,設定!B11,AN39:AO39)-SUMIF(AO56:AO125,設定!B11,AN56:AN125)</f>
        <v>0</v>
      </c>
      <c r="AO26" s="351"/>
      <c r="AP26" s="350">
        <f>AN26+SUMIF(AQ44:AQ53,設定!B11,AP44:AQ53)+SUMIF(AQ38,設定!B11,AP38:AQ38)+SUMIF(AQ40,設定!B11,AP40:AQ40)-SUMIF(AQ37,設定!B11,AP37:AQ37)-SUMIF(AQ39,設定!B11,AP39:AQ39)-SUMIF(AQ56:AQ125,設定!B11,AP56:AP125)</f>
        <v>0</v>
      </c>
      <c r="AQ26" s="351"/>
      <c r="AR26" s="350">
        <f>AP26+SUMIF(AS44:AS53,設定!B11,AR44:AS53)+SUMIF(AS38,設定!B11,AR38:AS38)+SUMIF(AS40,設定!B11,AR40:AS40)-SUMIF(AS37,設定!B11,AR37:AS37)-SUMIF(AS39,設定!B11,AR39:AS39)-SUMIF(AS56:AS125,設定!B11,AR56:AR125)</f>
        <v>0</v>
      </c>
      <c r="AS26" s="351"/>
      <c r="AT26" s="350">
        <f>AR26+SUMIF(AU44:AU53,設定!B11,AT44:AU53)+SUMIF(AU38,設定!B11,AT38:AU38)+SUMIF(AU40,設定!B11,AT40:AU40)-SUMIF(AU37,設定!B11,AT37:AU37)-SUMIF(AU39,設定!B11,AT39:AU39)-SUMIF(AU56:AU125,設定!B11,AT56:AT125)</f>
        <v>0</v>
      </c>
      <c r="AU26" s="351"/>
      <c r="AV26" s="350">
        <f>AT26+SUMIF(AW44:AW53,設定!B11,AV44:AW53)+SUMIF(AW38,設定!B11,AV38:AW38)+SUMIF(AW40,設定!B11,AV40:AW40)-SUMIF(AW37,設定!B11,AV37:AW37)-SUMIF(AW39,設定!B11,AV39:AW39)-SUMIF(AW56:AW125,設定!B11,AV56:AV125)</f>
        <v>0</v>
      </c>
      <c r="AW26" s="351"/>
      <c r="AX26" s="350">
        <f>AV26+SUMIF(AY44:AY53,設定!B11,AX44:AY53)+SUMIF(AY38,設定!B11,AX38:AY38)+SUMIF(AY40,設定!B11,AX40:AY40)-SUMIF(AY37,設定!B11,AX37:AY37)-SUMIF(AY39,設定!B11,AX39:AY39)-SUMIF(AY56:AY125,設定!B11,AX56:AX125)</f>
        <v>0</v>
      </c>
      <c r="AY26" s="351"/>
      <c r="AZ26" s="350">
        <f>AX26+SUMIF(BA44:BA53,設定!B11,AZ44:BA53)+SUMIF(BA38,設定!B11,AZ38:BA38)+SUMIF(BA40,設定!B11,AZ40:BA40)-SUMIF(BA37,設定!B11,AZ37:BA37)-SUMIF(BA39,設定!B11,AZ39:BA39)-SUMIF(BA56:BA125,設定!B11,AZ56:AZ125)</f>
        <v>0</v>
      </c>
      <c r="BA26" s="351"/>
      <c r="BB26" s="350">
        <f>AZ26+SUMIF(BC44:BC53,設定!B11,BB44:BC53)+SUMIF(BC38,設定!B11,BB38:BC38)+SUMIF(BC40,設定!B11,BB40:BC40)-SUMIF(BC37,設定!B11,BB37:BC37)-SUMIF(BC39,設定!B11,BB39:BC39)-SUMIF(BC56:BC125,設定!B11,BB56:BB125)</f>
        <v>0</v>
      </c>
      <c r="BC26" s="351"/>
      <c r="BD26" s="350">
        <f>BB26+SUMIF(BE44:BE53,設定!B11,BD44:BE53)+SUMIF(BE38,設定!B11,BD38:BE38)+SUMIF(BE40,設定!B11,BD40:BE40)-SUMIF(BE37,設定!B11,BD37:BE37)-SUMIF(BE39,設定!B11,BD39:BE39)-SUMIF(BE56:BE125,設定!B11,BD56:BE125)</f>
        <v>0</v>
      </c>
      <c r="BE26" s="351"/>
      <c r="BF26" s="350">
        <f>BD26+SUMIF(BG44:BG53,設定!B11,BF44:BG53)+SUMIF(BG38,設定!B11,BF38:BG38)+SUMIF(BG40,設定!B11,BF40:BG40)-SUMIF(BG37,設定!B11,BF37:BG37)-SUMIF(BG39,設定!B11,BF39:BG39)-SUMIF(BG56:BG125,設定!B11,BF56:BF125)</f>
        <v>0</v>
      </c>
      <c r="BG26" s="351"/>
      <c r="BH26" s="350">
        <f>BF26+SUMIF(BI44:BI53,設定!B11,BH44:BI53)+SUMIF(BI38,設定!B11,BH38:BI38)+SUMIF(BI40,設定!B11,BH40:BI40)-SUMIF(BI37,設定!B11,BH37:BI37)-SUMIF(BI39,設定!B11,BH39:BI39)-SUMIF(BI56:BI125,設定!B11,BH56:BH125)</f>
        <v>0</v>
      </c>
      <c r="BI26" s="351"/>
      <c r="BJ26" s="350">
        <f>BH26+SUMIF(BK44:BK53,設定!B11,BJ44:BK53)+SUMIF(BK38,設定!B11,BJ38:BK38)+SUMIF(BK40,設定!B11,BJ40:BK40)-SUMIF(BK37,設定!B11,BJ37:BK37)-SUMIF(BK39,設定!B11,BJ39:BK39)-SUMIF(BK56:BK125,設定!B11,BJ56:BJ125)</f>
        <v>0</v>
      </c>
      <c r="BK26" s="351"/>
      <c r="BL26" s="350">
        <f>BJ26+SUMIF(BM44:BM53,設定!B11,BL44:BM53)+SUMIF(BM38,設定!B11,BL38:BM38)+SUMIF(BM40,設定!B11,BL40:BM40)-SUMIF(BM37,設定!B11,BL37:BM37)-SUMIF(BM39,設定!B11,BL39:BM39)-SUMIF(BM56:BM125,設定!B11,BL56:BL125)</f>
        <v>0</v>
      </c>
      <c r="BM26" s="352"/>
    </row>
    <row r="27" spans="2:65" s="98" customFormat="1" ht="18.75" customHeight="1">
      <c r="B27" s="364"/>
      <c r="C27" s="140">
        <f>設定!B12</f>
        <v>0</v>
      </c>
      <c r="D27" s="354">
        <f>'7月'!BL27+SUMIF(E44:E53,設定!B12,D44:E53)+SUMIF(E38,設定!B12,D38:E38)+SUMIF(E40,設定!B12,D40:E40)-SUMIF(E37,設定!B12,D37:E37)-SUMIF(E39,設定!B12,D39:E39)-SUMIF(E56:E125,設定!B12,D56:D125)</f>
        <v>0</v>
      </c>
      <c r="E27" s="355"/>
      <c r="F27" s="354">
        <f>D27+SUMIF(G44:G53,設定!B12,F44:G53)+SUMIF(G38,設定!B12,F38:G38)+SUMIF(G40,設定!B12,F40:G40)-SUMIF(G37,設定!B12,F37:G37)-SUMIF(G39,設定!B12,F39:G39)-SUMIF(G56:G125,設定!B12,F56:F125)</f>
        <v>0</v>
      </c>
      <c r="G27" s="355"/>
      <c r="H27" s="354">
        <f>F27+SUMIF(I44:I53,設定!B12,H44:I53)+SUMIF(I38,設定!B12,H38:I38)+SUMIF(I40,設定!B12,H40:I40)-SUMIF(I37,設定!B12,H37:I37)-SUMIF(I39,設定!B12,H39:I39)-SUMIF(I56:I125,設定!B12,H56:H125)</f>
        <v>0</v>
      </c>
      <c r="I27" s="355"/>
      <c r="J27" s="354">
        <f>H27+SUMIF(K44:K53,設定!B12,J44:K53)+SUMIF(K38,設定!B12,J38:K38)+SUMIF(K40,設定!B12,J40:K40)-SUMIF(K37,設定!B12,J37:K37)-SUMIF(K39,設定!B12,J39:K39)-SUMIF(K56:K125,設定!B12,J56:J125)</f>
        <v>0</v>
      </c>
      <c r="K27" s="355"/>
      <c r="L27" s="354">
        <f>J27+SUMIF(M44:M53,設定!B12,L44:M53)+SUMIF(M38,設定!B12,L38:M38)+SUMIF(M40,設定!B12,L40:M40)-SUMIF(M37,設定!B12,L37:M37)-SUMIF(M39,設定!B12,L39:M39)-SUMIF(M56:M125,設定!B12,L56:L125)</f>
        <v>0</v>
      </c>
      <c r="M27" s="355"/>
      <c r="N27" s="354">
        <f>L27+SUMIF(O44:O53,設定!B12,N44:O53)+SUMIF(O38,設定!B12,N38:O38)+SUMIF(O40,設定!B12,N40:O40)-SUMIF(O37,設定!B12,N37:O37)-SUMIF(O39,設定!B12,N39:O39)-SUMIF(O56:O125,設定!B12,N56:N125)</f>
        <v>0</v>
      </c>
      <c r="O27" s="355"/>
      <c r="P27" s="354">
        <f>N27+SUMIF(Q44:Q53,設定!B12,P44:Q53)+SUMIF(Q38,設定!B12,P38:Q38)+SUMIF(Q40,設定!B12,P40:Q40)-SUMIF(Q37,設定!B12,P37:Q37)-SUMIF(Q39,設定!B12,P39:Q39)-SUMIF(Q56:Q125,設定!B12,P56:P125)</f>
        <v>0</v>
      </c>
      <c r="Q27" s="355"/>
      <c r="R27" s="354">
        <f>P27+SUMIF(S44:S53,設定!B12,R44:S53)+SUMIF(S38,設定!B12,R38:S38)+SUMIF(S40,設定!B12,R40:S40)-SUMIF(S37,設定!B12,R37:S37)-SUMIF(S39,設定!B12,R39:S39)-SUMIF(S56:S125,設定!B12,R56:R125)</f>
        <v>0</v>
      </c>
      <c r="S27" s="355"/>
      <c r="T27" s="354">
        <f>R27+SUMIF(U44:U53,設定!B12,T44:U53)+SUMIF(U38,設定!B12,T38:U38)+SUMIF(U40,設定!B12,T40:U40)-SUMIF(U37,設定!B12,T37:U37)-SUMIF(U39,設定!B12,T39:U39)-SUMIF(U56:U125,設定!B12,T56:T125)</f>
        <v>0</v>
      </c>
      <c r="U27" s="355"/>
      <c r="V27" s="354">
        <f>T27+SUMIF(W44:W53,設定!B12,V44:W53)+SUMIF(W38,設定!B12,V38:W38)+SUMIF(W40,設定!B12,V40:W40)-SUMIF(W37,設定!B12,V37:W37)-SUMIF(W39,設定!B12,V39:W39)-SUMIF(W56:W125,設定!B12,V56:V125)</f>
        <v>0</v>
      </c>
      <c r="W27" s="355"/>
      <c r="X27" s="354">
        <f>V27+SUMIF(Y44:Y53,設定!B12,X44:Y53)+SUMIF(Y38,設定!B12,X38:Y38)+SUMIF(Y40,設定!B12,X40:Y40)-SUMIF(Y37,設定!B12,X37:Y37)-SUMIF(Y39,設定!B12,X39:Y39)-SUMIF(Y56:Y125,設定!B12,X56:X125)</f>
        <v>0</v>
      </c>
      <c r="Y27" s="355"/>
      <c r="Z27" s="354">
        <f>X27+SUMIF(AA44:AA53,設定!B12,Z44:AA53)+SUMIF(AA38,設定!B12,Z38:AA38)+SUMIF(AA40,設定!B12,Z40:AA40)-SUMIF(AA37,設定!B12,Z37:AA37)-SUMIF(AA39,設定!B12,Z39:AA39)-SUMIF(AA56:AA125,設定!B12,Z56:Z125)</f>
        <v>0</v>
      </c>
      <c r="AA27" s="355"/>
      <c r="AB27" s="354">
        <f>Z27+SUMIF(AC44:AC53,設定!B12,AB44:AC53)+SUMIF(AC38,設定!B12,AB38:AC38)+SUMIF(AC40,設定!B12,AB40:AC40)-SUMIF(AC37,設定!B12,AB37:AC37)-SUMIF(AC39,設定!B12,AB39:AC39)-SUMIF(AC56:AC125,設定!B12,AB56:AB125)</f>
        <v>0</v>
      </c>
      <c r="AC27" s="355"/>
      <c r="AD27" s="354">
        <f>AB27+SUMIF(AE44:AE53,設定!B12,AD44:AE53)+SUMIF(AE38,設定!B12,AD38:AE38)+SUMIF(AE40,設定!B12,AD40:AE40)-SUMIF(AE37,設定!B12,AD37:AE37)-SUMIF(AE39,設定!B12,AD39:AE39)-SUMIF(AE56:AE125,設定!B12,AD56:AE125)</f>
        <v>0</v>
      </c>
      <c r="AE27" s="355"/>
      <c r="AF27" s="354">
        <f>AD27+SUMIF(AG44:AG53,設定!B12,AF44:AG53)+SUMIF(AG38,設定!B12,AF38:AG38)+SUMIF(AG40,設定!B12,AF40:AG40)-SUMIF(AG37,設定!B12,AF37:AG37)-SUMIF(AG39,設定!B12,AF39:AG39)-SUMIF(AG56:AG125,設定!B12,AF56:AF125)</f>
        <v>0</v>
      </c>
      <c r="AG27" s="355"/>
      <c r="AH27" s="354">
        <f>AF27+SUMIF(AI44:AI53,設定!B12,AH44:AI53)+SUMIF(AI38,設定!B12,AH38:AI38)+SUMIF(AI40,設定!B12,AH40:AI40)-SUMIF(AI37,設定!B12,AH37:AI37)-SUMIF(AI39,設定!B12,AH39:AI39)-SUMIF(AI56:AI125,設定!B12,AH56:AH125)</f>
        <v>0</v>
      </c>
      <c r="AI27" s="355"/>
      <c r="AJ27" s="354">
        <f>AH27+SUMIF(AK44:AK53,設定!B12,AJ44:AK53)+SUMIF(AK38,設定!B12,AJ38:AK38)+SUMIF(AK40,設定!B12,AJ40:AK40)-SUMIF(AK37,設定!B12,AJ37:AK37)-SUMIF(AK39,設定!B12,AJ39:AK39)-SUMIF(AK56:AK125,設定!B12,AJ56:AJ125)</f>
        <v>0</v>
      </c>
      <c r="AK27" s="355"/>
      <c r="AL27" s="354">
        <f>AJ27+SUMIF(AM44:AM53,設定!B12,AL44:AM53)+SUMIF(AM38,設定!B12,AL38:AM38)+SUMIF(AM40,設定!B12,AL40:AM40)-SUMIF(AM37,設定!B12,AL37:AM37)-SUMIF(AM39,設定!B12,AL39:AM39)-SUMIF(AM56:AM125,設定!B12,AL56:AL125)</f>
        <v>0</v>
      </c>
      <c r="AM27" s="355"/>
      <c r="AN27" s="354">
        <f>AL27+SUMIF(AO44:AO53,設定!B12,AN44:AO53)+SUMIF(AO38,設定!B12,AN38:AO38)+SUMIF(AO40,設定!B12,AN40:AO40)-SUMIF(AO37,設定!B12,AN37:AO37)-SUMIF(AO39,設定!B12,AN39:AO39)-SUMIF(AO56:AO125,設定!B12,AN56:AN125)</f>
        <v>0</v>
      </c>
      <c r="AO27" s="355"/>
      <c r="AP27" s="354">
        <f>AN27+SUMIF(AQ44:AQ53,設定!B12,AP44:AQ53)+SUMIF(AQ38,設定!B12,AP38:AQ38)+SUMIF(AQ40,設定!B12,AP40:AQ40)-SUMIF(AQ37,設定!B12,AP37:AQ37)-SUMIF(AQ39,設定!B12,AP39:AQ39)-SUMIF(AQ56:AQ125,設定!B12,AP56:AP125)</f>
        <v>0</v>
      </c>
      <c r="AQ27" s="355"/>
      <c r="AR27" s="354">
        <f>AP27+SUMIF(AS44:AS53,設定!B12,AR44:AS53)+SUMIF(AS38,設定!B12,AR38:AS38)+SUMIF(AS40,設定!B12,AR40:AS40)-SUMIF(AS37,設定!B12,AR37:AS37)-SUMIF(AS39,設定!B12,AR39:AS39)-SUMIF(AS56:AS125,設定!B12,AR56:AR125)</f>
        <v>0</v>
      </c>
      <c r="AS27" s="355"/>
      <c r="AT27" s="354">
        <f>AR27+SUMIF(AU44:AU53,設定!B12,AT44:AU53)+SUMIF(AU38,設定!B12,AT38:AU38)+SUMIF(AU40,設定!B12,AT40:AU40)-SUMIF(AU37,設定!B12,AT37:AU37)-SUMIF(AU39,設定!B12,AT39:AU39)-SUMIF(AU56:AU125,設定!B12,AT56:AT125)</f>
        <v>0</v>
      </c>
      <c r="AU27" s="355"/>
      <c r="AV27" s="354">
        <f>AT27+SUMIF(AW44:AW53,設定!B12,AV44:AW53)+SUMIF(AW38,設定!B12,AV38:AW38)+SUMIF(AW40,設定!B12,AV40:AW40)-SUMIF(AW37,設定!B12,AV37:AW37)-SUMIF(AW39,設定!B12,AV39:AW39)-SUMIF(AW56:AW125,設定!B12,AV56:AV125)</f>
        <v>0</v>
      </c>
      <c r="AW27" s="355"/>
      <c r="AX27" s="354">
        <f>AV27+SUMIF(AY44:AY53,設定!B12,AX44:AY53)+SUMIF(AY38,設定!B12,AX38:AY38)+SUMIF(AY40,設定!B12,AX40:AY40)-SUMIF(AY37,設定!B12,AX37:AY37)-SUMIF(AY39,設定!B12,AX39:AY39)-SUMIF(AY56:AY125,設定!B12,AX56:AX125)</f>
        <v>0</v>
      </c>
      <c r="AY27" s="355"/>
      <c r="AZ27" s="354">
        <f>AX27+SUMIF(BA44:BA53,設定!B12,AZ44:BA53)+SUMIF(BA38,設定!B12,AZ38:BA38)+SUMIF(BA40,設定!B12,AZ40:BA40)-SUMIF(BA37,設定!B12,AZ37:BA37)-SUMIF(BA39,設定!B12,AZ39:BA39)-SUMIF(BA56:BA125,設定!B12,AZ56:AZ125)</f>
        <v>0</v>
      </c>
      <c r="BA27" s="355"/>
      <c r="BB27" s="354">
        <f>AZ27+SUMIF(BC44:BC53,設定!B12,BB44:BC53)+SUMIF(BC38,設定!B12,BB38:BC38)+SUMIF(BC40,設定!B12,BB40:BC40)-SUMIF(BC37,設定!B12,BB37:BC37)-SUMIF(BC39,設定!B12,BB39:BC39)-SUMIF(BC56:BC125,設定!B12,BB56:BB125)</f>
        <v>0</v>
      </c>
      <c r="BC27" s="355"/>
      <c r="BD27" s="354">
        <f>BB27+SUMIF(BE44:BE53,設定!B12,BD44:BE53)+SUMIF(BE38,設定!B12,BD38:BE38)+SUMIF(BE40,設定!B12,BD40:BE40)-SUMIF(BE37,設定!B12,BD37:BE37)-SUMIF(BE39,設定!B12,BD39:BE39)-SUMIF(BE56:BE125,設定!B12,BD56:BE125)</f>
        <v>0</v>
      </c>
      <c r="BE27" s="355"/>
      <c r="BF27" s="354">
        <f>BD27+SUMIF(BG44:BG53,設定!B12,BF44:BG53)+SUMIF(BG38,設定!B12,BF38:BG38)+SUMIF(BG40,設定!B12,BF40:BG40)-SUMIF(BG37,設定!B12,BF37:BG37)-SUMIF(BG39,設定!B12,BF39:BG39)-SUMIF(BG56:BG125,設定!B12,BF56:BF125)</f>
        <v>0</v>
      </c>
      <c r="BG27" s="355"/>
      <c r="BH27" s="354">
        <f>BF27+SUMIF(BI44:BI53,設定!B12,BH44:BI53)+SUMIF(BI38,設定!B12,BH38:BI38)+SUMIF(BI40,設定!B12,BH40:BI40)-SUMIF(BI37,設定!B12,BH37:BI37)-SUMIF(BI39,設定!B12,BH39:BI39)-SUMIF(BI56:BI125,設定!B12,BH56:BH125)</f>
        <v>0</v>
      </c>
      <c r="BI27" s="355"/>
      <c r="BJ27" s="354">
        <f>BH27+SUMIF(BK44:BK53,設定!B12,BJ44:BK53)+SUMIF(BK38,設定!B12,BJ38:BK38)+SUMIF(BK40,設定!B12,BJ40:BK40)-SUMIF(BK37,設定!B12,BJ37:BK37)-SUMIF(BK39,設定!B12,BJ39:BK39)-SUMIF(BK56:BK125,設定!B12,BJ56:BJ125)</f>
        <v>0</v>
      </c>
      <c r="BK27" s="355"/>
      <c r="BL27" s="354">
        <f>BJ27+SUMIF(BM44:BM53,設定!B12,BL44:BM53)+SUMIF(BM38,設定!B12,BL38:BM38)+SUMIF(BM40,設定!B12,BL40:BM40)-SUMIF(BM37,設定!B12,BL37:BM37)-SUMIF(BM39,設定!B12,BL39:BM39)-SUMIF(BM56:BM125,設定!B12,BL56:BL125)</f>
        <v>0</v>
      </c>
      <c r="BM27" s="356"/>
    </row>
    <row r="28" spans="2:65" s="98" customFormat="1" ht="18.75" customHeight="1">
      <c r="B28" s="364"/>
      <c r="C28" s="210">
        <f>設定!B13</f>
        <v>0</v>
      </c>
      <c r="D28" s="350">
        <f>'7月'!BL28+SUMIF(E44:E53,設定!B13,D44:E53)+SUMIF(E38,設定!B13,D38:E38)+SUMIF(E40,設定!B13,D40:E40)-SUMIF(E37,設定!B13,D37:E37)-SUMIF(E39,設定!B13,D39:E39)-SUMIF(E56:E125,設定!B13,D56:D125)</f>
        <v>0</v>
      </c>
      <c r="E28" s="351"/>
      <c r="F28" s="350">
        <f>D28+SUMIF(G44:G53,設定!B13,F44:G53)+SUMIF(G38,設定!B13,F38:G38)+SUMIF(G40,設定!B13,F40:G40)-SUMIF(G37,設定!B13,F37:G37)-SUMIF(G39,設定!B13,F39:G39)-SUMIF(G56:G125,設定!B13,F56:F125)</f>
        <v>0</v>
      </c>
      <c r="G28" s="351"/>
      <c r="H28" s="350">
        <f>F28+SUMIF(I44:I53,設定!B13,H44:I53)+SUMIF(I38,設定!B13,H38:I38)+SUMIF(I40,設定!B13,H40:I40)-SUMIF(I37,設定!B13,H37:I37)-SUMIF(I39,設定!B13,H39:I39)-SUMIF(I56:I125,設定!B13,H56:H125)</f>
        <v>0</v>
      </c>
      <c r="I28" s="351"/>
      <c r="J28" s="350">
        <f>H28+SUMIF(K44:K53,設定!B13,J44:K53)+SUMIF(K38,設定!B13,J38:K38)+SUMIF(K40,設定!B13,J40:K40)-SUMIF(K37,設定!B13,J37:K37)-SUMIF(K39,設定!B13,J39:K39)-SUMIF(K56:K125,設定!B13,J56:J125)</f>
        <v>0</v>
      </c>
      <c r="K28" s="351"/>
      <c r="L28" s="350">
        <f>J28+SUMIF(M44:M53,設定!B13,L44:M53)+SUMIF(M38,設定!B13,L38:M38)+SUMIF(M40,設定!B13,L40:M40)-SUMIF(M37,設定!B13,L37:M37)-SUMIF(M39,設定!B13,L39:M39)-SUMIF(M56:M125,設定!B13,L56:L125)</f>
        <v>0</v>
      </c>
      <c r="M28" s="351"/>
      <c r="N28" s="350">
        <f>L28+SUMIF(O44:O53,設定!B13,N44:O53)+SUMIF(O38,設定!B13,N38:O38)+SUMIF(O40,設定!B13,N40:O40)-SUMIF(O37,設定!B13,N37:O37)-SUMIF(O39,設定!B13,N39:O39)-SUMIF(O56:O125,設定!B13,N56:N125)</f>
        <v>0</v>
      </c>
      <c r="O28" s="351"/>
      <c r="P28" s="350">
        <f>N28+SUMIF(Q44:Q53,設定!B13,P44:Q53)+SUMIF(Q38,設定!B13,P38:Q38)+SUMIF(Q40,設定!B13,P40:Q40)-SUMIF(Q37,設定!B13,P37:Q37)-SUMIF(Q39,設定!B13,P39:Q39)-SUMIF(Q56:Q125,設定!B13,P56:P125)</f>
        <v>0</v>
      </c>
      <c r="Q28" s="351"/>
      <c r="R28" s="350">
        <f>P28+SUMIF(S44:S53,設定!B13,R44:S53)+SUMIF(S38,設定!B13,R38:S38)+SUMIF(S40,設定!B13,R40:S40)-SUMIF(S37,設定!B13,R37:S37)-SUMIF(S39,設定!B13,R39:S39)-SUMIF(S56:S125,設定!B13,R56:R125)</f>
        <v>0</v>
      </c>
      <c r="S28" s="351"/>
      <c r="T28" s="350">
        <f>R28+SUMIF(U44:U53,設定!B13,T44:U53)+SUMIF(U38,設定!B13,T38:U38)+SUMIF(U40,設定!B13,T40:U40)-SUMIF(U37,設定!B13,T37:U37)-SUMIF(U39,設定!B13,T39:U39)-SUMIF(U56:U125,設定!B13,T56:T125)</f>
        <v>0</v>
      </c>
      <c r="U28" s="351"/>
      <c r="V28" s="350">
        <f>T28+SUMIF(W44:W53,設定!B13,V44:W53)+SUMIF(W38,設定!B13,V38:W38)+SUMIF(W40,設定!B13,V40:W40)-SUMIF(W37,設定!B13,V37:W37)-SUMIF(W39,設定!B13,V39:W39)-SUMIF(W56:W125,設定!B13,V56:V125)</f>
        <v>0</v>
      </c>
      <c r="W28" s="351"/>
      <c r="X28" s="350">
        <f>V28+SUMIF(Y44:Y53,設定!B13,X44:Y53)+SUMIF(Y38,設定!B13,X38:Y38)+SUMIF(Y40,設定!B13,X40:Y40)-SUMIF(Y37,設定!B13,X37:Y37)-SUMIF(Y39,設定!B13,X39:Y39)-SUMIF(Y56:Y125,設定!B13,X56:X125)</f>
        <v>0</v>
      </c>
      <c r="Y28" s="351"/>
      <c r="Z28" s="350">
        <f>X28+SUMIF(AA44:AA53,設定!B13,Z44:AA53)+SUMIF(AA38,設定!B13,Z38:AA38)+SUMIF(AA40,設定!B13,Z40:AA40)-SUMIF(AA37,設定!B13,Z37:AA37)-SUMIF(AA39,設定!B13,Z39:AA39)-SUMIF(AA56:AA125,設定!B13,Z56:Z125)</f>
        <v>0</v>
      </c>
      <c r="AA28" s="351"/>
      <c r="AB28" s="350">
        <f>Z28+SUMIF(AC44:AC53,設定!B13,AB44:AC53)+SUMIF(AC38,設定!B13,AB38:AC38)+SUMIF(AC40,設定!B13,AB40:AC40)-SUMIF(AC37,設定!B13,AB37:AC37)-SUMIF(AC39,設定!B13,AB39:AC39)-SUMIF(AC56:AC125,設定!B13,AB56:AB125)</f>
        <v>0</v>
      </c>
      <c r="AC28" s="351"/>
      <c r="AD28" s="350">
        <f>AB28+SUMIF(AE44:AE53,設定!B13,AD44:AE53)+SUMIF(AE38,設定!B13,AD38:AE38)+SUMIF(AE40,設定!B13,AD40:AE40)-SUMIF(AE37,設定!B13,AD37:AE37)-SUMIF(AE39,設定!B13,AD39:AE39)-SUMIF(AE56:AE125,設定!B13,AD56:AE125)</f>
        <v>0</v>
      </c>
      <c r="AE28" s="351"/>
      <c r="AF28" s="350">
        <f>AD28+SUMIF(AG44:AG53,設定!B13,AF44:AG53)+SUMIF(AG38,設定!B13,AF38:AG38)+SUMIF(AG40,設定!B13,AF40:AG40)-SUMIF(AG37,設定!B13,AF37:AG37)-SUMIF(AG39,設定!B13,AF39:AG39)-SUMIF(AG56:AG125,設定!B13,AF56:AF125)</f>
        <v>0</v>
      </c>
      <c r="AG28" s="351"/>
      <c r="AH28" s="350">
        <f>AF28+SUMIF(AI44:AI53,設定!B13,AH44:AI53)+SUMIF(AI38,設定!B13,AH38:AI38)+SUMIF(AI40,設定!B13,AH40:AI40)-SUMIF(AI37,設定!B13,AH37:AI37)-SUMIF(AI39,設定!B13,AH39:AI39)-SUMIF(AI56:AI125,設定!B13,AH56:AH125)</f>
        <v>0</v>
      </c>
      <c r="AI28" s="351"/>
      <c r="AJ28" s="350">
        <f>AH28+SUMIF(AK44:AK53,設定!B13,AJ44:AK53)+SUMIF(AK38,設定!B13,AJ38:AK38)+SUMIF(AK40,設定!B13,AJ40:AK40)-SUMIF(AK37,設定!B13,AJ37:AK37)-SUMIF(AK39,設定!B13,AJ39:AK39)-SUMIF(AK56:AK125,設定!B13,AJ56:AJ125)</f>
        <v>0</v>
      </c>
      <c r="AK28" s="351"/>
      <c r="AL28" s="350">
        <f>AJ28+SUMIF(AM44:AM53,設定!B13,AL44:AM53)+SUMIF(AM38,設定!B13,AL38:AM38)+SUMIF(AM40,設定!B13,AL40:AM40)-SUMIF(AM37,設定!B13,AL37:AM37)-SUMIF(AM39,設定!B13,AL39:AM39)-SUMIF(AM56:AM125,設定!B13,AL56:AL125)</f>
        <v>0</v>
      </c>
      <c r="AM28" s="351"/>
      <c r="AN28" s="350">
        <f>AL28+SUMIF(AO44:AO53,設定!B13,AN44:AO53)+SUMIF(AO38,設定!B13,AN38:AO38)+SUMIF(AO40,設定!B13,AN40:AO40)-SUMIF(AO37,設定!B13,AN37:AO37)-SUMIF(AO39,設定!B13,AN39:AO39)-SUMIF(AO56:AO125,設定!B13,AN56:AN125)</f>
        <v>0</v>
      </c>
      <c r="AO28" s="351"/>
      <c r="AP28" s="350">
        <f>AN28+SUMIF(AQ44:AQ53,設定!B13,AP44:AQ53)+SUMIF(AQ38,設定!B13,AP38:AQ38)+SUMIF(AQ40,設定!B13,AP40:AQ40)-SUMIF(AQ37,設定!B13,AP37:AQ37)-SUMIF(AQ39,設定!B13,AP39:AQ39)-SUMIF(AQ56:AQ125,設定!B13,AP56:AP125)</f>
        <v>0</v>
      </c>
      <c r="AQ28" s="351"/>
      <c r="AR28" s="350">
        <f>AP28+SUMIF(AS44:AS53,設定!B13,AR44:AS53)+SUMIF(AS38,設定!B13,AR38:AS38)+SUMIF(AS40,設定!B13,AR40:AS40)-SUMIF(AS37,設定!B13,AR37:AS37)-SUMIF(AS39,設定!B13,AR39:AS39)-SUMIF(AS56:AS125,設定!B13,AR56:AR125)</f>
        <v>0</v>
      </c>
      <c r="AS28" s="351"/>
      <c r="AT28" s="350">
        <f>AR28+SUMIF(AU44:AU53,設定!B13,AT44:AU53)+SUMIF(AU38,設定!B13,AT38:AU38)+SUMIF(AU40,設定!B13,AT40:AU40)-SUMIF(AU37,設定!B13,AT37:AU37)-SUMIF(AU39,設定!B13,AT39:AU39)-SUMIF(AU56:AU125,設定!B13,AT56:AT125)</f>
        <v>0</v>
      </c>
      <c r="AU28" s="351"/>
      <c r="AV28" s="350">
        <f>AT28+SUMIF(AW44:AW53,設定!B13,AV44:AW53)+SUMIF(AW38,設定!B13,AV38:AW38)+SUMIF(AW40,設定!B13,AV40:AW40)-SUMIF(AW37,設定!B13,AV37:AW37)-SUMIF(AW39,設定!B13,AV39:AW39)-SUMIF(AW56:AW125,設定!B13,AV56:AV125)</f>
        <v>0</v>
      </c>
      <c r="AW28" s="351"/>
      <c r="AX28" s="350">
        <f>AV28+SUMIF(AY44:AY53,設定!B13,AX44:AY53)+SUMIF(AY38,設定!B13,AX38:AY38)+SUMIF(AY40,設定!B13,AX40:AY40)-SUMIF(AY37,設定!B13,AX37:AY37)-SUMIF(AY39,設定!B13,AX39:AY39)-SUMIF(AY56:AY125,設定!B13,AX56:AX125)</f>
        <v>0</v>
      </c>
      <c r="AY28" s="351"/>
      <c r="AZ28" s="350">
        <f>AX28+SUMIF(BA44:BA53,設定!B13,AZ44:BA53)+SUMIF(BA38,設定!B13,AZ38:BA38)+SUMIF(BA40,設定!B13,AZ40:BA40)-SUMIF(BA37,設定!B13,AZ37:BA37)-SUMIF(BA39,設定!B13,AZ39:BA39)-SUMIF(BA56:BA125,設定!B13,AZ56:AZ125)</f>
        <v>0</v>
      </c>
      <c r="BA28" s="351"/>
      <c r="BB28" s="350">
        <f>AZ28+SUMIF(BC44:BC53,設定!B13,BB44:BC53)+SUMIF(BC38,設定!B13,BB38:BC38)+SUMIF(BC40,設定!B13,BB40:BC40)-SUMIF(BC37,設定!B13,BB37:BC37)-SUMIF(BC39,設定!B13,BB39:BC39)-SUMIF(BC56:BC125,設定!B13,BB56:BB125)</f>
        <v>0</v>
      </c>
      <c r="BC28" s="351"/>
      <c r="BD28" s="350">
        <f>BB28+SUMIF(BE44:BE53,設定!B13,BD44:BE53)+SUMIF(BE38,設定!B13,BD38:BE38)+SUMIF(BE40,設定!B13,BD40:BE40)-SUMIF(BE37,設定!B13,BD37:BE37)-SUMIF(BE39,設定!B13,BD39:BE39)-SUMIF(BE56:BE125,設定!B13,BD56:BE125)</f>
        <v>0</v>
      </c>
      <c r="BE28" s="351"/>
      <c r="BF28" s="350">
        <f>BD28+SUMIF(BG44:BG53,設定!B13,BF44:BG53)+SUMIF(BG38,設定!B13,BF38:BG38)+SUMIF(BG40,設定!B13,BF40:BG40)-SUMIF(BG37,設定!B13,BF37:BG37)-SUMIF(BG39,設定!B13,BF39:BG39)-SUMIF(BG56:BG125,設定!B13,BF56:BF125)</f>
        <v>0</v>
      </c>
      <c r="BG28" s="351"/>
      <c r="BH28" s="350">
        <f>BF28+SUMIF(BI44:BI53,設定!B13,BH44:BI53)+SUMIF(BI38,設定!B13,BH38:BI38)+SUMIF(BI40,設定!B13,BH40:BI40)-SUMIF(BI37,設定!B13,BH37:BI37)-SUMIF(BI39,設定!B13,BH39:BI39)-SUMIF(BI56:BI125,設定!B13,BH56:BH125)</f>
        <v>0</v>
      </c>
      <c r="BI28" s="351"/>
      <c r="BJ28" s="350">
        <f>BH28+SUMIF(BK44:BK53,設定!B13,BJ44:BK53)+SUMIF(BK38,設定!B13,BJ38:BK38)+SUMIF(BK40,設定!B13,BJ40:BK40)-SUMIF(BK37,設定!B13,BJ37:BK37)-SUMIF(BK39,設定!B13,BJ39:BK39)-SUMIF(BK56:BK125,設定!B13,BJ56:BJ125)</f>
        <v>0</v>
      </c>
      <c r="BK28" s="351"/>
      <c r="BL28" s="350">
        <f>BJ28+SUMIF(BM44:BM53,設定!B13,BL44:BM53)+SUMIF(BM38,設定!B13,BL38:BM38)+SUMIF(BM40,設定!B13,BL40:BM40)-SUMIF(BM37,設定!B13,BL37:BM37)-SUMIF(BM39,設定!B13,BL39:BM39)-SUMIF(BM56:BM125,設定!B13,BL56:BL125)</f>
        <v>0</v>
      </c>
      <c r="BM28" s="352"/>
    </row>
    <row r="29" spans="2:65" s="98" customFormat="1" ht="18.75" customHeight="1">
      <c r="B29" s="364"/>
      <c r="C29" s="140">
        <f>設定!B14</f>
        <v>0</v>
      </c>
      <c r="D29" s="354">
        <f>'7月'!BL29+SUMIF(E44:E53,設定!B14,D44:E53)+SUMIF(E38,設定!B14,D38:E38)+SUMIF(E40,設定!B14,D40:E40)-SUMIF(E37,設定!B14,D37:E37)-SUMIF(E39,設定!B14,D39:E39)-SUMIF(E56:E125,設定!B14,D56:D125)</f>
        <v>0</v>
      </c>
      <c r="E29" s="355"/>
      <c r="F29" s="354">
        <f>D29+SUMIF(G44:G53,設定!B14,F44:G53)+SUMIF(G38,設定!B14,F38:G38)+SUMIF(G40,設定!B14,F40:G40)-SUMIF(G37,設定!B14,F37:G37)-SUMIF(G39,設定!B14,F39:G39)-SUMIF(G56:G125,設定!B14,F56:F125)</f>
        <v>0</v>
      </c>
      <c r="G29" s="355"/>
      <c r="H29" s="354">
        <f>F29+SUMIF(I44:I53,設定!B14,H44:I53)+SUMIF(I38,設定!B14,H38:I38)+SUMIF(I40,設定!B14,H40:I40)-SUMIF(I37,設定!B14,H37:I37)-SUMIF(I39,設定!B14,H39:I39)-SUMIF(I56:I125,設定!B14,H56:H125)</f>
        <v>0</v>
      </c>
      <c r="I29" s="355"/>
      <c r="J29" s="354">
        <f>H29+SUMIF(K44:K53,設定!B14,J44:K53)+SUMIF(K38,設定!B14,J38:K38)+SUMIF(K40,設定!B14,J40:K40)-SUMIF(K37,設定!B14,J37:K37)-SUMIF(K39,設定!B14,J39:K39)-SUMIF(K56:K125,設定!B14,J56:J125)</f>
        <v>0</v>
      </c>
      <c r="K29" s="355"/>
      <c r="L29" s="354">
        <f>J29+SUMIF(M44:M53,設定!B14,L44:M53)+SUMIF(M38,設定!B14,L38:M38)+SUMIF(M40,設定!B14,L40:M40)-SUMIF(M37,設定!B14,L37:M37)-SUMIF(M39,設定!B14,L39:M39)-SUMIF(M56:M125,設定!B14,L56:L125)</f>
        <v>0</v>
      </c>
      <c r="M29" s="355"/>
      <c r="N29" s="354">
        <f>L29+SUMIF(O44:O53,設定!B14,N44:O53)+SUMIF(O38,設定!B14,N38:O38)+SUMIF(O40,設定!B14,N40:O40)-SUMIF(O37,設定!B14,N37:O37)-SUMIF(O39,設定!B14,N39:O39)-SUMIF(O56:O125,設定!B14,N56:N125)</f>
        <v>0</v>
      </c>
      <c r="O29" s="355"/>
      <c r="P29" s="354">
        <f>N29+SUMIF(Q44:Q53,設定!B14,P44:Q53)+SUMIF(Q38,設定!B14,P38:Q38)+SUMIF(Q40,設定!B14,P40:Q40)-SUMIF(Q37,設定!B14,P37:Q37)-SUMIF(Q39,設定!B14,P39:Q39)-SUMIF(Q56:Q125,設定!B14,P56:P125)</f>
        <v>0</v>
      </c>
      <c r="Q29" s="355"/>
      <c r="R29" s="354">
        <f>P29+SUMIF(S44:S53,設定!B14,R44:S53)+SUMIF(S38,設定!B14,R38:S38)+SUMIF(S40,設定!B14,R40:S40)-SUMIF(S37,設定!B14,R37:S37)-SUMIF(S39,設定!B14,R39:S39)-SUMIF(S56:S125,設定!B14,R56:R125)</f>
        <v>0</v>
      </c>
      <c r="S29" s="355"/>
      <c r="T29" s="354">
        <f>R29+SUMIF(U44:U53,設定!B14,T44:U53)+SUMIF(U38,設定!B14,T38:U38)+SUMIF(U40,設定!B14,T40:U40)-SUMIF(U37,設定!B14,T37:U37)-SUMIF(U39,設定!B14,T39:U39)-SUMIF(U56:U125,設定!B14,T56:T125)</f>
        <v>0</v>
      </c>
      <c r="U29" s="355"/>
      <c r="V29" s="354">
        <f>T29+SUMIF(W44:W53,設定!B14,V44:W53)+SUMIF(W38,設定!B14,V38:W38)+SUMIF(W40,設定!B14,V40:W40)-SUMIF(W37,設定!B14,V37:W37)-SUMIF(W39,設定!B14,V39:W39)-SUMIF(W56:W125,設定!B14,V56:V125)</f>
        <v>0</v>
      </c>
      <c r="W29" s="355"/>
      <c r="X29" s="354">
        <f>V29+SUMIF(Y44:Y53,設定!B14,X44:Y53)+SUMIF(Y38,設定!B14,X38:Y38)+SUMIF(Y40,設定!B14,X40:Y40)-SUMIF(Y37,設定!B14,X37:Y37)-SUMIF(Y39,設定!B14,X39:Y39)-SUMIF(Y56:Y125,設定!B14,X56:X125)</f>
        <v>0</v>
      </c>
      <c r="Y29" s="355"/>
      <c r="Z29" s="354">
        <f>X29+SUMIF(AA44:AA53,設定!B14,Z44:AA53)+SUMIF(AA38,設定!B14,Z38:AA38)+SUMIF(AA40,設定!B14,Z40:AA40)-SUMIF(AA37,設定!B14,Z37:AA37)-SUMIF(AA39,設定!B14,Z39:AA39)-SUMIF(AA56:AA125,設定!B14,Z56:Z125)</f>
        <v>0</v>
      </c>
      <c r="AA29" s="355"/>
      <c r="AB29" s="354">
        <f>Z29+SUMIF(AC44:AC53,設定!B14,AB44:AC53)+SUMIF(AC38,設定!B14,AB38:AC38)+SUMIF(AC40,設定!B14,AB40:AC40)-SUMIF(AC37,設定!B14,AB37:AC37)-SUMIF(AC39,設定!B14,AB39:AC39)-SUMIF(AC56:AC125,設定!B14,AB56:AB125)</f>
        <v>0</v>
      </c>
      <c r="AC29" s="355"/>
      <c r="AD29" s="354">
        <f>AB29+SUMIF(AE44:AE53,設定!B14,AD44:AE53)+SUMIF(AE38,設定!B14,AD38:AE38)+SUMIF(AE40,設定!B14,AD40:AE40)-SUMIF(AE37,設定!B14,AD37:AE37)-SUMIF(AE39,設定!B14,AD39:AE39)-SUMIF(AE56:AE125,設定!B14,AD56:AE125)</f>
        <v>0</v>
      </c>
      <c r="AE29" s="355"/>
      <c r="AF29" s="354">
        <f>AD29+SUMIF(AG44:AG53,設定!B14,AF44:AG53)+SUMIF(AG38,設定!B14,AF38:AG38)+SUMIF(AG40,設定!B14,AF40:AG40)-SUMIF(AG37,設定!B14,AF37:AG37)-SUMIF(AG39,設定!B14,AF39:AG39)-SUMIF(AG56:AG125,設定!B14,AF56:AF125)</f>
        <v>0</v>
      </c>
      <c r="AG29" s="355"/>
      <c r="AH29" s="354">
        <f>AF29+SUMIF(AI44:AI53,設定!B14,AH44:AI53)+SUMIF(AI38,設定!B14,AH38:AI38)+SUMIF(AI40,設定!B14,AH40:AI40)-SUMIF(AI37,設定!B14,AH37:AI37)-SUMIF(AI39,設定!B14,AH39:AI39)-SUMIF(AI56:AI125,設定!B14,AH56:AH125)</f>
        <v>0</v>
      </c>
      <c r="AI29" s="355"/>
      <c r="AJ29" s="354">
        <f>AH29+SUMIF(AK44:AK53,設定!B14,AJ44:AK53)+SUMIF(AK38,設定!B14,AJ38:AK38)+SUMIF(AK40,設定!B14,AJ40:AK40)-SUMIF(AK37,設定!B14,AJ37:AK37)-SUMIF(AK39,設定!B14,AJ39:AK39)-SUMIF(AK56:AK125,設定!B14,AJ56:AJ125)</f>
        <v>0</v>
      </c>
      <c r="AK29" s="355"/>
      <c r="AL29" s="354">
        <f>AJ29+SUMIF(AM44:AM53,設定!B14,AL44:AM53)+SUMIF(AM38,設定!B14,AL38:AM38)+SUMIF(AM40,設定!B14,AL40:AM40)-SUMIF(AM37,設定!B14,AL37:AM37)-SUMIF(AM39,設定!B14,AL39:AM39)-SUMIF(AM56:AM125,設定!B14,AL56:AL125)</f>
        <v>0</v>
      </c>
      <c r="AM29" s="355"/>
      <c r="AN29" s="354">
        <f>AL29+SUMIF(AO44:AO53,設定!B14,AN44:AO53)+SUMIF(AO38,設定!B14,AN38:AO38)+SUMIF(AO40,設定!B14,AN40:AO40)-SUMIF(AO37,設定!B14,AN37:AO37)-SUMIF(AO39,設定!B14,AN39:AO39)-SUMIF(AO56:AO125,設定!B14,AN56:AN125)</f>
        <v>0</v>
      </c>
      <c r="AO29" s="355"/>
      <c r="AP29" s="354">
        <f>AN29+SUMIF(AQ44:AQ53,設定!B14,AP44:AQ53)+SUMIF(AQ38,設定!B14,AP38:AQ38)+SUMIF(AQ40,設定!B14,AP40:AQ40)-SUMIF(AQ37,設定!B14,AP37:AQ37)-SUMIF(AQ39,設定!B14,AP39:AQ39)-SUMIF(AQ56:AQ125,設定!B14,AP56:AP125)</f>
        <v>0</v>
      </c>
      <c r="AQ29" s="355"/>
      <c r="AR29" s="354">
        <f>AP29+SUMIF(AS44:AS53,設定!B14,AR44:AS53)+SUMIF(AS38,設定!B14,AR38:AS38)+SUMIF(AS40,設定!B14,AR40:AS40)-SUMIF(AS37,設定!B14,AR37:AS37)-SUMIF(AS39,設定!B14,AR39:AS39)-SUMIF(AS56:AS125,設定!B14,AR56:AR125)</f>
        <v>0</v>
      </c>
      <c r="AS29" s="355"/>
      <c r="AT29" s="354">
        <f>AR29+SUMIF(AU44:AU53,設定!B14,AT44:AU53)+SUMIF(AU38,設定!B14,AT38:AU38)+SUMIF(AU40,設定!B14,AT40:AU40)-SUMIF(AU37,設定!B14,AT37:AU37)-SUMIF(AU39,設定!B14,AT39:AU39)-SUMIF(AU56:AU125,設定!B14,AT56:AT125)</f>
        <v>0</v>
      </c>
      <c r="AU29" s="355"/>
      <c r="AV29" s="354">
        <f>AT29+SUMIF(AW44:AW53,設定!B14,AV44:AW53)+SUMIF(AW38,設定!B14,AV38:AW38)+SUMIF(AW40,設定!B14,AV40:AW40)-SUMIF(AW37,設定!B14,AV37:AW37)-SUMIF(AW39,設定!B14,AV39:AW39)-SUMIF(AW56:AW125,設定!B14,AV56:AV125)</f>
        <v>0</v>
      </c>
      <c r="AW29" s="355"/>
      <c r="AX29" s="354">
        <f>AV29+SUMIF(AY44:AY53,設定!B14,AX44:AY53)+SUMIF(AY38,設定!B14,AX38:AY38)+SUMIF(AY40,設定!B14,AX40:AY40)-SUMIF(AY37,設定!B14,AX37:AY37)-SUMIF(AY39,設定!B14,AX39:AY39)-SUMIF(AY56:AY125,設定!B14,AX56:AX125)</f>
        <v>0</v>
      </c>
      <c r="AY29" s="355"/>
      <c r="AZ29" s="354">
        <f>AX29+SUMIF(BA44:BA53,設定!B14,AZ44:BA53)+SUMIF(BA38,設定!B14,AZ38:BA38)+SUMIF(BA40,設定!B14,AZ40:BA40)-SUMIF(BA37,設定!B14,AZ37:BA37)-SUMIF(BA39,設定!B14,AZ39:BA39)-SUMIF(BA56:BA125,設定!B14,AZ56:AZ125)</f>
        <v>0</v>
      </c>
      <c r="BA29" s="355"/>
      <c r="BB29" s="354">
        <f>AZ29+SUMIF(BC44:BC53,設定!B14,BB44:BC53)+SUMIF(BC38,設定!B14,BB38:BC38)+SUMIF(BC40,設定!B14,BB40:BC40)-SUMIF(BC37,設定!B14,BB37:BC37)-SUMIF(BC39,設定!B14,BB39:BC39)-SUMIF(BC56:BC125,設定!B14,BB56:BB125)</f>
        <v>0</v>
      </c>
      <c r="BC29" s="355"/>
      <c r="BD29" s="354">
        <f>BB29+SUMIF(BE44:BE53,設定!B14,BD44:BE53)+SUMIF(BE38,設定!B14,BD38:BE38)+SUMIF(BE40,設定!B14,BD40:BE40)-SUMIF(BE37,設定!B14,BD37:BE37)-SUMIF(BE39,設定!B14,BD39:BE39)-SUMIF(BE56:BE125,設定!B14,BD56:BE125)</f>
        <v>0</v>
      </c>
      <c r="BE29" s="355"/>
      <c r="BF29" s="354">
        <f>BD29+SUMIF(BG44:BG53,設定!B14,BF44:BG53)+SUMIF(BG38,設定!B14,BF38:BG38)+SUMIF(BG40,設定!B14,BF40:BG40)-SUMIF(BG37,設定!B14,BF37:BG37)-SUMIF(BG39,設定!B14,BF39:BG39)-SUMIF(BG56:BG125,設定!B14,BF56:BF125)</f>
        <v>0</v>
      </c>
      <c r="BG29" s="355"/>
      <c r="BH29" s="354">
        <f>BF29+SUMIF(BI44:BI53,設定!B14,BH44:BI53)+SUMIF(BI38,設定!B14,BH38:BI38)+SUMIF(BI40,設定!B14,BH40:BI40)-SUMIF(BI37,設定!B14,BH37:BI37)-SUMIF(BI39,設定!B14,BH39:BI39)-SUMIF(BI56:BI125,設定!B14,BH56:BH125)</f>
        <v>0</v>
      </c>
      <c r="BI29" s="355"/>
      <c r="BJ29" s="354">
        <f>BH29+SUMIF(BK44:BK53,設定!B14,BJ44:BK53)+SUMIF(BK38,設定!B14,BJ38:BK38)+SUMIF(BK40,設定!B14,BJ40:BK40)-SUMIF(BK37,設定!B14,BJ37:BK37)-SUMIF(BK39,設定!B14,BJ39:BK39)-SUMIF(BK56:BK125,設定!B14,BJ56:BJ125)</f>
        <v>0</v>
      </c>
      <c r="BK29" s="355"/>
      <c r="BL29" s="354">
        <f>BJ29+SUMIF(BM44:BM53,設定!B14,BL44:BM53)+SUMIF(BM38,設定!B14,BL38:BM38)+SUMIF(BM40,設定!B14,BL40:BM40)-SUMIF(BM37,設定!B14,BL37:BM37)-SUMIF(BM39,設定!B14,BL39:BM39)-SUMIF(BM56:BM125,設定!B14,BL56:BL125)</f>
        <v>0</v>
      </c>
      <c r="BM29" s="356"/>
    </row>
    <row r="30" spans="2:65" s="98" customFormat="1" ht="18.75" customHeight="1">
      <c r="B30" s="364"/>
      <c r="C30" s="210">
        <f>設定!B15</f>
        <v>0</v>
      </c>
      <c r="D30" s="350">
        <f>'7月'!BL30+SUMIF(E44:E53,設定!B15,D44:E53)+SUMIF(E38,設定!B15,D38:E38)+SUMIF(E40,設定!B15,D40:E40)-SUMIF(E37,設定!B15,D37:E37)-SUMIF(E39,設定!B15,D39:E39)-SUMIF(E56:E125,設定!B15,D56:D125)</f>
        <v>0</v>
      </c>
      <c r="E30" s="351"/>
      <c r="F30" s="350">
        <f>D30+SUMIF(G44:G53,設定!B15,F44:G53)+SUMIF(G38,設定!B15,F38:G38)+SUMIF(G40,設定!B15,F40:G40)-SUMIF(G37,設定!B15,F37:G37)-SUMIF(G39,設定!B15,F39:G39)-SUMIF(G56:G125,設定!B15,F56:F125)</f>
        <v>0</v>
      </c>
      <c r="G30" s="351"/>
      <c r="H30" s="350">
        <f>F30+SUMIF(I44:I53,設定!B15,H44:I53)+SUMIF(I38,設定!B15,H38:I38)+SUMIF(I40,設定!B15,H40:I40)-SUMIF(I37,設定!B15,H37:I37)-SUMIF(I39,設定!B15,H39:I39)-SUMIF(I56:I125,設定!B15,H56:H125)</f>
        <v>0</v>
      </c>
      <c r="I30" s="351"/>
      <c r="J30" s="350">
        <f>H30+SUMIF(K44:K53,設定!B15,J44:K53)+SUMIF(K38,設定!B15,J38:K38)+SUMIF(K40,設定!B15,J40:K40)-SUMIF(K37,設定!B15,J37:K37)-SUMIF(K39,設定!B15,J39:K39)-SUMIF(K56:K125,設定!B15,J56:J125)</f>
        <v>0</v>
      </c>
      <c r="K30" s="351"/>
      <c r="L30" s="350">
        <f>J30+SUMIF(M44:M53,設定!B15,L44:M53)+SUMIF(M38,設定!B15,L38:M38)+SUMIF(M40,設定!B15,L40:M40)-SUMIF(M37,設定!B15,L37:M37)-SUMIF(M39,設定!B15,L39:M39)-SUMIF(M56:M125,設定!B15,L56:L125)</f>
        <v>0</v>
      </c>
      <c r="M30" s="351"/>
      <c r="N30" s="350">
        <f>L30+SUMIF(O44:O53,設定!B15,N44:O53)+SUMIF(O38,設定!B15,N38:O38)+SUMIF(O40,設定!B15,N40:O40)-SUMIF(O37,設定!B15,N37:O37)-SUMIF(O39,設定!B15,N39:O39)-SUMIF(O56:O125,設定!B15,N56:N125)</f>
        <v>0</v>
      </c>
      <c r="O30" s="351"/>
      <c r="P30" s="350">
        <f>N30+SUMIF(Q44:Q53,設定!B15,P44:Q53)+SUMIF(Q38,設定!B15,P38:Q38)+SUMIF(Q40,設定!B15,P40:Q40)-SUMIF(Q37,設定!B15,P37:Q37)-SUMIF(Q39,設定!B15,P39:Q39)-SUMIF(Q56:Q125,設定!B15,P56:P125)</f>
        <v>0</v>
      </c>
      <c r="Q30" s="351"/>
      <c r="R30" s="350">
        <f>P30+SUMIF(S44:S53,設定!B15,R44:S53)+SUMIF(S38,設定!B15,R38:S38)+SUMIF(S40,設定!B15,R40:S40)-SUMIF(S37,設定!B15,R37:S37)-SUMIF(S39,設定!B15,R39:S39)-SUMIF(S56:S125,設定!B15,R56:R125)</f>
        <v>0</v>
      </c>
      <c r="S30" s="351"/>
      <c r="T30" s="350">
        <f>R30+SUMIF(U44:U53,設定!B15,T44:U53)+SUMIF(U38,設定!B15,T38:U38)+SUMIF(U40,設定!B15,T40:U40)-SUMIF(U37,設定!B15,T37:U37)-SUMIF(U39,設定!B15,T39:U39)-SUMIF(U56:U125,設定!B15,T56:T125)</f>
        <v>0</v>
      </c>
      <c r="U30" s="351"/>
      <c r="V30" s="350">
        <f>T30+SUMIF(W44:W53,設定!B15,V44:W53)+SUMIF(W38,設定!B15,V38:W38)+SUMIF(W40,設定!B15,V40:W40)-SUMIF(W37,設定!B15,V37:W37)-SUMIF(W39,設定!B15,V39:W39)-SUMIF(W56:W125,設定!B15,V56:V125)</f>
        <v>0</v>
      </c>
      <c r="W30" s="351"/>
      <c r="X30" s="350">
        <f>V30+SUMIF(Y44:Y53,設定!B15,X44:Y53)+SUMIF(Y38,設定!B15,X38:Y38)+SUMIF(Y40,設定!B15,X40:Y40)-SUMIF(Y37,設定!B15,X37:Y37)-SUMIF(Y39,設定!B15,X39:Y39)-SUMIF(Y56:Y125,設定!B15,X56:X125)</f>
        <v>0</v>
      </c>
      <c r="Y30" s="351"/>
      <c r="Z30" s="350">
        <f>X30+SUMIF(AA44:AA53,設定!B15,Z44:AA53)+SUMIF(AA38,設定!B15,Z38:AA38)+SUMIF(AA40,設定!B15,Z40:AA40)-SUMIF(AA37,設定!B15,Z37:AA37)-SUMIF(AA39,設定!B15,Z39:AA39)-SUMIF(AA56:AA125,設定!B15,Z56:Z125)</f>
        <v>0</v>
      </c>
      <c r="AA30" s="351"/>
      <c r="AB30" s="350">
        <f>Z30+SUMIF(AC44:AC53,設定!B15,AB44:AC53)+SUMIF(AC38,設定!B15,AB38:AC38)+SUMIF(AC40,設定!B15,AB40:AC40)-SUMIF(AC37,設定!B15,AB37:AC37)-SUMIF(AC39,設定!B15,AB39:AC39)-SUMIF(AC56:AC125,設定!B15,AB56:AB125)</f>
        <v>0</v>
      </c>
      <c r="AC30" s="351"/>
      <c r="AD30" s="350">
        <f>AB30+SUMIF(AE44:AE53,設定!B15,AD44:AE53)+SUMIF(AE38,設定!B15,AD38:AE38)+SUMIF(AE40,設定!B15,AD40:AE40)-SUMIF(AE37,設定!B15,AD37:AE37)-SUMIF(AE39,設定!B15,AD39:AE39)-SUMIF(AE56:AE125,設定!B15,AD56:AE125)</f>
        <v>0</v>
      </c>
      <c r="AE30" s="351"/>
      <c r="AF30" s="350">
        <f>AD30+SUMIF(AG44:AG53,設定!B15,AF44:AG53)+SUMIF(AG38,設定!B15,AF38:AG38)+SUMIF(AG40,設定!B15,AF40:AG40)-SUMIF(AG37,設定!B15,AF37:AG37)-SUMIF(AG39,設定!B15,AF39:AG39)-SUMIF(AG56:AG125,設定!B15,AF56:AF125)</f>
        <v>0</v>
      </c>
      <c r="AG30" s="351"/>
      <c r="AH30" s="350">
        <f>AF30+SUMIF(AI44:AI53,設定!B15,AH44:AI53)+SUMIF(AI38,設定!B15,AH38:AI38)+SUMIF(AI40,設定!B15,AH40:AI40)-SUMIF(AI37,設定!B15,AH37:AI37)-SUMIF(AI39,設定!B15,AH39:AI39)-SUMIF(AI56:AI125,設定!B15,AH56:AH125)</f>
        <v>0</v>
      </c>
      <c r="AI30" s="351"/>
      <c r="AJ30" s="350">
        <f>AH30+SUMIF(AK44:AK53,設定!B15,AJ44:AK53)+SUMIF(AK38,設定!B15,AJ38:AK38)+SUMIF(AK40,設定!B15,AJ40:AK40)-SUMIF(AK37,設定!B15,AJ37:AK37)-SUMIF(AK39,設定!B15,AJ39:AK39)-SUMIF(AK56:AK125,設定!B15,AJ56:AJ125)</f>
        <v>0</v>
      </c>
      <c r="AK30" s="351"/>
      <c r="AL30" s="350">
        <f>AJ30+SUMIF(AM44:AM53,設定!B15,AL44:AM53)+SUMIF(AM38,設定!B15,AL38:AM38)+SUMIF(AM40,設定!B15,AL40:AM40)-SUMIF(AM37,設定!B15,AL37:AM37)-SUMIF(AM39,設定!B15,AL39:AM39)-SUMIF(AM56:AM125,設定!B15,AL56:AL125)</f>
        <v>0</v>
      </c>
      <c r="AM30" s="351"/>
      <c r="AN30" s="350">
        <f>AL30+SUMIF(AO44:AO53,設定!B15,AN44:AO53)+SUMIF(AO38,設定!B15,AN38:AO38)+SUMIF(AO40,設定!B15,AN40:AO40)-SUMIF(AO37,設定!B15,AN37:AO37)-SUMIF(AO39,設定!B15,AN39:AO39)-SUMIF(AO56:AO125,設定!B15,AN56:AN125)</f>
        <v>0</v>
      </c>
      <c r="AO30" s="351"/>
      <c r="AP30" s="350">
        <f>AN30+SUMIF(AQ44:AQ53,設定!B15,AP44:AQ53)+SUMIF(AQ38,設定!B15,AP38:AQ38)+SUMIF(AQ40,設定!B15,AP40:AQ40)-SUMIF(AQ37,設定!B15,AP37:AQ37)-SUMIF(AQ39,設定!B15,AP39:AQ39)-SUMIF(AQ56:AQ125,設定!B15,AP56:AP125)</f>
        <v>0</v>
      </c>
      <c r="AQ30" s="351"/>
      <c r="AR30" s="350">
        <f>AP30+SUMIF(AS44:AS53,設定!B15,AR44:AS53)+SUMIF(AS38,設定!B15,AR38:AS38)+SUMIF(AS40,設定!AA15,AR40:AS40)-SUMIF(AS37,設定!B15,AR37:AS37)-SUMIF(AS39,設定!B15,AR39:AS39)-SUMIF(AS56:AS125,設定!B15,AR56:AR125)</f>
        <v>0</v>
      </c>
      <c r="AS30" s="351"/>
      <c r="AT30" s="350">
        <f>AR30+SUMIF(AU44:AU53,設定!B15,AT44:AU53)+SUMIF(AU38,設定!B15,AT38:AU38)+SUMIF(AU40,設定!B15,AT40:AU40)-SUMIF(AU37,設定!B15,AT37:AU37)-SUMIF(AU39,設定!B15,AT39:AU39)-SUMIF(AU56:AU125,設定!B15,AT56:AT125)</f>
        <v>0</v>
      </c>
      <c r="AU30" s="351"/>
      <c r="AV30" s="350">
        <f>AT30+SUMIF(AW44:AW53,設定!B15,AV44:AW53)+SUMIF(AW38,設定!B15,AV38:AW38)+SUMIF(AW40,設定!B15,AV40:AW40)-SUMIF(AW37,設定!B15,AV37:AW37)-SUMIF(AW39,設定!B15,AV39:AW39)-SUMIF(AW56:AW125,設定!B15,AV56:AV125)</f>
        <v>0</v>
      </c>
      <c r="AW30" s="351"/>
      <c r="AX30" s="350">
        <f>AV30+SUMIF(AY44:AY53,設定!B15,AX44:AY53)+SUMIF(AY38,設定!B15,AX38:AY38)+SUMIF(AY40,設定!B15,AX40:AY40)-SUMIF(AY37,設定!B15,AX37:AY37)-SUMIF(AY39,設定!B15,AX39:AY39)-SUMIF(AY56:AY125,設定!B15,AX56:AX125)</f>
        <v>0</v>
      </c>
      <c r="AY30" s="351"/>
      <c r="AZ30" s="350">
        <f>AX30+SUMIF(BA44:BA53,設定!B15,AZ44:BA53)+SUMIF(BA38,設定!B15,AZ38:BA38)+SUMIF(BA40,設定!B15,AZ40:BA40)-SUMIF(BA37,設定!B15,AZ37:BA37)-SUMIF(BA39,設定!B15,AZ39:BA39)-SUMIF(BA56:BA125,設定!B15,AZ56:AZ125)</f>
        <v>0</v>
      </c>
      <c r="BA30" s="351"/>
      <c r="BB30" s="350">
        <f>AZ30+SUMIF(BC44:BC53,設定!B15,BB44:BC53)+SUMIF(BC38,設定!B15,BB38:BC38)+SUMIF(BC40,設定!B15,BB40:BC40)-SUMIF(BC37,設定!B15,BB37:BC37)-SUMIF(BC39,設定!B15,BB39:BC39)-SUMIF(BC56:BC125,設定!B15,BB56:BB125)</f>
        <v>0</v>
      </c>
      <c r="BC30" s="351"/>
      <c r="BD30" s="350">
        <f>BB30+SUMIF(BE44:BE53,設定!B15,BD44:BE53)+SUMIF(BE38,設定!B15,BD38:BE38)+SUMIF(BE40,設定!B15,BD40:BE40)-SUMIF(BE37,設定!B15,BD37:BE37)-SUMIF(BE39,設定!B15,BD39:BE39)-SUMIF(BE56:BE125,設定!B15,BD56:BE125)</f>
        <v>0</v>
      </c>
      <c r="BE30" s="351"/>
      <c r="BF30" s="350">
        <f>BD30+SUMIF(BG44:BG53,設定!B15,BF44:BG53)+SUMIF(BG38,設定!B15,BF38:BG38)+SUMIF(BG40,設定!B15,BF40:BG40)-SUMIF(BG37,設定!B15,BF37:BG37)-SUMIF(BG39,設定!B15,BF39:BG39)-SUMIF(BG56:BG125,設定!B15,BF56:BF125)</f>
        <v>0</v>
      </c>
      <c r="BG30" s="351"/>
      <c r="BH30" s="350">
        <f>BF30+SUMIF(BI44:BI53,設定!B15,BH44:BI53)+SUMIF(BI38,設定!B15,BH38:BI38)+SUMIF(BI40,設定!B15,BH40:BI40)-SUMIF(BI37,設定!B15,BH37:BI37)-SUMIF(BI39,設定!B15,BH39:BI39)-SUMIF(BI56:BI125,設定!B15,BH56:BH125)</f>
        <v>0</v>
      </c>
      <c r="BI30" s="351"/>
      <c r="BJ30" s="350">
        <f>BH30+SUMIF(BK44:BK53,設定!B15,BJ44:BK53)+SUMIF(BK38,設定!B15,BJ38:BK38)+SUMIF(BK40,設定!B15,BJ40:BK40)-SUMIF(BK37,設定!B15,BJ37:BK37)-SUMIF(BK39,設定!B15,BJ39:BK39)-SUMIF(BK56:BK125,設定!B15,BJ56:BJ125)</f>
        <v>0</v>
      </c>
      <c r="BK30" s="351"/>
      <c r="BL30" s="350">
        <f>BJ30+SUMIF(BM44:BM53,設定!B15,BL44:BM53)+SUMIF(BM38,設定!B15,BL38:BM38)+SUMIF(BM40,設定!B15,BL40:BM40)-SUMIF(BM37,設定!B15,BL37:BM37)-SUMIF(BM39,設定!B15,BL39:BM39)-SUMIF(BM56:BM125,設定!B15,BL56:BL125)</f>
        <v>0</v>
      </c>
      <c r="BM30" s="352"/>
    </row>
    <row r="31" spans="2:65" s="98" customFormat="1" ht="18.75" customHeight="1">
      <c r="B31" s="364"/>
      <c r="C31" s="140">
        <f>設定!B16</f>
        <v>0</v>
      </c>
      <c r="D31" s="354">
        <f>'7月'!BL31+SUMIF(E44:E53,設定!B16,D44:E53)+SUMIF(E38,設定!B16,D38:E38)+SUMIF(E40,設定!B16,D40:E40)-SUMIF(E37,設定!B16,D37:E37)-SUMIF(E39,設定!B16,D39:E39)-SUMIF(E56:E125,設定!B16,D56:D125)</f>
        <v>0</v>
      </c>
      <c r="E31" s="355"/>
      <c r="F31" s="354">
        <f>D31+SUMIF(G44:G53,設定!B16,F44:G53)+SUMIF(G38,設定!B16,F38:G38)+SUMIF(G40,設定!B16,F40:G40)-SUMIF(G37,設定!B16,F37:G37)-SUMIF(G39,設定!B16,F39:G39)-SUMIF(G56:G125,設定!B16,F56:F125)</f>
        <v>0</v>
      </c>
      <c r="G31" s="355"/>
      <c r="H31" s="354">
        <f>F31+SUMIF(I44:I53,設定!B16,H44:I53)+SUMIF(I38,設定!B16,H38:I38)+SUMIF(I40,設定!B16,H40:I40)-SUMIF(I37,設定!B16,H37:I37)-SUMIF(I39,設定!B16,H39:I39)-SUMIF(I56:I125,設定!B16,H56:H125)</f>
        <v>0</v>
      </c>
      <c r="I31" s="355"/>
      <c r="J31" s="354">
        <f>H31+SUMIF(K44:K53,設定!B16,J44:K53)+SUMIF(K38,設定!B16,J38:K38)+SUMIF(K40,設定!B16,J40:K40)-SUMIF(K37,設定!B16,J37:K37)-SUMIF(K39,設定!B16,J39:K39)-SUMIF(K56:K125,設定!B16,J56:J125)</f>
        <v>0</v>
      </c>
      <c r="K31" s="355"/>
      <c r="L31" s="354">
        <f>J31+SUMIF(M44:M53,設定!B16,L44:M53)+SUMIF(M38,設定!B16,L38:M38)+SUMIF(M40,設定!B16,L40:M40)-SUMIF(M37,設定!B16,L37:M37)-SUMIF(M39,設定!B16,L39:M39)-SUMIF(M56:M125,設定!B16,L56:L125)</f>
        <v>0</v>
      </c>
      <c r="M31" s="355"/>
      <c r="N31" s="354">
        <f>L31+SUMIF(O44:O53,設定!B16,N44:O53)+SUMIF(O38,設定!B16,N38:O38)+SUMIF(O40,設定!B16,N40:O40)-SUMIF(O37,設定!B16,N37:O37)-SUMIF(O39,設定!B16,N39:O39)-SUMIF(O56:O125,設定!B16,N56:N125)</f>
        <v>0</v>
      </c>
      <c r="O31" s="355"/>
      <c r="P31" s="354">
        <f>N31+SUMIF(Q44:Q53,設定!B16,P44:Q53)+SUMIF(Q38,設定!B16,P38:Q38)+SUMIF(Q40,設定!B16,P40:Q40)-SUMIF(Q37,設定!B16,P37:Q37)-SUMIF(Q39,設定!B16,P39:Q39)-SUMIF(Q56:Q125,設定!B16,P56:P125)</f>
        <v>0</v>
      </c>
      <c r="Q31" s="355"/>
      <c r="R31" s="354">
        <f>P31+SUMIF(S44:S53,設定!B16,R44:S53)+SUMIF(S38,設定!B16,R38:S38)+SUMIF(S40,設定!B16,R40:S40)-SUMIF(S37,設定!B16,R37:S37)-SUMIF(S39,設定!B16,R39:S39)-SUMIF(S56:S125,設定!B16,R56:R125)</f>
        <v>0</v>
      </c>
      <c r="S31" s="355"/>
      <c r="T31" s="354">
        <f>R31+SUMIF(U44:U53,設定!B16,T44:U53)+SUMIF(U38,設定!B16,T38:U38)+SUMIF(U40,設定!B16,T40:U40)-SUMIF(U37,設定!B16,T37:U37)-SUMIF(U39,設定!B16,T39:U39)-SUMIF(U56:U125,設定!B16,T56:T125)</f>
        <v>0</v>
      </c>
      <c r="U31" s="355"/>
      <c r="V31" s="354">
        <f>T31+SUMIF(W44:W53,設定!B16,V44:W53)+SUMIF(W38,設定!B16,V38:W38)+SUMIF(W40,設定!B16,V40:W40)-SUMIF(W37,設定!B16,V37:W37)-SUMIF(W39,設定!B16,V39:W39)-SUMIF(W56:W125,設定!B16,V56:V125)</f>
        <v>0</v>
      </c>
      <c r="W31" s="355"/>
      <c r="X31" s="354">
        <f>V31+SUMIF(Y44:Y53,設定!B16,X44:Y53)+SUMIF(Y38,設定!B16,X38:Y38)+SUMIF(Y40,設定!B16,X40:Y40)-SUMIF(Y37,設定!B16,X37:Y37)-SUMIF(Y39,設定!B16,X39:Y39)-SUMIF(Y56:Y125,設定!B16,X56:X125)</f>
        <v>0</v>
      </c>
      <c r="Y31" s="355"/>
      <c r="Z31" s="354">
        <f>X31+SUMIF(AA44:AA53,設定!B16,Z44:AA53)+SUMIF(AA38,設定!B16,Z38:AA38)+SUMIF(AA40,設定!B16,Z40:AA40)-SUMIF(AA37,設定!B16,Z37:AA37)-SUMIF(AA39,設定!B16,Z39:AA39)-SUMIF(AA56:AA125,設定!B16,Z56:Z125)</f>
        <v>0</v>
      </c>
      <c r="AA31" s="355"/>
      <c r="AB31" s="354">
        <f>Z31+SUMIF(AC44:AC53,設定!B16,AB44:AC53)+SUMIF(AC38,設定!B16,AB38:AC38)+SUMIF(AC40,設定!B16,AB40:AC40)-SUMIF(AC37,設定!B16,AB37:AC37)-SUMIF(AC39,設定!B16,AB39:AC39)-SUMIF(AC56:AC125,設定!B16,AB56:AB125)</f>
        <v>0</v>
      </c>
      <c r="AC31" s="355"/>
      <c r="AD31" s="354">
        <f>AB31+SUMIF(AE44:AE53,設定!B16,AD44:AE53)+SUMIF(AE38,設定!B16,AD38:AE38)+SUMIF(AE40,設定!B16,AD40:AE40)-SUMIF(AE37,設定!B16,AD37:AE37)-SUMIF(AE39,設定!B16,AD39:AE39)-SUMIF(AE56:AE125,設定!B16,AD56:AE125)</f>
        <v>0</v>
      </c>
      <c r="AE31" s="355"/>
      <c r="AF31" s="354">
        <f>AD31+SUMIF(AG44:AG53,設定!B16,AF44:AG53)+SUMIF(AG38,設定!B16,AF38:AG38)+SUMIF(AG40,設定!B16,AF40:AG40)-SUMIF(AG37,設定!B16,AF37:AG37)-SUMIF(AG39,設定!B16,AF39:AG39)-SUMIF(AG56:AG125,設定!B16,AF56:AF125)</f>
        <v>0</v>
      </c>
      <c r="AG31" s="355"/>
      <c r="AH31" s="354">
        <f>AF31+SUMIF(AI44:AI53,設定!B16,AH44:AI53)+SUMIF(AI38,設定!B16,AH38:AI38)+SUMIF(AI40,設定!B16,AH40:AI40)-SUMIF(AI37,設定!B16,AH37:AI37)-SUMIF(AI39,設定!B16,AH39:AI39)-SUMIF(AI56:AI125,設定!B16,AH56:AH125)</f>
        <v>0</v>
      </c>
      <c r="AI31" s="355"/>
      <c r="AJ31" s="354">
        <f>AH31+SUMIF(AK44:AK53,設定!B16,AJ44:AK53)+SUMIF(AK38,設定!B16,AJ38:AK38)+SUMIF(AK40,設定!B16,AJ40:AK40)-SUMIF(AK37,設定!B16,AJ37:AK37)-SUMIF(AK39,設定!B16,AJ39:AK39)-SUMIF(AK56:AK125,設定!B16,AJ56:AJ125)</f>
        <v>0</v>
      </c>
      <c r="AK31" s="355"/>
      <c r="AL31" s="354">
        <f>AJ31+SUMIF(AM44:AM53,設定!B16,AL44:AM53)+SUMIF(AM38,設定!B16,AL38:AM38)+SUMIF(AM40,設定!B16,AL40:AM40)-SUMIF(AM37,設定!B16,AL37:AM37)-SUMIF(AM39,設定!B16,AL39:AM39)-SUMIF(AM56:AM125,設定!B16,AL56:AL125)</f>
        <v>0</v>
      </c>
      <c r="AM31" s="355"/>
      <c r="AN31" s="354">
        <f>AL31+SUMIF(AO44:AO53,設定!B16,AN44:AO53)+SUMIF(AO38,設定!B16,AN38:AO38)+SUMIF(AO40,設定!B16,AN40:AO40)-SUMIF(AO37,設定!B16,AN37:AO37)-SUMIF(AO39,設定!B16,AN39:AO39)-SUMIF(AO56:AO125,設定!B16,AN56:AN125)</f>
        <v>0</v>
      </c>
      <c r="AO31" s="355"/>
      <c r="AP31" s="354">
        <f>AN31+SUMIF(AQ44:AQ53,設定!B16,AP44:AQ53)+SUMIF(AQ38,設定!B16,AP38:AQ38)+SUMIF(AQ40,設定!B16,AP40:AQ40)-SUMIF(AQ37,設定!B16,AP37:AQ37)-SUMIF(AQ39,設定!B16,AP39:AQ39)-SUMIF(AQ56:AQ125,設定!B16,AP56:AP125)</f>
        <v>0</v>
      </c>
      <c r="AQ31" s="355"/>
      <c r="AR31" s="354">
        <f>AP31+SUMIF(AS44:AS53,設定!B16,AR44:AS53)+SUMIF(AS38,設定!B16,AR38:AS38)+SUMIF(AS40,設定!B16,AR40:AS40)-SUMIF(AS37,設定!B16,AR37:AS37)-SUMIF(AS39,設定!B16,AR39:AS39)-SUMIF(AS56:AS125,設定!B16,AR56:AR125)</f>
        <v>0</v>
      </c>
      <c r="AS31" s="355"/>
      <c r="AT31" s="354">
        <f>AR31+SUMIF(AU44:AU53,設定!B16,AT44:AU53)+SUMIF(AU38,設定!B16,AT38:AU38)+SUMIF(AU40,設定!B16,AT40:AU40)-SUMIF(AU37,設定!B16,AT37:AU37)-SUMIF(AU39,設定!B16,AT39:AU39)-SUMIF(AU56:AU125,設定!B16,AT56:AT125)</f>
        <v>0</v>
      </c>
      <c r="AU31" s="355"/>
      <c r="AV31" s="354">
        <f>AT31+SUMIF(AW44:AW53,設定!B16,AV44:AW53)+SUMIF(AW38,設定!B16,AV38:AW38)+SUMIF(AW40,設定!B16,AV40:AW40)-SUMIF(AW37,設定!B16,AV37:AW37)-SUMIF(AW39,設定!B16,AV39:AW39)-SUMIF(AW56:AW125,設定!B16,AV56:AV125)</f>
        <v>0</v>
      </c>
      <c r="AW31" s="355"/>
      <c r="AX31" s="354">
        <f>AV31+SUMIF(AY44:AY53,設定!B16,AX44:AY53)+SUMIF(AY38,設定!B16,AX38:AY38)+SUMIF(AY40,設定!B16,AX40:AY40)-SUMIF(AY37,設定!B16,AX37:AY37)-SUMIF(AY39,設定!B16,AX39:AY39)-SUMIF(AY56:AY125,設定!B16,AX56:AX125)</f>
        <v>0</v>
      </c>
      <c r="AY31" s="355"/>
      <c r="AZ31" s="354">
        <f>AX31+SUMIF(BA44:BA53,設定!B16,AZ44:BA53)+SUMIF(BA38,設定!B16,AZ38:BA38)+SUMIF(BA40,設定!B16,AZ40:BA40)-SUMIF(BA37,設定!B16,AZ37:BA37)-SUMIF(BA39,設定!B16,AZ39:BA39)-SUMIF(BA56:BA125,設定!B16,AZ56:AZ125)</f>
        <v>0</v>
      </c>
      <c r="BA31" s="355"/>
      <c r="BB31" s="354">
        <f>AZ31+SUMIF(BC44:BC53,設定!B16,BB44:BC53)+SUMIF(BC38,設定!B16,BB38:BC38)+SUMIF(BC40,設定!B16,BB40:BC40)-SUMIF(BC37,設定!B16,BB37:BC37)-SUMIF(BC39,設定!B16,BB39:BC39)-SUMIF(BC56:BC125,設定!B16,BB56:BB125)</f>
        <v>0</v>
      </c>
      <c r="BC31" s="355"/>
      <c r="BD31" s="354">
        <f>BB31+SUMIF(BE44:BE53,設定!B16,BD44:BE53)+SUMIF(BE38,設定!B16,BD38:BE38)+SUMIF(BE40,設定!B16,BD40:BE40)-SUMIF(BE37,設定!B16,BD37:BE37)-SUMIF(BE39,設定!B16,BD39:BE39)-SUMIF(BE56:BE125,設定!B16,BD56:BE125)</f>
        <v>0</v>
      </c>
      <c r="BE31" s="355"/>
      <c r="BF31" s="354">
        <f>BD31+SUMIF(BG44:BG53,設定!B16,BF44:BG53)+SUMIF(BG38,設定!B16,BF38:BG38)+SUMIF(BG40,設定!B16,BF40:BG40)-SUMIF(BG37,設定!B16,BF37:BG37)-SUMIF(BG39,設定!B16,BF39:BG39)-SUMIF(BG56:BG125,設定!B16,BF56:BF125)</f>
        <v>0</v>
      </c>
      <c r="BG31" s="355"/>
      <c r="BH31" s="354">
        <f>BF31+SUMIF(BI44:BI53,設定!B16,BH44:BI53)+SUMIF(BI38,設定!B16,BH38:BI38)+SUMIF(BI40,設定!B16,BH40:BI40)-SUMIF(BI37,設定!B16,BH37:BI37)-SUMIF(BI39,設定!B16,BH39:BI39)-SUMIF(BI56:BI125,設定!B16,BH56:BH125)</f>
        <v>0</v>
      </c>
      <c r="BI31" s="355"/>
      <c r="BJ31" s="354">
        <f>BH31+SUMIF(BK44:BK53,設定!B16,BJ44:BK53)+SUMIF(BK38,設定!B16,BJ38:BK38)+SUMIF(BK40,設定!B16,BJ40:BK40)-SUMIF(BK37,設定!B16,BJ37:BK37)-SUMIF(BK39,設定!B16,BJ39:BK39)-SUMIF(BK56:BK125,設定!B16,BJ56:BJ125)</f>
        <v>0</v>
      </c>
      <c r="BK31" s="355"/>
      <c r="BL31" s="354">
        <f>BJ31+SUMIF(BM44:BM53,設定!B16,BL44:BM53)+SUMIF(BM38,設定!B16,BL38:BM38)+SUMIF(BM40,設定!B16,BL40:BM40)-SUMIF(BM37,設定!B16,BL37:BM37)-SUMIF(BM39,設定!B16,BL39:BM39)-SUMIF(BM56:BM125,設定!B16,BL56:BL125)</f>
        <v>0</v>
      </c>
      <c r="BM31" s="356"/>
    </row>
    <row r="32" spans="2:65" s="98" customFormat="1" ht="18.75" customHeight="1">
      <c r="B32" s="364"/>
      <c r="C32" s="210">
        <f>設定!B17</f>
        <v>0</v>
      </c>
      <c r="D32" s="350">
        <f>'7月'!BL32+SUMIF(E44:E53,設定!B17,D44:E53)+SUMIF(E38,設定!B17,D38:E38)+SUMIF(E40,設定!B17,D40:E40)-SUMIF(E37,設定!B17,D37:E37)-SUMIF(E39,設定!B17,D39:E39)-SUMIF(E56:E125,設定!B17,D56:D125)</f>
        <v>0</v>
      </c>
      <c r="E32" s="351"/>
      <c r="F32" s="350">
        <f>D32+SUMIF(G44:G53,設定!B17,F44:G53)+SUMIF(G38,設定!B17,F38:G38)+SUMIF(G40,設定!B17,F40:G40)-SUMIF(G37,設定!B17,F37:G37)-SUMIF(G39,設定!B17,F39:G39)-SUMIF(G56:G125,設定!B17,F56:F125)</f>
        <v>0</v>
      </c>
      <c r="G32" s="351"/>
      <c r="H32" s="350">
        <f>F32+SUMIF(I44:I53,設定!B17,H44:I53)+SUMIF(I38,設定!B17,H38:I38)+SUMIF(I40,設定!B17,H40:I40)-SUMIF(I37,設定!B17,H37:I37)-SUMIF(I39,設定!B17,H39:I39)-SUMIF(I56:I125,設定!B17,H56:H125)</f>
        <v>0</v>
      </c>
      <c r="I32" s="351"/>
      <c r="J32" s="350">
        <f>H32+SUMIF(K44:K53,設定!B17,J44:K53)+SUMIF(K38,設定!B17,J38:K38)+SUMIF(K40,設定!B17,J40:K40)-SUMIF(K37,設定!B17,J37:K37)-SUMIF(K39,設定!B17,J39:K39)-SUMIF(K56:K125,設定!B17,J56:J125)</f>
        <v>0</v>
      </c>
      <c r="K32" s="351"/>
      <c r="L32" s="350">
        <f>J32+SUMIF(M44:M53,設定!B17,L44:M53)+SUMIF(M38,設定!B17,L38:M38)+SUMIF(M40,設定!B17,L40:M40)-SUMIF(M37,設定!B17,L37:M37)-SUMIF(M39,設定!B17,L39:M39)-SUMIF(M56:M125,設定!B17,L56:L125)</f>
        <v>0</v>
      </c>
      <c r="M32" s="351"/>
      <c r="N32" s="350">
        <f>L32+SUMIF(O44:O53,設定!B17,N44:O53)+SUMIF(O38,設定!B17,N38:O38)+SUMIF(O40,設定!B17,N40:O40)-SUMIF(O37,設定!B17,N37:O37)-SUMIF(O39,設定!B17,N39:O39)-SUMIF(O56:O125,設定!B17,N56:N125)</f>
        <v>0</v>
      </c>
      <c r="O32" s="351"/>
      <c r="P32" s="350">
        <f>N32+SUMIF(Q44:Q53,設定!B17,P44:Q53)+SUMIF(Q38,設定!B17,P38:Q38)+SUMIF(Q40,設定!B17,P40:Q40)-SUMIF(Q37,設定!B17,P37:Q37)-SUMIF(Q39,設定!B17,P39:Q39)-SUMIF(Q56:Q125,設定!B17,P56:P125)</f>
        <v>0</v>
      </c>
      <c r="Q32" s="351"/>
      <c r="R32" s="350">
        <f>P32+SUMIF(S44:S53,設定!B17,R44:S53)+SUMIF(S38,設定!B17,R38:S38)+SUMIF(S40,設定!B17,R40:S40)-SUMIF(S37,設定!B17,R37:S37)-SUMIF(S39,設定!B17,R39:S39)-SUMIF(S56:S125,設定!B17,R56:R125)</f>
        <v>0</v>
      </c>
      <c r="S32" s="351"/>
      <c r="T32" s="350">
        <f>R32+SUMIF(U44:U53,設定!B17,T44:U53)+SUMIF(U38,設定!B17,T38:U38)+SUMIF(U40,設定!B17,T40:U40)-SUMIF(U37,設定!B17,T37:U37)-SUMIF(U39,設定!B17,T39:U39)-SUMIF(U56:U125,設定!B17,T56:T125)</f>
        <v>0</v>
      </c>
      <c r="U32" s="351"/>
      <c r="V32" s="350">
        <f>T32+SUMIF(W44:W53,設定!B17,V44:W53)+SUMIF(W38,設定!B17,V38:W38)+SUMIF(W40,設定!B17,V40:W40)-SUMIF(W37,設定!B17,V37:W37)-SUMIF(W39,設定!B17,V39:W39)-SUMIF(W56:W125,設定!B17,V56:V125)</f>
        <v>0</v>
      </c>
      <c r="W32" s="351"/>
      <c r="X32" s="350">
        <f>V32+SUMIF(Y44:Y53,設定!B17,X44:Y53)+SUMIF(Y38,設定!B17,X38:Y38)+SUMIF(Y40,設定!B17,X40:Y40)-SUMIF(Y37,設定!B17,X37:Y37)-SUMIF(Y39,設定!B17,X39:Y39)-SUMIF(Y56:Y125,設定!B17,X56:X125)</f>
        <v>0</v>
      </c>
      <c r="Y32" s="351"/>
      <c r="Z32" s="350">
        <f>X32+SUMIF(AA44:AA53,設定!B17,Z44:AA53)+SUMIF(AA38,設定!B17,Z38:AA38)+SUMIF(AA40,設定!B17,Z40:AA40)-SUMIF(AA37,設定!B17,Z37:AA37)-SUMIF(AA39,設定!B17,Z39:AA39)-SUMIF(AA56:AA125,設定!B17,Z56:Z125)</f>
        <v>0</v>
      </c>
      <c r="AA32" s="351"/>
      <c r="AB32" s="350">
        <f>Z32+SUMIF(AC44:AC53,設定!B17,AB44:AC53)+SUMIF(AC38,設定!B17,AB38:AC38)+SUMIF(AC40,設定!B17,AB40:AC40)-SUMIF(AC37,設定!B17,AB37:AC37)-SUMIF(AC39,設定!B17,AB39:AC39)-SUMIF(AC56:AC125,設定!B17,AB56:AB125)</f>
        <v>0</v>
      </c>
      <c r="AC32" s="351"/>
      <c r="AD32" s="350">
        <f>AB32+SUMIF(AE44:AE53,設定!B17,AD44:AE53)+SUMIF(AE38,設定!B17,AD38:AE38)+SUMIF(AE40,設定!B17,AD40:AE40)-SUMIF(AE37,設定!B17,AD37:AE37)-SUMIF(AE39,設定!B17,AD39:AE39)-SUMIF(AE56:AE125,設定!B17,AD56:AE125)</f>
        <v>0</v>
      </c>
      <c r="AE32" s="351"/>
      <c r="AF32" s="350">
        <f>AD32+SUMIF(AG44:AG53,設定!B17,AF44:AG53)+SUMIF(AG38,設定!B17,AF38:AG38)+SUMIF(AG40,設定!B17,AF40:AG40)-SUMIF(AG37,設定!B17,AF37:AG37)-SUMIF(AG39,設定!B17,AF39:AG39)-SUMIF(AG56:AG125,設定!B17,AF56:AF125)</f>
        <v>0</v>
      </c>
      <c r="AG32" s="351"/>
      <c r="AH32" s="350">
        <f>AF32+SUMIF(AI44:AI53,設定!B17,AH44:AI53)+SUMIF(AI38,設定!B17,AH38:AI38)+SUMIF(AI40,設定!B17,AH40:AI40)-SUMIF(AI37,設定!B17,AH37:AI37)-SUMIF(AI39,設定!B17,AH39:AI39)-SUMIF(AI56:AI125,設定!B17,AH56:AH125)</f>
        <v>0</v>
      </c>
      <c r="AI32" s="351"/>
      <c r="AJ32" s="350">
        <f>AH32+SUMIF(AK44:AK53,設定!B17,AJ44:AK53)+SUMIF(AK38,設定!B17,AJ38:AK38)+SUMIF(AK40,設定!B17,AJ40:AK40)-SUMIF(AK37,設定!B17,AJ37:AK37)-SUMIF(AK39,設定!B17,AJ39:AK39)-SUMIF(AK56:AK125,設定!B17,AJ56:AJ125)</f>
        <v>0</v>
      </c>
      <c r="AK32" s="351"/>
      <c r="AL32" s="350">
        <f>AJ32+SUMIF(AM44:AM53,設定!B17,AL44:AM53)+SUMIF(AM38,設定!B17,AL38:AM38)+SUMIF(AM40,設定!B17,AL40:AM40)-SUMIF(AM37,設定!B17,AL37:AM37)-SUMIF(AM39,設定!B17,AL39:AM39)-SUMIF(AM56:AM125,設定!B17,AL56:AL125)</f>
        <v>0</v>
      </c>
      <c r="AM32" s="351"/>
      <c r="AN32" s="350">
        <f>AL32+SUMIF(AO44:AO53,設定!B17,AN44:AO53)+SUMIF(AO38,設定!B17,AN38:AO38)+SUMIF(AO40,設定!B17,AN40:AO40)-SUMIF(AO37,設定!B17,AN37:AO37)-SUMIF(AO39,設定!B17,AN39:AO39)-SUMIF(AO56:AO125,設定!B17,AN56:AN125)</f>
        <v>0</v>
      </c>
      <c r="AO32" s="351"/>
      <c r="AP32" s="350">
        <f>AN32+SUMIF(AQ44:AQ53,設定!B17,AP44:AQ53)+SUMIF(AQ38,設定!B17,AP38:AQ38)+SUMIF(AQ40,設定!B17,AP40:AQ40)-SUMIF(AQ37,設定!B17,AP37:AQ37)-SUMIF(AQ39,設定!B17,AP39:AQ39)-SUMIF(AQ56:AQ125,設定!B17,AP56:AP125)</f>
        <v>0</v>
      </c>
      <c r="AQ32" s="351"/>
      <c r="AR32" s="350">
        <f>AP32+SUMIF(AS44:AS53,設定!B17,AR44:AS53)+SUMIF(AS38,設定!B17,AR38:AS38)+SUMIF(AS40,設定!B17,AR40:AS40)-SUMIF(AS37,設定!B17,AR37:AS37)-SUMIF(AS39,設定!B17,AR39:AS39)-SUMIF(AS56:AS125,設定!B17,AR56:AR125)</f>
        <v>0</v>
      </c>
      <c r="AS32" s="351"/>
      <c r="AT32" s="350">
        <f>AR32+SUMIF(AU44:AU53,設定!B17,AT44:AU53)+SUMIF(AU38,設定!B17,AT38:AU38)+SUMIF(AU40,設定!B17,AT40:AU40)-SUMIF(AU37,設定!B17,AT37:AU37)-SUMIF(AU39,設定!B17,AT39:AU39)-SUMIF(AU56:AU125,設定!B17,AT56:AT125)</f>
        <v>0</v>
      </c>
      <c r="AU32" s="351"/>
      <c r="AV32" s="350">
        <f>AT32+SUMIF(AW44:AW53,設定!B17,AV44:AW53)+SUMIF(AW38,設定!B17,AV38:AW38)+SUMIF(AW40,設定!B17,AV40:AW40)-SUMIF(AW37,設定!B17,AV37:AW37)-SUMIF(AW39,設定!B17,AV39:AW39)-SUMIF(AW56:AW125,設定!B17,AV56:AV125)</f>
        <v>0</v>
      </c>
      <c r="AW32" s="351"/>
      <c r="AX32" s="350">
        <f>AV32+SUMIF(AY44:AY53,設定!B17,AX44:AY53)+SUMIF(AY38,設定!B17,AX38:AY38)+SUMIF(AY40,設定!B17,AX40:AY40)-SUMIF(AY37,設定!B17,AX37:AY37)-SUMIF(AY39,設定!B17,AX39:AY39)-SUMIF(AY56:AY125,設定!B17,AX56:AX125)</f>
        <v>0</v>
      </c>
      <c r="AY32" s="351"/>
      <c r="AZ32" s="350">
        <f>AX32+SUMIF(BA44:BA53,設定!B17,AZ44:BA53)+SUMIF(BA38,設定!B17,AZ38:BA38)+SUMIF(BA40,設定!B17,AZ40:BA40)-SUMIF(BA37,設定!B17,AZ37:BA37)-SUMIF(BA39,設定!B17,AZ39:BA39)-SUMIF(BA56:BA125,設定!B17,AZ56:AZ125)</f>
        <v>0</v>
      </c>
      <c r="BA32" s="351"/>
      <c r="BB32" s="350">
        <f>AZ32+SUMIF(BC44:BC53,設定!B17,BB44:BC53)+SUMIF(BC38,設定!B17,BB38:BC38)+SUMIF(BC40,設定!B17,BB40:BC40)-SUMIF(BC37,設定!B17,BB37:BC37)-SUMIF(BC39,設定!B17,BB39:BC39)-SUMIF(BC56:BC125,設定!B17,BB56:BB125)</f>
        <v>0</v>
      </c>
      <c r="BC32" s="351"/>
      <c r="BD32" s="350">
        <f>BB32+SUMIF(BE44:BE53,設定!B17,BD44:BE53)+SUMIF(BE38,設定!B17,BD38:BE38)+SUMIF(BE40,設定!B17,BD40:BE40)-SUMIF(BE37,設定!B17,BD37:BE37)-SUMIF(BE39,設定!B17,BD39:BE39)-SUMIF(BE56:BE125,設定!B17,BD56:BE125)</f>
        <v>0</v>
      </c>
      <c r="BE32" s="351"/>
      <c r="BF32" s="350">
        <f>BD32+SUMIF(BG44:BG53,設定!B17,BF44:BG53)+SUMIF(BG38,設定!B17,BF38:BG38)+SUMIF(BG40,設定!B17,BF40:BG40)-SUMIF(BG37,設定!B17,BF37:BG37)-SUMIF(BG39,設定!B17,BF39:BG39)-SUMIF(BG56:BG125,設定!B17,BF56:BF125)</f>
        <v>0</v>
      </c>
      <c r="BG32" s="351"/>
      <c r="BH32" s="350">
        <f>BF32+SUMIF(BI44:BI53,設定!B17,BH44:BI53)+SUMIF(BI38,設定!B17,BH38:BI38)+SUMIF(BI40,設定!B17,BH40:BI40)-SUMIF(BI37,設定!B17,BH37:BI37)-SUMIF(BI39,設定!B17,BH39:BI39)-SUMIF(BI56:BI125,設定!B17,BH56:BH125)</f>
        <v>0</v>
      </c>
      <c r="BI32" s="351"/>
      <c r="BJ32" s="350">
        <f>BH32+SUMIF(BK44:BK53,設定!B17,BJ44:BK53)+SUMIF(BK38,設定!B17,BJ38:BK38)+SUMIF(BK40,設定!B17,BJ40:BK40)-SUMIF(BK37,設定!B17,BJ37:BK37)-SUMIF(BK39,設定!B17,BJ39:BK39)-SUMIF(BK56:BK125,設定!B17,BJ56:BJ125)</f>
        <v>0</v>
      </c>
      <c r="BK32" s="351"/>
      <c r="BL32" s="350">
        <f>BJ32+SUMIF(BM44:BM53,設定!B17,BL44:BM53)+SUMIF(BM38,設定!B17,BL38:BM38)+SUMIF(BM40,設定!B17,BL40:BM40)-SUMIF(BM37,設定!B17,BL37:BM37)-SUMIF(BM39,設定!B17,BL39:BM39)-SUMIF(BM56:BM125,設定!B17,BL56:BL125)</f>
        <v>0</v>
      </c>
      <c r="BM32" s="352"/>
    </row>
    <row r="33" spans="1:65" s="98" customFormat="1" ht="18.75" customHeight="1">
      <c r="B33" s="364"/>
      <c r="C33" s="140">
        <f>設定!B18</f>
        <v>0</v>
      </c>
      <c r="D33" s="354">
        <f>'7月'!BL33+SUMIF(E44:E53,設定!B18,D44:E53)+SUMIF(E38,設定!B18,D38:E38)+SUMIF(E40,設定!B18,D40:E40)-SUMIF(E37,設定!B18,D37:E37)-SUMIF(E39,設定!B18,D39:E39)-SUMIF(E56:E125,設定!B18,D56:D125)</f>
        <v>0</v>
      </c>
      <c r="E33" s="355"/>
      <c r="F33" s="354">
        <f>D33+SUMIF(G44:G53,設定!B18,F44:G53)+SUMIF(G38,設定!B18,F38:G38)+SUMIF(G40,設定!B18,F40:G40)-SUMIF(G37,設定!B18,F37:G37)-SUMIF(G39,設定!B18,F39:G39)-SUMIF(G56:G125,設定!B18,F56:F125)</f>
        <v>0</v>
      </c>
      <c r="G33" s="355"/>
      <c r="H33" s="354">
        <f>F33+SUMIF(I44:I53,設定!B18,H44:I53)+SUMIF(I38,設定!B18,H38:I38)+SUMIF(I40,設定!B18,H40:I40)-SUMIF(I37,設定!B18,H37:I37)-SUMIF(I39,設定!B18,H39:I39)-SUMIF(I56:I125,設定!B18,H56:H125)</f>
        <v>0</v>
      </c>
      <c r="I33" s="355"/>
      <c r="J33" s="354">
        <f>H33+SUMIF(K44:K53,設定!B18,J44:K53)+SUMIF(K38,設定!B18,J38:K38)+SUMIF(K40,設定!B18,J40:K40)-SUMIF(K37,設定!B18,J37:K37)-SUMIF(K39,設定!B18,J39:K39)-SUMIF(K56:K125,設定!B18,J56:J125)</f>
        <v>0</v>
      </c>
      <c r="K33" s="355"/>
      <c r="L33" s="354">
        <f>J33+SUMIF(M44:M53,設定!B18,L44:M53)+SUMIF(M38,設定!B18,L38:M38)+SUMIF(M40,設定!B18,L40:M40)-SUMIF(M37,設定!B18,L37:M37)-SUMIF(M39,設定!B18,L39:M39)-SUMIF(M56:M125,設定!B18,L56:L125)</f>
        <v>0</v>
      </c>
      <c r="M33" s="355"/>
      <c r="N33" s="354">
        <f>L33+SUMIF(O44:O53,設定!B18,N44:O53)+SUMIF(O38,設定!B18,N38:O38)+SUMIF(O40,設定!B18,N40:O40)-SUMIF(O37,設定!B18,N37:O37)-SUMIF(O39,設定!B18,N39:O39)-SUMIF(O56:O125,設定!B18,N56:N125)</f>
        <v>0</v>
      </c>
      <c r="O33" s="355"/>
      <c r="P33" s="354">
        <f>N33+SUMIF(Q44:Q53,設定!B18,P44:Q53)+SUMIF(Q38,設定!B18,P38:Q38)+SUMIF(Q40,設定!B18,P40:Q40)-SUMIF(Q37,設定!B18,P37:Q37)-SUMIF(Q39,設定!B18,P39:Q39)-SUMIF(Q56:Q125,設定!B18,P56:P125)</f>
        <v>0</v>
      </c>
      <c r="Q33" s="355"/>
      <c r="R33" s="354">
        <f>P33+SUMIF(S44:S53,設定!B18,R44:S53)+SUMIF(S38,設定!B18,R38:S38)+SUMIF(S40,設定!B18,R40:S40)-SUMIF(S37,設定!B18,R37:S37)-SUMIF(S39,設定!B18,R39:S39)-SUMIF(S56:S125,設定!B18,R56:R125)</f>
        <v>0</v>
      </c>
      <c r="S33" s="355"/>
      <c r="T33" s="354">
        <f>R33+SUMIF(U44:U53,設定!B18,T44:U53)+SUMIF(U38,設定!B18,T38:U38)+SUMIF(U40,設定!B18,T40:U40)-SUMIF(U37,設定!B18,T37:U37)-SUMIF(U39,設定!B18,T39:U39)-SUMIF(U56:U125,設定!B18,T56:T125)</f>
        <v>0</v>
      </c>
      <c r="U33" s="355"/>
      <c r="V33" s="354">
        <f>T33+SUMIF(W44:W53,設定!B18,V44:W53)+SUMIF(W38,設定!B18,V38:W38)+SUMIF(W40,設定!B18,V40:W40)-SUMIF(W37,設定!B18,V37:W37)-SUMIF(W39,設定!B18,V39:W39)-SUMIF(W56:W125,設定!B18,V56:V125)</f>
        <v>0</v>
      </c>
      <c r="W33" s="355"/>
      <c r="X33" s="354">
        <f>V33+SUMIF(Y44:Y53,設定!B18,X44:Y53)+SUMIF(Y38,設定!B18,X38:Y38)+SUMIF(Y40,設定!B18,X40:Y40)-SUMIF(Y37,設定!B18,X37:Y37)-SUMIF(Y39,設定!B18,X39:Y39)-SUMIF(Y56:Y125,設定!B18,X56:X125)</f>
        <v>0</v>
      </c>
      <c r="Y33" s="355"/>
      <c r="Z33" s="354">
        <f>X33+SUMIF(AA44:AA53,設定!B18,Z44:AA53)+SUMIF(AA38,設定!B18,Z38:AA38)+SUMIF(AA40,設定!B18,Z40:AA40)-SUMIF(AA37,設定!B18,Z37:AA37)-SUMIF(AA39,設定!B18,Z39:AA39)-SUMIF(AA56:AA125,設定!B18,Z56:Z125)</f>
        <v>0</v>
      </c>
      <c r="AA33" s="355"/>
      <c r="AB33" s="354">
        <f>Z33+SUMIF(AC44:AC53,設定!B18,AB44:AC53)+SUMIF(AC38,設定!B18,AB38:AC38)+SUMIF(AC40,設定!B18,AB40:AC40)-SUMIF(AC37,設定!B18,AB37:AC37)-SUMIF(AC39,設定!B18,AB39:AC39)-SUMIF(AC56:AC125,設定!B18,AB56:AB125)</f>
        <v>0</v>
      </c>
      <c r="AC33" s="355"/>
      <c r="AD33" s="354">
        <f>AB33+SUMIF(AE44:AE53,設定!B18,AD44:AE53)+SUMIF(AE38,設定!B18,AD38:AE38)+SUMIF(AE40,設定!B18,AD40:AE40)-SUMIF(AE37,設定!B18,AD37:AE37)-SUMIF(AE39,設定!B18,AD39:AE39)-SUMIF(AE56:AE125,設定!B18,AD56:AE125)</f>
        <v>0</v>
      </c>
      <c r="AE33" s="355"/>
      <c r="AF33" s="354">
        <f>AD33+SUMIF(AG44:AG53,設定!B18,AF44:AG53)+SUMIF(AG38,設定!B18,AF38:AG38)+SUMIF(AG40,設定!B18,AF40:AG40)-SUMIF(AG37,設定!B18,AF37:AG37)-SUMIF(AG39,設定!B18,AF39:AG39)-SUMIF(AG56:AG125,設定!B18,AF56:AF125)</f>
        <v>0</v>
      </c>
      <c r="AG33" s="355"/>
      <c r="AH33" s="354">
        <f>AF33+SUMIF(AI44:AI53,設定!B18,AH44:AI53)+SUMIF(AI38,設定!B18,AH38:AI38)+SUMIF(AI40,設定!B18,AH40:AI40)-SUMIF(AI37,設定!B18,AH37:AI37)-SUMIF(AI39,設定!B18,AH39:AI39)-SUMIF(AI56:AI125,設定!B18,AH56:AH125)</f>
        <v>0</v>
      </c>
      <c r="AI33" s="355"/>
      <c r="AJ33" s="354">
        <f>AH33+SUMIF(AK44:AK53,設定!B18,AJ44:AK53)+SUMIF(AK38,設定!B18,AJ38:AK38)+SUMIF(AK40,設定!B18,AJ40:AK40)-SUMIF(AK37,設定!B18,AJ37:AK37)-SUMIF(AK39,設定!B18,AJ39:AK39)-SUMIF(AK56:AK125,設定!B18,AJ56:AJ125)</f>
        <v>0</v>
      </c>
      <c r="AK33" s="355"/>
      <c r="AL33" s="354">
        <f>AJ33+SUMIF(AM44:AM53,設定!B18,AL44:AM53)+SUMIF(AM38,設定!B18,AL38:AM38)+SUMIF(AM40,設定!B18,AL40:AM40)-SUMIF(AM37,設定!B18,AL37:AM37)-SUMIF(AM39,設定!B18,AL39:AM39)-SUMIF(AM56:AM125,設定!B18,AL56:AL125)</f>
        <v>0</v>
      </c>
      <c r="AM33" s="355"/>
      <c r="AN33" s="354">
        <f>AL33+SUMIF(AO44:AO53,設定!B18,AN44:AO53)+SUMIF(AO38,設定!B18,AN38:AO38)+SUMIF(AO40,設定!B18,AN40:AO40)-SUMIF(AO37,設定!B18,AN37:AO37)-SUMIF(AO39,設定!B18,AN39:AO39)-SUMIF(AO56:AO125,設定!B18,AN56:AN125)</f>
        <v>0</v>
      </c>
      <c r="AO33" s="355"/>
      <c r="AP33" s="354">
        <f>AN33+SUMIF(AQ44:AQ53,設定!B18,AP44:AQ53)+SUMIF(AQ38,設定!B18,AP38:AQ38)+SUMIF(AQ40,設定!B18,AP40:AQ40)-SUMIF(AQ37,設定!B18,AP37:AQ37)-SUMIF(AQ39,設定!B18,AP39:AQ39)-SUMIF(AQ56:AQ125,設定!B18,AP56:AP125)</f>
        <v>0</v>
      </c>
      <c r="AQ33" s="355"/>
      <c r="AR33" s="354">
        <f>AP33+SUMIF(AS44:AS53,設定!B18,AR44:AS53)+SUMIF(AS38,設定!B18,AR38:AS38)+SUMIF(AS40,設定!B18,AR40:AS40)-SUMIF(AS37,設定!B18,AR37:AS37)-SUMIF(AS39,設定!B18,AR39:AS39)-SUMIF(AS56:AS125,設定!B18,AR56:AR125)</f>
        <v>0</v>
      </c>
      <c r="AS33" s="355"/>
      <c r="AT33" s="354">
        <f>AR33+SUMIF(AU44:AU53,設定!B18,AT44:AU53)+SUMIF(AU38,設定!B18,AT38:AU38)+SUMIF(AU40,設定!B18,AT40:AU40)-SUMIF(AU37,設定!B18,AT37:AU37)-SUMIF(AU39,設定!B18,AT39:AU39)-SUMIF(AU56:AU125,設定!B18,AT56:AT125)</f>
        <v>0</v>
      </c>
      <c r="AU33" s="355"/>
      <c r="AV33" s="354">
        <f>AT33+SUMIF(AW44:AW53,設定!B18,AV44:AW53)+SUMIF(AW38,設定!B18,AV38:AW38)+SUMIF(AW40,設定!B18,AV40:AW40)-SUMIF(AW37,設定!B18,AV37:AW37)-SUMIF(AW39,設定!B18,AV39:AW39)-SUMIF(AW56:AW125,設定!B18,AV56:AV125)</f>
        <v>0</v>
      </c>
      <c r="AW33" s="355"/>
      <c r="AX33" s="354">
        <f>AV33+SUMIF(AY44:AY53,設定!B18,AX44:AY53)+SUMIF(AY38,設定!B18,AX38:AY38)+SUMIF(AY40,設定!B18,AX40:AY40)-SUMIF(AY37,設定!B18,AX37:AY37)-SUMIF(AY39,設定!B18,AX39:AY39)-SUMIF(AY56:AY125,設定!B18,AX56:AX125)</f>
        <v>0</v>
      </c>
      <c r="AY33" s="355"/>
      <c r="AZ33" s="354">
        <f>AX33+SUMIF(BA44:BA53,設定!B18,AZ44:BA53)+SUMIF(BA38,設定!B18,AZ38:BA38)+SUMIF(BA40,設定!B18,AZ40:BA40)-SUMIF(BA37,設定!B18,AZ37:BA37)-SUMIF(BA39,設定!B18,AZ39:BA39)-SUMIF(BA56:BA125,設定!B18,AZ56:AZ125)</f>
        <v>0</v>
      </c>
      <c r="BA33" s="355"/>
      <c r="BB33" s="354">
        <f>AZ33+SUMIF(BC44:BC53,設定!B18,BB44:BC53)+SUMIF(BC38,設定!B18,BB38:BC38)+SUMIF(BC40,設定!B18,BB40:BC40)-SUMIF(BC37,設定!B18,BB37:BC37)-SUMIF(BC39,設定!B18,BB39:BC39)-SUMIF(BC56:BC125,設定!B18,BB56:BB125)</f>
        <v>0</v>
      </c>
      <c r="BC33" s="355"/>
      <c r="BD33" s="354">
        <f>BB33+SUMIF(BE44:BE53,設定!B18,BD44:BE53)+SUMIF(BE38,設定!B18,BD38:BE38)+SUMIF(BE40,設定!B18,BD40:BE40)-SUMIF(BE37,設定!B18,BD37:BE37)-SUMIF(BE39,設定!B18,BD39:BE39)-SUMIF(BE56:BE125,設定!B18,BD56:BE125)</f>
        <v>0</v>
      </c>
      <c r="BE33" s="355"/>
      <c r="BF33" s="354">
        <f>BD33+SUMIF(BG44:BG53,設定!B18,BF44:BG53)+SUMIF(BG38,設定!B18,BF38:BG38)+SUMIF(BG40,設定!B18,BF40:BG40)-SUMIF(BG37,設定!B18,BF37:BG37)-SUMIF(BG39,設定!B18,BF39:BG39)-SUMIF(BG56:BG125,設定!B18,BF56:BF125)</f>
        <v>0</v>
      </c>
      <c r="BG33" s="355"/>
      <c r="BH33" s="354">
        <f>BF33+SUMIF(BI44:BI53,設定!B18,BH44:BI53)+SUMIF(BI38,設定!B18,BH38:BI38)+SUMIF(BI40,設定!B18,BH40:BI40)-SUMIF(BI37,設定!B18,BH37:BI37)-SUMIF(BI39,設定!B18,BH39:BI39)-SUMIF(BI56:BI125,設定!B18,BH56:BH125)</f>
        <v>0</v>
      </c>
      <c r="BI33" s="355"/>
      <c r="BJ33" s="354">
        <f>BH33+SUMIF(BK44:BK53,設定!B18,BJ44:BK53)+SUMIF(BK38,設定!B18,BJ38:BK38)+SUMIF(BK40,設定!B18,BJ40:BK40)-SUMIF(BK37,設定!B18,BJ37:BK37)-SUMIF(BK39,設定!B18,BJ39:BK39)-SUMIF(BK56:BK125,設定!B18,BJ56:BJ125)</f>
        <v>0</v>
      </c>
      <c r="BK33" s="355"/>
      <c r="BL33" s="354">
        <f>BJ33+SUMIF(BM44:BM53,設定!B18,BL44:BM53)+SUMIF(BM38,設定!B18,BL38:BM38)+SUMIF(BM40,設定!B18,BL40:BM40)-SUMIF(BM37,設定!B18,BL37:BM37)-SUMIF(BM39,設定!B18,BL39:BM39)-SUMIF(BM56:BM125,設定!B18,BL56:BL125)</f>
        <v>0</v>
      </c>
      <c r="BM33" s="356"/>
    </row>
    <row r="34" spans="1:65" s="98" customFormat="1" ht="18.75" customHeight="1">
      <c r="B34" s="364"/>
      <c r="C34" s="210">
        <f>設定!B19</f>
        <v>0</v>
      </c>
      <c r="D34" s="350">
        <f>'7月'!BL34+SUMIF(E44:E53,設定!B19,D44:E53)+SUMIF(E38,設定!B19,D38:E38)+SUMIF(E40,設定!B19,D40:E40)-SUMIF(E37,設定!B19,D37:E37)-SUMIF(E39,設定!B19,D39:E39)-SUMIF(E56:E125,設定!B19,D56:D125)</f>
        <v>0</v>
      </c>
      <c r="E34" s="351"/>
      <c r="F34" s="350">
        <f>D34+SUMIF(G44:G53,設定!B19,F44:G53)+SUMIF(G38,設定!B19,F38:G38)+SUMIF(G40,設定!B19,F40:G40)-SUMIF(G37,設定!B19,F37:G37)-SUMIF(G39,設定!B19,F39:G39)-SUMIF(G56:G125,設定!B19,F56:F125)</f>
        <v>0</v>
      </c>
      <c r="G34" s="351"/>
      <c r="H34" s="350">
        <f>F34+SUMIF(I44:I53,設定!B19,H44:I53)+SUMIF(I38,設定!B19,H38:I38)+SUMIF(I40,設定!B19,H40:I40)-SUMIF(I37,設定!B19,H37:I37)-SUMIF(I39,設定!B19,H39:I39)-SUMIF(I56:I125,設定!B19,H56:H125)</f>
        <v>0</v>
      </c>
      <c r="I34" s="351"/>
      <c r="J34" s="350">
        <f>H34+SUMIF(K44:K53,設定!B19,J44:K53)+SUMIF(K38,設定!B19,J38:K38)+SUMIF(K40,設定!B19,J40:K40)-SUMIF(K37,設定!B19,J37:K37)-SUMIF(K39,設定!B19,J39:K39)-SUMIF(K56:K125,設定!B19,J56:J125)</f>
        <v>0</v>
      </c>
      <c r="K34" s="351"/>
      <c r="L34" s="350">
        <f>J34+SUMIF(M44:M53,設定!B19,L44:M53)+SUMIF(M38,設定!B19,L38:M38)+SUMIF(M40,設定!B19,L40:M40)-SUMIF(M37,設定!B19,L37:M37)-SUMIF(M39,設定!B19,L39:M39)-SUMIF(M56:M125,設定!B19,L56:L125)</f>
        <v>0</v>
      </c>
      <c r="M34" s="351"/>
      <c r="N34" s="350">
        <f>L34+SUMIF(O44:O53,設定!B19,N44:O53)+SUMIF(O38,設定!B19,N38:O38)+SUMIF(O40,設定!B19,N40:O40)-SUMIF(O37,設定!B19,N37:O37)-SUMIF(O39,設定!B19,N39:O39)-SUMIF(O56:O125,設定!B19,N56:N125)</f>
        <v>0</v>
      </c>
      <c r="O34" s="351"/>
      <c r="P34" s="350">
        <f>N34+SUMIF(Q44:Q53,設定!B19,P44:Q53)+SUMIF(Q38,設定!B19,P38:Q38)+SUMIF(Q40,設定!B19,P40:Q40)-SUMIF(Q37,設定!B19,P37:Q37)-SUMIF(Q39,設定!B19,P39:Q39)-SUMIF(Q56:Q125,設定!B19,P56:P125)</f>
        <v>0</v>
      </c>
      <c r="Q34" s="351"/>
      <c r="R34" s="350">
        <f>P34+SUMIF(S44:S53,設定!B19,R44:S53)+SUMIF(S38,設定!B19,R38:S38)+SUMIF(S40,設定!B19,R40:S40)-SUMIF(S37,設定!B19,R37:S37)-SUMIF(S39,設定!B19,R39:S39)-SUMIF(S56:S125,設定!B19,R56:R125)</f>
        <v>0</v>
      </c>
      <c r="S34" s="351"/>
      <c r="T34" s="350">
        <f>R34+SUMIF(U44:U53,設定!B19,T44:U53)+SUMIF(U38,設定!B19,T38:U38)+SUMIF(U40,設定!B19,T40:U40)-SUMIF(U37,設定!B19,T37:U37)-SUMIF(U39,設定!B19,T39:U39)-SUMIF(U56:U125,設定!B19,T56:T125)</f>
        <v>0</v>
      </c>
      <c r="U34" s="351"/>
      <c r="V34" s="350">
        <f>T34+SUMIF(W44:W53,設定!B19,V44:W53)+SUMIF(W38,設定!B19,V38:W38)+SUMIF(W40,設定!B19,V40:W40)-SUMIF(W37,設定!B19,V37:W37)-SUMIF(W39,設定!B19,V39:W39)-SUMIF(W56:W125,設定!B19,V56:V125)</f>
        <v>0</v>
      </c>
      <c r="W34" s="351"/>
      <c r="X34" s="350">
        <f>V34+SUMIF(Y44:Y53,設定!B19,X44:Y53)+SUMIF(Y38,設定!B19,X38:Y38)+SUMIF(Y40,設定!B19,X40:Y40)-SUMIF(Y37,設定!B19,X37:Y37)-SUMIF(Y39,設定!B19,X39:Y39)-SUMIF(Y56:Y125,設定!B19,X56:X125)</f>
        <v>0</v>
      </c>
      <c r="Y34" s="351"/>
      <c r="Z34" s="350">
        <f>X34+SUMIF(AA44:AA53,設定!B19,Z44:AA53)+SUMIF(AA38,設定!B19,Z38:AA38)+SUMIF(AA40,設定!B19,Z40:AA40)-SUMIF(AA37,設定!B19,Z37:AA37)-SUMIF(AA39,設定!B19,Z39:AA39)-SUMIF(AA56:AA125,設定!B19,Z56:Z125)</f>
        <v>0</v>
      </c>
      <c r="AA34" s="351"/>
      <c r="AB34" s="350">
        <f>Z34+SUMIF(AC44:AC53,設定!B19,AB44:AC53)+SUMIF(AC38,設定!B19,AB38:AC38)+SUMIF(AC40,設定!B19,AB40:AC40)-SUMIF(AC37,設定!B19,AB37:AC37)-SUMIF(AC39,設定!B19,AB39:AC39)-SUMIF(AC56:AC125,設定!B19,AB56:AB125)</f>
        <v>0</v>
      </c>
      <c r="AC34" s="351"/>
      <c r="AD34" s="350">
        <f>AB34+SUMIF(AE44:AE53,設定!B19,AD44:AE53)+SUMIF(AE38,設定!B19,AD38:AE38)+SUMIF(AE40,設定!B19,AD40:AE40)-SUMIF(AE37,設定!B19,AD37:AE37)-SUMIF(AE39,設定!B19,AD39:AE39)-SUMIF(AE56:AE125,設定!B19,AD56:AE125)</f>
        <v>0</v>
      </c>
      <c r="AE34" s="351"/>
      <c r="AF34" s="350">
        <f>AD34+SUMIF(AG44:AG53,設定!B19,AF44:AG53)+SUMIF(AG38,設定!B19,AF38:AG38)+SUMIF(AG40,設定!B19,AF40:AG40)-SUMIF(AG37,設定!B19,AF37:AG37)-SUMIF(AG39,設定!B19,AF39:AG39)-SUMIF(AG56:AG125,設定!B19,AF56:AF125)</f>
        <v>0</v>
      </c>
      <c r="AG34" s="351"/>
      <c r="AH34" s="350">
        <f>AF34+SUMIF(AI44:AI53,設定!B19,AH44:AI53)+SUMIF(AI38,設定!B19,AH38:AI38)+SUMIF(AI40,設定!B19,AH40:AI40)-SUMIF(AI37,設定!B19,AH37:AI37)-SUMIF(AI39,設定!B19,AH39:AI39)-SUMIF(AI56:AI125,設定!B19,AH56:AH125)</f>
        <v>0</v>
      </c>
      <c r="AI34" s="351"/>
      <c r="AJ34" s="350">
        <f>AH34+SUMIF(AK44:AK53,設定!B19,AJ44:AK53)+SUMIF(AK38,設定!B19,AJ38:AK38)+SUMIF(AK40,設定!B19,AJ40:AK40)-SUMIF(AK37,設定!B19,AJ37:AK37)-SUMIF(AK39,設定!B19,AJ39:AK39)-SUMIF(AK56:AK125,設定!B19,AJ56:AJ125)</f>
        <v>0</v>
      </c>
      <c r="AK34" s="351"/>
      <c r="AL34" s="350">
        <f>AJ34+SUMIF(AM44:AM53,設定!B19,AL44:AM53)+SUMIF(AM38,設定!B19,AL38:AM38)+SUMIF(AM40,設定!B19,AL40:AM40)-SUMIF(AM37,設定!B19,AL37:AM37)-SUMIF(AM39,設定!B19,AL39:AM39)-SUMIF(AM56:AM125,設定!B19,AL56:AL125)</f>
        <v>0</v>
      </c>
      <c r="AM34" s="351"/>
      <c r="AN34" s="350">
        <f>AL34+SUMIF(AO44:AO53,設定!B19,AN44:AO53)+SUMIF(AO38,設定!B19,AN38:AO38)+SUMIF(AO40,設定!B19,AN40:AO40)-SUMIF(AO37,設定!B19,AN37:AO37)-SUMIF(AO39,設定!B19,AN39:AO39)-SUMIF(AO56:AO125,設定!B19,AN56:AN125)</f>
        <v>0</v>
      </c>
      <c r="AO34" s="351"/>
      <c r="AP34" s="350">
        <f>AN34+SUMIF(AQ44:AQ53,設定!B19,AP44:AQ53)+SUMIF(AQ38,設定!B19,AP38:AQ38)+SUMIF(AQ40,設定!B19,AP40:AQ40)-SUMIF(AQ37,設定!B19,AP37:AQ37)-SUMIF(AQ39,設定!B19,AP39:AQ39)-SUMIF(AQ56:AQ125,設定!B19,AP56:AP125)</f>
        <v>0</v>
      </c>
      <c r="AQ34" s="351"/>
      <c r="AR34" s="350">
        <f>AP34+SUMIF(AS44:AS53,設定!B19,AR44:AS53)+SUMIF(AS38,設定!B19,AR38:AS38)+SUMIF(AS40,設定!B19,AR40:AS40)-SUMIF(AS37,設定!B19,AR37:AS37)-SUMIF(AS39,設定!B19,AR39:AS39)-SUMIF(AS56:AS125,設定!B19,AR56:AR125)</f>
        <v>0</v>
      </c>
      <c r="AS34" s="351"/>
      <c r="AT34" s="350">
        <f>AR34+SUMIF(AU44:AU53,設定!B19,AT44:AU53)+SUMIF(AU38,設定!B19,AT38:AU38)+SUMIF(AU40,設定!B19,AT40:AU40)-SUMIF(AU37,設定!B19,AT37:AU37)-SUMIF(AU39,設定!B19,AT39:AU39)-SUMIF(AU56:AU125,設定!B19,AT56:AT125)</f>
        <v>0</v>
      </c>
      <c r="AU34" s="351"/>
      <c r="AV34" s="350">
        <f>AT34+SUMIF(AW44:AW53,設定!B19,AV44:AW53)+SUMIF(AW38,設定!B19,AV38:AW38)+SUMIF(AW40,設定!B19,AV40:AW40)-SUMIF(AW37,設定!B19,AV37:AW37)-SUMIF(AW39,設定!B19,AV39:AW39)-SUMIF(AW56:AW125,設定!B19,AV56:AV125)</f>
        <v>0</v>
      </c>
      <c r="AW34" s="351"/>
      <c r="AX34" s="350">
        <f>AV34+SUMIF(AY44:AY53,設定!B19,AX44:AY53)+SUMIF(AY38,設定!B19,AX38:AY38)+SUMIF(AY40,設定!B19,AX40:AY40)-SUMIF(AY37,設定!B19,AX37:AY37)-SUMIF(AY39,設定!B19,AX39:AY39)-SUMIF(AY56:AY125,設定!B19,AX56:AX125)</f>
        <v>0</v>
      </c>
      <c r="AY34" s="351"/>
      <c r="AZ34" s="350">
        <f>AX34+SUMIF(BA44:BA53,設定!B19,AZ44:BA53)+SUMIF(BA38,設定!B19,AZ38:BA38)+SUMIF(BA40,設定!B19,AZ40:BA40)-SUMIF(BA37,設定!B19,AZ37:BA37)-SUMIF(BA39,設定!B19,AZ39:BA39)-SUMIF(BA56:BA125,設定!B19,AZ56:AZ125)</f>
        <v>0</v>
      </c>
      <c r="BA34" s="351"/>
      <c r="BB34" s="350">
        <f>AZ34+SUMIF(BC44:BC53,設定!B19,BB44:BC53)+SUMIF(BC38,設定!B19,BB38:BC38)+SUMIF(BC40,設定!B19,BB40:BC40)-SUMIF(BC37,設定!B19,BB37:BC37)-SUMIF(BC39,設定!B19,BB39:BC39)-SUMIF(BC56:BC125,設定!B19,BB56:BB125)</f>
        <v>0</v>
      </c>
      <c r="BC34" s="351"/>
      <c r="BD34" s="350">
        <f>BB34+SUMIF(BE44:BE53,設定!B19,BD44:BE53)+SUMIF(BE38,設定!B19,BD38:BE38)+SUMIF(BE40,設定!B19,BD40:BE40)-SUMIF(BE37,設定!B19,BD37:BE37)-SUMIF(BE39,設定!B19,BD39:BE39)-SUMIF(BE56:BE125,設定!B19,BD56:BE125)</f>
        <v>0</v>
      </c>
      <c r="BE34" s="351"/>
      <c r="BF34" s="350">
        <f>BD34+SUMIF(BG44:BG53,設定!B19,BF44:BG53)+SUMIF(BG38,設定!B19,BF38:BG38)+SUMIF(BG40,設定!B19,BF40:BG40)-SUMIF(BG37,設定!B19,BF37:BG37)-SUMIF(BG39,設定!B19,BF39:BG39)-SUMIF(BG56:BG125,設定!B19,BF56:BF125)</f>
        <v>0</v>
      </c>
      <c r="BG34" s="351"/>
      <c r="BH34" s="350">
        <f>BF34+SUMIF(BI44:BI53,設定!B19,BH44:BI53)+SUMIF(BI38,設定!B19,BH38:BI38)+SUMIF(BI40,設定!B19,BH40:BI40)-SUMIF(BI37,設定!B19,BH37:BI37)-SUMIF(BI39,設定!B19,BH39:BI39)-SUMIF(BI56:BI125,設定!B19,BH56:BH125)</f>
        <v>0</v>
      </c>
      <c r="BI34" s="351"/>
      <c r="BJ34" s="350">
        <f>BH34+SUMIF(BK44:BK53,設定!B19,BJ44:BK53)+SUMIF(BK38,設定!B19,BJ38:BK38)+SUMIF(BK40,設定!B19,BJ40:BK40)-SUMIF(BK37,設定!B19,BJ37:BK37)-SUMIF(BK39,設定!B19,BJ39:BK39)-SUMIF(BK56:BK125,設定!B19,BJ56:BJ125)</f>
        <v>0</v>
      </c>
      <c r="BK34" s="351"/>
      <c r="BL34" s="350">
        <f>BJ34+SUMIF(BM44:BM53,設定!B19,BL44:BM53)+SUMIF(BM38,設定!B19,BL38:BM38)+SUMIF(BM40,設定!B19,BL40:BM40)-SUMIF(BM37,設定!B19,BL37:BM37)-SUMIF(BM39,設定!B19,BL39:BM39)-SUMIF(BM56:BM125,設定!B19,BL56:BL125)</f>
        <v>0</v>
      </c>
      <c r="BM34" s="352"/>
    </row>
    <row r="35" spans="1:65" s="98" customFormat="1" ht="18.75" customHeight="1" thickBot="1">
      <c r="B35" s="365"/>
      <c r="C35" s="211" t="s">
        <v>81</v>
      </c>
      <c r="D35" s="348">
        <f>SUM(D20:E34)</f>
        <v>0</v>
      </c>
      <c r="E35" s="349"/>
      <c r="F35" s="348">
        <f>SUM(F20:G34)</f>
        <v>0</v>
      </c>
      <c r="G35" s="349"/>
      <c r="H35" s="348">
        <f t="shared" ref="H35" si="124">SUM(H20:I34)</f>
        <v>0</v>
      </c>
      <c r="I35" s="349"/>
      <c r="J35" s="348">
        <f t="shared" ref="J35" si="125">SUM(J20:K34)</f>
        <v>0</v>
      </c>
      <c r="K35" s="349"/>
      <c r="L35" s="348">
        <f t="shared" ref="L35" si="126">SUM(L20:M34)</f>
        <v>0</v>
      </c>
      <c r="M35" s="349"/>
      <c r="N35" s="348">
        <f t="shared" ref="N35" si="127">SUM(N20:O34)</f>
        <v>0</v>
      </c>
      <c r="O35" s="349"/>
      <c r="P35" s="348">
        <f t="shared" ref="P35" si="128">SUM(P20:Q34)</f>
        <v>0</v>
      </c>
      <c r="Q35" s="349"/>
      <c r="R35" s="348">
        <f t="shared" ref="R35" si="129">SUM(R20:S34)</f>
        <v>0</v>
      </c>
      <c r="S35" s="349"/>
      <c r="T35" s="348">
        <f t="shared" ref="T35" si="130">SUM(T20:U34)</f>
        <v>0</v>
      </c>
      <c r="U35" s="349"/>
      <c r="V35" s="348">
        <f t="shared" ref="V35" si="131">SUM(V20:W34)</f>
        <v>0</v>
      </c>
      <c r="W35" s="349"/>
      <c r="X35" s="348">
        <f t="shared" ref="X35" si="132">SUM(X20:Y34)</f>
        <v>0</v>
      </c>
      <c r="Y35" s="349"/>
      <c r="Z35" s="348">
        <f t="shared" ref="Z35" si="133">SUM(Z20:AA34)</f>
        <v>0</v>
      </c>
      <c r="AA35" s="349"/>
      <c r="AB35" s="348">
        <f t="shared" ref="AB35" si="134">SUM(AB20:AC34)</f>
        <v>0</v>
      </c>
      <c r="AC35" s="349"/>
      <c r="AD35" s="348">
        <f t="shared" ref="AD35" si="135">SUM(AD20:AE34)</f>
        <v>0</v>
      </c>
      <c r="AE35" s="349"/>
      <c r="AF35" s="348">
        <f t="shared" ref="AF35" si="136">SUM(AF20:AG34)</f>
        <v>0</v>
      </c>
      <c r="AG35" s="349"/>
      <c r="AH35" s="348">
        <f t="shared" ref="AH35" si="137">SUM(AH20:AI34)</f>
        <v>0</v>
      </c>
      <c r="AI35" s="349"/>
      <c r="AJ35" s="348">
        <f t="shared" ref="AJ35" si="138">SUM(AJ20:AK34)</f>
        <v>0</v>
      </c>
      <c r="AK35" s="349"/>
      <c r="AL35" s="348">
        <f t="shared" ref="AL35" si="139">SUM(AL20:AM34)</f>
        <v>0</v>
      </c>
      <c r="AM35" s="349"/>
      <c r="AN35" s="348">
        <f t="shared" ref="AN35" si="140">SUM(AN20:AO34)</f>
        <v>0</v>
      </c>
      <c r="AO35" s="349"/>
      <c r="AP35" s="348">
        <f t="shared" ref="AP35" si="141">SUM(AP20:AQ34)</f>
        <v>0</v>
      </c>
      <c r="AQ35" s="349"/>
      <c r="AR35" s="348">
        <f t="shared" ref="AR35" si="142">SUM(AR20:AS34)</f>
        <v>0</v>
      </c>
      <c r="AS35" s="349"/>
      <c r="AT35" s="348">
        <f t="shared" ref="AT35" si="143">SUM(AT20:AU34)</f>
        <v>0</v>
      </c>
      <c r="AU35" s="349"/>
      <c r="AV35" s="348">
        <f t="shared" ref="AV35" si="144">SUM(AV20:AW34)</f>
        <v>0</v>
      </c>
      <c r="AW35" s="349"/>
      <c r="AX35" s="348">
        <f t="shared" ref="AX35" si="145">SUM(AX20:AY34)</f>
        <v>0</v>
      </c>
      <c r="AY35" s="349"/>
      <c r="AZ35" s="348">
        <f t="shared" ref="AZ35" si="146">SUM(AZ20:BA34)</f>
        <v>0</v>
      </c>
      <c r="BA35" s="349"/>
      <c r="BB35" s="348">
        <f t="shared" ref="BB35" si="147">SUM(BB20:BC34)</f>
        <v>0</v>
      </c>
      <c r="BC35" s="349"/>
      <c r="BD35" s="348">
        <f t="shared" ref="BD35" si="148">SUM(BD20:BE34)</f>
        <v>0</v>
      </c>
      <c r="BE35" s="349"/>
      <c r="BF35" s="348">
        <f t="shared" ref="BF35" si="149">SUM(BF20:BG34)</f>
        <v>0</v>
      </c>
      <c r="BG35" s="349"/>
      <c r="BH35" s="348">
        <f t="shared" ref="BH35" si="150">SUM(BH20:BI34)</f>
        <v>0</v>
      </c>
      <c r="BI35" s="349"/>
      <c r="BJ35" s="348">
        <f t="shared" ref="BJ35" si="151">SUM(BJ20:BK34)</f>
        <v>0</v>
      </c>
      <c r="BK35" s="349"/>
      <c r="BL35" s="348">
        <f t="shared" ref="BL35" si="152">SUM(BL20:BM34)</f>
        <v>0</v>
      </c>
      <c r="BM35" s="353"/>
    </row>
    <row r="36" spans="1:65" s="98" customFormat="1" ht="18.75" customHeight="1" thickTop="1" thickBot="1">
      <c r="C36" s="195">
        <v>1</v>
      </c>
      <c r="D36" s="129"/>
      <c r="E36" s="159"/>
      <c r="F36" s="129"/>
      <c r="G36" s="129"/>
      <c r="H36" s="129"/>
      <c r="I36" s="129"/>
      <c r="J36" s="129"/>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BK36" s="150"/>
      <c r="BL36" s="150"/>
      <c r="BM36" s="150"/>
    </row>
    <row r="37" spans="1:65" s="98" customFormat="1" ht="18.75" customHeight="1" thickTop="1">
      <c r="B37" s="345" t="s">
        <v>84</v>
      </c>
      <c r="C37" s="145" t="s">
        <v>85</v>
      </c>
      <c r="D37" s="146"/>
      <c r="E37" s="163"/>
      <c r="F37" s="146"/>
      <c r="G37" s="163"/>
      <c r="H37" s="146"/>
      <c r="I37" s="163"/>
      <c r="J37" s="146"/>
      <c r="K37" s="163"/>
      <c r="L37" s="146"/>
      <c r="M37" s="163"/>
      <c r="N37" s="146"/>
      <c r="O37" s="163"/>
      <c r="P37" s="146"/>
      <c r="Q37" s="163"/>
      <c r="R37" s="146"/>
      <c r="S37" s="163"/>
      <c r="T37" s="146"/>
      <c r="U37" s="163"/>
      <c r="V37" s="146"/>
      <c r="W37" s="163"/>
      <c r="X37" s="146"/>
      <c r="Y37" s="163"/>
      <c r="Z37" s="146"/>
      <c r="AA37" s="163"/>
      <c r="AB37" s="146"/>
      <c r="AC37" s="163"/>
      <c r="AD37" s="146"/>
      <c r="AE37" s="163"/>
      <c r="AF37" s="146"/>
      <c r="AG37" s="163"/>
      <c r="AH37" s="146"/>
      <c r="AI37" s="163"/>
      <c r="AJ37" s="146"/>
      <c r="AK37" s="163"/>
      <c r="AL37" s="146"/>
      <c r="AM37" s="163"/>
      <c r="AN37" s="146"/>
      <c r="AO37" s="163"/>
      <c r="AP37" s="146"/>
      <c r="AQ37" s="163"/>
      <c r="AR37" s="146"/>
      <c r="AS37" s="163"/>
      <c r="AT37" s="146"/>
      <c r="AU37" s="163"/>
      <c r="AV37" s="146"/>
      <c r="AW37" s="163"/>
      <c r="AX37" s="146"/>
      <c r="AY37" s="163"/>
      <c r="AZ37" s="146"/>
      <c r="BA37" s="163"/>
      <c r="BB37" s="146"/>
      <c r="BC37" s="163"/>
      <c r="BD37" s="146"/>
      <c r="BE37" s="163"/>
      <c r="BF37" s="146"/>
      <c r="BG37" s="163"/>
      <c r="BH37" s="146"/>
      <c r="BI37" s="163"/>
      <c r="BJ37" s="146"/>
      <c r="BK37" s="163"/>
      <c r="BL37" s="146"/>
      <c r="BM37" s="260"/>
    </row>
    <row r="38" spans="1:65" s="98" customFormat="1" ht="18.75" customHeight="1" thickBot="1">
      <c r="B38" s="346"/>
      <c r="C38" s="186" t="s">
        <v>86</v>
      </c>
      <c r="D38" s="185"/>
      <c r="E38" s="187"/>
      <c r="F38" s="185"/>
      <c r="G38" s="187"/>
      <c r="H38" s="185"/>
      <c r="I38" s="187"/>
      <c r="J38" s="185"/>
      <c r="K38" s="187"/>
      <c r="L38" s="185"/>
      <c r="M38" s="187"/>
      <c r="N38" s="185"/>
      <c r="O38" s="187"/>
      <c r="P38" s="185"/>
      <c r="Q38" s="187"/>
      <c r="R38" s="185"/>
      <c r="S38" s="187"/>
      <c r="T38" s="185"/>
      <c r="U38" s="187"/>
      <c r="V38" s="185"/>
      <c r="W38" s="187"/>
      <c r="X38" s="185"/>
      <c r="Y38" s="187"/>
      <c r="Z38" s="185"/>
      <c r="AA38" s="187"/>
      <c r="AB38" s="185"/>
      <c r="AC38" s="187"/>
      <c r="AD38" s="185"/>
      <c r="AE38" s="187"/>
      <c r="AF38" s="185"/>
      <c r="AG38" s="187"/>
      <c r="AH38" s="185"/>
      <c r="AI38" s="187"/>
      <c r="AJ38" s="185"/>
      <c r="AK38" s="187"/>
      <c r="AL38" s="185"/>
      <c r="AM38" s="187"/>
      <c r="AN38" s="185"/>
      <c r="AO38" s="187"/>
      <c r="AP38" s="185"/>
      <c r="AQ38" s="187"/>
      <c r="AR38" s="185"/>
      <c r="AS38" s="187"/>
      <c r="AT38" s="185"/>
      <c r="AU38" s="187"/>
      <c r="AV38" s="185"/>
      <c r="AW38" s="187"/>
      <c r="AX38" s="185"/>
      <c r="AY38" s="187"/>
      <c r="AZ38" s="185"/>
      <c r="BA38" s="187"/>
      <c r="BB38" s="185"/>
      <c r="BC38" s="187"/>
      <c r="BD38" s="185"/>
      <c r="BE38" s="187"/>
      <c r="BF38" s="185"/>
      <c r="BG38" s="187"/>
      <c r="BH38" s="185"/>
      <c r="BI38" s="187"/>
      <c r="BJ38" s="185"/>
      <c r="BK38" s="187"/>
      <c r="BL38" s="185"/>
      <c r="BM38" s="261"/>
    </row>
    <row r="39" spans="1:65" s="98" customFormat="1" ht="18.75" customHeight="1" thickTop="1">
      <c r="B39" s="346"/>
      <c r="C39" s="115" t="s">
        <v>85</v>
      </c>
      <c r="D39" s="149"/>
      <c r="E39" s="164"/>
      <c r="F39" s="149"/>
      <c r="G39" s="164"/>
      <c r="H39" s="149"/>
      <c r="I39" s="164"/>
      <c r="J39" s="149"/>
      <c r="K39" s="164"/>
      <c r="L39" s="149"/>
      <c r="M39" s="164"/>
      <c r="N39" s="149"/>
      <c r="O39" s="164"/>
      <c r="P39" s="149"/>
      <c r="Q39" s="164"/>
      <c r="R39" s="149"/>
      <c r="S39" s="164"/>
      <c r="T39" s="149"/>
      <c r="U39" s="164"/>
      <c r="V39" s="149"/>
      <c r="W39" s="164"/>
      <c r="X39" s="149"/>
      <c r="Y39" s="164"/>
      <c r="Z39" s="149"/>
      <c r="AA39" s="164"/>
      <c r="AB39" s="149"/>
      <c r="AC39" s="164"/>
      <c r="AD39" s="149"/>
      <c r="AE39" s="164"/>
      <c r="AF39" s="149"/>
      <c r="AG39" s="164"/>
      <c r="AH39" s="149"/>
      <c r="AI39" s="164"/>
      <c r="AJ39" s="149"/>
      <c r="AK39" s="164"/>
      <c r="AL39" s="149"/>
      <c r="AM39" s="164"/>
      <c r="AN39" s="149"/>
      <c r="AO39" s="164"/>
      <c r="AP39" s="149"/>
      <c r="AQ39" s="164"/>
      <c r="AR39" s="149"/>
      <c r="AS39" s="164"/>
      <c r="AT39" s="149"/>
      <c r="AU39" s="164"/>
      <c r="AV39" s="149"/>
      <c r="AW39" s="164"/>
      <c r="AX39" s="149"/>
      <c r="AY39" s="164"/>
      <c r="AZ39" s="149"/>
      <c r="BA39" s="164"/>
      <c r="BB39" s="149"/>
      <c r="BC39" s="164"/>
      <c r="BD39" s="149"/>
      <c r="BE39" s="164"/>
      <c r="BF39" s="149"/>
      <c r="BG39" s="164"/>
      <c r="BH39" s="149"/>
      <c r="BI39" s="164"/>
      <c r="BJ39" s="149"/>
      <c r="BK39" s="164"/>
      <c r="BL39" s="149"/>
      <c r="BM39" s="262"/>
    </row>
    <row r="40" spans="1:65" s="98" customFormat="1" ht="18.75" customHeight="1" thickBot="1">
      <c r="B40" s="347"/>
      <c r="C40" s="188" t="s">
        <v>86</v>
      </c>
      <c r="D40" s="189"/>
      <c r="E40" s="190"/>
      <c r="F40" s="189"/>
      <c r="G40" s="190"/>
      <c r="H40" s="189"/>
      <c r="I40" s="190"/>
      <c r="J40" s="189"/>
      <c r="K40" s="190"/>
      <c r="L40" s="189"/>
      <c r="M40" s="190"/>
      <c r="N40" s="189"/>
      <c r="O40" s="190"/>
      <c r="P40" s="189"/>
      <c r="Q40" s="190"/>
      <c r="R40" s="189"/>
      <c r="S40" s="190"/>
      <c r="T40" s="189"/>
      <c r="U40" s="190"/>
      <c r="V40" s="189"/>
      <c r="W40" s="190"/>
      <c r="X40" s="189"/>
      <c r="Y40" s="190"/>
      <c r="Z40" s="189"/>
      <c r="AA40" s="190"/>
      <c r="AB40" s="189"/>
      <c r="AC40" s="190"/>
      <c r="AD40" s="189"/>
      <c r="AE40" s="190"/>
      <c r="AF40" s="189"/>
      <c r="AG40" s="190"/>
      <c r="AH40" s="189"/>
      <c r="AI40" s="190"/>
      <c r="AJ40" s="189"/>
      <c r="AK40" s="190"/>
      <c r="AL40" s="189"/>
      <c r="AM40" s="190"/>
      <c r="AN40" s="189"/>
      <c r="AO40" s="190"/>
      <c r="AP40" s="189"/>
      <c r="AQ40" s="190"/>
      <c r="AR40" s="189"/>
      <c r="AS40" s="190"/>
      <c r="AT40" s="189"/>
      <c r="AU40" s="190"/>
      <c r="AV40" s="189"/>
      <c r="AW40" s="190"/>
      <c r="AX40" s="189"/>
      <c r="AY40" s="190"/>
      <c r="AZ40" s="189"/>
      <c r="BA40" s="190"/>
      <c r="BB40" s="189"/>
      <c r="BC40" s="190"/>
      <c r="BD40" s="189"/>
      <c r="BE40" s="190"/>
      <c r="BF40" s="189"/>
      <c r="BG40" s="190"/>
      <c r="BH40" s="189"/>
      <c r="BI40" s="190"/>
      <c r="BJ40" s="189"/>
      <c r="BK40" s="190"/>
      <c r="BL40" s="189"/>
      <c r="BM40" s="263"/>
    </row>
    <row r="41" spans="1:65" s="165" customFormat="1" ht="29.25" customHeight="1" thickTop="1" thickBot="1">
      <c r="C41" s="195">
        <v>1</v>
      </c>
      <c r="D41" s="167"/>
      <c r="E41" s="168"/>
      <c r="F41" s="167"/>
      <c r="G41" s="168"/>
      <c r="H41" s="167"/>
      <c r="I41" s="168"/>
      <c r="J41" s="167"/>
      <c r="K41" s="168"/>
      <c r="L41" s="167"/>
      <c r="M41" s="168"/>
      <c r="N41" s="167"/>
      <c r="O41" s="168"/>
      <c r="P41" s="167"/>
      <c r="Q41" s="168"/>
      <c r="R41" s="167"/>
      <c r="S41" s="168"/>
      <c r="T41" s="167"/>
      <c r="U41" s="168"/>
      <c r="V41" s="167"/>
      <c r="W41" s="168"/>
      <c r="X41" s="167"/>
      <c r="Y41" s="168"/>
      <c r="Z41" s="167"/>
      <c r="AA41" s="168"/>
      <c r="AB41" s="167"/>
      <c r="AC41" s="168"/>
      <c r="AD41" s="167"/>
      <c r="AE41" s="168"/>
      <c r="AF41" s="167"/>
      <c r="AG41" s="168"/>
      <c r="AH41" s="167"/>
      <c r="AI41" s="168"/>
      <c r="AJ41" s="167"/>
      <c r="AK41" s="168"/>
      <c r="AL41" s="167"/>
      <c r="AM41" s="168"/>
      <c r="AN41" s="167"/>
      <c r="AO41" s="168"/>
      <c r="AP41" s="167"/>
      <c r="AQ41" s="168"/>
      <c r="AR41" s="167"/>
      <c r="AS41" s="168"/>
      <c r="AT41" s="167"/>
      <c r="AU41" s="168"/>
      <c r="AV41" s="167"/>
      <c r="AW41" s="168"/>
      <c r="AX41" s="167"/>
      <c r="AY41" s="168"/>
      <c r="AZ41" s="167"/>
      <c r="BA41" s="168"/>
      <c r="BB41" s="167"/>
      <c r="BC41" s="168"/>
      <c r="BD41" s="167"/>
      <c r="BE41" s="168"/>
      <c r="BF41" s="167"/>
      <c r="BG41" s="168"/>
      <c r="BH41" s="167"/>
      <c r="BI41" s="168"/>
      <c r="BJ41" s="167"/>
      <c r="BK41" s="168"/>
      <c r="BL41" s="167"/>
      <c r="BM41" s="168"/>
    </row>
    <row r="42" spans="1:65" s="98" customFormat="1" ht="22" thickTop="1">
      <c r="A42" s="100"/>
      <c r="B42" s="183"/>
      <c r="C42" s="107" t="s">
        <v>82</v>
      </c>
      <c r="D42" s="342">
        <f>D18</f>
        <v>46235</v>
      </c>
      <c r="E42" s="343"/>
      <c r="F42" s="342">
        <f>F18</f>
        <v>46236</v>
      </c>
      <c r="G42" s="343"/>
      <c r="H42" s="342">
        <f>H18</f>
        <v>46237</v>
      </c>
      <c r="I42" s="343"/>
      <c r="J42" s="342">
        <f>J18</f>
        <v>46238</v>
      </c>
      <c r="K42" s="343"/>
      <c r="L42" s="342">
        <f>L18</f>
        <v>46239</v>
      </c>
      <c r="M42" s="343"/>
      <c r="N42" s="342">
        <f>N18</f>
        <v>46240</v>
      </c>
      <c r="O42" s="343"/>
      <c r="P42" s="342">
        <f>P18</f>
        <v>46241</v>
      </c>
      <c r="Q42" s="343"/>
      <c r="R42" s="342">
        <f>R18</f>
        <v>46242</v>
      </c>
      <c r="S42" s="343"/>
      <c r="T42" s="342">
        <f>T18</f>
        <v>46243</v>
      </c>
      <c r="U42" s="343"/>
      <c r="V42" s="342">
        <f>V18</f>
        <v>46244</v>
      </c>
      <c r="W42" s="343"/>
      <c r="X42" s="342">
        <f>X18</f>
        <v>46245</v>
      </c>
      <c r="Y42" s="343"/>
      <c r="Z42" s="342">
        <f>Z18</f>
        <v>46246</v>
      </c>
      <c r="AA42" s="343"/>
      <c r="AB42" s="342">
        <f>AB18</f>
        <v>46247</v>
      </c>
      <c r="AC42" s="343"/>
      <c r="AD42" s="342">
        <f>AD18</f>
        <v>46248</v>
      </c>
      <c r="AE42" s="343"/>
      <c r="AF42" s="342">
        <f>AF18</f>
        <v>46249</v>
      </c>
      <c r="AG42" s="343"/>
      <c r="AH42" s="342">
        <f>AH18</f>
        <v>46250</v>
      </c>
      <c r="AI42" s="343"/>
      <c r="AJ42" s="342">
        <f>AJ18</f>
        <v>46251</v>
      </c>
      <c r="AK42" s="343"/>
      <c r="AL42" s="342">
        <f>AL18</f>
        <v>46252</v>
      </c>
      <c r="AM42" s="343"/>
      <c r="AN42" s="342">
        <f>AN18</f>
        <v>46253</v>
      </c>
      <c r="AO42" s="343"/>
      <c r="AP42" s="342">
        <f>AP18</f>
        <v>46254</v>
      </c>
      <c r="AQ42" s="343"/>
      <c r="AR42" s="342">
        <f>AR18</f>
        <v>46255</v>
      </c>
      <c r="AS42" s="343"/>
      <c r="AT42" s="342">
        <f>AT18</f>
        <v>46256</v>
      </c>
      <c r="AU42" s="343"/>
      <c r="AV42" s="342">
        <f>AV18</f>
        <v>46257</v>
      </c>
      <c r="AW42" s="343"/>
      <c r="AX42" s="342">
        <f>AX18</f>
        <v>46258</v>
      </c>
      <c r="AY42" s="343"/>
      <c r="AZ42" s="342">
        <f>AZ18</f>
        <v>46259</v>
      </c>
      <c r="BA42" s="343"/>
      <c r="BB42" s="342">
        <f>BB18</f>
        <v>46260</v>
      </c>
      <c r="BC42" s="343"/>
      <c r="BD42" s="342">
        <f>BD18</f>
        <v>46261</v>
      </c>
      <c r="BE42" s="343"/>
      <c r="BF42" s="342">
        <f>BF18</f>
        <v>46262</v>
      </c>
      <c r="BG42" s="343"/>
      <c r="BH42" s="342">
        <f>BH18</f>
        <v>46263</v>
      </c>
      <c r="BI42" s="343"/>
      <c r="BJ42" s="342">
        <f>BJ18</f>
        <v>46264</v>
      </c>
      <c r="BK42" s="343"/>
      <c r="BL42" s="342">
        <f>BL18</f>
        <v>46265</v>
      </c>
      <c r="BM42" s="344"/>
    </row>
    <row r="43" spans="1:65" s="98" customFormat="1" ht="19" thickBot="1">
      <c r="A43" s="100"/>
      <c r="B43" s="184"/>
      <c r="C43" s="106" t="s">
        <v>83</v>
      </c>
      <c r="D43" s="339">
        <f>D42</f>
        <v>46235</v>
      </c>
      <c r="E43" s="341"/>
      <c r="F43" s="339">
        <f>F42</f>
        <v>46236</v>
      </c>
      <c r="G43" s="341"/>
      <c r="H43" s="339">
        <f>H42</f>
        <v>46237</v>
      </c>
      <c r="I43" s="341"/>
      <c r="J43" s="339">
        <f>J42</f>
        <v>46238</v>
      </c>
      <c r="K43" s="341"/>
      <c r="L43" s="339">
        <f>L42</f>
        <v>46239</v>
      </c>
      <c r="M43" s="341"/>
      <c r="N43" s="339">
        <f>N42</f>
        <v>46240</v>
      </c>
      <c r="O43" s="341"/>
      <c r="P43" s="339">
        <f>P42</f>
        <v>46241</v>
      </c>
      <c r="Q43" s="341"/>
      <c r="R43" s="339">
        <f>R42</f>
        <v>46242</v>
      </c>
      <c r="S43" s="341"/>
      <c r="T43" s="339">
        <f>T42</f>
        <v>46243</v>
      </c>
      <c r="U43" s="341"/>
      <c r="V43" s="339">
        <f>V42</f>
        <v>46244</v>
      </c>
      <c r="W43" s="341"/>
      <c r="X43" s="339">
        <f>X42</f>
        <v>46245</v>
      </c>
      <c r="Y43" s="341"/>
      <c r="Z43" s="339">
        <f>Z42</f>
        <v>46246</v>
      </c>
      <c r="AA43" s="341"/>
      <c r="AB43" s="339">
        <f>AB42</f>
        <v>46247</v>
      </c>
      <c r="AC43" s="341"/>
      <c r="AD43" s="339">
        <f>AD42</f>
        <v>46248</v>
      </c>
      <c r="AE43" s="341"/>
      <c r="AF43" s="339">
        <f>AF42</f>
        <v>46249</v>
      </c>
      <c r="AG43" s="341"/>
      <c r="AH43" s="339">
        <f>AH42</f>
        <v>46250</v>
      </c>
      <c r="AI43" s="341"/>
      <c r="AJ43" s="339">
        <f>AJ42</f>
        <v>46251</v>
      </c>
      <c r="AK43" s="341"/>
      <c r="AL43" s="339">
        <f>AL42</f>
        <v>46252</v>
      </c>
      <c r="AM43" s="341"/>
      <c r="AN43" s="339">
        <f>AN42</f>
        <v>46253</v>
      </c>
      <c r="AO43" s="341"/>
      <c r="AP43" s="339">
        <f>AP42</f>
        <v>46254</v>
      </c>
      <c r="AQ43" s="341"/>
      <c r="AR43" s="339">
        <f>AR42</f>
        <v>46255</v>
      </c>
      <c r="AS43" s="341"/>
      <c r="AT43" s="339">
        <f>AT42</f>
        <v>46256</v>
      </c>
      <c r="AU43" s="341"/>
      <c r="AV43" s="339">
        <f>AV42</f>
        <v>46257</v>
      </c>
      <c r="AW43" s="341"/>
      <c r="AX43" s="339">
        <f>AX42</f>
        <v>46258</v>
      </c>
      <c r="AY43" s="341"/>
      <c r="AZ43" s="339">
        <f>AZ42</f>
        <v>46259</v>
      </c>
      <c r="BA43" s="341"/>
      <c r="BB43" s="339">
        <f>BB42</f>
        <v>46260</v>
      </c>
      <c r="BC43" s="341"/>
      <c r="BD43" s="339">
        <f>BD42</f>
        <v>46261</v>
      </c>
      <c r="BE43" s="341"/>
      <c r="BF43" s="339">
        <f>BF42</f>
        <v>46262</v>
      </c>
      <c r="BG43" s="341"/>
      <c r="BH43" s="339">
        <f>BH42</f>
        <v>46263</v>
      </c>
      <c r="BI43" s="341"/>
      <c r="BJ43" s="339">
        <f>BJ42</f>
        <v>46264</v>
      </c>
      <c r="BK43" s="341"/>
      <c r="BL43" s="339">
        <f>BL42</f>
        <v>46265</v>
      </c>
      <c r="BM43" s="340"/>
    </row>
    <row r="44" spans="1:65" s="98" customFormat="1" ht="19" thickTop="1">
      <c r="A44" s="100"/>
      <c r="B44" s="337" t="s">
        <v>3</v>
      </c>
      <c r="C44" s="170">
        <f>設定!D5</f>
        <v>0</v>
      </c>
      <c r="D44" s="146"/>
      <c r="E44" s="163"/>
      <c r="F44" s="146"/>
      <c r="G44" s="163"/>
      <c r="H44" s="146"/>
      <c r="I44" s="163"/>
      <c r="J44" s="146"/>
      <c r="K44" s="163"/>
      <c r="L44" s="146"/>
      <c r="M44" s="163"/>
      <c r="N44" s="146"/>
      <c r="O44" s="163"/>
      <c r="P44" s="146"/>
      <c r="Q44" s="163"/>
      <c r="R44" s="146"/>
      <c r="S44" s="163"/>
      <c r="T44" s="146"/>
      <c r="U44" s="163"/>
      <c r="V44" s="146"/>
      <c r="W44" s="163"/>
      <c r="X44" s="146"/>
      <c r="Y44" s="163"/>
      <c r="Z44" s="146"/>
      <c r="AA44" s="163"/>
      <c r="AB44" s="146"/>
      <c r="AC44" s="163"/>
      <c r="AD44" s="146"/>
      <c r="AE44" s="163"/>
      <c r="AF44" s="146"/>
      <c r="AG44" s="163"/>
      <c r="AH44" s="146"/>
      <c r="AI44" s="163"/>
      <c r="AJ44" s="146"/>
      <c r="AK44" s="163"/>
      <c r="AL44" s="146"/>
      <c r="AM44" s="163"/>
      <c r="AN44" s="146"/>
      <c r="AO44" s="163"/>
      <c r="AP44" s="146"/>
      <c r="AQ44" s="163"/>
      <c r="AR44" s="146"/>
      <c r="AS44" s="163"/>
      <c r="AT44" s="146"/>
      <c r="AU44" s="163"/>
      <c r="AV44" s="146"/>
      <c r="AW44" s="163"/>
      <c r="AX44" s="146"/>
      <c r="AY44" s="163"/>
      <c r="AZ44" s="146"/>
      <c r="BA44" s="163"/>
      <c r="BB44" s="146"/>
      <c r="BC44" s="163"/>
      <c r="BD44" s="146"/>
      <c r="BE44" s="163"/>
      <c r="BF44" s="146"/>
      <c r="BG44" s="163"/>
      <c r="BH44" s="146"/>
      <c r="BI44" s="163"/>
      <c r="BJ44" s="146"/>
      <c r="BK44" s="163"/>
      <c r="BL44" s="146"/>
      <c r="BM44" s="260"/>
    </row>
    <row r="45" spans="1:65" s="98" customFormat="1">
      <c r="A45" s="100"/>
      <c r="B45" s="337"/>
      <c r="C45" s="110">
        <f>設定!D6</f>
        <v>0</v>
      </c>
      <c r="D45" s="143"/>
      <c r="E45" s="160"/>
      <c r="F45" s="143"/>
      <c r="G45" s="160"/>
      <c r="H45" s="143"/>
      <c r="I45" s="160"/>
      <c r="J45" s="143"/>
      <c r="K45" s="160"/>
      <c r="L45" s="143"/>
      <c r="M45" s="160"/>
      <c r="N45" s="143"/>
      <c r="O45" s="160"/>
      <c r="P45" s="143"/>
      <c r="Q45" s="160"/>
      <c r="R45" s="143"/>
      <c r="S45" s="160"/>
      <c r="T45" s="143"/>
      <c r="U45" s="160"/>
      <c r="V45" s="143"/>
      <c r="W45" s="160"/>
      <c r="X45" s="143"/>
      <c r="Y45" s="160"/>
      <c r="Z45" s="143"/>
      <c r="AA45" s="160"/>
      <c r="AB45" s="143"/>
      <c r="AC45" s="160"/>
      <c r="AD45" s="143"/>
      <c r="AE45" s="160"/>
      <c r="AF45" s="143"/>
      <c r="AG45" s="160"/>
      <c r="AH45" s="143"/>
      <c r="AI45" s="160"/>
      <c r="AJ45" s="143"/>
      <c r="AK45" s="160"/>
      <c r="AL45" s="143"/>
      <c r="AM45" s="160"/>
      <c r="AN45" s="143"/>
      <c r="AO45" s="160"/>
      <c r="AP45" s="143"/>
      <c r="AQ45" s="160"/>
      <c r="AR45" s="143"/>
      <c r="AS45" s="160"/>
      <c r="AT45" s="143"/>
      <c r="AU45" s="160"/>
      <c r="AV45" s="143"/>
      <c r="AW45" s="160"/>
      <c r="AX45" s="143"/>
      <c r="AY45" s="160"/>
      <c r="AZ45" s="143"/>
      <c r="BA45" s="160"/>
      <c r="BB45" s="143"/>
      <c r="BC45" s="160"/>
      <c r="BD45" s="143"/>
      <c r="BE45" s="160"/>
      <c r="BF45" s="143"/>
      <c r="BG45" s="160"/>
      <c r="BH45" s="143"/>
      <c r="BI45" s="160"/>
      <c r="BJ45" s="143"/>
      <c r="BK45" s="160"/>
      <c r="BL45" s="143"/>
      <c r="BM45" s="264"/>
    </row>
    <row r="46" spans="1:65" s="98" customFormat="1">
      <c r="A46" s="100"/>
      <c r="B46" s="337"/>
      <c r="C46" s="114">
        <f>設定!D7</f>
        <v>0</v>
      </c>
      <c r="D46" s="149"/>
      <c r="E46" s="164"/>
      <c r="F46" s="149"/>
      <c r="G46" s="164"/>
      <c r="H46" s="149"/>
      <c r="I46" s="164"/>
      <c r="J46" s="149"/>
      <c r="K46" s="164"/>
      <c r="L46" s="149"/>
      <c r="M46" s="164"/>
      <c r="N46" s="149"/>
      <c r="O46" s="164"/>
      <c r="P46" s="149"/>
      <c r="Q46" s="164"/>
      <c r="R46" s="149"/>
      <c r="S46" s="164"/>
      <c r="T46" s="149"/>
      <c r="U46" s="164"/>
      <c r="V46" s="149"/>
      <c r="W46" s="164"/>
      <c r="X46" s="149"/>
      <c r="Y46" s="164"/>
      <c r="Z46" s="149"/>
      <c r="AA46" s="164"/>
      <c r="AB46" s="149"/>
      <c r="AC46" s="164"/>
      <c r="AD46" s="149"/>
      <c r="AE46" s="164"/>
      <c r="AF46" s="149"/>
      <c r="AG46" s="164"/>
      <c r="AH46" s="149"/>
      <c r="AI46" s="164"/>
      <c r="AJ46" s="149"/>
      <c r="AK46" s="164"/>
      <c r="AL46" s="149"/>
      <c r="AM46" s="164"/>
      <c r="AN46" s="149"/>
      <c r="AO46" s="164"/>
      <c r="AP46" s="149"/>
      <c r="AQ46" s="164"/>
      <c r="AR46" s="149"/>
      <c r="AS46" s="164"/>
      <c r="AT46" s="149"/>
      <c r="AU46" s="164"/>
      <c r="AV46" s="149"/>
      <c r="AW46" s="164"/>
      <c r="AX46" s="149"/>
      <c r="AY46" s="164"/>
      <c r="AZ46" s="149"/>
      <c r="BA46" s="164"/>
      <c r="BB46" s="149"/>
      <c r="BC46" s="164"/>
      <c r="BD46" s="149"/>
      <c r="BE46" s="164"/>
      <c r="BF46" s="149"/>
      <c r="BG46" s="164"/>
      <c r="BH46" s="149"/>
      <c r="BI46" s="164"/>
      <c r="BJ46" s="149"/>
      <c r="BK46" s="164"/>
      <c r="BL46" s="149"/>
      <c r="BM46" s="262"/>
    </row>
    <row r="47" spans="1:65" s="98" customFormat="1">
      <c r="A47" s="100"/>
      <c r="B47" s="337"/>
      <c r="C47" s="110">
        <f>設定!D8</f>
        <v>0</v>
      </c>
      <c r="D47" s="143"/>
      <c r="E47" s="160"/>
      <c r="F47" s="143"/>
      <c r="G47" s="160"/>
      <c r="H47" s="143"/>
      <c r="I47" s="160"/>
      <c r="J47" s="143"/>
      <c r="K47" s="160"/>
      <c r="L47" s="143"/>
      <c r="M47" s="160"/>
      <c r="N47" s="143"/>
      <c r="O47" s="160"/>
      <c r="P47" s="143"/>
      <c r="Q47" s="160"/>
      <c r="R47" s="143"/>
      <c r="S47" s="160"/>
      <c r="T47" s="143"/>
      <c r="U47" s="160"/>
      <c r="V47" s="143"/>
      <c r="W47" s="160"/>
      <c r="X47" s="143"/>
      <c r="Y47" s="160"/>
      <c r="Z47" s="143"/>
      <c r="AA47" s="160"/>
      <c r="AB47" s="143"/>
      <c r="AC47" s="160"/>
      <c r="AD47" s="143"/>
      <c r="AE47" s="160"/>
      <c r="AF47" s="143"/>
      <c r="AG47" s="160"/>
      <c r="AH47" s="143"/>
      <c r="AI47" s="160"/>
      <c r="AJ47" s="143"/>
      <c r="AK47" s="160"/>
      <c r="AL47" s="143"/>
      <c r="AM47" s="160"/>
      <c r="AN47" s="143"/>
      <c r="AO47" s="160"/>
      <c r="AP47" s="143"/>
      <c r="AQ47" s="160"/>
      <c r="AR47" s="143"/>
      <c r="AS47" s="160"/>
      <c r="AT47" s="143"/>
      <c r="AU47" s="160"/>
      <c r="AV47" s="143"/>
      <c r="AW47" s="160"/>
      <c r="AX47" s="143"/>
      <c r="AY47" s="160"/>
      <c r="AZ47" s="143"/>
      <c r="BA47" s="160"/>
      <c r="BB47" s="143"/>
      <c r="BC47" s="160"/>
      <c r="BD47" s="143"/>
      <c r="BE47" s="160"/>
      <c r="BF47" s="143"/>
      <c r="BG47" s="160"/>
      <c r="BH47" s="143"/>
      <c r="BI47" s="160"/>
      <c r="BJ47" s="143"/>
      <c r="BK47" s="160"/>
      <c r="BL47" s="143"/>
      <c r="BM47" s="264"/>
    </row>
    <row r="48" spans="1:65" s="98" customFormat="1">
      <c r="A48" s="100"/>
      <c r="B48" s="337"/>
      <c r="C48" s="114">
        <f>設定!D9</f>
        <v>0</v>
      </c>
      <c r="D48" s="149"/>
      <c r="E48" s="164"/>
      <c r="F48" s="149"/>
      <c r="G48" s="164"/>
      <c r="H48" s="149"/>
      <c r="I48" s="164"/>
      <c r="J48" s="149"/>
      <c r="K48" s="164"/>
      <c r="L48" s="149"/>
      <c r="M48" s="164"/>
      <c r="N48" s="149"/>
      <c r="O48" s="164"/>
      <c r="P48" s="149"/>
      <c r="Q48" s="164"/>
      <c r="R48" s="149"/>
      <c r="S48" s="164"/>
      <c r="T48" s="149"/>
      <c r="U48" s="164"/>
      <c r="V48" s="149"/>
      <c r="W48" s="164"/>
      <c r="X48" s="149"/>
      <c r="Y48" s="164"/>
      <c r="Z48" s="149"/>
      <c r="AA48" s="164"/>
      <c r="AB48" s="149"/>
      <c r="AC48" s="164"/>
      <c r="AD48" s="149"/>
      <c r="AE48" s="164"/>
      <c r="AF48" s="149"/>
      <c r="AG48" s="164"/>
      <c r="AH48" s="149"/>
      <c r="AI48" s="164"/>
      <c r="AJ48" s="149"/>
      <c r="AK48" s="164"/>
      <c r="AL48" s="149"/>
      <c r="AM48" s="164"/>
      <c r="AN48" s="149"/>
      <c r="AO48" s="164"/>
      <c r="AP48" s="149"/>
      <c r="AQ48" s="164"/>
      <c r="AR48" s="149"/>
      <c r="AS48" s="164"/>
      <c r="AT48" s="149"/>
      <c r="AU48" s="164"/>
      <c r="AV48" s="149"/>
      <c r="AW48" s="164"/>
      <c r="AX48" s="149"/>
      <c r="AY48" s="164"/>
      <c r="AZ48" s="149"/>
      <c r="BA48" s="164"/>
      <c r="BB48" s="149"/>
      <c r="BC48" s="164"/>
      <c r="BD48" s="149"/>
      <c r="BE48" s="164"/>
      <c r="BF48" s="149"/>
      <c r="BG48" s="164"/>
      <c r="BH48" s="149"/>
      <c r="BI48" s="164"/>
      <c r="BJ48" s="149"/>
      <c r="BK48" s="164"/>
      <c r="BL48" s="149"/>
      <c r="BM48" s="262"/>
    </row>
    <row r="49" spans="1:65" s="98" customFormat="1">
      <c r="A49" s="100"/>
      <c r="B49" s="337"/>
      <c r="C49" s="110">
        <f>設定!D10</f>
        <v>0</v>
      </c>
      <c r="D49" s="143"/>
      <c r="E49" s="160"/>
      <c r="F49" s="143"/>
      <c r="G49" s="160"/>
      <c r="H49" s="143"/>
      <c r="I49" s="160"/>
      <c r="J49" s="143"/>
      <c r="K49" s="160"/>
      <c r="L49" s="143"/>
      <c r="M49" s="160"/>
      <c r="N49" s="143"/>
      <c r="O49" s="160"/>
      <c r="P49" s="143"/>
      <c r="Q49" s="160"/>
      <c r="R49" s="143"/>
      <c r="S49" s="160"/>
      <c r="T49" s="143"/>
      <c r="U49" s="160"/>
      <c r="V49" s="143"/>
      <c r="W49" s="160"/>
      <c r="X49" s="143"/>
      <c r="Y49" s="160"/>
      <c r="Z49" s="143"/>
      <c r="AA49" s="160"/>
      <c r="AB49" s="143"/>
      <c r="AC49" s="160"/>
      <c r="AD49" s="143"/>
      <c r="AE49" s="160"/>
      <c r="AF49" s="143"/>
      <c r="AG49" s="160"/>
      <c r="AH49" s="143"/>
      <c r="AI49" s="160"/>
      <c r="AJ49" s="143"/>
      <c r="AK49" s="160"/>
      <c r="AL49" s="143"/>
      <c r="AM49" s="160"/>
      <c r="AN49" s="143"/>
      <c r="AO49" s="160"/>
      <c r="AP49" s="143"/>
      <c r="AQ49" s="160"/>
      <c r="AR49" s="143"/>
      <c r="AS49" s="160"/>
      <c r="AT49" s="143"/>
      <c r="AU49" s="160"/>
      <c r="AV49" s="143"/>
      <c r="AW49" s="160"/>
      <c r="AX49" s="143"/>
      <c r="AY49" s="160"/>
      <c r="AZ49" s="143"/>
      <c r="BA49" s="160"/>
      <c r="BB49" s="143"/>
      <c r="BC49" s="160"/>
      <c r="BD49" s="143"/>
      <c r="BE49" s="160"/>
      <c r="BF49" s="143"/>
      <c r="BG49" s="160"/>
      <c r="BH49" s="143"/>
      <c r="BI49" s="160"/>
      <c r="BJ49" s="143"/>
      <c r="BK49" s="160"/>
      <c r="BL49" s="143"/>
      <c r="BM49" s="264"/>
    </row>
    <row r="50" spans="1:65" s="98" customFormat="1">
      <c r="A50" s="100"/>
      <c r="B50" s="337"/>
      <c r="C50" s="114">
        <f>設定!D11</f>
        <v>0</v>
      </c>
      <c r="D50" s="149"/>
      <c r="E50" s="164"/>
      <c r="F50" s="149"/>
      <c r="G50" s="164"/>
      <c r="H50" s="149"/>
      <c r="I50" s="164"/>
      <c r="J50" s="149"/>
      <c r="K50" s="164"/>
      <c r="L50" s="149"/>
      <c r="M50" s="164"/>
      <c r="N50" s="149"/>
      <c r="O50" s="164"/>
      <c r="P50" s="149"/>
      <c r="Q50" s="164"/>
      <c r="R50" s="149"/>
      <c r="S50" s="164"/>
      <c r="T50" s="149"/>
      <c r="U50" s="164"/>
      <c r="V50" s="149"/>
      <c r="W50" s="164"/>
      <c r="X50" s="149"/>
      <c r="Y50" s="164"/>
      <c r="Z50" s="149"/>
      <c r="AA50" s="164"/>
      <c r="AB50" s="149"/>
      <c r="AC50" s="164"/>
      <c r="AD50" s="149"/>
      <c r="AE50" s="164"/>
      <c r="AF50" s="149"/>
      <c r="AG50" s="164"/>
      <c r="AH50" s="149"/>
      <c r="AI50" s="164"/>
      <c r="AJ50" s="149"/>
      <c r="AK50" s="164"/>
      <c r="AL50" s="149"/>
      <c r="AM50" s="164"/>
      <c r="AN50" s="149"/>
      <c r="AO50" s="164"/>
      <c r="AP50" s="149"/>
      <c r="AQ50" s="164"/>
      <c r="AR50" s="149"/>
      <c r="AS50" s="164"/>
      <c r="AT50" s="149"/>
      <c r="AU50" s="164"/>
      <c r="AV50" s="149"/>
      <c r="AW50" s="164"/>
      <c r="AX50" s="149"/>
      <c r="AY50" s="164"/>
      <c r="AZ50" s="149"/>
      <c r="BA50" s="164"/>
      <c r="BB50" s="149"/>
      <c r="BC50" s="164"/>
      <c r="BD50" s="149"/>
      <c r="BE50" s="164"/>
      <c r="BF50" s="149"/>
      <c r="BG50" s="164"/>
      <c r="BH50" s="149"/>
      <c r="BI50" s="164"/>
      <c r="BJ50" s="149"/>
      <c r="BK50" s="164"/>
      <c r="BL50" s="149"/>
      <c r="BM50" s="262"/>
    </row>
    <row r="51" spans="1:65" s="98" customFormat="1">
      <c r="A51" s="100"/>
      <c r="B51" s="337"/>
      <c r="C51" s="110">
        <f>設定!D12</f>
        <v>0</v>
      </c>
      <c r="D51" s="143"/>
      <c r="E51" s="160"/>
      <c r="F51" s="143"/>
      <c r="G51" s="160"/>
      <c r="H51" s="143"/>
      <c r="I51" s="160"/>
      <c r="J51" s="143"/>
      <c r="K51" s="160"/>
      <c r="L51" s="143"/>
      <c r="M51" s="160"/>
      <c r="N51" s="143"/>
      <c r="O51" s="160"/>
      <c r="P51" s="143"/>
      <c r="Q51" s="160"/>
      <c r="R51" s="143"/>
      <c r="S51" s="160"/>
      <c r="T51" s="143"/>
      <c r="U51" s="160"/>
      <c r="V51" s="143"/>
      <c r="W51" s="160"/>
      <c r="X51" s="143"/>
      <c r="Y51" s="160"/>
      <c r="Z51" s="143"/>
      <c r="AA51" s="160"/>
      <c r="AB51" s="143"/>
      <c r="AC51" s="160"/>
      <c r="AD51" s="143"/>
      <c r="AE51" s="160"/>
      <c r="AF51" s="143"/>
      <c r="AG51" s="160"/>
      <c r="AH51" s="143"/>
      <c r="AI51" s="160"/>
      <c r="AJ51" s="143"/>
      <c r="AK51" s="160"/>
      <c r="AL51" s="143"/>
      <c r="AM51" s="160"/>
      <c r="AN51" s="143"/>
      <c r="AO51" s="160"/>
      <c r="AP51" s="143"/>
      <c r="AQ51" s="160"/>
      <c r="AR51" s="143"/>
      <c r="AS51" s="160"/>
      <c r="AT51" s="143"/>
      <c r="AU51" s="160"/>
      <c r="AV51" s="143"/>
      <c r="AW51" s="160"/>
      <c r="AX51" s="143"/>
      <c r="AY51" s="160"/>
      <c r="AZ51" s="143"/>
      <c r="BA51" s="160"/>
      <c r="BB51" s="143"/>
      <c r="BC51" s="160"/>
      <c r="BD51" s="143"/>
      <c r="BE51" s="160"/>
      <c r="BF51" s="143"/>
      <c r="BG51" s="160"/>
      <c r="BH51" s="143"/>
      <c r="BI51" s="160"/>
      <c r="BJ51" s="143"/>
      <c r="BK51" s="160"/>
      <c r="BL51" s="143"/>
      <c r="BM51" s="264"/>
    </row>
    <row r="52" spans="1:65" s="98" customFormat="1">
      <c r="A52" s="100"/>
      <c r="B52" s="337"/>
      <c r="C52" s="114">
        <f>設定!D13</f>
        <v>0</v>
      </c>
      <c r="D52" s="149"/>
      <c r="E52" s="164"/>
      <c r="F52" s="149"/>
      <c r="G52" s="164"/>
      <c r="H52" s="149"/>
      <c r="I52" s="164"/>
      <c r="J52" s="149"/>
      <c r="K52" s="164"/>
      <c r="L52" s="149"/>
      <c r="M52" s="164"/>
      <c r="N52" s="149"/>
      <c r="O52" s="164"/>
      <c r="P52" s="149"/>
      <c r="Q52" s="164"/>
      <c r="R52" s="149"/>
      <c r="S52" s="164"/>
      <c r="T52" s="149"/>
      <c r="U52" s="164"/>
      <c r="V52" s="149"/>
      <c r="W52" s="164"/>
      <c r="X52" s="149"/>
      <c r="Y52" s="164"/>
      <c r="Z52" s="149"/>
      <c r="AA52" s="164"/>
      <c r="AB52" s="149"/>
      <c r="AC52" s="164"/>
      <c r="AD52" s="149"/>
      <c r="AE52" s="164"/>
      <c r="AF52" s="149"/>
      <c r="AG52" s="164"/>
      <c r="AH52" s="149"/>
      <c r="AI52" s="164"/>
      <c r="AJ52" s="149"/>
      <c r="AK52" s="164"/>
      <c r="AL52" s="149"/>
      <c r="AM52" s="164"/>
      <c r="AN52" s="149"/>
      <c r="AO52" s="164"/>
      <c r="AP52" s="149"/>
      <c r="AQ52" s="164"/>
      <c r="AR52" s="149"/>
      <c r="AS52" s="164"/>
      <c r="AT52" s="149"/>
      <c r="AU52" s="164"/>
      <c r="AV52" s="149"/>
      <c r="AW52" s="164"/>
      <c r="AX52" s="149"/>
      <c r="AY52" s="164"/>
      <c r="AZ52" s="149"/>
      <c r="BA52" s="164"/>
      <c r="BB52" s="149"/>
      <c r="BC52" s="164"/>
      <c r="BD52" s="149"/>
      <c r="BE52" s="164"/>
      <c r="BF52" s="149"/>
      <c r="BG52" s="164"/>
      <c r="BH52" s="149"/>
      <c r="BI52" s="164"/>
      <c r="BJ52" s="149"/>
      <c r="BK52" s="164"/>
      <c r="BL52" s="149"/>
      <c r="BM52" s="262"/>
    </row>
    <row r="53" spans="1:65" s="98" customFormat="1">
      <c r="A53" s="100"/>
      <c r="B53" s="337"/>
      <c r="C53" s="151">
        <f>設定!D14</f>
        <v>0</v>
      </c>
      <c r="D53" s="169"/>
      <c r="E53" s="160"/>
      <c r="F53" s="169"/>
      <c r="G53" s="160"/>
      <c r="H53" s="169"/>
      <c r="I53" s="160"/>
      <c r="J53" s="169"/>
      <c r="K53" s="160"/>
      <c r="L53" s="169"/>
      <c r="M53" s="160"/>
      <c r="N53" s="169"/>
      <c r="O53" s="160"/>
      <c r="P53" s="169"/>
      <c r="Q53" s="160"/>
      <c r="R53" s="169"/>
      <c r="S53" s="160"/>
      <c r="T53" s="169"/>
      <c r="U53" s="160"/>
      <c r="V53" s="169"/>
      <c r="W53" s="160"/>
      <c r="X53" s="169"/>
      <c r="Y53" s="160"/>
      <c r="Z53" s="169"/>
      <c r="AA53" s="160"/>
      <c r="AB53" s="169"/>
      <c r="AC53" s="160"/>
      <c r="AD53" s="169"/>
      <c r="AE53" s="160"/>
      <c r="AF53" s="169"/>
      <c r="AG53" s="160"/>
      <c r="AH53" s="169"/>
      <c r="AI53" s="160"/>
      <c r="AJ53" s="169"/>
      <c r="AK53" s="160"/>
      <c r="AL53" s="169"/>
      <c r="AM53" s="160"/>
      <c r="AN53" s="169"/>
      <c r="AO53" s="160"/>
      <c r="AP53" s="169"/>
      <c r="AQ53" s="160"/>
      <c r="AR53" s="169"/>
      <c r="AS53" s="160"/>
      <c r="AT53" s="169"/>
      <c r="AU53" s="160"/>
      <c r="AV53" s="169"/>
      <c r="AW53" s="160"/>
      <c r="AX53" s="169"/>
      <c r="AY53" s="160"/>
      <c r="AZ53" s="169"/>
      <c r="BA53" s="160"/>
      <c r="BB53" s="169"/>
      <c r="BC53" s="160"/>
      <c r="BD53" s="169"/>
      <c r="BE53" s="160"/>
      <c r="BF53" s="169"/>
      <c r="BG53" s="160"/>
      <c r="BH53" s="169"/>
      <c r="BI53" s="160"/>
      <c r="BJ53" s="169"/>
      <c r="BK53" s="160"/>
      <c r="BL53" s="169"/>
      <c r="BM53" s="264"/>
    </row>
    <row r="54" spans="1:65" s="98" customFormat="1" ht="19" thickBot="1">
      <c r="A54" s="100"/>
      <c r="B54" s="337"/>
      <c r="C54" s="144" t="s">
        <v>87</v>
      </c>
      <c r="D54" s="333"/>
      <c r="E54" s="334"/>
      <c r="F54" s="333"/>
      <c r="G54" s="334"/>
      <c r="H54" s="333"/>
      <c r="I54" s="334"/>
      <c r="J54" s="333"/>
      <c r="K54" s="334"/>
      <c r="L54" s="333"/>
      <c r="M54" s="334"/>
      <c r="N54" s="333"/>
      <c r="O54" s="334"/>
      <c r="P54" s="333"/>
      <c r="Q54" s="334"/>
      <c r="R54" s="333"/>
      <c r="S54" s="334"/>
      <c r="T54" s="333"/>
      <c r="U54" s="334"/>
      <c r="V54" s="333"/>
      <c r="W54" s="334"/>
      <c r="X54" s="333"/>
      <c r="Y54" s="334"/>
      <c r="Z54" s="333"/>
      <c r="AA54" s="334"/>
      <c r="AB54" s="333"/>
      <c r="AC54" s="334"/>
      <c r="AD54" s="333"/>
      <c r="AE54" s="334"/>
      <c r="AF54" s="333"/>
      <c r="AG54" s="334"/>
      <c r="AH54" s="333"/>
      <c r="AI54" s="334"/>
      <c r="AJ54" s="333"/>
      <c r="AK54" s="334"/>
      <c r="AL54" s="333"/>
      <c r="AM54" s="334"/>
      <c r="AN54" s="333"/>
      <c r="AO54" s="334"/>
      <c r="AP54" s="333"/>
      <c r="AQ54" s="334"/>
      <c r="AR54" s="333"/>
      <c r="AS54" s="334"/>
      <c r="AT54" s="333"/>
      <c r="AU54" s="334"/>
      <c r="AV54" s="333"/>
      <c r="AW54" s="334"/>
      <c r="AX54" s="333"/>
      <c r="AY54" s="334"/>
      <c r="AZ54" s="333"/>
      <c r="BA54" s="334"/>
      <c r="BB54" s="333"/>
      <c r="BC54" s="334"/>
      <c r="BD54" s="333"/>
      <c r="BE54" s="334"/>
      <c r="BF54" s="333"/>
      <c r="BG54" s="334"/>
      <c r="BH54" s="333"/>
      <c r="BI54" s="334"/>
      <c r="BJ54" s="333"/>
      <c r="BK54" s="334"/>
      <c r="BL54" s="333"/>
      <c r="BM54" s="335"/>
    </row>
    <row r="55" spans="1:65" s="98" customFormat="1" ht="20" thickTop="1" thickBot="1">
      <c r="A55" s="100"/>
      <c r="B55" s="338"/>
      <c r="C55" s="152" t="s">
        <v>88</v>
      </c>
      <c r="D55" s="324">
        <f>SUM(D44:D53)</f>
        <v>0</v>
      </c>
      <c r="E55" s="325"/>
      <c r="F55" s="324">
        <f>SUM(F44:F53)</f>
        <v>0</v>
      </c>
      <c r="G55" s="325"/>
      <c r="H55" s="324">
        <f>SUM(H44:H53)</f>
        <v>0</v>
      </c>
      <c r="I55" s="325"/>
      <c r="J55" s="324">
        <f>SUM(J44:J53)</f>
        <v>0</v>
      </c>
      <c r="K55" s="325"/>
      <c r="L55" s="324">
        <f t="shared" ref="L55" si="153">SUM(L44:L53)</f>
        <v>0</v>
      </c>
      <c r="M55" s="325"/>
      <c r="N55" s="324">
        <f t="shared" ref="N55" si="154">SUM(N44:N53)</f>
        <v>0</v>
      </c>
      <c r="O55" s="325"/>
      <c r="P55" s="324">
        <f t="shared" ref="P55" si="155">SUM(P44:P53)</f>
        <v>0</v>
      </c>
      <c r="Q55" s="325"/>
      <c r="R55" s="324">
        <f t="shared" ref="R55" si="156">SUM(R44:R53)</f>
        <v>0</v>
      </c>
      <c r="S55" s="325"/>
      <c r="T55" s="324">
        <f t="shared" ref="T55" si="157">SUM(T44:T53)</f>
        <v>0</v>
      </c>
      <c r="U55" s="325"/>
      <c r="V55" s="324">
        <f t="shared" ref="V55" si="158">SUM(V44:V53)</f>
        <v>0</v>
      </c>
      <c r="W55" s="325"/>
      <c r="X55" s="324">
        <f t="shared" ref="X55" si="159">SUM(X44:X53)</f>
        <v>0</v>
      </c>
      <c r="Y55" s="325"/>
      <c r="Z55" s="324">
        <f t="shared" ref="Z55" si="160">SUM(Z44:Z53)</f>
        <v>0</v>
      </c>
      <c r="AA55" s="325"/>
      <c r="AB55" s="324">
        <f t="shared" ref="AB55" si="161">SUM(AB44:AB53)</f>
        <v>0</v>
      </c>
      <c r="AC55" s="325"/>
      <c r="AD55" s="324">
        <f t="shared" ref="AD55" si="162">SUM(AD44:AD53)</f>
        <v>0</v>
      </c>
      <c r="AE55" s="325"/>
      <c r="AF55" s="324">
        <f t="shared" ref="AF55" si="163">SUM(AF44:AF53)</f>
        <v>0</v>
      </c>
      <c r="AG55" s="325"/>
      <c r="AH55" s="324">
        <f t="shared" ref="AH55" si="164">SUM(AH44:AH53)</f>
        <v>0</v>
      </c>
      <c r="AI55" s="325"/>
      <c r="AJ55" s="324">
        <f t="shared" ref="AJ55" si="165">SUM(AJ44:AJ53)</f>
        <v>0</v>
      </c>
      <c r="AK55" s="325"/>
      <c r="AL55" s="324">
        <f t="shared" ref="AL55" si="166">SUM(AL44:AL53)</f>
        <v>0</v>
      </c>
      <c r="AM55" s="325"/>
      <c r="AN55" s="324">
        <f t="shared" ref="AN55" si="167">SUM(AN44:AN53)</f>
        <v>0</v>
      </c>
      <c r="AO55" s="325"/>
      <c r="AP55" s="324">
        <f t="shared" ref="AP55" si="168">SUM(AP44:AP53)</f>
        <v>0</v>
      </c>
      <c r="AQ55" s="325"/>
      <c r="AR55" s="324">
        <f t="shared" ref="AR55" si="169">SUM(AR44:AR53)</f>
        <v>0</v>
      </c>
      <c r="AS55" s="325"/>
      <c r="AT55" s="324">
        <f t="shared" ref="AT55" si="170">SUM(AT44:AT53)</f>
        <v>0</v>
      </c>
      <c r="AU55" s="325"/>
      <c r="AV55" s="324">
        <f t="shared" ref="AV55" si="171">SUM(AV44:AV53)</f>
        <v>0</v>
      </c>
      <c r="AW55" s="325"/>
      <c r="AX55" s="324">
        <f t="shared" ref="AX55" si="172">SUM(AX44:AX53)</f>
        <v>0</v>
      </c>
      <c r="AY55" s="325"/>
      <c r="AZ55" s="324">
        <f t="shared" ref="AZ55" si="173">SUM(AZ44:AZ53)</f>
        <v>0</v>
      </c>
      <c r="BA55" s="325"/>
      <c r="BB55" s="324">
        <f t="shared" ref="BB55" si="174">SUM(BB44:BB53)</f>
        <v>0</v>
      </c>
      <c r="BC55" s="325"/>
      <c r="BD55" s="324">
        <f t="shared" ref="BD55" si="175">SUM(BD44:BD53)</f>
        <v>0</v>
      </c>
      <c r="BE55" s="325"/>
      <c r="BF55" s="324">
        <f t="shared" ref="BF55" si="176">SUM(BF44:BF53)</f>
        <v>0</v>
      </c>
      <c r="BG55" s="325"/>
      <c r="BH55" s="324">
        <f t="shared" ref="BH55" si="177">SUM(BH44:BH53)</f>
        <v>0</v>
      </c>
      <c r="BI55" s="325"/>
      <c r="BJ55" s="324">
        <f t="shared" ref="BJ55" si="178">SUM(BJ44:BJ53)</f>
        <v>0</v>
      </c>
      <c r="BK55" s="325"/>
      <c r="BL55" s="324">
        <f t="shared" ref="BL55" si="179">SUM(BL44:BL53)</f>
        <v>0</v>
      </c>
      <c r="BM55" s="326"/>
    </row>
    <row r="56" spans="1:65" s="98" customFormat="1" ht="19" thickTop="1">
      <c r="A56" s="100"/>
      <c r="B56" s="337" t="s">
        <v>89</v>
      </c>
      <c r="C56" s="170">
        <f>設定!F5</f>
        <v>0</v>
      </c>
      <c r="D56" s="146"/>
      <c r="E56" s="163"/>
      <c r="F56" s="146"/>
      <c r="G56" s="163"/>
      <c r="H56" s="146"/>
      <c r="I56" s="163"/>
      <c r="J56" s="146"/>
      <c r="K56" s="163"/>
      <c r="L56" s="146"/>
      <c r="M56" s="163"/>
      <c r="N56" s="146"/>
      <c r="O56" s="163"/>
      <c r="P56" s="146"/>
      <c r="Q56" s="163"/>
      <c r="R56" s="146"/>
      <c r="S56" s="163"/>
      <c r="T56" s="146"/>
      <c r="U56" s="163"/>
      <c r="V56" s="146"/>
      <c r="W56" s="163"/>
      <c r="X56" s="146"/>
      <c r="Y56" s="163"/>
      <c r="Z56" s="146"/>
      <c r="AA56" s="163"/>
      <c r="AB56" s="146"/>
      <c r="AC56" s="163"/>
      <c r="AD56" s="146"/>
      <c r="AE56" s="163"/>
      <c r="AF56" s="146"/>
      <c r="AG56" s="163"/>
      <c r="AH56" s="146"/>
      <c r="AI56" s="163"/>
      <c r="AJ56" s="146"/>
      <c r="AK56" s="163"/>
      <c r="AL56" s="146"/>
      <c r="AM56" s="163"/>
      <c r="AN56" s="146"/>
      <c r="AO56" s="163"/>
      <c r="AP56" s="146"/>
      <c r="AQ56" s="163"/>
      <c r="AR56" s="146"/>
      <c r="AS56" s="163"/>
      <c r="AT56" s="146"/>
      <c r="AU56" s="163"/>
      <c r="AV56" s="146"/>
      <c r="AW56" s="163"/>
      <c r="AX56" s="146"/>
      <c r="AY56" s="163"/>
      <c r="AZ56" s="146"/>
      <c r="BA56" s="163"/>
      <c r="BB56" s="146"/>
      <c r="BC56" s="163"/>
      <c r="BD56" s="146"/>
      <c r="BE56" s="163"/>
      <c r="BF56" s="146"/>
      <c r="BG56" s="163"/>
      <c r="BH56" s="146"/>
      <c r="BI56" s="163"/>
      <c r="BJ56" s="146"/>
      <c r="BK56" s="163"/>
      <c r="BL56" s="146"/>
      <c r="BM56" s="260"/>
    </row>
    <row r="57" spans="1:65" s="98" customFormat="1">
      <c r="A57" s="100"/>
      <c r="B57" s="337"/>
      <c r="C57" s="110">
        <f>設定!F6</f>
        <v>0</v>
      </c>
      <c r="D57" s="143"/>
      <c r="E57" s="160"/>
      <c r="F57" s="143"/>
      <c r="G57" s="160"/>
      <c r="H57" s="143"/>
      <c r="I57" s="160"/>
      <c r="J57" s="143"/>
      <c r="K57" s="160"/>
      <c r="L57" s="143"/>
      <c r="M57" s="160"/>
      <c r="N57" s="143"/>
      <c r="O57" s="160"/>
      <c r="P57" s="143"/>
      <c r="Q57" s="160"/>
      <c r="R57" s="143"/>
      <c r="S57" s="160"/>
      <c r="T57" s="143"/>
      <c r="U57" s="160"/>
      <c r="V57" s="143"/>
      <c r="W57" s="160"/>
      <c r="X57" s="143"/>
      <c r="Y57" s="160"/>
      <c r="Z57" s="143"/>
      <c r="AA57" s="160"/>
      <c r="AB57" s="143"/>
      <c r="AC57" s="160"/>
      <c r="AD57" s="143"/>
      <c r="AE57" s="160"/>
      <c r="AF57" s="143"/>
      <c r="AG57" s="160"/>
      <c r="AH57" s="143"/>
      <c r="AI57" s="160"/>
      <c r="AJ57" s="143"/>
      <c r="AK57" s="160"/>
      <c r="AL57" s="143"/>
      <c r="AM57" s="160"/>
      <c r="AN57" s="143"/>
      <c r="AO57" s="160"/>
      <c r="AP57" s="143"/>
      <c r="AQ57" s="160"/>
      <c r="AR57" s="143"/>
      <c r="AS57" s="160"/>
      <c r="AT57" s="143"/>
      <c r="AU57" s="160"/>
      <c r="AV57" s="143"/>
      <c r="AW57" s="160"/>
      <c r="AX57" s="143"/>
      <c r="AY57" s="160"/>
      <c r="AZ57" s="143"/>
      <c r="BA57" s="160"/>
      <c r="BB57" s="143"/>
      <c r="BC57" s="160"/>
      <c r="BD57" s="143"/>
      <c r="BE57" s="160"/>
      <c r="BF57" s="143"/>
      <c r="BG57" s="160"/>
      <c r="BH57" s="143"/>
      <c r="BI57" s="160"/>
      <c r="BJ57" s="143"/>
      <c r="BK57" s="160"/>
      <c r="BL57" s="143"/>
      <c r="BM57" s="264"/>
    </row>
    <row r="58" spans="1:65" s="98" customFormat="1">
      <c r="A58" s="100"/>
      <c r="B58" s="337"/>
      <c r="C58" s="114">
        <f>設定!F7</f>
        <v>0</v>
      </c>
      <c r="D58" s="149"/>
      <c r="E58" s="164"/>
      <c r="F58" s="149"/>
      <c r="G58" s="164"/>
      <c r="H58" s="149"/>
      <c r="I58" s="164"/>
      <c r="J58" s="149"/>
      <c r="K58" s="164"/>
      <c r="L58" s="149"/>
      <c r="M58" s="164"/>
      <c r="N58" s="149"/>
      <c r="O58" s="164"/>
      <c r="P58" s="149"/>
      <c r="Q58" s="164"/>
      <c r="R58" s="149"/>
      <c r="S58" s="164"/>
      <c r="T58" s="149"/>
      <c r="U58" s="164"/>
      <c r="V58" s="149"/>
      <c r="W58" s="164"/>
      <c r="X58" s="149"/>
      <c r="Y58" s="164"/>
      <c r="Z58" s="149"/>
      <c r="AA58" s="164"/>
      <c r="AB58" s="149"/>
      <c r="AC58" s="164"/>
      <c r="AD58" s="149"/>
      <c r="AE58" s="164"/>
      <c r="AF58" s="149"/>
      <c r="AG58" s="164"/>
      <c r="AH58" s="149"/>
      <c r="AI58" s="164"/>
      <c r="AJ58" s="149"/>
      <c r="AK58" s="164"/>
      <c r="AL58" s="149"/>
      <c r="AM58" s="164"/>
      <c r="AN58" s="149"/>
      <c r="AO58" s="164"/>
      <c r="AP58" s="149"/>
      <c r="AQ58" s="164"/>
      <c r="AR58" s="149"/>
      <c r="AS58" s="164"/>
      <c r="AT58" s="149"/>
      <c r="AU58" s="164"/>
      <c r="AV58" s="149"/>
      <c r="AW58" s="164"/>
      <c r="AX58" s="149"/>
      <c r="AY58" s="164"/>
      <c r="AZ58" s="149"/>
      <c r="BA58" s="164"/>
      <c r="BB58" s="149"/>
      <c r="BC58" s="164"/>
      <c r="BD58" s="149"/>
      <c r="BE58" s="164"/>
      <c r="BF58" s="149"/>
      <c r="BG58" s="164"/>
      <c r="BH58" s="149"/>
      <c r="BI58" s="164"/>
      <c r="BJ58" s="149"/>
      <c r="BK58" s="164"/>
      <c r="BL58" s="149"/>
      <c r="BM58" s="262"/>
    </row>
    <row r="59" spans="1:65" s="98" customFormat="1">
      <c r="A59" s="100"/>
      <c r="B59" s="337"/>
      <c r="C59" s="110">
        <f>設定!F8</f>
        <v>0</v>
      </c>
      <c r="D59" s="143"/>
      <c r="E59" s="160"/>
      <c r="F59" s="143"/>
      <c r="G59" s="160"/>
      <c r="H59" s="143"/>
      <c r="I59" s="160"/>
      <c r="J59" s="143"/>
      <c r="K59" s="160"/>
      <c r="L59" s="143"/>
      <c r="M59" s="160"/>
      <c r="N59" s="143"/>
      <c r="O59" s="160"/>
      <c r="P59" s="143"/>
      <c r="Q59" s="160"/>
      <c r="R59" s="143"/>
      <c r="S59" s="160"/>
      <c r="T59" s="143"/>
      <c r="U59" s="160"/>
      <c r="V59" s="143"/>
      <c r="W59" s="160"/>
      <c r="X59" s="143"/>
      <c r="Y59" s="160"/>
      <c r="Z59" s="143"/>
      <c r="AA59" s="160"/>
      <c r="AB59" s="143"/>
      <c r="AC59" s="160"/>
      <c r="AD59" s="143"/>
      <c r="AE59" s="160"/>
      <c r="AF59" s="143"/>
      <c r="AG59" s="160"/>
      <c r="AH59" s="143"/>
      <c r="AI59" s="160"/>
      <c r="AJ59" s="143"/>
      <c r="AK59" s="160"/>
      <c r="AL59" s="143"/>
      <c r="AM59" s="160"/>
      <c r="AN59" s="143"/>
      <c r="AO59" s="160"/>
      <c r="AP59" s="143"/>
      <c r="AQ59" s="160"/>
      <c r="AR59" s="143"/>
      <c r="AS59" s="160"/>
      <c r="AT59" s="143"/>
      <c r="AU59" s="160"/>
      <c r="AV59" s="143"/>
      <c r="AW59" s="160"/>
      <c r="AX59" s="143"/>
      <c r="AY59" s="160"/>
      <c r="AZ59" s="143"/>
      <c r="BA59" s="160"/>
      <c r="BB59" s="143"/>
      <c r="BC59" s="160"/>
      <c r="BD59" s="143"/>
      <c r="BE59" s="160"/>
      <c r="BF59" s="143"/>
      <c r="BG59" s="160"/>
      <c r="BH59" s="143"/>
      <c r="BI59" s="160"/>
      <c r="BJ59" s="143"/>
      <c r="BK59" s="160"/>
      <c r="BL59" s="143"/>
      <c r="BM59" s="264"/>
    </row>
    <row r="60" spans="1:65" s="98" customFormat="1">
      <c r="A60" s="100"/>
      <c r="B60" s="337"/>
      <c r="C60" s="114">
        <f>設定!F9</f>
        <v>0</v>
      </c>
      <c r="D60" s="149"/>
      <c r="E60" s="164"/>
      <c r="F60" s="149"/>
      <c r="G60" s="164"/>
      <c r="H60" s="149"/>
      <c r="I60" s="164"/>
      <c r="J60" s="149"/>
      <c r="K60" s="164"/>
      <c r="L60" s="149"/>
      <c r="M60" s="164"/>
      <c r="N60" s="149"/>
      <c r="O60" s="164"/>
      <c r="P60" s="149"/>
      <c r="Q60" s="164"/>
      <c r="R60" s="149"/>
      <c r="S60" s="164"/>
      <c r="T60" s="149"/>
      <c r="U60" s="164"/>
      <c r="V60" s="149"/>
      <c r="W60" s="164"/>
      <c r="X60" s="149"/>
      <c r="Y60" s="164"/>
      <c r="Z60" s="149"/>
      <c r="AA60" s="164"/>
      <c r="AB60" s="149"/>
      <c r="AC60" s="164"/>
      <c r="AD60" s="149"/>
      <c r="AE60" s="164"/>
      <c r="AF60" s="149"/>
      <c r="AG60" s="164"/>
      <c r="AH60" s="149"/>
      <c r="AI60" s="164"/>
      <c r="AJ60" s="149"/>
      <c r="AK60" s="164"/>
      <c r="AL60" s="149"/>
      <c r="AM60" s="164"/>
      <c r="AN60" s="149"/>
      <c r="AO60" s="164"/>
      <c r="AP60" s="149"/>
      <c r="AQ60" s="164"/>
      <c r="AR60" s="149"/>
      <c r="AS60" s="164"/>
      <c r="AT60" s="149"/>
      <c r="AU60" s="164"/>
      <c r="AV60" s="149"/>
      <c r="AW60" s="164"/>
      <c r="AX60" s="149"/>
      <c r="AY60" s="164"/>
      <c r="AZ60" s="149"/>
      <c r="BA60" s="164"/>
      <c r="BB60" s="149"/>
      <c r="BC60" s="164"/>
      <c r="BD60" s="149"/>
      <c r="BE60" s="164"/>
      <c r="BF60" s="149"/>
      <c r="BG60" s="164"/>
      <c r="BH60" s="149"/>
      <c r="BI60" s="164"/>
      <c r="BJ60" s="149"/>
      <c r="BK60" s="164"/>
      <c r="BL60" s="149"/>
      <c r="BM60" s="262"/>
    </row>
    <row r="61" spans="1:65" s="98" customFormat="1">
      <c r="A61" s="100"/>
      <c r="B61" s="337"/>
      <c r="C61" s="110">
        <f>設定!F10</f>
        <v>0</v>
      </c>
      <c r="D61" s="143"/>
      <c r="E61" s="160"/>
      <c r="F61" s="143"/>
      <c r="G61" s="160"/>
      <c r="H61" s="143"/>
      <c r="I61" s="160"/>
      <c r="J61" s="143"/>
      <c r="K61" s="160"/>
      <c r="L61" s="143"/>
      <c r="M61" s="160"/>
      <c r="N61" s="143"/>
      <c r="O61" s="160"/>
      <c r="P61" s="143"/>
      <c r="Q61" s="160"/>
      <c r="R61" s="143"/>
      <c r="S61" s="160"/>
      <c r="T61" s="143"/>
      <c r="U61" s="160"/>
      <c r="V61" s="143"/>
      <c r="W61" s="160"/>
      <c r="X61" s="143"/>
      <c r="Y61" s="160"/>
      <c r="Z61" s="143"/>
      <c r="AA61" s="160"/>
      <c r="AB61" s="143"/>
      <c r="AC61" s="160"/>
      <c r="AD61" s="143"/>
      <c r="AE61" s="160"/>
      <c r="AF61" s="143"/>
      <c r="AG61" s="160"/>
      <c r="AH61" s="143"/>
      <c r="AI61" s="160"/>
      <c r="AJ61" s="143"/>
      <c r="AK61" s="160"/>
      <c r="AL61" s="143"/>
      <c r="AM61" s="160"/>
      <c r="AN61" s="143"/>
      <c r="AO61" s="160"/>
      <c r="AP61" s="143"/>
      <c r="AQ61" s="160"/>
      <c r="AR61" s="143"/>
      <c r="AS61" s="160"/>
      <c r="AT61" s="143"/>
      <c r="AU61" s="160"/>
      <c r="AV61" s="143"/>
      <c r="AW61" s="160"/>
      <c r="AX61" s="143"/>
      <c r="AY61" s="160"/>
      <c r="AZ61" s="143"/>
      <c r="BA61" s="160"/>
      <c r="BB61" s="143"/>
      <c r="BC61" s="160"/>
      <c r="BD61" s="143"/>
      <c r="BE61" s="160"/>
      <c r="BF61" s="143"/>
      <c r="BG61" s="160"/>
      <c r="BH61" s="143"/>
      <c r="BI61" s="160"/>
      <c r="BJ61" s="143"/>
      <c r="BK61" s="160"/>
      <c r="BL61" s="143"/>
      <c r="BM61" s="264"/>
    </row>
    <row r="62" spans="1:65" s="98" customFormat="1">
      <c r="A62" s="100"/>
      <c r="B62" s="337"/>
      <c r="C62" s="114">
        <f>設定!F11</f>
        <v>0</v>
      </c>
      <c r="D62" s="149"/>
      <c r="E62" s="164"/>
      <c r="F62" s="149"/>
      <c r="G62" s="164"/>
      <c r="H62" s="149"/>
      <c r="I62" s="164"/>
      <c r="J62" s="149"/>
      <c r="K62" s="164"/>
      <c r="L62" s="149"/>
      <c r="M62" s="164"/>
      <c r="N62" s="149"/>
      <c r="O62" s="164"/>
      <c r="P62" s="149"/>
      <c r="Q62" s="164"/>
      <c r="R62" s="149"/>
      <c r="S62" s="164"/>
      <c r="T62" s="149"/>
      <c r="U62" s="164"/>
      <c r="V62" s="149"/>
      <c r="W62" s="164"/>
      <c r="X62" s="149"/>
      <c r="Y62" s="164"/>
      <c r="Z62" s="149"/>
      <c r="AA62" s="164"/>
      <c r="AB62" s="149"/>
      <c r="AC62" s="164"/>
      <c r="AD62" s="149"/>
      <c r="AE62" s="164"/>
      <c r="AF62" s="149"/>
      <c r="AG62" s="164"/>
      <c r="AH62" s="149"/>
      <c r="AI62" s="164"/>
      <c r="AJ62" s="149"/>
      <c r="AK62" s="164"/>
      <c r="AL62" s="149"/>
      <c r="AM62" s="164"/>
      <c r="AN62" s="149"/>
      <c r="AO62" s="164"/>
      <c r="AP62" s="149"/>
      <c r="AQ62" s="164"/>
      <c r="AR62" s="149"/>
      <c r="AS62" s="164"/>
      <c r="AT62" s="149"/>
      <c r="AU62" s="164"/>
      <c r="AV62" s="149"/>
      <c r="AW62" s="164"/>
      <c r="AX62" s="149"/>
      <c r="AY62" s="164"/>
      <c r="AZ62" s="149"/>
      <c r="BA62" s="164"/>
      <c r="BB62" s="149"/>
      <c r="BC62" s="164"/>
      <c r="BD62" s="149"/>
      <c r="BE62" s="164"/>
      <c r="BF62" s="149"/>
      <c r="BG62" s="164"/>
      <c r="BH62" s="149"/>
      <c r="BI62" s="164"/>
      <c r="BJ62" s="149"/>
      <c r="BK62" s="164"/>
      <c r="BL62" s="149"/>
      <c r="BM62" s="262"/>
    </row>
    <row r="63" spans="1:65" s="98" customFormat="1">
      <c r="A63" s="100"/>
      <c r="B63" s="337"/>
      <c r="C63" s="110">
        <f>設定!F12</f>
        <v>0</v>
      </c>
      <c r="D63" s="143"/>
      <c r="E63" s="160"/>
      <c r="F63" s="143"/>
      <c r="G63" s="160"/>
      <c r="H63" s="143"/>
      <c r="I63" s="160"/>
      <c r="J63" s="143"/>
      <c r="K63" s="160"/>
      <c r="L63" s="143"/>
      <c r="M63" s="160"/>
      <c r="N63" s="143"/>
      <c r="O63" s="160"/>
      <c r="P63" s="143"/>
      <c r="Q63" s="160"/>
      <c r="R63" s="143"/>
      <c r="S63" s="160"/>
      <c r="T63" s="143"/>
      <c r="U63" s="160"/>
      <c r="V63" s="143"/>
      <c r="W63" s="160"/>
      <c r="X63" s="143"/>
      <c r="Y63" s="160"/>
      <c r="Z63" s="143"/>
      <c r="AA63" s="160"/>
      <c r="AB63" s="143"/>
      <c r="AC63" s="160"/>
      <c r="AD63" s="143"/>
      <c r="AE63" s="160"/>
      <c r="AF63" s="143"/>
      <c r="AG63" s="160"/>
      <c r="AH63" s="143"/>
      <c r="AI63" s="160"/>
      <c r="AJ63" s="143"/>
      <c r="AK63" s="160"/>
      <c r="AL63" s="143"/>
      <c r="AM63" s="160"/>
      <c r="AN63" s="143"/>
      <c r="AO63" s="160"/>
      <c r="AP63" s="143"/>
      <c r="AQ63" s="160"/>
      <c r="AR63" s="143"/>
      <c r="AS63" s="160"/>
      <c r="AT63" s="143"/>
      <c r="AU63" s="160"/>
      <c r="AV63" s="143"/>
      <c r="AW63" s="160"/>
      <c r="AX63" s="143"/>
      <c r="AY63" s="160"/>
      <c r="AZ63" s="143"/>
      <c r="BA63" s="160"/>
      <c r="BB63" s="143"/>
      <c r="BC63" s="160"/>
      <c r="BD63" s="143"/>
      <c r="BE63" s="160"/>
      <c r="BF63" s="143"/>
      <c r="BG63" s="160"/>
      <c r="BH63" s="143"/>
      <c r="BI63" s="160"/>
      <c r="BJ63" s="143"/>
      <c r="BK63" s="160"/>
      <c r="BL63" s="143"/>
      <c r="BM63" s="264"/>
    </row>
    <row r="64" spans="1:65" s="98" customFormat="1">
      <c r="A64" s="100"/>
      <c r="B64" s="337"/>
      <c r="C64" s="114">
        <f>設定!F13</f>
        <v>0</v>
      </c>
      <c r="D64" s="149"/>
      <c r="E64" s="164"/>
      <c r="F64" s="149"/>
      <c r="G64" s="164"/>
      <c r="H64" s="149"/>
      <c r="I64" s="164"/>
      <c r="J64" s="149"/>
      <c r="K64" s="164"/>
      <c r="L64" s="149"/>
      <c r="M64" s="164"/>
      <c r="N64" s="149"/>
      <c r="O64" s="164"/>
      <c r="P64" s="149"/>
      <c r="Q64" s="164"/>
      <c r="R64" s="149"/>
      <c r="S64" s="164"/>
      <c r="T64" s="149"/>
      <c r="U64" s="164"/>
      <c r="V64" s="149"/>
      <c r="W64" s="164"/>
      <c r="X64" s="149"/>
      <c r="Y64" s="164"/>
      <c r="Z64" s="149"/>
      <c r="AA64" s="164"/>
      <c r="AB64" s="149"/>
      <c r="AC64" s="164"/>
      <c r="AD64" s="149"/>
      <c r="AE64" s="164"/>
      <c r="AF64" s="149"/>
      <c r="AG64" s="164"/>
      <c r="AH64" s="149"/>
      <c r="AI64" s="164"/>
      <c r="AJ64" s="149"/>
      <c r="AK64" s="164"/>
      <c r="AL64" s="149"/>
      <c r="AM64" s="164"/>
      <c r="AN64" s="149"/>
      <c r="AO64" s="164"/>
      <c r="AP64" s="149"/>
      <c r="AQ64" s="164"/>
      <c r="AR64" s="149"/>
      <c r="AS64" s="164"/>
      <c r="AT64" s="149"/>
      <c r="AU64" s="164"/>
      <c r="AV64" s="149"/>
      <c r="AW64" s="164"/>
      <c r="AX64" s="149"/>
      <c r="AY64" s="164"/>
      <c r="AZ64" s="149"/>
      <c r="BA64" s="164"/>
      <c r="BB64" s="149"/>
      <c r="BC64" s="164"/>
      <c r="BD64" s="149"/>
      <c r="BE64" s="164"/>
      <c r="BF64" s="149"/>
      <c r="BG64" s="164"/>
      <c r="BH64" s="149"/>
      <c r="BI64" s="164"/>
      <c r="BJ64" s="149"/>
      <c r="BK64" s="164"/>
      <c r="BL64" s="149"/>
      <c r="BM64" s="262"/>
    </row>
    <row r="65" spans="1:65" s="98" customFormat="1">
      <c r="A65" s="100"/>
      <c r="B65" s="337"/>
      <c r="C65" s="151">
        <f>設定!F14</f>
        <v>0</v>
      </c>
      <c r="D65" s="169"/>
      <c r="E65" s="160"/>
      <c r="F65" s="169"/>
      <c r="G65" s="160"/>
      <c r="H65" s="169"/>
      <c r="I65" s="160"/>
      <c r="J65" s="169"/>
      <c r="K65" s="160"/>
      <c r="L65" s="169"/>
      <c r="M65" s="160"/>
      <c r="N65" s="169"/>
      <c r="O65" s="160"/>
      <c r="P65" s="169"/>
      <c r="Q65" s="160"/>
      <c r="R65" s="169"/>
      <c r="S65" s="160"/>
      <c r="T65" s="169"/>
      <c r="U65" s="160"/>
      <c r="V65" s="169"/>
      <c r="W65" s="160"/>
      <c r="X65" s="169"/>
      <c r="Y65" s="160"/>
      <c r="Z65" s="169"/>
      <c r="AA65" s="160"/>
      <c r="AB65" s="169"/>
      <c r="AC65" s="160"/>
      <c r="AD65" s="169"/>
      <c r="AE65" s="160"/>
      <c r="AF65" s="169"/>
      <c r="AG65" s="160"/>
      <c r="AH65" s="169"/>
      <c r="AI65" s="160"/>
      <c r="AJ65" s="169"/>
      <c r="AK65" s="160"/>
      <c r="AL65" s="169"/>
      <c r="AM65" s="160"/>
      <c r="AN65" s="169"/>
      <c r="AO65" s="160"/>
      <c r="AP65" s="169"/>
      <c r="AQ65" s="160"/>
      <c r="AR65" s="169"/>
      <c r="AS65" s="160"/>
      <c r="AT65" s="169"/>
      <c r="AU65" s="160"/>
      <c r="AV65" s="169"/>
      <c r="AW65" s="160"/>
      <c r="AX65" s="169"/>
      <c r="AY65" s="160"/>
      <c r="AZ65" s="169"/>
      <c r="BA65" s="160"/>
      <c r="BB65" s="169"/>
      <c r="BC65" s="160"/>
      <c r="BD65" s="169"/>
      <c r="BE65" s="160"/>
      <c r="BF65" s="169"/>
      <c r="BG65" s="160"/>
      <c r="BH65" s="169"/>
      <c r="BI65" s="160"/>
      <c r="BJ65" s="169"/>
      <c r="BK65" s="160"/>
      <c r="BL65" s="169"/>
      <c r="BM65" s="264"/>
    </row>
    <row r="66" spans="1:65" s="98" customFormat="1" ht="19" thickBot="1">
      <c r="A66" s="100"/>
      <c r="B66" s="337"/>
      <c r="C66" s="144" t="s">
        <v>87</v>
      </c>
      <c r="D66" s="333"/>
      <c r="E66" s="334"/>
      <c r="F66" s="333"/>
      <c r="G66" s="334"/>
      <c r="H66" s="333"/>
      <c r="I66" s="334"/>
      <c r="J66" s="333"/>
      <c r="K66" s="334"/>
      <c r="L66" s="333"/>
      <c r="M66" s="334"/>
      <c r="N66" s="333"/>
      <c r="O66" s="334"/>
      <c r="P66" s="333"/>
      <c r="Q66" s="334"/>
      <c r="R66" s="333"/>
      <c r="S66" s="334"/>
      <c r="T66" s="333"/>
      <c r="U66" s="334"/>
      <c r="V66" s="333"/>
      <c r="W66" s="334"/>
      <c r="X66" s="333"/>
      <c r="Y66" s="334"/>
      <c r="Z66" s="333"/>
      <c r="AA66" s="334"/>
      <c r="AB66" s="333"/>
      <c r="AC66" s="334"/>
      <c r="AD66" s="333"/>
      <c r="AE66" s="334"/>
      <c r="AF66" s="333"/>
      <c r="AG66" s="334"/>
      <c r="AH66" s="333"/>
      <c r="AI66" s="334"/>
      <c r="AJ66" s="333"/>
      <c r="AK66" s="334"/>
      <c r="AL66" s="333"/>
      <c r="AM66" s="334"/>
      <c r="AN66" s="333"/>
      <c r="AO66" s="334"/>
      <c r="AP66" s="333"/>
      <c r="AQ66" s="334"/>
      <c r="AR66" s="333"/>
      <c r="AS66" s="334"/>
      <c r="AT66" s="333"/>
      <c r="AU66" s="334"/>
      <c r="AV66" s="333"/>
      <c r="AW66" s="334"/>
      <c r="AX66" s="333"/>
      <c r="AY66" s="334"/>
      <c r="AZ66" s="333"/>
      <c r="BA66" s="334"/>
      <c r="BB66" s="333"/>
      <c r="BC66" s="334"/>
      <c r="BD66" s="333"/>
      <c r="BE66" s="334"/>
      <c r="BF66" s="333"/>
      <c r="BG66" s="334"/>
      <c r="BH66" s="333"/>
      <c r="BI66" s="334"/>
      <c r="BJ66" s="333"/>
      <c r="BK66" s="334"/>
      <c r="BL66" s="333"/>
      <c r="BM66" s="335"/>
    </row>
    <row r="67" spans="1:65" s="98" customFormat="1" ht="20" thickTop="1" thickBot="1">
      <c r="A67" s="100"/>
      <c r="B67" s="338"/>
      <c r="C67" s="152" t="s">
        <v>88</v>
      </c>
      <c r="D67" s="324">
        <f>SUM(D56:D65)</f>
        <v>0</v>
      </c>
      <c r="E67" s="325"/>
      <c r="F67" s="324">
        <f>SUM(F56:F65)</f>
        <v>0</v>
      </c>
      <c r="G67" s="325"/>
      <c r="H67" s="324">
        <f t="shared" ref="H67" si="180">SUM(H56:H65)</f>
        <v>0</v>
      </c>
      <c r="I67" s="325"/>
      <c r="J67" s="324">
        <f t="shared" ref="J67" si="181">SUM(J56:J65)</f>
        <v>0</v>
      </c>
      <c r="K67" s="325"/>
      <c r="L67" s="324">
        <f t="shared" ref="L67" si="182">SUM(L56:L65)</f>
        <v>0</v>
      </c>
      <c r="M67" s="325"/>
      <c r="N67" s="324">
        <f t="shared" ref="N67" si="183">SUM(N56:N65)</f>
        <v>0</v>
      </c>
      <c r="O67" s="325"/>
      <c r="P67" s="324">
        <f t="shared" ref="P67" si="184">SUM(P56:P65)</f>
        <v>0</v>
      </c>
      <c r="Q67" s="325"/>
      <c r="R67" s="324">
        <f t="shared" ref="R67" si="185">SUM(R56:R65)</f>
        <v>0</v>
      </c>
      <c r="S67" s="325"/>
      <c r="T67" s="324">
        <f t="shared" ref="T67" si="186">SUM(T56:T65)</f>
        <v>0</v>
      </c>
      <c r="U67" s="325"/>
      <c r="V67" s="324">
        <f t="shared" ref="V67" si="187">SUM(V56:V65)</f>
        <v>0</v>
      </c>
      <c r="W67" s="325"/>
      <c r="X67" s="324">
        <f t="shared" ref="X67" si="188">SUM(X56:X65)</f>
        <v>0</v>
      </c>
      <c r="Y67" s="325"/>
      <c r="Z67" s="324">
        <f t="shared" ref="Z67" si="189">SUM(Z56:Z65)</f>
        <v>0</v>
      </c>
      <c r="AA67" s="325"/>
      <c r="AB67" s="324">
        <f t="shared" ref="AB67" si="190">SUM(AB56:AB65)</f>
        <v>0</v>
      </c>
      <c r="AC67" s="325"/>
      <c r="AD67" s="324">
        <f t="shared" ref="AD67" si="191">SUM(AD56:AD65)</f>
        <v>0</v>
      </c>
      <c r="AE67" s="325"/>
      <c r="AF67" s="324">
        <f t="shared" ref="AF67" si="192">SUM(AF56:AF65)</f>
        <v>0</v>
      </c>
      <c r="AG67" s="325"/>
      <c r="AH67" s="324">
        <f t="shared" ref="AH67" si="193">SUM(AH56:AH65)</f>
        <v>0</v>
      </c>
      <c r="AI67" s="325"/>
      <c r="AJ67" s="324">
        <f t="shared" ref="AJ67" si="194">SUM(AJ56:AJ65)</f>
        <v>0</v>
      </c>
      <c r="AK67" s="325"/>
      <c r="AL67" s="324">
        <f t="shared" ref="AL67" si="195">SUM(AL56:AL65)</f>
        <v>0</v>
      </c>
      <c r="AM67" s="325"/>
      <c r="AN67" s="324">
        <f t="shared" ref="AN67" si="196">SUM(AN56:AN65)</f>
        <v>0</v>
      </c>
      <c r="AO67" s="325"/>
      <c r="AP67" s="324">
        <f t="shared" ref="AP67" si="197">SUM(AP56:AP65)</f>
        <v>0</v>
      </c>
      <c r="AQ67" s="325"/>
      <c r="AR67" s="324">
        <f t="shared" ref="AR67" si="198">SUM(AR56:AR65)</f>
        <v>0</v>
      </c>
      <c r="AS67" s="325"/>
      <c r="AT67" s="324">
        <f t="shared" ref="AT67" si="199">SUM(AT56:AT65)</f>
        <v>0</v>
      </c>
      <c r="AU67" s="325"/>
      <c r="AV67" s="324">
        <f t="shared" ref="AV67" si="200">SUM(AV56:AV65)</f>
        <v>0</v>
      </c>
      <c r="AW67" s="325"/>
      <c r="AX67" s="324">
        <f t="shared" ref="AX67" si="201">SUM(AX56:AX65)</f>
        <v>0</v>
      </c>
      <c r="AY67" s="325"/>
      <c r="AZ67" s="324">
        <f t="shared" ref="AZ67" si="202">SUM(AZ56:AZ65)</f>
        <v>0</v>
      </c>
      <c r="BA67" s="325"/>
      <c r="BB67" s="324">
        <f t="shared" ref="BB67" si="203">SUM(BB56:BB65)</f>
        <v>0</v>
      </c>
      <c r="BC67" s="325"/>
      <c r="BD67" s="324">
        <f t="shared" ref="BD67" si="204">SUM(BD56:BD65)</f>
        <v>0</v>
      </c>
      <c r="BE67" s="325"/>
      <c r="BF67" s="324">
        <f t="shared" ref="BF67" si="205">SUM(BF56:BF65)</f>
        <v>0</v>
      </c>
      <c r="BG67" s="325"/>
      <c r="BH67" s="324">
        <f t="shared" ref="BH67" si="206">SUM(BH56:BH65)</f>
        <v>0</v>
      </c>
      <c r="BI67" s="325"/>
      <c r="BJ67" s="324">
        <f t="shared" ref="BJ67" si="207">SUM(BJ56:BJ65)</f>
        <v>0</v>
      </c>
      <c r="BK67" s="325"/>
      <c r="BL67" s="324">
        <f t="shared" ref="BL67" si="208">SUM(BL56:BL65)</f>
        <v>0</v>
      </c>
      <c r="BM67" s="326"/>
    </row>
    <row r="68" spans="1:65" s="98" customFormat="1" ht="19" thickTop="1">
      <c r="A68" s="100"/>
      <c r="B68" s="337" t="s">
        <v>5</v>
      </c>
      <c r="C68" s="170">
        <f>設定!H5</f>
        <v>0</v>
      </c>
      <c r="D68" s="146"/>
      <c r="E68" s="163"/>
      <c r="F68" s="146"/>
      <c r="G68" s="163"/>
      <c r="H68" s="146"/>
      <c r="I68" s="163"/>
      <c r="J68" s="146"/>
      <c r="K68" s="163"/>
      <c r="L68" s="146"/>
      <c r="M68" s="163"/>
      <c r="N68" s="146"/>
      <c r="O68" s="163"/>
      <c r="P68" s="146"/>
      <c r="Q68" s="163"/>
      <c r="R68" s="146"/>
      <c r="S68" s="163"/>
      <c r="T68" s="146"/>
      <c r="U68" s="163"/>
      <c r="V68" s="146"/>
      <c r="W68" s="163"/>
      <c r="X68" s="146"/>
      <c r="Y68" s="163"/>
      <c r="Z68" s="146"/>
      <c r="AA68" s="163"/>
      <c r="AB68" s="146"/>
      <c r="AC68" s="163"/>
      <c r="AD68" s="146"/>
      <c r="AE68" s="163"/>
      <c r="AF68" s="146"/>
      <c r="AG68" s="163"/>
      <c r="AH68" s="146"/>
      <c r="AI68" s="163"/>
      <c r="AJ68" s="146"/>
      <c r="AK68" s="163"/>
      <c r="AL68" s="146"/>
      <c r="AM68" s="163"/>
      <c r="AN68" s="146"/>
      <c r="AO68" s="163"/>
      <c r="AP68" s="146"/>
      <c r="AQ68" s="163"/>
      <c r="AR68" s="146"/>
      <c r="AS68" s="163"/>
      <c r="AT68" s="146"/>
      <c r="AU68" s="163"/>
      <c r="AV68" s="146"/>
      <c r="AW68" s="163"/>
      <c r="AX68" s="146"/>
      <c r="AY68" s="163"/>
      <c r="AZ68" s="146"/>
      <c r="BA68" s="163"/>
      <c r="BB68" s="146"/>
      <c r="BC68" s="163"/>
      <c r="BD68" s="146"/>
      <c r="BE68" s="163"/>
      <c r="BF68" s="146"/>
      <c r="BG68" s="163"/>
      <c r="BH68" s="146"/>
      <c r="BI68" s="163"/>
      <c r="BJ68" s="146"/>
      <c r="BK68" s="163"/>
      <c r="BL68" s="146"/>
      <c r="BM68" s="260"/>
    </row>
    <row r="69" spans="1:65" s="98" customFormat="1">
      <c r="A69" s="100"/>
      <c r="B69" s="337"/>
      <c r="C69" s="110">
        <f>設定!H6</f>
        <v>0</v>
      </c>
      <c r="D69" s="143"/>
      <c r="E69" s="160"/>
      <c r="F69" s="143"/>
      <c r="G69" s="160"/>
      <c r="H69" s="143"/>
      <c r="I69" s="160"/>
      <c r="J69" s="143"/>
      <c r="K69" s="160"/>
      <c r="L69" s="143"/>
      <c r="M69" s="160"/>
      <c r="N69" s="143"/>
      <c r="O69" s="160"/>
      <c r="P69" s="143"/>
      <c r="Q69" s="160"/>
      <c r="R69" s="143"/>
      <c r="S69" s="160"/>
      <c r="T69" s="143"/>
      <c r="U69" s="160"/>
      <c r="V69" s="143"/>
      <c r="W69" s="160"/>
      <c r="X69" s="143"/>
      <c r="Y69" s="160"/>
      <c r="Z69" s="143"/>
      <c r="AA69" s="160"/>
      <c r="AB69" s="143"/>
      <c r="AC69" s="160"/>
      <c r="AD69" s="143"/>
      <c r="AE69" s="160"/>
      <c r="AF69" s="143"/>
      <c r="AG69" s="160"/>
      <c r="AH69" s="143"/>
      <c r="AI69" s="160"/>
      <c r="AJ69" s="143"/>
      <c r="AK69" s="160"/>
      <c r="AL69" s="143"/>
      <c r="AM69" s="160"/>
      <c r="AN69" s="143"/>
      <c r="AO69" s="160"/>
      <c r="AP69" s="143"/>
      <c r="AQ69" s="160"/>
      <c r="AR69" s="143"/>
      <c r="AS69" s="160"/>
      <c r="AT69" s="143"/>
      <c r="AU69" s="160"/>
      <c r="AV69" s="143"/>
      <c r="AW69" s="160"/>
      <c r="AX69" s="143"/>
      <c r="AY69" s="160"/>
      <c r="AZ69" s="143"/>
      <c r="BA69" s="160"/>
      <c r="BB69" s="143"/>
      <c r="BC69" s="160"/>
      <c r="BD69" s="143"/>
      <c r="BE69" s="160"/>
      <c r="BF69" s="143"/>
      <c r="BG69" s="160"/>
      <c r="BH69" s="143"/>
      <c r="BI69" s="160"/>
      <c r="BJ69" s="143"/>
      <c r="BK69" s="160"/>
      <c r="BL69" s="143"/>
      <c r="BM69" s="264"/>
    </row>
    <row r="70" spans="1:65" s="98" customFormat="1">
      <c r="A70" s="100"/>
      <c r="B70" s="337"/>
      <c r="C70" s="114">
        <f>設定!H7</f>
        <v>0</v>
      </c>
      <c r="D70" s="149"/>
      <c r="E70" s="164"/>
      <c r="F70" s="149"/>
      <c r="G70" s="164"/>
      <c r="H70" s="149"/>
      <c r="I70" s="164"/>
      <c r="J70" s="149"/>
      <c r="K70" s="164"/>
      <c r="L70" s="149"/>
      <c r="M70" s="164"/>
      <c r="N70" s="149"/>
      <c r="O70" s="164"/>
      <c r="P70" s="149"/>
      <c r="Q70" s="164"/>
      <c r="R70" s="149"/>
      <c r="S70" s="164"/>
      <c r="T70" s="149"/>
      <c r="U70" s="164"/>
      <c r="V70" s="149"/>
      <c r="W70" s="164"/>
      <c r="X70" s="149"/>
      <c r="Y70" s="164"/>
      <c r="Z70" s="149"/>
      <c r="AA70" s="164"/>
      <c r="AB70" s="149"/>
      <c r="AC70" s="164"/>
      <c r="AD70" s="149"/>
      <c r="AE70" s="164"/>
      <c r="AF70" s="149"/>
      <c r="AG70" s="164"/>
      <c r="AH70" s="149"/>
      <c r="AI70" s="164"/>
      <c r="AJ70" s="149"/>
      <c r="AK70" s="164"/>
      <c r="AL70" s="149"/>
      <c r="AM70" s="164"/>
      <c r="AN70" s="149"/>
      <c r="AO70" s="164"/>
      <c r="AP70" s="149"/>
      <c r="AQ70" s="164"/>
      <c r="AR70" s="149"/>
      <c r="AS70" s="164"/>
      <c r="AT70" s="149"/>
      <c r="AU70" s="164"/>
      <c r="AV70" s="149"/>
      <c r="AW70" s="164"/>
      <c r="AX70" s="149"/>
      <c r="AY70" s="164"/>
      <c r="AZ70" s="149"/>
      <c r="BA70" s="164"/>
      <c r="BB70" s="149"/>
      <c r="BC70" s="164"/>
      <c r="BD70" s="149"/>
      <c r="BE70" s="164"/>
      <c r="BF70" s="149"/>
      <c r="BG70" s="164"/>
      <c r="BH70" s="149"/>
      <c r="BI70" s="164"/>
      <c r="BJ70" s="149"/>
      <c r="BK70" s="164"/>
      <c r="BL70" s="149"/>
      <c r="BM70" s="262"/>
    </row>
    <row r="71" spans="1:65" s="98" customFormat="1">
      <c r="A71" s="100"/>
      <c r="B71" s="337"/>
      <c r="C71" s="110">
        <f>設定!H8</f>
        <v>0</v>
      </c>
      <c r="D71" s="143"/>
      <c r="E71" s="160"/>
      <c r="F71" s="143"/>
      <c r="G71" s="160"/>
      <c r="H71" s="143"/>
      <c r="I71" s="160"/>
      <c r="J71" s="143"/>
      <c r="K71" s="160"/>
      <c r="L71" s="143"/>
      <c r="M71" s="160"/>
      <c r="N71" s="143"/>
      <c r="O71" s="160"/>
      <c r="P71" s="143"/>
      <c r="Q71" s="160"/>
      <c r="R71" s="143"/>
      <c r="S71" s="160"/>
      <c r="T71" s="143"/>
      <c r="U71" s="160"/>
      <c r="V71" s="143"/>
      <c r="W71" s="160"/>
      <c r="X71" s="143"/>
      <c r="Y71" s="160"/>
      <c r="Z71" s="143"/>
      <c r="AA71" s="160"/>
      <c r="AB71" s="143"/>
      <c r="AC71" s="160"/>
      <c r="AD71" s="143"/>
      <c r="AE71" s="160"/>
      <c r="AF71" s="143"/>
      <c r="AG71" s="160"/>
      <c r="AH71" s="143"/>
      <c r="AI71" s="160"/>
      <c r="AJ71" s="143"/>
      <c r="AK71" s="160"/>
      <c r="AL71" s="143"/>
      <c r="AM71" s="160"/>
      <c r="AN71" s="143"/>
      <c r="AO71" s="160"/>
      <c r="AP71" s="143"/>
      <c r="AQ71" s="160"/>
      <c r="AR71" s="143"/>
      <c r="AS71" s="160"/>
      <c r="AT71" s="143"/>
      <c r="AU71" s="160"/>
      <c r="AV71" s="143"/>
      <c r="AW71" s="160"/>
      <c r="AX71" s="143"/>
      <c r="AY71" s="160"/>
      <c r="AZ71" s="143"/>
      <c r="BA71" s="160"/>
      <c r="BB71" s="143"/>
      <c r="BC71" s="160"/>
      <c r="BD71" s="143"/>
      <c r="BE71" s="160"/>
      <c r="BF71" s="143"/>
      <c r="BG71" s="160"/>
      <c r="BH71" s="143"/>
      <c r="BI71" s="160"/>
      <c r="BJ71" s="143"/>
      <c r="BK71" s="160"/>
      <c r="BL71" s="143"/>
      <c r="BM71" s="264"/>
    </row>
    <row r="72" spans="1:65" s="98" customFormat="1">
      <c r="A72" s="100"/>
      <c r="B72" s="337"/>
      <c r="C72" s="114">
        <f>設定!H9</f>
        <v>0</v>
      </c>
      <c r="D72" s="149"/>
      <c r="E72" s="164"/>
      <c r="F72" s="149"/>
      <c r="G72" s="164"/>
      <c r="H72" s="149"/>
      <c r="I72" s="164"/>
      <c r="J72" s="149"/>
      <c r="K72" s="164"/>
      <c r="L72" s="149"/>
      <c r="M72" s="164"/>
      <c r="N72" s="149"/>
      <c r="O72" s="164"/>
      <c r="P72" s="149"/>
      <c r="Q72" s="164"/>
      <c r="R72" s="149"/>
      <c r="S72" s="164"/>
      <c r="T72" s="149"/>
      <c r="U72" s="164"/>
      <c r="V72" s="149"/>
      <c r="W72" s="164"/>
      <c r="X72" s="149"/>
      <c r="Y72" s="164"/>
      <c r="Z72" s="149"/>
      <c r="AA72" s="164"/>
      <c r="AB72" s="149"/>
      <c r="AC72" s="164"/>
      <c r="AD72" s="149"/>
      <c r="AE72" s="164"/>
      <c r="AF72" s="149"/>
      <c r="AG72" s="164"/>
      <c r="AH72" s="149"/>
      <c r="AI72" s="164"/>
      <c r="AJ72" s="149"/>
      <c r="AK72" s="164"/>
      <c r="AL72" s="149"/>
      <c r="AM72" s="164"/>
      <c r="AN72" s="149"/>
      <c r="AO72" s="164"/>
      <c r="AP72" s="149"/>
      <c r="AQ72" s="164"/>
      <c r="AR72" s="149"/>
      <c r="AS72" s="164"/>
      <c r="AT72" s="149"/>
      <c r="AU72" s="164"/>
      <c r="AV72" s="149"/>
      <c r="AW72" s="164"/>
      <c r="AX72" s="149"/>
      <c r="AY72" s="164"/>
      <c r="AZ72" s="149"/>
      <c r="BA72" s="164"/>
      <c r="BB72" s="149"/>
      <c r="BC72" s="164"/>
      <c r="BD72" s="149"/>
      <c r="BE72" s="164"/>
      <c r="BF72" s="149"/>
      <c r="BG72" s="164"/>
      <c r="BH72" s="149"/>
      <c r="BI72" s="164"/>
      <c r="BJ72" s="149"/>
      <c r="BK72" s="164"/>
      <c r="BL72" s="149"/>
      <c r="BM72" s="262"/>
    </row>
    <row r="73" spans="1:65" s="98" customFormat="1">
      <c r="A73" s="100"/>
      <c r="B73" s="337"/>
      <c r="C73" s="110">
        <f>設定!H10</f>
        <v>0</v>
      </c>
      <c r="D73" s="143"/>
      <c r="E73" s="160"/>
      <c r="F73" s="143"/>
      <c r="G73" s="160"/>
      <c r="H73" s="143"/>
      <c r="I73" s="160"/>
      <c r="J73" s="143"/>
      <c r="K73" s="160"/>
      <c r="L73" s="143"/>
      <c r="M73" s="160"/>
      <c r="N73" s="143"/>
      <c r="O73" s="160"/>
      <c r="P73" s="143"/>
      <c r="Q73" s="160"/>
      <c r="R73" s="143"/>
      <c r="S73" s="160"/>
      <c r="T73" s="143"/>
      <c r="U73" s="160"/>
      <c r="V73" s="143"/>
      <c r="W73" s="160"/>
      <c r="X73" s="143"/>
      <c r="Y73" s="160"/>
      <c r="Z73" s="143"/>
      <c r="AA73" s="160"/>
      <c r="AB73" s="143"/>
      <c r="AC73" s="160"/>
      <c r="AD73" s="143"/>
      <c r="AE73" s="160"/>
      <c r="AF73" s="143"/>
      <c r="AG73" s="160"/>
      <c r="AH73" s="143"/>
      <c r="AI73" s="160"/>
      <c r="AJ73" s="143"/>
      <c r="AK73" s="160"/>
      <c r="AL73" s="143"/>
      <c r="AM73" s="160"/>
      <c r="AN73" s="143"/>
      <c r="AO73" s="160"/>
      <c r="AP73" s="143"/>
      <c r="AQ73" s="160"/>
      <c r="AR73" s="143"/>
      <c r="AS73" s="160"/>
      <c r="AT73" s="143"/>
      <c r="AU73" s="160"/>
      <c r="AV73" s="143"/>
      <c r="AW73" s="160"/>
      <c r="AX73" s="143"/>
      <c r="AY73" s="160"/>
      <c r="AZ73" s="143"/>
      <c r="BA73" s="160"/>
      <c r="BB73" s="143"/>
      <c r="BC73" s="160"/>
      <c r="BD73" s="143"/>
      <c r="BE73" s="160"/>
      <c r="BF73" s="143"/>
      <c r="BG73" s="160"/>
      <c r="BH73" s="143"/>
      <c r="BI73" s="160"/>
      <c r="BJ73" s="143"/>
      <c r="BK73" s="160"/>
      <c r="BL73" s="143"/>
      <c r="BM73" s="264"/>
    </row>
    <row r="74" spans="1:65" s="98" customFormat="1">
      <c r="A74" s="100"/>
      <c r="B74" s="337"/>
      <c r="C74" s="114">
        <f>設定!H11</f>
        <v>0</v>
      </c>
      <c r="D74" s="149"/>
      <c r="E74" s="164"/>
      <c r="F74" s="149"/>
      <c r="G74" s="164"/>
      <c r="H74" s="149"/>
      <c r="I74" s="164"/>
      <c r="J74" s="149"/>
      <c r="K74" s="164"/>
      <c r="L74" s="149"/>
      <c r="M74" s="164"/>
      <c r="N74" s="149"/>
      <c r="O74" s="164"/>
      <c r="P74" s="149"/>
      <c r="Q74" s="164"/>
      <c r="R74" s="149"/>
      <c r="S74" s="164"/>
      <c r="T74" s="149"/>
      <c r="U74" s="164"/>
      <c r="V74" s="149"/>
      <c r="W74" s="164"/>
      <c r="X74" s="149"/>
      <c r="Y74" s="164"/>
      <c r="Z74" s="149"/>
      <c r="AA74" s="164"/>
      <c r="AB74" s="149"/>
      <c r="AC74" s="164"/>
      <c r="AD74" s="149"/>
      <c r="AE74" s="164"/>
      <c r="AF74" s="149"/>
      <c r="AG74" s="164"/>
      <c r="AH74" s="149"/>
      <c r="AI74" s="164"/>
      <c r="AJ74" s="149"/>
      <c r="AK74" s="164"/>
      <c r="AL74" s="149"/>
      <c r="AM74" s="164"/>
      <c r="AN74" s="149"/>
      <c r="AO74" s="164"/>
      <c r="AP74" s="149"/>
      <c r="AQ74" s="164"/>
      <c r="AR74" s="149"/>
      <c r="AS74" s="164"/>
      <c r="AT74" s="149"/>
      <c r="AU74" s="164"/>
      <c r="AV74" s="149"/>
      <c r="AW74" s="164"/>
      <c r="AX74" s="149"/>
      <c r="AY74" s="164"/>
      <c r="AZ74" s="149"/>
      <c r="BA74" s="164"/>
      <c r="BB74" s="149"/>
      <c r="BC74" s="164"/>
      <c r="BD74" s="149"/>
      <c r="BE74" s="164"/>
      <c r="BF74" s="149"/>
      <c r="BG74" s="164"/>
      <c r="BH74" s="149"/>
      <c r="BI74" s="164"/>
      <c r="BJ74" s="149"/>
      <c r="BK74" s="164"/>
      <c r="BL74" s="149"/>
      <c r="BM74" s="262"/>
    </row>
    <row r="75" spans="1:65" s="98" customFormat="1">
      <c r="A75" s="100"/>
      <c r="B75" s="337"/>
      <c r="C75" s="110">
        <f>設定!H12</f>
        <v>0</v>
      </c>
      <c r="D75" s="143"/>
      <c r="E75" s="160"/>
      <c r="F75" s="143"/>
      <c r="G75" s="160"/>
      <c r="H75" s="143"/>
      <c r="I75" s="160"/>
      <c r="J75" s="143"/>
      <c r="K75" s="160"/>
      <c r="L75" s="143"/>
      <c r="M75" s="160"/>
      <c r="N75" s="143"/>
      <c r="O75" s="160"/>
      <c r="P75" s="143"/>
      <c r="Q75" s="160"/>
      <c r="R75" s="143"/>
      <c r="S75" s="160"/>
      <c r="T75" s="143"/>
      <c r="U75" s="160"/>
      <c r="V75" s="143"/>
      <c r="W75" s="160"/>
      <c r="X75" s="143"/>
      <c r="Y75" s="160"/>
      <c r="Z75" s="143"/>
      <c r="AA75" s="160"/>
      <c r="AB75" s="143"/>
      <c r="AC75" s="160"/>
      <c r="AD75" s="143"/>
      <c r="AE75" s="160"/>
      <c r="AF75" s="143"/>
      <c r="AG75" s="160"/>
      <c r="AH75" s="143"/>
      <c r="AI75" s="160"/>
      <c r="AJ75" s="143"/>
      <c r="AK75" s="160"/>
      <c r="AL75" s="143"/>
      <c r="AM75" s="160"/>
      <c r="AN75" s="143"/>
      <c r="AO75" s="160"/>
      <c r="AP75" s="143"/>
      <c r="AQ75" s="160"/>
      <c r="AR75" s="143"/>
      <c r="AS75" s="160"/>
      <c r="AT75" s="143"/>
      <c r="AU75" s="160"/>
      <c r="AV75" s="143"/>
      <c r="AW75" s="160"/>
      <c r="AX75" s="143"/>
      <c r="AY75" s="160"/>
      <c r="AZ75" s="143"/>
      <c r="BA75" s="160"/>
      <c r="BB75" s="143"/>
      <c r="BC75" s="160"/>
      <c r="BD75" s="143"/>
      <c r="BE75" s="160"/>
      <c r="BF75" s="143"/>
      <c r="BG75" s="160"/>
      <c r="BH75" s="143"/>
      <c r="BI75" s="160"/>
      <c r="BJ75" s="143"/>
      <c r="BK75" s="160"/>
      <c r="BL75" s="143"/>
      <c r="BM75" s="264"/>
    </row>
    <row r="76" spans="1:65" s="98" customFormat="1">
      <c r="A76" s="100"/>
      <c r="B76" s="337"/>
      <c r="C76" s="114">
        <f>設定!H13</f>
        <v>0</v>
      </c>
      <c r="D76" s="149"/>
      <c r="E76" s="164"/>
      <c r="F76" s="149"/>
      <c r="G76" s="164"/>
      <c r="H76" s="149"/>
      <c r="I76" s="164"/>
      <c r="J76" s="149"/>
      <c r="K76" s="164"/>
      <c r="L76" s="149"/>
      <c r="M76" s="164"/>
      <c r="N76" s="149"/>
      <c r="O76" s="164"/>
      <c r="P76" s="149"/>
      <c r="Q76" s="164"/>
      <c r="R76" s="149"/>
      <c r="S76" s="164"/>
      <c r="T76" s="149"/>
      <c r="U76" s="164"/>
      <c r="V76" s="149"/>
      <c r="W76" s="164"/>
      <c r="X76" s="149"/>
      <c r="Y76" s="164"/>
      <c r="Z76" s="149"/>
      <c r="AA76" s="164"/>
      <c r="AB76" s="149"/>
      <c r="AC76" s="164"/>
      <c r="AD76" s="149"/>
      <c r="AE76" s="164"/>
      <c r="AF76" s="149"/>
      <c r="AG76" s="164"/>
      <c r="AH76" s="149"/>
      <c r="AI76" s="164"/>
      <c r="AJ76" s="149"/>
      <c r="AK76" s="164"/>
      <c r="AL76" s="149"/>
      <c r="AM76" s="164"/>
      <c r="AN76" s="149"/>
      <c r="AO76" s="164"/>
      <c r="AP76" s="149"/>
      <c r="AQ76" s="164"/>
      <c r="AR76" s="149"/>
      <c r="AS76" s="164"/>
      <c r="AT76" s="149"/>
      <c r="AU76" s="164"/>
      <c r="AV76" s="149"/>
      <c r="AW76" s="164"/>
      <c r="AX76" s="149"/>
      <c r="AY76" s="164"/>
      <c r="AZ76" s="149"/>
      <c r="BA76" s="164"/>
      <c r="BB76" s="149"/>
      <c r="BC76" s="164"/>
      <c r="BD76" s="149"/>
      <c r="BE76" s="164"/>
      <c r="BF76" s="149"/>
      <c r="BG76" s="164"/>
      <c r="BH76" s="149"/>
      <c r="BI76" s="164"/>
      <c r="BJ76" s="149"/>
      <c r="BK76" s="164"/>
      <c r="BL76" s="149"/>
      <c r="BM76" s="262"/>
    </row>
    <row r="77" spans="1:65" s="98" customFormat="1">
      <c r="A77" s="100"/>
      <c r="B77" s="337"/>
      <c r="C77" s="151">
        <f>設定!H14</f>
        <v>0</v>
      </c>
      <c r="D77" s="169"/>
      <c r="E77" s="160"/>
      <c r="F77" s="169"/>
      <c r="G77" s="160"/>
      <c r="H77" s="169"/>
      <c r="I77" s="160"/>
      <c r="J77" s="169"/>
      <c r="K77" s="160"/>
      <c r="L77" s="169"/>
      <c r="M77" s="160"/>
      <c r="N77" s="169"/>
      <c r="O77" s="160"/>
      <c r="P77" s="169"/>
      <c r="Q77" s="160"/>
      <c r="R77" s="169"/>
      <c r="S77" s="160"/>
      <c r="T77" s="169"/>
      <c r="U77" s="160"/>
      <c r="V77" s="169"/>
      <c r="W77" s="160"/>
      <c r="X77" s="169"/>
      <c r="Y77" s="160"/>
      <c r="Z77" s="169"/>
      <c r="AA77" s="160"/>
      <c r="AB77" s="169"/>
      <c r="AC77" s="160"/>
      <c r="AD77" s="169"/>
      <c r="AE77" s="160"/>
      <c r="AF77" s="169"/>
      <c r="AG77" s="160"/>
      <c r="AH77" s="169"/>
      <c r="AI77" s="160"/>
      <c r="AJ77" s="169"/>
      <c r="AK77" s="160"/>
      <c r="AL77" s="169"/>
      <c r="AM77" s="160"/>
      <c r="AN77" s="169"/>
      <c r="AO77" s="160"/>
      <c r="AP77" s="169"/>
      <c r="AQ77" s="160"/>
      <c r="AR77" s="169"/>
      <c r="AS77" s="160"/>
      <c r="AT77" s="169"/>
      <c r="AU77" s="160"/>
      <c r="AV77" s="169"/>
      <c r="AW77" s="160"/>
      <c r="AX77" s="169"/>
      <c r="AY77" s="160"/>
      <c r="AZ77" s="169"/>
      <c r="BA77" s="160"/>
      <c r="BB77" s="169"/>
      <c r="BC77" s="160"/>
      <c r="BD77" s="169"/>
      <c r="BE77" s="160"/>
      <c r="BF77" s="169"/>
      <c r="BG77" s="160"/>
      <c r="BH77" s="169"/>
      <c r="BI77" s="160"/>
      <c r="BJ77" s="169"/>
      <c r="BK77" s="160"/>
      <c r="BL77" s="169"/>
      <c r="BM77" s="264"/>
    </row>
    <row r="78" spans="1:65" s="98" customFormat="1" ht="19" thickBot="1">
      <c r="A78" s="100"/>
      <c r="B78" s="337"/>
      <c r="C78" s="144" t="s">
        <v>87</v>
      </c>
      <c r="D78" s="333"/>
      <c r="E78" s="334"/>
      <c r="F78" s="333"/>
      <c r="G78" s="334"/>
      <c r="H78" s="333"/>
      <c r="I78" s="334"/>
      <c r="J78" s="333"/>
      <c r="K78" s="334"/>
      <c r="L78" s="333"/>
      <c r="M78" s="334"/>
      <c r="N78" s="333"/>
      <c r="O78" s="334"/>
      <c r="P78" s="333"/>
      <c r="Q78" s="334"/>
      <c r="R78" s="333"/>
      <c r="S78" s="334"/>
      <c r="T78" s="333"/>
      <c r="U78" s="334"/>
      <c r="V78" s="333"/>
      <c r="W78" s="334"/>
      <c r="X78" s="333"/>
      <c r="Y78" s="334"/>
      <c r="Z78" s="333"/>
      <c r="AA78" s="334"/>
      <c r="AB78" s="333"/>
      <c r="AC78" s="334"/>
      <c r="AD78" s="333"/>
      <c r="AE78" s="334"/>
      <c r="AF78" s="333"/>
      <c r="AG78" s="334"/>
      <c r="AH78" s="333"/>
      <c r="AI78" s="334"/>
      <c r="AJ78" s="333"/>
      <c r="AK78" s="334"/>
      <c r="AL78" s="333"/>
      <c r="AM78" s="334"/>
      <c r="AN78" s="333"/>
      <c r="AO78" s="334"/>
      <c r="AP78" s="333"/>
      <c r="AQ78" s="334"/>
      <c r="AR78" s="333"/>
      <c r="AS78" s="334"/>
      <c r="AT78" s="333"/>
      <c r="AU78" s="334"/>
      <c r="AV78" s="333"/>
      <c r="AW78" s="334"/>
      <c r="AX78" s="333"/>
      <c r="AY78" s="334"/>
      <c r="AZ78" s="333"/>
      <c r="BA78" s="334"/>
      <c r="BB78" s="333"/>
      <c r="BC78" s="334"/>
      <c r="BD78" s="333"/>
      <c r="BE78" s="334"/>
      <c r="BF78" s="333"/>
      <c r="BG78" s="334"/>
      <c r="BH78" s="333"/>
      <c r="BI78" s="334"/>
      <c r="BJ78" s="333"/>
      <c r="BK78" s="334"/>
      <c r="BL78" s="333"/>
      <c r="BM78" s="335"/>
    </row>
    <row r="79" spans="1:65" s="98" customFormat="1" ht="20" thickTop="1" thickBot="1">
      <c r="A79" s="100"/>
      <c r="B79" s="338"/>
      <c r="C79" s="152" t="s">
        <v>88</v>
      </c>
      <c r="D79" s="324">
        <f>SUM(D68:D77)</f>
        <v>0</v>
      </c>
      <c r="E79" s="325"/>
      <c r="F79" s="324">
        <f>SUM(F68:F77)</f>
        <v>0</v>
      </c>
      <c r="G79" s="325"/>
      <c r="H79" s="324">
        <f>SUM(H68:H77)</f>
        <v>0</v>
      </c>
      <c r="I79" s="325"/>
      <c r="J79" s="324">
        <f>SUM(J68:J77)</f>
        <v>0</v>
      </c>
      <c r="K79" s="325"/>
      <c r="L79" s="324">
        <f>SUM(L68:L77)</f>
        <v>0</v>
      </c>
      <c r="M79" s="325"/>
      <c r="N79" s="324">
        <f>SUM(N68:N77)</f>
        <v>0</v>
      </c>
      <c r="O79" s="325"/>
      <c r="P79" s="324">
        <f>SUM(P68:P77)</f>
        <v>0</v>
      </c>
      <c r="Q79" s="325"/>
      <c r="R79" s="324">
        <f>SUM(R68:R77)</f>
        <v>0</v>
      </c>
      <c r="S79" s="325"/>
      <c r="T79" s="324">
        <f>SUM(T68:T77)</f>
        <v>0</v>
      </c>
      <c r="U79" s="325"/>
      <c r="V79" s="324">
        <f>SUM(V68:V77)</f>
        <v>0</v>
      </c>
      <c r="W79" s="325"/>
      <c r="X79" s="324">
        <f>SUM(X68:X77)</f>
        <v>0</v>
      </c>
      <c r="Y79" s="325"/>
      <c r="Z79" s="324">
        <f>SUM(Z68:Z77)</f>
        <v>0</v>
      </c>
      <c r="AA79" s="325"/>
      <c r="AB79" s="324">
        <f>SUM(AB68:AB77)</f>
        <v>0</v>
      </c>
      <c r="AC79" s="325"/>
      <c r="AD79" s="324">
        <f>SUM(AD68:AD77)</f>
        <v>0</v>
      </c>
      <c r="AE79" s="325"/>
      <c r="AF79" s="324">
        <f>SUM(AF68:AF77)</f>
        <v>0</v>
      </c>
      <c r="AG79" s="325"/>
      <c r="AH79" s="324">
        <f>SUM(AH68:AH77)</f>
        <v>0</v>
      </c>
      <c r="AI79" s="325"/>
      <c r="AJ79" s="324">
        <f>SUM(AJ68:AJ77)</f>
        <v>0</v>
      </c>
      <c r="AK79" s="325"/>
      <c r="AL79" s="324">
        <f>SUM(AL68:AL77)</f>
        <v>0</v>
      </c>
      <c r="AM79" s="325"/>
      <c r="AN79" s="324">
        <f>SUM(AN68:AN77)</f>
        <v>0</v>
      </c>
      <c r="AO79" s="325"/>
      <c r="AP79" s="324">
        <f>SUM(AP68:AP77)</f>
        <v>0</v>
      </c>
      <c r="AQ79" s="325"/>
      <c r="AR79" s="324">
        <f>SUM(AR68:AR77)</f>
        <v>0</v>
      </c>
      <c r="AS79" s="325"/>
      <c r="AT79" s="324">
        <f>SUM(AT68:AT77)</f>
        <v>0</v>
      </c>
      <c r="AU79" s="325"/>
      <c r="AV79" s="324">
        <f>SUM(AV68:AV77)</f>
        <v>0</v>
      </c>
      <c r="AW79" s="325"/>
      <c r="AX79" s="324">
        <f>SUM(AX68:AX77)</f>
        <v>0</v>
      </c>
      <c r="AY79" s="325"/>
      <c r="AZ79" s="324">
        <f>SUM(AZ68:AZ77)</f>
        <v>0</v>
      </c>
      <c r="BA79" s="325"/>
      <c r="BB79" s="324">
        <f>SUM(BB68:BB77)</f>
        <v>0</v>
      </c>
      <c r="BC79" s="325"/>
      <c r="BD79" s="324">
        <f>SUM(BD68:BD77)</f>
        <v>0</v>
      </c>
      <c r="BE79" s="325"/>
      <c r="BF79" s="324">
        <f>SUM(BF68:BF77)</f>
        <v>0</v>
      </c>
      <c r="BG79" s="325"/>
      <c r="BH79" s="324">
        <f>SUM(BH68:BH77)</f>
        <v>0</v>
      </c>
      <c r="BI79" s="325"/>
      <c r="BJ79" s="324">
        <f>SUM(BJ68:BJ77)</f>
        <v>0</v>
      </c>
      <c r="BK79" s="325"/>
      <c r="BL79" s="324">
        <f>SUM(BL68:BL77)</f>
        <v>0</v>
      </c>
      <c r="BM79" s="326"/>
    </row>
    <row r="80" spans="1:65" s="98" customFormat="1" ht="19" thickTop="1">
      <c r="A80" s="100"/>
      <c r="B80" s="337" t="s">
        <v>6</v>
      </c>
      <c r="C80" s="170">
        <f>設定!J5</f>
        <v>0</v>
      </c>
      <c r="D80" s="146"/>
      <c r="E80" s="163"/>
      <c r="F80" s="146"/>
      <c r="G80" s="163"/>
      <c r="H80" s="146"/>
      <c r="I80" s="163"/>
      <c r="J80" s="146"/>
      <c r="K80" s="163"/>
      <c r="L80" s="146"/>
      <c r="M80" s="163"/>
      <c r="N80" s="146"/>
      <c r="O80" s="163"/>
      <c r="P80" s="146"/>
      <c r="Q80" s="163"/>
      <c r="R80" s="146"/>
      <c r="S80" s="163"/>
      <c r="T80" s="146"/>
      <c r="U80" s="163"/>
      <c r="V80" s="146"/>
      <c r="W80" s="163"/>
      <c r="X80" s="146"/>
      <c r="Y80" s="163"/>
      <c r="Z80" s="146"/>
      <c r="AA80" s="163"/>
      <c r="AB80" s="146"/>
      <c r="AC80" s="163"/>
      <c r="AD80" s="146"/>
      <c r="AE80" s="163"/>
      <c r="AF80" s="146"/>
      <c r="AG80" s="163"/>
      <c r="AH80" s="146"/>
      <c r="AI80" s="163"/>
      <c r="AJ80" s="146"/>
      <c r="AK80" s="163"/>
      <c r="AL80" s="146"/>
      <c r="AM80" s="163"/>
      <c r="AN80" s="146"/>
      <c r="AO80" s="163"/>
      <c r="AP80" s="146"/>
      <c r="AQ80" s="163"/>
      <c r="AR80" s="146"/>
      <c r="AS80" s="163"/>
      <c r="AT80" s="146"/>
      <c r="AU80" s="163"/>
      <c r="AV80" s="146"/>
      <c r="AW80" s="163"/>
      <c r="AX80" s="146"/>
      <c r="AY80" s="163"/>
      <c r="AZ80" s="146"/>
      <c r="BA80" s="163"/>
      <c r="BB80" s="146"/>
      <c r="BC80" s="163"/>
      <c r="BD80" s="146"/>
      <c r="BE80" s="163"/>
      <c r="BF80" s="146"/>
      <c r="BG80" s="163"/>
      <c r="BH80" s="146"/>
      <c r="BI80" s="163"/>
      <c r="BJ80" s="146"/>
      <c r="BK80" s="163"/>
      <c r="BL80" s="146"/>
      <c r="BM80" s="260"/>
    </row>
    <row r="81" spans="1:65" s="98" customFormat="1">
      <c r="A81" s="100"/>
      <c r="B81" s="337"/>
      <c r="C81" s="110">
        <f>設定!J6</f>
        <v>0</v>
      </c>
      <c r="D81" s="143"/>
      <c r="E81" s="160"/>
      <c r="F81" s="143"/>
      <c r="G81" s="160"/>
      <c r="H81" s="143"/>
      <c r="I81" s="160"/>
      <c r="J81" s="143"/>
      <c r="K81" s="160"/>
      <c r="L81" s="143"/>
      <c r="M81" s="160"/>
      <c r="N81" s="143"/>
      <c r="O81" s="160"/>
      <c r="P81" s="143"/>
      <c r="Q81" s="160"/>
      <c r="R81" s="143"/>
      <c r="S81" s="160"/>
      <c r="T81" s="143"/>
      <c r="U81" s="160"/>
      <c r="V81" s="143"/>
      <c r="W81" s="160"/>
      <c r="X81" s="143"/>
      <c r="Y81" s="160"/>
      <c r="Z81" s="143"/>
      <c r="AA81" s="160"/>
      <c r="AB81" s="143"/>
      <c r="AC81" s="160"/>
      <c r="AD81" s="143"/>
      <c r="AE81" s="160"/>
      <c r="AF81" s="143"/>
      <c r="AG81" s="160"/>
      <c r="AH81" s="143"/>
      <c r="AI81" s="160"/>
      <c r="AJ81" s="143"/>
      <c r="AK81" s="160"/>
      <c r="AL81" s="143"/>
      <c r="AM81" s="160"/>
      <c r="AN81" s="143"/>
      <c r="AO81" s="160"/>
      <c r="AP81" s="143"/>
      <c r="AQ81" s="160"/>
      <c r="AR81" s="143"/>
      <c r="AS81" s="160"/>
      <c r="AT81" s="143"/>
      <c r="AU81" s="160"/>
      <c r="AV81" s="143"/>
      <c r="AW81" s="160"/>
      <c r="AX81" s="143"/>
      <c r="AY81" s="160"/>
      <c r="AZ81" s="143"/>
      <c r="BA81" s="160"/>
      <c r="BB81" s="143"/>
      <c r="BC81" s="160"/>
      <c r="BD81" s="143"/>
      <c r="BE81" s="160"/>
      <c r="BF81" s="143"/>
      <c r="BG81" s="160"/>
      <c r="BH81" s="143"/>
      <c r="BI81" s="160"/>
      <c r="BJ81" s="143"/>
      <c r="BK81" s="160"/>
      <c r="BL81" s="143"/>
      <c r="BM81" s="264"/>
    </row>
    <row r="82" spans="1:65" s="98" customFormat="1">
      <c r="A82" s="100"/>
      <c r="B82" s="337"/>
      <c r="C82" s="114">
        <f>設定!J7</f>
        <v>0</v>
      </c>
      <c r="D82" s="149"/>
      <c r="E82" s="164"/>
      <c r="F82" s="149"/>
      <c r="G82" s="164"/>
      <c r="H82" s="149"/>
      <c r="I82" s="164"/>
      <c r="J82" s="149"/>
      <c r="K82" s="164"/>
      <c r="L82" s="149"/>
      <c r="M82" s="164"/>
      <c r="N82" s="149"/>
      <c r="O82" s="164"/>
      <c r="P82" s="149"/>
      <c r="Q82" s="164"/>
      <c r="R82" s="149"/>
      <c r="S82" s="164"/>
      <c r="T82" s="149"/>
      <c r="U82" s="164"/>
      <c r="V82" s="149"/>
      <c r="W82" s="164"/>
      <c r="X82" s="149"/>
      <c r="Y82" s="164"/>
      <c r="Z82" s="149"/>
      <c r="AA82" s="164"/>
      <c r="AB82" s="149"/>
      <c r="AC82" s="164"/>
      <c r="AD82" s="149"/>
      <c r="AE82" s="164"/>
      <c r="AF82" s="149"/>
      <c r="AG82" s="164"/>
      <c r="AH82" s="149"/>
      <c r="AI82" s="164"/>
      <c r="AJ82" s="149"/>
      <c r="AK82" s="164"/>
      <c r="AL82" s="149"/>
      <c r="AM82" s="164"/>
      <c r="AN82" s="149"/>
      <c r="AO82" s="164"/>
      <c r="AP82" s="149"/>
      <c r="AQ82" s="164"/>
      <c r="AR82" s="149"/>
      <c r="AS82" s="164"/>
      <c r="AT82" s="149"/>
      <c r="AU82" s="164"/>
      <c r="AV82" s="149"/>
      <c r="AW82" s="164"/>
      <c r="AX82" s="149"/>
      <c r="AY82" s="164"/>
      <c r="AZ82" s="149"/>
      <c r="BA82" s="164"/>
      <c r="BB82" s="149"/>
      <c r="BC82" s="164"/>
      <c r="BD82" s="149"/>
      <c r="BE82" s="164"/>
      <c r="BF82" s="149"/>
      <c r="BG82" s="164"/>
      <c r="BH82" s="149"/>
      <c r="BI82" s="164"/>
      <c r="BJ82" s="149"/>
      <c r="BK82" s="164"/>
      <c r="BL82" s="149"/>
      <c r="BM82" s="262"/>
    </row>
    <row r="83" spans="1:65" s="98" customFormat="1">
      <c r="A83" s="100"/>
      <c r="B83" s="337"/>
      <c r="C83" s="110">
        <f>設定!J8</f>
        <v>0</v>
      </c>
      <c r="D83" s="143"/>
      <c r="E83" s="160"/>
      <c r="F83" s="143"/>
      <c r="G83" s="160"/>
      <c r="H83" s="143"/>
      <c r="I83" s="160"/>
      <c r="J83" s="143"/>
      <c r="K83" s="160"/>
      <c r="L83" s="143"/>
      <c r="M83" s="160"/>
      <c r="N83" s="143"/>
      <c r="O83" s="160"/>
      <c r="P83" s="143"/>
      <c r="Q83" s="160"/>
      <c r="R83" s="143"/>
      <c r="S83" s="160"/>
      <c r="T83" s="143"/>
      <c r="U83" s="160"/>
      <c r="V83" s="143"/>
      <c r="W83" s="160"/>
      <c r="X83" s="143"/>
      <c r="Y83" s="160"/>
      <c r="Z83" s="143"/>
      <c r="AA83" s="160"/>
      <c r="AB83" s="143"/>
      <c r="AC83" s="160"/>
      <c r="AD83" s="143"/>
      <c r="AE83" s="160"/>
      <c r="AF83" s="143"/>
      <c r="AG83" s="160"/>
      <c r="AH83" s="143"/>
      <c r="AI83" s="160"/>
      <c r="AJ83" s="143"/>
      <c r="AK83" s="160"/>
      <c r="AL83" s="143"/>
      <c r="AM83" s="160"/>
      <c r="AN83" s="143"/>
      <c r="AO83" s="160"/>
      <c r="AP83" s="143"/>
      <c r="AQ83" s="160"/>
      <c r="AR83" s="143"/>
      <c r="AS83" s="160"/>
      <c r="AT83" s="143"/>
      <c r="AU83" s="160"/>
      <c r="AV83" s="143"/>
      <c r="AW83" s="160"/>
      <c r="AX83" s="143"/>
      <c r="AY83" s="160"/>
      <c r="AZ83" s="143"/>
      <c r="BA83" s="160"/>
      <c r="BB83" s="143"/>
      <c r="BC83" s="160"/>
      <c r="BD83" s="143"/>
      <c r="BE83" s="160"/>
      <c r="BF83" s="143"/>
      <c r="BG83" s="160"/>
      <c r="BH83" s="143"/>
      <c r="BI83" s="160"/>
      <c r="BJ83" s="143"/>
      <c r="BK83" s="160"/>
      <c r="BL83" s="143"/>
      <c r="BM83" s="264"/>
    </row>
    <row r="84" spans="1:65" s="98" customFormat="1">
      <c r="A84" s="100"/>
      <c r="B84" s="337"/>
      <c r="C84" s="114">
        <f>設定!J9</f>
        <v>0</v>
      </c>
      <c r="D84" s="149"/>
      <c r="E84" s="164"/>
      <c r="F84" s="149"/>
      <c r="G84" s="164"/>
      <c r="H84" s="149"/>
      <c r="I84" s="164"/>
      <c r="J84" s="149"/>
      <c r="K84" s="164"/>
      <c r="L84" s="149"/>
      <c r="M84" s="164"/>
      <c r="N84" s="149"/>
      <c r="O84" s="164"/>
      <c r="P84" s="149"/>
      <c r="Q84" s="164"/>
      <c r="R84" s="149"/>
      <c r="S84" s="164"/>
      <c r="T84" s="149"/>
      <c r="U84" s="164"/>
      <c r="V84" s="149"/>
      <c r="W84" s="164"/>
      <c r="X84" s="149"/>
      <c r="Y84" s="164"/>
      <c r="Z84" s="149"/>
      <c r="AA84" s="164"/>
      <c r="AB84" s="149"/>
      <c r="AC84" s="164"/>
      <c r="AD84" s="149"/>
      <c r="AE84" s="164"/>
      <c r="AF84" s="149"/>
      <c r="AG84" s="164"/>
      <c r="AH84" s="149"/>
      <c r="AI84" s="164"/>
      <c r="AJ84" s="149"/>
      <c r="AK84" s="164"/>
      <c r="AL84" s="149"/>
      <c r="AM84" s="164"/>
      <c r="AN84" s="149"/>
      <c r="AO84" s="164"/>
      <c r="AP84" s="149"/>
      <c r="AQ84" s="164"/>
      <c r="AR84" s="149"/>
      <c r="AS84" s="164"/>
      <c r="AT84" s="149"/>
      <c r="AU84" s="164"/>
      <c r="AV84" s="149"/>
      <c r="AW84" s="164"/>
      <c r="AX84" s="149"/>
      <c r="AY84" s="164"/>
      <c r="AZ84" s="149"/>
      <c r="BA84" s="164"/>
      <c r="BB84" s="149"/>
      <c r="BC84" s="164"/>
      <c r="BD84" s="149"/>
      <c r="BE84" s="164"/>
      <c r="BF84" s="149"/>
      <c r="BG84" s="164"/>
      <c r="BH84" s="149"/>
      <c r="BI84" s="164"/>
      <c r="BJ84" s="149"/>
      <c r="BK84" s="164"/>
      <c r="BL84" s="149"/>
      <c r="BM84" s="262"/>
    </row>
    <row r="85" spans="1:65" s="98" customFormat="1">
      <c r="A85" s="100"/>
      <c r="B85" s="337"/>
      <c r="C85" s="110">
        <f>設定!J10</f>
        <v>0</v>
      </c>
      <c r="D85" s="143"/>
      <c r="E85" s="160"/>
      <c r="F85" s="143"/>
      <c r="G85" s="160"/>
      <c r="H85" s="143"/>
      <c r="I85" s="160"/>
      <c r="J85" s="143"/>
      <c r="K85" s="160"/>
      <c r="L85" s="143"/>
      <c r="M85" s="160"/>
      <c r="N85" s="143"/>
      <c r="O85" s="160"/>
      <c r="P85" s="143"/>
      <c r="Q85" s="160"/>
      <c r="R85" s="143"/>
      <c r="S85" s="160"/>
      <c r="T85" s="143"/>
      <c r="U85" s="160"/>
      <c r="V85" s="143"/>
      <c r="W85" s="160"/>
      <c r="X85" s="143"/>
      <c r="Y85" s="160"/>
      <c r="Z85" s="143"/>
      <c r="AA85" s="160"/>
      <c r="AB85" s="143"/>
      <c r="AC85" s="160"/>
      <c r="AD85" s="143"/>
      <c r="AE85" s="160"/>
      <c r="AF85" s="143"/>
      <c r="AG85" s="160"/>
      <c r="AH85" s="143"/>
      <c r="AI85" s="160"/>
      <c r="AJ85" s="143"/>
      <c r="AK85" s="160"/>
      <c r="AL85" s="143"/>
      <c r="AM85" s="160"/>
      <c r="AN85" s="143"/>
      <c r="AO85" s="160"/>
      <c r="AP85" s="143"/>
      <c r="AQ85" s="160"/>
      <c r="AR85" s="143"/>
      <c r="AS85" s="160"/>
      <c r="AT85" s="143"/>
      <c r="AU85" s="160"/>
      <c r="AV85" s="143"/>
      <c r="AW85" s="160"/>
      <c r="AX85" s="143"/>
      <c r="AY85" s="160"/>
      <c r="AZ85" s="143"/>
      <c r="BA85" s="160"/>
      <c r="BB85" s="143"/>
      <c r="BC85" s="160"/>
      <c r="BD85" s="143"/>
      <c r="BE85" s="160"/>
      <c r="BF85" s="143"/>
      <c r="BG85" s="160"/>
      <c r="BH85" s="143"/>
      <c r="BI85" s="160"/>
      <c r="BJ85" s="143"/>
      <c r="BK85" s="160"/>
      <c r="BL85" s="143"/>
      <c r="BM85" s="264"/>
    </row>
    <row r="86" spans="1:65" s="98" customFormat="1">
      <c r="A86" s="100"/>
      <c r="B86" s="337"/>
      <c r="C86" s="114">
        <f>設定!J11</f>
        <v>0</v>
      </c>
      <c r="D86" s="149"/>
      <c r="E86" s="164"/>
      <c r="F86" s="149"/>
      <c r="G86" s="164"/>
      <c r="H86" s="149"/>
      <c r="I86" s="164"/>
      <c r="J86" s="149"/>
      <c r="K86" s="164"/>
      <c r="L86" s="149"/>
      <c r="M86" s="164"/>
      <c r="N86" s="149"/>
      <c r="O86" s="164"/>
      <c r="P86" s="149"/>
      <c r="Q86" s="164"/>
      <c r="R86" s="149"/>
      <c r="S86" s="164"/>
      <c r="T86" s="149"/>
      <c r="U86" s="164"/>
      <c r="V86" s="149"/>
      <c r="W86" s="164"/>
      <c r="X86" s="149"/>
      <c r="Y86" s="164"/>
      <c r="Z86" s="149"/>
      <c r="AA86" s="164"/>
      <c r="AB86" s="149"/>
      <c r="AC86" s="164"/>
      <c r="AD86" s="149"/>
      <c r="AE86" s="164"/>
      <c r="AF86" s="149"/>
      <c r="AG86" s="164"/>
      <c r="AH86" s="149"/>
      <c r="AI86" s="164"/>
      <c r="AJ86" s="149"/>
      <c r="AK86" s="164"/>
      <c r="AL86" s="149"/>
      <c r="AM86" s="164"/>
      <c r="AN86" s="149"/>
      <c r="AO86" s="164"/>
      <c r="AP86" s="149"/>
      <c r="AQ86" s="164"/>
      <c r="AR86" s="149"/>
      <c r="AS86" s="164"/>
      <c r="AT86" s="149"/>
      <c r="AU86" s="164"/>
      <c r="AV86" s="149"/>
      <c r="AW86" s="164"/>
      <c r="AX86" s="149"/>
      <c r="AY86" s="164"/>
      <c r="AZ86" s="149"/>
      <c r="BA86" s="164"/>
      <c r="BB86" s="149"/>
      <c r="BC86" s="164"/>
      <c r="BD86" s="149"/>
      <c r="BE86" s="164"/>
      <c r="BF86" s="149"/>
      <c r="BG86" s="164"/>
      <c r="BH86" s="149"/>
      <c r="BI86" s="164"/>
      <c r="BJ86" s="149"/>
      <c r="BK86" s="164"/>
      <c r="BL86" s="149"/>
      <c r="BM86" s="262"/>
    </row>
    <row r="87" spans="1:65" s="98" customFormat="1">
      <c r="A87" s="100"/>
      <c r="B87" s="337"/>
      <c r="C87" s="110">
        <f>設定!J12</f>
        <v>0</v>
      </c>
      <c r="D87" s="143"/>
      <c r="E87" s="160"/>
      <c r="F87" s="143"/>
      <c r="G87" s="160"/>
      <c r="H87" s="143"/>
      <c r="I87" s="160"/>
      <c r="J87" s="143"/>
      <c r="K87" s="160"/>
      <c r="L87" s="143"/>
      <c r="M87" s="160"/>
      <c r="N87" s="143"/>
      <c r="O87" s="160"/>
      <c r="P87" s="143"/>
      <c r="Q87" s="160"/>
      <c r="R87" s="143"/>
      <c r="S87" s="160"/>
      <c r="T87" s="143"/>
      <c r="U87" s="160"/>
      <c r="V87" s="143"/>
      <c r="W87" s="160"/>
      <c r="X87" s="143"/>
      <c r="Y87" s="160"/>
      <c r="Z87" s="143"/>
      <c r="AA87" s="160"/>
      <c r="AB87" s="143"/>
      <c r="AC87" s="160"/>
      <c r="AD87" s="143"/>
      <c r="AE87" s="160"/>
      <c r="AF87" s="143"/>
      <c r="AG87" s="160"/>
      <c r="AH87" s="143"/>
      <c r="AI87" s="160"/>
      <c r="AJ87" s="143"/>
      <c r="AK87" s="160"/>
      <c r="AL87" s="143"/>
      <c r="AM87" s="160"/>
      <c r="AN87" s="143"/>
      <c r="AO87" s="160"/>
      <c r="AP87" s="143"/>
      <c r="AQ87" s="160"/>
      <c r="AR87" s="143"/>
      <c r="AS87" s="160"/>
      <c r="AT87" s="143"/>
      <c r="AU87" s="160"/>
      <c r="AV87" s="143"/>
      <c r="AW87" s="160"/>
      <c r="AX87" s="143"/>
      <c r="AY87" s="160"/>
      <c r="AZ87" s="143"/>
      <c r="BA87" s="160"/>
      <c r="BB87" s="143"/>
      <c r="BC87" s="160"/>
      <c r="BD87" s="143"/>
      <c r="BE87" s="160"/>
      <c r="BF87" s="143"/>
      <c r="BG87" s="160"/>
      <c r="BH87" s="143"/>
      <c r="BI87" s="160"/>
      <c r="BJ87" s="143"/>
      <c r="BK87" s="160"/>
      <c r="BL87" s="143"/>
      <c r="BM87" s="264"/>
    </row>
    <row r="88" spans="1:65" s="98" customFormat="1">
      <c r="A88" s="100"/>
      <c r="B88" s="337"/>
      <c r="C88" s="114">
        <f>設定!J13</f>
        <v>0</v>
      </c>
      <c r="D88" s="149"/>
      <c r="E88" s="164"/>
      <c r="F88" s="149"/>
      <c r="G88" s="164"/>
      <c r="H88" s="149"/>
      <c r="I88" s="164"/>
      <c r="J88" s="149"/>
      <c r="K88" s="164"/>
      <c r="L88" s="149"/>
      <c r="M88" s="164"/>
      <c r="N88" s="149"/>
      <c r="O88" s="164"/>
      <c r="P88" s="149"/>
      <c r="Q88" s="164"/>
      <c r="R88" s="149"/>
      <c r="S88" s="164"/>
      <c r="T88" s="149"/>
      <c r="U88" s="164"/>
      <c r="V88" s="149"/>
      <c r="W88" s="164"/>
      <c r="X88" s="149"/>
      <c r="Y88" s="164"/>
      <c r="Z88" s="149"/>
      <c r="AA88" s="164"/>
      <c r="AB88" s="149"/>
      <c r="AC88" s="164"/>
      <c r="AD88" s="149"/>
      <c r="AE88" s="164"/>
      <c r="AF88" s="149"/>
      <c r="AG88" s="164"/>
      <c r="AH88" s="149"/>
      <c r="AI88" s="164"/>
      <c r="AJ88" s="149"/>
      <c r="AK88" s="164"/>
      <c r="AL88" s="149"/>
      <c r="AM88" s="164"/>
      <c r="AN88" s="149"/>
      <c r="AO88" s="164"/>
      <c r="AP88" s="149"/>
      <c r="AQ88" s="164"/>
      <c r="AR88" s="149"/>
      <c r="AS88" s="164"/>
      <c r="AT88" s="149"/>
      <c r="AU88" s="164"/>
      <c r="AV88" s="149"/>
      <c r="AW88" s="164"/>
      <c r="AX88" s="149"/>
      <c r="AY88" s="164"/>
      <c r="AZ88" s="149"/>
      <c r="BA88" s="164"/>
      <c r="BB88" s="149"/>
      <c r="BC88" s="164"/>
      <c r="BD88" s="149"/>
      <c r="BE88" s="164"/>
      <c r="BF88" s="149"/>
      <c r="BG88" s="164"/>
      <c r="BH88" s="149"/>
      <c r="BI88" s="164"/>
      <c r="BJ88" s="149"/>
      <c r="BK88" s="164"/>
      <c r="BL88" s="149"/>
      <c r="BM88" s="262"/>
    </row>
    <row r="89" spans="1:65" s="98" customFormat="1">
      <c r="A89" s="100"/>
      <c r="B89" s="337"/>
      <c r="C89" s="151">
        <f>設定!J14</f>
        <v>0</v>
      </c>
      <c r="D89" s="169"/>
      <c r="E89" s="160"/>
      <c r="F89" s="169"/>
      <c r="G89" s="160"/>
      <c r="H89" s="169"/>
      <c r="I89" s="160"/>
      <c r="J89" s="169"/>
      <c r="K89" s="160"/>
      <c r="L89" s="169"/>
      <c r="M89" s="160"/>
      <c r="N89" s="169"/>
      <c r="O89" s="160"/>
      <c r="P89" s="169"/>
      <c r="Q89" s="160"/>
      <c r="R89" s="169"/>
      <c r="S89" s="160"/>
      <c r="T89" s="169"/>
      <c r="U89" s="160"/>
      <c r="V89" s="169"/>
      <c r="W89" s="160"/>
      <c r="X89" s="169"/>
      <c r="Y89" s="160"/>
      <c r="Z89" s="169"/>
      <c r="AA89" s="160"/>
      <c r="AB89" s="169"/>
      <c r="AC89" s="160"/>
      <c r="AD89" s="169"/>
      <c r="AE89" s="160"/>
      <c r="AF89" s="169"/>
      <c r="AG89" s="160"/>
      <c r="AH89" s="169"/>
      <c r="AI89" s="160"/>
      <c r="AJ89" s="169"/>
      <c r="AK89" s="160"/>
      <c r="AL89" s="169"/>
      <c r="AM89" s="160"/>
      <c r="AN89" s="169"/>
      <c r="AO89" s="160"/>
      <c r="AP89" s="169"/>
      <c r="AQ89" s="160"/>
      <c r="AR89" s="169"/>
      <c r="AS89" s="160"/>
      <c r="AT89" s="169"/>
      <c r="AU89" s="160"/>
      <c r="AV89" s="169"/>
      <c r="AW89" s="160"/>
      <c r="AX89" s="169"/>
      <c r="AY89" s="160"/>
      <c r="AZ89" s="169"/>
      <c r="BA89" s="160"/>
      <c r="BB89" s="169"/>
      <c r="BC89" s="160"/>
      <c r="BD89" s="169"/>
      <c r="BE89" s="160"/>
      <c r="BF89" s="169"/>
      <c r="BG89" s="160"/>
      <c r="BH89" s="169"/>
      <c r="BI89" s="160"/>
      <c r="BJ89" s="169"/>
      <c r="BK89" s="160"/>
      <c r="BL89" s="169"/>
      <c r="BM89" s="264"/>
    </row>
    <row r="90" spans="1:65" s="98" customFormat="1" ht="19" thickBot="1">
      <c r="A90" s="100"/>
      <c r="B90" s="337"/>
      <c r="C90" s="144" t="s">
        <v>87</v>
      </c>
      <c r="D90" s="333"/>
      <c r="E90" s="334"/>
      <c r="F90" s="333"/>
      <c r="G90" s="334"/>
      <c r="H90" s="333"/>
      <c r="I90" s="334"/>
      <c r="J90" s="333"/>
      <c r="K90" s="334"/>
      <c r="L90" s="333"/>
      <c r="M90" s="334"/>
      <c r="N90" s="333"/>
      <c r="O90" s="334"/>
      <c r="P90" s="333"/>
      <c r="Q90" s="334"/>
      <c r="R90" s="333"/>
      <c r="S90" s="334"/>
      <c r="T90" s="333"/>
      <c r="U90" s="334"/>
      <c r="V90" s="333"/>
      <c r="W90" s="334"/>
      <c r="X90" s="333"/>
      <c r="Y90" s="334"/>
      <c r="Z90" s="333"/>
      <c r="AA90" s="334"/>
      <c r="AB90" s="333"/>
      <c r="AC90" s="334"/>
      <c r="AD90" s="333"/>
      <c r="AE90" s="334"/>
      <c r="AF90" s="333"/>
      <c r="AG90" s="334"/>
      <c r="AH90" s="333"/>
      <c r="AI90" s="334"/>
      <c r="AJ90" s="333"/>
      <c r="AK90" s="334"/>
      <c r="AL90" s="333"/>
      <c r="AM90" s="334"/>
      <c r="AN90" s="333"/>
      <c r="AO90" s="334"/>
      <c r="AP90" s="333"/>
      <c r="AQ90" s="334"/>
      <c r="AR90" s="333"/>
      <c r="AS90" s="334"/>
      <c r="AT90" s="333"/>
      <c r="AU90" s="334"/>
      <c r="AV90" s="333"/>
      <c r="AW90" s="334"/>
      <c r="AX90" s="333"/>
      <c r="AY90" s="334"/>
      <c r="AZ90" s="333"/>
      <c r="BA90" s="334"/>
      <c r="BB90" s="333"/>
      <c r="BC90" s="334"/>
      <c r="BD90" s="333"/>
      <c r="BE90" s="334"/>
      <c r="BF90" s="333"/>
      <c r="BG90" s="334"/>
      <c r="BH90" s="333"/>
      <c r="BI90" s="334"/>
      <c r="BJ90" s="333"/>
      <c r="BK90" s="334"/>
      <c r="BL90" s="333"/>
      <c r="BM90" s="335"/>
    </row>
    <row r="91" spans="1:65" s="98" customFormat="1" ht="20" thickTop="1" thickBot="1">
      <c r="A91" s="100"/>
      <c r="B91" s="338"/>
      <c r="C91" s="152" t="s">
        <v>88</v>
      </c>
      <c r="D91" s="324">
        <f>SUM(D80:D89)</f>
        <v>0</v>
      </c>
      <c r="E91" s="325"/>
      <c r="F91" s="324">
        <f>SUM(F80:F89)</f>
        <v>0</v>
      </c>
      <c r="G91" s="325"/>
      <c r="H91" s="324">
        <f>SUM(H80:H89)</f>
        <v>0</v>
      </c>
      <c r="I91" s="325"/>
      <c r="J91" s="324">
        <f>SUM(J80:J89)</f>
        <v>0</v>
      </c>
      <c r="K91" s="325"/>
      <c r="L91" s="324">
        <f>SUM(L80:L89)</f>
        <v>0</v>
      </c>
      <c r="M91" s="325"/>
      <c r="N91" s="324">
        <f>SUM(N80:N89)</f>
        <v>0</v>
      </c>
      <c r="O91" s="325"/>
      <c r="P91" s="324">
        <f>SUM(P80:P89)</f>
        <v>0</v>
      </c>
      <c r="Q91" s="325"/>
      <c r="R91" s="324">
        <f>SUM(R80:R89)</f>
        <v>0</v>
      </c>
      <c r="S91" s="325"/>
      <c r="T91" s="324">
        <f>SUM(T80:T89)</f>
        <v>0</v>
      </c>
      <c r="U91" s="325"/>
      <c r="V91" s="324">
        <f>SUM(V80:V89)</f>
        <v>0</v>
      </c>
      <c r="W91" s="325"/>
      <c r="X91" s="324">
        <f>SUM(X80:X89)</f>
        <v>0</v>
      </c>
      <c r="Y91" s="325"/>
      <c r="Z91" s="324">
        <f>SUM(Z80:Z89)</f>
        <v>0</v>
      </c>
      <c r="AA91" s="325"/>
      <c r="AB91" s="324">
        <f>SUM(AB80:AB89)</f>
        <v>0</v>
      </c>
      <c r="AC91" s="325"/>
      <c r="AD91" s="324">
        <f>SUM(AD80:AD89)</f>
        <v>0</v>
      </c>
      <c r="AE91" s="325"/>
      <c r="AF91" s="324">
        <f>SUM(AF80:AF89)</f>
        <v>0</v>
      </c>
      <c r="AG91" s="325"/>
      <c r="AH91" s="324">
        <f>SUM(AH80:AH89)</f>
        <v>0</v>
      </c>
      <c r="AI91" s="325"/>
      <c r="AJ91" s="324">
        <f>SUM(AJ80:AJ89)</f>
        <v>0</v>
      </c>
      <c r="AK91" s="325"/>
      <c r="AL91" s="324">
        <f>SUM(AL80:AL89)</f>
        <v>0</v>
      </c>
      <c r="AM91" s="325"/>
      <c r="AN91" s="324">
        <f>SUM(AN80:AN89)</f>
        <v>0</v>
      </c>
      <c r="AO91" s="325"/>
      <c r="AP91" s="324">
        <f>SUM(AP80:AP89)</f>
        <v>0</v>
      </c>
      <c r="AQ91" s="325"/>
      <c r="AR91" s="324">
        <f>SUM(AR80:AR89)</f>
        <v>0</v>
      </c>
      <c r="AS91" s="325"/>
      <c r="AT91" s="324">
        <f>SUM(AT80:AT89)</f>
        <v>0</v>
      </c>
      <c r="AU91" s="325"/>
      <c r="AV91" s="324">
        <f>SUM(AV80:AV89)</f>
        <v>0</v>
      </c>
      <c r="AW91" s="325"/>
      <c r="AX91" s="324">
        <f>SUM(AX80:AX89)</f>
        <v>0</v>
      </c>
      <c r="AY91" s="325"/>
      <c r="AZ91" s="324">
        <f>SUM(AZ80:AZ89)</f>
        <v>0</v>
      </c>
      <c r="BA91" s="325"/>
      <c r="BB91" s="324">
        <f>SUM(BB80:BB89)</f>
        <v>0</v>
      </c>
      <c r="BC91" s="325"/>
      <c r="BD91" s="324">
        <f>SUM(BD80:BD89)</f>
        <v>0</v>
      </c>
      <c r="BE91" s="325"/>
      <c r="BF91" s="324">
        <f>SUM(BF80:BF89)</f>
        <v>0</v>
      </c>
      <c r="BG91" s="325"/>
      <c r="BH91" s="324">
        <f>SUM(BH80:BH89)</f>
        <v>0</v>
      </c>
      <c r="BI91" s="325"/>
      <c r="BJ91" s="324">
        <f>SUM(BJ80:BJ89)</f>
        <v>0</v>
      </c>
      <c r="BK91" s="325"/>
      <c r="BL91" s="324">
        <f>SUM(BL80:BL89)</f>
        <v>0</v>
      </c>
      <c r="BM91" s="326"/>
    </row>
    <row r="92" spans="1:65" s="98" customFormat="1" ht="19" thickTop="1">
      <c r="A92" s="100"/>
      <c r="B92" s="336" t="s">
        <v>90</v>
      </c>
      <c r="C92" s="196" t="s">
        <v>90</v>
      </c>
      <c r="D92" s="149"/>
      <c r="E92" s="164"/>
      <c r="F92" s="149"/>
      <c r="G92" s="164"/>
      <c r="H92" s="149"/>
      <c r="I92" s="164"/>
      <c r="J92" s="149"/>
      <c r="K92" s="164"/>
      <c r="L92" s="149"/>
      <c r="M92" s="164"/>
      <c r="N92" s="149"/>
      <c r="O92" s="164"/>
      <c r="P92" s="149"/>
      <c r="Q92" s="164"/>
      <c r="R92" s="149"/>
      <c r="S92" s="164"/>
      <c r="T92" s="149"/>
      <c r="U92" s="164"/>
      <c r="V92" s="149"/>
      <c r="W92" s="164"/>
      <c r="X92" s="149"/>
      <c r="Y92" s="164"/>
      <c r="Z92" s="149"/>
      <c r="AA92" s="164"/>
      <c r="AB92" s="149"/>
      <c r="AC92" s="164"/>
      <c r="AD92" s="149"/>
      <c r="AE92" s="164"/>
      <c r="AF92" s="149"/>
      <c r="AG92" s="164"/>
      <c r="AH92" s="149"/>
      <c r="AI92" s="164"/>
      <c r="AJ92" s="149"/>
      <c r="AK92" s="164"/>
      <c r="AL92" s="149"/>
      <c r="AM92" s="164"/>
      <c r="AN92" s="149"/>
      <c r="AO92" s="164"/>
      <c r="AP92" s="149"/>
      <c r="AQ92" s="164"/>
      <c r="AR92" s="149"/>
      <c r="AS92" s="164"/>
      <c r="AT92" s="149"/>
      <c r="AU92" s="164"/>
      <c r="AV92" s="149"/>
      <c r="AW92" s="164"/>
      <c r="AX92" s="149"/>
      <c r="AY92" s="164"/>
      <c r="AZ92" s="149"/>
      <c r="BA92" s="164"/>
      <c r="BB92" s="149"/>
      <c r="BC92" s="164"/>
      <c r="BD92" s="149"/>
      <c r="BE92" s="164"/>
      <c r="BF92" s="149"/>
      <c r="BG92" s="164"/>
      <c r="BH92" s="149"/>
      <c r="BI92" s="164"/>
      <c r="BJ92" s="149"/>
      <c r="BK92" s="164"/>
      <c r="BL92" s="149"/>
      <c r="BM92" s="262"/>
    </row>
    <row r="93" spans="1:65" s="98" customFormat="1" ht="18.75" customHeight="1">
      <c r="A93" s="100"/>
      <c r="B93" s="337"/>
      <c r="C93" s="197">
        <v>1</v>
      </c>
      <c r="D93" s="169"/>
      <c r="E93" s="160"/>
      <c r="F93" s="169"/>
      <c r="G93" s="160"/>
      <c r="H93" s="169"/>
      <c r="I93" s="160"/>
      <c r="J93" s="169"/>
      <c r="K93" s="160"/>
      <c r="L93" s="169"/>
      <c r="M93" s="160"/>
      <c r="N93" s="169"/>
      <c r="O93" s="160"/>
      <c r="P93" s="169"/>
      <c r="Q93" s="160"/>
      <c r="R93" s="169"/>
      <c r="S93" s="160"/>
      <c r="T93" s="169"/>
      <c r="U93" s="160"/>
      <c r="V93" s="169"/>
      <c r="W93" s="160"/>
      <c r="X93" s="169"/>
      <c r="Y93" s="160"/>
      <c r="Z93" s="169"/>
      <c r="AA93" s="160"/>
      <c r="AB93" s="169"/>
      <c r="AC93" s="160"/>
      <c r="AD93" s="169"/>
      <c r="AE93" s="160"/>
      <c r="AF93" s="169"/>
      <c r="AG93" s="160"/>
      <c r="AH93" s="169"/>
      <c r="AI93" s="160"/>
      <c r="AJ93" s="169"/>
      <c r="AK93" s="160"/>
      <c r="AL93" s="169"/>
      <c r="AM93" s="160"/>
      <c r="AN93" s="169"/>
      <c r="AO93" s="160"/>
      <c r="AP93" s="169"/>
      <c r="AQ93" s="160"/>
      <c r="AR93" s="169"/>
      <c r="AS93" s="160"/>
      <c r="AT93" s="169"/>
      <c r="AU93" s="160"/>
      <c r="AV93" s="169"/>
      <c r="AW93" s="160"/>
      <c r="AX93" s="169"/>
      <c r="AY93" s="160"/>
      <c r="AZ93" s="169"/>
      <c r="BA93" s="160"/>
      <c r="BB93" s="169"/>
      <c r="BC93" s="160"/>
      <c r="BD93" s="169"/>
      <c r="BE93" s="160"/>
      <c r="BF93" s="169"/>
      <c r="BG93" s="160"/>
      <c r="BH93" s="169"/>
      <c r="BI93" s="160"/>
      <c r="BJ93" s="169"/>
      <c r="BK93" s="160"/>
      <c r="BL93" s="169"/>
      <c r="BM93" s="264"/>
    </row>
    <row r="94" spans="1:65" s="98" customFormat="1" ht="19" thickBot="1">
      <c r="A94" s="100"/>
      <c r="B94" s="337"/>
      <c r="C94" s="144" t="s">
        <v>87</v>
      </c>
      <c r="D94" s="333"/>
      <c r="E94" s="334"/>
      <c r="F94" s="333"/>
      <c r="G94" s="334"/>
      <c r="H94" s="333"/>
      <c r="I94" s="334"/>
      <c r="J94" s="333"/>
      <c r="K94" s="334"/>
      <c r="L94" s="333"/>
      <c r="M94" s="334"/>
      <c r="N94" s="333"/>
      <c r="O94" s="334"/>
      <c r="P94" s="333"/>
      <c r="Q94" s="334"/>
      <c r="R94" s="333"/>
      <c r="S94" s="334"/>
      <c r="T94" s="333"/>
      <c r="U94" s="334"/>
      <c r="V94" s="333"/>
      <c r="W94" s="334"/>
      <c r="X94" s="333"/>
      <c r="Y94" s="334"/>
      <c r="Z94" s="333"/>
      <c r="AA94" s="334"/>
      <c r="AB94" s="333"/>
      <c r="AC94" s="334"/>
      <c r="AD94" s="333"/>
      <c r="AE94" s="334"/>
      <c r="AF94" s="333"/>
      <c r="AG94" s="334"/>
      <c r="AH94" s="333"/>
      <c r="AI94" s="334"/>
      <c r="AJ94" s="333"/>
      <c r="AK94" s="334"/>
      <c r="AL94" s="333"/>
      <c r="AM94" s="334"/>
      <c r="AN94" s="333"/>
      <c r="AO94" s="334"/>
      <c r="AP94" s="333"/>
      <c r="AQ94" s="334"/>
      <c r="AR94" s="333"/>
      <c r="AS94" s="334"/>
      <c r="AT94" s="333"/>
      <c r="AU94" s="334"/>
      <c r="AV94" s="333"/>
      <c r="AW94" s="334"/>
      <c r="AX94" s="333"/>
      <c r="AY94" s="334"/>
      <c r="AZ94" s="333"/>
      <c r="BA94" s="334"/>
      <c r="BB94" s="333"/>
      <c r="BC94" s="334"/>
      <c r="BD94" s="333"/>
      <c r="BE94" s="334"/>
      <c r="BF94" s="333"/>
      <c r="BG94" s="334"/>
      <c r="BH94" s="333"/>
      <c r="BI94" s="334"/>
      <c r="BJ94" s="333"/>
      <c r="BK94" s="334"/>
      <c r="BL94" s="333"/>
      <c r="BM94" s="335"/>
    </row>
    <row r="95" spans="1:65" s="98" customFormat="1" ht="20" thickTop="1" thickBot="1">
      <c r="A95" s="100"/>
      <c r="B95" s="338"/>
      <c r="C95" s="152" t="s">
        <v>88</v>
      </c>
      <c r="D95" s="324">
        <f>SUM(D92:D94)</f>
        <v>0</v>
      </c>
      <c r="E95" s="325"/>
      <c r="F95" s="324">
        <f t="shared" ref="F95" si="209">SUM(F92:F94)</f>
        <v>0</v>
      </c>
      <c r="G95" s="325"/>
      <c r="H95" s="324">
        <f t="shared" ref="H95" si="210">SUM(H92:H94)</f>
        <v>0</v>
      </c>
      <c r="I95" s="325"/>
      <c r="J95" s="324">
        <f t="shared" ref="J95" si="211">SUM(J92:J94)</f>
        <v>0</v>
      </c>
      <c r="K95" s="325"/>
      <c r="L95" s="324">
        <f t="shared" ref="L95" si="212">SUM(L92:L94)</f>
        <v>0</v>
      </c>
      <c r="M95" s="325"/>
      <c r="N95" s="324">
        <f t="shared" ref="N95" si="213">SUM(N92:N94)</f>
        <v>0</v>
      </c>
      <c r="O95" s="325"/>
      <c r="P95" s="324">
        <f t="shared" ref="P95" si="214">SUM(P92:P94)</f>
        <v>0</v>
      </c>
      <c r="Q95" s="325"/>
      <c r="R95" s="324">
        <f t="shared" ref="R95" si="215">SUM(R92:R94)</f>
        <v>0</v>
      </c>
      <c r="S95" s="325"/>
      <c r="T95" s="324">
        <f t="shared" ref="T95" si="216">SUM(T92:T94)</f>
        <v>0</v>
      </c>
      <c r="U95" s="325"/>
      <c r="V95" s="324">
        <f t="shared" ref="V95" si="217">SUM(V92:V94)</f>
        <v>0</v>
      </c>
      <c r="W95" s="325"/>
      <c r="X95" s="324">
        <f t="shared" ref="X95" si="218">SUM(X92:X94)</f>
        <v>0</v>
      </c>
      <c r="Y95" s="325"/>
      <c r="Z95" s="324">
        <f t="shared" ref="Z95" si="219">SUM(Z92:Z94)</f>
        <v>0</v>
      </c>
      <c r="AA95" s="325"/>
      <c r="AB95" s="324">
        <f t="shared" ref="AB95" si="220">SUM(AB92:AB94)</f>
        <v>0</v>
      </c>
      <c r="AC95" s="325"/>
      <c r="AD95" s="324">
        <f t="shared" ref="AD95" si="221">SUM(AD92:AD94)</f>
        <v>0</v>
      </c>
      <c r="AE95" s="325"/>
      <c r="AF95" s="324">
        <f t="shared" ref="AF95" si="222">SUM(AF92:AF94)</f>
        <v>0</v>
      </c>
      <c r="AG95" s="325"/>
      <c r="AH95" s="324">
        <f t="shared" ref="AH95" si="223">SUM(AH92:AH94)</f>
        <v>0</v>
      </c>
      <c r="AI95" s="325"/>
      <c r="AJ95" s="324">
        <f t="shared" ref="AJ95" si="224">SUM(AJ92:AJ94)</f>
        <v>0</v>
      </c>
      <c r="AK95" s="325"/>
      <c r="AL95" s="324">
        <f t="shared" ref="AL95" si="225">SUM(AL92:AL94)</f>
        <v>0</v>
      </c>
      <c r="AM95" s="325"/>
      <c r="AN95" s="324">
        <f t="shared" ref="AN95" si="226">SUM(AN92:AN94)</f>
        <v>0</v>
      </c>
      <c r="AO95" s="325"/>
      <c r="AP95" s="324">
        <f t="shared" ref="AP95" si="227">SUM(AP92:AP94)</f>
        <v>0</v>
      </c>
      <c r="AQ95" s="325"/>
      <c r="AR95" s="324">
        <f t="shared" ref="AR95" si="228">SUM(AR92:AR94)</f>
        <v>0</v>
      </c>
      <c r="AS95" s="325"/>
      <c r="AT95" s="324">
        <f t="shared" ref="AT95" si="229">SUM(AT92:AT94)</f>
        <v>0</v>
      </c>
      <c r="AU95" s="325"/>
      <c r="AV95" s="324">
        <f t="shared" ref="AV95" si="230">SUM(AV92:AV94)</f>
        <v>0</v>
      </c>
      <c r="AW95" s="325"/>
      <c r="AX95" s="324">
        <f t="shared" ref="AX95" si="231">SUM(AX92:AX94)</f>
        <v>0</v>
      </c>
      <c r="AY95" s="325"/>
      <c r="AZ95" s="324">
        <f t="shared" ref="AZ95" si="232">SUM(AZ92:AZ94)</f>
        <v>0</v>
      </c>
      <c r="BA95" s="325"/>
      <c r="BB95" s="324">
        <f t="shared" ref="BB95" si="233">SUM(BB92:BB94)</f>
        <v>0</v>
      </c>
      <c r="BC95" s="325"/>
      <c r="BD95" s="324">
        <f t="shared" ref="BD95" si="234">SUM(BD92:BD94)</f>
        <v>0</v>
      </c>
      <c r="BE95" s="325"/>
      <c r="BF95" s="324">
        <f t="shared" ref="BF95" si="235">SUM(BF92:BF94)</f>
        <v>0</v>
      </c>
      <c r="BG95" s="325"/>
      <c r="BH95" s="324">
        <f t="shared" ref="BH95" si="236">SUM(BH92:BH94)</f>
        <v>0</v>
      </c>
      <c r="BI95" s="325"/>
      <c r="BJ95" s="324">
        <f t="shared" ref="BJ95" si="237">SUM(BJ92:BJ94)</f>
        <v>0</v>
      </c>
      <c r="BK95" s="325"/>
      <c r="BL95" s="324">
        <f t="shared" ref="BL95" si="238">SUM(BL92:BL94)</f>
        <v>0</v>
      </c>
      <c r="BM95" s="326"/>
    </row>
    <row r="96" spans="1:65" s="98" customFormat="1" ht="19" thickTop="1">
      <c r="B96" s="383" t="s">
        <v>92</v>
      </c>
      <c r="C96" s="114">
        <f>設定!L5</f>
        <v>0</v>
      </c>
      <c r="D96" s="149"/>
      <c r="E96" s="163"/>
      <c r="F96" s="149"/>
      <c r="G96" s="163"/>
      <c r="H96" s="149"/>
      <c r="I96" s="163"/>
      <c r="J96" s="149"/>
      <c r="K96" s="163"/>
      <c r="L96" s="149"/>
      <c r="M96" s="163"/>
      <c r="N96" s="149"/>
      <c r="O96" s="163"/>
      <c r="P96" s="149"/>
      <c r="Q96" s="163"/>
      <c r="R96" s="149"/>
      <c r="S96" s="163"/>
      <c r="T96" s="149"/>
      <c r="U96" s="163"/>
      <c r="V96" s="149"/>
      <c r="W96" s="163"/>
      <c r="X96" s="149"/>
      <c r="Y96" s="163"/>
      <c r="Z96" s="149"/>
      <c r="AA96" s="163"/>
      <c r="AB96" s="149"/>
      <c r="AC96" s="163"/>
      <c r="AD96" s="149"/>
      <c r="AE96" s="163"/>
      <c r="AF96" s="149"/>
      <c r="AG96" s="163"/>
      <c r="AH96" s="149"/>
      <c r="AI96" s="163"/>
      <c r="AJ96" s="149"/>
      <c r="AK96" s="163"/>
      <c r="AL96" s="149"/>
      <c r="AM96" s="163"/>
      <c r="AN96" s="149"/>
      <c r="AO96" s="163"/>
      <c r="AP96" s="149"/>
      <c r="AQ96" s="163"/>
      <c r="AR96" s="149"/>
      <c r="AS96" s="163"/>
      <c r="AT96" s="149"/>
      <c r="AU96" s="163"/>
      <c r="AV96" s="149"/>
      <c r="AW96" s="163"/>
      <c r="AX96" s="149"/>
      <c r="AY96" s="163"/>
      <c r="AZ96" s="149"/>
      <c r="BA96" s="163"/>
      <c r="BB96" s="149"/>
      <c r="BC96" s="163"/>
      <c r="BD96" s="149"/>
      <c r="BE96" s="163"/>
      <c r="BF96" s="149"/>
      <c r="BG96" s="163"/>
      <c r="BH96" s="149"/>
      <c r="BI96" s="163"/>
      <c r="BJ96" s="149"/>
      <c r="BK96" s="163"/>
      <c r="BL96" s="149"/>
      <c r="BM96" s="260"/>
    </row>
    <row r="97" spans="2:65" s="98" customFormat="1" outlineLevel="1">
      <c r="B97" s="384"/>
      <c r="C97" s="114">
        <f>設定!L5</f>
        <v>0</v>
      </c>
      <c r="D97" s="149"/>
      <c r="E97" s="164"/>
      <c r="F97" s="149"/>
      <c r="G97" s="164"/>
      <c r="H97" s="149"/>
      <c r="I97" s="164"/>
      <c r="J97" s="149"/>
      <c r="K97" s="164"/>
      <c r="L97" s="149"/>
      <c r="M97" s="164"/>
      <c r="N97" s="149"/>
      <c r="O97" s="164"/>
      <c r="P97" s="149"/>
      <c r="Q97" s="164"/>
      <c r="R97" s="149"/>
      <c r="S97" s="164"/>
      <c r="T97" s="149"/>
      <c r="U97" s="164"/>
      <c r="V97" s="149"/>
      <c r="W97" s="164"/>
      <c r="X97" s="149"/>
      <c r="Y97" s="164"/>
      <c r="Z97" s="149"/>
      <c r="AA97" s="164"/>
      <c r="AB97" s="149"/>
      <c r="AC97" s="164"/>
      <c r="AD97" s="149"/>
      <c r="AE97" s="164"/>
      <c r="AF97" s="149"/>
      <c r="AG97" s="164"/>
      <c r="AH97" s="149"/>
      <c r="AI97" s="164"/>
      <c r="AJ97" s="149"/>
      <c r="AK97" s="164"/>
      <c r="AL97" s="149"/>
      <c r="AM97" s="164"/>
      <c r="AN97" s="149"/>
      <c r="AO97" s="164"/>
      <c r="AP97" s="149"/>
      <c r="AQ97" s="164"/>
      <c r="AR97" s="149"/>
      <c r="AS97" s="164"/>
      <c r="AT97" s="149"/>
      <c r="AU97" s="164"/>
      <c r="AV97" s="149"/>
      <c r="AW97" s="164"/>
      <c r="AX97" s="149"/>
      <c r="AY97" s="164"/>
      <c r="AZ97" s="149"/>
      <c r="BA97" s="164"/>
      <c r="BB97" s="149"/>
      <c r="BC97" s="164"/>
      <c r="BD97" s="149"/>
      <c r="BE97" s="164"/>
      <c r="BF97" s="149"/>
      <c r="BG97" s="164"/>
      <c r="BH97" s="149"/>
      <c r="BI97" s="164"/>
      <c r="BJ97" s="149"/>
      <c r="BK97" s="164"/>
      <c r="BL97" s="149"/>
      <c r="BM97" s="262"/>
    </row>
    <row r="98" spans="2:65" s="98" customFormat="1" outlineLevel="1">
      <c r="B98" s="384"/>
      <c r="C98" s="114">
        <f>設定!L5</f>
        <v>0</v>
      </c>
      <c r="D98" s="149"/>
      <c r="E98" s="164"/>
      <c r="F98" s="149"/>
      <c r="G98" s="164"/>
      <c r="H98" s="149"/>
      <c r="I98" s="164"/>
      <c r="J98" s="149"/>
      <c r="K98" s="164"/>
      <c r="L98" s="149"/>
      <c r="M98" s="164"/>
      <c r="N98" s="149"/>
      <c r="O98" s="164"/>
      <c r="P98" s="149"/>
      <c r="Q98" s="164"/>
      <c r="R98" s="149"/>
      <c r="S98" s="164"/>
      <c r="T98" s="149"/>
      <c r="U98" s="164"/>
      <c r="V98" s="149"/>
      <c r="W98" s="164"/>
      <c r="X98" s="149"/>
      <c r="Y98" s="164"/>
      <c r="Z98" s="149"/>
      <c r="AA98" s="164"/>
      <c r="AB98" s="149"/>
      <c r="AC98" s="164"/>
      <c r="AD98" s="149"/>
      <c r="AE98" s="164"/>
      <c r="AF98" s="149"/>
      <c r="AG98" s="164"/>
      <c r="AH98" s="149"/>
      <c r="AI98" s="164"/>
      <c r="AJ98" s="149"/>
      <c r="AK98" s="164"/>
      <c r="AL98" s="149"/>
      <c r="AM98" s="164"/>
      <c r="AN98" s="149"/>
      <c r="AO98" s="164"/>
      <c r="AP98" s="149"/>
      <c r="AQ98" s="164"/>
      <c r="AR98" s="149"/>
      <c r="AS98" s="164"/>
      <c r="AT98" s="149"/>
      <c r="AU98" s="164"/>
      <c r="AV98" s="149"/>
      <c r="AW98" s="164"/>
      <c r="AX98" s="149"/>
      <c r="AY98" s="164"/>
      <c r="AZ98" s="149"/>
      <c r="BA98" s="164"/>
      <c r="BB98" s="149"/>
      <c r="BC98" s="164"/>
      <c r="BD98" s="149"/>
      <c r="BE98" s="164"/>
      <c r="BF98" s="149"/>
      <c r="BG98" s="164"/>
      <c r="BH98" s="149"/>
      <c r="BI98" s="164"/>
      <c r="BJ98" s="149"/>
      <c r="BK98" s="164"/>
      <c r="BL98" s="149"/>
      <c r="BM98" s="262"/>
    </row>
    <row r="99" spans="2:65" s="98" customFormat="1">
      <c r="B99" s="384"/>
      <c r="C99" s="110">
        <f>設定!L6</f>
        <v>0</v>
      </c>
      <c r="D99" s="143"/>
      <c r="E99" s="160"/>
      <c r="F99" s="143"/>
      <c r="G99" s="160"/>
      <c r="H99" s="143"/>
      <c r="I99" s="160"/>
      <c r="J99" s="143"/>
      <c r="K99" s="160"/>
      <c r="L99" s="143"/>
      <c r="M99" s="160"/>
      <c r="N99" s="143"/>
      <c r="O99" s="160"/>
      <c r="P99" s="143"/>
      <c r="Q99" s="160"/>
      <c r="R99" s="143"/>
      <c r="S99" s="160"/>
      <c r="T99" s="143"/>
      <c r="U99" s="160"/>
      <c r="V99" s="143"/>
      <c r="W99" s="160"/>
      <c r="X99" s="143"/>
      <c r="Y99" s="160"/>
      <c r="Z99" s="143"/>
      <c r="AA99" s="160"/>
      <c r="AB99" s="143"/>
      <c r="AC99" s="160"/>
      <c r="AD99" s="143"/>
      <c r="AE99" s="160"/>
      <c r="AF99" s="143"/>
      <c r="AG99" s="160"/>
      <c r="AH99" s="143"/>
      <c r="AI99" s="160"/>
      <c r="AJ99" s="143"/>
      <c r="AK99" s="160"/>
      <c r="AL99" s="143"/>
      <c r="AM99" s="160"/>
      <c r="AN99" s="143"/>
      <c r="AO99" s="160"/>
      <c r="AP99" s="143"/>
      <c r="AQ99" s="160"/>
      <c r="AR99" s="143"/>
      <c r="AS99" s="160"/>
      <c r="AT99" s="143"/>
      <c r="AU99" s="160"/>
      <c r="AV99" s="143"/>
      <c r="AW99" s="160"/>
      <c r="AX99" s="143"/>
      <c r="AY99" s="160"/>
      <c r="AZ99" s="143"/>
      <c r="BA99" s="160"/>
      <c r="BB99" s="143"/>
      <c r="BC99" s="160"/>
      <c r="BD99" s="143"/>
      <c r="BE99" s="160"/>
      <c r="BF99" s="143"/>
      <c r="BG99" s="160"/>
      <c r="BH99" s="143"/>
      <c r="BI99" s="160"/>
      <c r="BJ99" s="143"/>
      <c r="BK99" s="160"/>
      <c r="BL99" s="143"/>
      <c r="BM99" s="264"/>
    </row>
    <row r="100" spans="2:65" s="98" customFormat="1" ht="18" customHeight="1" outlineLevel="1">
      <c r="B100" s="384"/>
      <c r="C100" s="110">
        <f>設定!L6</f>
        <v>0</v>
      </c>
      <c r="D100" s="149"/>
      <c r="E100" s="164"/>
      <c r="F100" s="149"/>
      <c r="G100" s="164"/>
      <c r="H100" s="149"/>
      <c r="I100" s="164"/>
      <c r="J100" s="149"/>
      <c r="K100" s="164"/>
      <c r="L100" s="149"/>
      <c r="M100" s="164"/>
      <c r="N100" s="149"/>
      <c r="O100" s="164"/>
      <c r="P100" s="149"/>
      <c r="Q100" s="164"/>
      <c r="R100" s="149"/>
      <c r="S100" s="164"/>
      <c r="T100" s="149"/>
      <c r="U100" s="164"/>
      <c r="V100" s="149"/>
      <c r="W100" s="164"/>
      <c r="X100" s="149"/>
      <c r="Y100" s="164"/>
      <c r="Z100" s="149"/>
      <c r="AA100" s="164"/>
      <c r="AB100" s="149"/>
      <c r="AC100" s="164"/>
      <c r="AD100" s="149"/>
      <c r="AE100" s="164"/>
      <c r="AF100" s="149"/>
      <c r="AG100" s="164"/>
      <c r="AH100" s="149"/>
      <c r="AI100" s="164"/>
      <c r="AJ100" s="149"/>
      <c r="AK100" s="164"/>
      <c r="AL100" s="149"/>
      <c r="AM100" s="164"/>
      <c r="AN100" s="149"/>
      <c r="AO100" s="164"/>
      <c r="AP100" s="149"/>
      <c r="AQ100" s="164"/>
      <c r="AR100" s="149"/>
      <c r="AS100" s="164"/>
      <c r="AT100" s="149"/>
      <c r="AU100" s="164"/>
      <c r="AV100" s="149"/>
      <c r="AW100" s="164"/>
      <c r="AX100" s="149"/>
      <c r="AY100" s="164"/>
      <c r="AZ100" s="149"/>
      <c r="BA100" s="164"/>
      <c r="BB100" s="149"/>
      <c r="BC100" s="164"/>
      <c r="BD100" s="149"/>
      <c r="BE100" s="164"/>
      <c r="BF100" s="149"/>
      <c r="BG100" s="164"/>
      <c r="BH100" s="149"/>
      <c r="BI100" s="164"/>
      <c r="BJ100" s="149"/>
      <c r="BK100" s="164"/>
      <c r="BL100" s="149"/>
      <c r="BM100" s="262"/>
    </row>
    <row r="101" spans="2:65" s="98" customFormat="1" outlineLevel="1">
      <c r="B101" s="384"/>
      <c r="C101" s="110">
        <f>設定!L6</f>
        <v>0</v>
      </c>
      <c r="D101" s="149"/>
      <c r="E101" s="164"/>
      <c r="F101" s="149"/>
      <c r="G101" s="164"/>
      <c r="H101" s="149"/>
      <c r="I101" s="164"/>
      <c r="J101" s="149"/>
      <c r="K101" s="164"/>
      <c r="L101" s="149"/>
      <c r="M101" s="164"/>
      <c r="N101" s="149"/>
      <c r="O101" s="164"/>
      <c r="P101" s="149"/>
      <c r="Q101" s="164"/>
      <c r="R101" s="149"/>
      <c r="S101" s="164"/>
      <c r="T101" s="149"/>
      <c r="U101" s="164"/>
      <c r="V101" s="149"/>
      <c r="W101" s="164"/>
      <c r="X101" s="149"/>
      <c r="Y101" s="164"/>
      <c r="Z101" s="149"/>
      <c r="AA101" s="164"/>
      <c r="AB101" s="149"/>
      <c r="AC101" s="164"/>
      <c r="AD101" s="149"/>
      <c r="AE101" s="164"/>
      <c r="AF101" s="149"/>
      <c r="AG101" s="164"/>
      <c r="AH101" s="149"/>
      <c r="AI101" s="164"/>
      <c r="AJ101" s="149"/>
      <c r="AK101" s="164"/>
      <c r="AL101" s="149"/>
      <c r="AM101" s="164"/>
      <c r="AN101" s="149"/>
      <c r="AO101" s="164"/>
      <c r="AP101" s="149"/>
      <c r="AQ101" s="164"/>
      <c r="AR101" s="149"/>
      <c r="AS101" s="164"/>
      <c r="AT101" s="149"/>
      <c r="AU101" s="164"/>
      <c r="AV101" s="149"/>
      <c r="AW101" s="164"/>
      <c r="AX101" s="149"/>
      <c r="AY101" s="164"/>
      <c r="AZ101" s="149"/>
      <c r="BA101" s="164"/>
      <c r="BB101" s="149"/>
      <c r="BC101" s="164"/>
      <c r="BD101" s="149"/>
      <c r="BE101" s="164"/>
      <c r="BF101" s="149"/>
      <c r="BG101" s="164"/>
      <c r="BH101" s="149"/>
      <c r="BI101" s="164"/>
      <c r="BJ101" s="149"/>
      <c r="BK101" s="164"/>
      <c r="BL101" s="149"/>
      <c r="BM101" s="262"/>
    </row>
    <row r="102" spans="2:65" s="98" customFormat="1">
      <c r="B102" s="384"/>
      <c r="C102" s="114">
        <f>設定!L7</f>
        <v>0</v>
      </c>
      <c r="D102" s="149"/>
      <c r="E102" s="164"/>
      <c r="F102" s="149"/>
      <c r="G102" s="164"/>
      <c r="H102" s="149"/>
      <c r="I102" s="164"/>
      <c r="J102" s="149"/>
      <c r="K102" s="164"/>
      <c r="L102" s="149"/>
      <c r="M102" s="164"/>
      <c r="N102" s="149"/>
      <c r="O102" s="164"/>
      <c r="P102" s="149"/>
      <c r="Q102" s="164"/>
      <c r="R102" s="149"/>
      <c r="S102" s="164"/>
      <c r="T102" s="149"/>
      <c r="U102" s="164"/>
      <c r="V102" s="149"/>
      <c r="W102" s="164"/>
      <c r="X102" s="149"/>
      <c r="Y102" s="164"/>
      <c r="Z102" s="149"/>
      <c r="AA102" s="164"/>
      <c r="AB102" s="149"/>
      <c r="AC102" s="164"/>
      <c r="AD102" s="149"/>
      <c r="AE102" s="164"/>
      <c r="AF102" s="149"/>
      <c r="AG102" s="164"/>
      <c r="AH102" s="149"/>
      <c r="AI102" s="164"/>
      <c r="AJ102" s="149"/>
      <c r="AK102" s="164"/>
      <c r="AL102" s="149"/>
      <c r="AM102" s="164"/>
      <c r="AN102" s="149"/>
      <c r="AO102" s="164"/>
      <c r="AP102" s="149"/>
      <c r="AQ102" s="164"/>
      <c r="AR102" s="149"/>
      <c r="AS102" s="164"/>
      <c r="AT102" s="149"/>
      <c r="AU102" s="164"/>
      <c r="AV102" s="149"/>
      <c r="AW102" s="164"/>
      <c r="AX102" s="149"/>
      <c r="AY102" s="164"/>
      <c r="AZ102" s="149"/>
      <c r="BA102" s="164"/>
      <c r="BB102" s="149"/>
      <c r="BC102" s="164"/>
      <c r="BD102" s="149"/>
      <c r="BE102" s="164"/>
      <c r="BF102" s="149"/>
      <c r="BG102" s="164"/>
      <c r="BH102" s="149"/>
      <c r="BI102" s="164"/>
      <c r="BJ102" s="149"/>
      <c r="BK102" s="164"/>
      <c r="BL102" s="149"/>
      <c r="BM102" s="262"/>
    </row>
    <row r="103" spans="2:65" s="98" customFormat="1" outlineLevel="1">
      <c r="B103" s="384"/>
      <c r="C103" s="114">
        <f>設定!L7</f>
        <v>0</v>
      </c>
      <c r="D103" s="149"/>
      <c r="E103" s="164"/>
      <c r="F103" s="149"/>
      <c r="G103" s="164"/>
      <c r="H103" s="149"/>
      <c r="I103" s="164"/>
      <c r="J103" s="149"/>
      <c r="K103" s="164"/>
      <c r="L103" s="149"/>
      <c r="M103" s="164"/>
      <c r="N103" s="149"/>
      <c r="O103" s="164"/>
      <c r="P103" s="149"/>
      <c r="Q103" s="164"/>
      <c r="R103" s="149"/>
      <c r="S103" s="164"/>
      <c r="T103" s="149"/>
      <c r="U103" s="164"/>
      <c r="V103" s="149"/>
      <c r="W103" s="164"/>
      <c r="X103" s="149"/>
      <c r="Y103" s="164"/>
      <c r="Z103" s="149"/>
      <c r="AA103" s="164"/>
      <c r="AB103" s="149"/>
      <c r="AC103" s="164"/>
      <c r="AD103" s="149"/>
      <c r="AE103" s="164"/>
      <c r="AF103" s="149"/>
      <c r="AG103" s="164"/>
      <c r="AH103" s="149"/>
      <c r="AI103" s="164"/>
      <c r="AJ103" s="149"/>
      <c r="AK103" s="164"/>
      <c r="AL103" s="149"/>
      <c r="AM103" s="164"/>
      <c r="AN103" s="149"/>
      <c r="AO103" s="164"/>
      <c r="AP103" s="149"/>
      <c r="AQ103" s="164"/>
      <c r="AR103" s="149"/>
      <c r="AS103" s="164"/>
      <c r="AT103" s="149"/>
      <c r="AU103" s="164"/>
      <c r="AV103" s="149"/>
      <c r="AW103" s="164"/>
      <c r="AX103" s="149"/>
      <c r="AY103" s="164"/>
      <c r="AZ103" s="149"/>
      <c r="BA103" s="164"/>
      <c r="BB103" s="149"/>
      <c r="BC103" s="164"/>
      <c r="BD103" s="149"/>
      <c r="BE103" s="164"/>
      <c r="BF103" s="149"/>
      <c r="BG103" s="164"/>
      <c r="BH103" s="149"/>
      <c r="BI103" s="164"/>
      <c r="BJ103" s="149"/>
      <c r="BK103" s="164"/>
      <c r="BL103" s="149"/>
      <c r="BM103" s="262"/>
    </row>
    <row r="104" spans="2:65" s="98" customFormat="1" outlineLevel="1">
      <c r="B104" s="384"/>
      <c r="C104" s="114">
        <f>設定!L7</f>
        <v>0</v>
      </c>
      <c r="D104" s="149"/>
      <c r="E104" s="164"/>
      <c r="F104" s="149"/>
      <c r="G104" s="164"/>
      <c r="H104" s="149"/>
      <c r="I104" s="164"/>
      <c r="J104" s="149"/>
      <c r="K104" s="164"/>
      <c r="L104" s="149"/>
      <c r="M104" s="164"/>
      <c r="N104" s="149"/>
      <c r="O104" s="164"/>
      <c r="P104" s="149"/>
      <c r="Q104" s="164"/>
      <c r="R104" s="149"/>
      <c r="S104" s="164"/>
      <c r="T104" s="149"/>
      <c r="U104" s="164"/>
      <c r="V104" s="149"/>
      <c r="W104" s="164"/>
      <c r="X104" s="149"/>
      <c r="Y104" s="164"/>
      <c r="Z104" s="149"/>
      <c r="AA104" s="164"/>
      <c r="AB104" s="149"/>
      <c r="AC104" s="164"/>
      <c r="AD104" s="149"/>
      <c r="AE104" s="164"/>
      <c r="AF104" s="149"/>
      <c r="AG104" s="164"/>
      <c r="AH104" s="149"/>
      <c r="AI104" s="164"/>
      <c r="AJ104" s="149"/>
      <c r="AK104" s="164"/>
      <c r="AL104" s="149"/>
      <c r="AM104" s="164"/>
      <c r="AN104" s="149"/>
      <c r="AO104" s="164"/>
      <c r="AP104" s="149"/>
      <c r="AQ104" s="164"/>
      <c r="AR104" s="149"/>
      <c r="AS104" s="164"/>
      <c r="AT104" s="149"/>
      <c r="AU104" s="164"/>
      <c r="AV104" s="149"/>
      <c r="AW104" s="164"/>
      <c r="AX104" s="149"/>
      <c r="AY104" s="164"/>
      <c r="AZ104" s="149"/>
      <c r="BA104" s="164"/>
      <c r="BB104" s="149"/>
      <c r="BC104" s="164"/>
      <c r="BD104" s="149"/>
      <c r="BE104" s="164"/>
      <c r="BF104" s="149"/>
      <c r="BG104" s="164"/>
      <c r="BH104" s="149"/>
      <c r="BI104" s="164"/>
      <c r="BJ104" s="149"/>
      <c r="BK104" s="164"/>
      <c r="BL104" s="149"/>
      <c r="BM104" s="262"/>
    </row>
    <row r="105" spans="2:65" s="98" customFormat="1">
      <c r="B105" s="384"/>
      <c r="C105" s="110">
        <f>設定!L8</f>
        <v>0</v>
      </c>
      <c r="D105" s="143"/>
      <c r="E105" s="160"/>
      <c r="F105" s="143"/>
      <c r="G105" s="160"/>
      <c r="H105" s="143"/>
      <c r="I105" s="160"/>
      <c r="J105" s="143"/>
      <c r="K105" s="160"/>
      <c r="L105" s="143"/>
      <c r="M105" s="160"/>
      <c r="N105" s="143"/>
      <c r="O105" s="160"/>
      <c r="P105" s="143"/>
      <c r="Q105" s="160"/>
      <c r="R105" s="143"/>
      <c r="S105" s="160"/>
      <c r="T105" s="143"/>
      <c r="U105" s="160"/>
      <c r="V105" s="143"/>
      <c r="W105" s="160"/>
      <c r="X105" s="143"/>
      <c r="Y105" s="160"/>
      <c r="Z105" s="143"/>
      <c r="AA105" s="160"/>
      <c r="AB105" s="143"/>
      <c r="AC105" s="160"/>
      <c r="AD105" s="143"/>
      <c r="AE105" s="160"/>
      <c r="AF105" s="143"/>
      <c r="AG105" s="160"/>
      <c r="AH105" s="143"/>
      <c r="AI105" s="160"/>
      <c r="AJ105" s="143"/>
      <c r="AK105" s="160"/>
      <c r="AL105" s="143"/>
      <c r="AM105" s="160"/>
      <c r="AN105" s="143"/>
      <c r="AO105" s="160"/>
      <c r="AP105" s="143"/>
      <c r="AQ105" s="160"/>
      <c r="AR105" s="143"/>
      <c r="AS105" s="160"/>
      <c r="AT105" s="143"/>
      <c r="AU105" s="160"/>
      <c r="AV105" s="143"/>
      <c r="AW105" s="160"/>
      <c r="AX105" s="143"/>
      <c r="AY105" s="160"/>
      <c r="AZ105" s="143"/>
      <c r="BA105" s="160"/>
      <c r="BB105" s="143"/>
      <c r="BC105" s="160"/>
      <c r="BD105" s="143"/>
      <c r="BE105" s="160"/>
      <c r="BF105" s="143"/>
      <c r="BG105" s="160"/>
      <c r="BH105" s="143"/>
      <c r="BI105" s="160"/>
      <c r="BJ105" s="143"/>
      <c r="BK105" s="160"/>
      <c r="BL105" s="143"/>
      <c r="BM105" s="264"/>
    </row>
    <row r="106" spans="2:65" s="98" customFormat="1" outlineLevel="1">
      <c r="B106" s="384"/>
      <c r="C106" s="110">
        <f>設定!L8</f>
        <v>0</v>
      </c>
      <c r="D106" s="149"/>
      <c r="E106" s="164"/>
      <c r="F106" s="149"/>
      <c r="G106" s="164"/>
      <c r="H106" s="149"/>
      <c r="I106" s="164"/>
      <c r="J106" s="149"/>
      <c r="K106" s="164"/>
      <c r="L106" s="149"/>
      <c r="M106" s="164"/>
      <c r="N106" s="149"/>
      <c r="O106" s="164"/>
      <c r="P106" s="149"/>
      <c r="Q106" s="164"/>
      <c r="R106" s="149"/>
      <c r="S106" s="164"/>
      <c r="T106" s="149"/>
      <c r="U106" s="164"/>
      <c r="V106" s="149"/>
      <c r="W106" s="164"/>
      <c r="X106" s="149"/>
      <c r="Y106" s="164"/>
      <c r="Z106" s="149"/>
      <c r="AA106" s="164"/>
      <c r="AB106" s="149"/>
      <c r="AC106" s="164"/>
      <c r="AD106" s="149"/>
      <c r="AE106" s="164"/>
      <c r="AF106" s="149"/>
      <c r="AG106" s="164"/>
      <c r="AH106" s="149"/>
      <c r="AI106" s="164"/>
      <c r="AJ106" s="149"/>
      <c r="AK106" s="164"/>
      <c r="AL106" s="149"/>
      <c r="AM106" s="164"/>
      <c r="AN106" s="149"/>
      <c r="AO106" s="164"/>
      <c r="AP106" s="149"/>
      <c r="AQ106" s="164"/>
      <c r="AR106" s="149"/>
      <c r="AS106" s="164"/>
      <c r="AT106" s="149"/>
      <c r="AU106" s="164"/>
      <c r="AV106" s="149"/>
      <c r="AW106" s="164"/>
      <c r="AX106" s="149"/>
      <c r="AY106" s="164"/>
      <c r="AZ106" s="149"/>
      <c r="BA106" s="164"/>
      <c r="BB106" s="149"/>
      <c r="BC106" s="164"/>
      <c r="BD106" s="149"/>
      <c r="BE106" s="164"/>
      <c r="BF106" s="149"/>
      <c r="BG106" s="164"/>
      <c r="BH106" s="149"/>
      <c r="BI106" s="164"/>
      <c r="BJ106" s="149"/>
      <c r="BK106" s="164"/>
      <c r="BL106" s="149"/>
      <c r="BM106" s="262"/>
    </row>
    <row r="107" spans="2:65" s="98" customFormat="1" outlineLevel="1">
      <c r="B107" s="384"/>
      <c r="C107" s="110">
        <f>設定!L8</f>
        <v>0</v>
      </c>
      <c r="D107" s="149"/>
      <c r="E107" s="164"/>
      <c r="F107" s="149"/>
      <c r="G107" s="164"/>
      <c r="H107" s="149"/>
      <c r="I107" s="164"/>
      <c r="J107" s="149"/>
      <c r="K107" s="164"/>
      <c r="L107" s="149"/>
      <c r="M107" s="164"/>
      <c r="N107" s="149"/>
      <c r="O107" s="164"/>
      <c r="P107" s="149"/>
      <c r="Q107" s="164"/>
      <c r="R107" s="149"/>
      <c r="S107" s="164"/>
      <c r="T107" s="149"/>
      <c r="U107" s="164"/>
      <c r="V107" s="149"/>
      <c r="W107" s="164"/>
      <c r="X107" s="149"/>
      <c r="Y107" s="164"/>
      <c r="Z107" s="149"/>
      <c r="AA107" s="164"/>
      <c r="AB107" s="149"/>
      <c r="AC107" s="164"/>
      <c r="AD107" s="149"/>
      <c r="AE107" s="164"/>
      <c r="AF107" s="149"/>
      <c r="AG107" s="164"/>
      <c r="AH107" s="149"/>
      <c r="AI107" s="164"/>
      <c r="AJ107" s="149"/>
      <c r="AK107" s="164"/>
      <c r="AL107" s="149"/>
      <c r="AM107" s="164"/>
      <c r="AN107" s="149"/>
      <c r="AO107" s="164"/>
      <c r="AP107" s="149"/>
      <c r="AQ107" s="164"/>
      <c r="AR107" s="149"/>
      <c r="AS107" s="164"/>
      <c r="AT107" s="149"/>
      <c r="AU107" s="164"/>
      <c r="AV107" s="149"/>
      <c r="AW107" s="164"/>
      <c r="AX107" s="149"/>
      <c r="AY107" s="164"/>
      <c r="AZ107" s="149"/>
      <c r="BA107" s="164"/>
      <c r="BB107" s="149"/>
      <c r="BC107" s="164"/>
      <c r="BD107" s="149"/>
      <c r="BE107" s="164"/>
      <c r="BF107" s="149"/>
      <c r="BG107" s="164"/>
      <c r="BH107" s="149"/>
      <c r="BI107" s="164"/>
      <c r="BJ107" s="149"/>
      <c r="BK107" s="164"/>
      <c r="BL107" s="149"/>
      <c r="BM107" s="262"/>
    </row>
    <row r="108" spans="2:65" s="98" customFormat="1">
      <c r="B108" s="384"/>
      <c r="C108" s="114">
        <f>設定!L9</f>
        <v>0</v>
      </c>
      <c r="D108" s="149"/>
      <c r="E108" s="164"/>
      <c r="F108" s="149"/>
      <c r="G108" s="164"/>
      <c r="H108" s="149"/>
      <c r="I108" s="164"/>
      <c r="J108" s="149"/>
      <c r="K108" s="164"/>
      <c r="L108" s="149"/>
      <c r="M108" s="164"/>
      <c r="N108" s="149"/>
      <c r="O108" s="164"/>
      <c r="P108" s="149"/>
      <c r="Q108" s="164"/>
      <c r="R108" s="149"/>
      <c r="S108" s="164"/>
      <c r="T108" s="149"/>
      <c r="U108" s="164"/>
      <c r="V108" s="149"/>
      <c r="W108" s="164"/>
      <c r="X108" s="149"/>
      <c r="Y108" s="164"/>
      <c r="Z108" s="149"/>
      <c r="AA108" s="164"/>
      <c r="AB108" s="149"/>
      <c r="AC108" s="164"/>
      <c r="AD108" s="149"/>
      <c r="AE108" s="164"/>
      <c r="AF108" s="149"/>
      <c r="AG108" s="164"/>
      <c r="AH108" s="149"/>
      <c r="AI108" s="164"/>
      <c r="AJ108" s="149"/>
      <c r="AK108" s="164"/>
      <c r="AL108" s="149"/>
      <c r="AM108" s="164"/>
      <c r="AN108" s="149"/>
      <c r="AO108" s="164"/>
      <c r="AP108" s="149"/>
      <c r="AQ108" s="164"/>
      <c r="AR108" s="149"/>
      <c r="AS108" s="164"/>
      <c r="AT108" s="149"/>
      <c r="AU108" s="164"/>
      <c r="AV108" s="149"/>
      <c r="AW108" s="164"/>
      <c r="AX108" s="149"/>
      <c r="AY108" s="164"/>
      <c r="AZ108" s="149"/>
      <c r="BA108" s="164"/>
      <c r="BB108" s="149"/>
      <c r="BC108" s="164"/>
      <c r="BD108" s="149"/>
      <c r="BE108" s="164"/>
      <c r="BF108" s="149"/>
      <c r="BG108" s="164"/>
      <c r="BH108" s="149"/>
      <c r="BI108" s="164"/>
      <c r="BJ108" s="149"/>
      <c r="BK108" s="164"/>
      <c r="BL108" s="149"/>
      <c r="BM108" s="262"/>
    </row>
    <row r="109" spans="2:65" s="98" customFormat="1" outlineLevel="1">
      <c r="B109" s="384"/>
      <c r="C109" s="114">
        <f>設定!L9</f>
        <v>0</v>
      </c>
      <c r="D109" s="149"/>
      <c r="E109" s="164"/>
      <c r="F109" s="149"/>
      <c r="G109" s="164"/>
      <c r="H109" s="149"/>
      <c r="I109" s="164"/>
      <c r="J109" s="149"/>
      <c r="K109" s="164"/>
      <c r="L109" s="149"/>
      <c r="M109" s="164"/>
      <c r="N109" s="149"/>
      <c r="O109" s="164"/>
      <c r="P109" s="149"/>
      <c r="Q109" s="164"/>
      <c r="R109" s="149"/>
      <c r="S109" s="164"/>
      <c r="T109" s="149"/>
      <c r="U109" s="164"/>
      <c r="V109" s="149"/>
      <c r="W109" s="164"/>
      <c r="X109" s="149"/>
      <c r="Y109" s="164"/>
      <c r="Z109" s="149"/>
      <c r="AA109" s="164"/>
      <c r="AB109" s="149"/>
      <c r="AC109" s="164"/>
      <c r="AD109" s="149"/>
      <c r="AE109" s="164"/>
      <c r="AF109" s="149"/>
      <c r="AG109" s="164"/>
      <c r="AH109" s="149"/>
      <c r="AI109" s="164"/>
      <c r="AJ109" s="149"/>
      <c r="AK109" s="164"/>
      <c r="AL109" s="149"/>
      <c r="AM109" s="164"/>
      <c r="AN109" s="149"/>
      <c r="AO109" s="164"/>
      <c r="AP109" s="149"/>
      <c r="AQ109" s="164"/>
      <c r="AR109" s="149"/>
      <c r="AS109" s="164"/>
      <c r="AT109" s="149"/>
      <c r="AU109" s="164"/>
      <c r="AV109" s="149"/>
      <c r="AW109" s="164"/>
      <c r="AX109" s="149"/>
      <c r="AY109" s="164"/>
      <c r="AZ109" s="149"/>
      <c r="BA109" s="164"/>
      <c r="BB109" s="149"/>
      <c r="BC109" s="164"/>
      <c r="BD109" s="149"/>
      <c r="BE109" s="164"/>
      <c r="BF109" s="149"/>
      <c r="BG109" s="164"/>
      <c r="BH109" s="149"/>
      <c r="BI109" s="164"/>
      <c r="BJ109" s="149"/>
      <c r="BK109" s="164"/>
      <c r="BL109" s="149"/>
      <c r="BM109" s="262"/>
    </row>
    <row r="110" spans="2:65" s="98" customFormat="1" outlineLevel="1">
      <c r="B110" s="384"/>
      <c r="C110" s="114">
        <f>設定!L9</f>
        <v>0</v>
      </c>
      <c r="D110" s="149"/>
      <c r="E110" s="164"/>
      <c r="F110" s="149"/>
      <c r="G110" s="164"/>
      <c r="H110" s="149"/>
      <c r="I110" s="164"/>
      <c r="J110" s="149"/>
      <c r="K110" s="164"/>
      <c r="L110" s="149"/>
      <c r="M110" s="164"/>
      <c r="N110" s="149"/>
      <c r="O110" s="164"/>
      <c r="P110" s="149"/>
      <c r="Q110" s="164"/>
      <c r="R110" s="149"/>
      <c r="S110" s="164"/>
      <c r="T110" s="149"/>
      <c r="U110" s="164"/>
      <c r="V110" s="149"/>
      <c r="W110" s="164"/>
      <c r="X110" s="149"/>
      <c r="Y110" s="164"/>
      <c r="Z110" s="149"/>
      <c r="AA110" s="164"/>
      <c r="AB110" s="149"/>
      <c r="AC110" s="164"/>
      <c r="AD110" s="149"/>
      <c r="AE110" s="164"/>
      <c r="AF110" s="149"/>
      <c r="AG110" s="164"/>
      <c r="AH110" s="149"/>
      <c r="AI110" s="164"/>
      <c r="AJ110" s="149"/>
      <c r="AK110" s="164"/>
      <c r="AL110" s="149"/>
      <c r="AM110" s="164"/>
      <c r="AN110" s="149"/>
      <c r="AO110" s="164"/>
      <c r="AP110" s="149"/>
      <c r="AQ110" s="164"/>
      <c r="AR110" s="149"/>
      <c r="AS110" s="164"/>
      <c r="AT110" s="149"/>
      <c r="AU110" s="164"/>
      <c r="AV110" s="149"/>
      <c r="AW110" s="164"/>
      <c r="AX110" s="149"/>
      <c r="AY110" s="164"/>
      <c r="AZ110" s="149"/>
      <c r="BA110" s="164"/>
      <c r="BB110" s="149"/>
      <c r="BC110" s="164"/>
      <c r="BD110" s="149"/>
      <c r="BE110" s="164"/>
      <c r="BF110" s="149"/>
      <c r="BG110" s="164"/>
      <c r="BH110" s="149"/>
      <c r="BI110" s="164"/>
      <c r="BJ110" s="149"/>
      <c r="BK110" s="164"/>
      <c r="BL110" s="149"/>
      <c r="BM110" s="262"/>
    </row>
    <row r="111" spans="2:65" s="98" customFormat="1">
      <c r="B111" s="384"/>
      <c r="C111" s="110">
        <f>設定!L10</f>
        <v>0</v>
      </c>
      <c r="D111" s="143"/>
      <c r="E111" s="160"/>
      <c r="F111" s="143"/>
      <c r="G111" s="160"/>
      <c r="H111" s="143"/>
      <c r="I111" s="160"/>
      <c r="J111" s="143"/>
      <c r="K111" s="160"/>
      <c r="L111" s="143"/>
      <c r="M111" s="160"/>
      <c r="N111" s="143"/>
      <c r="O111" s="160"/>
      <c r="P111" s="143"/>
      <c r="Q111" s="160"/>
      <c r="R111" s="143"/>
      <c r="S111" s="160"/>
      <c r="T111" s="143"/>
      <c r="U111" s="160"/>
      <c r="V111" s="143"/>
      <c r="W111" s="160"/>
      <c r="X111" s="143"/>
      <c r="Y111" s="160"/>
      <c r="Z111" s="143"/>
      <c r="AA111" s="160"/>
      <c r="AB111" s="143"/>
      <c r="AC111" s="160"/>
      <c r="AD111" s="143"/>
      <c r="AE111" s="160"/>
      <c r="AF111" s="143"/>
      <c r="AG111" s="160"/>
      <c r="AH111" s="143"/>
      <c r="AI111" s="160"/>
      <c r="AJ111" s="143"/>
      <c r="AK111" s="160"/>
      <c r="AL111" s="143"/>
      <c r="AM111" s="160"/>
      <c r="AN111" s="143"/>
      <c r="AO111" s="160"/>
      <c r="AP111" s="143"/>
      <c r="AQ111" s="160"/>
      <c r="AR111" s="143"/>
      <c r="AS111" s="160"/>
      <c r="AT111" s="143"/>
      <c r="AU111" s="160"/>
      <c r="AV111" s="143"/>
      <c r="AW111" s="160"/>
      <c r="AX111" s="143"/>
      <c r="AY111" s="160"/>
      <c r="AZ111" s="143"/>
      <c r="BA111" s="160"/>
      <c r="BB111" s="143"/>
      <c r="BC111" s="160"/>
      <c r="BD111" s="143"/>
      <c r="BE111" s="160"/>
      <c r="BF111" s="143"/>
      <c r="BG111" s="160"/>
      <c r="BH111" s="143"/>
      <c r="BI111" s="160"/>
      <c r="BJ111" s="143"/>
      <c r="BK111" s="160"/>
      <c r="BL111" s="143"/>
      <c r="BM111" s="264"/>
    </row>
    <row r="112" spans="2:65" s="98" customFormat="1" outlineLevel="1">
      <c r="B112" s="384"/>
      <c r="C112" s="110">
        <f>設定!L10</f>
        <v>0</v>
      </c>
      <c r="D112" s="149"/>
      <c r="E112" s="164"/>
      <c r="F112" s="149"/>
      <c r="G112" s="164"/>
      <c r="H112" s="149"/>
      <c r="I112" s="164"/>
      <c r="J112" s="149"/>
      <c r="K112" s="164"/>
      <c r="L112" s="149"/>
      <c r="M112" s="164"/>
      <c r="N112" s="149"/>
      <c r="O112" s="164"/>
      <c r="P112" s="149"/>
      <c r="Q112" s="164"/>
      <c r="R112" s="149"/>
      <c r="S112" s="164"/>
      <c r="T112" s="149"/>
      <c r="U112" s="164"/>
      <c r="V112" s="149"/>
      <c r="W112" s="164"/>
      <c r="X112" s="149"/>
      <c r="Y112" s="164"/>
      <c r="Z112" s="149"/>
      <c r="AA112" s="164"/>
      <c r="AB112" s="149"/>
      <c r="AC112" s="164"/>
      <c r="AD112" s="149"/>
      <c r="AE112" s="164"/>
      <c r="AF112" s="149"/>
      <c r="AG112" s="164"/>
      <c r="AH112" s="149"/>
      <c r="AI112" s="164"/>
      <c r="AJ112" s="149"/>
      <c r="AK112" s="164"/>
      <c r="AL112" s="149"/>
      <c r="AM112" s="164"/>
      <c r="AN112" s="149"/>
      <c r="AO112" s="164"/>
      <c r="AP112" s="149"/>
      <c r="AQ112" s="164"/>
      <c r="AR112" s="149"/>
      <c r="AS112" s="164"/>
      <c r="AT112" s="149"/>
      <c r="AU112" s="164"/>
      <c r="AV112" s="149"/>
      <c r="AW112" s="164"/>
      <c r="AX112" s="149"/>
      <c r="AY112" s="164"/>
      <c r="AZ112" s="149"/>
      <c r="BA112" s="164"/>
      <c r="BB112" s="149"/>
      <c r="BC112" s="164"/>
      <c r="BD112" s="149"/>
      <c r="BE112" s="164"/>
      <c r="BF112" s="149"/>
      <c r="BG112" s="164"/>
      <c r="BH112" s="149"/>
      <c r="BI112" s="164"/>
      <c r="BJ112" s="149"/>
      <c r="BK112" s="164"/>
      <c r="BL112" s="149"/>
      <c r="BM112" s="262"/>
    </row>
    <row r="113" spans="2:66" s="98" customFormat="1" outlineLevel="1">
      <c r="B113" s="384"/>
      <c r="C113" s="110">
        <f>設定!L10</f>
        <v>0</v>
      </c>
      <c r="D113" s="149"/>
      <c r="E113" s="164"/>
      <c r="F113" s="149"/>
      <c r="G113" s="164"/>
      <c r="H113" s="149"/>
      <c r="I113" s="164"/>
      <c r="J113" s="149"/>
      <c r="K113" s="164"/>
      <c r="L113" s="149"/>
      <c r="M113" s="164"/>
      <c r="N113" s="149"/>
      <c r="O113" s="164"/>
      <c r="P113" s="149"/>
      <c r="Q113" s="164"/>
      <c r="R113" s="149"/>
      <c r="S113" s="164"/>
      <c r="T113" s="149"/>
      <c r="U113" s="164"/>
      <c r="V113" s="149"/>
      <c r="W113" s="164"/>
      <c r="X113" s="149"/>
      <c r="Y113" s="164"/>
      <c r="Z113" s="149"/>
      <c r="AA113" s="164"/>
      <c r="AB113" s="149"/>
      <c r="AC113" s="164"/>
      <c r="AD113" s="149"/>
      <c r="AE113" s="164"/>
      <c r="AF113" s="149"/>
      <c r="AG113" s="164"/>
      <c r="AH113" s="149"/>
      <c r="AI113" s="164"/>
      <c r="AJ113" s="149"/>
      <c r="AK113" s="164"/>
      <c r="AL113" s="149"/>
      <c r="AM113" s="164"/>
      <c r="AN113" s="149"/>
      <c r="AO113" s="164"/>
      <c r="AP113" s="149"/>
      <c r="AQ113" s="164"/>
      <c r="AR113" s="149"/>
      <c r="AS113" s="164"/>
      <c r="AT113" s="149"/>
      <c r="AU113" s="164"/>
      <c r="AV113" s="149"/>
      <c r="AW113" s="164"/>
      <c r="AX113" s="149"/>
      <c r="AY113" s="164"/>
      <c r="AZ113" s="149"/>
      <c r="BA113" s="164"/>
      <c r="BB113" s="149"/>
      <c r="BC113" s="164"/>
      <c r="BD113" s="149"/>
      <c r="BE113" s="164"/>
      <c r="BF113" s="149"/>
      <c r="BG113" s="164"/>
      <c r="BH113" s="149"/>
      <c r="BI113" s="164"/>
      <c r="BJ113" s="149"/>
      <c r="BK113" s="164"/>
      <c r="BL113" s="149"/>
      <c r="BM113" s="262"/>
    </row>
    <row r="114" spans="2:66" s="98" customFormat="1">
      <c r="B114" s="384"/>
      <c r="C114" s="114">
        <f>設定!L11</f>
        <v>0</v>
      </c>
      <c r="D114" s="149"/>
      <c r="E114" s="164"/>
      <c r="F114" s="149"/>
      <c r="G114" s="164"/>
      <c r="H114" s="149"/>
      <c r="I114" s="164"/>
      <c r="J114" s="149"/>
      <c r="K114" s="164"/>
      <c r="L114" s="149"/>
      <c r="M114" s="164"/>
      <c r="N114" s="149"/>
      <c r="O114" s="164"/>
      <c r="P114" s="149"/>
      <c r="Q114" s="164"/>
      <c r="R114" s="149"/>
      <c r="S114" s="164"/>
      <c r="T114" s="149"/>
      <c r="U114" s="164"/>
      <c r="V114" s="149"/>
      <c r="W114" s="164"/>
      <c r="X114" s="149"/>
      <c r="Y114" s="164"/>
      <c r="Z114" s="149"/>
      <c r="AA114" s="164"/>
      <c r="AB114" s="149"/>
      <c r="AC114" s="164"/>
      <c r="AD114" s="149"/>
      <c r="AE114" s="164"/>
      <c r="AF114" s="149"/>
      <c r="AG114" s="164"/>
      <c r="AH114" s="149"/>
      <c r="AI114" s="164"/>
      <c r="AJ114" s="149"/>
      <c r="AK114" s="164"/>
      <c r="AL114" s="149"/>
      <c r="AM114" s="164"/>
      <c r="AN114" s="149"/>
      <c r="AO114" s="164"/>
      <c r="AP114" s="149"/>
      <c r="AQ114" s="164"/>
      <c r="AR114" s="149"/>
      <c r="AS114" s="164"/>
      <c r="AT114" s="149"/>
      <c r="AU114" s="164"/>
      <c r="AV114" s="149"/>
      <c r="AW114" s="164"/>
      <c r="AX114" s="149"/>
      <c r="AY114" s="164"/>
      <c r="AZ114" s="149"/>
      <c r="BA114" s="164"/>
      <c r="BB114" s="149"/>
      <c r="BC114" s="164"/>
      <c r="BD114" s="149"/>
      <c r="BE114" s="164"/>
      <c r="BF114" s="149"/>
      <c r="BG114" s="164"/>
      <c r="BH114" s="149"/>
      <c r="BI114" s="164"/>
      <c r="BJ114" s="149"/>
      <c r="BK114" s="164"/>
      <c r="BL114" s="149"/>
      <c r="BM114" s="262"/>
    </row>
    <row r="115" spans="2:66" s="98" customFormat="1" outlineLevel="1">
      <c r="B115" s="384"/>
      <c r="C115" s="114">
        <f>設定!L11</f>
        <v>0</v>
      </c>
      <c r="D115" s="149"/>
      <c r="E115" s="164"/>
      <c r="F115" s="149"/>
      <c r="G115" s="164"/>
      <c r="H115" s="149"/>
      <c r="I115" s="164"/>
      <c r="J115" s="149"/>
      <c r="K115" s="164"/>
      <c r="L115" s="149"/>
      <c r="M115" s="164"/>
      <c r="N115" s="149"/>
      <c r="O115" s="164"/>
      <c r="P115" s="149"/>
      <c r="Q115" s="164"/>
      <c r="R115" s="149"/>
      <c r="S115" s="164"/>
      <c r="T115" s="149"/>
      <c r="U115" s="164"/>
      <c r="V115" s="149"/>
      <c r="W115" s="164"/>
      <c r="X115" s="149"/>
      <c r="Y115" s="164"/>
      <c r="Z115" s="149"/>
      <c r="AA115" s="164"/>
      <c r="AB115" s="149"/>
      <c r="AC115" s="164"/>
      <c r="AD115" s="149"/>
      <c r="AE115" s="164"/>
      <c r="AF115" s="149"/>
      <c r="AG115" s="164"/>
      <c r="AH115" s="149"/>
      <c r="AI115" s="164"/>
      <c r="AJ115" s="149"/>
      <c r="AK115" s="164"/>
      <c r="AL115" s="149"/>
      <c r="AM115" s="164"/>
      <c r="AN115" s="149"/>
      <c r="AO115" s="164"/>
      <c r="AP115" s="149"/>
      <c r="AQ115" s="164"/>
      <c r="AR115" s="149"/>
      <c r="AS115" s="164"/>
      <c r="AT115" s="149"/>
      <c r="AU115" s="164"/>
      <c r="AV115" s="149"/>
      <c r="AW115" s="164"/>
      <c r="AX115" s="149"/>
      <c r="AY115" s="164"/>
      <c r="AZ115" s="149"/>
      <c r="BA115" s="164"/>
      <c r="BB115" s="149"/>
      <c r="BC115" s="164"/>
      <c r="BD115" s="149"/>
      <c r="BE115" s="164"/>
      <c r="BF115" s="149"/>
      <c r="BG115" s="164"/>
      <c r="BH115" s="149"/>
      <c r="BI115" s="164"/>
      <c r="BJ115" s="149"/>
      <c r="BK115" s="164"/>
      <c r="BL115" s="149"/>
      <c r="BM115" s="262"/>
    </row>
    <row r="116" spans="2:66" s="98" customFormat="1" outlineLevel="1">
      <c r="B116" s="384"/>
      <c r="C116" s="114">
        <f>設定!L11</f>
        <v>0</v>
      </c>
      <c r="D116" s="149"/>
      <c r="E116" s="164"/>
      <c r="F116" s="149"/>
      <c r="G116" s="164"/>
      <c r="H116" s="149"/>
      <c r="I116" s="164"/>
      <c r="J116" s="149"/>
      <c r="K116" s="164"/>
      <c r="L116" s="149"/>
      <c r="M116" s="164"/>
      <c r="N116" s="149"/>
      <c r="O116" s="164"/>
      <c r="P116" s="149"/>
      <c r="Q116" s="164"/>
      <c r="R116" s="149"/>
      <c r="S116" s="164"/>
      <c r="T116" s="149"/>
      <c r="U116" s="164"/>
      <c r="V116" s="149"/>
      <c r="W116" s="164"/>
      <c r="X116" s="149"/>
      <c r="Y116" s="164"/>
      <c r="Z116" s="149"/>
      <c r="AA116" s="164"/>
      <c r="AB116" s="149"/>
      <c r="AC116" s="164"/>
      <c r="AD116" s="149"/>
      <c r="AE116" s="164"/>
      <c r="AF116" s="149"/>
      <c r="AG116" s="164"/>
      <c r="AH116" s="149"/>
      <c r="AI116" s="164"/>
      <c r="AJ116" s="149"/>
      <c r="AK116" s="164"/>
      <c r="AL116" s="149"/>
      <c r="AM116" s="164"/>
      <c r="AN116" s="149"/>
      <c r="AO116" s="164"/>
      <c r="AP116" s="149"/>
      <c r="AQ116" s="164"/>
      <c r="AR116" s="149"/>
      <c r="AS116" s="164"/>
      <c r="AT116" s="149"/>
      <c r="AU116" s="164"/>
      <c r="AV116" s="149"/>
      <c r="AW116" s="164"/>
      <c r="AX116" s="149"/>
      <c r="AY116" s="164"/>
      <c r="AZ116" s="149"/>
      <c r="BA116" s="164"/>
      <c r="BB116" s="149"/>
      <c r="BC116" s="164"/>
      <c r="BD116" s="149"/>
      <c r="BE116" s="164"/>
      <c r="BF116" s="149"/>
      <c r="BG116" s="164"/>
      <c r="BH116" s="149"/>
      <c r="BI116" s="164"/>
      <c r="BJ116" s="149"/>
      <c r="BK116" s="164"/>
      <c r="BL116" s="149"/>
      <c r="BM116" s="262"/>
    </row>
    <row r="117" spans="2:66" s="98" customFormat="1">
      <c r="B117" s="384"/>
      <c r="C117" s="110">
        <f>設定!L12</f>
        <v>0</v>
      </c>
      <c r="D117" s="143"/>
      <c r="E117" s="160"/>
      <c r="F117" s="143"/>
      <c r="G117" s="160"/>
      <c r="H117" s="143"/>
      <c r="I117" s="160"/>
      <c r="J117" s="143"/>
      <c r="K117" s="160"/>
      <c r="L117" s="143"/>
      <c r="M117" s="160"/>
      <c r="N117" s="143"/>
      <c r="O117" s="160"/>
      <c r="P117" s="143"/>
      <c r="Q117" s="160"/>
      <c r="R117" s="143"/>
      <c r="S117" s="160"/>
      <c r="T117" s="143"/>
      <c r="U117" s="160"/>
      <c r="V117" s="143"/>
      <c r="W117" s="160"/>
      <c r="X117" s="143"/>
      <c r="Y117" s="160"/>
      <c r="Z117" s="143"/>
      <c r="AA117" s="160"/>
      <c r="AB117" s="143"/>
      <c r="AC117" s="160"/>
      <c r="AD117" s="143"/>
      <c r="AE117" s="160"/>
      <c r="AF117" s="143"/>
      <c r="AG117" s="160"/>
      <c r="AH117" s="143"/>
      <c r="AI117" s="160"/>
      <c r="AJ117" s="143"/>
      <c r="AK117" s="160"/>
      <c r="AL117" s="143"/>
      <c r="AM117" s="160"/>
      <c r="AN117" s="143"/>
      <c r="AO117" s="160"/>
      <c r="AP117" s="143"/>
      <c r="AQ117" s="160"/>
      <c r="AR117" s="143"/>
      <c r="AS117" s="160"/>
      <c r="AT117" s="143"/>
      <c r="AU117" s="160"/>
      <c r="AV117" s="143"/>
      <c r="AW117" s="160"/>
      <c r="AX117" s="143"/>
      <c r="AY117" s="160"/>
      <c r="AZ117" s="143"/>
      <c r="BA117" s="160"/>
      <c r="BB117" s="143"/>
      <c r="BC117" s="160"/>
      <c r="BD117" s="143"/>
      <c r="BE117" s="160"/>
      <c r="BF117" s="143"/>
      <c r="BG117" s="160"/>
      <c r="BH117" s="143"/>
      <c r="BI117" s="160"/>
      <c r="BJ117" s="143"/>
      <c r="BK117" s="160"/>
      <c r="BL117" s="143"/>
      <c r="BM117" s="264"/>
    </row>
    <row r="118" spans="2:66" s="98" customFormat="1" outlineLevel="1">
      <c r="B118" s="384"/>
      <c r="C118" s="110">
        <f>設定!L12</f>
        <v>0</v>
      </c>
      <c r="D118" s="149"/>
      <c r="E118" s="164"/>
      <c r="F118" s="149"/>
      <c r="G118" s="164"/>
      <c r="H118" s="149"/>
      <c r="I118" s="164"/>
      <c r="J118" s="149"/>
      <c r="K118" s="164"/>
      <c r="L118" s="149"/>
      <c r="M118" s="164"/>
      <c r="N118" s="149"/>
      <c r="O118" s="164"/>
      <c r="P118" s="149"/>
      <c r="Q118" s="164"/>
      <c r="R118" s="149"/>
      <c r="S118" s="164"/>
      <c r="T118" s="149"/>
      <c r="U118" s="164"/>
      <c r="V118" s="149"/>
      <c r="W118" s="164"/>
      <c r="X118" s="149"/>
      <c r="Y118" s="164"/>
      <c r="Z118" s="149"/>
      <c r="AA118" s="164"/>
      <c r="AB118" s="149"/>
      <c r="AC118" s="164"/>
      <c r="AD118" s="149"/>
      <c r="AE118" s="164"/>
      <c r="AF118" s="149"/>
      <c r="AG118" s="164"/>
      <c r="AH118" s="149"/>
      <c r="AI118" s="164"/>
      <c r="AJ118" s="149"/>
      <c r="AK118" s="164"/>
      <c r="AL118" s="149"/>
      <c r="AM118" s="164"/>
      <c r="AN118" s="149"/>
      <c r="AO118" s="164"/>
      <c r="AP118" s="149"/>
      <c r="AQ118" s="164"/>
      <c r="AR118" s="149"/>
      <c r="AS118" s="164"/>
      <c r="AT118" s="149"/>
      <c r="AU118" s="164"/>
      <c r="AV118" s="149"/>
      <c r="AW118" s="164"/>
      <c r="AX118" s="149"/>
      <c r="AY118" s="164"/>
      <c r="AZ118" s="149"/>
      <c r="BA118" s="164"/>
      <c r="BB118" s="149"/>
      <c r="BC118" s="164"/>
      <c r="BD118" s="149"/>
      <c r="BE118" s="164"/>
      <c r="BF118" s="149"/>
      <c r="BG118" s="164"/>
      <c r="BH118" s="149"/>
      <c r="BI118" s="164"/>
      <c r="BJ118" s="149"/>
      <c r="BK118" s="164"/>
      <c r="BL118" s="149"/>
      <c r="BM118" s="262"/>
    </row>
    <row r="119" spans="2:66" s="98" customFormat="1" outlineLevel="1">
      <c r="B119" s="384"/>
      <c r="C119" s="110">
        <f>設定!L12</f>
        <v>0</v>
      </c>
      <c r="D119" s="149"/>
      <c r="E119" s="164"/>
      <c r="F119" s="149"/>
      <c r="G119" s="164"/>
      <c r="H119" s="149"/>
      <c r="I119" s="164"/>
      <c r="J119" s="149"/>
      <c r="K119" s="164"/>
      <c r="L119" s="149"/>
      <c r="M119" s="164"/>
      <c r="N119" s="149"/>
      <c r="O119" s="164"/>
      <c r="P119" s="149"/>
      <c r="Q119" s="164"/>
      <c r="R119" s="149"/>
      <c r="S119" s="164"/>
      <c r="T119" s="149"/>
      <c r="U119" s="164"/>
      <c r="V119" s="149"/>
      <c r="W119" s="164"/>
      <c r="X119" s="149"/>
      <c r="Y119" s="164"/>
      <c r="Z119" s="149"/>
      <c r="AA119" s="164"/>
      <c r="AB119" s="149"/>
      <c r="AC119" s="164"/>
      <c r="AD119" s="149"/>
      <c r="AE119" s="164"/>
      <c r="AF119" s="149"/>
      <c r="AG119" s="164"/>
      <c r="AH119" s="149"/>
      <c r="AI119" s="164"/>
      <c r="AJ119" s="149"/>
      <c r="AK119" s="164"/>
      <c r="AL119" s="149"/>
      <c r="AM119" s="164"/>
      <c r="AN119" s="149"/>
      <c r="AO119" s="164"/>
      <c r="AP119" s="149"/>
      <c r="AQ119" s="164"/>
      <c r="AR119" s="149"/>
      <c r="AS119" s="164"/>
      <c r="AT119" s="149"/>
      <c r="AU119" s="164"/>
      <c r="AV119" s="149"/>
      <c r="AW119" s="164"/>
      <c r="AX119" s="149"/>
      <c r="AY119" s="164"/>
      <c r="AZ119" s="149"/>
      <c r="BA119" s="164"/>
      <c r="BB119" s="149"/>
      <c r="BC119" s="164"/>
      <c r="BD119" s="149"/>
      <c r="BE119" s="164"/>
      <c r="BF119" s="149"/>
      <c r="BG119" s="164"/>
      <c r="BH119" s="149"/>
      <c r="BI119" s="164"/>
      <c r="BJ119" s="149"/>
      <c r="BK119" s="164"/>
      <c r="BL119" s="149"/>
      <c r="BM119" s="262"/>
    </row>
    <row r="120" spans="2:66" s="98" customFormat="1">
      <c r="B120" s="384"/>
      <c r="C120" s="114">
        <f>設定!L13</f>
        <v>0</v>
      </c>
      <c r="D120" s="149"/>
      <c r="E120" s="164"/>
      <c r="F120" s="149"/>
      <c r="G120" s="164"/>
      <c r="H120" s="149"/>
      <c r="I120" s="164"/>
      <c r="J120" s="149"/>
      <c r="K120" s="164"/>
      <c r="L120" s="149"/>
      <c r="M120" s="164"/>
      <c r="N120" s="149"/>
      <c r="O120" s="164"/>
      <c r="P120" s="149"/>
      <c r="Q120" s="164"/>
      <c r="R120" s="149"/>
      <c r="S120" s="164"/>
      <c r="T120" s="149"/>
      <c r="U120" s="164"/>
      <c r="V120" s="149"/>
      <c r="W120" s="164"/>
      <c r="X120" s="149"/>
      <c r="Y120" s="164"/>
      <c r="Z120" s="149"/>
      <c r="AA120" s="164"/>
      <c r="AB120" s="149"/>
      <c r="AC120" s="164"/>
      <c r="AD120" s="149"/>
      <c r="AE120" s="164"/>
      <c r="AF120" s="149"/>
      <c r="AG120" s="164"/>
      <c r="AH120" s="149"/>
      <c r="AI120" s="164"/>
      <c r="AJ120" s="149"/>
      <c r="AK120" s="164"/>
      <c r="AL120" s="149"/>
      <c r="AM120" s="164"/>
      <c r="AN120" s="149"/>
      <c r="AO120" s="164"/>
      <c r="AP120" s="149"/>
      <c r="AQ120" s="164"/>
      <c r="AR120" s="149"/>
      <c r="AS120" s="164"/>
      <c r="AT120" s="149"/>
      <c r="AU120" s="164"/>
      <c r="AV120" s="149"/>
      <c r="AW120" s="164"/>
      <c r="AX120" s="149"/>
      <c r="AY120" s="164"/>
      <c r="AZ120" s="149"/>
      <c r="BA120" s="164"/>
      <c r="BB120" s="149"/>
      <c r="BC120" s="164"/>
      <c r="BD120" s="149"/>
      <c r="BE120" s="164"/>
      <c r="BF120" s="149"/>
      <c r="BG120" s="164"/>
      <c r="BH120" s="149"/>
      <c r="BI120" s="164"/>
      <c r="BJ120" s="149"/>
      <c r="BK120" s="164"/>
      <c r="BL120" s="149"/>
      <c r="BM120" s="262"/>
    </row>
    <row r="121" spans="2:66" s="98" customFormat="1" outlineLevel="1">
      <c r="B121" s="384"/>
      <c r="C121" s="114">
        <f>設定!L13</f>
        <v>0</v>
      </c>
      <c r="D121" s="149"/>
      <c r="E121" s="164"/>
      <c r="F121" s="149"/>
      <c r="G121" s="164"/>
      <c r="H121" s="149"/>
      <c r="I121" s="164"/>
      <c r="J121" s="149"/>
      <c r="K121" s="164"/>
      <c r="L121" s="149"/>
      <c r="M121" s="164"/>
      <c r="N121" s="149"/>
      <c r="O121" s="164"/>
      <c r="P121" s="149"/>
      <c r="Q121" s="164"/>
      <c r="R121" s="149"/>
      <c r="S121" s="164"/>
      <c r="T121" s="149"/>
      <c r="U121" s="164"/>
      <c r="V121" s="149"/>
      <c r="W121" s="164"/>
      <c r="X121" s="149"/>
      <c r="Y121" s="164"/>
      <c r="Z121" s="149"/>
      <c r="AA121" s="164"/>
      <c r="AB121" s="149"/>
      <c r="AC121" s="164"/>
      <c r="AD121" s="149"/>
      <c r="AE121" s="164"/>
      <c r="AF121" s="149"/>
      <c r="AG121" s="164"/>
      <c r="AH121" s="149"/>
      <c r="AI121" s="164"/>
      <c r="AJ121" s="149"/>
      <c r="AK121" s="164"/>
      <c r="AL121" s="149"/>
      <c r="AM121" s="164"/>
      <c r="AN121" s="149"/>
      <c r="AO121" s="164"/>
      <c r="AP121" s="149"/>
      <c r="AQ121" s="164"/>
      <c r="AR121" s="149"/>
      <c r="AS121" s="164"/>
      <c r="AT121" s="149"/>
      <c r="AU121" s="164"/>
      <c r="AV121" s="149"/>
      <c r="AW121" s="164"/>
      <c r="AX121" s="149"/>
      <c r="AY121" s="164"/>
      <c r="AZ121" s="149"/>
      <c r="BA121" s="164"/>
      <c r="BB121" s="149"/>
      <c r="BC121" s="164"/>
      <c r="BD121" s="149"/>
      <c r="BE121" s="164"/>
      <c r="BF121" s="149"/>
      <c r="BG121" s="164"/>
      <c r="BH121" s="149"/>
      <c r="BI121" s="164"/>
      <c r="BJ121" s="149"/>
      <c r="BK121" s="164"/>
      <c r="BL121" s="149"/>
      <c r="BM121" s="262"/>
    </row>
    <row r="122" spans="2:66" s="98" customFormat="1" outlineLevel="1">
      <c r="B122" s="384"/>
      <c r="C122" s="114">
        <f>設定!L13</f>
        <v>0</v>
      </c>
      <c r="D122" s="149"/>
      <c r="E122" s="164"/>
      <c r="F122" s="149"/>
      <c r="G122" s="164"/>
      <c r="H122" s="149"/>
      <c r="I122" s="164"/>
      <c r="J122" s="149"/>
      <c r="K122" s="164"/>
      <c r="L122" s="149"/>
      <c r="M122" s="164"/>
      <c r="N122" s="149"/>
      <c r="O122" s="164"/>
      <c r="P122" s="149"/>
      <c r="Q122" s="164"/>
      <c r="R122" s="149"/>
      <c r="S122" s="164"/>
      <c r="T122" s="149"/>
      <c r="U122" s="164"/>
      <c r="V122" s="149"/>
      <c r="W122" s="164"/>
      <c r="X122" s="149"/>
      <c r="Y122" s="164"/>
      <c r="Z122" s="149"/>
      <c r="AA122" s="164"/>
      <c r="AB122" s="149"/>
      <c r="AC122" s="164"/>
      <c r="AD122" s="149"/>
      <c r="AE122" s="164"/>
      <c r="AF122" s="149"/>
      <c r="AG122" s="164"/>
      <c r="AH122" s="149"/>
      <c r="AI122" s="164"/>
      <c r="AJ122" s="149"/>
      <c r="AK122" s="164"/>
      <c r="AL122" s="149"/>
      <c r="AM122" s="164"/>
      <c r="AN122" s="149"/>
      <c r="AO122" s="164"/>
      <c r="AP122" s="149"/>
      <c r="AQ122" s="164"/>
      <c r="AR122" s="149"/>
      <c r="AS122" s="164"/>
      <c r="AT122" s="149"/>
      <c r="AU122" s="164"/>
      <c r="AV122" s="149"/>
      <c r="AW122" s="164"/>
      <c r="AX122" s="149"/>
      <c r="AY122" s="164"/>
      <c r="AZ122" s="149"/>
      <c r="BA122" s="164"/>
      <c r="BB122" s="149"/>
      <c r="BC122" s="164"/>
      <c r="BD122" s="149"/>
      <c r="BE122" s="164"/>
      <c r="BF122" s="149"/>
      <c r="BG122" s="164"/>
      <c r="BH122" s="149"/>
      <c r="BI122" s="164"/>
      <c r="BJ122" s="149"/>
      <c r="BK122" s="164"/>
      <c r="BL122" s="149"/>
      <c r="BM122" s="262"/>
    </row>
    <row r="123" spans="2:66" s="98" customFormat="1">
      <c r="B123" s="384"/>
      <c r="C123" s="110">
        <f>設定!L14</f>
        <v>0</v>
      </c>
      <c r="D123" s="143"/>
      <c r="E123" s="160"/>
      <c r="F123" s="143"/>
      <c r="G123" s="160"/>
      <c r="H123" s="143"/>
      <c r="I123" s="160"/>
      <c r="J123" s="143"/>
      <c r="K123" s="160"/>
      <c r="L123" s="143"/>
      <c r="M123" s="160"/>
      <c r="N123" s="143"/>
      <c r="O123" s="160"/>
      <c r="P123" s="143"/>
      <c r="Q123" s="160"/>
      <c r="R123" s="143"/>
      <c r="S123" s="160"/>
      <c r="T123" s="143"/>
      <c r="U123" s="160"/>
      <c r="V123" s="143"/>
      <c r="W123" s="160"/>
      <c r="X123" s="143"/>
      <c r="Y123" s="160"/>
      <c r="Z123" s="143"/>
      <c r="AA123" s="160"/>
      <c r="AB123" s="143"/>
      <c r="AC123" s="160"/>
      <c r="AD123" s="143"/>
      <c r="AE123" s="160"/>
      <c r="AF123" s="143"/>
      <c r="AG123" s="160"/>
      <c r="AH123" s="143"/>
      <c r="AI123" s="160"/>
      <c r="AJ123" s="143"/>
      <c r="AK123" s="160"/>
      <c r="AL123" s="143"/>
      <c r="AM123" s="160"/>
      <c r="AN123" s="143"/>
      <c r="AO123" s="160"/>
      <c r="AP123" s="143"/>
      <c r="AQ123" s="160"/>
      <c r="AR123" s="143"/>
      <c r="AS123" s="160"/>
      <c r="AT123" s="143"/>
      <c r="AU123" s="160"/>
      <c r="AV123" s="143"/>
      <c r="AW123" s="160"/>
      <c r="AX123" s="143"/>
      <c r="AY123" s="160"/>
      <c r="AZ123" s="143"/>
      <c r="BA123" s="160"/>
      <c r="BB123" s="143"/>
      <c r="BC123" s="160"/>
      <c r="BD123" s="143"/>
      <c r="BE123" s="160"/>
      <c r="BF123" s="143"/>
      <c r="BG123" s="160"/>
      <c r="BH123" s="143"/>
      <c r="BI123" s="160"/>
      <c r="BJ123" s="143"/>
      <c r="BK123" s="160"/>
      <c r="BL123" s="143"/>
      <c r="BM123" s="264"/>
    </row>
    <row r="124" spans="2:66" s="98" customFormat="1" outlineLevel="1">
      <c r="B124" s="384"/>
      <c r="C124" s="110">
        <f>設定!L14</f>
        <v>0</v>
      </c>
      <c r="D124" s="143"/>
      <c r="E124" s="160"/>
      <c r="F124" s="143"/>
      <c r="G124" s="160"/>
      <c r="H124" s="143"/>
      <c r="I124" s="160"/>
      <c r="J124" s="143"/>
      <c r="K124" s="160"/>
      <c r="L124" s="143"/>
      <c r="M124" s="160"/>
      <c r="N124" s="143"/>
      <c r="O124" s="160"/>
      <c r="P124" s="143"/>
      <c r="Q124" s="160"/>
      <c r="R124" s="143"/>
      <c r="S124" s="160"/>
      <c r="T124" s="143"/>
      <c r="U124" s="160"/>
      <c r="V124" s="143"/>
      <c r="W124" s="160"/>
      <c r="X124" s="143"/>
      <c r="Y124" s="160"/>
      <c r="Z124" s="143"/>
      <c r="AA124" s="160"/>
      <c r="AB124" s="143"/>
      <c r="AC124" s="160"/>
      <c r="AD124" s="143"/>
      <c r="AE124" s="160"/>
      <c r="AF124" s="143"/>
      <c r="AG124" s="160"/>
      <c r="AH124" s="143"/>
      <c r="AI124" s="160"/>
      <c r="AJ124" s="143"/>
      <c r="AK124" s="160"/>
      <c r="AL124" s="143"/>
      <c r="AM124" s="160"/>
      <c r="AN124" s="143"/>
      <c r="AO124" s="160"/>
      <c r="AP124" s="143"/>
      <c r="AQ124" s="160"/>
      <c r="AR124" s="143"/>
      <c r="AS124" s="160"/>
      <c r="AT124" s="143"/>
      <c r="AU124" s="160"/>
      <c r="AV124" s="143"/>
      <c r="AW124" s="160"/>
      <c r="AX124" s="143"/>
      <c r="AY124" s="160"/>
      <c r="AZ124" s="143"/>
      <c r="BA124" s="160"/>
      <c r="BB124" s="143"/>
      <c r="BC124" s="160"/>
      <c r="BD124" s="143"/>
      <c r="BE124" s="160"/>
      <c r="BF124" s="143"/>
      <c r="BG124" s="160"/>
      <c r="BH124" s="143"/>
      <c r="BI124" s="160"/>
      <c r="BJ124" s="143"/>
      <c r="BK124" s="160"/>
      <c r="BL124" s="143"/>
      <c r="BM124" s="264"/>
    </row>
    <row r="125" spans="2:66" s="98" customFormat="1" outlineLevel="1">
      <c r="B125" s="384"/>
      <c r="C125" s="110">
        <f>設定!L14</f>
        <v>0</v>
      </c>
      <c r="D125" s="143"/>
      <c r="E125" s="160"/>
      <c r="F125" s="143"/>
      <c r="G125" s="160"/>
      <c r="H125" s="143"/>
      <c r="I125" s="160"/>
      <c r="J125" s="143"/>
      <c r="K125" s="160"/>
      <c r="L125" s="143"/>
      <c r="M125" s="160"/>
      <c r="N125" s="143"/>
      <c r="O125" s="160"/>
      <c r="P125" s="143"/>
      <c r="Q125" s="160"/>
      <c r="R125" s="143"/>
      <c r="S125" s="160"/>
      <c r="T125" s="143"/>
      <c r="U125" s="160"/>
      <c r="V125" s="143"/>
      <c r="W125" s="160"/>
      <c r="X125" s="143"/>
      <c r="Y125" s="160"/>
      <c r="Z125" s="143"/>
      <c r="AA125" s="160"/>
      <c r="AB125" s="143"/>
      <c r="AC125" s="160"/>
      <c r="AD125" s="143"/>
      <c r="AE125" s="160"/>
      <c r="AF125" s="143"/>
      <c r="AG125" s="160"/>
      <c r="AH125" s="143"/>
      <c r="AI125" s="160"/>
      <c r="AJ125" s="143"/>
      <c r="AK125" s="160"/>
      <c r="AL125" s="143"/>
      <c r="AM125" s="160"/>
      <c r="AN125" s="143"/>
      <c r="AO125" s="160"/>
      <c r="AP125" s="143"/>
      <c r="AQ125" s="160"/>
      <c r="AR125" s="143"/>
      <c r="AS125" s="160"/>
      <c r="AT125" s="143"/>
      <c r="AU125" s="160"/>
      <c r="AV125" s="143"/>
      <c r="AW125" s="160"/>
      <c r="AX125" s="143"/>
      <c r="AY125" s="160"/>
      <c r="AZ125" s="143"/>
      <c r="BA125" s="160"/>
      <c r="BB125" s="143"/>
      <c r="BC125" s="160"/>
      <c r="BD125" s="143"/>
      <c r="BE125" s="160"/>
      <c r="BF125" s="143"/>
      <c r="BG125" s="160"/>
      <c r="BH125" s="143"/>
      <c r="BI125" s="160"/>
      <c r="BJ125" s="143"/>
      <c r="BK125" s="160"/>
      <c r="BL125" s="143"/>
      <c r="BM125" s="264"/>
    </row>
    <row r="126" spans="2:66" s="98" customFormat="1" ht="19" thickBot="1">
      <c r="B126" s="384"/>
      <c r="C126" s="153" t="s">
        <v>87</v>
      </c>
      <c r="D126" s="321"/>
      <c r="E126" s="322"/>
      <c r="F126" s="321"/>
      <c r="G126" s="322"/>
      <c r="H126" s="321"/>
      <c r="I126" s="322"/>
      <c r="J126" s="321"/>
      <c r="K126" s="322"/>
      <c r="L126" s="321"/>
      <c r="M126" s="322"/>
      <c r="N126" s="321"/>
      <c r="O126" s="322"/>
      <c r="P126" s="321"/>
      <c r="Q126" s="322"/>
      <c r="R126" s="321"/>
      <c r="S126" s="322"/>
      <c r="T126" s="321"/>
      <c r="U126" s="322"/>
      <c r="V126" s="321"/>
      <c r="W126" s="322"/>
      <c r="X126" s="321"/>
      <c r="Y126" s="322"/>
      <c r="Z126" s="321"/>
      <c r="AA126" s="322"/>
      <c r="AB126" s="321"/>
      <c r="AC126" s="322"/>
      <c r="AD126" s="321"/>
      <c r="AE126" s="322"/>
      <c r="AF126" s="321"/>
      <c r="AG126" s="322"/>
      <c r="AH126" s="321"/>
      <c r="AI126" s="322"/>
      <c r="AJ126" s="321"/>
      <c r="AK126" s="322"/>
      <c r="AL126" s="321"/>
      <c r="AM126" s="322"/>
      <c r="AN126" s="321"/>
      <c r="AO126" s="322"/>
      <c r="AP126" s="321"/>
      <c r="AQ126" s="322"/>
      <c r="AR126" s="321"/>
      <c r="AS126" s="322"/>
      <c r="AT126" s="321"/>
      <c r="AU126" s="322"/>
      <c r="AV126" s="321"/>
      <c r="AW126" s="322"/>
      <c r="AX126" s="321"/>
      <c r="AY126" s="322"/>
      <c r="AZ126" s="321"/>
      <c r="BA126" s="322"/>
      <c r="BB126" s="321"/>
      <c r="BC126" s="322"/>
      <c r="BD126" s="321"/>
      <c r="BE126" s="322"/>
      <c r="BF126" s="321"/>
      <c r="BG126" s="322"/>
      <c r="BH126" s="321"/>
      <c r="BI126" s="322"/>
      <c r="BJ126" s="321"/>
      <c r="BK126" s="322"/>
      <c r="BL126" s="321"/>
      <c r="BM126" s="323"/>
    </row>
    <row r="127" spans="2:66" s="98" customFormat="1" ht="20" thickTop="1" thickBot="1">
      <c r="B127" s="385"/>
      <c r="C127" s="154" t="s">
        <v>88</v>
      </c>
      <c r="D127" s="316">
        <f>SUM(D96:D125)</f>
        <v>0</v>
      </c>
      <c r="E127" s="317"/>
      <c r="F127" s="316">
        <f t="shared" ref="F127" si="239">SUM(F96:F125)</f>
        <v>0</v>
      </c>
      <c r="G127" s="317"/>
      <c r="H127" s="316">
        <f t="shared" ref="H127" si="240">SUM(H96:H125)</f>
        <v>0</v>
      </c>
      <c r="I127" s="317"/>
      <c r="J127" s="316">
        <f t="shared" ref="J127" si="241">SUM(J96:J125)</f>
        <v>0</v>
      </c>
      <c r="K127" s="317"/>
      <c r="L127" s="316">
        <f t="shared" ref="L127" si="242">SUM(L96:L125)</f>
        <v>0</v>
      </c>
      <c r="M127" s="317"/>
      <c r="N127" s="316">
        <f t="shared" ref="N127" si="243">SUM(N96:N125)</f>
        <v>0</v>
      </c>
      <c r="O127" s="317"/>
      <c r="P127" s="316">
        <f t="shared" ref="P127" si="244">SUM(P96:P125)</f>
        <v>0</v>
      </c>
      <c r="Q127" s="317"/>
      <c r="R127" s="316">
        <f t="shared" ref="R127" si="245">SUM(R96:R125)</f>
        <v>0</v>
      </c>
      <c r="S127" s="317"/>
      <c r="T127" s="316">
        <f t="shared" ref="T127" si="246">SUM(T96:T125)</f>
        <v>0</v>
      </c>
      <c r="U127" s="317"/>
      <c r="V127" s="316">
        <f t="shared" ref="V127" si="247">SUM(V96:V125)</f>
        <v>0</v>
      </c>
      <c r="W127" s="317"/>
      <c r="X127" s="316">
        <f t="shared" ref="X127" si="248">SUM(X96:X125)</f>
        <v>0</v>
      </c>
      <c r="Y127" s="317"/>
      <c r="Z127" s="316">
        <f t="shared" ref="Z127" si="249">SUM(Z96:Z125)</f>
        <v>0</v>
      </c>
      <c r="AA127" s="317"/>
      <c r="AB127" s="316">
        <f t="shared" ref="AB127" si="250">SUM(AB96:AB125)</f>
        <v>0</v>
      </c>
      <c r="AC127" s="317"/>
      <c r="AD127" s="316">
        <f t="shared" ref="AD127" si="251">SUM(AD96:AD125)</f>
        <v>0</v>
      </c>
      <c r="AE127" s="317"/>
      <c r="AF127" s="316">
        <f t="shared" ref="AF127" si="252">SUM(AF96:AF125)</f>
        <v>0</v>
      </c>
      <c r="AG127" s="317"/>
      <c r="AH127" s="316">
        <f t="shared" ref="AH127" si="253">SUM(AH96:AH125)</f>
        <v>0</v>
      </c>
      <c r="AI127" s="317"/>
      <c r="AJ127" s="316">
        <f t="shared" ref="AJ127" si="254">SUM(AJ96:AJ125)</f>
        <v>0</v>
      </c>
      <c r="AK127" s="317"/>
      <c r="AL127" s="316">
        <f t="shared" ref="AL127" si="255">SUM(AL96:AL125)</f>
        <v>0</v>
      </c>
      <c r="AM127" s="317"/>
      <c r="AN127" s="316">
        <f t="shared" ref="AN127" si="256">SUM(AN96:AN125)</f>
        <v>0</v>
      </c>
      <c r="AO127" s="317"/>
      <c r="AP127" s="316">
        <f t="shared" ref="AP127" si="257">SUM(AP96:AP125)</f>
        <v>0</v>
      </c>
      <c r="AQ127" s="317"/>
      <c r="AR127" s="316">
        <f t="shared" ref="AR127" si="258">SUM(AR96:AR125)</f>
        <v>0</v>
      </c>
      <c r="AS127" s="317"/>
      <c r="AT127" s="316">
        <f t="shared" ref="AT127" si="259">SUM(AT96:AT125)</f>
        <v>0</v>
      </c>
      <c r="AU127" s="317"/>
      <c r="AV127" s="316">
        <f t="shared" ref="AV127" si="260">SUM(AV96:AV125)</f>
        <v>0</v>
      </c>
      <c r="AW127" s="317"/>
      <c r="AX127" s="316">
        <f t="shared" ref="AX127" si="261">SUM(AX96:AX125)</f>
        <v>0</v>
      </c>
      <c r="AY127" s="317"/>
      <c r="AZ127" s="316">
        <f t="shared" ref="AZ127" si="262">SUM(AZ96:AZ125)</f>
        <v>0</v>
      </c>
      <c r="BA127" s="317"/>
      <c r="BB127" s="316">
        <f t="shared" ref="BB127" si="263">SUM(BB96:BB125)</f>
        <v>0</v>
      </c>
      <c r="BC127" s="317"/>
      <c r="BD127" s="316">
        <f t="shared" ref="BD127" si="264">SUM(BD96:BD125)</f>
        <v>0</v>
      </c>
      <c r="BE127" s="317"/>
      <c r="BF127" s="316">
        <f t="shared" ref="BF127" si="265">SUM(BF96:BF125)</f>
        <v>0</v>
      </c>
      <c r="BG127" s="317"/>
      <c r="BH127" s="316">
        <f t="shared" ref="BH127" si="266">SUM(BH96:BH125)</f>
        <v>0</v>
      </c>
      <c r="BI127" s="317"/>
      <c r="BJ127" s="316">
        <f t="shared" ref="BJ127" si="267">SUM(BJ96:BJ125)</f>
        <v>0</v>
      </c>
      <c r="BK127" s="317"/>
      <c r="BL127" s="316">
        <f t="shared" ref="BL127" si="268">SUM(BL96:BL125)</f>
        <v>0</v>
      </c>
      <c r="BM127" s="317"/>
    </row>
    <row r="128" spans="2:66" s="102" customFormat="1" ht="21" customHeight="1" thickTop="1" thickBot="1">
      <c r="B128" s="292" t="s">
        <v>93</v>
      </c>
      <c r="C128" s="293">
        <v>1</v>
      </c>
      <c r="D128" s="316">
        <f>SUM(D67,D79,D91,D95,D127)</f>
        <v>0</v>
      </c>
      <c r="E128" s="317"/>
      <c r="F128" s="316">
        <f>SUM(F67,F79,F91,F95,F127)</f>
        <v>0</v>
      </c>
      <c r="G128" s="317"/>
      <c r="H128" s="316">
        <f t="shared" ref="H128" si="269">SUM(H67,H79,H91,H95,H127)</f>
        <v>0</v>
      </c>
      <c r="I128" s="317"/>
      <c r="J128" s="316">
        <f t="shared" ref="J128" si="270">SUM(J67,J79,J91,J95,J127)</f>
        <v>0</v>
      </c>
      <c r="K128" s="317"/>
      <c r="L128" s="316">
        <f t="shared" ref="L128" si="271">SUM(L67,L79,L91,L95,L127)</f>
        <v>0</v>
      </c>
      <c r="M128" s="317"/>
      <c r="N128" s="316">
        <f t="shared" ref="N128" si="272">SUM(N67,N79,N91,N95,N127)</f>
        <v>0</v>
      </c>
      <c r="O128" s="317"/>
      <c r="P128" s="316">
        <f t="shared" ref="P128" si="273">SUM(P67,P79,P91,P95,P127)</f>
        <v>0</v>
      </c>
      <c r="Q128" s="317"/>
      <c r="R128" s="316">
        <f t="shared" ref="R128" si="274">SUM(R67,R79,R91,R95,R127)</f>
        <v>0</v>
      </c>
      <c r="S128" s="317"/>
      <c r="T128" s="316">
        <f t="shared" ref="T128" si="275">SUM(T67,T79,T91,T95,T127)</f>
        <v>0</v>
      </c>
      <c r="U128" s="317"/>
      <c r="V128" s="316">
        <f t="shared" ref="V128" si="276">SUM(V67,V79,V91,V95,V127)</f>
        <v>0</v>
      </c>
      <c r="W128" s="317"/>
      <c r="X128" s="316">
        <f t="shared" ref="X128" si="277">SUM(X67,X79,X91,X95,X127)</f>
        <v>0</v>
      </c>
      <c r="Y128" s="317"/>
      <c r="Z128" s="316">
        <f t="shared" ref="Z128" si="278">SUM(Z67,Z79,Z91,Z95,Z127)</f>
        <v>0</v>
      </c>
      <c r="AA128" s="317"/>
      <c r="AB128" s="316">
        <f t="shared" ref="AB128" si="279">SUM(AB67,AB79,AB91,AB95,AB127)</f>
        <v>0</v>
      </c>
      <c r="AC128" s="317"/>
      <c r="AD128" s="316">
        <f t="shared" ref="AD128" si="280">SUM(AD67,AD79,AD91,AD95,AD127)</f>
        <v>0</v>
      </c>
      <c r="AE128" s="317"/>
      <c r="AF128" s="316">
        <f t="shared" ref="AF128" si="281">SUM(AF67,AF79,AF91,AF95,AF127)</f>
        <v>0</v>
      </c>
      <c r="AG128" s="317"/>
      <c r="AH128" s="316">
        <f t="shared" ref="AH128" si="282">SUM(AH67,AH79,AH91,AH95,AH127)</f>
        <v>0</v>
      </c>
      <c r="AI128" s="317"/>
      <c r="AJ128" s="316">
        <f t="shared" ref="AJ128" si="283">SUM(AJ67,AJ79,AJ91,AJ95,AJ127)</f>
        <v>0</v>
      </c>
      <c r="AK128" s="317"/>
      <c r="AL128" s="316">
        <f t="shared" ref="AL128" si="284">SUM(AL67,AL79,AL91,AL95,AL127)</f>
        <v>0</v>
      </c>
      <c r="AM128" s="317"/>
      <c r="AN128" s="316">
        <f t="shared" ref="AN128" si="285">SUM(AN67,AN79,AN91,AN95,AN127)</f>
        <v>0</v>
      </c>
      <c r="AO128" s="317"/>
      <c r="AP128" s="316">
        <f t="shared" ref="AP128" si="286">SUM(AP67,AP79,AP91,AP95,AP127)</f>
        <v>0</v>
      </c>
      <c r="AQ128" s="317"/>
      <c r="AR128" s="316">
        <f t="shared" ref="AR128" si="287">SUM(AR67,AR79,AR91,AR95,AR127)</f>
        <v>0</v>
      </c>
      <c r="AS128" s="317"/>
      <c r="AT128" s="316">
        <f t="shared" ref="AT128" si="288">SUM(AT67,AT79,AT91,AT95,AT127)</f>
        <v>0</v>
      </c>
      <c r="AU128" s="317"/>
      <c r="AV128" s="316">
        <f t="shared" ref="AV128" si="289">SUM(AV67,AV79,AV91,AV95,AV127)</f>
        <v>0</v>
      </c>
      <c r="AW128" s="317"/>
      <c r="AX128" s="316">
        <f t="shared" ref="AX128" si="290">SUM(AX67,AX79,AX91,AX95,AX127)</f>
        <v>0</v>
      </c>
      <c r="AY128" s="317"/>
      <c r="AZ128" s="316">
        <f t="shared" ref="AZ128" si="291">SUM(AZ67,AZ79,AZ91,AZ95,AZ127)</f>
        <v>0</v>
      </c>
      <c r="BA128" s="317"/>
      <c r="BB128" s="316">
        <f t="shared" ref="BB128" si="292">SUM(BB67,BB79,BB91,BB95,BB127)</f>
        <v>0</v>
      </c>
      <c r="BC128" s="317"/>
      <c r="BD128" s="316">
        <f t="shared" ref="BD128" si="293">SUM(BD67,BD79,BD91,BD95,BD127)</f>
        <v>0</v>
      </c>
      <c r="BE128" s="317"/>
      <c r="BF128" s="316">
        <f t="shared" ref="BF128" si="294">SUM(BF67,BF79,BF91,BF95,BF127)</f>
        <v>0</v>
      </c>
      <c r="BG128" s="317"/>
      <c r="BH128" s="316">
        <f t="shared" ref="BH128" si="295">SUM(BH67,BH79,BH91,BH95,BH127)</f>
        <v>0</v>
      </c>
      <c r="BI128" s="317"/>
      <c r="BJ128" s="316">
        <f t="shared" ref="BJ128" si="296">SUM(BJ67,BJ79,BJ91,BJ95,BJ127)</f>
        <v>0</v>
      </c>
      <c r="BK128" s="317"/>
      <c r="BL128" s="316">
        <f t="shared" ref="BL128" si="297">SUM(BL67,BL79,BL91,BL95,BL127)</f>
        <v>0</v>
      </c>
      <c r="BM128" s="318"/>
      <c r="BN128" s="101"/>
    </row>
    <row r="129" spans="2:65" ht="20" thickTop="1" thickBot="1">
      <c r="B129" s="292" t="s">
        <v>94</v>
      </c>
      <c r="C129" s="293">
        <v>1</v>
      </c>
      <c r="D129" s="316">
        <f>D55-SUM(D67,D79,D91,D95,D127)</f>
        <v>0</v>
      </c>
      <c r="E129" s="317"/>
      <c r="F129" s="316">
        <f t="shared" ref="F129" si="298">F55-SUM(F67,F79,F91,F95,F127)</f>
        <v>0</v>
      </c>
      <c r="G129" s="317"/>
      <c r="H129" s="316">
        <f t="shared" ref="H129" si="299">H55-SUM(H67,H79,H91,H95,H127)</f>
        <v>0</v>
      </c>
      <c r="I129" s="317"/>
      <c r="J129" s="316">
        <f t="shared" ref="J129" si="300">J55-SUM(J67,J79,J91,J95,J127)</f>
        <v>0</v>
      </c>
      <c r="K129" s="317"/>
      <c r="L129" s="316">
        <f t="shared" ref="L129" si="301">L55-SUM(L67,L79,L91,L95,L127)</f>
        <v>0</v>
      </c>
      <c r="M129" s="317"/>
      <c r="N129" s="316">
        <f t="shared" ref="N129" si="302">N55-SUM(N67,N79,N91,N95,N127)</f>
        <v>0</v>
      </c>
      <c r="O129" s="317"/>
      <c r="P129" s="316">
        <f t="shared" ref="P129" si="303">P55-SUM(P67,P79,P91,P95,P127)</f>
        <v>0</v>
      </c>
      <c r="Q129" s="317"/>
      <c r="R129" s="316">
        <f t="shared" ref="R129" si="304">R55-SUM(R67,R79,R91,R95,R127)</f>
        <v>0</v>
      </c>
      <c r="S129" s="317"/>
      <c r="T129" s="316">
        <f t="shared" ref="T129" si="305">T55-SUM(T67,T79,T91,T95,T127)</f>
        <v>0</v>
      </c>
      <c r="U129" s="317"/>
      <c r="V129" s="316">
        <f t="shared" ref="V129" si="306">V55-SUM(V67,V79,V91,V95,V127)</f>
        <v>0</v>
      </c>
      <c r="W129" s="317"/>
      <c r="X129" s="316">
        <f t="shared" ref="X129" si="307">X55-SUM(X67,X79,X91,X95,X127)</f>
        <v>0</v>
      </c>
      <c r="Y129" s="317"/>
      <c r="Z129" s="316">
        <f t="shared" ref="Z129" si="308">Z55-SUM(Z67,Z79,Z91,Z95,Z127)</f>
        <v>0</v>
      </c>
      <c r="AA129" s="317"/>
      <c r="AB129" s="316">
        <f t="shared" ref="AB129" si="309">AB55-SUM(AB67,AB79,AB91,AB95,AB127)</f>
        <v>0</v>
      </c>
      <c r="AC129" s="317"/>
      <c r="AD129" s="316">
        <f t="shared" ref="AD129" si="310">AD55-SUM(AD67,AD79,AD91,AD95,AD127)</f>
        <v>0</v>
      </c>
      <c r="AE129" s="317"/>
      <c r="AF129" s="316">
        <f t="shared" ref="AF129" si="311">AF55-SUM(AF67,AF79,AF91,AF95,AF127)</f>
        <v>0</v>
      </c>
      <c r="AG129" s="317"/>
      <c r="AH129" s="316">
        <f t="shared" ref="AH129" si="312">AH55-SUM(AH67,AH79,AH91,AH95,AH127)</f>
        <v>0</v>
      </c>
      <c r="AI129" s="317"/>
      <c r="AJ129" s="316">
        <f t="shared" ref="AJ129" si="313">AJ55-SUM(AJ67,AJ79,AJ91,AJ95,AJ127)</f>
        <v>0</v>
      </c>
      <c r="AK129" s="317"/>
      <c r="AL129" s="316">
        <f t="shared" ref="AL129" si="314">AL55-SUM(AL67,AL79,AL91,AL95,AL127)</f>
        <v>0</v>
      </c>
      <c r="AM129" s="317"/>
      <c r="AN129" s="316">
        <f t="shared" ref="AN129" si="315">AN55-SUM(AN67,AN79,AN91,AN95,AN127)</f>
        <v>0</v>
      </c>
      <c r="AO129" s="317"/>
      <c r="AP129" s="316">
        <f t="shared" ref="AP129" si="316">AP55-SUM(AP67,AP79,AP91,AP95,AP127)</f>
        <v>0</v>
      </c>
      <c r="AQ129" s="317"/>
      <c r="AR129" s="316">
        <f t="shared" ref="AR129" si="317">AR55-SUM(AR67,AR79,AR91,AR95,AR127)</f>
        <v>0</v>
      </c>
      <c r="AS129" s="317"/>
      <c r="AT129" s="316">
        <f t="shared" ref="AT129" si="318">AT55-SUM(AT67,AT79,AT91,AT95,AT127)</f>
        <v>0</v>
      </c>
      <c r="AU129" s="317"/>
      <c r="AV129" s="316">
        <f t="shared" ref="AV129" si="319">AV55-SUM(AV67,AV79,AV91,AV95,AV127)</f>
        <v>0</v>
      </c>
      <c r="AW129" s="317"/>
      <c r="AX129" s="316">
        <f t="shared" ref="AX129" si="320">AX55-SUM(AX67,AX79,AX91,AX95,AX127)</f>
        <v>0</v>
      </c>
      <c r="AY129" s="317"/>
      <c r="AZ129" s="316">
        <f t="shared" ref="AZ129" si="321">AZ55-SUM(AZ67,AZ79,AZ91,AZ95,AZ127)</f>
        <v>0</v>
      </c>
      <c r="BA129" s="317"/>
      <c r="BB129" s="316">
        <f t="shared" ref="BB129" si="322">BB55-SUM(BB67,BB79,BB91,BB95,BB127)</f>
        <v>0</v>
      </c>
      <c r="BC129" s="317"/>
      <c r="BD129" s="316">
        <f t="shared" ref="BD129" si="323">BD55-SUM(BD67,BD79,BD91,BD95,BD127)</f>
        <v>0</v>
      </c>
      <c r="BE129" s="317"/>
      <c r="BF129" s="316">
        <f t="shared" ref="BF129" si="324">BF55-SUM(BF67,BF79,BF91,BF95,BF127)</f>
        <v>0</v>
      </c>
      <c r="BG129" s="317"/>
      <c r="BH129" s="316">
        <f t="shared" ref="BH129" si="325">BH55-SUM(BH67,BH79,BH91,BH95,BH127)</f>
        <v>0</v>
      </c>
      <c r="BI129" s="317"/>
      <c r="BJ129" s="316">
        <f t="shared" ref="BJ129" si="326">BJ55-SUM(BJ67,BJ79,BJ91,BJ95,BJ127)</f>
        <v>0</v>
      </c>
      <c r="BK129" s="317"/>
      <c r="BL129" s="316">
        <f t="shared" ref="BL129" si="327">BL55-SUM(BL67,BL79,BL91,BL95,BL127)</f>
        <v>0</v>
      </c>
      <c r="BM129" s="318"/>
    </row>
    <row r="130" spans="2:65" ht="19" thickTop="1">
      <c r="C130" s="92"/>
      <c r="D130" s="94"/>
      <c r="E130" s="161"/>
      <c r="F130" s="94"/>
      <c r="G130" s="94"/>
      <c r="H130" s="94"/>
      <c r="I130" s="94"/>
      <c r="L130" s="94"/>
      <c r="M130" s="94"/>
      <c r="N130" s="94"/>
      <c r="O130" s="94"/>
      <c r="P130" s="94"/>
      <c r="Q130" s="94"/>
      <c r="R130" s="94"/>
      <c r="S130" s="94"/>
      <c r="T130" s="94"/>
      <c r="U130" s="94"/>
      <c r="V130" s="94"/>
      <c r="W130" s="94"/>
      <c r="X130" s="94"/>
      <c r="Y130" s="94"/>
      <c r="Z130" s="94"/>
      <c r="AA130" s="94"/>
      <c r="AB130" s="94"/>
      <c r="AC130" s="94"/>
      <c r="AD130" s="94"/>
      <c r="AE130" s="94"/>
      <c r="AF130" s="94"/>
      <c r="AG130" s="94"/>
      <c r="AH130" s="94"/>
      <c r="AI130" s="94"/>
      <c r="AJ130" s="94"/>
      <c r="AK130" s="94"/>
      <c r="AL130" s="94"/>
      <c r="AM130" s="94"/>
      <c r="AN130" s="94"/>
      <c r="AO130" s="94"/>
      <c r="AP130" s="94"/>
      <c r="AQ130" s="94"/>
    </row>
    <row r="131" spans="2:65">
      <c r="C131" s="111"/>
      <c r="D131" s="94"/>
      <c r="E131" s="161"/>
      <c r="F131" s="94"/>
      <c r="G131" s="94"/>
      <c r="H131" s="94"/>
      <c r="I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row>
    <row r="132" spans="2:65">
      <c r="C132" s="111"/>
      <c r="D132" s="94"/>
      <c r="E132" s="161"/>
      <c r="F132" s="94"/>
      <c r="G132" s="94"/>
      <c r="H132" s="94"/>
      <c r="I132" s="94"/>
      <c r="L132" s="94"/>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row>
    <row r="133" spans="2:65">
      <c r="C133" s="111"/>
      <c r="D133" s="94"/>
      <c r="E133" s="161"/>
      <c r="F133" s="94"/>
      <c r="G133" s="94"/>
      <c r="H133" s="94"/>
      <c r="I133" s="94"/>
      <c r="L133" s="94"/>
      <c r="M133" s="94"/>
      <c r="N133" s="94"/>
      <c r="O133" s="94"/>
      <c r="P133" s="94"/>
      <c r="Q133" s="94"/>
      <c r="R133" s="94"/>
      <c r="S133" s="94"/>
      <c r="T133" s="94"/>
      <c r="U133" s="94"/>
      <c r="V133" s="94"/>
      <c r="W133" s="94"/>
      <c r="X133" s="94"/>
      <c r="Y133" s="94"/>
      <c r="Z133" s="94"/>
      <c r="AA133" s="94"/>
      <c r="AB133" s="94"/>
      <c r="AC133" s="94"/>
      <c r="AD133" s="94"/>
      <c r="AE133" s="94"/>
      <c r="AF133" s="94"/>
      <c r="AG133" s="94"/>
      <c r="AH133" s="94"/>
      <c r="AI133" s="94"/>
      <c r="AJ133" s="94"/>
      <c r="AK133" s="94"/>
      <c r="AL133" s="94"/>
      <c r="AM133" s="94"/>
      <c r="AN133" s="94"/>
      <c r="AO133" s="94"/>
      <c r="AP133" s="94"/>
      <c r="AQ133" s="94"/>
    </row>
    <row r="134" spans="2:65">
      <c r="C134" s="111"/>
      <c r="D134" s="94"/>
      <c r="E134" s="161"/>
      <c r="F134" s="94"/>
      <c r="G134" s="94"/>
      <c r="H134" s="94"/>
      <c r="I134" s="94"/>
      <c r="L134" s="94"/>
      <c r="M134" s="94"/>
      <c r="N134" s="94"/>
      <c r="O134" s="94"/>
      <c r="P134" s="94"/>
      <c r="Q134" s="94"/>
      <c r="R134" s="94"/>
      <c r="S134" s="94"/>
      <c r="T134" s="94"/>
      <c r="U134" s="94"/>
      <c r="V134" s="94"/>
      <c r="W134" s="94"/>
      <c r="X134" s="94"/>
      <c r="Y134" s="94"/>
      <c r="Z134" s="94"/>
      <c r="AA134" s="94"/>
      <c r="AB134" s="94"/>
      <c r="AC134" s="94"/>
      <c r="AD134" s="94"/>
      <c r="AE134" s="94"/>
      <c r="AF134" s="94"/>
      <c r="AG134" s="94"/>
      <c r="AH134" s="94"/>
      <c r="AI134" s="94"/>
      <c r="AJ134" s="94"/>
      <c r="AK134" s="94"/>
      <c r="AL134" s="94"/>
      <c r="AM134" s="94"/>
      <c r="AN134" s="94"/>
      <c r="AO134" s="94"/>
      <c r="AP134" s="94"/>
      <c r="AQ134" s="94"/>
    </row>
    <row r="135" spans="2:65">
      <c r="C135" s="111"/>
      <c r="D135" s="94"/>
      <c r="E135" s="161"/>
      <c r="F135" s="94"/>
      <c r="G135" s="94"/>
      <c r="H135" s="94"/>
      <c r="I135" s="94"/>
      <c r="L135" s="94"/>
      <c r="M135" s="94"/>
      <c r="N135" s="94"/>
      <c r="O135" s="94"/>
      <c r="P135" s="94"/>
      <c r="Q135" s="94"/>
      <c r="R135" s="94"/>
      <c r="S135" s="94"/>
      <c r="T135" s="94"/>
      <c r="U135" s="94"/>
      <c r="V135" s="94"/>
      <c r="W135" s="94"/>
      <c r="X135" s="94"/>
      <c r="Y135" s="94"/>
      <c r="Z135" s="94"/>
      <c r="AA135" s="94"/>
      <c r="AB135" s="94"/>
      <c r="AC135" s="94"/>
      <c r="AD135" s="94"/>
      <c r="AE135" s="94"/>
      <c r="AF135" s="94"/>
      <c r="AG135" s="94"/>
      <c r="AH135" s="94"/>
      <c r="AI135" s="94"/>
      <c r="AJ135" s="94"/>
      <c r="AK135" s="94"/>
      <c r="AL135" s="94"/>
      <c r="AM135" s="94"/>
      <c r="AN135" s="94"/>
      <c r="AO135" s="94"/>
      <c r="AP135" s="94"/>
      <c r="AQ135" s="94"/>
    </row>
    <row r="136" spans="2:65">
      <c r="C136" s="111"/>
      <c r="D136" s="94"/>
      <c r="E136" s="161"/>
      <c r="F136" s="94"/>
      <c r="G136" s="94"/>
      <c r="H136" s="94"/>
      <c r="I136" s="94"/>
      <c r="L136" s="94"/>
      <c r="M136" s="94"/>
      <c r="N136" s="94"/>
      <c r="O136" s="94"/>
      <c r="P136" s="94"/>
      <c r="Q136" s="94"/>
      <c r="R136" s="94"/>
      <c r="S136" s="94"/>
      <c r="T136" s="94"/>
      <c r="U136" s="94"/>
      <c r="V136" s="94"/>
      <c r="W136" s="94"/>
      <c r="X136" s="94"/>
      <c r="Y136" s="94"/>
      <c r="Z136" s="94"/>
      <c r="AA136" s="94"/>
      <c r="AB136" s="94"/>
      <c r="AC136" s="94"/>
      <c r="AD136" s="94"/>
      <c r="AE136" s="94"/>
      <c r="AF136" s="94"/>
      <c r="AG136" s="94"/>
      <c r="AH136" s="94"/>
      <c r="AI136" s="94"/>
      <c r="AJ136" s="94"/>
      <c r="AK136" s="94"/>
      <c r="AL136" s="94"/>
      <c r="AM136" s="94"/>
      <c r="AN136" s="94"/>
      <c r="AO136" s="94"/>
      <c r="AP136" s="94"/>
      <c r="AQ136" s="94"/>
    </row>
    <row r="137" spans="2:65">
      <c r="C137" s="111"/>
      <c r="D137" s="94"/>
      <c r="E137" s="161"/>
      <c r="F137" s="94"/>
      <c r="G137" s="94"/>
      <c r="H137" s="94"/>
      <c r="I137" s="94"/>
      <c r="L137" s="94"/>
      <c r="M137" s="94"/>
      <c r="N137" s="94"/>
      <c r="O137" s="94"/>
      <c r="P137" s="94"/>
      <c r="Q137" s="94"/>
      <c r="R137" s="94"/>
      <c r="S137" s="94"/>
      <c r="T137" s="94"/>
      <c r="U137" s="94"/>
      <c r="V137" s="94"/>
      <c r="W137" s="94"/>
      <c r="X137" s="94"/>
      <c r="Y137" s="94"/>
      <c r="Z137" s="94"/>
      <c r="AA137" s="94"/>
      <c r="AB137" s="94"/>
      <c r="AC137" s="94"/>
      <c r="AD137" s="94"/>
      <c r="AE137" s="94"/>
      <c r="AF137" s="94"/>
      <c r="AG137" s="94"/>
      <c r="AH137" s="94"/>
      <c r="AI137" s="94"/>
      <c r="AJ137" s="94"/>
      <c r="AK137" s="94"/>
      <c r="AL137" s="94"/>
      <c r="AM137" s="94"/>
      <c r="AN137" s="94"/>
      <c r="AO137" s="94"/>
      <c r="AP137" s="94"/>
      <c r="AQ137" s="94"/>
    </row>
    <row r="138" spans="2:65">
      <c r="C138" s="111"/>
      <c r="D138" s="94"/>
      <c r="E138" s="161"/>
      <c r="F138" s="94"/>
      <c r="G138" s="94"/>
      <c r="H138" s="94"/>
      <c r="I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94"/>
      <c r="AL138" s="94"/>
      <c r="AM138" s="94"/>
      <c r="AN138" s="94"/>
      <c r="AO138" s="94"/>
      <c r="AP138" s="94"/>
      <c r="AQ138" s="94"/>
    </row>
    <row r="139" spans="2:65">
      <c r="C139" s="111"/>
      <c r="D139" s="94"/>
      <c r="E139" s="161"/>
      <c r="F139" s="94"/>
      <c r="G139" s="94"/>
      <c r="H139" s="94"/>
      <c r="I139" s="94"/>
      <c r="L139" s="94"/>
      <c r="M139" s="94"/>
      <c r="N139" s="94"/>
      <c r="O139" s="94"/>
      <c r="P139" s="94"/>
      <c r="Q139" s="94"/>
      <c r="R139" s="94"/>
      <c r="S139" s="94"/>
      <c r="T139" s="94"/>
      <c r="U139" s="94"/>
      <c r="V139" s="94"/>
      <c r="W139" s="94"/>
      <c r="X139" s="94"/>
      <c r="Y139" s="94"/>
      <c r="Z139" s="94"/>
      <c r="AA139" s="94"/>
      <c r="AB139" s="94"/>
      <c r="AC139" s="94"/>
      <c r="AD139" s="94"/>
      <c r="AE139" s="94"/>
      <c r="AF139" s="94"/>
      <c r="AG139" s="94"/>
      <c r="AH139" s="94"/>
      <c r="AI139" s="94"/>
      <c r="AJ139" s="94"/>
      <c r="AK139" s="94"/>
      <c r="AL139" s="94"/>
      <c r="AM139" s="94"/>
      <c r="AN139" s="94"/>
      <c r="AO139" s="94"/>
      <c r="AP139" s="94"/>
      <c r="AQ139" s="94"/>
    </row>
    <row r="140" spans="2:65">
      <c r="C140" s="111"/>
      <c r="D140" s="94"/>
      <c r="E140" s="161"/>
      <c r="F140" s="94"/>
      <c r="G140" s="94"/>
      <c r="H140" s="94"/>
      <c r="I140" s="94"/>
      <c r="L140" s="94"/>
      <c r="M140" s="94"/>
      <c r="N140" s="94"/>
      <c r="O140" s="94"/>
      <c r="P140" s="94"/>
      <c r="Q140" s="94"/>
      <c r="R140" s="94"/>
      <c r="S140" s="94"/>
      <c r="T140" s="94"/>
      <c r="U140" s="94"/>
      <c r="V140" s="94"/>
      <c r="W140" s="94"/>
      <c r="X140" s="94"/>
      <c r="Y140" s="94"/>
      <c r="Z140" s="94"/>
      <c r="AA140" s="94"/>
      <c r="AB140" s="94"/>
      <c r="AC140" s="94"/>
      <c r="AD140" s="94"/>
      <c r="AE140" s="94"/>
      <c r="AF140" s="94"/>
      <c r="AG140" s="94"/>
      <c r="AH140" s="94"/>
      <c r="AI140" s="94"/>
      <c r="AJ140" s="94"/>
      <c r="AK140" s="94"/>
      <c r="AL140" s="94"/>
      <c r="AM140" s="94"/>
      <c r="AN140" s="94"/>
      <c r="AO140" s="94"/>
      <c r="AP140" s="94"/>
      <c r="AQ140" s="94"/>
    </row>
    <row r="141" spans="2:65">
      <c r="C141" s="116"/>
      <c r="D141" s="94"/>
      <c r="E141" s="161"/>
      <c r="F141" s="94"/>
      <c r="G141" s="94"/>
      <c r="H141" s="94"/>
      <c r="I141" s="94"/>
      <c r="L141" s="94"/>
      <c r="M141" s="94"/>
      <c r="N141" s="94"/>
      <c r="O141" s="94"/>
      <c r="P141" s="94"/>
      <c r="Q141" s="94"/>
      <c r="R141" s="94"/>
      <c r="S141" s="94"/>
      <c r="T141" s="94"/>
      <c r="U141" s="94"/>
      <c r="V141" s="94"/>
      <c r="W141" s="94"/>
      <c r="X141" s="94"/>
      <c r="Y141" s="94"/>
      <c r="Z141" s="94"/>
      <c r="AA141" s="94"/>
      <c r="AB141" s="94"/>
      <c r="AC141" s="94"/>
      <c r="AD141" s="94"/>
      <c r="AE141" s="94"/>
      <c r="AF141" s="94"/>
      <c r="AG141" s="94"/>
      <c r="AH141" s="94"/>
      <c r="AI141" s="94"/>
      <c r="AJ141" s="94"/>
      <c r="AK141" s="94"/>
      <c r="AL141" s="94"/>
      <c r="AM141" s="94"/>
      <c r="AN141" s="94"/>
      <c r="AO141" s="94"/>
      <c r="AP141" s="94"/>
      <c r="AQ141" s="94"/>
    </row>
    <row r="142" spans="2:65">
      <c r="C142" s="111"/>
      <c r="D142" s="94"/>
      <c r="E142" s="161"/>
      <c r="F142" s="94"/>
      <c r="G142" s="94"/>
      <c r="H142" s="94"/>
      <c r="I142" s="94"/>
      <c r="L142" s="94"/>
      <c r="M142" s="94"/>
      <c r="N142" s="94"/>
      <c r="O142" s="94"/>
      <c r="P142" s="94"/>
      <c r="Q142" s="94"/>
      <c r="R142" s="94"/>
      <c r="S142" s="94"/>
      <c r="T142" s="94"/>
      <c r="U142" s="94"/>
      <c r="V142" s="94"/>
      <c r="W142" s="94"/>
      <c r="X142" s="94"/>
      <c r="Y142" s="94"/>
      <c r="Z142" s="94"/>
      <c r="AA142" s="94"/>
      <c r="AB142" s="94"/>
      <c r="AC142" s="94"/>
      <c r="AD142" s="94"/>
      <c r="AE142" s="94"/>
      <c r="AF142" s="94"/>
      <c r="AG142" s="94"/>
      <c r="AH142" s="94"/>
      <c r="AI142" s="94"/>
      <c r="AJ142" s="94"/>
      <c r="AK142" s="94"/>
      <c r="AL142" s="94"/>
      <c r="AM142" s="94"/>
      <c r="AN142" s="94"/>
      <c r="AO142" s="94"/>
      <c r="AP142" s="94"/>
      <c r="AQ142" s="94"/>
    </row>
    <row r="143" spans="2:65">
      <c r="D143" s="91"/>
      <c r="E143" s="162"/>
      <c r="F143" s="92"/>
      <c r="G143" s="92"/>
      <c r="H143" s="93"/>
      <c r="I143" s="93"/>
      <c r="J143" s="92"/>
      <c r="K143" s="92"/>
      <c r="L143" s="92"/>
      <c r="M143" s="92"/>
      <c r="N143" s="92"/>
      <c r="O143" s="92"/>
      <c r="R143" s="92"/>
      <c r="S143" s="92"/>
      <c r="V143" s="92"/>
      <c r="W143" s="92"/>
      <c r="AD143" s="94"/>
      <c r="AE143" s="94"/>
      <c r="AF143" s="94"/>
      <c r="AG143" s="94"/>
      <c r="AH143" s="94"/>
      <c r="AI143" s="94"/>
      <c r="AJ143" s="94"/>
      <c r="AK143" s="94"/>
      <c r="AL143" s="94"/>
      <c r="AM143" s="94"/>
      <c r="AN143" s="94"/>
      <c r="AO143" s="94"/>
      <c r="AP143" s="94"/>
      <c r="AQ143" s="94"/>
    </row>
  </sheetData>
  <sheetProtection formatCells="0" formatColumns="0" formatRows="0" insertColumns="0" insertRows="0" insertHyperlinks="0" deleteColumns="0" deleteRows="0" selectLockedCells="1" sort="0" autoFilter="0" pivotTables="0"/>
  <autoFilter ref="B18:BM129" xr:uid="{FCB270D6-86FC-4872-96C0-BB4C9F5849C5}">
    <filterColumn colId="2" showButton="0"/>
    <filterColumn colId="4" showButton="0"/>
    <filterColumn colId="6" showButton="0"/>
    <filterColumn colId="8" showButton="0"/>
    <filterColumn colId="10" showButton="0"/>
    <filterColumn colId="12" showButton="0"/>
    <filterColumn colId="14" showButton="0"/>
    <filterColumn colId="16" showButton="0"/>
    <filterColumn colId="18" showButton="0"/>
    <filterColumn colId="20" showButton="0"/>
    <filterColumn colId="22" showButton="0"/>
    <filterColumn colId="24" showButton="0"/>
    <filterColumn colId="26" showButton="0"/>
    <filterColumn colId="28" showButton="0"/>
    <filterColumn colId="30" showButton="0"/>
    <filterColumn colId="32" showButton="0"/>
    <filterColumn colId="34" showButton="0"/>
    <filterColumn colId="36" showButton="0"/>
    <filterColumn colId="38" showButton="0"/>
    <filterColumn colId="40" showButton="0"/>
    <filterColumn colId="42" showButton="0"/>
    <filterColumn colId="44" showButton="0"/>
    <filterColumn colId="46" showButton="0"/>
    <filterColumn colId="48" showButton="0"/>
    <filterColumn colId="50" showButton="0"/>
    <filterColumn colId="52" showButton="0"/>
    <filterColumn colId="54" showButton="0"/>
    <filterColumn colId="56" showButton="0"/>
    <filterColumn colId="58" showButton="0"/>
    <filterColumn colId="60" showButton="0"/>
    <filterColumn colId="62" showButton="0"/>
  </autoFilter>
  <mergeCells count="1139">
    <mergeCell ref="BJ129:BK129"/>
    <mergeCell ref="BL129:BM129"/>
    <mergeCell ref="AV129:AW129"/>
    <mergeCell ref="AX129:AY129"/>
    <mergeCell ref="AZ129:BA129"/>
    <mergeCell ref="BB129:BC129"/>
    <mergeCell ref="BD129:BE129"/>
    <mergeCell ref="BF129:BG129"/>
    <mergeCell ref="AJ129:AK129"/>
    <mergeCell ref="AL129:AM129"/>
    <mergeCell ref="AN129:AO129"/>
    <mergeCell ref="AP129:AQ129"/>
    <mergeCell ref="AR129:AS129"/>
    <mergeCell ref="AT129:AU129"/>
    <mergeCell ref="X129:Y129"/>
    <mergeCell ref="Z129:AA129"/>
    <mergeCell ref="AB129:AC129"/>
    <mergeCell ref="AD129:AE129"/>
    <mergeCell ref="AF129:AG129"/>
    <mergeCell ref="AH129:AI129"/>
    <mergeCell ref="L129:M129"/>
    <mergeCell ref="N129:O129"/>
    <mergeCell ref="P129:Q129"/>
    <mergeCell ref="R129:S129"/>
    <mergeCell ref="T129:U129"/>
    <mergeCell ref="V129:W129"/>
    <mergeCell ref="BD128:BE128"/>
    <mergeCell ref="BF128:BG128"/>
    <mergeCell ref="BH128:BI128"/>
    <mergeCell ref="BJ128:BK128"/>
    <mergeCell ref="BL128:BM128"/>
    <mergeCell ref="D129:E129"/>
    <mergeCell ref="F129:G129"/>
    <mergeCell ref="H129:I129"/>
    <mergeCell ref="J129:K129"/>
    <mergeCell ref="AR128:AS128"/>
    <mergeCell ref="AT128:AU128"/>
    <mergeCell ref="AV128:AW128"/>
    <mergeCell ref="AX128:AY128"/>
    <mergeCell ref="AZ128:BA128"/>
    <mergeCell ref="BB128:BC128"/>
    <mergeCell ref="AF128:AG128"/>
    <mergeCell ref="AH128:AI128"/>
    <mergeCell ref="AJ128:AK128"/>
    <mergeCell ref="AL128:AM128"/>
    <mergeCell ref="AN128:AO128"/>
    <mergeCell ref="AP128:AQ128"/>
    <mergeCell ref="T128:U128"/>
    <mergeCell ref="V128:W128"/>
    <mergeCell ref="X128:Y128"/>
    <mergeCell ref="Z128:AA128"/>
    <mergeCell ref="BH129:BI129"/>
    <mergeCell ref="AB128:AC128"/>
    <mergeCell ref="AD128:AE128"/>
    <mergeCell ref="BL127:BM127"/>
    <mergeCell ref="D128:E128"/>
    <mergeCell ref="F128:G128"/>
    <mergeCell ref="H128:I128"/>
    <mergeCell ref="J128:K128"/>
    <mergeCell ref="L128:M128"/>
    <mergeCell ref="N128:O128"/>
    <mergeCell ref="P128:Q128"/>
    <mergeCell ref="R128:S128"/>
    <mergeCell ref="AZ127:BA127"/>
    <mergeCell ref="BB127:BC127"/>
    <mergeCell ref="BD127:BE127"/>
    <mergeCell ref="BF127:BG127"/>
    <mergeCell ref="BH127:BI127"/>
    <mergeCell ref="BJ127:BK127"/>
    <mergeCell ref="AN127:AO127"/>
    <mergeCell ref="AP127:AQ127"/>
    <mergeCell ref="AR127:AS127"/>
    <mergeCell ref="AT127:AU127"/>
    <mergeCell ref="AV127:AW127"/>
    <mergeCell ref="AX127:AY127"/>
    <mergeCell ref="AB127:AC127"/>
    <mergeCell ref="AD127:AE127"/>
    <mergeCell ref="AF127:AG127"/>
    <mergeCell ref="AH127:AI127"/>
    <mergeCell ref="AJ127:AK127"/>
    <mergeCell ref="AL127:AM127"/>
    <mergeCell ref="P127:Q127"/>
    <mergeCell ref="R127:S127"/>
    <mergeCell ref="T127:U127"/>
    <mergeCell ref="V127:W127"/>
    <mergeCell ref="X127:Y127"/>
    <mergeCell ref="Z127:AA127"/>
    <mergeCell ref="D127:E127"/>
    <mergeCell ref="F127:G127"/>
    <mergeCell ref="H127:I127"/>
    <mergeCell ref="J127:K127"/>
    <mergeCell ref="L127:M127"/>
    <mergeCell ref="N127:O127"/>
    <mergeCell ref="BB126:BC126"/>
    <mergeCell ref="BD126:BE126"/>
    <mergeCell ref="BF126:BG126"/>
    <mergeCell ref="BH126:BI126"/>
    <mergeCell ref="BJ126:BK126"/>
    <mergeCell ref="BL126:BM126"/>
    <mergeCell ref="AP126:AQ126"/>
    <mergeCell ref="AR126:AS126"/>
    <mergeCell ref="AT126:AU126"/>
    <mergeCell ref="AV126:AW126"/>
    <mergeCell ref="AX126:AY126"/>
    <mergeCell ref="AZ126:BA126"/>
    <mergeCell ref="AD126:AE126"/>
    <mergeCell ref="AF126:AG126"/>
    <mergeCell ref="AH126:AI126"/>
    <mergeCell ref="AJ126:AK126"/>
    <mergeCell ref="AL126:AM126"/>
    <mergeCell ref="AN126:AO126"/>
    <mergeCell ref="R126:S126"/>
    <mergeCell ref="T126:U126"/>
    <mergeCell ref="V126:W126"/>
    <mergeCell ref="X126:Y126"/>
    <mergeCell ref="Z126:AA126"/>
    <mergeCell ref="AB126:AC126"/>
    <mergeCell ref="BJ95:BK95"/>
    <mergeCell ref="BL95:BM95"/>
    <mergeCell ref="B96:B127"/>
    <mergeCell ref="D126:E126"/>
    <mergeCell ref="F126:G126"/>
    <mergeCell ref="H126:I126"/>
    <mergeCell ref="J126:K126"/>
    <mergeCell ref="L126:M126"/>
    <mergeCell ref="N126:O126"/>
    <mergeCell ref="P126:Q126"/>
    <mergeCell ref="AX95:AY95"/>
    <mergeCell ref="AZ95:BA95"/>
    <mergeCell ref="BB95:BC95"/>
    <mergeCell ref="BD95:BE95"/>
    <mergeCell ref="BF95:BG95"/>
    <mergeCell ref="BH95:BI95"/>
    <mergeCell ref="AL95:AM95"/>
    <mergeCell ref="AN95:AO95"/>
    <mergeCell ref="AP95:AQ95"/>
    <mergeCell ref="AR95:AS95"/>
    <mergeCell ref="AT95:AU95"/>
    <mergeCell ref="AV95:AW95"/>
    <mergeCell ref="Z95:AA95"/>
    <mergeCell ref="AB95:AC95"/>
    <mergeCell ref="AD95:AE95"/>
    <mergeCell ref="AF95:AG95"/>
    <mergeCell ref="AH95:AI95"/>
    <mergeCell ref="AJ95:AK95"/>
    <mergeCell ref="N95:O95"/>
    <mergeCell ref="P95:Q95"/>
    <mergeCell ref="T95:U95"/>
    <mergeCell ref="V95:W95"/>
    <mergeCell ref="X95:Y95"/>
    <mergeCell ref="BD94:BE94"/>
    <mergeCell ref="BF94:BG94"/>
    <mergeCell ref="BH94:BI94"/>
    <mergeCell ref="BJ94:BK94"/>
    <mergeCell ref="BL94:BM94"/>
    <mergeCell ref="D95:E95"/>
    <mergeCell ref="F95:G95"/>
    <mergeCell ref="H95:I95"/>
    <mergeCell ref="J95:K95"/>
    <mergeCell ref="L95:M95"/>
    <mergeCell ref="AR94:AS94"/>
    <mergeCell ref="AT94:AU94"/>
    <mergeCell ref="AV94:AW94"/>
    <mergeCell ref="AX94:AY94"/>
    <mergeCell ref="AZ94:BA94"/>
    <mergeCell ref="BB94:BC94"/>
    <mergeCell ref="AF94:AG94"/>
    <mergeCell ref="AH94:AI94"/>
    <mergeCell ref="AJ94:AK94"/>
    <mergeCell ref="AL94:AM94"/>
    <mergeCell ref="AN94:AO94"/>
    <mergeCell ref="AP94:AQ94"/>
    <mergeCell ref="T94:U94"/>
    <mergeCell ref="V94:W94"/>
    <mergeCell ref="X94:Y94"/>
    <mergeCell ref="Z94:AA94"/>
    <mergeCell ref="AB94:AC94"/>
    <mergeCell ref="AD94:AE94"/>
    <mergeCell ref="B92:B95"/>
    <mergeCell ref="D94:E94"/>
    <mergeCell ref="F94:G94"/>
    <mergeCell ref="H94:I94"/>
    <mergeCell ref="J94:K94"/>
    <mergeCell ref="L94:M94"/>
    <mergeCell ref="N94:O94"/>
    <mergeCell ref="P94:Q94"/>
    <mergeCell ref="R94:S94"/>
    <mergeCell ref="AZ91:BA91"/>
    <mergeCell ref="BB91:BC91"/>
    <mergeCell ref="BD91:BE91"/>
    <mergeCell ref="BF91:BG91"/>
    <mergeCell ref="BH91:BI91"/>
    <mergeCell ref="BJ91:BK91"/>
    <mergeCell ref="AN91:AO91"/>
    <mergeCell ref="AP91:AQ91"/>
    <mergeCell ref="AR91:AS91"/>
    <mergeCell ref="AT91:AU91"/>
    <mergeCell ref="AV91:AW91"/>
    <mergeCell ref="AX91:AY91"/>
    <mergeCell ref="AB91:AC91"/>
    <mergeCell ref="AD91:AE91"/>
    <mergeCell ref="AF91:AG91"/>
    <mergeCell ref="AH91:AI91"/>
    <mergeCell ref="AJ91:AK91"/>
    <mergeCell ref="AL91:AM91"/>
    <mergeCell ref="P91:Q91"/>
    <mergeCell ref="R91:S91"/>
    <mergeCell ref="T91:U91"/>
    <mergeCell ref="V91:W91"/>
    <mergeCell ref="R95:S95"/>
    <mergeCell ref="D91:E91"/>
    <mergeCell ref="F91:G91"/>
    <mergeCell ref="H91:I91"/>
    <mergeCell ref="J91:K91"/>
    <mergeCell ref="L91:M91"/>
    <mergeCell ref="N91:O91"/>
    <mergeCell ref="BB90:BC90"/>
    <mergeCell ref="BD90:BE90"/>
    <mergeCell ref="BF90:BG90"/>
    <mergeCell ref="BH90:BI90"/>
    <mergeCell ref="BJ90:BK90"/>
    <mergeCell ref="BL90:BM90"/>
    <mergeCell ref="AP90:AQ90"/>
    <mergeCell ref="AR90:AS90"/>
    <mergeCell ref="AT90:AU90"/>
    <mergeCell ref="AV90:AW90"/>
    <mergeCell ref="AX90:AY90"/>
    <mergeCell ref="AZ90:BA90"/>
    <mergeCell ref="AD90:AE90"/>
    <mergeCell ref="AF90:AG90"/>
    <mergeCell ref="AH90:AI90"/>
    <mergeCell ref="AJ90:AK90"/>
    <mergeCell ref="AL90:AM90"/>
    <mergeCell ref="AN90:AO90"/>
    <mergeCell ref="R90:S90"/>
    <mergeCell ref="T90:U90"/>
    <mergeCell ref="V90:W90"/>
    <mergeCell ref="X90:Y90"/>
    <mergeCell ref="Z90:AA90"/>
    <mergeCell ref="AB90:AC90"/>
    <mergeCell ref="BL91:BM91"/>
    <mergeCell ref="B80:B91"/>
    <mergeCell ref="D90:E90"/>
    <mergeCell ref="F90:G90"/>
    <mergeCell ref="H90:I90"/>
    <mergeCell ref="J90:K90"/>
    <mergeCell ref="L90:M90"/>
    <mergeCell ref="N90:O90"/>
    <mergeCell ref="P90:Q90"/>
    <mergeCell ref="AX79:AY79"/>
    <mergeCell ref="AZ79:BA79"/>
    <mergeCell ref="BB79:BC79"/>
    <mergeCell ref="BD79:BE79"/>
    <mergeCell ref="BF79:BG79"/>
    <mergeCell ref="BH79:BI79"/>
    <mergeCell ref="AL79:AM79"/>
    <mergeCell ref="AN79:AO79"/>
    <mergeCell ref="AP79:AQ79"/>
    <mergeCell ref="AR79:AS79"/>
    <mergeCell ref="AT79:AU79"/>
    <mergeCell ref="AV79:AW79"/>
    <mergeCell ref="Z79:AA79"/>
    <mergeCell ref="AB79:AC79"/>
    <mergeCell ref="AD79:AE79"/>
    <mergeCell ref="AF79:AG79"/>
    <mergeCell ref="AH79:AI79"/>
    <mergeCell ref="AJ79:AK79"/>
    <mergeCell ref="N79:O79"/>
    <mergeCell ref="P79:Q79"/>
    <mergeCell ref="R79:S79"/>
    <mergeCell ref="T79:U79"/>
    <mergeCell ref="X91:Y91"/>
    <mergeCell ref="Z91:AA91"/>
    <mergeCell ref="X79:Y79"/>
    <mergeCell ref="BD78:BE78"/>
    <mergeCell ref="BF78:BG78"/>
    <mergeCell ref="BH78:BI78"/>
    <mergeCell ref="BJ78:BK78"/>
    <mergeCell ref="BL78:BM78"/>
    <mergeCell ref="D79:E79"/>
    <mergeCell ref="F79:G79"/>
    <mergeCell ref="H79:I79"/>
    <mergeCell ref="J79:K79"/>
    <mergeCell ref="L79:M79"/>
    <mergeCell ref="AR78:AS78"/>
    <mergeCell ref="AT78:AU78"/>
    <mergeCell ref="AV78:AW78"/>
    <mergeCell ref="AX78:AY78"/>
    <mergeCell ref="AZ78:BA78"/>
    <mergeCell ref="BB78:BC78"/>
    <mergeCell ref="AF78:AG78"/>
    <mergeCell ref="AH78:AI78"/>
    <mergeCell ref="AJ78:AK78"/>
    <mergeCell ref="AL78:AM78"/>
    <mergeCell ref="AN78:AO78"/>
    <mergeCell ref="AP78:AQ78"/>
    <mergeCell ref="T78:U78"/>
    <mergeCell ref="V78:W78"/>
    <mergeCell ref="X78:Y78"/>
    <mergeCell ref="Z78:AA78"/>
    <mergeCell ref="AB78:AC78"/>
    <mergeCell ref="AD78:AE78"/>
    <mergeCell ref="BJ79:BK79"/>
    <mergeCell ref="BL79:BM79"/>
    <mergeCell ref="B68:B79"/>
    <mergeCell ref="D78:E78"/>
    <mergeCell ref="F78:G78"/>
    <mergeCell ref="H78:I78"/>
    <mergeCell ref="J78:K78"/>
    <mergeCell ref="L78:M78"/>
    <mergeCell ref="N78:O78"/>
    <mergeCell ref="P78:Q78"/>
    <mergeCell ref="R78:S78"/>
    <mergeCell ref="AZ67:BA67"/>
    <mergeCell ref="BB67:BC67"/>
    <mergeCell ref="BD67:BE67"/>
    <mergeCell ref="BF67:BG67"/>
    <mergeCell ref="BH67:BI67"/>
    <mergeCell ref="BJ67:BK67"/>
    <mergeCell ref="AN67:AO67"/>
    <mergeCell ref="AP67:AQ67"/>
    <mergeCell ref="AR67:AS67"/>
    <mergeCell ref="AT67:AU67"/>
    <mergeCell ref="AV67:AW67"/>
    <mergeCell ref="AX67:AY67"/>
    <mergeCell ref="AB67:AC67"/>
    <mergeCell ref="AD67:AE67"/>
    <mergeCell ref="AF67:AG67"/>
    <mergeCell ref="AH67:AI67"/>
    <mergeCell ref="AJ67:AK67"/>
    <mergeCell ref="AL67:AM67"/>
    <mergeCell ref="P67:Q67"/>
    <mergeCell ref="R67:S67"/>
    <mergeCell ref="T67:U67"/>
    <mergeCell ref="V67:W67"/>
    <mergeCell ref="V79:W79"/>
    <mergeCell ref="D67:E67"/>
    <mergeCell ref="F67:G67"/>
    <mergeCell ref="H67:I67"/>
    <mergeCell ref="J67:K67"/>
    <mergeCell ref="L67:M67"/>
    <mergeCell ref="N67:O67"/>
    <mergeCell ref="BB66:BC66"/>
    <mergeCell ref="BD66:BE66"/>
    <mergeCell ref="BF66:BG66"/>
    <mergeCell ref="BH66:BI66"/>
    <mergeCell ref="BJ66:BK66"/>
    <mergeCell ref="BL66:BM66"/>
    <mergeCell ref="AP66:AQ66"/>
    <mergeCell ref="AR66:AS66"/>
    <mergeCell ref="AT66:AU66"/>
    <mergeCell ref="AV66:AW66"/>
    <mergeCell ref="AX66:AY66"/>
    <mergeCell ref="AZ66:BA66"/>
    <mergeCell ref="AD66:AE66"/>
    <mergeCell ref="AF66:AG66"/>
    <mergeCell ref="AH66:AI66"/>
    <mergeCell ref="AJ66:AK66"/>
    <mergeCell ref="AL66:AM66"/>
    <mergeCell ref="AN66:AO66"/>
    <mergeCell ref="R66:S66"/>
    <mergeCell ref="T66:U66"/>
    <mergeCell ref="V66:W66"/>
    <mergeCell ref="X66:Y66"/>
    <mergeCell ref="Z66:AA66"/>
    <mergeCell ref="AB66:AC66"/>
    <mergeCell ref="BL67:BM67"/>
    <mergeCell ref="B56:B67"/>
    <mergeCell ref="D66:E66"/>
    <mergeCell ref="F66:G66"/>
    <mergeCell ref="H66:I66"/>
    <mergeCell ref="J66:K66"/>
    <mergeCell ref="L66:M66"/>
    <mergeCell ref="N66:O66"/>
    <mergeCell ref="P66:Q66"/>
    <mergeCell ref="AX55:AY55"/>
    <mergeCell ref="AZ55:BA55"/>
    <mergeCell ref="BB55:BC55"/>
    <mergeCell ref="BD55:BE55"/>
    <mergeCell ref="BF55:BG55"/>
    <mergeCell ref="BH55:BI55"/>
    <mergeCell ref="AL55:AM55"/>
    <mergeCell ref="AN55:AO55"/>
    <mergeCell ref="AP55:AQ55"/>
    <mergeCell ref="AR55:AS55"/>
    <mergeCell ref="AT55:AU55"/>
    <mergeCell ref="AV55:AW55"/>
    <mergeCell ref="Z55:AA55"/>
    <mergeCell ref="AB55:AC55"/>
    <mergeCell ref="AD55:AE55"/>
    <mergeCell ref="AF55:AG55"/>
    <mergeCell ref="AH55:AI55"/>
    <mergeCell ref="AJ55:AK55"/>
    <mergeCell ref="N55:O55"/>
    <mergeCell ref="P55:Q55"/>
    <mergeCell ref="R55:S55"/>
    <mergeCell ref="T55:U55"/>
    <mergeCell ref="X67:Y67"/>
    <mergeCell ref="Z67:AA67"/>
    <mergeCell ref="V55:W55"/>
    <mergeCell ref="X55:Y55"/>
    <mergeCell ref="BD54:BE54"/>
    <mergeCell ref="BF54:BG54"/>
    <mergeCell ref="BH54:BI54"/>
    <mergeCell ref="BJ54:BK54"/>
    <mergeCell ref="BL54:BM54"/>
    <mergeCell ref="D55:E55"/>
    <mergeCell ref="F55:G55"/>
    <mergeCell ref="H55:I55"/>
    <mergeCell ref="J55:K55"/>
    <mergeCell ref="L55:M55"/>
    <mergeCell ref="AR54:AS54"/>
    <mergeCell ref="AT54:AU54"/>
    <mergeCell ref="AV54:AW54"/>
    <mergeCell ref="AX54:AY54"/>
    <mergeCell ref="AZ54:BA54"/>
    <mergeCell ref="BB54:BC54"/>
    <mergeCell ref="AF54:AG54"/>
    <mergeCell ref="AH54:AI54"/>
    <mergeCell ref="AJ54:AK54"/>
    <mergeCell ref="AL54:AM54"/>
    <mergeCell ref="AN54:AO54"/>
    <mergeCell ref="AP54:AQ54"/>
    <mergeCell ref="T54:U54"/>
    <mergeCell ref="V54:W54"/>
    <mergeCell ref="X54:Y54"/>
    <mergeCell ref="Z54:AA54"/>
    <mergeCell ref="AB54:AC54"/>
    <mergeCell ref="AD54:AE54"/>
    <mergeCell ref="BJ55:BK55"/>
    <mergeCell ref="BL55:BM55"/>
    <mergeCell ref="BL43:BM43"/>
    <mergeCell ref="B44:B55"/>
    <mergeCell ref="D54:E54"/>
    <mergeCell ref="F54:G54"/>
    <mergeCell ref="H54:I54"/>
    <mergeCell ref="J54:K54"/>
    <mergeCell ref="L54:M54"/>
    <mergeCell ref="N54:O54"/>
    <mergeCell ref="P54:Q54"/>
    <mergeCell ref="R54:S54"/>
    <mergeCell ref="AZ43:BA43"/>
    <mergeCell ref="BB43:BC43"/>
    <mergeCell ref="BD43:BE43"/>
    <mergeCell ref="BF43:BG43"/>
    <mergeCell ref="BH43:BI43"/>
    <mergeCell ref="BJ43:BK43"/>
    <mergeCell ref="AN43:AO43"/>
    <mergeCell ref="AP43:AQ43"/>
    <mergeCell ref="AR43:AS43"/>
    <mergeCell ref="AT43:AU43"/>
    <mergeCell ref="AV43:AW43"/>
    <mergeCell ref="AX43:AY43"/>
    <mergeCell ref="AB43:AC43"/>
    <mergeCell ref="AD43:AE43"/>
    <mergeCell ref="AF43:AG43"/>
    <mergeCell ref="AH43:AI43"/>
    <mergeCell ref="AJ43:AK43"/>
    <mergeCell ref="AL43:AM43"/>
    <mergeCell ref="P43:Q43"/>
    <mergeCell ref="R43:S43"/>
    <mergeCell ref="T43:U43"/>
    <mergeCell ref="V43:W43"/>
    <mergeCell ref="X43:Y43"/>
    <mergeCell ref="Z43:AA43"/>
    <mergeCell ref="D43:E43"/>
    <mergeCell ref="F43:G43"/>
    <mergeCell ref="H43:I43"/>
    <mergeCell ref="J43:K43"/>
    <mergeCell ref="L43:M43"/>
    <mergeCell ref="N43:O43"/>
    <mergeCell ref="BB42:BC42"/>
    <mergeCell ref="BD42:BE42"/>
    <mergeCell ref="BF42:BG42"/>
    <mergeCell ref="BH42:BI42"/>
    <mergeCell ref="BJ42:BK42"/>
    <mergeCell ref="BL42:BM42"/>
    <mergeCell ref="AP42:AQ42"/>
    <mergeCell ref="AR42:AS42"/>
    <mergeCell ref="AT42:AU42"/>
    <mergeCell ref="AV42:AW42"/>
    <mergeCell ref="AX42:AY42"/>
    <mergeCell ref="AZ42:BA42"/>
    <mergeCell ref="AD42:AE42"/>
    <mergeCell ref="AF42:AG42"/>
    <mergeCell ref="AH42:AI42"/>
    <mergeCell ref="AJ42:AK42"/>
    <mergeCell ref="AL42:AM42"/>
    <mergeCell ref="AN42:AO42"/>
    <mergeCell ref="R42:S42"/>
    <mergeCell ref="T42:U42"/>
    <mergeCell ref="V42:W42"/>
    <mergeCell ref="X42:Y42"/>
    <mergeCell ref="Z42:AA42"/>
    <mergeCell ref="AB42:AC42"/>
    <mergeCell ref="B37:B40"/>
    <mergeCell ref="D42:E42"/>
    <mergeCell ref="F42:G42"/>
    <mergeCell ref="H42:I42"/>
    <mergeCell ref="J42:K42"/>
    <mergeCell ref="L42:M42"/>
    <mergeCell ref="N42:O42"/>
    <mergeCell ref="P42:Q42"/>
    <mergeCell ref="AX35:AY35"/>
    <mergeCell ref="AZ35:BA35"/>
    <mergeCell ref="BB35:BC35"/>
    <mergeCell ref="BD35:BE35"/>
    <mergeCell ref="BF35:BG35"/>
    <mergeCell ref="BH35:BI35"/>
    <mergeCell ref="AL35:AM35"/>
    <mergeCell ref="AN35:AO35"/>
    <mergeCell ref="AP35:AQ35"/>
    <mergeCell ref="AR35:AS35"/>
    <mergeCell ref="AT35:AU35"/>
    <mergeCell ref="AV35:AW35"/>
    <mergeCell ref="Z35:AA35"/>
    <mergeCell ref="AB35:AC35"/>
    <mergeCell ref="AD35:AE35"/>
    <mergeCell ref="AF35:AG35"/>
    <mergeCell ref="AH35:AI35"/>
    <mergeCell ref="AJ35:AK35"/>
    <mergeCell ref="N35:O35"/>
    <mergeCell ref="P35:Q35"/>
    <mergeCell ref="R35:S35"/>
    <mergeCell ref="T35:U35"/>
    <mergeCell ref="V35:W35"/>
    <mergeCell ref="X35:Y35"/>
    <mergeCell ref="BJ34:BK34"/>
    <mergeCell ref="BL34:BM34"/>
    <mergeCell ref="D35:E35"/>
    <mergeCell ref="F35:G35"/>
    <mergeCell ref="H35:I35"/>
    <mergeCell ref="J35:K35"/>
    <mergeCell ref="L35:M35"/>
    <mergeCell ref="AR34:AS34"/>
    <mergeCell ref="AT34:AU34"/>
    <mergeCell ref="AV34:AW34"/>
    <mergeCell ref="AX34:AY34"/>
    <mergeCell ref="AZ34:BA34"/>
    <mergeCell ref="BB34:BC34"/>
    <mergeCell ref="AF34:AG34"/>
    <mergeCell ref="AH34:AI34"/>
    <mergeCell ref="AJ34:AK34"/>
    <mergeCell ref="AL34:AM34"/>
    <mergeCell ref="AN34:AO34"/>
    <mergeCell ref="AP34:AQ34"/>
    <mergeCell ref="T34:U34"/>
    <mergeCell ref="V34:W34"/>
    <mergeCell ref="X34:Y34"/>
    <mergeCell ref="Z34:AA34"/>
    <mergeCell ref="AB34:AC34"/>
    <mergeCell ref="AD34:AE34"/>
    <mergeCell ref="BJ35:BK35"/>
    <mergeCell ref="BL35:BM35"/>
    <mergeCell ref="D34:E34"/>
    <mergeCell ref="F34:G34"/>
    <mergeCell ref="H34:I34"/>
    <mergeCell ref="J34:K34"/>
    <mergeCell ref="L34:M34"/>
    <mergeCell ref="N34:O34"/>
    <mergeCell ref="P34:Q34"/>
    <mergeCell ref="R34:S34"/>
    <mergeCell ref="AX33:AY33"/>
    <mergeCell ref="AZ33:BA33"/>
    <mergeCell ref="BB33:BC33"/>
    <mergeCell ref="BD33:BE33"/>
    <mergeCell ref="BF33:BG33"/>
    <mergeCell ref="BH33:BI33"/>
    <mergeCell ref="AL33:AM33"/>
    <mergeCell ref="AN33:AO33"/>
    <mergeCell ref="AP33:AQ33"/>
    <mergeCell ref="AR33:AS33"/>
    <mergeCell ref="AT33:AU33"/>
    <mergeCell ref="AV33:AW33"/>
    <mergeCell ref="Z33:AA33"/>
    <mergeCell ref="AB33:AC33"/>
    <mergeCell ref="AD33:AE33"/>
    <mergeCell ref="AF33:AG33"/>
    <mergeCell ref="AH33:AI33"/>
    <mergeCell ref="AJ33:AK33"/>
    <mergeCell ref="N33:O33"/>
    <mergeCell ref="P33:Q33"/>
    <mergeCell ref="R33:S33"/>
    <mergeCell ref="T33:U33"/>
    <mergeCell ref="V33:W33"/>
    <mergeCell ref="X33:Y33"/>
    <mergeCell ref="BD34:BE34"/>
    <mergeCell ref="BF34:BG34"/>
    <mergeCell ref="BH34:BI34"/>
    <mergeCell ref="BJ32:BK32"/>
    <mergeCell ref="BL32:BM32"/>
    <mergeCell ref="D33:E33"/>
    <mergeCell ref="F33:G33"/>
    <mergeCell ref="H33:I33"/>
    <mergeCell ref="J33:K33"/>
    <mergeCell ref="L33:M33"/>
    <mergeCell ref="AR32:AS32"/>
    <mergeCell ref="AT32:AU32"/>
    <mergeCell ref="AV32:AW32"/>
    <mergeCell ref="AX32:AY32"/>
    <mergeCell ref="AZ32:BA32"/>
    <mergeCell ref="BB32:BC32"/>
    <mergeCell ref="AF32:AG32"/>
    <mergeCell ref="AH32:AI32"/>
    <mergeCell ref="AJ32:AK32"/>
    <mergeCell ref="AL32:AM32"/>
    <mergeCell ref="AN32:AO32"/>
    <mergeCell ref="AP32:AQ32"/>
    <mergeCell ref="T32:U32"/>
    <mergeCell ref="V32:W32"/>
    <mergeCell ref="X32:Y32"/>
    <mergeCell ref="Z32:AA32"/>
    <mergeCell ref="AB32:AC32"/>
    <mergeCell ref="AD32:AE32"/>
    <mergeCell ref="BJ33:BK33"/>
    <mergeCell ref="BL33:BM33"/>
    <mergeCell ref="D32:E32"/>
    <mergeCell ref="F32:G32"/>
    <mergeCell ref="H32:I32"/>
    <mergeCell ref="J32:K32"/>
    <mergeCell ref="L32:M32"/>
    <mergeCell ref="N32:O32"/>
    <mergeCell ref="P32:Q32"/>
    <mergeCell ref="R32:S32"/>
    <mergeCell ref="AX31:AY31"/>
    <mergeCell ref="AZ31:BA31"/>
    <mergeCell ref="BB31:BC31"/>
    <mergeCell ref="BD31:BE31"/>
    <mergeCell ref="BF31:BG31"/>
    <mergeCell ref="BH31:BI31"/>
    <mergeCell ref="AL31:AM31"/>
    <mergeCell ref="AN31:AO31"/>
    <mergeCell ref="AP31:AQ31"/>
    <mergeCell ref="AR31:AS31"/>
    <mergeCell ref="AT31:AU31"/>
    <mergeCell ref="AV31:AW31"/>
    <mergeCell ref="Z31:AA31"/>
    <mergeCell ref="AB31:AC31"/>
    <mergeCell ref="AD31:AE31"/>
    <mergeCell ref="AF31:AG31"/>
    <mergeCell ref="AH31:AI31"/>
    <mergeCell ref="AJ31:AK31"/>
    <mergeCell ref="N31:O31"/>
    <mergeCell ref="P31:Q31"/>
    <mergeCell ref="R31:S31"/>
    <mergeCell ref="T31:U31"/>
    <mergeCell ref="V31:W31"/>
    <mergeCell ref="X31:Y31"/>
    <mergeCell ref="BD32:BE32"/>
    <mergeCell ref="BF32:BG32"/>
    <mergeCell ref="BH32:BI32"/>
    <mergeCell ref="BJ30:BK30"/>
    <mergeCell ref="BL30:BM30"/>
    <mergeCell ref="D31:E31"/>
    <mergeCell ref="F31:G31"/>
    <mergeCell ref="H31:I31"/>
    <mergeCell ref="J31:K31"/>
    <mergeCell ref="L31:M31"/>
    <mergeCell ref="AR30:AS30"/>
    <mergeCell ref="AT30:AU30"/>
    <mergeCell ref="AV30:AW30"/>
    <mergeCell ref="AX30:AY30"/>
    <mergeCell ref="AZ30:BA30"/>
    <mergeCell ref="BB30:BC30"/>
    <mergeCell ref="AF30:AG30"/>
    <mergeCell ref="AH30:AI30"/>
    <mergeCell ref="AJ30:AK30"/>
    <mergeCell ref="AL30:AM30"/>
    <mergeCell ref="AN30:AO30"/>
    <mergeCell ref="AP30:AQ30"/>
    <mergeCell ref="T30:U30"/>
    <mergeCell ref="V30:W30"/>
    <mergeCell ref="X30:Y30"/>
    <mergeCell ref="Z30:AA30"/>
    <mergeCell ref="AB30:AC30"/>
    <mergeCell ref="AD30:AE30"/>
    <mergeCell ref="BJ31:BK31"/>
    <mergeCell ref="BL31:BM31"/>
    <mergeCell ref="D30:E30"/>
    <mergeCell ref="F30:G30"/>
    <mergeCell ref="H30:I30"/>
    <mergeCell ref="J30:K30"/>
    <mergeCell ref="L30:M30"/>
    <mergeCell ref="N30:O30"/>
    <mergeCell ref="P30:Q30"/>
    <mergeCell ref="R30:S30"/>
    <mergeCell ref="AX29:AY29"/>
    <mergeCell ref="AZ29:BA29"/>
    <mergeCell ref="BB29:BC29"/>
    <mergeCell ref="BD29:BE29"/>
    <mergeCell ref="BF29:BG29"/>
    <mergeCell ref="BH29:BI29"/>
    <mergeCell ref="AL29:AM29"/>
    <mergeCell ref="AN29:AO29"/>
    <mergeCell ref="AP29:AQ29"/>
    <mergeCell ref="AR29:AS29"/>
    <mergeCell ref="AT29:AU29"/>
    <mergeCell ref="AV29:AW29"/>
    <mergeCell ref="Z29:AA29"/>
    <mergeCell ref="AB29:AC29"/>
    <mergeCell ref="AD29:AE29"/>
    <mergeCell ref="AF29:AG29"/>
    <mergeCell ref="AH29:AI29"/>
    <mergeCell ref="AJ29:AK29"/>
    <mergeCell ref="N29:O29"/>
    <mergeCell ref="P29:Q29"/>
    <mergeCell ref="R29:S29"/>
    <mergeCell ref="T29:U29"/>
    <mergeCell ref="V29:W29"/>
    <mergeCell ref="X29:Y29"/>
    <mergeCell ref="BD30:BE30"/>
    <mergeCell ref="BF30:BG30"/>
    <mergeCell ref="BH30:BI30"/>
    <mergeCell ref="BJ28:BK28"/>
    <mergeCell ref="BL28:BM28"/>
    <mergeCell ref="D29:E29"/>
    <mergeCell ref="F29:G29"/>
    <mergeCell ref="H29:I29"/>
    <mergeCell ref="J29:K29"/>
    <mergeCell ref="L29:M29"/>
    <mergeCell ref="AR28:AS28"/>
    <mergeCell ref="AT28:AU28"/>
    <mergeCell ref="AV28:AW28"/>
    <mergeCell ref="AX28:AY28"/>
    <mergeCell ref="AZ28:BA28"/>
    <mergeCell ref="BB28:BC28"/>
    <mergeCell ref="AF28:AG28"/>
    <mergeCell ref="AH28:AI28"/>
    <mergeCell ref="AJ28:AK28"/>
    <mergeCell ref="AL28:AM28"/>
    <mergeCell ref="AN28:AO28"/>
    <mergeCell ref="AP28:AQ28"/>
    <mergeCell ref="T28:U28"/>
    <mergeCell ref="V28:W28"/>
    <mergeCell ref="X28:Y28"/>
    <mergeCell ref="Z28:AA28"/>
    <mergeCell ref="AB28:AC28"/>
    <mergeCell ref="AD28:AE28"/>
    <mergeCell ref="BJ29:BK29"/>
    <mergeCell ref="BL29:BM29"/>
    <mergeCell ref="D28:E28"/>
    <mergeCell ref="F28:G28"/>
    <mergeCell ref="H28:I28"/>
    <mergeCell ref="J28:K28"/>
    <mergeCell ref="L28:M28"/>
    <mergeCell ref="N28:O28"/>
    <mergeCell ref="P28:Q28"/>
    <mergeCell ref="R28:S28"/>
    <mergeCell ref="AX27:AY27"/>
    <mergeCell ref="AZ27:BA27"/>
    <mergeCell ref="BB27:BC27"/>
    <mergeCell ref="BD27:BE27"/>
    <mergeCell ref="BF27:BG27"/>
    <mergeCell ref="BH27:BI27"/>
    <mergeCell ref="AL27:AM27"/>
    <mergeCell ref="AN27:AO27"/>
    <mergeCell ref="AP27:AQ27"/>
    <mergeCell ref="AR27:AS27"/>
    <mergeCell ref="AT27:AU27"/>
    <mergeCell ref="AV27:AW27"/>
    <mergeCell ref="Z27:AA27"/>
    <mergeCell ref="AB27:AC27"/>
    <mergeCell ref="AD27:AE27"/>
    <mergeCell ref="AF27:AG27"/>
    <mergeCell ref="AH27:AI27"/>
    <mergeCell ref="AJ27:AK27"/>
    <mergeCell ref="N27:O27"/>
    <mergeCell ref="P27:Q27"/>
    <mergeCell ref="R27:S27"/>
    <mergeCell ref="T27:U27"/>
    <mergeCell ref="V27:W27"/>
    <mergeCell ref="X27:Y27"/>
    <mergeCell ref="BD28:BE28"/>
    <mergeCell ref="BF28:BG28"/>
    <mergeCell ref="BH28:BI28"/>
    <mergeCell ref="BJ26:BK26"/>
    <mergeCell ref="BL26:BM26"/>
    <mergeCell ref="D27:E27"/>
    <mergeCell ref="F27:G27"/>
    <mergeCell ref="H27:I27"/>
    <mergeCell ref="J27:K27"/>
    <mergeCell ref="L27:M27"/>
    <mergeCell ref="AR26:AS26"/>
    <mergeCell ref="AT26:AU26"/>
    <mergeCell ref="AV26:AW26"/>
    <mergeCell ref="AX26:AY26"/>
    <mergeCell ref="AZ26:BA26"/>
    <mergeCell ref="BB26:BC26"/>
    <mergeCell ref="AF26:AG26"/>
    <mergeCell ref="AH26:AI26"/>
    <mergeCell ref="AJ26:AK26"/>
    <mergeCell ref="AL26:AM26"/>
    <mergeCell ref="AN26:AO26"/>
    <mergeCell ref="AP26:AQ26"/>
    <mergeCell ref="T26:U26"/>
    <mergeCell ref="V26:W26"/>
    <mergeCell ref="X26:Y26"/>
    <mergeCell ref="Z26:AA26"/>
    <mergeCell ref="AB26:AC26"/>
    <mergeCell ref="AD26:AE26"/>
    <mergeCell ref="BJ27:BK27"/>
    <mergeCell ref="BL27:BM27"/>
    <mergeCell ref="D26:E26"/>
    <mergeCell ref="F26:G26"/>
    <mergeCell ref="H26:I26"/>
    <mergeCell ref="J26:K26"/>
    <mergeCell ref="L26:M26"/>
    <mergeCell ref="N26:O26"/>
    <mergeCell ref="P26:Q26"/>
    <mergeCell ref="R26:S26"/>
    <mergeCell ref="AX25:AY25"/>
    <mergeCell ref="AZ25:BA25"/>
    <mergeCell ref="BB25:BC25"/>
    <mergeCell ref="BD25:BE25"/>
    <mergeCell ref="BF25:BG25"/>
    <mergeCell ref="BH25:BI25"/>
    <mergeCell ref="AL25:AM25"/>
    <mergeCell ref="AN25:AO25"/>
    <mergeCell ref="AP25:AQ25"/>
    <mergeCell ref="AR25:AS25"/>
    <mergeCell ref="AT25:AU25"/>
    <mergeCell ref="AV25:AW25"/>
    <mergeCell ref="Z25:AA25"/>
    <mergeCell ref="AB25:AC25"/>
    <mergeCell ref="AD25:AE25"/>
    <mergeCell ref="AF25:AG25"/>
    <mergeCell ref="AH25:AI25"/>
    <mergeCell ref="AJ25:AK25"/>
    <mergeCell ref="N25:O25"/>
    <mergeCell ref="P25:Q25"/>
    <mergeCell ref="R25:S25"/>
    <mergeCell ref="T25:U25"/>
    <mergeCell ref="V25:W25"/>
    <mergeCell ref="X25:Y25"/>
    <mergeCell ref="BD26:BE26"/>
    <mergeCell ref="BF26:BG26"/>
    <mergeCell ref="BH26:BI26"/>
    <mergeCell ref="BJ24:BK24"/>
    <mergeCell ref="BL24:BM24"/>
    <mergeCell ref="D25:E25"/>
    <mergeCell ref="F25:G25"/>
    <mergeCell ref="H25:I25"/>
    <mergeCell ref="J25:K25"/>
    <mergeCell ref="L25:M25"/>
    <mergeCell ref="AR24:AS24"/>
    <mergeCell ref="AT24:AU24"/>
    <mergeCell ref="AV24:AW24"/>
    <mergeCell ref="AX24:AY24"/>
    <mergeCell ref="AZ24:BA24"/>
    <mergeCell ref="BB24:BC24"/>
    <mergeCell ref="AF24:AG24"/>
    <mergeCell ref="AH24:AI24"/>
    <mergeCell ref="AJ24:AK24"/>
    <mergeCell ref="AL24:AM24"/>
    <mergeCell ref="AN24:AO24"/>
    <mergeCell ref="AP24:AQ24"/>
    <mergeCell ref="T24:U24"/>
    <mergeCell ref="V24:W24"/>
    <mergeCell ref="X24:Y24"/>
    <mergeCell ref="Z24:AA24"/>
    <mergeCell ref="AB24:AC24"/>
    <mergeCell ref="AD24:AE24"/>
    <mergeCell ref="BJ25:BK25"/>
    <mergeCell ref="BL25:BM25"/>
    <mergeCell ref="D24:E24"/>
    <mergeCell ref="F24:G24"/>
    <mergeCell ref="H24:I24"/>
    <mergeCell ref="J24:K24"/>
    <mergeCell ref="L24:M24"/>
    <mergeCell ref="N24:O24"/>
    <mergeCell ref="P24:Q24"/>
    <mergeCell ref="R24:S24"/>
    <mergeCell ref="AX23:AY23"/>
    <mergeCell ref="AZ23:BA23"/>
    <mergeCell ref="BB23:BC23"/>
    <mergeCell ref="BD23:BE23"/>
    <mergeCell ref="BF23:BG23"/>
    <mergeCell ref="BH23:BI23"/>
    <mergeCell ref="AL23:AM23"/>
    <mergeCell ref="AN23:AO23"/>
    <mergeCell ref="AP23:AQ23"/>
    <mergeCell ref="AR23:AS23"/>
    <mergeCell ref="AT23:AU23"/>
    <mergeCell ref="AV23:AW23"/>
    <mergeCell ref="Z23:AA23"/>
    <mergeCell ref="AB23:AC23"/>
    <mergeCell ref="AD23:AE23"/>
    <mergeCell ref="AF23:AG23"/>
    <mergeCell ref="AH23:AI23"/>
    <mergeCell ref="AJ23:AK23"/>
    <mergeCell ref="N23:O23"/>
    <mergeCell ref="P23:Q23"/>
    <mergeCell ref="R23:S23"/>
    <mergeCell ref="T23:U23"/>
    <mergeCell ref="V23:W23"/>
    <mergeCell ref="X23:Y23"/>
    <mergeCell ref="BD24:BE24"/>
    <mergeCell ref="BF24:BG24"/>
    <mergeCell ref="BH24:BI24"/>
    <mergeCell ref="BJ22:BK22"/>
    <mergeCell ref="BL22:BM22"/>
    <mergeCell ref="D23:E23"/>
    <mergeCell ref="F23:G23"/>
    <mergeCell ref="H23:I23"/>
    <mergeCell ref="J23:K23"/>
    <mergeCell ref="L23:M23"/>
    <mergeCell ref="AR22:AS22"/>
    <mergeCell ref="AT22:AU22"/>
    <mergeCell ref="AV22:AW22"/>
    <mergeCell ref="AX22:AY22"/>
    <mergeCell ref="AZ22:BA22"/>
    <mergeCell ref="BB22:BC22"/>
    <mergeCell ref="AF22:AG22"/>
    <mergeCell ref="AH22:AI22"/>
    <mergeCell ref="AJ22:AK22"/>
    <mergeCell ref="AL22:AM22"/>
    <mergeCell ref="AN22:AO22"/>
    <mergeCell ref="AP22:AQ22"/>
    <mergeCell ref="T22:U22"/>
    <mergeCell ref="V22:W22"/>
    <mergeCell ref="X22:Y22"/>
    <mergeCell ref="Z22:AA22"/>
    <mergeCell ref="AB22:AC22"/>
    <mergeCell ref="AD22:AE22"/>
    <mergeCell ref="BJ23:BK23"/>
    <mergeCell ref="BL23:BM23"/>
    <mergeCell ref="D22:E22"/>
    <mergeCell ref="F22:G22"/>
    <mergeCell ref="H22:I22"/>
    <mergeCell ref="J22:K22"/>
    <mergeCell ref="L22:M22"/>
    <mergeCell ref="N22:O22"/>
    <mergeCell ref="P22:Q22"/>
    <mergeCell ref="R22:S22"/>
    <mergeCell ref="AX21:AY21"/>
    <mergeCell ref="AZ21:BA21"/>
    <mergeCell ref="BB21:BC21"/>
    <mergeCell ref="BD21:BE21"/>
    <mergeCell ref="BF21:BG21"/>
    <mergeCell ref="BH21:BI21"/>
    <mergeCell ref="AL21:AM21"/>
    <mergeCell ref="AN21:AO21"/>
    <mergeCell ref="AP21:AQ21"/>
    <mergeCell ref="AR21:AS21"/>
    <mergeCell ref="AT21:AU21"/>
    <mergeCell ref="AV21:AW21"/>
    <mergeCell ref="Z21:AA21"/>
    <mergeCell ref="AB21:AC21"/>
    <mergeCell ref="AD21:AE21"/>
    <mergeCell ref="AF21:AG21"/>
    <mergeCell ref="AH21:AI21"/>
    <mergeCell ref="AJ21:AK21"/>
    <mergeCell ref="N21:O21"/>
    <mergeCell ref="P21:Q21"/>
    <mergeCell ref="R21:S21"/>
    <mergeCell ref="T21:U21"/>
    <mergeCell ref="V21:W21"/>
    <mergeCell ref="X21:Y21"/>
    <mergeCell ref="BD22:BE22"/>
    <mergeCell ref="BF22:BG22"/>
    <mergeCell ref="BH22:BI22"/>
    <mergeCell ref="BJ20:BK20"/>
    <mergeCell ref="BL20:BM20"/>
    <mergeCell ref="D21:E21"/>
    <mergeCell ref="F21:G21"/>
    <mergeCell ref="H21:I21"/>
    <mergeCell ref="J21:K21"/>
    <mergeCell ref="L21:M21"/>
    <mergeCell ref="AR20:AS20"/>
    <mergeCell ref="AT20:AU20"/>
    <mergeCell ref="AV20:AW20"/>
    <mergeCell ref="AX20:AY20"/>
    <mergeCell ref="AZ20:BA20"/>
    <mergeCell ref="BB20:BC20"/>
    <mergeCell ref="AF20:AG20"/>
    <mergeCell ref="AH20:AI20"/>
    <mergeCell ref="AJ20:AK20"/>
    <mergeCell ref="AL20:AM20"/>
    <mergeCell ref="AN20:AO20"/>
    <mergeCell ref="AP20:AQ20"/>
    <mergeCell ref="T20:U20"/>
    <mergeCell ref="V20:W20"/>
    <mergeCell ref="X20:Y20"/>
    <mergeCell ref="Z20:AA20"/>
    <mergeCell ref="AB20:AC20"/>
    <mergeCell ref="AD20:AE20"/>
    <mergeCell ref="BJ21:BK21"/>
    <mergeCell ref="BL21:BM21"/>
    <mergeCell ref="D20:E20"/>
    <mergeCell ref="F20:G20"/>
    <mergeCell ref="H20:I20"/>
    <mergeCell ref="J20:K20"/>
    <mergeCell ref="L20:M20"/>
    <mergeCell ref="N20:O20"/>
    <mergeCell ref="P20:Q20"/>
    <mergeCell ref="R20:S20"/>
    <mergeCell ref="AX19:AY19"/>
    <mergeCell ref="AZ19:BA19"/>
    <mergeCell ref="BB19:BC19"/>
    <mergeCell ref="BD19:BE19"/>
    <mergeCell ref="BF19:BG19"/>
    <mergeCell ref="BH19:BI19"/>
    <mergeCell ref="AL19:AM19"/>
    <mergeCell ref="AN19:AO19"/>
    <mergeCell ref="AP19:AQ19"/>
    <mergeCell ref="AR19:AS19"/>
    <mergeCell ref="AT19:AU19"/>
    <mergeCell ref="AV19:AW19"/>
    <mergeCell ref="Z19:AA19"/>
    <mergeCell ref="AB19:AC19"/>
    <mergeCell ref="AD19:AE19"/>
    <mergeCell ref="AF19:AG19"/>
    <mergeCell ref="AH19:AI19"/>
    <mergeCell ref="AJ19:AK19"/>
    <mergeCell ref="N19:O19"/>
    <mergeCell ref="P19:Q19"/>
    <mergeCell ref="R19:S19"/>
    <mergeCell ref="T19:U19"/>
    <mergeCell ref="V19:W19"/>
    <mergeCell ref="X19:Y19"/>
    <mergeCell ref="BD20:BE20"/>
    <mergeCell ref="BF20:BG20"/>
    <mergeCell ref="BH20:BI20"/>
    <mergeCell ref="BD18:BE18"/>
    <mergeCell ref="BF18:BG18"/>
    <mergeCell ref="BH18:BI18"/>
    <mergeCell ref="BJ18:BK18"/>
    <mergeCell ref="BL18:BM18"/>
    <mergeCell ref="D19:E19"/>
    <mergeCell ref="F19:G19"/>
    <mergeCell ref="H19:I19"/>
    <mergeCell ref="J19:K19"/>
    <mergeCell ref="L19:M19"/>
    <mergeCell ref="AR18:AS18"/>
    <mergeCell ref="AT18:AU18"/>
    <mergeCell ref="AV18:AW18"/>
    <mergeCell ref="AX18:AY18"/>
    <mergeCell ref="AZ18:BA18"/>
    <mergeCell ref="BB18:BC18"/>
    <mergeCell ref="AF18:AG18"/>
    <mergeCell ref="AH18:AI18"/>
    <mergeCell ref="AJ18:AK18"/>
    <mergeCell ref="AL18:AM18"/>
    <mergeCell ref="AN18:AO18"/>
    <mergeCell ref="AP18:AQ18"/>
    <mergeCell ref="T18:U18"/>
    <mergeCell ref="V18:W18"/>
    <mergeCell ref="X18:Y18"/>
    <mergeCell ref="Z18:AA18"/>
    <mergeCell ref="AB18:AC18"/>
    <mergeCell ref="AD18:AE18"/>
    <mergeCell ref="BJ19:BK19"/>
    <mergeCell ref="BL19:BM19"/>
    <mergeCell ref="BL17:BM17"/>
    <mergeCell ref="B18:B35"/>
    <mergeCell ref="D18:E18"/>
    <mergeCell ref="F18:G18"/>
    <mergeCell ref="H18:I18"/>
    <mergeCell ref="J18:K18"/>
    <mergeCell ref="L18:M18"/>
    <mergeCell ref="N18:O18"/>
    <mergeCell ref="P18:Q18"/>
    <mergeCell ref="R18:S18"/>
    <mergeCell ref="AZ17:BA17"/>
    <mergeCell ref="BB17:BC17"/>
    <mergeCell ref="BD17:BE17"/>
    <mergeCell ref="BF17:BG17"/>
    <mergeCell ref="BH17:BI17"/>
    <mergeCell ref="BJ17:BK17"/>
    <mergeCell ref="AN17:AO17"/>
    <mergeCell ref="AP17:AQ17"/>
    <mergeCell ref="AR17:AS17"/>
    <mergeCell ref="AT17:AU17"/>
    <mergeCell ref="AV17:AW17"/>
    <mergeCell ref="AX17:AY17"/>
    <mergeCell ref="AB17:AC17"/>
    <mergeCell ref="AD17:AE17"/>
    <mergeCell ref="AF17:AG17"/>
    <mergeCell ref="AH17:AI17"/>
    <mergeCell ref="AJ17:AK17"/>
    <mergeCell ref="AL17:AM17"/>
    <mergeCell ref="P17:Q17"/>
    <mergeCell ref="R17:S17"/>
    <mergeCell ref="T17:U17"/>
    <mergeCell ref="V17:W17"/>
    <mergeCell ref="X17:Y17"/>
    <mergeCell ref="Z17:AA17"/>
    <mergeCell ref="D17:E17"/>
    <mergeCell ref="F17:G17"/>
    <mergeCell ref="H17:I17"/>
    <mergeCell ref="J17:K17"/>
    <mergeCell ref="L17:M17"/>
    <mergeCell ref="N17:O17"/>
    <mergeCell ref="BB16:BC16"/>
    <mergeCell ref="BD16:BE16"/>
    <mergeCell ref="BF16:BG16"/>
    <mergeCell ref="BH16:BI16"/>
    <mergeCell ref="BJ16:BK16"/>
    <mergeCell ref="BL16:BM16"/>
    <mergeCell ref="AP16:AQ16"/>
    <mergeCell ref="AR16:AS16"/>
    <mergeCell ref="AT16:AU16"/>
    <mergeCell ref="AV16:AW16"/>
    <mergeCell ref="AX16:AY16"/>
    <mergeCell ref="AZ16:BA16"/>
    <mergeCell ref="AD16:AE16"/>
    <mergeCell ref="AF16:AG16"/>
    <mergeCell ref="AH16:AI16"/>
    <mergeCell ref="AJ16:AK16"/>
    <mergeCell ref="AL16:AM16"/>
    <mergeCell ref="AN16:AO16"/>
    <mergeCell ref="R16:S16"/>
    <mergeCell ref="T16:U16"/>
    <mergeCell ref="V16:W16"/>
    <mergeCell ref="X16:Y16"/>
    <mergeCell ref="Z16:AA16"/>
    <mergeCell ref="AB16:AC16"/>
    <mergeCell ref="AB12:AC12"/>
    <mergeCell ref="AB13:AC13"/>
    <mergeCell ref="E14:G14"/>
    <mergeCell ref="D16:E16"/>
    <mergeCell ref="F16:G16"/>
    <mergeCell ref="H16:I16"/>
    <mergeCell ref="J16:K16"/>
    <mergeCell ref="L16:M16"/>
    <mergeCell ref="N16:O16"/>
    <mergeCell ref="P16:Q16"/>
    <mergeCell ref="AB2:AC2"/>
    <mergeCell ref="AB3:AC3"/>
    <mergeCell ref="AB6:AC6"/>
    <mergeCell ref="AB7:AC7"/>
    <mergeCell ref="AB9:AC9"/>
    <mergeCell ref="AB10:AC10"/>
    <mergeCell ref="D2:I2"/>
    <mergeCell ref="K2:L2"/>
    <mergeCell ref="N2:O2"/>
    <mergeCell ref="Q2:R2"/>
    <mergeCell ref="T2:V2"/>
    <mergeCell ref="X2:Z2"/>
  </mergeCells>
  <phoneticPr fontId="1"/>
  <conditionalFormatting sqref="T15:U15">
    <cfRule type="expression" dxfId="11917" priority="1625">
      <formula>#REF!="浪費"</formula>
    </cfRule>
    <cfRule type="expression" dxfId="11916" priority="1626">
      <formula>#REF!="投資"</formula>
    </cfRule>
    <cfRule type="expression" dxfId="11915" priority="1627">
      <formula>#REF!="不明"</formula>
    </cfRule>
  </conditionalFormatting>
  <conditionalFormatting sqref="R15:S15 R144:S234 D143:E143">
    <cfRule type="expression" dxfId="11914" priority="1622">
      <formula>#REF!="浪費"</formula>
    </cfRule>
    <cfRule type="expression" dxfId="11913" priority="1623">
      <formula>#REF!="投資"</formula>
    </cfRule>
    <cfRule type="expression" dxfId="11912" priority="1624">
      <formula>#REF!="不明"</formula>
    </cfRule>
  </conditionalFormatting>
  <conditionalFormatting sqref="D127:D129 F127:F129 H127:H129 J127:J129 L127:L129 N127:N129 P127:P129 R127:R129 T127:T129 V127:V129 X127:X129 Z127:Z129 AB127:AB129 AD127:AD129 AF127:AF129 AH127:AH129 AJ127:AJ129 AL127:AL129 AN127:AN129 AP127:AP129 AR127:AR129 AT127:AT129 AV127:AV129 AX127:AX129 AZ127:AZ129 BB127:BB129 BD127:BD129 BF127:BF129 BH127:BH129 BJ127:BJ129 BL127:BL129">
    <cfRule type="cellIs" dxfId="11911" priority="1621" operator="equal">
      <formula>0</formula>
    </cfRule>
  </conditionalFormatting>
  <conditionalFormatting sqref="D127:D129 F127:F129 H127:H129 J127:J129 L127:L129 N127:N129 P127:P129 R127:R129 T127:T129 V127:V129 X127:X129 Z127:Z129 AB127:AB129 AD127:AD129 AF127:AF129 AH127:AH129 AJ127:AJ129 AL127:AL129 AN127:AN129 AP127:AP129 AR127:AR129 AT127:AT129 AV127:AV129 AX127:AX129 AZ127:AZ129 BB127:BB129 BD127:BD129 BF127:BF129 BH127:BH129 BJ127:BJ129 BL127:BL129">
    <cfRule type="cellIs" dxfId="11910" priority="1619" operator="equal">
      <formula>0</formula>
    </cfRule>
    <cfRule type="cellIs" dxfId="11909" priority="1620" operator="equal">
      <formula>0</formula>
    </cfRule>
  </conditionalFormatting>
  <conditionalFormatting sqref="L4:L14 O4:O14 R4:R14 U4:V14 Y14:Z14 AB3 AB7 AB10 AB13 Y4:Y13">
    <cfRule type="cellIs" dxfId="11908" priority="1618" operator="equal">
      <formula>0</formula>
    </cfRule>
  </conditionalFormatting>
  <conditionalFormatting sqref="D18:D19 F18:F19 H18:H19 J18:J19 L18:L19 N18:N19 P18:P19 R18:R19 T18:T19 V18:V19 X18:X19 Z18:Z19 AB18:AB19 AD18:AD19 AF18:AF19 AH18:AH19 AJ18:AJ19 AL18:AL19 AN18:AN19 AP18:AP19 AR18:AR19 AT18:AT19 AV18:AV19 AX18:AX19 AZ18:AZ19 BB18:BB19 BD18:BD19 BF18:BF19 BH18:BH19 BJ18:BJ19 BL18:BL19">
    <cfRule type="expression" dxfId="11907" priority="1628">
      <formula>D$17=1</formula>
    </cfRule>
    <cfRule type="expression" dxfId="11906" priority="1629">
      <formula>D$17=7</formula>
    </cfRule>
    <cfRule type="expression" dxfId="11905" priority="1630">
      <formula>COUNTIF(祝日,D$42)=1</formula>
    </cfRule>
  </conditionalFormatting>
  <conditionalFormatting sqref="D35:BM35 F20:BM34">
    <cfRule type="cellIs" dxfId="11904" priority="1587" operator="equal">
      <formula>0</formula>
    </cfRule>
  </conditionalFormatting>
  <conditionalFormatting sqref="E4:F13 H4:I14">
    <cfRule type="cellIs" dxfId="11903" priority="1586" operator="equal">
      <formula>0</formula>
    </cfRule>
  </conditionalFormatting>
  <conditionalFormatting sqref="F42:F43">
    <cfRule type="expression" dxfId="11902" priority="1582">
      <formula>F$17=1</formula>
    </cfRule>
    <cfRule type="expression" dxfId="11901" priority="1583">
      <formula>F$17=7</formula>
    </cfRule>
    <cfRule type="expression" dxfId="11900" priority="1584">
      <formula>COUNTIF(祝日,F$42)=1</formula>
    </cfRule>
  </conditionalFormatting>
  <conditionalFormatting sqref="F55">
    <cfRule type="cellIs" dxfId="11899" priority="1581" operator="equal">
      <formula>0</formula>
    </cfRule>
  </conditionalFormatting>
  <conditionalFormatting sqref="F55">
    <cfRule type="cellIs" dxfId="11898" priority="1579" operator="equal">
      <formula>0</formula>
    </cfRule>
    <cfRule type="cellIs" dxfId="11897" priority="1580" operator="equal">
      <formula>0</formula>
    </cfRule>
  </conditionalFormatting>
  <conditionalFormatting sqref="F91">
    <cfRule type="cellIs" dxfId="11896" priority="1578" operator="equal">
      <formula>0</formula>
    </cfRule>
  </conditionalFormatting>
  <conditionalFormatting sqref="F91">
    <cfRule type="cellIs" dxfId="11895" priority="1576" operator="equal">
      <formula>0</formula>
    </cfRule>
    <cfRule type="cellIs" dxfId="11894" priority="1577" operator="equal">
      <formula>0</formula>
    </cfRule>
  </conditionalFormatting>
  <conditionalFormatting sqref="F79">
    <cfRule type="cellIs" dxfId="11893" priority="1575" operator="equal">
      <formula>0</formula>
    </cfRule>
  </conditionalFormatting>
  <conditionalFormatting sqref="F79">
    <cfRule type="cellIs" dxfId="11892" priority="1573" operator="equal">
      <formula>0</formula>
    </cfRule>
    <cfRule type="cellIs" dxfId="11891" priority="1574" operator="equal">
      <formula>0</formula>
    </cfRule>
  </conditionalFormatting>
  <conditionalFormatting sqref="F67">
    <cfRule type="cellIs" dxfId="11890" priority="1572" operator="equal">
      <formula>0</formula>
    </cfRule>
  </conditionalFormatting>
  <conditionalFormatting sqref="F67">
    <cfRule type="cellIs" dxfId="11889" priority="1570" operator="equal">
      <formula>0</formula>
    </cfRule>
    <cfRule type="cellIs" dxfId="11888" priority="1571" operator="equal">
      <formula>0</formula>
    </cfRule>
  </conditionalFormatting>
  <conditionalFormatting sqref="H42:H43">
    <cfRule type="expression" dxfId="11887" priority="1549">
      <formula>H$17=1</formula>
    </cfRule>
    <cfRule type="expression" dxfId="11886" priority="1550">
      <formula>H$17=7</formula>
    </cfRule>
    <cfRule type="expression" dxfId="11885" priority="1551">
      <formula>COUNTIF(祝日,H$42)=1</formula>
    </cfRule>
  </conditionalFormatting>
  <conditionalFormatting sqref="H55">
    <cfRule type="cellIs" dxfId="11884" priority="1548" operator="equal">
      <formula>0</formula>
    </cfRule>
  </conditionalFormatting>
  <conditionalFormatting sqref="H55">
    <cfRule type="cellIs" dxfId="11883" priority="1546" operator="equal">
      <formula>0</formula>
    </cfRule>
    <cfRule type="cellIs" dxfId="11882" priority="1547" operator="equal">
      <formula>0</formula>
    </cfRule>
  </conditionalFormatting>
  <conditionalFormatting sqref="H91">
    <cfRule type="cellIs" dxfId="11881" priority="1545" operator="equal">
      <formula>0</formula>
    </cfRule>
  </conditionalFormatting>
  <conditionalFormatting sqref="H91">
    <cfRule type="cellIs" dxfId="11880" priority="1543" operator="equal">
      <formula>0</formula>
    </cfRule>
    <cfRule type="cellIs" dxfId="11879" priority="1544" operator="equal">
      <formula>0</formula>
    </cfRule>
  </conditionalFormatting>
  <conditionalFormatting sqref="H79">
    <cfRule type="cellIs" dxfId="11878" priority="1542" operator="equal">
      <formula>0</formula>
    </cfRule>
  </conditionalFormatting>
  <conditionalFormatting sqref="H79">
    <cfRule type="cellIs" dxfId="11877" priority="1540" operator="equal">
      <formula>0</formula>
    </cfRule>
    <cfRule type="cellIs" dxfId="11876" priority="1541" operator="equal">
      <formula>0</formula>
    </cfRule>
  </conditionalFormatting>
  <conditionalFormatting sqref="H67">
    <cfRule type="cellIs" dxfId="11875" priority="1539" operator="equal">
      <formula>0</formula>
    </cfRule>
  </conditionalFormatting>
  <conditionalFormatting sqref="H67">
    <cfRule type="cellIs" dxfId="11874" priority="1537" operator="equal">
      <formula>0</formula>
    </cfRule>
    <cfRule type="cellIs" dxfId="11873" priority="1538" operator="equal">
      <formula>0</formula>
    </cfRule>
  </conditionalFormatting>
  <conditionalFormatting sqref="J42:J43">
    <cfRule type="expression" dxfId="11872" priority="1516">
      <formula>J$17=1</formula>
    </cfRule>
    <cfRule type="expression" dxfId="11871" priority="1517">
      <formula>J$17=7</formula>
    </cfRule>
    <cfRule type="expression" dxfId="11870" priority="1518">
      <formula>COUNTIF(祝日,J$42)=1</formula>
    </cfRule>
  </conditionalFormatting>
  <conditionalFormatting sqref="J55">
    <cfRule type="cellIs" dxfId="11869" priority="1515" operator="equal">
      <formula>0</formula>
    </cfRule>
  </conditionalFormatting>
  <conditionalFormatting sqref="J55">
    <cfRule type="cellIs" dxfId="11868" priority="1513" operator="equal">
      <formula>0</formula>
    </cfRule>
    <cfRule type="cellIs" dxfId="11867" priority="1514" operator="equal">
      <formula>0</formula>
    </cfRule>
  </conditionalFormatting>
  <conditionalFormatting sqref="J91">
    <cfRule type="cellIs" dxfId="11866" priority="1512" operator="equal">
      <formula>0</formula>
    </cfRule>
  </conditionalFormatting>
  <conditionalFormatting sqref="J91">
    <cfRule type="cellIs" dxfId="11865" priority="1510" operator="equal">
      <formula>0</formula>
    </cfRule>
    <cfRule type="cellIs" dxfId="11864" priority="1511" operator="equal">
      <formula>0</formula>
    </cfRule>
  </conditionalFormatting>
  <conditionalFormatting sqref="J79">
    <cfRule type="cellIs" dxfId="11863" priority="1509" operator="equal">
      <formula>0</formula>
    </cfRule>
  </conditionalFormatting>
  <conditionalFormatting sqref="J79">
    <cfRule type="cellIs" dxfId="11862" priority="1507" operator="equal">
      <formula>0</formula>
    </cfRule>
    <cfRule type="cellIs" dxfId="11861" priority="1508" operator="equal">
      <formula>0</formula>
    </cfRule>
  </conditionalFormatting>
  <conditionalFormatting sqref="J67">
    <cfRule type="cellIs" dxfId="11860" priority="1506" operator="equal">
      <formula>0</formula>
    </cfRule>
  </conditionalFormatting>
  <conditionalFormatting sqref="J67">
    <cfRule type="cellIs" dxfId="11859" priority="1504" operator="equal">
      <formula>0</formula>
    </cfRule>
    <cfRule type="cellIs" dxfId="11858" priority="1505" operator="equal">
      <formula>0</formula>
    </cfRule>
  </conditionalFormatting>
  <conditionalFormatting sqref="L42:L43">
    <cfRule type="expression" dxfId="11857" priority="1483">
      <formula>L$17=1</formula>
    </cfRule>
    <cfRule type="expression" dxfId="11856" priority="1484">
      <formula>L$17=7</formula>
    </cfRule>
    <cfRule type="expression" dxfId="11855" priority="1485">
      <formula>COUNTIF(祝日,L$42)=1</formula>
    </cfRule>
  </conditionalFormatting>
  <conditionalFormatting sqref="L55">
    <cfRule type="cellIs" dxfId="11854" priority="1482" operator="equal">
      <formula>0</formula>
    </cfRule>
  </conditionalFormatting>
  <conditionalFormatting sqref="L55">
    <cfRule type="cellIs" dxfId="11853" priority="1480" operator="equal">
      <formula>0</formula>
    </cfRule>
    <cfRule type="cellIs" dxfId="11852" priority="1481" operator="equal">
      <formula>0</formula>
    </cfRule>
  </conditionalFormatting>
  <conditionalFormatting sqref="L91">
    <cfRule type="cellIs" dxfId="11851" priority="1479" operator="equal">
      <formula>0</formula>
    </cfRule>
  </conditionalFormatting>
  <conditionalFormatting sqref="L91">
    <cfRule type="cellIs" dxfId="11850" priority="1477" operator="equal">
      <formula>0</formula>
    </cfRule>
    <cfRule type="cellIs" dxfId="11849" priority="1478" operator="equal">
      <formula>0</formula>
    </cfRule>
  </conditionalFormatting>
  <conditionalFormatting sqref="L79">
    <cfRule type="cellIs" dxfId="11848" priority="1476" operator="equal">
      <formula>0</formula>
    </cfRule>
  </conditionalFormatting>
  <conditionalFormatting sqref="L79">
    <cfRule type="cellIs" dxfId="11847" priority="1474" operator="equal">
      <formula>0</formula>
    </cfRule>
    <cfRule type="cellIs" dxfId="11846" priority="1475" operator="equal">
      <formula>0</formula>
    </cfRule>
  </conditionalFormatting>
  <conditionalFormatting sqref="L67">
    <cfRule type="cellIs" dxfId="11845" priority="1473" operator="equal">
      <formula>0</formula>
    </cfRule>
  </conditionalFormatting>
  <conditionalFormatting sqref="L67">
    <cfRule type="cellIs" dxfId="11844" priority="1471" operator="equal">
      <formula>0</formula>
    </cfRule>
    <cfRule type="cellIs" dxfId="11843" priority="1472" operator="equal">
      <formula>0</formula>
    </cfRule>
  </conditionalFormatting>
  <conditionalFormatting sqref="N42:N43">
    <cfRule type="expression" dxfId="11842" priority="1450">
      <formula>N$17=1</formula>
    </cfRule>
    <cfRule type="expression" dxfId="11841" priority="1451">
      <formula>N$17=7</formula>
    </cfRule>
    <cfRule type="expression" dxfId="11840" priority="1452">
      <formula>COUNTIF(祝日,N$42)=1</formula>
    </cfRule>
  </conditionalFormatting>
  <conditionalFormatting sqref="N55">
    <cfRule type="cellIs" dxfId="11839" priority="1449" operator="equal">
      <formula>0</formula>
    </cfRule>
  </conditionalFormatting>
  <conditionalFormatting sqref="N55">
    <cfRule type="cellIs" dxfId="11838" priority="1447" operator="equal">
      <formula>0</formula>
    </cfRule>
    <cfRule type="cellIs" dxfId="11837" priority="1448" operator="equal">
      <formula>0</formula>
    </cfRule>
  </conditionalFormatting>
  <conditionalFormatting sqref="N91">
    <cfRule type="cellIs" dxfId="11836" priority="1446" operator="equal">
      <formula>0</formula>
    </cfRule>
  </conditionalFormatting>
  <conditionalFormatting sqref="N91">
    <cfRule type="cellIs" dxfId="11835" priority="1444" operator="equal">
      <formula>0</formula>
    </cfRule>
    <cfRule type="cellIs" dxfId="11834" priority="1445" operator="equal">
      <formula>0</formula>
    </cfRule>
  </conditionalFormatting>
  <conditionalFormatting sqref="N79">
    <cfRule type="cellIs" dxfId="11833" priority="1443" operator="equal">
      <formula>0</formula>
    </cfRule>
  </conditionalFormatting>
  <conditionalFormatting sqref="N79">
    <cfRule type="cellIs" dxfId="11832" priority="1441" operator="equal">
      <formula>0</formula>
    </cfRule>
    <cfRule type="cellIs" dxfId="11831" priority="1442" operator="equal">
      <formula>0</formula>
    </cfRule>
  </conditionalFormatting>
  <conditionalFormatting sqref="N67">
    <cfRule type="cellIs" dxfId="11830" priority="1440" operator="equal">
      <formula>0</formula>
    </cfRule>
  </conditionalFormatting>
  <conditionalFormatting sqref="N67">
    <cfRule type="cellIs" dxfId="11829" priority="1438" operator="equal">
      <formula>0</formula>
    </cfRule>
    <cfRule type="cellIs" dxfId="11828" priority="1439" operator="equal">
      <formula>0</formula>
    </cfRule>
  </conditionalFormatting>
  <conditionalFormatting sqref="P42:P43">
    <cfRule type="expression" dxfId="11827" priority="1417">
      <formula>P$17=1</formula>
    </cfRule>
    <cfRule type="expression" dxfId="11826" priority="1418">
      <formula>P$17=7</formula>
    </cfRule>
    <cfRule type="expression" dxfId="11825" priority="1419">
      <formula>COUNTIF(祝日,P$42)=1</formula>
    </cfRule>
  </conditionalFormatting>
  <conditionalFormatting sqref="P55">
    <cfRule type="cellIs" dxfId="11824" priority="1416" operator="equal">
      <formula>0</formula>
    </cfRule>
  </conditionalFormatting>
  <conditionalFormatting sqref="P55">
    <cfRule type="cellIs" dxfId="11823" priority="1414" operator="equal">
      <formula>0</formula>
    </cfRule>
    <cfRule type="cellIs" dxfId="11822" priority="1415" operator="equal">
      <formula>0</formula>
    </cfRule>
  </conditionalFormatting>
  <conditionalFormatting sqref="P91">
    <cfRule type="cellIs" dxfId="11821" priority="1413" operator="equal">
      <formula>0</formula>
    </cfRule>
  </conditionalFormatting>
  <conditionalFormatting sqref="P91">
    <cfRule type="cellIs" dxfId="11820" priority="1411" operator="equal">
      <formula>0</formula>
    </cfRule>
    <cfRule type="cellIs" dxfId="11819" priority="1412" operator="equal">
      <formula>0</formula>
    </cfRule>
  </conditionalFormatting>
  <conditionalFormatting sqref="P79">
    <cfRule type="cellIs" dxfId="11818" priority="1410" operator="equal">
      <formula>0</formula>
    </cfRule>
  </conditionalFormatting>
  <conditionalFormatting sqref="P79">
    <cfRule type="cellIs" dxfId="11817" priority="1408" operator="equal">
      <formula>0</formula>
    </cfRule>
    <cfRule type="cellIs" dxfId="11816" priority="1409" operator="equal">
      <formula>0</formula>
    </cfRule>
  </conditionalFormatting>
  <conditionalFormatting sqref="P67">
    <cfRule type="cellIs" dxfId="11815" priority="1407" operator="equal">
      <formula>0</formula>
    </cfRule>
  </conditionalFormatting>
  <conditionalFormatting sqref="P67">
    <cfRule type="cellIs" dxfId="11814" priority="1405" operator="equal">
      <formula>0</formula>
    </cfRule>
    <cfRule type="cellIs" dxfId="11813" priority="1406" operator="equal">
      <formula>0</formula>
    </cfRule>
  </conditionalFormatting>
  <conditionalFormatting sqref="R42:R43">
    <cfRule type="expression" dxfId="11812" priority="1384">
      <formula>R$17=1</formula>
    </cfRule>
    <cfRule type="expression" dxfId="11811" priority="1385">
      <formula>R$17=7</formula>
    </cfRule>
    <cfRule type="expression" dxfId="11810" priority="1386">
      <formula>COUNTIF(祝日,R$42)=1</formula>
    </cfRule>
  </conditionalFormatting>
  <conditionalFormatting sqref="R55">
    <cfRule type="cellIs" dxfId="11809" priority="1383" operator="equal">
      <formula>0</formula>
    </cfRule>
  </conditionalFormatting>
  <conditionalFormatting sqref="R55">
    <cfRule type="cellIs" dxfId="11808" priority="1381" operator="equal">
      <formula>0</formula>
    </cfRule>
    <cfRule type="cellIs" dxfId="11807" priority="1382" operator="equal">
      <formula>0</formula>
    </cfRule>
  </conditionalFormatting>
  <conditionalFormatting sqref="R91">
    <cfRule type="cellIs" dxfId="11806" priority="1380" operator="equal">
      <formula>0</formula>
    </cfRule>
  </conditionalFormatting>
  <conditionalFormatting sqref="R91">
    <cfRule type="cellIs" dxfId="11805" priority="1378" operator="equal">
      <formula>0</formula>
    </cfRule>
    <cfRule type="cellIs" dxfId="11804" priority="1379" operator="equal">
      <formula>0</formula>
    </cfRule>
  </conditionalFormatting>
  <conditionalFormatting sqref="R79">
    <cfRule type="cellIs" dxfId="11803" priority="1377" operator="equal">
      <formula>0</formula>
    </cfRule>
  </conditionalFormatting>
  <conditionalFormatting sqref="R79">
    <cfRule type="cellIs" dxfId="11802" priority="1375" operator="equal">
      <formula>0</formula>
    </cfRule>
    <cfRule type="cellIs" dxfId="11801" priority="1376" operator="equal">
      <formula>0</formula>
    </cfRule>
  </conditionalFormatting>
  <conditionalFormatting sqref="R67">
    <cfRule type="cellIs" dxfId="11800" priority="1374" operator="equal">
      <formula>0</formula>
    </cfRule>
  </conditionalFormatting>
  <conditionalFormatting sqref="R67">
    <cfRule type="cellIs" dxfId="11799" priority="1372" operator="equal">
      <formula>0</formula>
    </cfRule>
    <cfRule type="cellIs" dxfId="11798" priority="1373" operator="equal">
      <formula>0</formula>
    </cfRule>
  </conditionalFormatting>
  <conditionalFormatting sqref="T42:T43">
    <cfRule type="expression" dxfId="11797" priority="1351">
      <formula>T$17=1</formula>
    </cfRule>
    <cfRule type="expression" dxfId="11796" priority="1352">
      <formula>T$17=7</formula>
    </cfRule>
    <cfRule type="expression" dxfId="11795" priority="1353">
      <formula>COUNTIF(祝日,T$42)=1</formula>
    </cfRule>
  </conditionalFormatting>
  <conditionalFormatting sqref="T55">
    <cfRule type="cellIs" dxfId="11794" priority="1350" operator="equal">
      <formula>0</formula>
    </cfRule>
  </conditionalFormatting>
  <conditionalFormatting sqref="T55">
    <cfRule type="cellIs" dxfId="11793" priority="1348" operator="equal">
      <formula>0</formula>
    </cfRule>
    <cfRule type="cellIs" dxfId="11792" priority="1349" operator="equal">
      <formula>0</formula>
    </cfRule>
  </conditionalFormatting>
  <conditionalFormatting sqref="T91">
    <cfRule type="cellIs" dxfId="11791" priority="1347" operator="equal">
      <formula>0</formula>
    </cfRule>
  </conditionalFormatting>
  <conditionalFormatting sqref="T91">
    <cfRule type="cellIs" dxfId="11790" priority="1345" operator="equal">
      <formula>0</formula>
    </cfRule>
    <cfRule type="cellIs" dxfId="11789" priority="1346" operator="equal">
      <formula>0</formula>
    </cfRule>
  </conditionalFormatting>
  <conditionalFormatting sqref="T79">
    <cfRule type="cellIs" dxfId="11788" priority="1344" operator="equal">
      <formula>0</formula>
    </cfRule>
  </conditionalFormatting>
  <conditionalFormatting sqref="T79">
    <cfRule type="cellIs" dxfId="11787" priority="1342" operator="equal">
      <formula>0</formula>
    </cfRule>
    <cfRule type="cellIs" dxfId="11786" priority="1343" operator="equal">
      <formula>0</formula>
    </cfRule>
  </conditionalFormatting>
  <conditionalFormatting sqref="T67">
    <cfRule type="cellIs" dxfId="11785" priority="1341" operator="equal">
      <formula>0</formula>
    </cfRule>
  </conditionalFormatting>
  <conditionalFormatting sqref="T67">
    <cfRule type="cellIs" dxfId="11784" priority="1339" operator="equal">
      <formula>0</formula>
    </cfRule>
    <cfRule type="cellIs" dxfId="11783" priority="1340" operator="equal">
      <formula>0</formula>
    </cfRule>
  </conditionalFormatting>
  <conditionalFormatting sqref="V42:V43">
    <cfRule type="expression" dxfId="11782" priority="1318">
      <formula>V$17=1</formula>
    </cfRule>
    <cfRule type="expression" dxfId="11781" priority="1319">
      <formula>V$17=7</formula>
    </cfRule>
    <cfRule type="expression" dxfId="11780" priority="1320">
      <formula>COUNTIF(祝日,V$42)=1</formula>
    </cfRule>
  </conditionalFormatting>
  <conditionalFormatting sqref="V55">
    <cfRule type="cellIs" dxfId="11779" priority="1317" operator="equal">
      <formula>0</formula>
    </cfRule>
  </conditionalFormatting>
  <conditionalFormatting sqref="V55">
    <cfRule type="cellIs" dxfId="11778" priority="1315" operator="equal">
      <formula>0</formula>
    </cfRule>
    <cfRule type="cellIs" dxfId="11777" priority="1316" operator="equal">
      <formula>0</formula>
    </cfRule>
  </conditionalFormatting>
  <conditionalFormatting sqref="V91">
    <cfRule type="cellIs" dxfId="11776" priority="1314" operator="equal">
      <formula>0</formula>
    </cfRule>
  </conditionalFormatting>
  <conditionalFormatting sqref="V91">
    <cfRule type="cellIs" dxfId="11775" priority="1312" operator="equal">
      <formula>0</formula>
    </cfRule>
    <cfRule type="cellIs" dxfId="11774" priority="1313" operator="equal">
      <formula>0</formula>
    </cfRule>
  </conditionalFormatting>
  <conditionalFormatting sqref="V79">
    <cfRule type="cellIs" dxfId="11773" priority="1311" operator="equal">
      <formula>0</formula>
    </cfRule>
  </conditionalFormatting>
  <conditionalFormatting sqref="V79">
    <cfRule type="cellIs" dxfId="11772" priority="1309" operator="equal">
      <formula>0</formula>
    </cfRule>
    <cfRule type="cellIs" dxfId="11771" priority="1310" operator="equal">
      <formula>0</formula>
    </cfRule>
  </conditionalFormatting>
  <conditionalFormatting sqref="V67">
    <cfRule type="cellIs" dxfId="11770" priority="1308" operator="equal">
      <formula>0</formula>
    </cfRule>
  </conditionalFormatting>
  <conditionalFormatting sqref="V67">
    <cfRule type="cellIs" dxfId="11769" priority="1306" operator="equal">
      <formula>0</formula>
    </cfRule>
    <cfRule type="cellIs" dxfId="11768" priority="1307" operator="equal">
      <formula>0</formula>
    </cfRule>
  </conditionalFormatting>
  <conditionalFormatting sqref="X42:X43">
    <cfRule type="expression" dxfId="11767" priority="1285">
      <formula>X$17=1</formula>
    </cfRule>
    <cfRule type="expression" dxfId="11766" priority="1286">
      <formula>X$17=7</formula>
    </cfRule>
    <cfRule type="expression" dxfId="11765" priority="1287">
      <formula>COUNTIF(祝日,X$42)=1</formula>
    </cfRule>
  </conditionalFormatting>
  <conditionalFormatting sqref="X55">
    <cfRule type="cellIs" dxfId="11764" priority="1284" operator="equal">
      <formula>0</formula>
    </cfRule>
  </conditionalFormatting>
  <conditionalFormatting sqref="X55">
    <cfRule type="cellIs" dxfId="11763" priority="1282" operator="equal">
      <formula>0</formula>
    </cfRule>
    <cfRule type="cellIs" dxfId="11762" priority="1283" operator="equal">
      <formula>0</formula>
    </cfRule>
  </conditionalFormatting>
  <conditionalFormatting sqref="X91">
    <cfRule type="cellIs" dxfId="11761" priority="1281" operator="equal">
      <formula>0</formula>
    </cfRule>
  </conditionalFormatting>
  <conditionalFormatting sqref="X91">
    <cfRule type="cellIs" dxfId="11760" priority="1279" operator="equal">
      <formula>0</formula>
    </cfRule>
    <cfRule type="cellIs" dxfId="11759" priority="1280" operator="equal">
      <formula>0</formula>
    </cfRule>
  </conditionalFormatting>
  <conditionalFormatting sqref="X79">
    <cfRule type="cellIs" dxfId="11758" priority="1278" operator="equal">
      <formula>0</formula>
    </cfRule>
  </conditionalFormatting>
  <conditionalFormatting sqref="X79">
    <cfRule type="cellIs" dxfId="11757" priority="1276" operator="equal">
      <formula>0</formula>
    </cfRule>
    <cfRule type="cellIs" dxfId="11756" priority="1277" operator="equal">
      <formula>0</formula>
    </cfRule>
  </conditionalFormatting>
  <conditionalFormatting sqref="X67">
    <cfRule type="cellIs" dxfId="11755" priority="1275" operator="equal">
      <formula>0</formula>
    </cfRule>
  </conditionalFormatting>
  <conditionalFormatting sqref="X67">
    <cfRule type="cellIs" dxfId="11754" priority="1273" operator="equal">
      <formula>0</formula>
    </cfRule>
    <cfRule type="cellIs" dxfId="11753" priority="1274" operator="equal">
      <formula>0</formula>
    </cfRule>
  </conditionalFormatting>
  <conditionalFormatting sqref="Z42:Z43">
    <cfRule type="expression" dxfId="11752" priority="1252">
      <formula>Z$17=1</formula>
    </cfRule>
    <cfRule type="expression" dxfId="11751" priority="1253">
      <formula>Z$17=7</formula>
    </cfRule>
    <cfRule type="expression" dxfId="11750" priority="1254">
      <formula>COUNTIF(祝日,Z$42)=1</formula>
    </cfRule>
  </conditionalFormatting>
  <conditionalFormatting sqref="Z55">
    <cfRule type="cellIs" dxfId="11749" priority="1251" operator="equal">
      <formula>0</formula>
    </cfRule>
  </conditionalFormatting>
  <conditionalFormatting sqref="Z55">
    <cfRule type="cellIs" dxfId="11748" priority="1249" operator="equal">
      <formula>0</formula>
    </cfRule>
    <cfRule type="cellIs" dxfId="11747" priority="1250" operator="equal">
      <formula>0</formula>
    </cfRule>
  </conditionalFormatting>
  <conditionalFormatting sqref="Z91">
    <cfRule type="cellIs" dxfId="11746" priority="1248" operator="equal">
      <formula>0</formula>
    </cfRule>
  </conditionalFormatting>
  <conditionalFormatting sqref="Z91">
    <cfRule type="cellIs" dxfId="11745" priority="1246" operator="equal">
      <formula>0</formula>
    </cfRule>
    <cfRule type="cellIs" dxfId="11744" priority="1247" operator="equal">
      <formula>0</formula>
    </cfRule>
  </conditionalFormatting>
  <conditionalFormatting sqref="Z79">
    <cfRule type="cellIs" dxfId="11743" priority="1245" operator="equal">
      <formula>0</formula>
    </cfRule>
  </conditionalFormatting>
  <conditionalFormatting sqref="Z79">
    <cfRule type="cellIs" dxfId="11742" priority="1243" operator="equal">
      <formula>0</formula>
    </cfRule>
    <cfRule type="cellIs" dxfId="11741" priority="1244" operator="equal">
      <formula>0</formula>
    </cfRule>
  </conditionalFormatting>
  <conditionalFormatting sqref="Z67">
    <cfRule type="cellIs" dxfId="11740" priority="1242" operator="equal">
      <formula>0</formula>
    </cfRule>
  </conditionalFormatting>
  <conditionalFormatting sqref="Z67">
    <cfRule type="cellIs" dxfId="11739" priority="1240" operator="equal">
      <formula>0</formula>
    </cfRule>
    <cfRule type="cellIs" dxfId="11738" priority="1241" operator="equal">
      <formula>0</formula>
    </cfRule>
  </conditionalFormatting>
  <conditionalFormatting sqref="AB42:AB43">
    <cfRule type="expression" dxfId="11737" priority="1219">
      <formula>AB$17=1</formula>
    </cfRule>
    <cfRule type="expression" dxfId="11736" priority="1220">
      <formula>AB$17=7</formula>
    </cfRule>
    <cfRule type="expression" dxfId="11735" priority="1221">
      <formula>COUNTIF(祝日,AB$42)=1</formula>
    </cfRule>
  </conditionalFormatting>
  <conditionalFormatting sqref="AB55">
    <cfRule type="cellIs" dxfId="11734" priority="1218" operator="equal">
      <formula>0</formula>
    </cfRule>
  </conditionalFormatting>
  <conditionalFormatting sqref="AB55">
    <cfRule type="cellIs" dxfId="11733" priority="1216" operator="equal">
      <formula>0</formula>
    </cfRule>
    <cfRule type="cellIs" dxfId="11732" priority="1217" operator="equal">
      <formula>0</formula>
    </cfRule>
  </conditionalFormatting>
  <conditionalFormatting sqref="AB91">
    <cfRule type="cellIs" dxfId="11731" priority="1215" operator="equal">
      <formula>0</formula>
    </cfRule>
  </conditionalFormatting>
  <conditionalFormatting sqref="AB91">
    <cfRule type="cellIs" dxfId="11730" priority="1213" operator="equal">
      <formula>0</formula>
    </cfRule>
    <cfRule type="cellIs" dxfId="11729" priority="1214" operator="equal">
      <formula>0</formula>
    </cfRule>
  </conditionalFormatting>
  <conditionalFormatting sqref="AB79">
    <cfRule type="cellIs" dxfId="11728" priority="1212" operator="equal">
      <formula>0</formula>
    </cfRule>
  </conditionalFormatting>
  <conditionalFormatting sqref="AB79">
    <cfRule type="cellIs" dxfId="11727" priority="1210" operator="equal">
      <formula>0</formula>
    </cfRule>
    <cfRule type="cellIs" dxfId="11726" priority="1211" operator="equal">
      <formula>0</formula>
    </cfRule>
  </conditionalFormatting>
  <conditionalFormatting sqref="AB67">
    <cfRule type="cellIs" dxfId="11725" priority="1209" operator="equal">
      <formula>0</formula>
    </cfRule>
  </conditionalFormatting>
  <conditionalFormatting sqref="AB67">
    <cfRule type="cellIs" dxfId="11724" priority="1207" operator="equal">
      <formula>0</formula>
    </cfRule>
    <cfRule type="cellIs" dxfId="11723" priority="1208" operator="equal">
      <formula>0</formula>
    </cfRule>
  </conditionalFormatting>
  <conditionalFormatting sqref="AD42:AD43">
    <cfRule type="expression" dxfId="11722" priority="1186">
      <formula>AD$17=1</formula>
    </cfRule>
    <cfRule type="expression" dxfId="11721" priority="1187">
      <formula>AD$17=7</formula>
    </cfRule>
    <cfRule type="expression" dxfId="11720" priority="1188">
      <formula>COUNTIF(祝日,AD$42)=1</formula>
    </cfRule>
  </conditionalFormatting>
  <conditionalFormatting sqref="AD55">
    <cfRule type="cellIs" dxfId="11719" priority="1185" operator="equal">
      <formula>0</formula>
    </cfRule>
  </conditionalFormatting>
  <conditionalFormatting sqref="AD55">
    <cfRule type="cellIs" dxfId="11718" priority="1183" operator="equal">
      <formula>0</formula>
    </cfRule>
    <cfRule type="cellIs" dxfId="11717" priority="1184" operator="equal">
      <formula>0</formula>
    </cfRule>
  </conditionalFormatting>
  <conditionalFormatting sqref="AD91">
    <cfRule type="cellIs" dxfId="11716" priority="1182" operator="equal">
      <formula>0</formula>
    </cfRule>
  </conditionalFormatting>
  <conditionalFormatting sqref="AD91">
    <cfRule type="cellIs" dxfId="11715" priority="1180" operator="equal">
      <formula>0</formula>
    </cfRule>
    <cfRule type="cellIs" dxfId="11714" priority="1181" operator="equal">
      <formula>0</formula>
    </cfRule>
  </conditionalFormatting>
  <conditionalFormatting sqref="AD79">
    <cfRule type="cellIs" dxfId="11713" priority="1179" operator="equal">
      <formula>0</formula>
    </cfRule>
  </conditionalFormatting>
  <conditionalFormatting sqref="AD79">
    <cfRule type="cellIs" dxfId="11712" priority="1177" operator="equal">
      <formula>0</formula>
    </cfRule>
    <cfRule type="cellIs" dxfId="11711" priority="1178" operator="equal">
      <formula>0</formula>
    </cfRule>
  </conditionalFormatting>
  <conditionalFormatting sqref="AD67">
    <cfRule type="cellIs" dxfId="11710" priority="1176" operator="equal">
      <formula>0</formula>
    </cfRule>
  </conditionalFormatting>
  <conditionalFormatting sqref="AD67">
    <cfRule type="cellIs" dxfId="11709" priority="1174" operator="equal">
      <formula>0</formula>
    </cfRule>
    <cfRule type="cellIs" dxfId="11708" priority="1175" operator="equal">
      <formula>0</formula>
    </cfRule>
  </conditionalFormatting>
  <conditionalFormatting sqref="AF42:AF43">
    <cfRule type="expression" dxfId="11707" priority="1153">
      <formula>AF$17=1</formula>
    </cfRule>
    <cfRule type="expression" dxfId="11706" priority="1154">
      <formula>AF$17=7</formula>
    </cfRule>
    <cfRule type="expression" dxfId="11705" priority="1155">
      <formula>COUNTIF(祝日,AF$42)=1</formula>
    </cfRule>
  </conditionalFormatting>
  <conditionalFormatting sqref="AF55">
    <cfRule type="cellIs" dxfId="11704" priority="1152" operator="equal">
      <formula>0</formula>
    </cfRule>
  </conditionalFormatting>
  <conditionalFormatting sqref="AF55">
    <cfRule type="cellIs" dxfId="11703" priority="1150" operator="equal">
      <formula>0</formula>
    </cfRule>
    <cfRule type="cellIs" dxfId="11702" priority="1151" operator="equal">
      <formula>0</formula>
    </cfRule>
  </conditionalFormatting>
  <conditionalFormatting sqref="AF91">
    <cfRule type="cellIs" dxfId="11701" priority="1149" operator="equal">
      <formula>0</formula>
    </cfRule>
  </conditionalFormatting>
  <conditionalFormatting sqref="AF91">
    <cfRule type="cellIs" dxfId="11700" priority="1147" operator="equal">
      <formula>0</formula>
    </cfRule>
    <cfRule type="cellIs" dxfId="11699" priority="1148" operator="equal">
      <formula>0</formula>
    </cfRule>
  </conditionalFormatting>
  <conditionalFormatting sqref="AF79">
    <cfRule type="cellIs" dxfId="11698" priority="1146" operator="equal">
      <formula>0</formula>
    </cfRule>
  </conditionalFormatting>
  <conditionalFormatting sqref="AF79">
    <cfRule type="cellIs" dxfId="11697" priority="1144" operator="equal">
      <formula>0</formula>
    </cfRule>
    <cfRule type="cellIs" dxfId="11696" priority="1145" operator="equal">
      <formula>0</formula>
    </cfRule>
  </conditionalFormatting>
  <conditionalFormatting sqref="AF67">
    <cfRule type="cellIs" dxfId="11695" priority="1143" operator="equal">
      <formula>0</formula>
    </cfRule>
  </conditionalFormatting>
  <conditionalFormatting sqref="AF67">
    <cfRule type="cellIs" dxfId="11694" priority="1141" operator="equal">
      <formula>0</formula>
    </cfRule>
    <cfRule type="cellIs" dxfId="11693" priority="1142" operator="equal">
      <formula>0</formula>
    </cfRule>
  </conditionalFormatting>
  <conditionalFormatting sqref="AH42:AH43">
    <cfRule type="expression" dxfId="11692" priority="1120">
      <formula>AH$17=1</formula>
    </cfRule>
    <cfRule type="expression" dxfId="11691" priority="1121">
      <formula>AH$17=7</formula>
    </cfRule>
    <cfRule type="expression" dxfId="11690" priority="1122">
      <formula>COUNTIF(祝日,AH$42)=1</formula>
    </cfRule>
  </conditionalFormatting>
  <conditionalFormatting sqref="AH55">
    <cfRule type="cellIs" dxfId="11689" priority="1119" operator="equal">
      <formula>0</formula>
    </cfRule>
  </conditionalFormatting>
  <conditionalFormatting sqref="AH55">
    <cfRule type="cellIs" dxfId="11688" priority="1117" operator="equal">
      <formula>0</formula>
    </cfRule>
    <cfRule type="cellIs" dxfId="11687" priority="1118" operator="equal">
      <formula>0</formula>
    </cfRule>
  </conditionalFormatting>
  <conditionalFormatting sqref="AH91">
    <cfRule type="cellIs" dxfId="11686" priority="1116" operator="equal">
      <formula>0</formula>
    </cfRule>
  </conditionalFormatting>
  <conditionalFormatting sqref="AH91">
    <cfRule type="cellIs" dxfId="11685" priority="1114" operator="equal">
      <formula>0</formula>
    </cfRule>
    <cfRule type="cellIs" dxfId="11684" priority="1115" operator="equal">
      <formula>0</formula>
    </cfRule>
  </conditionalFormatting>
  <conditionalFormatting sqref="AH79">
    <cfRule type="cellIs" dxfId="11683" priority="1113" operator="equal">
      <formula>0</formula>
    </cfRule>
  </conditionalFormatting>
  <conditionalFormatting sqref="AH79">
    <cfRule type="cellIs" dxfId="11682" priority="1111" operator="equal">
      <formula>0</formula>
    </cfRule>
    <cfRule type="cellIs" dxfId="11681" priority="1112" operator="equal">
      <formula>0</formula>
    </cfRule>
  </conditionalFormatting>
  <conditionalFormatting sqref="AH67">
    <cfRule type="cellIs" dxfId="11680" priority="1110" operator="equal">
      <formula>0</formula>
    </cfRule>
  </conditionalFormatting>
  <conditionalFormatting sqref="AH67">
    <cfRule type="cellIs" dxfId="11679" priority="1108" operator="equal">
      <formula>0</formula>
    </cfRule>
    <cfRule type="cellIs" dxfId="11678" priority="1109" operator="equal">
      <formula>0</formula>
    </cfRule>
  </conditionalFormatting>
  <conditionalFormatting sqref="AJ42:AJ43">
    <cfRule type="expression" dxfId="11677" priority="1087">
      <formula>AJ$17=1</formula>
    </cfRule>
    <cfRule type="expression" dxfId="11676" priority="1088">
      <formula>AJ$17=7</formula>
    </cfRule>
    <cfRule type="expression" dxfId="11675" priority="1089">
      <formula>COUNTIF(祝日,AJ$42)=1</formula>
    </cfRule>
  </conditionalFormatting>
  <conditionalFormatting sqref="AJ55">
    <cfRule type="cellIs" dxfId="11674" priority="1086" operator="equal">
      <formula>0</formula>
    </cfRule>
  </conditionalFormatting>
  <conditionalFormatting sqref="AJ55">
    <cfRule type="cellIs" dxfId="11673" priority="1084" operator="equal">
      <formula>0</formula>
    </cfRule>
    <cfRule type="cellIs" dxfId="11672" priority="1085" operator="equal">
      <formula>0</formula>
    </cfRule>
  </conditionalFormatting>
  <conditionalFormatting sqref="AJ91">
    <cfRule type="cellIs" dxfId="11671" priority="1083" operator="equal">
      <formula>0</formula>
    </cfRule>
  </conditionalFormatting>
  <conditionalFormatting sqref="AJ91">
    <cfRule type="cellIs" dxfId="11670" priority="1081" operator="equal">
      <formula>0</formula>
    </cfRule>
    <cfRule type="cellIs" dxfId="11669" priority="1082" operator="equal">
      <formula>0</formula>
    </cfRule>
  </conditionalFormatting>
  <conditionalFormatting sqref="AJ79">
    <cfRule type="cellIs" dxfId="11668" priority="1080" operator="equal">
      <formula>0</formula>
    </cfRule>
  </conditionalFormatting>
  <conditionalFormatting sqref="AJ79">
    <cfRule type="cellIs" dxfId="11667" priority="1078" operator="equal">
      <formula>0</formula>
    </cfRule>
    <cfRule type="cellIs" dxfId="11666" priority="1079" operator="equal">
      <formula>0</formula>
    </cfRule>
  </conditionalFormatting>
  <conditionalFormatting sqref="AJ67">
    <cfRule type="cellIs" dxfId="11665" priority="1077" operator="equal">
      <formula>0</formula>
    </cfRule>
  </conditionalFormatting>
  <conditionalFormatting sqref="AJ67">
    <cfRule type="cellIs" dxfId="11664" priority="1075" operator="equal">
      <formula>0</formula>
    </cfRule>
    <cfRule type="cellIs" dxfId="11663" priority="1076" operator="equal">
      <formula>0</formula>
    </cfRule>
  </conditionalFormatting>
  <conditionalFormatting sqref="AL42:AL43">
    <cfRule type="expression" dxfId="11662" priority="1054">
      <formula>AL$17=1</formula>
    </cfRule>
    <cfRule type="expression" dxfId="11661" priority="1055">
      <formula>AL$17=7</formula>
    </cfRule>
    <cfRule type="expression" dxfId="11660" priority="1056">
      <formula>COUNTIF(祝日,AL$42)=1</formula>
    </cfRule>
  </conditionalFormatting>
  <conditionalFormatting sqref="AL55">
    <cfRule type="cellIs" dxfId="11659" priority="1053" operator="equal">
      <formula>0</formula>
    </cfRule>
  </conditionalFormatting>
  <conditionalFormatting sqref="AL55">
    <cfRule type="cellIs" dxfId="11658" priority="1051" operator="equal">
      <formula>0</formula>
    </cfRule>
    <cfRule type="cellIs" dxfId="11657" priority="1052" operator="equal">
      <formula>0</formula>
    </cfRule>
  </conditionalFormatting>
  <conditionalFormatting sqref="AL91">
    <cfRule type="cellIs" dxfId="11656" priority="1050" operator="equal">
      <formula>0</formula>
    </cfRule>
  </conditionalFormatting>
  <conditionalFormatting sqref="AL91">
    <cfRule type="cellIs" dxfId="11655" priority="1048" operator="equal">
      <formula>0</formula>
    </cfRule>
    <cfRule type="cellIs" dxfId="11654" priority="1049" operator="equal">
      <formula>0</formula>
    </cfRule>
  </conditionalFormatting>
  <conditionalFormatting sqref="AL79">
    <cfRule type="cellIs" dxfId="11653" priority="1047" operator="equal">
      <formula>0</formula>
    </cfRule>
  </conditionalFormatting>
  <conditionalFormatting sqref="AL79">
    <cfRule type="cellIs" dxfId="11652" priority="1045" operator="equal">
      <formula>0</formula>
    </cfRule>
    <cfRule type="cellIs" dxfId="11651" priority="1046" operator="equal">
      <formula>0</formula>
    </cfRule>
  </conditionalFormatting>
  <conditionalFormatting sqref="AL67">
    <cfRule type="cellIs" dxfId="11650" priority="1044" operator="equal">
      <formula>0</formula>
    </cfRule>
  </conditionalFormatting>
  <conditionalFormatting sqref="AL67">
    <cfRule type="cellIs" dxfId="11649" priority="1042" operator="equal">
      <formula>0</formula>
    </cfRule>
    <cfRule type="cellIs" dxfId="11648" priority="1043" operator="equal">
      <formula>0</formula>
    </cfRule>
  </conditionalFormatting>
  <conditionalFormatting sqref="AN42:AN43">
    <cfRule type="expression" dxfId="11647" priority="1021">
      <formula>AN$17=1</formula>
    </cfRule>
    <cfRule type="expression" dxfId="11646" priority="1022">
      <formula>AN$17=7</formula>
    </cfRule>
    <cfRule type="expression" dxfId="11645" priority="1023">
      <formula>COUNTIF(祝日,AN$42)=1</formula>
    </cfRule>
  </conditionalFormatting>
  <conditionalFormatting sqref="AN55">
    <cfRule type="cellIs" dxfId="11644" priority="1020" operator="equal">
      <formula>0</formula>
    </cfRule>
  </conditionalFormatting>
  <conditionalFormatting sqref="AN55">
    <cfRule type="cellIs" dxfId="11643" priority="1018" operator="equal">
      <formula>0</formula>
    </cfRule>
    <cfRule type="cellIs" dxfId="11642" priority="1019" operator="equal">
      <formula>0</formula>
    </cfRule>
  </conditionalFormatting>
  <conditionalFormatting sqref="AN91">
    <cfRule type="cellIs" dxfId="11641" priority="1017" operator="equal">
      <formula>0</formula>
    </cfRule>
  </conditionalFormatting>
  <conditionalFormatting sqref="AN91">
    <cfRule type="cellIs" dxfId="11640" priority="1015" operator="equal">
      <formula>0</formula>
    </cfRule>
    <cfRule type="cellIs" dxfId="11639" priority="1016" operator="equal">
      <formula>0</formula>
    </cfRule>
  </conditionalFormatting>
  <conditionalFormatting sqref="AN79">
    <cfRule type="cellIs" dxfId="11638" priority="1014" operator="equal">
      <formula>0</formula>
    </cfRule>
  </conditionalFormatting>
  <conditionalFormatting sqref="AN79">
    <cfRule type="cellIs" dxfId="11637" priority="1012" operator="equal">
      <formula>0</formula>
    </cfRule>
    <cfRule type="cellIs" dxfId="11636" priority="1013" operator="equal">
      <formula>0</formula>
    </cfRule>
  </conditionalFormatting>
  <conditionalFormatting sqref="AN67">
    <cfRule type="cellIs" dxfId="11635" priority="1011" operator="equal">
      <formula>0</formula>
    </cfRule>
  </conditionalFormatting>
  <conditionalFormatting sqref="AN67">
    <cfRule type="cellIs" dxfId="11634" priority="1009" operator="equal">
      <formula>0</formula>
    </cfRule>
    <cfRule type="cellIs" dxfId="11633" priority="1010" operator="equal">
      <formula>0</formula>
    </cfRule>
  </conditionalFormatting>
  <conditionalFormatting sqref="AP42:AP43">
    <cfRule type="expression" dxfId="11632" priority="988">
      <formula>AP$17=1</formula>
    </cfRule>
    <cfRule type="expression" dxfId="11631" priority="989">
      <formula>AP$17=7</formula>
    </cfRule>
    <cfRule type="expression" dxfId="11630" priority="990">
      <formula>COUNTIF(祝日,AP$42)=1</formula>
    </cfRule>
  </conditionalFormatting>
  <conditionalFormatting sqref="AP55">
    <cfRule type="cellIs" dxfId="11629" priority="987" operator="equal">
      <formula>0</formula>
    </cfRule>
  </conditionalFormatting>
  <conditionalFormatting sqref="AP55">
    <cfRule type="cellIs" dxfId="11628" priority="985" operator="equal">
      <formula>0</formula>
    </cfRule>
    <cfRule type="cellIs" dxfId="11627" priority="986" operator="equal">
      <formula>0</formula>
    </cfRule>
  </conditionalFormatting>
  <conditionalFormatting sqref="AP91">
    <cfRule type="cellIs" dxfId="11626" priority="984" operator="equal">
      <formula>0</formula>
    </cfRule>
  </conditionalFormatting>
  <conditionalFormatting sqref="AP91">
    <cfRule type="cellIs" dxfId="11625" priority="982" operator="equal">
      <formula>0</formula>
    </cfRule>
    <cfRule type="cellIs" dxfId="11624" priority="983" operator="equal">
      <formula>0</formula>
    </cfRule>
  </conditionalFormatting>
  <conditionalFormatting sqref="AP79">
    <cfRule type="cellIs" dxfId="11623" priority="981" operator="equal">
      <formula>0</formula>
    </cfRule>
  </conditionalFormatting>
  <conditionalFormatting sqref="AP79">
    <cfRule type="cellIs" dxfId="11622" priority="979" operator="equal">
      <formula>0</formula>
    </cfRule>
    <cfRule type="cellIs" dxfId="11621" priority="980" operator="equal">
      <formula>0</formula>
    </cfRule>
  </conditionalFormatting>
  <conditionalFormatting sqref="AP67">
    <cfRule type="cellIs" dxfId="11620" priority="978" operator="equal">
      <formula>0</formula>
    </cfRule>
  </conditionalFormatting>
  <conditionalFormatting sqref="AP67">
    <cfRule type="cellIs" dxfId="11619" priority="976" operator="equal">
      <formula>0</formula>
    </cfRule>
    <cfRule type="cellIs" dxfId="11618" priority="977" operator="equal">
      <formula>0</formula>
    </cfRule>
  </conditionalFormatting>
  <conditionalFormatting sqref="AR42:AR43">
    <cfRule type="expression" dxfId="11617" priority="955">
      <formula>AR$17=1</formula>
    </cfRule>
    <cfRule type="expression" dxfId="11616" priority="956">
      <formula>AR$17=7</formula>
    </cfRule>
    <cfRule type="expression" dxfId="11615" priority="957">
      <formula>COUNTIF(祝日,AR$42)=1</formula>
    </cfRule>
  </conditionalFormatting>
  <conditionalFormatting sqref="AR55">
    <cfRule type="cellIs" dxfId="11614" priority="954" operator="equal">
      <formula>0</formula>
    </cfRule>
  </conditionalFormatting>
  <conditionalFormatting sqref="AR55">
    <cfRule type="cellIs" dxfId="11613" priority="952" operator="equal">
      <formula>0</formula>
    </cfRule>
    <cfRule type="cellIs" dxfId="11612" priority="953" operator="equal">
      <formula>0</formula>
    </cfRule>
  </conditionalFormatting>
  <conditionalFormatting sqref="AR91">
    <cfRule type="cellIs" dxfId="11611" priority="951" operator="equal">
      <formula>0</formula>
    </cfRule>
  </conditionalFormatting>
  <conditionalFormatting sqref="AR91">
    <cfRule type="cellIs" dxfId="11610" priority="949" operator="equal">
      <formula>0</formula>
    </cfRule>
    <cfRule type="cellIs" dxfId="11609" priority="950" operator="equal">
      <formula>0</formula>
    </cfRule>
  </conditionalFormatting>
  <conditionalFormatting sqref="AR79">
    <cfRule type="cellIs" dxfId="11608" priority="948" operator="equal">
      <formula>0</formula>
    </cfRule>
  </conditionalFormatting>
  <conditionalFormatting sqref="AR79">
    <cfRule type="cellIs" dxfId="11607" priority="946" operator="equal">
      <formula>0</formula>
    </cfRule>
    <cfRule type="cellIs" dxfId="11606" priority="947" operator="equal">
      <formula>0</formula>
    </cfRule>
  </conditionalFormatting>
  <conditionalFormatting sqref="AR67">
    <cfRule type="cellIs" dxfId="11605" priority="945" operator="equal">
      <formula>0</formula>
    </cfRule>
  </conditionalFormatting>
  <conditionalFormatting sqref="AR67">
    <cfRule type="cellIs" dxfId="11604" priority="943" operator="equal">
      <formula>0</formula>
    </cfRule>
    <cfRule type="cellIs" dxfId="11603" priority="944" operator="equal">
      <formula>0</formula>
    </cfRule>
  </conditionalFormatting>
  <conditionalFormatting sqref="AT42:AT43">
    <cfRule type="expression" dxfId="11602" priority="922">
      <formula>AT$17=1</formula>
    </cfRule>
    <cfRule type="expression" dxfId="11601" priority="923">
      <formula>AT$17=7</formula>
    </cfRule>
    <cfRule type="expression" dxfId="11600" priority="924">
      <formula>COUNTIF(祝日,AT$42)=1</formula>
    </cfRule>
  </conditionalFormatting>
  <conditionalFormatting sqref="AT55">
    <cfRule type="cellIs" dxfId="11599" priority="921" operator="equal">
      <formula>0</formula>
    </cfRule>
  </conditionalFormatting>
  <conditionalFormatting sqref="AT55">
    <cfRule type="cellIs" dxfId="11598" priority="919" operator="equal">
      <formula>0</formula>
    </cfRule>
    <cfRule type="cellIs" dxfId="11597" priority="920" operator="equal">
      <formula>0</formula>
    </cfRule>
  </conditionalFormatting>
  <conditionalFormatting sqref="AT91">
    <cfRule type="cellIs" dxfId="11596" priority="918" operator="equal">
      <formula>0</formula>
    </cfRule>
  </conditionalFormatting>
  <conditionalFormatting sqref="AT91">
    <cfRule type="cellIs" dxfId="11595" priority="916" operator="equal">
      <formula>0</formula>
    </cfRule>
    <cfRule type="cellIs" dxfId="11594" priority="917" operator="equal">
      <formula>0</formula>
    </cfRule>
  </conditionalFormatting>
  <conditionalFormatting sqref="AT79">
    <cfRule type="cellIs" dxfId="11593" priority="915" operator="equal">
      <formula>0</formula>
    </cfRule>
  </conditionalFormatting>
  <conditionalFormatting sqref="AT79">
    <cfRule type="cellIs" dxfId="11592" priority="913" operator="equal">
      <formula>0</formula>
    </cfRule>
    <cfRule type="cellIs" dxfId="11591" priority="914" operator="equal">
      <formula>0</formula>
    </cfRule>
  </conditionalFormatting>
  <conditionalFormatting sqref="AT67">
    <cfRule type="cellIs" dxfId="11590" priority="912" operator="equal">
      <formula>0</formula>
    </cfRule>
  </conditionalFormatting>
  <conditionalFormatting sqref="AT67">
    <cfRule type="cellIs" dxfId="11589" priority="910" operator="equal">
      <formula>0</formula>
    </cfRule>
    <cfRule type="cellIs" dxfId="11588" priority="911" operator="equal">
      <formula>0</formula>
    </cfRule>
  </conditionalFormatting>
  <conditionalFormatting sqref="AV42:AV43">
    <cfRule type="expression" dxfId="11587" priority="889">
      <formula>AV$17=1</formula>
    </cfRule>
    <cfRule type="expression" dxfId="11586" priority="890">
      <formula>AV$17=7</formula>
    </cfRule>
    <cfRule type="expression" dxfId="11585" priority="891">
      <formula>COUNTIF(祝日,AV$42)=1</formula>
    </cfRule>
  </conditionalFormatting>
  <conditionalFormatting sqref="AV55">
    <cfRule type="cellIs" dxfId="11584" priority="888" operator="equal">
      <formula>0</formula>
    </cfRule>
  </conditionalFormatting>
  <conditionalFormatting sqref="AV55">
    <cfRule type="cellIs" dxfId="11583" priority="886" operator="equal">
      <formula>0</formula>
    </cfRule>
    <cfRule type="cellIs" dxfId="11582" priority="887" operator="equal">
      <formula>0</formula>
    </cfRule>
  </conditionalFormatting>
  <conditionalFormatting sqref="AV91">
    <cfRule type="cellIs" dxfId="11581" priority="885" operator="equal">
      <formula>0</formula>
    </cfRule>
  </conditionalFormatting>
  <conditionalFormatting sqref="AV91">
    <cfRule type="cellIs" dxfId="11580" priority="883" operator="equal">
      <formula>0</formula>
    </cfRule>
    <cfRule type="cellIs" dxfId="11579" priority="884" operator="equal">
      <formula>0</formula>
    </cfRule>
  </conditionalFormatting>
  <conditionalFormatting sqref="AV79">
    <cfRule type="cellIs" dxfId="11578" priority="882" operator="equal">
      <formula>0</formula>
    </cfRule>
  </conditionalFormatting>
  <conditionalFormatting sqref="AV79">
    <cfRule type="cellIs" dxfId="11577" priority="880" operator="equal">
      <formula>0</formula>
    </cfRule>
    <cfRule type="cellIs" dxfId="11576" priority="881" operator="equal">
      <formula>0</formula>
    </cfRule>
  </conditionalFormatting>
  <conditionalFormatting sqref="AV67">
    <cfRule type="cellIs" dxfId="11575" priority="879" operator="equal">
      <formula>0</formula>
    </cfRule>
  </conditionalFormatting>
  <conditionalFormatting sqref="AV67">
    <cfRule type="cellIs" dxfId="11574" priority="877" operator="equal">
      <formula>0</formula>
    </cfRule>
    <cfRule type="cellIs" dxfId="11573" priority="878" operator="equal">
      <formula>0</formula>
    </cfRule>
  </conditionalFormatting>
  <conditionalFormatting sqref="AX42:AX43">
    <cfRule type="expression" dxfId="11572" priority="856">
      <formula>AX$17=1</formula>
    </cfRule>
    <cfRule type="expression" dxfId="11571" priority="857">
      <formula>AX$17=7</formula>
    </cfRule>
    <cfRule type="expression" dxfId="11570" priority="858">
      <formula>COUNTIF(祝日,AX$42)=1</formula>
    </cfRule>
  </conditionalFormatting>
  <conditionalFormatting sqref="AX55">
    <cfRule type="cellIs" dxfId="11569" priority="855" operator="equal">
      <formula>0</formula>
    </cfRule>
  </conditionalFormatting>
  <conditionalFormatting sqref="AX55">
    <cfRule type="cellIs" dxfId="11568" priority="853" operator="equal">
      <formula>0</formula>
    </cfRule>
    <cfRule type="cellIs" dxfId="11567" priority="854" operator="equal">
      <formula>0</formula>
    </cfRule>
  </conditionalFormatting>
  <conditionalFormatting sqref="AX91">
    <cfRule type="cellIs" dxfId="11566" priority="852" operator="equal">
      <formula>0</formula>
    </cfRule>
  </conditionalFormatting>
  <conditionalFormatting sqref="AX91">
    <cfRule type="cellIs" dxfId="11565" priority="850" operator="equal">
      <formula>0</formula>
    </cfRule>
    <cfRule type="cellIs" dxfId="11564" priority="851" operator="equal">
      <formula>0</formula>
    </cfRule>
  </conditionalFormatting>
  <conditionalFormatting sqref="AX79">
    <cfRule type="cellIs" dxfId="11563" priority="849" operator="equal">
      <formula>0</formula>
    </cfRule>
  </conditionalFormatting>
  <conditionalFormatting sqref="AX79">
    <cfRule type="cellIs" dxfId="11562" priority="847" operator="equal">
      <formula>0</formula>
    </cfRule>
    <cfRule type="cellIs" dxfId="11561" priority="848" operator="equal">
      <formula>0</formula>
    </cfRule>
  </conditionalFormatting>
  <conditionalFormatting sqref="AX67">
    <cfRule type="cellIs" dxfId="11560" priority="846" operator="equal">
      <formula>0</formula>
    </cfRule>
  </conditionalFormatting>
  <conditionalFormatting sqref="AX67">
    <cfRule type="cellIs" dxfId="11559" priority="844" operator="equal">
      <formula>0</formula>
    </cfRule>
    <cfRule type="cellIs" dxfId="11558" priority="845" operator="equal">
      <formula>0</formula>
    </cfRule>
  </conditionalFormatting>
  <conditionalFormatting sqref="AZ42:AZ43">
    <cfRule type="expression" dxfId="11557" priority="823">
      <formula>AZ$17=1</formula>
    </cfRule>
    <cfRule type="expression" dxfId="11556" priority="824">
      <formula>AZ$17=7</formula>
    </cfRule>
    <cfRule type="expression" dxfId="11555" priority="825">
      <formula>COUNTIF(祝日,AZ$42)=1</formula>
    </cfRule>
  </conditionalFormatting>
  <conditionalFormatting sqref="AZ55">
    <cfRule type="cellIs" dxfId="11554" priority="822" operator="equal">
      <formula>0</formula>
    </cfRule>
  </conditionalFormatting>
  <conditionalFormatting sqref="AZ55">
    <cfRule type="cellIs" dxfId="11553" priority="820" operator="equal">
      <formula>0</formula>
    </cfRule>
    <cfRule type="cellIs" dxfId="11552" priority="821" operator="equal">
      <formula>0</formula>
    </cfRule>
  </conditionalFormatting>
  <conditionalFormatting sqref="AZ91">
    <cfRule type="cellIs" dxfId="11551" priority="819" operator="equal">
      <formula>0</formula>
    </cfRule>
  </conditionalFormatting>
  <conditionalFormatting sqref="AZ91">
    <cfRule type="cellIs" dxfId="11550" priority="817" operator="equal">
      <formula>0</formula>
    </cfRule>
    <cfRule type="cellIs" dxfId="11549" priority="818" operator="equal">
      <formula>0</formula>
    </cfRule>
  </conditionalFormatting>
  <conditionalFormatting sqref="AZ79">
    <cfRule type="cellIs" dxfId="11548" priority="816" operator="equal">
      <formula>0</formula>
    </cfRule>
  </conditionalFormatting>
  <conditionalFormatting sqref="AZ79">
    <cfRule type="cellIs" dxfId="11547" priority="814" operator="equal">
      <formula>0</formula>
    </cfRule>
    <cfRule type="cellIs" dxfId="11546" priority="815" operator="equal">
      <formula>0</formula>
    </cfRule>
  </conditionalFormatting>
  <conditionalFormatting sqref="AZ67">
    <cfRule type="cellIs" dxfId="11545" priority="813" operator="equal">
      <formula>0</formula>
    </cfRule>
  </conditionalFormatting>
  <conditionalFormatting sqref="AZ67">
    <cfRule type="cellIs" dxfId="11544" priority="811" operator="equal">
      <formula>0</formula>
    </cfRule>
    <cfRule type="cellIs" dxfId="11543" priority="812" operator="equal">
      <formula>0</formula>
    </cfRule>
  </conditionalFormatting>
  <conditionalFormatting sqref="BB42:BB43">
    <cfRule type="expression" dxfId="11542" priority="790">
      <formula>BB$17=1</formula>
    </cfRule>
    <cfRule type="expression" dxfId="11541" priority="791">
      <formula>BB$17=7</formula>
    </cfRule>
    <cfRule type="expression" dxfId="11540" priority="792">
      <formula>COUNTIF(祝日,BB$42)=1</formula>
    </cfRule>
  </conditionalFormatting>
  <conditionalFormatting sqref="BB55">
    <cfRule type="cellIs" dxfId="11539" priority="789" operator="equal">
      <formula>0</formula>
    </cfRule>
  </conditionalFormatting>
  <conditionalFormatting sqref="BB55">
    <cfRule type="cellIs" dxfId="11538" priority="787" operator="equal">
      <formula>0</formula>
    </cfRule>
    <cfRule type="cellIs" dxfId="11537" priority="788" operator="equal">
      <formula>0</formula>
    </cfRule>
  </conditionalFormatting>
  <conditionalFormatting sqref="BB91">
    <cfRule type="cellIs" dxfId="11536" priority="786" operator="equal">
      <formula>0</formula>
    </cfRule>
  </conditionalFormatting>
  <conditionalFormatting sqref="BB91">
    <cfRule type="cellIs" dxfId="11535" priority="784" operator="equal">
      <formula>0</formula>
    </cfRule>
    <cfRule type="cellIs" dxfId="11534" priority="785" operator="equal">
      <formula>0</formula>
    </cfRule>
  </conditionalFormatting>
  <conditionalFormatting sqref="BB79">
    <cfRule type="cellIs" dxfId="11533" priority="783" operator="equal">
      <formula>0</formula>
    </cfRule>
  </conditionalFormatting>
  <conditionalFormatting sqref="BB79">
    <cfRule type="cellIs" dxfId="11532" priority="781" operator="equal">
      <formula>0</formula>
    </cfRule>
    <cfRule type="cellIs" dxfId="11531" priority="782" operator="equal">
      <formula>0</formula>
    </cfRule>
  </conditionalFormatting>
  <conditionalFormatting sqref="BB67">
    <cfRule type="cellIs" dxfId="11530" priority="780" operator="equal">
      <formula>0</formula>
    </cfRule>
  </conditionalFormatting>
  <conditionalFormatting sqref="BB67">
    <cfRule type="cellIs" dxfId="11529" priority="778" operator="equal">
      <formula>0</formula>
    </cfRule>
    <cfRule type="cellIs" dxfId="11528" priority="779" operator="equal">
      <formula>0</formula>
    </cfRule>
  </conditionalFormatting>
  <conditionalFormatting sqref="BD42:BD43">
    <cfRule type="expression" dxfId="11527" priority="757">
      <formula>BD$17=1</formula>
    </cfRule>
    <cfRule type="expression" dxfId="11526" priority="758">
      <formula>BD$17=7</formula>
    </cfRule>
    <cfRule type="expression" dxfId="11525" priority="759">
      <formula>COUNTIF(祝日,BD$42)=1</formula>
    </cfRule>
  </conditionalFormatting>
  <conditionalFormatting sqref="BD55">
    <cfRule type="cellIs" dxfId="11524" priority="756" operator="equal">
      <formula>0</formula>
    </cfRule>
  </conditionalFormatting>
  <conditionalFormatting sqref="BD55">
    <cfRule type="cellIs" dxfId="11523" priority="754" operator="equal">
      <formula>0</formula>
    </cfRule>
    <cfRule type="cellIs" dxfId="11522" priority="755" operator="equal">
      <formula>0</formula>
    </cfRule>
  </conditionalFormatting>
  <conditionalFormatting sqref="BD91">
    <cfRule type="cellIs" dxfId="11521" priority="753" operator="equal">
      <formula>0</formula>
    </cfRule>
  </conditionalFormatting>
  <conditionalFormatting sqref="BD91">
    <cfRule type="cellIs" dxfId="11520" priority="751" operator="equal">
      <formula>0</formula>
    </cfRule>
    <cfRule type="cellIs" dxfId="11519" priority="752" operator="equal">
      <formula>0</formula>
    </cfRule>
  </conditionalFormatting>
  <conditionalFormatting sqref="BD79">
    <cfRule type="cellIs" dxfId="11518" priority="750" operator="equal">
      <formula>0</formula>
    </cfRule>
  </conditionalFormatting>
  <conditionalFormatting sqref="BD79">
    <cfRule type="cellIs" dxfId="11517" priority="748" operator="equal">
      <formula>0</formula>
    </cfRule>
    <cfRule type="cellIs" dxfId="11516" priority="749" operator="equal">
      <formula>0</formula>
    </cfRule>
  </conditionalFormatting>
  <conditionalFormatting sqref="BD67">
    <cfRule type="cellIs" dxfId="11515" priority="747" operator="equal">
      <formula>0</formula>
    </cfRule>
  </conditionalFormatting>
  <conditionalFormatting sqref="BD67">
    <cfRule type="cellIs" dxfId="11514" priority="745" operator="equal">
      <formula>0</formula>
    </cfRule>
    <cfRule type="cellIs" dxfId="11513" priority="746" operator="equal">
      <formula>0</formula>
    </cfRule>
  </conditionalFormatting>
  <conditionalFormatting sqref="BF42:BF43">
    <cfRule type="expression" dxfId="11512" priority="724">
      <formula>BF$17=1</formula>
    </cfRule>
    <cfRule type="expression" dxfId="11511" priority="725">
      <formula>BF$17=7</formula>
    </cfRule>
    <cfRule type="expression" dxfId="11510" priority="726">
      <formula>COUNTIF(祝日,BF$42)=1</formula>
    </cfRule>
  </conditionalFormatting>
  <conditionalFormatting sqref="BF55">
    <cfRule type="cellIs" dxfId="11509" priority="723" operator="equal">
      <formula>0</formula>
    </cfRule>
  </conditionalFormatting>
  <conditionalFormatting sqref="BF55">
    <cfRule type="cellIs" dxfId="11508" priority="721" operator="equal">
      <formula>0</formula>
    </cfRule>
    <cfRule type="cellIs" dxfId="11507" priority="722" operator="equal">
      <formula>0</formula>
    </cfRule>
  </conditionalFormatting>
  <conditionalFormatting sqref="BF91">
    <cfRule type="cellIs" dxfId="11506" priority="720" operator="equal">
      <formula>0</formula>
    </cfRule>
  </conditionalFormatting>
  <conditionalFormatting sqref="BF91">
    <cfRule type="cellIs" dxfId="11505" priority="718" operator="equal">
      <formula>0</formula>
    </cfRule>
    <cfRule type="cellIs" dxfId="11504" priority="719" operator="equal">
      <formula>0</formula>
    </cfRule>
  </conditionalFormatting>
  <conditionalFormatting sqref="BF79">
    <cfRule type="cellIs" dxfId="11503" priority="717" operator="equal">
      <formula>0</formula>
    </cfRule>
  </conditionalFormatting>
  <conditionalFormatting sqref="BF79">
    <cfRule type="cellIs" dxfId="11502" priority="715" operator="equal">
      <formula>0</formula>
    </cfRule>
    <cfRule type="cellIs" dxfId="11501" priority="716" operator="equal">
      <formula>0</formula>
    </cfRule>
  </conditionalFormatting>
  <conditionalFormatting sqref="BF67">
    <cfRule type="cellIs" dxfId="11500" priority="714" operator="equal">
      <formula>0</formula>
    </cfRule>
  </conditionalFormatting>
  <conditionalFormatting sqref="BF67">
    <cfRule type="cellIs" dxfId="11499" priority="712" operator="equal">
      <formula>0</formula>
    </cfRule>
    <cfRule type="cellIs" dxfId="11498" priority="713" operator="equal">
      <formula>0</formula>
    </cfRule>
  </conditionalFormatting>
  <conditionalFormatting sqref="BH42:BH43">
    <cfRule type="expression" dxfId="11497" priority="691">
      <formula>BH$17=1</formula>
    </cfRule>
    <cfRule type="expression" dxfId="11496" priority="692">
      <formula>BH$17=7</formula>
    </cfRule>
    <cfRule type="expression" dxfId="11495" priority="693">
      <formula>COUNTIF(祝日,BH$42)=1</formula>
    </cfRule>
  </conditionalFormatting>
  <conditionalFormatting sqref="BH55">
    <cfRule type="cellIs" dxfId="11494" priority="690" operator="equal">
      <formula>0</formula>
    </cfRule>
  </conditionalFormatting>
  <conditionalFormatting sqref="BH55">
    <cfRule type="cellIs" dxfId="11493" priority="688" operator="equal">
      <formula>0</formula>
    </cfRule>
    <cfRule type="cellIs" dxfId="11492" priority="689" operator="equal">
      <formula>0</formula>
    </cfRule>
  </conditionalFormatting>
  <conditionalFormatting sqref="BH91">
    <cfRule type="cellIs" dxfId="11491" priority="687" operator="equal">
      <formula>0</formula>
    </cfRule>
  </conditionalFormatting>
  <conditionalFormatting sqref="BH91">
    <cfRule type="cellIs" dxfId="11490" priority="685" operator="equal">
      <formula>0</formula>
    </cfRule>
    <cfRule type="cellIs" dxfId="11489" priority="686" operator="equal">
      <formula>0</formula>
    </cfRule>
  </conditionalFormatting>
  <conditionalFormatting sqref="BH79">
    <cfRule type="cellIs" dxfId="11488" priority="684" operator="equal">
      <formula>0</formula>
    </cfRule>
  </conditionalFormatting>
  <conditionalFormatting sqref="BH79">
    <cfRule type="cellIs" dxfId="11487" priority="682" operator="equal">
      <formula>0</formula>
    </cfRule>
    <cfRule type="cellIs" dxfId="11486" priority="683" operator="equal">
      <formula>0</formula>
    </cfRule>
  </conditionalFormatting>
  <conditionalFormatting sqref="BH67">
    <cfRule type="cellIs" dxfId="11485" priority="681" operator="equal">
      <formula>0</formula>
    </cfRule>
  </conditionalFormatting>
  <conditionalFormatting sqref="BH67">
    <cfRule type="cellIs" dxfId="11484" priority="679" operator="equal">
      <formula>0</formula>
    </cfRule>
    <cfRule type="cellIs" dxfId="11483" priority="680" operator="equal">
      <formula>0</formula>
    </cfRule>
  </conditionalFormatting>
  <conditionalFormatting sqref="BJ42:BJ43">
    <cfRule type="expression" dxfId="11482" priority="658">
      <formula>BJ$17=1</formula>
    </cfRule>
    <cfRule type="expression" dxfId="11481" priority="659">
      <formula>BJ$17=7</formula>
    </cfRule>
    <cfRule type="expression" dxfId="11480" priority="660">
      <formula>COUNTIF(祝日,BJ$42)=1</formula>
    </cfRule>
  </conditionalFormatting>
  <conditionalFormatting sqref="BJ55">
    <cfRule type="cellIs" dxfId="11479" priority="657" operator="equal">
      <formula>0</formula>
    </cfRule>
  </conditionalFormatting>
  <conditionalFormatting sqref="BJ55">
    <cfRule type="cellIs" dxfId="11478" priority="655" operator="equal">
      <formula>0</formula>
    </cfRule>
    <cfRule type="cellIs" dxfId="11477" priority="656" operator="equal">
      <formula>0</formula>
    </cfRule>
  </conditionalFormatting>
  <conditionalFormatting sqref="BJ91">
    <cfRule type="cellIs" dxfId="11476" priority="654" operator="equal">
      <formula>0</formula>
    </cfRule>
  </conditionalFormatting>
  <conditionalFormatting sqref="BJ91">
    <cfRule type="cellIs" dxfId="11475" priority="652" operator="equal">
      <formula>0</formula>
    </cfRule>
    <cfRule type="cellIs" dxfId="11474" priority="653" operator="equal">
      <formula>0</formula>
    </cfRule>
  </conditionalFormatting>
  <conditionalFormatting sqref="BJ79">
    <cfRule type="cellIs" dxfId="11473" priority="651" operator="equal">
      <formula>0</formula>
    </cfRule>
  </conditionalFormatting>
  <conditionalFormatting sqref="BJ79">
    <cfRule type="cellIs" dxfId="11472" priority="649" operator="equal">
      <formula>0</formula>
    </cfRule>
    <cfRule type="cellIs" dxfId="11471" priority="650" operator="equal">
      <formula>0</formula>
    </cfRule>
  </conditionalFormatting>
  <conditionalFormatting sqref="BJ67">
    <cfRule type="cellIs" dxfId="11470" priority="648" operator="equal">
      <formula>0</formula>
    </cfRule>
  </conditionalFormatting>
  <conditionalFormatting sqref="BJ67">
    <cfRule type="cellIs" dxfId="11469" priority="646" operator="equal">
      <formula>0</formula>
    </cfRule>
    <cfRule type="cellIs" dxfId="11468" priority="647" operator="equal">
      <formula>0</formula>
    </cfRule>
  </conditionalFormatting>
  <conditionalFormatting sqref="BL42:BL43">
    <cfRule type="expression" dxfId="11467" priority="625">
      <formula>BL$17=1</formula>
    </cfRule>
    <cfRule type="expression" dxfId="11466" priority="626">
      <formula>BL$17=7</formula>
    </cfRule>
    <cfRule type="expression" dxfId="11465" priority="627">
      <formula>COUNTIF(祝日,BL$42)=1</formula>
    </cfRule>
  </conditionalFormatting>
  <conditionalFormatting sqref="BL55">
    <cfRule type="cellIs" dxfId="11464" priority="624" operator="equal">
      <formula>0</formula>
    </cfRule>
  </conditionalFormatting>
  <conditionalFormatting sqref="BL55">
    <cfRule type="cellIs" dxfId="11463" priority="622" operator="equal">
      <formula>0</formula>
    </cfRule>
    <cfRule type="cellIs" dxfId="11462" priority="623" operator="equal">
      <formula>0</formula>
    </cfRule>
  </conditionalFormatting>
  <conditionalFormatting sqref="BL91">
    <cfRule type="cellIs" dxfId="11461" priority="621" operator="equal">
      <formula>0</formula>
    </cfRule>
  </conditionalFormatting>
  <conditionalFormatting sqref="BL91">
    <cfRule type="cellIs" dxfId="11460" priority="619" operator="equal">
      <formula>0</formula>
    </cfRule>
    <cfRule type="cellIs" dxfId="11459" priority="620" operator="equal">
      <formula>0</formula>
    </cfRule>
  </conditionalFormatting>
  <conditionalFormatting sqref="BL79">
    <cfRule type="cellIs" dxfId="11458" priority="618" operator="equal">
      <formula>0</formula>
    </cfRule>
  </conditionalFormatting>
  <conditionalFormatting sqref="BL79">
    <cfRule type="cellIs" dxfId="11457" priority="616" operator="equal">
      <formula>0</formula>
    </cfRule>
    <cfRule type="cellIs" dxfId="11456" priority="617" operator="equal">
      <formula>0</formula>
    </cfRule>
  </conditionalFormatting>
  <conditionalFormatting sqref="BL67">
    <cfRule type="cellIs" dxfId="11455" priority="615" operator="equal">
      <formula>0</formula>
    </cfRule>
  </conditionalFormatting>
  <conditionalFormatting sqref="BL67">
    <cfRule type="cellIs" dxfId="11454" priority="613" operator="equal">
      <formula>0</formula>
    </cfRule>
    <cfRule type="cellIs" dxfId="11453" priority="614" operator="equal">
      <formula>0</formula>
    </cfRule>
  </conditionalFormatting>
  <conditionalFormatting sqref="D20:E34">
    <cfRule type="cellIs" dxfId="11452" priority="594" operator="equal">
      <formula>0</formula>
    </cfRule>
  </conditionalFormatting>
  <conditionalFormatting sqref="D42:D43">
    <cfRule type="expression" dxfId="11451" priority="590">
      <formula>D$17=1</formula>
    </cfRule>
    <cfRule type="expression" dxfId="11450" priority="591">
      <formula>D$17=7</formula>
    </cfRule>
    <cfRule type="expression" dxfId="11449" priority="592">
      <formula>COUNTIF(祝日,D$42)=1</formula>
    </cfRule>
  </conditionalFormatting>
  <conditionalFormatting sqref="D55">
    <cfRule type="cellIs" dxfId="11448" priority="589" operator="equal">
      <formula>0</formula>
    </cfRule>
  </conditionalFormatting>
  <conditionalFormatting sqref="D55">
    <cfRule type="cellIs" dxfId="11447" priority="587" operator="equal">
      <formula>0</formula>
    </cfRule>
    <cfRule type="cellIs" dxfId="11446" priority="588" operator="equal">
      <formula>0</formula>
    </cfRule>
  </conditionalFormatting>
  <conditionalFormatting sqref="D91">
    <cfRule type="cellIs" dxfId="11445" priority="586" operator="equal">
      <formula>0</formula>
    </cfRule>
  </conditionalFormatting>
  <conditionalFormatting sqref="D91">
    <cfRule type="cellIs" dxfId="11444" priority="584" operator="equal">
      <formula>0</formula>
    </cfRule>
    <cfRule type="cellIs" dxfId="11443" priority="585" operator="equal">
      <formula>0</formula>
    </cfRule>
  </conditionalFormatting>
  <conditionalFormatting sqref="D79">
    <cfRule type="cellIs" dxfId="11442" priority="583" operator="equal">
      <formula>0</formula>
    </cfRule>
  </conditionalFormatting>
  <conditionalFormatting sqref="D79">
    <cfRule type="cellIs" dxfId="11441" priority="581" operator="equal">
      <formula>0</formula>
    </cfRule>
    <cfRule type="cellIs" dxfId="11440" priority="582" operator="equal">
      <formula>0</formula>
    </cfRule>
  </conditionalFormatting>
  <conditionalFormatting sqref="D67">
    <cfRule type="cellIs" dxfId="11439" priority="580" operator="equal">
      <formula>0</formula>
    </cfRule>
  </conditionalFormatting>
  <conditionalFormatting sqref="D67">
    <cfRule type="cellIs" dxfId="11438" priority="578" operator="equal">
      <formula>0</formula>
    </cfRule>
    <cfRule type="cellIs" dxfId="11437" priority="579" operator="equal">
      <formula>0</formula>
    </cfRule>
  </conditionalFormatting>
  <conditionalFormatting sqref="Z4:Z13">
    <cfRule type="cellIs" dxfId="11436" priority="559" operator="equal">
      <formula>0</formula>
    </cfRule>
  </conditionalFormatting>
  <conditionalFormatting sqref="D95">
    <cfRule type="cellIs" dxfId="11435" priority="543" operator="equal">
      <formula>0</formula>
    </cfRule>
  </conditionalFormatting>
  <conditionalFormatting sqref="D95">
    <cfRule type="cellIs" dxfId="11434" priority="541" operator="equal">
      <formula>0</formula>
    </cfRule>
    <cfRule type="cellIs" dxfId="11433" priority="542" operator="equal">
      <formula>0</formula>
    </cfRule>
  </conditionalFormatting>
  <conditionalFormatting sqref="F95">
    <cfRule type="cellIs" dxfId="11432" priority="525" operator="equal">
      <formula>0</formula>
    </cfRule>
  </conditionalFormatting>
  <conditionalFormatting sqref="F95">
    <cfRule type="cellIs" dxfId="11431" priority="523" operator="equal">
      <formula>0</formula>
    </cfRule>
    <cfRule type="cellIs" dxfId="11430" priority="524" operator="equal">
      <formula>0</formula>
    </cfRule>
  </conditionalFormatting>
  <conditionalFormatting sqref="H95">
    <cfRule type="cellIs" dxfId="11429" priority="507" operator="equal">
      <formula>0</formula>
    </cfRule>
  </conditionalFormatting>
  <conditionalFormatting sqref="H95">
    <cfRule type="cellIs" dxfId="11428" priority="505" operator="equal">
      <formula>0</formula>
    </cfRule>
    <cfRule type="cellIs" dxfId="11427" priority="506" operator="equal">
      <formula>0</formula>
    </cfRule>
  </conditionalFormatting>
  <conditionalFormatting sqref="J95">
    <cfRule type="cellIs" dxfId="11426" priority="489" operator="equal">
      <formula>0</formula>
    </cfRule>
  </conditionalFormatting>
  <conditionalFormatting sqref="J95">
    <cfRule type="cellIs" dxfId="11425" priority="487" operator="equal">
      <formula>0</formula>
    </cfRule>
    <cfRule type="cellIs" dxfId="11424" priority="488" operator="equal">
      <formula>0</formula>
    </cfRule>
  </conditionalFormatting>
  <conditionalFormatting sqref="L95">
    <cfRule type="cellIs" dxfId="11423" priority="471" operator="equal">
      <formula>0</formula>
    </cfRule>
  </conditionalFormatting>
  <conditionalFormatting sqref="L95">
    <cfRule type="cellIs" dxfId="11422" priority="469" operator="equal">
      <formula>0</formula>
    </cfRule>
    <cfRule type="cellIs" dxfId="11421" priority="470" operator="equal">
      <formula>0</formula>
    </cfRule>
  </conditionalFormatting>
  <conditionalFormatting sqref="N95">
    <cfRule type="cellIs" dxfId="11420" priority="453" operator="equal">
      <formula>0</formula>
    </cfRule>
  </conditionalFormatting>
  <conditionalFormatting sqref="N95">
    <cfRule type="cellIs" dxfId="11419" priority="451" operator="equal">
      <formula>0</formula>
    </cfRule>
    <cfRule type="cellIs" dxfId="11418" priority="452" operator="equal">
      <formula>0</formula>
    </cfRule>
  </conditionalFormatting>
  <conditionalFormatting sqref="P95">
    <cfRule type="cellIs" dxfId="11417" priority="435" operator="equal">
      <formula>0</formula>
    </cfRule>
  </conditionalFormatting>
  <conditionalFormatting sqref="P95">
    <cfRule type="cellIs" dxfId="11416" priority="433" operator="equal">
      <formula>0</formula>
    </cfRule>
    <cfRule type="cellIs" dxfId="11415" priority="434" operator="equal">
      <formula>0</formula>
    </cfRule>
  </conditionalFormatting>
  <conditionalFormatting sqref="R95">
    <cfRule type="cellIs" dxfId="11414" priority="417" operator="equal">
      <formula>0</formula>
    </cfRule>
  </conditionalFormatting>
  <conditionalFormatting sqref="R95">
    <cfRule type="cellIs" dxfId="11413" priority="415" operator="equal">
      <formula>0</formula>
    </cfRule>
    <cfRule type="cellIs" dxfId="11412" priority="416" operator="equal">
      <formula>0</formula>
    </cfRule>
  </conditionalFormatting>
  <conditionalFormatting sqref="T95">
    <cfRule type="cellIs" dxfId="11411" priority="399" operator="equal">
      <formula>0</formula>
    </cfRule>
  </conditionalFormatting>
  <conditionalFormatting sqref="T95">
    <cfRule type="cellIs" dxfId="11410" priority="397" operator="equal">
      <formula>0</formula>
    </cfRule>
    <cfRule type="cellIs" dxfId="11409" priority="398" operator="equal">
      <formula>0</formula>
    </cfRule>
  </conditionalFormatting>
  <conditionalFormatting sqref="V95">
    <cfRule type="cellIs" dxfId="11408" priority="381" operator="equal">
      <formula>0</formula>
    </cfRule>
  </conditionalFormatting>
  <conditionalFormatting sqref="V95">
    <cfRule type="cellIs" dxfId="11407" priority="379" operator="equal">
      <formula>0</formula>
    </cfRule>
    <cfRule type="cellIs" dxfId="11406" priority="380" operator="equal">
      <formula>0</formula>
    </cfRule>
  </conditionalFormatting>
  <conditionalFormatting sqref="X95">
    <cfRule type="cellIs" dxfId="11405" priority="363" operator="equal">
      <formula>0</formula>
    </cfRule>
  </conditionalFormatting>
  <conditionalFormatting sqref="X95">
    <cfRule type="cellIs" dxfId="11404" priority="361" operator="equal">
      <formula>0</formula>
    </cfRule>
    <cfRule type="cellIs" dxfId="11403" priority="362" operator="equal">
      <formula>0</formula>
    </cfRule>
  </conditionalFormatting>
  <conditionalFormatting sqref="Z95">
    <cfRule type="cellIs" dxfId="11402" priority="345" operator="equal">
      <formula>0</formula>
    </cfRule>
  </conditionalFormatting>
  <conditionalFormatting sqref="Z95">
    <cfRule type="cellIs" dxfId="11401" priority="343" operator="equal">
      <formula>0</formula>
    </cfRule>
    <cfRule type="cellIs" dxfId="11400" priority="344" operator="equal">
      <formula>0</formula>
    </cfRule>
  </conditionalFormatting>
  <conditionalFormatting sqref="AB95">
    <cfRule type="cellIs" dxfId="11399" priority="327" operator="equal">
      <formula>0</formula>
    </cfRule>
  </conditionalFormatting>
  <conditionalFormatting sqref="AB95">
    <cfRule type="cellIs" dxfId="11398" priority="325" operator="equal">
      <formula>0</formula>
    </cfRule>
    <cfRule type="cellIs" dxfId="11397" priority="326" operator="equal">
      <formula>0</formula>
    </cfRule>
  </conditionalFormatting>
  <conditionalFormatting sqref="AD95">
    <cfRule type="cellIs" dxfId="11396" priority="309" operator="equal">
      <formula>0</formula>
    </cfRule>
  </conditionalFormatting>
  <conditionalFormatting sqref="AD95">
    <cfRule type="cellIs" dxfId="11395" priority="307" operator="equal">
      <formula>0</formula>
    </cfRule>
    <cfRule type="cellIs" dxfId="11394" priority="308" operator="equal">
      <formula>0</formula>
    </cfRule>
  </conditionalFormatting>
  <conditionalFormatting sqref="AF95">
    <cfRule type="cellIs" dxfId="11393" priority="291" operator="equal">
      <formula>0</formula>
    </cfRule>
  </conditionalFormatting>
  <conditionalFormatting sqref="AF95">
    <cfRule type="cellIs" dxfId="11392" priority="289" operator="equal">
      <formula>0</formula>
    </cfRule>
    <cfRule type="cellIs" dxfId="11391" priority="290" operator="equal">
      <formula>0</formula>
    </cfRule>
  </conditionalFormatting>
  <conditionalFormatting sqref="AH95">
    <cfRule type="cellIs" dxfId="11390" priority="273" operator="equal">
      <formula>0</formula>
    </cfRule>
  </conditionalFormatting>
  <conditionalFormatting sqref="AH95">
    <cfRule type="cellIs" dxfId="11389" priority="271" operator="equal">
      <formula>0</formula>
    </cfRule>
    <cfRule type="cellIs" dxfId="11388" priority="272" operator="equal">
      <formula>0</formula>
    </cfRule>
  </conditionalFormatting>
  <conditionalFormatting sqref="AJ95">
    <cfRule type="cellIs" dxfId="11387" priority="255" operator="equal">
      <formula>0</formula>
    </cfRule>
  </conditionalFormatting>
  <conditionalFormatting sqref="AJ95">
    <cfRule type="cellIs" dxfId="11386" priority="253" operator="equal">
      <formula>0</formula>
    </cfRule>
    <cfRule type="cellIs" dxfId="11385" priority="254" operator="equal">
      <formula>0</formula>
    </cfRule>
  </conditionalFormatting>
  <conditionalFormatting sqref="AL95">
    <cfRule type="cellIs" dxfId="11384" priority="237" operator="equal">
      <formula>0</formula>
    </cfRule>
  </conditionalFormatting>
  <conditionalFormatting sqref="AL95">
    <cfRule type="cellIs" dxfId="11383" priority="235" operator="equal">
      <formula>0</formula>
    </cfRule>
    <cfRule type="cellIs" dxfId="11382" priority="236" operator="equal">
      <formula>0</formula>
    </cfRule>
  </conditionalFormatting>
  <conditionalFormatting sqref="AN95">
    <cfRule type="cellIs" dxfId="11381" priority="219" operator="equal">
      <formula>0</formula>
    </cfRule>
  </conditionalFormatting>
  <conditionalFormatting sqref="AN95">
    <cfRule type="cellIs" dxfId="11380" priority="217" operator="equal">
      <formula>0</formula>
    </cfRule>
    <cfRule type="cellIs" dxfId="11379" priority="218" operator="equal">
      <formula>0</formula>
    </cfRule>
  </conditionalFormatting>
  <conditionalFormatting sqref="AP95">
    <cfRule type="cellIs" dxfId="11378" priority="201" operator="equal">
      <formula>0</formula>
    </cfRule>
  </conditionalFormatting>
  <conditionalFormatting sqref="AP95">
    <cfRule type="cellIs" dxfId="11377" priority="199" operator="equal">
      <formula>0</formula>
    </cfRule>
    <cfRule type="cellIs" dxfId="11376" priority="200" operator="equal">
      <formula>0</formula>
    </cfRule>
  </conditionalFormatting>
  <conditionalFormatting sqref="AR95">
    <cfRule type="cellIs" dxfId="11375" priority="183" operator="equal">
      <formula>0</formula>
    </cfRule>
  </conditionalFormatting>
  <conditionalFormatting sqref="AR95">
    <cfRule type="cellIs" dxfId="11374" priority="181" operator="equal">
      <formula>0</formula>
    </cfRule>
    <cfRule type="cellIs" dxfId="11373" priority="182" operator="equal">
      <formula>0</formula>
    </cfRule>
  </conditionalFormatting>
  <conditionalFormatting sqref="AT95">
    <cfRule type="cellIs" dxfId="11372" priority="165" operator="equal">
      <formula>0</formula>
    </cfRule>
  </conditionalFormatting>
  <conditionalFormatting sqref="AT95">
    <cfRule type="cellIs" dxfId="11371" priority="163" operator="equal">
      <formula>0</formula>
    </cfRule>
    <cfRule type="cellIs" dxfId="11370" priority="164" operator="equal">
      <formula>0</formula>
    </cfRule>
  </conditionalFormatting>
  <conditionalFormatting sqref="AV95">
    <cfRule type="cellIs" dxfId="11369" priority="147" operator="equal">
      <formula>0</formula>
    </cfRule>
  </conditionalFormatting>
  <conditionalFormatting sqref="AV95">
    <cfRule type="cellIs" dxfId="11368" priority="145" operator="equal">
      <formula>0</formula>
    </cfRule>
    <cfRule type="cellIs" dxfId="11367" priority="146" operator="equal">
      <formula>0</formula>
    </cfRule>
  </conditionalFormatting>
  <conditionalFormatting sqref="AX95">
    <cfRule type="cellIs" dxfId="11366" priority="129" operator="equal">
      <formula>0</formula>
    </cfRule>
  </conditionalFormatting>
  <conditionalFormatting sqref="AX95">
    <cfRule type="cellIs" dxfId="11365" priority="127" operator="equal">
      <formula>0</formula>
    </cfRule>
    <cfRule type="cellIs" dxfId="11364" priority="128" operator="equal">
      <formula>0</formula>
    </cfRule>
  </conditionalFormatting>
  <conditionalFormatting sqref="AZ95">
    <cfRule type="cellIs" dxfId="11363" priority="111" operator="equal">
      <formula>0</formula>
    </cfRule>
  </conditionalFormatting>
  <conditionalFormatting sqref="AZ95">
    <cfRule type="cellIs" dxfId="11362" priority="109" operator="equal">
      <formula>0</formula>
    </cfRule>
    <cfRule type="cellIs" dxfId="11361" priority="110" operator="equal">
      <formula>0</formula>
    </cfRule>
  </conditionalFormatting>
  <conditionalFormatting sqref="BB95">
    <cfRule type="cellIs" dxfId="11360" priority="93" operator="equal">
      <formula>0</formula>
    </cfRule>
  </conditionalFormatting>
  <conditionalFormatting sqref="BB95">
    <cfRule type="cellIs" dxfId="11359" priority="91" operator="equal">
      <formula>0</formula>
    </cfRule>
    <cfRule type="cellIs" dxfId="11358" priority="92" operator="equal">
      <formula>0</formula>
    </cfRule>
  </conditionalFormatting>
  <conditionalFormatting sqref="BD95">
    <cfRule type="cellIs" dxfId="11357" priority="75" operator="equal">
      <formula>0</formula>
    </cfRule>
  </conditionalFormatting>
  <conditionalFormatting sqref="BD95">
    <cfRule type="cellIs" dxfId="11356" priority="73" operator="equal">
      <formula>0</formula>
    </cfRule>
    <cfRule type="cellIs" dxfId="11355" priority="74" operator="equal">
      <formula>0</formula>
    </cfRule>
  </conditionalFormatting>
  <conditionalFormatting sqref="BF95">
    <cfRule type="cellIs" dxfId="11354" priority="57" operator="equal">
      <formula>0</formula>
    </cfRule>
  </conditionalFormatting>
  <conditionalFormatting sqref="BF95">
    <cfRule type="cellIs" dxfId="11353" priority="55" operator="equal">
      <formula>0</formula>
    </cfRule>
    <cfRule type="cellIs" dxfId="11352" priority="56" operator="equal">
      <formula>0</formula>
    </cfRule>
  </conditionalFormatting>
  <conditionalFormatting sqref="BH95">
    <cfRule type="cellIs" dxfId="11351" priority="39" operator="equal">
      <formula>0</formula>
    </cfRule>
  </conditionalFormatting>
  <conditionalFormatting sqref="BH95">
    <cfRule type="cellIs" dxfId="11350" priority="37" operator="equal">
      <formula>0</formula>
    </cfRule>
    <cfRule type="cellIs" dxfId="11349" priority="38" operator="equal">
      <formula>0</formula>
    </cfRule>
  </conditionalFormatting>
  <conditionalFormatting sqref="BJ95">
    <cfRule type="cellIs" dxfId="11348" priority="21" operator="equal">
      <formula>0</formula>
    </cfRule>
  </conditionalFormatting>
  <conditionalFormatting sqref="BJ95">
    <cfRule type="cellIs" dxfId="11347" priority="19" operator="equal">
      <formula>0</formula>
    </cfRule>
    <cfRule type="cellIs" dxfId="11346" priority="20" operator="equal">
      <formula>0</formula>
    </cfRule>
  </conditionalFormatting>
  <conditionalFormatting sqref="BL95">
    <cfRule type="cellIs" dxfId="11345" priority="3" operator="equal">
      <formula>0</formula>
    </cfRule>
  </conditionalFormatting>
  <conditionalFormatting sqref="BL95">
    <cfRule type="cellIs" dxfId="11344" priority="1" operator="equal">
      <formula>0</formula>
    </cfRule>
    <cfRule type="cellIs" dxfId="11343" priority="2" operator="equal">
      <formula>0</formula>
    </cfRule>
  </conditionalFormatting>
  <pageMargins left="0" right="0" top="0" bottom="0" header="0.31496062992125984" footer="0.31496062992125984"/>
  <pageSetup paperSize="9" scale="19" orientation="landscape" horizontalDpi="0" verticalDpi="0" r:id="rId1"/>
  <drawing r:id="rId2"/>
  <extLst>
    <ext xmlns:x14="http://schemas.microsoft.com/office/spreadsheetml/2009/9/main" uri="{78C0D931-6437-407d-A8EE-F0AAD7539E65}">
      <x14:conditionalFormattings>
        <x14:conditionalFormatting xmlns:xm="http://schemas.microsoft.com/office/excel/2006/main">
          <x14:cfRule type="expression" priority="1585" id="{384C1AB4-0CA6-456A-9CE0-E449E14F9AAA}">
            <xm:f>D$16&gt;設定!$U$5</xm:f>
            <x14:dxf>
              <numFmt numFmtId="183" formatCode=";;;"/>
            </x14:dxf>
          </x14:cfRule>
          <xm:sqref>D35:BM35 F20:BM34</xm:sqref>
        </x14:conditionalFormatting>
        <x14:conditionalFormatting xmlns:xm="http://schemas.microsoft.com/office/excel/2006/main">
          <x14:cfRule type="expression" priority="1591" id="{AA52B7A4-5896-4C99-8D63-693E27D85B13}">
            <xm:f>AND($E124=設定!$B$19,設定!$B$19&lt;&gt;"")</xm:f>
            <x14:dxf>
              <fill>
                <patternFill>
                  <bgColor rgb="FFFFCCDD"/>
                </patternFill>
              </fill>
            </x14:dxf>
          </x14:cfRule>
          <x14:cfRule type="expression" priority="1592" id="{A54A7D8D-FC9A-4F88-8DCD-8A03A9589E26}">
            <xm:f>AND($E124=設定!$B$18,設定!$B$18&lt;&gt;"")</xm:f>
            <x14:dxf>
              <fill>
                <patternFill>
                  <bgColor rgb="FFF7D4EB"/>
                </patternFill>
              </fill>
            </x14:dxf>
          </x14:cfRule>
          <x14:cfRule type="expression" priority="1593" id="{BFFE8606-C79E-45A3-8948-99105A29FE2D}">
            <xm:f>AND($E124=設定!$B$17,設定!$B$17&lt;&gt;"")</xm:f>
            <x14:dxf>
              <fill>
                <patternFill>
                  <bgColor rgb="FFFFCCFF"/>
                </patternFill>
              </fill>
            </x14:dxf>
          </x14:cfRule>
          <x14:cfRule type="expression" priority="1594" id="{43C5C608-F110-43A7-BA24-68020CAAB1D5}">
            <xm:f>AND($E124=設定!$B$16,設定!$B$16&lt;&gt;"")</xm:f>
            <x14:dxf>
              <fill>
                <patternFill>
                  <bgColor rgb="FFEECCFF"/>
                </patternFill>
              </fill>
            </x14:dxf>
          </x14:cfRule>
          <x14:cfRule type="expression" priority="1595" id="{5D1AD5A9-0D08-484C-84C5-07B478F75A48}">
            <xm:f>AND($E124=設定!$B$15,設定!$B$15&lt;&gt;"")</xm:f>
            <x14:dxf>
              <fill>
                <patternFill>
                  <bgColor rgb="FFD6D6F5"/>
                </patternFill>
              </fill>
            </x14:dxf>
          </x14:cfRule>
          <x14:cfRule type="expression" priority="1596" id="{13DAA89D-5D90-4604-A4AB-4698730D0144}">
            <xm:f>AND($E124=設定!$B$14,設定!$B$14&lt;&gt;"")</xm:f>
            <x14:dxf>
              <fill>
                <patternFill>
                  <bgColor rgb="FFCCDDFF"/>
                </patternFill>
              </fill>
            </x14:dxf>
          </x14:cfRule>
          <x14:cfRule type="expression" priority="1597" id="{69AABBED-969F-4ACE-B675-4DB8EF7C3230}">
            <xm:f>AND($E124=設定!$B$13,設定!$B$13&lt;&gt;"")</xm:f>
            <x14:dxf>
              <fill>
                <patternFill>
                  <bgColor rgb="FFCCEEFF"/>
                </patternFill>
              </fill>
            </x14:dxf>
          </x14:cfRule>
          <x14:cfRule type="expression" priority="1598" id="{F90A5523-D8AC-4322-B9D4-2A691AF36DCD}">
            <xm:f>AND($E124=設定!$B$12,設定!$B$12&lt;&gt;"")</xm:f>
            <x14:dxf>
              <fill>
                <patternFill>
                  <bgColor rgb="FFCFFCFC"/>
                </patternFill>
              </fill>
            </x14:dxf>
          </x14:cfRule>
          <x14:cfRule type="expression" priority="1599" id="{2A433E0E-B182-4E4E-8A89-38B949617027}">
            <xm:f>AND($E124=設定!$B$11,設定!$B$11&lt;&gt;"")</xm:f>
            <x14:dxf>
              <fill>
                <patternFill>
                  <bgColor rgb="FFCCFFDD"/>
                </patternFill>
              </fill>
            </x14:dxf>
          </x14:cfRule>
          <x14:cfRule type="expression" priority="1600" id="{0E8E98A0-DC90-440E-85D0-E73F00E33F2F}">
            <xm:f>AND($E124=設定!$B$10,設定!$B$10&lt;&gt;"")</xm:f>
            <x14:dxf>
              <fill>
                <patternFill>
                  <bgColor rgb="FFDDFFCC"/>
                </patternFill>
              </fill>
            </x14:dxf>
          </x14:cfRule>
          <x14:cfRule type="expression" priority="1601" id="{ACC3466A-3F64-4F14-80C1-DE4769A8E8FE}">
            <xm:f>AND($E124=設定!$B$9,設定!$B$9&lt;&gt;"")</xm:f>
            <x14:dxf>
              <fill>
                <patternFill>
                  <bgColor rgb="FFEEFFCC"/>
                </patternFill>
              </fill>
            </x14:dxf>
          </x14:cfRule>
          <x14:cfRule type="expression" priority="1602" id="{49F3996B-33B8-4849-9059-94F7F7373AF4}">
            <xm:f>AND($E124=設定!$B$8,設定!$B$8&lt;&gt;"")</xm:f>
            <x14:dxf>
              <fill>
                <patternFill>
                  <bgColor rgb="FFFFFFCC"/>
                </patternFill>
              </fill>
            </x14:dxf>
          </x14:cfRule>
          <x14:cfRule type="expression" priority="1603" id="{7920284D-6C64-4141-B871-B8A438083692}">
            <xm:f>AND($E124=設定!$B$7,設定!$B$7&lt;&gt;"")</xm:f>
            <x14:dxf>
              <fill>
                <patternFill>
                  <bgColor rgb="FFFFEECC"/>
                </patternFill>
              </fill>
            </x14:dxf>
          </x14:cfRule>
          <x14:cfRule type="expression" priority="1604" id="{B4F07B5F-7E6D-4AE5-9FA0-912511DCAB45}">
            <xm:f>AND($E124=設定!$B$6,設定!$B$6&lt;&gt;"")</xm:f>
            <x14:dxf>
              <fill>
                <patternFill>
                  <bgColor rgb="FFF1E5DB"/>
                </patternFill>
              </fill>
            </x14:dxf>
          </x14:cfRule>
          <x14:cfRule type="expression" priority="1605" id="{B8942F8A-58C5-46C0-B7EC-9F04B15D191A}">
            <xm:f>AND($E124=設定!$B$5,設定!$B$5&lt;&gt;"")</xm:f>
            <x14:dxf>
              <fill>
                <patternFill>
                  <bgColor rgb="FFFFCCCC"/>
                </patternFill>
              </fill>
            </x14:dxf>
          </x14:cfRule>
          <xm:sqref>D124:E125</xm:sqref>
        </x14:conditionalFormatting>
        <x14:conditionalFormatting xmlns:xm="http://schemas.microsoft.com/office/excel/2006/main">
          <x14:cfRule type="expression" priority="1555" id="{9FD03E8C-095C-482B-9C1F-766D3F2A4F08}">
            <xm:f>AND($G37=設定!$B$19,設定!$B$19&lt;&gt;"")</xm:f>
            <x14:dxf>
              <fill>
                <patternFill>
                  <bgColor rgb="FFFFCCDD"/>
                </patternFill>
              </fill>
            </x14:dxf>
          </x14:cfRule>
          <x14:cfRule type="expression" priority="1556" id="{38E4362D-76F2-4044-99BA-6ACA3B9B42AA}">
            <xm:f>AND($G37=設定!$B$18,設定!$B$18&lt;&gt;"")</xm:f>
            <x14:dxf>
              <fill>
                <patternFill>
                  <bgColor rgb="FFF7D4EB"/>
                </patternFill>
              </fill>
            </x14:dxf>
          </x14:cfRule>
          <x14:cfRule type="expression" priority="1557" id="{A4B6CB07-5FC5-45DA-AE13-0A64063D2CD4}">
            <xm:f>AND($G37=設定!$B$17,設定!$B$17&lt;&gt;"")</xm:f>
            <x14:dxf>
              <fill>
                <patternFill>
                  <bgColor rgb="FFFFCCFF"/>
                </patternFill>
              </fill>
            </x14:dxf>
          </x14:cfRule>
          <x14:cfRule type="expression" priority="1558" id="{D31D724E-211A-48A6-9217-8FA85D8808C7}">
            <xm:f>AND($G37=設定!$B$16,設定!$B$16&lt;&gt;"")</xm:f>
            <x14:dxf>
              <fill>
                <patternFill>
                  <bgColor rgb="FFEECCFF"/>
                </patternFill>
              </fill>
            </x14:dxf>
          </x14:cfRule>
          <x14:cfRule type="expression" priority="1559" id="{DB9F97CB-EB63-4190-801B-0300E7E5913C}">
            <xm:f>AND($G37=設定!$B$15,設定!$B$15&lt;&gt;"")</xm:f>
            <x14:dxf>
              <fill>
                <patternFill>
                  <bgColor rgb="FFD6D6F5"/>
                </patternFill>
              </fill>
            </x14:dxf>
          </x14:cfRule>
          <x14:cfRule type="expression" priority="1560" id="{E4FDCC94-BA0E-45B6-BED9-0345CB68767A}">
            <xm:f>AND($G37=設定!$B$14,設定!$B$14&lt;&gt;"")</xm:f>
            <x14:dxf>
              <fill>
                <patternFill>
                  <bgColor rgb="FFCCDDFF"/>
                </patternFill>
              </fill>
            </x14:dxf>
          </x14:cfRule>
          <x14:cfRule type="expression" priority="1561" id="{B19A965E-4AE6-4C2A-9EDD-91C80BD848C3}">
            <xm:f>AND($G37=設定!$B$13,設定!$B$13&lt;&gt;"")</xm:f>
            <x14:dxf>
              <fill>
                <patternFill>
                  <bgColor rgb="FFCCEEFF"/>
                </patternFill>
              </fill>
            </x14:dxf>
          </x14:cfRule>
          <x14:cfRule type="expression" priority="1562" id="{665494E5-B0FF-4762-9B12-59AFC8BC760E}">
            <xm:f>AND($G37=設定!$B$12,設定!$B$12&lt;&gt;"")</xm:f>
            <x14:dxf>
              <fill>
                <patternFill>
                  <bgColor rgb="FFCFFCFC"/>
                </patternFill>
              </fill>
            </x14:dxf>
          </x14:cfRule>
          <x14:cfRule type="expression" priority="1563" id="{6C3EDB82-43FD-44DF-8D75-31F66BDAEE6E}">
            <xm:f>AND($G37=設定!$B$11,設定!$B$11&lt;&gt;"")</xm:f>
            <x14:dxf>
              <fill>
                <patternFill>
                  <bgColor rgb="FFCCFFDD"/>
                </patternFill>
              </fill>
            </x14:dxf>
          </x14:cfRule>
          <x14:cfRule type="expression" priority="1564" id="{C781DD40-6284-4549-BE01-B7FF42D68509}">
            <xm:f>AND($G37=設定!$B$10,設定!$B$10&lt;&gt;"")</xm:f>
            <x14:dxf>
              <fill>
                <patternFill>
                  <bgColor rgb="FFDDFFCC"/>
                </patternFill>
              </fill>
            </x14:dxf>
          </x14:cfRule>
          <x14:cfRule type="expression" priority="1565" id="{3AFDF235-FD8C-4F12-A9EA-741261B85E61}">
            <xm:f>AND($G37=設定!$B$9,設定!$B$9&lt;&gt;"")</xm:f>
            <x14:dxf>
              <fill>
                <patternFill>
                  <bgColor rgb="FFEEFFCC"/>
                </patternFill>
              </fill>
            </x14:dxf>
          </x14:cfRule>
          <x14:cfRule type="expression" priority="1566" id="{ADEDE935-CA2E-4215-9F65-25162F814D58}">
            <xm:f>AND($G37=設定!$B$8,設定!$B$8&lt;&gt;"")</xm:f>
            <x14:dxf>
              <fill>
                <patternFill>
                  <bgColor rgb="FFFFFFCC"/>
                </patternFill>
              </fill>
            </x14:dxf>
          </x14:cfRule>
          <x14:cfRule type="expression" priority="1567" id="{7371A0C9-0684-4012-8FAE-7A941996ACAB}">
            <xm:f>AND($G37=設定!$B$7,設定!$B$7&lt;&gt;"")</xm:f>
            <x14:dxf>
              <fill>
                <patternFill>
                  <bgColor rgb="FFFFEECC"/>
                </patternFill>
              </fill>
            </x14:dxf>
          </x14:cfRule>
          <x14:cfRule type="expression" priority="1568" id="{15A229B5-1590-47C7-897A-23D4C391CC4D}">
            <xm:f>AND($G37=設定!$B$6,設定!$B$6&lt;&gt;"")</xm:f>
            <x14:dxf>
              <fill>
                <patternFill>
                  <bgColor rgb="FFF1E5DB"/>
                </patternFill>
              </fill>
            </x14:dxf>
          </x14:cfRule>
          <x14:cfRule type="expression" priority="1569" id="{03218FB7-F2DA-46C2-967A-B56ACF0D347F}">
            <xm:f>AND($G37=設定!$B$5,設定!$B$5&lt;&gt;"")</xm:f>
            <x14:dxf>
              <fill>
                <patternFill>
                  <bgColor rgb="FFFFCCCC"/>
                </patternFill>
              </fill>
            </x14:dxf>
          </x14:cfRule>
          <xm:sqref>F37:G94 F96:G125</xm:sqref>
        </x14:conditionalFormatting>
        <x14:conditionalFormatting xmlns:xm="http://schemas.microsoft.com/office/excel/2006/main">
          <x14:cfRule type="expression" priority="1522" id="{909DA67C-8F89-47CA-A524-29410B8EFB62}">
            <xm:f>AND($I37=設定!$B$19,設定!$B$19&lt;&gt;"")</xm:f>
            <x14:dxf>
              <fill>
                <patternFill>
                  <bgColor rgb="FFFFCCDD"/>
                </patternFill>
              </fill>
            </x14:dxf>
          </x14:cfRule>
          <x14:cfRule type="expression" priority="1523" id="{0AF2A65A-CBF5-4B7B-9059-9F5CB3B20075}">
            <xm:f>AND($I37=設定!$B$18,設定!$B$18&lt;&gt;"")</xm:f>
            <x14:dxf>
              <fill>
                <patternFill>
                  <bgColor rgb="FFF7D4EB"/>
                </patternFill>
              </fill>
            </x14:dxf>
          </x14:cfRule>
          <x14:cfRule type="expression" priority="1524" id="{720BB32D-1CE0-4CA0-9AE6-6BCA6349CACA}">
            <xm:f>AND($I37=設定!$B$17,設定!$B$17&lt;&gt;"")</xm:f>
            <x14:dxf>
              <fill>
                <patternFill>
                  <bgColor rgb="FFFFCCFF"/>
                </patternFill>
              </fill>
            </x14:dxf>
          </x14:cfRule>
          <x14:cfRule type="expression" priority="1525" id="{A18C34DA-FD9B-4A4D-AB4F-0D13BE0CD690}">
            <xm:f>AND($I37=設定!$B$16,設定!$B$16&lt;&gt;"")</xm:f>
            <x14:dxf>
              <fill>
                <patternFill>
                  <bgColor rgb="FFEECCFF"/>
                </patternFill>
              </fill>
            </x14:dxf>
          </x14:cfRule>
          <x14:cfRule type="expression" priority="1526" id="{26ED8DF2-F690-43B3-912E-7D0E22CD94F5}">
            <xm:f>AND($I37=設定!$B$15,設定!$B$15&lt;&gt;"")</xm:f>
            <x14:dxf>
              <fill>
                <patternFill>
                  <bgColor rgb="FFD6D6F5"/>
                </patternFill>
              </fill>
            </x14:dxf>
          </x14:cfRule>
          <x14:cfRule type="expression" priority="1527" id="{F1F336D9-7A51-412C-B6FD-46069FE6AB23}">
            <xm:f>AND($I37=設定!$B$14,設定!$B$14&lt;&gt;"")</xm:f>
            <x14:dxf>
              <fill>
                <patternFill>
                  <bgColor rgb="FFCCDDFF"/>
                </patternFill>
              </fill>
            </x14:dxf>
          </x14:cfRule>
          <x14:cfRule type="expression" priority="1528" id="{5E1AFEA5-C0EB-4E9D-8E53-D5AF2055714B}">
            <xm:f>AND($I37=設定!$B$13,設定!$B$13&lt;&gt;"")</xm:f>
            <x14:dxf>
              <fill>
                <patternFill>
                  <bgColor rgb="FFCCEEFF"/>
                </patternFill>
              </fill>
            </x14:dxf>
          </x14:cfRule>
          <x14:cfRule type="expression" priority="1529" id="{96FCF459-3A8C-4304-9D74-CEF7A963E8D3}">
            <xm:f>AND($I37=設定!$B$12,設定!$B$12&lt;&gt;"")</xm:f>
            <x14:dxf>
              <fill>
                <patternFill>
                  <bgColor rgb="FFCFFCFC"/>
                </patternFill>
              </fill>
            </x14:dxf>
          </x14:cfRule>
          <x14:cfRule type="expression" priority="1530" id="{002A6850-C9FE-4959-AD1E-BEDB049C94E5}">
            <xm:f>AND($I37=設定!$B$11,設定!$B$11&lt;&gt;"")</xm:f>
            <x14:dxf>
              <fill>
                <patternFill>
                  <bgColor rgb="FFCCFFDD"/>
                </patternFill>
              </fill>
            </x14:dxf>
          </x14:cfRule>
          <x14:cfRule type="expression" priority="1531" id="{0D21F03E-6233-4ACC-9A71-FB7A1EE51E43}">
            <xm:f>AND($I37=設定!$B$10,設定!$B$10&lt;&gt;"")</xm:f>
            <x14:dxf>
              <fill>
                <patternFill>
                  <bgColor rgb="FFDDFFCC"/>
                </patternFill>
              </fill>
            </x14:dxf>
          </x14:cfRule>
          <x14:cfRule type="expression" priority="1532" id="{467934E7-1FAD-4539-9EFE-7E55881F57EE}">
            <xm:f>AND($I37=設定!$B$9,設定!$B$9&lt;&gt;"")</xm:f>
            <x14:dxf>
              <fill>
                <patternFill>
                  <bgColor rgb="FFEEFFCC"/>
                </patternFill>
              </fill>
            </x14:dxf>
          </x14:cfRule>
          <x14:cfRule type="expression" priority="1533" id="{AC249036-E392-4C5A-AA53-B2C522D56574}">
            <xm:f>AND($I37=設定!$B$8,設定!$B$8&lt;&gt;"")</xm:f>
            <x14:dxf>
              <fill>
                <patternFill>
                  <bgColor rgb="FFFFFFCC"/>
                </patternFill>
              </fill>
            </x14:dxf>
          </x14:cfRule>
          <x14:cfRule type="expression" priority="1534" id="{5A7CBCB9-29C7-481C-B35A-5C7BF6B5FCC2}">
            <xm:f>AND($I37=設定!$B$7,設定!$B$7&lt;&gt;"")</xm:f>
            <x14:dxf>
              <fill>
                <patternFill>
                  <bgColor rgb="FFFFEECC"/>
                </patternFill>
              </fill>
            </x14:dxf>
          </x14:cfRule>
          <x14:cfRule type="expression" priority="1535" id="{AAEE6CC6-BF41-4B36-8125-ACE233B19591}">
            <xm:f>AND($I37=設定!$B$6,設定!$B$6&lt;&gt;"")</xm:f>
            <x14:dxf>
              <fill>
                <patternFill>
                  <bgColor rgb="FFF1E5DB"/>
                </patternFill>
              </fill>
            </x14:dxf>
          </x14:cfRule>
          <x14:cfRule type="expression" priority="1536" id="{72B9FB01-FA08-4E28-B318-6D5D244BF2B8}">
            <xm:f>AND($I37=設定!$B$5,設定!$B$5&lt;&gt;"")</xm:f>
            <x14:dxf>
              <fill>
                <patternFill>
                  <bgColor rgb="FFFFCCCC"/>
                </patternFill>
              </fill>
            </x14:dxf>
          </x14:cfRule>
          <xm:sqref>H37:I94 H96:I125</xm:sqref>
        </x14:conditionalFormatting>
        <x14:conditionalFormatting xmlns:xm="http://schemas.microsoft.com/office/excel/2006/main">
          <x14:cfRule type="expression" priority="1489" id="{4FEF9657-485A-478E-9D6F-7FF36C0ECF55}">
            <xm:f>AND($K37=設定!$B$19,設定!$B$19&lt;&gt;"")</xm:f>
            <x14:dxf>
              <fill>
                <patternFill>
                  <bgColor rgb="FFFFCCDD"/>
                </patternFill>
              </fill>
            </x14:dxf>
          </x14:cfRule>
          <x14:cfRule type="expression" priority="1490" id="{67B52A6A-A52B-4F91-9814-9AA3A3768A52}">
            <xm:f>AND($K37=設定!$B$18,設定!$B$18&lt;&gt;"")</xm:f>
            <x14:dxf>
              <fill>
                <patternFill>
                  <bgColor rgb="FFF7D4EB"/>
                </patternFill>
              </fill>
            </x14:dxf>
          </x14:cfRule>
          <x14:cfRule type="expression" priority="1491" id="{CD7B93E0-DAF6-4AF1-A049-3A7DA0E098D2}">
            <xm:f>AND($K37=設定!$B$17,設定!$B$17&lt;&gt;"")</xm:f>
            <x14:dxf>
              <fill>
                <patternFill>
                  <bgColor rgb="FFFFCCFF"/>
                </patternFill>
              </fill>
            </x14:dxf>
          </x14:cfRule>
          <x14:cfRule type="expression" priority="1492" id="{B8EB4BD8-E298-4D0A-82E4-486648BF6EB6}">
            <xm:f>AND($K37=設定!$B$16,設定!$B$16&lt;&gt;"")</xm:f>
            <x14:dxf>
              <fill>
                <patternFill>
                  <bgColor rgb="FFEECCFF"/>
                </patternFill>
              </fill>
            </x14:dxf>
          </x14:cfRule>
          <x14:cfRule type="expression" priority="1493" id="{11AFDDE5-1E65-4E58-B3B7-CE52E39FBB03}">
            <xm:f>AND($K37=設定!$B$15,設定!$B$15&lt;&gt;"")</xm:f>
            <x14:dxf>
              <fill>
                <patternFill>
                  <bgColor rgb="FFD6D6F5"/>
                </patternFill>
              </fill>
            </x14:dxf>
          </x14:cfRule>
          <x14:cfRule type="expression" priority="1494" id="{54D31AF7-8BAB-4F51-A4A9-E83C20F7D70B}">
            <xm:f>AND($K37=設定!$B$14,設定!$B$14&lt;&gt;"")</xm:f>
            <x14:dxf>
              <fill>
                <patternFill>
                  <bgColor rgb="FFCCDDFF"/>
                </patternFill>
              </fill>
            </x14:dxf>
          </x14:cfRule>
          <x14:cfRule type="expression" priority="1495" id="{99A5BA9D-E2E5-4A22-B4F1-75BB7E5411D1}">
            <xm:f>AND($K37=設定!$B$13,設定!$B$13&lt;&gt;"")</xm:f>
            <x14:dxf>
              <fill>
                <patternFill>
                  <bgColor rgb="FFCCEEFF"/>
                </patternFill>
              </fill>
            </x14:dxf>
          </x14:cfRule>
          <x14:cfRule type="expression" priority="1496" id="{B989AAEC-369A-4C9B-B987-99939DE1829E}">
            <xm:f>AND($K37=設定!$B$12,設定!$B$12&lt;&gt;"")</xm:f>
            <x14:dxf>
              <fill>
                <patternFill>
                  <bgColor rgb="FFCFFCFC"/>
                </patternFill>
              </fill>
            </x14:dxf>
          </x14:cfRule>
          <x14:cfRule type="expression" priority="1497" id="{E530CFB1-0906-45F9-83C4-77DA297D8FA0}">
            <xm:f>AND($K37=設定!$B$11,設定!$B$11&lt;&gt;"")</xm:f>
            <x14:dxf>
              <fill>
                <patternFill>
                  <bgColor rgb="FFCCFFDD"/>
                </patternFill>
              </fill>
            </x14:dxf>
          </x14:cfRule>
          <x14:cfRule type="expression" priority="1498" id="{0E8B43EB-0FD6-4B73-8761-202EC3C3CEA3}">
            <xm:f>AND($K37=設定!$B$10,設定!$B$10&lt;&gt;"")</xm:f>
            <x14:dxf>
              <fill>
                <patternFill>
                  <bgColor rgb="FFDDFFCC"/>
                </patternFill>
              </fill>
            </x14:dxf>
          </x14:cfRule>
          <x14:cfRule type="expression" priority="1499" id="{9A58AB9C-250F-4A4C-95D0-0E8BDDAD724D}">
            <xm:f>AND($K37=設定!$B$9,設定!$B$9&lt;&gt;"")</xm:f>
            <x14:dxf>
              <fill>
                <patternFill>
                  <bgColor rgb="FFEEFFCC"/>
                </patternFill>
              </fill>
            </x14:dxf>
          </x14:cfRule>
          <x14:cfRule type="expression" priority="1500" id="{A642710E-8AF8-4825-B05F-7A7ACA25F7BB}">
            <xm:f>AND($K37=設定!$B$8,設定!$B$8&lt;&gt;"")</xm:f>
            <x14:dxf>
              <fill>
                <patternFill>
                  <bgColor rgb="FFFFFFCC"/>
                </patternFill>
              </fill>
            </x14:dxf>
          </x14:cfRule>
          <x14:cfRule type="expression" priority="1501" id="{CA50DE8A-5B8F-4B83-B241-3EE2E60602AF}">
            <xm:f>AND($K37=設定!$B$7,設定!$B$7&lt;&gt;"")</xm:f>
            <x14:dxf>
              <fill>
                <patternFill>
                  <bgColor rgb="FFFFEECC"/>
                </patternFill>
              </fill>
            </x14:dxf>
          </x14:cfRule>
          <x14:cfRule type="expression" priority="1502" id="{38BD3542-D24A-499C-9D53-BB4FFE741FAA}">
            <xm:f>AND($K37=設定!$B$6,設定!$B$6&lt;&gt;"")</xm:f>
            <x14:dxf>
              <fill>
                <patternFill>
                  <bgColor rgb="FFF1E5DB"/>
                </patternFill>
              </fill>
            </x14:dxf>
          </x14:cfRule>
          <x14:cfRule type="expression" priority="1503" id="{E76B7FAC-8B9C-4FB9-B85F-8704EB5C684C}">
            <xm:f>AND($K37=設定!$B$5,設定!$B$5&lt;&gt;"")</xm:f>
            <x14:dxf>
              <fill>
                <patternFill>
                  <bgColor rgb="FFFFCCCC"/>
                </patternFill>
              </fill>
            </x14:dxf>
          </x14:cfRule>
          <xm:sqref>J37:K94 J96:K125</xm:sqref>
        </x14:conditionalFormatting>
        <x14:conditionalFormatting xmlns:xm="http://schemas.microsoft.com/office/excel/2006/main">
          <x14:cfRule type="expression" priority="1456" id="{2E71ED17-E721-45B8-90F0-15F015CB6D9D}">
            <xm:f>AND($M37=設定!$B$19,設定!$B$19&lt;&gt;"")</xm:f>
            <x14:dxf>
              <fill>
                <patternFill>
                  <bgColor rgb="FFFFCCDD"/>
                </patternFill>
              </fill>
            </x14:dxf>
          </x14:cfRule>
          <x14:cfRule type="expression" priority="1457" id="{691227A8-30E5-4DE8-BED1-84A96519B071}">
            <xm:f>AND($M37=設定!$B$18,設定!$B$18&lt;&gt;"")</xm:f>
            <x14:dxf>
              <fill>
                <patternFill>
                  <bgColor rgb="FFF7D4EB"/>
                </patternFill>
              </fill>
            </x14:dxf>
          </x14:cfRule>
          <x14:cfRule type="expression" priority="1458" id="{419D60FC-4AC9-4F53-A14A-76B753AE6DDD}">
            <xm:f>AND($M37=設定!$B$17,設定!$B$17&lt;&gt;"")</xm:f>
            <x14:dxf>
              <fill>
                <patternFill>
                  <bgColor rgb="FFFFCCFF"/>
                </patternFill>
              </fill>
            </x14:dxf>
          </x14:cfRule>
          <x14:cfRule type="expression" priority="1459" id="{10144B32-1DA1-4BE0-B2C3-6A2EB3981C0A}">
            <xm:f>AND($M37=設定!$B$16,設定!$B$16&lt;&gt;"")</xm:f>
            <x14:dxf>
              <fill>
                <patternFill>
                  <bgColor rgb="FFEECCFF"/>
                </patternFill>
              </fill>
            </x14:dxf>
          </x14:cfRule>
          <x14:cfRule type="expression" priority="1460" id="{60332DD8-B640-433E-8B35-350CBB7B53D6}">
            <xm:f>AND($M37=設定!$B$15,設定!$B$15&lt;&gt;"")</xm:f>
            <x14:dxf>
              <fill>
                <patternFill>
                  <bgColor rgb="FFD6D6F5"/>
                </patternFill>
              </fill>
            </x14:dxf>
          </x14:cfRule>
          <x14:cfRule type="expression" priority="1461" id="{813E0F2F-390C-48AE-8BEB-EA4FC2E4C4D7}">
            <xm:f>AND($M37=設定!$B$14,設定!$B$14&lt;&gt;"")</xm:f>
            <x14:dxf>
              <fill>
                <patternFill>
                  <bgColor rgb="FFCCDDFF"/>
                </patternFill>
              </fill>
            </x14:dxf>
          </x14:cfRule>
          <x14:cfRule type="expression" priority="1462" id="{B5C661E2-8D7A-4F6B-9576-7BABA531CC80}">
            <xm:f>AND($M37=設定!$B$13,設定!$B$13&lt;&gt;"")</xm:f>
            <x14:dxf>
              <fill>
                <patternFill>
                  <bgColor rgb="FFCCEEFF"/>
                </patternFill>
              </fill>
            </x14:dxf>
          </x14:cfRule>
          <x14:cfRule type="expression" priority="1463" id="{0AC6060A-DEBF-4EBB-918D-2F315BD253C7}">
            <xm:f>AND($M37=設定!$B$12,設定!$B$12&lt;&gt;"")</xm:f>
            <x14:dxf>
              <fill>
                <patternFill>
                  <bgColor rgb="FFCFFCFC"/>
                </patternFill>
              </fill>
            </x14:dxf>
          </x14:cfRule>
          <x14:cfRule type="expression" priority="1464" id="{6C9896A6-0432-4121-A091-406A9533F5B6}">
            <xm:f>AND($M37=設定!$B$11,設定!$B$11&lt;&gt;"")</xm:f>
            <x14:dxf>
              <fill>
                <patternFill>
                  <bgColor rgb="FFCCFFDD"/>
                </patternFill>
              </fill>
            </x14:dxf>
          </x14:cfRule>
          <x14:cfRule type="expression" priority="1465" id="{88E1AA68-C9C6-4745-BCD3-2014D37423C1}">
            <xm:f>AND($M37=設定!$B$10,設定!$B$10&lt;&gt;"")</xm:f>
            <x14:dxf>
              <fill>
                <patternFill>
                  <bgColor rgb="FFDDFFCC"/>
                </patternFill>
              </fill>
            </x14:dxf>
          </x14:cfRule>
          <x14:cfRule type="expression" priority="1466" id="{27DD667A-8704-449B-B7C8-09ABF2611717}">
            <xm:f>AND($M37=設定!$B$9,設定!$B$9&lt;&gt;"")</xm:f>
            <x14:dxf>
              <fill>
                <patternFill>
                  <bgColor rgb="FFEEFFCC"/>
                </patternFill>
              </fill>
            </x14:dxf>
          </x14:cfRule>
          <x14:cfRule type="expression" priority="1467" id="{11AD0434-EC02-440F-8328-0FE110AE8B95}">
            <xm:f>AND($M37=設定!$B$8,設定!$B$8&lt;&gt;"")</xm:f>
            <x14:dxf>
              <fill>
                <patternFill>
                  <bgColor rgb="FFFFFFCC"/>
                </patternFill>
              </fill>
            </x14:dxf>
          </x14:cfRule>
          <x14:cfRule type="expression" priority="1468" id="{9894806A-40B2-4A6D-A6E1-413D017292C9}">
            <xm:f>AND($M37=設定!$B$7,設定!$B$7&lt;&gt;"")</xm:f>
            <x14:dxf>
              <fill>
                <patternFill>
                  <bgColor rgb="FFFFEECC"/>
                </patternFill>
              </fill>
            </x14:dxf>
          </x14:cfRule>
          <x14:cfRule type="expression" priority="1469" id="{939BDD39-9B0A-45F0-849F-F4B7F81B4B01}">
            <xm:f>AND($M37=設定!$B$6,設定!$B$6&lt;&gt;"")</xm:f>
            <x14:dxf>
              <fill>
                <patternFill>
                  <bgColor rgb="FFF1E5DB"/>
                </patternFill>
              </fill>
            </x14:dxf>
          </x14:cfRule>
          <x14:cfRule type="expression" priority="1470" id="{C6F28479-08D5-49ED-A222-0D9F57807AC3}">
            <xm:f>AND($M37=設定!$B$5,設定!$B$5&lt;&gt;"")</xm:f>
            <x14:dxf>
              <fill>
                <patternFill>
                  <bgColor rgb="FFFFCCCC"/>
                </patternFill>
              </fill>
            </x14:dxf>
          </x14:cfRule>
          <xm:sqref>L37:M94 L96:M125</xm:sqref>
        </x14:conditionalFormatting>
        <x14:conditionalFormatting xmlns:xm="http://schemas.microsoft.com/office/excel/2006/main">
          <x14:cfRule type="expression" priority="1423" id="{A083B2F5-70AD-41A6-930D-2C245DF0B8E1}">
            <xm:f>AND($O37=設定!$B$19,設定!$B$19&lt;&gt;"")</xm:f>
            <x14:dxf>
              <fill>
                <patternFill>
                  <bgColor rgb="FFFFCCDD"/>
                </patternFill>
              </fill>
            </x14:dxf>
          </x14:cfRule>
          <x14:cfRule type="expression" priority="1424" id="{4593CCAD-85F0-4A4E-8E9B-A4DA5B34051C}">
            <xm:f>AND($O37=設定!$B$18,設定!$B$18&lt;&gt;"")</xm:f>
            <x14:dxf>
              <fill>
                <patternFill>
                  <bgColor rgb="FFF7D4EB"/>
                </patternFill>
              </fill>
            </x14:dxf>
          </x14:cfRule>
          <x14:cfRule type="expression" priority="1425" id="{6E5EDA87-4510-42EE-B8D6-B97BB5B9B2BA}">
            <xm:f>AND($O37=設定!$B$17,設定!$B$17&lt;&gt;"")</xm:f>
            <x14:dxf>
              <fill>
                <patternFill>
                  <bgColor rgb="FFFFCCFF"/>
                </patternFill>
              </fill>
            </x14:dxf>
          </x14:cfRule>
          <x14:cfRule type="expression" priority="1426" id="{84956E89-02D9-4550-A7A7-34076301A5A4}">
            <xm:f>AND($O37=設定!$B$16,設定!$B$16&lt;&gt;"")</xm:f>
            <x14:dxf>
              <fill>
                <patternFill>
                  <bgColor rgb="FFEECCFF"/>
                </patternFill>
              </fill>
            </x14:dxf>
          </x14:cfRule>
          <x14:cfRule type="expression" priority="1427" id="{73D0446E-E62B-4A3B-8F67-D785DB478F5D}">
            <xm:f>AND($O37=設定!$B$15,設定!$B$15&lt;&gt;"")</xm:f>
            <x14:dxf>
              <fill>
                <patternFill>
                  <bgColor rgb="FFD6D6F5"/>
                </patternFill>
              </fill>
            </x14:dxf>
          </x14:cfRule>
          <x14:cfRule type="expression" priority="1428" id="{96577798-EB1E-46B5-B206-A3D8E0C25CAE}">
            <xm:f>AND($O37=設定!$B$14,設定!$B$14&lt;&gt;"")</xm:f>
            <x14:dxf>
              <fill>
                <patternFill>
                  <bgColor rgb="FFCCDDFF"/>
                </patternFill>
              </fill>
            </x14:dxf>
          </x14:cfRule>
          <x14:cfRule type="expression" priority="1429" id="{0F3A9122-5BEB-4282-B250-1FF33859A783}">
            <xm:f>AND($O37=設定!$B$13,設定!$B$13&lt;&gt;"")</xm:f>
            <x14:dxf>
              <fill>
                <patternFill>
                  <bgColor rgb="FFCCEEFF"/>
                </patternFill>
              </fill>
            </x14:dxf>
          </x14:cfRule>
          <x14:cfRule type="expression" priority="1430" id="{4C56D19C-916E-4F1E-827F-772EB6B937D1}">
            <xm:f>AND($O37=設定!$B$12,設定!$B$12&lt;&gt;"")</xm:f>
            <x14:dxf>
              <fill>
                <patternFill>
                  <bgColor rgb="FFCFFCFC"/>
                </patternFill>
              </fill>
            </x14:dxf>
          </x14:cfRule>
          <x14:cfRule type="expression" priority="1431" id="{A8C2A46A-B162-48B7-9441-8CE5780A2EB1}">
            <xm:f>AND($O37=設定!$B$11,設定!$B$11&lt;&gt;"")</xm:f>
            <x14:dxf>
              <fill>
                <patternFill>
                  <bgColor rgb="FFCCFFDD"/>
                </patternFill>
              </fill>
            </x14:dxf>
          </x14:cfRule>
          <x14:cfRule type="expression" priority="1432" id="{C55D6E50-350B-46A3-86B0-1B6414E84B3C}">
            <xm:f>AND($O37=設定!$B$10,設定!$B$10&lt;&gt;"")</xm:f>
            <x14:dxf>
              <fill>
                <patternFill>
                  <bgColor rgb="FFDDFFCC"/>
                </patternFill>
              </fill>
            </x14:dxf>
          </x14:cfRule>
          <x14:cfRule type="expression" priority="1433" id="{2EE7A8F3-3E93-4BC7-8004-DE742DA75D79}">
            <xm:f>AND($O37=設定!$B$9,設定!$B$9&lt;&gt;"")</xm:f>
            <x14:dxf>
              <fill>
                <patternFill>
                  <bgColor rgb="FFEEFFCC"/>
                </patternFill>
              </fill>
            </x14:dxf>
          </x14:cfRule>
          <x14:cfRule type="expression" priority="1434" id="{4DCA5369-AA1E-424C-862E-C5B3049574A4}">
            <xm:f>AND($O37=設定!$B$8,設定!$B$8&lt;&gt;"")</xm:f>
            <x14:dxf>
              <fill>
                <patternFill>
                  <bgColor rgb="FFFFFFCC"/>
                </patternFill>
              </fill>
            </x14:dxf>
          </x14:cfRule>
          <x14:cfRule type="expression" priority="1435" id="{3CB2E505-5F5E-4366-8688-88AB63FD2D19}">
            <xm:f>AND($O37=設定!$B$7,設定!$B$7&lt;&gt;"")</xm:f>
            <x14:dxf>
              <fill>
                <patternFill>
                  <bgColor rgb="FFFFEECC"/>
                </patternFill>
              </fill>
            </x14:dxf>
          </x14:cfRule>
          <x14:cfRule type="expression" priority="1436" id="{7BCF86B2-32BD-4939-A77D-99598BDBA2D7}">
            <xm:f>AND($O37=設定!$B$6,設定!$B$6&lt;&gt;"")</xm:f>
            <x14:dxf>
              <fill>
                <patternFill>
                  <bgColor rgb="FFF1E5DB"/>
                </patternFill>
              </fill>
            </x14:dxf>
          </x14:cfRule>
          <x14:cfRule type="expression" priority="1437" id="{ACC3B585-A89B-4F4C-A429-91CC99400F56}">
            <xm:f>AND($O37=設定!$B$5,設定!$B$5&lt;&gt;"")</xm:f>
            <x14:dxf>
              <fill>
                <patternFill>
                  <bgColor rgb="FFFFCCCC"/>
                </patternFill>
              </fill>
            </x14:dxf>
          </x14:cfRule>
          <xm:sqref>N37:O94 N96:O125</xm:sqref>
        </x14:conditionalFormatting>
        <x14:conditionalFormatting xmlns:xm="http://schemas.microsoft.com/office/excel/2006/main">
          <x14:cfRule type="expression" priority="1390" id="{730E53C9-F2FC-45DE-BF41-301C3904DABC}">
            <xm:f>AND($Q37=設定!$B$19,設定!$B$19&lt;&gt;"")</xm:f>
            <x14:dxf>
              <fill>
                <patternFill>
                  <bgColor rgb="FFFFCCDD"/>
                </patternFill>
              </fill>
            </x14:dxf>
          </x14:cfRule>
          <x14:cfRule type="expression" priority="1391" id="{CD3CDE7F-5AA9-4A85-9CC6-9A7917109528}">
            <xm:f>AND($Q37=設定!$B$18,設定!$B$18&lt;&gt;"")</xm:f>
            <x14:dxf>
              <fill>
                <patternFill>
                  <bgColor rgb="FFF7D4EB"/>
                </patternFill>
              </fill>
            </x14:dxf>
          </x14:cfRule>
          <x14:cfRule type="expression" priority="1392" id="{004C8030-D088-4497-919C-35FCFE11B508}">
            <xm:f>AND($Q37=設定!$B$17,設定!$B$17&lt;&gt;"")</xm:f>
            <x14:dxf>
              <fill>
                <patternFill>
                  <bgColor rgb="FFFFCCFF"/>
                </patternFill>
              </fill>
            </x14:dxf>
          </x14:cfRule>
          <x14:cfRule type="expression" priority="1393" id="{3D8A5645-F6F7-4B3F-BE0D-74A331354A6D}">
            <xm:f>AND($Q37=設定!$B$16,設定!$B$16&lt;&gt;"")</xm:f>
            <x14:dxf>
              <fill>
                <patternFill>
                  <bgColor rgb="FFEECCFF"/>
                </patternFill>
              </fill>
            </x14:dxf>
          </x14:cfRule>
          <x14:cfRule type="expression" priority="1394" id="{93055F89-6B69-4E87-B1D1-A5B6F5F3D94F}">
            <xm:f>AND($Q37=設定!$B$15,設定!$B$15&lt;&gt;"")</xm:f>
            <x14:dxf>
              <fill>
                <patternFill>
                  <bgColor rgb="FFD6D6F5"/>
                </patternFill>
              </fill>
            </x14:dxf>
          </x14:cfRule>
          <x14:cfRule type="expression" priority="1395" id="{92553F5C-F9E5-474D-B541-B4002E637C24}">
            <xm:f>AND($Q37=設定!$B$14,設定!$B$14&lt;&gt;"")</xm:f>
            <x14:dxf>
              <fill>
                <patternFill>
                  <bgColor rgb="FFCCDDFF"/>
                </patternFill>
              </fill>
            </x14:dxf>
          </x14:cfRule>
          <x14:cfRule type="expression" priority="1396" id="{1C38769F-62E8-473B-A793-8C3C68B0DE64}">
            <xm:f>AND($Q37=設定!$B$13,設定!$B$13&lt;&gt;"")</xm:f>
            <x14:dxf>
              <fill>
                <patternFill>
                  <bgColor rgb="FFCCEEFF"/>
                </patternFill>
              </fill>
            </x14:dxf>
          </x14:cfRule>
          <x14:cfRule type="expression" priority="1397" id="{7420EC2B-D968-4A30-8015-E936E7B15792}">
            <xm:f>AND($Q37=設定!$B$12,設定!$B$12&lt;&gt;"")</xm:f>
            <x14:dxf>
              <fill>
                <patternFill>
                  <bgColor rgb="FFCFFCFC"/>
                </patternFill>
              </fill>
            </x14:dxf>
          </x14:cfRule>
          <x14:cfRule type="expression" priority="1398" id="{691D8BA8-A904-4532-8AF3-D900A348D057}">
            <xm:f>AND($Q37=設定!$B$11,設定!$B$11&lt;&gt;"")</xm:f>
            <x14:dxf>
              <fill>
                <patternFill>
                  <bgColor rgb="FFCCFFDD"/>
                </patternFill>
              </fill>
            </x14:dxf>
          </x14:cfRule>
          <x14:cfRule type="expression" priority="1399" id="{EF78D393-D973-4C11-82A9-1C48886E041E}">
            <xm:f>AND($Q37=設定!$B$10,設定!$B$10&lt;&gt;"")</xm:f>
            <x14:dxf>
              <fill>
                <patternFill>
                  <bgColor rgb="FFDDFFCC"/>
                </patternFill>
              </fill>
            </x14:dxf>
          </x14:cfRule>
          <x14:cfRule type="expression" priority="1400" id="{498EE794-1F0F-4A62-8756-75B246B52430}">
            <xm:f>AND($Q37=設定!$B$9,設定!$B$9&lt;&gt;"")</xm:f>
            <x14:dxf>
              <fill>
                <patternFill>
                  <bgColor rgb="FFEEFFCC"/>
                </patternFill>
              </fill>
            </x14:dxf>
          </x14:cfRule>
          <x14:cfRule type="expression" priority="1401" id="{D858F1C2-66F3-463A-AD26-F76C2239555F}">
            <xm:f>AND($Q37=設定!$B$8,設定!$B$8&lt;&gt;"")</xm:f>
            <x14:dxf>
              <fill>
                <patternFill>
                  <bgColor rgb="FFFFFFCC"/>
                </patternFill>
              </fill>
            </x14:dxf>
          </x14:cfRule>
          <x14:cfRule type="expression" priority="1402" id="{A9A465B0-825F-4012-BEEF-5F7E98084CE1}">
            <xm:f>AND($Q37=設定!$B$7,設定!$B$7&lt;&gt;"")</xm:f>
            <x14:dxf>
              <fill>
                <patternFill>
                  <bgColor rgb="FFFFEECC"/>
                </patternFill>
              </fill>
            </x14:dxf>
          </x14:cfRule>
          <x14:cfRule type="expression" priority="1403" id="{1A369082-2E8B-4A4C-9A3C-0E35F54E09E3}">
            <xm:f>AND($Q37=設定!$B$6,設定!$B$6&lt;&gt;"")</xm:f>
            <x14:dxf>
              <fill>
                <patternFill>
                  <bgColor rgb="FFF1E5DB"/>
                </patternFill>
              </fill>
            </x14:dxf>
          </x14:cfRule>
          <x14:cfRule type="expression" priority="1404" id="{7162DC55-325C-4C8F-9C57-7F6AA1AF7C27}">
            <xm:f>AND($Q37=設定!$B$5,設定!$B$5&lt;&gt;"")</xm:f>
            <x14:dxf>
              <fill>
                <patternFill>
                  <bgColor rgb="FFFFCCCC"/>
                </patternFill>
              </fill>
            </x14:dxf>
          </x14:cfRule>
          <xm:sqref>P37:Q94 P96:Q125</xm:sqref>
        </x14:conditionalFormatting>
        <x14:conditionalFormatting xmlns:xm="http://schemas.microsoft.com/office/excel/2006/main">
          <x14:cfRule type="expression" priority="1357" id="{452126BE-0919-483F-A4FF-8FD1923D6B16}">
            <xm:f>AND($S37=設定!$B$19,設定!$B$19&lt;&gt;"")</xm:f>
            <x14:dxf>
              <fill>
                <patternFill>
                  <bgColor rgb="FFFFCCDD"/>
                </patternFill>
              </fill>
            </x14:dxf>
          </x14:cfRule>
          <x14:cfRule type="expression" priority="1358" id="{2E11FBCB-62A1-4A4B-BD77-1385327A05D3}">
            <xm:f>AND($S37=設定!$B$18,設定!$B$18&lt;&gt;"")</xm:f>
            <x14:dxf>
              <fill>
                <patternFill>
                  <bgColor rgb="FFF7D4EB"/>
                </patternFill>
              </fill>
            </x14:dxf>
          </x14:cfRule>
          <x14:cfRule type="expression" priority="1359" id="{210CF829-3839-4DB2-AC31-C7E81E839DF0}">
            <xm:f>AND($S37=設定!$B$17,設定!$B$17&lt;&gt;"")</xm:f>
            <x14:dxf>
              <fill>
                <patternFill>
                  <bgColor rgb="FFFFCCFF"/>
                </patternFill>
              </fill>
            </x14:dxf>
          </x14:cfRule>
          <x14:cfRule type="expression" priority="1360" id="{5905B17F-7FDD-4764-8423-DFEA901A96B2}">
            <xm:f>AND($S37=設定!$B$16,設定!$B$16&lt;&gt;"")</xm:f>
            <x14:dxf>
              <fill>
                <patternFill>
                  <bgColor rgb="FFEECCFF"/>
                </patternFill>
              </fill>
            </x14:dxf>
          </x14:cfRule>
          <x14:cfRule type="expression" priority="1361" id="{23B29F0E-A77F-4F1B-AE22-A0C904E4DB4C}">
            <xm:f>AND($S37=設定!$B$15,設定!$B$15&lt;&gt;"")</xm:f>
            <x14:dxf>
              <fill>
                <patternFill>
                  <bgColor rgb="FFD6D6F5"/>
                </patternFill>
              </fill>
            </x14:dxf>
          </x14:cfRule>
          <x14:cfRule type="expression" priority="1362" id="{AF77E7F7-BDF7-4A52-9437-1F6B8ABB6DAE}">
            <xm:f>AND($S37=設定!$B$14,設定!$B$14&lt;&gt;"")</xm:f>
            <x14:dxf>
              <fill>
                <patternFill>
                  <bgColor rgb="FFCCDDFF"/>
                </patternFill>
              </fill>
            </x14:dxf>
          </x14:cfRule>
          <x14:cfRule type="expression" priority="1363" id="{9948127B-4008-4CE8-922B-3F2BF6783583}">
            <xm:f>AND($S37=設定!$B$13,設定!$B$13&lt;&gt;"")</xm:f>
            <x14:dxf>
              <fill>
                <patternFill>
                  <bgColor rgb="FFCCEEFF"/>
                </patternFill>
              </fill>
            </x14:dxf>
          </x14:cfRule>
          <x14:cfRule type="expression" priority="1364" id="{F4A8A778-7D23-4D0E-A854-33A2A42E1815}">
            <xm:f>AND($S37=設定!$B$12,設定!$B$12&lt;&gt;"")</xm:f>
            <x14:dxf>
              <fill>
                <patternFill>
                  <bgColor rgb="FFCFFCFC"/>
                </patternFill>
              </fill>
            </x14:dxf>
          </x14:cfRule>
          <x14:cfRule type="expression" priority="1365" id="{02332BC3-085E-4AC9-8213-14339D5B9680}">
            <xm:f>AND($S37=設定!$B$11,設定!$B$11&lt;&gt;"")</xm:f>
            <x14:dxf>
              <fill>
                <patternFill>
                  <bgColor rgb="FFCCFFDD"/>
                </patternFill>
              </fill>
            </x14:dxf>
          </x14:cfRule>
          <x14:cfRule type="expression" priority="1366" id="{78802E66-6CBE-4521-BA2C-C8EAAA872D52}">
            <xm:f>AND($S37=設定!$B$10,設定!$B$10&lt;&gt;"")</xm:f>
            <x14:dxf>
              <fill>
                <patternFill>
                  <bgColor rgb="FFDDFFCC"/>
                </patternFill>
              </fill>
            </x14:dxf>
          </x14:cfRule>
          <x14:cfRule type="expression" priority="1367" id="{FB6484D6-504F-42BB-982E-09E78DEF72DA}">
            <xm:f>AND($S37=設定!$B$9,設定!$B$9&lt;&gt;"")</xm:f>
            <x14:dxf>
              <fill>
                <patternFill>
                  <bgColor rgb="FFEEFFCC"/>
                </patternFill>
              </fill>
            </x14:dxf>
          </x14:cfRule>
          <x14:cfRule type="expression" priority="1368" id="{6AE52B35-98AE-4DCF-B03D-23CFBD4B181E}">
            <xm:f>AND($S37=設定!$B$8,設定!$B$8&lt;&gt;"")</xm:f>
            <x14:dxf>
              <fill>
                <patternFill>
                  <bgColor rgb="FFFFFFCC"/>
                </patternFill>
              </fill>
            </x14:dxf>
          </x14:cfRule>
          <x14:cfRule type="expression" priority="1369" id="{B67655D2-DB26-477A-8697-5779BCC803B2}">
            <xm:f>AND($S37=設定!$B$7,設定!$B$7&lt;&gt;"")</xm:f>
            <x14:dxf>
              <fill>
                <patternFill>
                  <bgColor rgb="FFFFEECC"/>
                </patternFill>
              </fill>
            </x14:dxf>
          </x14:cfRule>
          <x14:cfRule type="expression" priority="1370" id="{4F1FD4F7-9939-4DA7-A917-B831F225FCAC}">
            <xm:f>AND($S37=設定!$B$6,設定!$B$6&lt;&gt;"")</xm:f>
            <x14:dxf>
              <fill>
                <patternFill>
                  <bgColor rgb="FFF1E5DB"/>
                </patternFill>
              </fill>
            </x14:dxf>
          </x14:cfRule>
          <x14:cfRule type="expression" priority="1371" id="{10F485D8-669D-476A-A2C1-59242D67F025}">
            <xm:f>AND($S37=設定!$B$5,設定!$B$5&lt;&gt;"")</xm:f>
            <x14:dxf>
              <fill>
                <patternFill>
                  <bgColor rgb="FFFFCCCC"/>
                </patternFill>
              </fill>
            </x14:dxf>
          </x14:cfRule>
          <xm:sqref>R37:S94 R96:S125</xm:sqref>
        </x14:conditionalFormatting>
        <x14:conditionalFormatting xmlns:xm="http://schemas.microsoft.com/office/excel/2006/main">
          <x14:cfRule type="expression" priority="1324" id="{003A05BA-9787-4D37-BC90-3EC2B7CA7861}">
            <xm:f>AND($U37=設定!$B$19,設定!$B$19&lt;&gt;"")</xm:f>
            <x14:dxf>
              <fill>
                <patternFill>
                  <bgColor rgb="FFFFCCDD"/>
                </patternFill>
              </fill>
            </x14:dxf>
          </x14:cfRule>
          <x14:cfRule type="expression" priority="1325" id="{E25E5336-BAFD-4517-96CA-311638F63274}">
            <xm:f>AND($U37=設定!$B$18,設定!$B$18&lt;&gt;"")</xm:f>
            <x14:dxf>
              <fill>
                <patternFill>
                  <bgColor rgb="FFF7D4EB"/>
                </patternFill>
              </fill>
            </x14:dxf>
          </x14:cfRule>
          <x14:cfRule type="expression" priority="1326" id="{F76C1B1C-FCF3-4E85-A8DA-1EA5DF66BB45}">
            <xm:f>AND($U37=設定!$B$17,設定!$B$17&lt;&gt;"")</xm:f>
            <x14:dxf>
              <fill>
                <patternFill>
                  <bgColor rgb="FFFFCCFF"/>
                </patternFill>
              </fill>
            </x14:dxf>
          </x14:cfRule>
          <x14:cfRule type="expression" priority="1327" id="{5124A462-274B-4056-8B05-291687F943D6}">
            <xm:f>AND($U37=設定!$B$16,設定!$B$16&lt;&gt;"")</xm:f>
            <x14:dxf>
              <fill>
                <patternFill>
                  <bgColor rgb="FFEECCFF"/>
                </patternFill>
              </fill>
            </x14:dxf>
          </x14:cfRule>
          <x14:cfRule type="expression" priority="1328" id="{374D9EDE-2147-4A59-B5AD-7A572BAC2173}">
            <xm:f>AND($U37=設定!$B$15,設定!$B$15&lt;&gt;"")</xm:f>
            <x14:dxf>
              <fill>
                <patternFill>
                  <bgColor rgb="FFD6D6F5"/>
                </patternFill>
              </fill>
            </x14:dxf>
          </x14:cfRule>
          <x14:cfRule type="expression" priority="1329" id="{F71ABB7B-F37C-45DA-88E6-B78D2FF5DEF9}">
            <xm:f>AND($U37=設定!$B$14,設定!$B$14&lt;&gt;"")</xm:f>
            <x14:dxf>
              <fill>
                <patternFill>
                  <bgColor rgb="FFCCDDFF"/>
                </patternFill>
              </fill>
            </x14:dxf>
          </x14:cfRule>
          <x14:cfRule type="expression" priority="1330" id="{2131D1B3-1AC7-4E71-AF15-3F279E00BE2E}">
            <xm:f>AND($U37=設定!$B$13,設定!$B$13&lt;&gt;"")</xm:f>
            <x14:dxf>
              <fill>
                <patternFill>
                  <bgColor rgb="FFCCEEFF"/>
                </patternFill>
              </fill>
            </x14:dxf>
          </x14:cfRule>
          <x14:cfRule type="expression" priority="1331" id="{1E1283A4-A479-4E6F-A883-FC66BD470DB5}">
            <xm:f>AND($U37=設定!$B$12,設定!$B$12&lt;&gt;"")</xm:f>
            <x14:dxf>
              <fill>
                <patternFill>
                  <bgColor rgb="FFCFFCFC"/>
                </patternFill>
              </fill>
            </x14:dxf>
          </x14:cfRule>
          <x14:cfRule type="expression" priority="1332" id="{BD269C68-4A66-4685-AE75-801ACDD0F9E5}">
            <xm:f>AND($U37=設定!$B$11,設定!$B$11&lt;&gt;"")</xm:f>
            <x14:dxf>
              <fill>
                <patternFill>
                  <bgColor rgb="FFCCFFDD"/>
                </patternFill>
              </fill>
            </x14:dxf>
          </x14:cfRule>
          <x14:cfRule type="expression" priority="1333" id="{10364723-5C77-46EA-9245-649D134BB82C}">
            <xm:f>AND($U37=設定!$B$10,設定!$B$10&lt;&gt;"")</xm:f>
            <x14:dxf>
              <fill>
                <patternFill>
                  <bgColor rgb="FFDDFFCC"/>
                </patternFill>
              </fill>
            </x14:dxf>
          </x14:cfRule>
          <x14:cfRule type="expression" priority="1334" id="{5601237D-1F14-40C0-94AA-87DA71167BE2}">
            <xm:f>AND($U37=設定!$B$9,設定!$B$9&lt;&gt;"")</xm:f>
            <x14:dxf>
              <fill>
                <patternFill>
                  <bgColor rgb="FFEEFFCC"/>
                </patternFill>
              </fill>
            </x14:dxf>
          </x14:cfRule>
          <x14:cfRule type="expression" priority="1335" id="{E4647B6F-F157-404E-AAC1-0190B88FDB23}">
            <xm:f>AND($U37=設定!$B$8,設定!$B$8&lt;&gt;"")</xm:f>
            <x14:dxf>
              <fill>
                <patternFill>
                  <bgColor rgb="FFFFFFCC"/>
                </patternFill>
              </fill>
            </x14:dxf>
          </x14:cfRule>
          <x14:cfRule type="expression" priority="1336" id="{11CB28E7-BD5E-4ACE-B5E3-D2FAE70B704B}">
            <xm:f>AND($U37=設定!$B$7,設定!$B$7&lt;&gt;"")</xm:f>
            <x14:dxf>
              <fill>
                <patternFill>
                  <bgColor rgb="FFFFEECC"/>
                </patternFill>
              </fill>
            </x14:dxf>
          </x14:cfRule>
          <x14:cfRule type="expression" priority="1337" id="{D367BB3A-3240-41BA-8E45-9486DE1AFB2A}">
            <xm:f>AND($U37=設定!$B$6,設定!$B$6&lt;&gt;"")</xm:f>
            <x14:dxf>
              <fill>
                <patternFill>
                  <bgColor rgb="FFF1E5DB"/>
                </patternFill>
              </fill>
            </x14:dxf>
          </x14:cfRule>
          <x14:cfRule type="expression" priority="1338" id="{612F9389-4C2D-4B7A-869A-49A646C83890}">
            <xm:f>AND($U37=設定!$B$5,設定!$B$5&lt;&gt;"")</xm:f>
            <x14:dxf>
              <fill>
                <patternFill>
                  <bgColor rgb="FFFFCCCC"/>
                </patternFill>
              </fill>
            </x14:dxf>
          </x14:cfRule>
          <xm:sqref>T37:U94 T96:U125</xm:sqref>
        </x14:conditionalFormatting>
        <x14:conditionalFormatting xmlns:xm="http://schemas.microsoft.com/office/excel/2006/main">
          <x14:cfRule type="expression" priority="1291" id="{3A09FF31-2C47-48B3-A972-352E5788D496}">
            <xm:f>AND($W37=設定!$B$19,設定!$B$19&lt;&gt;"")</xm:f>
            <x14:dxf>
              <fill>
                <patternFill>
                  <bgColor rgb="FFFFCCDD"/>
                </patternFill>
              </fill>
            </x14:dxf>
          </x14:cfRule>
          <x14:cfRule type="expression" priority="1292" id="{4AF9B55D-DD72-4B08-9342-4D574FC20D30}">
            <xm:f>AND($W37=設定!$B$18,設定!$B$18&lt;&gt;"")</xm:f>
            <x14:dxf>
              <fill>
                <patternFill>
                  <bgColor rgb="FFF7D4EB"/>
                </patternFill>
              </fill>
            </x14:dxf>
          </x14:cfRule>
          <x14:cfRule type="expression" priority="1293" id="{3CD2E17A-1F33-4039-B57F-20ED56535611}">
            <xm:f>AND($W37=設定!$B$17,設定!$B$17&lt;&gt;"")</xm:f>
            <x14:dxf>
              <fill>
                <patternFill>
                  <bgColor rgb="FFFFCCFF"/>
                </patternFill>
              </fill>
            </x14:dxf>
          </x14:cfRule>
          <x14:cfRule type="expression" priority="1294" id="{D038EF2A-32DA-46B0-B329-47F9C162C271}">
            <xm:f>AND($W37=設定!$B$16,設定!$B$16&lt;&gt;"")</xm:f>
            <x14:dxf>
              <fill>
                <patternFill>
                  <bgColor rgb="FFEECCFF"/>
                </patternFill>
              </fill>
            </x14:dxf>
          </x14:cfRule>
          <x14:cfRule type="expression" priority="1295" id="{57C62FE4-DA1B-4B8E-BF31-F5817616F8B0}">
            <xm:f>AND($W37=設定!$B$15,設定!$B$15&lt;&gt;"")</xm:f>
            <x14:dxf>
              <fill>
                <patternFill>
                  <bgColor rgb="FFD6D6F5"/>
                </patternFill>
              </fill>
            </x14:dxf>
          </x14:cfRule>
          <x14:cfRule type="expression" priority="1296" id="{11D43EA3-4342-482B-9499-00857C460BDF}">
            <xm:f>AND($W37=設定!$B$14,設定!$B$14&lt;&gt;"")</xm:f>
            <x14:dxf>
              <fill>
                <patternFill>
                  <bgColor rgb="FFCCDDFF"/>
                </patternFill>
              </fill>
            </x14:dxf>
          </x14:cfRule>
          <x14:cfRule type="expression" priority="1297" id="{0DA2A716-4936-433D-A343-C459FE773500}">
            <xm:f>AND($W37=設定!$B$13,設定!$B$13&lt;&gt;"")</xm:f>
            <x14:dxf>
              <fill>
                <patternFill>
                  <bgColor rgb="FFCCEEFF"/>
                </patternFill>
              </fill>
            </x14:dxf>
          </x14:cfRule>
          <x14:cfRule type="expression" priority="1298" id="{3F0F3D27-BBB3-4D3D-BE9F-E1891616F465}">
            <xm:f>AND($W37=設定!$B$12,設定!$B$12&lt;&gt;"")</xm:f>
            <x14:dxf>
              <fill>
                <patternFill>
                  <bgColor rgb="FFCFFCFC"/>
                </patternFill>
              </fill>
            </x14:dxf>
          </x14:cfRule>
          <x14:cfRule type="expression" priority="1299" id="{D921C4A2-01FD-44C1-AEEF-AA651783756D}">
            <xm:f>AND($W37=設定!$B$11,設定!$B$11&lt;&gt;"")</xm:f>
            <x14:dxf>
              <fill>
                <patternFill>
                  <bgColor rgb="FFCCFFDD"/>
                </patternFill>
              </fill>
            </x14:dxf>
          </x14:cfRule>
          <x14:cfRule type="expression" priority="1300" id="{45CBD60F-3F2B-499C-992B-C766F6AA7F36}">
            <xm:f>AND($W37=設定!$B$10,設定!$B$10&lt;&gt;"")</xm:f>
            <x14:dxf>
              <fill>
                <patternFill>
                  <bgColor rgb="FFDDFFCC"/>
                </patternFill>
              </fill>
            </x14:dxf>
          </x14:cfRule>
          <x14:cfRule type="expression" priority="1301" id="{86C3DF33-266B-491B-8162-29EF4DD3FA6E}">
            <xm:f>AND($W37=設定!$B$9,設定!$B$9&lt;&gt;"")</xm:f>
            <x14:dxf>
              <fill>
                <patternFill>
                  <bgColor rgb="FFEEFFCC"/>
                </patternFill>
              </fill>
            </x14:dxf>
          </x14:cfRule>
          <x14:cfRule type="expression" priority="1302" id="{54CC9718-F45D-4788-9C72-13C92500D58F}">
            <xm:f>AND($W37=設定!$B$8,設定!$B$8&lt;&gt;"")</xm:f>
            <x14:dxf>
              <fill>
                <patternFill>
                  <bgColor rgb="FFFFFFCC"/>
                </patternFill>
              </fill>
            </x14:dxf>
          </x14:cfRule>
          <x14:cfRule type="expression" priority="1303" id="{D4903C3B-D152-47CB-A090-DF521458C15F}">
            <xm:f>AND($W37=設定!$B$7,設定!$B$7&lt;&gt;"")</xm:f>
            <x14:dxf>
              <fill>
                <patternFill>
                  <bgColor rgb="FFFFEECC"/>
                </patternFill>
              </fill>
            </x14:dxf>
          </x14:cfRule>
          <x14:cfRule type="expression" priority="1304" id="{5F6A22BE-ACD2-4376-B2EC-79A9C4F9B007}">
            <xm:f>AND($W37=設定!$B$6,設定!$B$6&lt;&gt;"")</xm:f>
            <x14:dxf>
              <fill>
                <patternFill>
                  <bgColor rgb="FFF1E5DB"/>
                </patternFill>
              </fill>
            </x14:dxf>
          </x14:cfRule>
          <x14:cfRule type="expression" priority="1305" id="{5F4514E2-9ABE-43AD-8289-8C53D71F153E}">
            <xm:f>AND($W37=設定!$B$5,設定!$B$5&lt;&gt;"")</xm:f>
            <x14:dxf>
              <fill>
                <patternFill>
                  <bgColor rgb="FFFFCCCC"/>
                </patternFill>
              </fill>
            </x14:dxf>
          </x14:cfRule>
          <xm:sqref>V37:W94 V96:W125</xm:sqref>
        </x14:conditionalFormatting>
        <x14:conditionalFormatting xmlns:xm="http://schemas.microsoft.com/office/excel/2006/main">
          <x14:cfRule type="expression" priority="1258" id="{6980A617-08BD-4269-A22F-188B5FD76E2A}">
            <xm:f>AND($Y37=設定!$B$19,設定!$B$19&lt;&gt;"")</xm:f>
            <x14:dxf>
              <fill>
                <patternFill>
                  <bgColor rgb="FFFFCCDD"/>
                </patternFill>
              </fill>
            </x14:dxf>
          </x14:cfRule>
          <x14:cfRule type="expression" priority="1259" id="{9806565D-6ECB-4707-BAA5-6A8A6D315158}">
            <xm:f>AND($Y37=設定!$B$18,設定!$B$18&lt;&gt;"")</xm:f>
            <x14:dxf>
              <fill>
                <patternFill>
                  <bgColor rgb="FFF7D4EB"/>
                </patternFill>
              </fill>
            </x14:dxf>
          </x14:cfRule>
          <x14:cfRule type="expression" priority="1260" id="{0D3FCC11-D79D-4614-B8B6-01FBC3949221}">
            <xm:f>AND($Y37=設定!$B$17,設定!$B$17&lt;&gt;"")</xm:f>
            <x14:dxf>
              <fill>
                <patternFill>
                  <bgColor rgb="FFFFCCFF"/>
                </patternFill>
              </fill>
            </x14:dxf>
          </x14:cfRule>
          <x14:cfRule type="expression" priority="1261" id="{A8C0CB70-3AD0-44C5-846F-C8320811B919}">
            <xm:f>AND($Y37=設定!$B$16,設定!$B$16&lt;&gt;"")</xm:f>
            <x14:dxf>
              <fill>
                <patternFill>
                  <bgColor rgb="FFEECCFF"/>
                </patternFill>
              </fill>
            </x14:dxf>
          </x14:cfRule>
          <x14:cfRule type="expression" priority="1262" id="{3AB67E3B-D2D9-4534-A066-4F8DC684BC31}">
            <xm:f>AND($Y37=設定!$B$15,設定!$B$15&lt;&gt;"")</xm:f>
            <x14:dxf>
              <fill>
                <patternFill>
                  <bgColor rgb="FFD6D6F5"/>
                </patternFill>
              </fill>
            </x14:dxf>
          </x14:cfRule>
          <x14:cfRule type="expression" priority="1263" id="{8A6B5EDB-4E2B-4C5B-A6FC-578D7A33D2BF}">
            <xm:f>AND($Y37=設定!$B$14,設定!$B$14&lt;&gt;"")</xm:f>
            <x14:dxf>
              <fill>
                <patternFill>
                  <bgColor rgb="FFCCDDFF"/>
                </patternFill>
              </fill>
            </x14:dxf>
          </x14:cfRule>
          <x14:cfRule type="expression" priority="1264" id="{3878A4BC-B786-4EAE-9322-F6FC37DE5E26}">
            <xm:f>AND($Y37=設定!$B$13,設定!$B$13&lt;&gt;"")</xm:f>
            <x14:dxf>
              <fill>
                <patternFill>
                  <bgColor rgb="FFCCEEFF"/>
                </patternFill>
              </fill>
            </x14:dxf>
          </x14:cfRule>
          <x14:cfRule type="expression" priority="1265" id="{42DDE2BA-EBA8-48CF-A268-D8209EEAF87C}">
            <xm:f>AND($Y37=設定!$B$12,設定!$B$12&lt;&gt;"")</xm:f>
            <x14:dxf>
              <fill>
                <patternFill>
                  <bgColor rgb="FFCFFCFC"/>
                </patternFill>
              </fill>
            </x14:dxf>
          </x14:cfRule>
          <x14:cfRule type="expression" priority="1266" id="{D9FED8CA-E5D7-4E3D-88FF-12815FF0268C}">
            <xm:f>AND($Y37=設定!$B$11,設定!$B$11&lt;&gt;"")</xm:f>
            <x14:dxf>
              <fill>
                <patternFill>
                  <bgColor rgb="FFCCFFDD"/>
                </patternFill>
              </fill>
            </x14:dxf>
          </x14:cfRule>
          <x14:cfRule type="expression" priority="1267" id="{B8AF46BD-EBEA-4571-A4F6-9A2D0900C090}">
            <xm:f>AND($Y37=設定!$B$10,設定!$B$10&lt;&gt;"")</xm:f>
            <x14:dxf>
              <fill>
                <patternFill>
                  <bgColor rgb="FFDDFFCC"/>
                </patternFill>
              </fill>
            </x14:dxf>
          </x14:cfRule>
          <x14:cfRule type="expression" priority="1268" id="{EC19AD7C-6D7E-46C3-9844-9C216157DA5E}">
            <xm:f>AND($Y37=設定!$B$9,設定!$B$9&lt;&gt;"")</xm:f>
            <x14:dxf>
              <fill>
                <patternFill>
                  <bgColor rgb="FFEEFFCC"/>
                </patternFill>
              </fill>
            </x14:dxf>
          </x14:cfRule>
          <x14:cfRule type="expression" priority="1269" id="{62493A7C-4FD8-4E82-A252-A2C99C743630}">
            <xm:f>AND($Y37=設定!$B$8,設定!$B$8&lt;&gt;"")</xm:f>
            <x14:dxf>
              <fill>
                <patternFill>
                  <bgColor rgb="FFFFFFCC"/>
                </patternFill>
              </fill>
            </x14:dxf>
          </x14:cfRule>
          <x14:cfRule type="expression" priority="1270" id="{3A0F3EF0-7B89-48F3-9171-6C0C111C8444}">
            <xm:f>AND($Y37=設定!$B$7,設定!$B$7&lt;&gt;"")</xm:f>
            <x14:dxf>
              <fill>
                <patternFill>
                  <bgColor rgb="FFFFEECC"/>
                </patternFill>
              </fill>
            </x14:dxf>
          </x14:cfRule>
          <x14:cfRule type="expression" priority="1271" id="{A1E80A4F-E738-4984-BAAE-F399E1608403}">
            <xm:f>AND($Y37=設定!$B$6,設定!$B$6&lt;&gt;"")</xm:f>
            <x14:dxf>
              <fill>
                <patternFill>
                  <bgColor rgb="FFF1E5DB"/>
                </patternFill>
              </fill>
            </x14:dxf>
          </x14:cfRule>
          <x14:cfRule type="expression" priority="1272" id="{8706DBE8-E122-49F7-9D5B-07408A87A70F}">
            <xm:f>AND($Y37=設定!$B$5,設定!$B$5&lt;&gt;"")</xm:f>
            <x14:dxf>
              <fill>
                <patternFill>
                  <bgColor rgb="FFFFCCCC"/>
                </patternFill>
              </fill>
            </x14:dxf>
          </x14:cfRule>
          <xm:sqref>X37:Y94 X96:Y125</xm:sqref>
        </x14:conditionalFormatting>
        <x14:conditionalFormatting xmlns:xm="http://schemas.microsoft.com/office/excel/2006/main">
          <x14:cfRule type="expression" priority="1225" id="{D33BE6BF-1B9F-4292-B9F8-BC20F7E2B6F3}">
            <xm:f>AND($AA37=設定!$B$19,設定!$B$19&lt;&gt;"")</xm:f>
            <x14:dxf>
              <fill>
                <patternFill>
                  <bgColor rgb="FFFFCCDD"/>
                </patternFill>
              </fill>
            </x14:dxf>
          </x14:cfRule>
          <x14:cfRule type="expression" priority="1226" id="{01A6B007-EAE5-407E-90CD-C4D21CA49E85}">
            <xm:f>AND($AA37=設定!$B$18,設定!$B$18&lt;&gt;"")</xm:f>
            <x14:dxf>
              <fill>
                <patternFill>
                  <bgColor rgb="FFF7D4EB"/>
                </patternFill>
              </fill>
            </x14:dxf>
          </x14:cfRule>
          <x14:cfRule type="expression" priority="1227" id="{07631720-62C0-4FDF-8943-1C480A69B1D1}">
            <xm:f>AND($AA37=設定!$B$17,設定!$B$17&lt;&gt;"")</xm:f>
            <x14:dxf>
              <fill>
                <patternFill>
                  <bgColor rgb="FFFFCCFF"/>
                </patternFill>
              </fill>
            </x14:dxf>
          </x14:cfRule>
          <x14:cfRule type="expression" priority="1228" id="{EF9D863F-BF69-44D6-92FB-C643ED4E9E3B}">
            <xm:f>AND($AA37=設定!$B$16,設定!$B$16&lt;&gt;"")</xm:f>
            <x14:dxf>
              <fill>
                <patternFill>
                  <bgColor rgb="FFEECCFF"/>
                </patternFill>
              </fill>
            </x14:dxf>
          </x14:cfRule>
          <x14:cfRule type="expression" priority="1229" id="{B033CE1D-1B81-4A2E-A74B-B4FA36217107}">
            <xm:f>AND($AA37=設定!$B$15,設定!$B$15&lt;&gt;"")</xm:f>
            <x14:dxf>
              <fill>
                <patternFill>
                  <bgColor rgb="FFD6D6F5"/>
                </patternFill>
              </fill>
            </x14:dxf>
          </x14:cfRule>
          <x14:cfRule type="expression" priority="1230" id="{D44EB943-30B0-4CCF-B225-414EA72E8B72}">
            <xm:f>AND($AA37=設定!$B$14,設定!$B$14&lt;&gt;"")</xm:f>
            <x14:dxf>
              <fill>
                <patternFill>
                  <bgColor rgb="FFCCDDFF"/>
                </patternFill>
              </fill>
            </x14:dxf>
          </x14:cfRule>
          <x14:cfRule type="expression" priority="1231" id="{0238E662-CD24-47D5-8EC4-B872FF4B7A78}">
            <xm:f>AND($AA37=設定!$B$13,設定!$B$13&lt;&gt;"")</xm:f>
            <x14:dxf>
              <fill>
                <patternFill>
                  <bgColor rgb="FFCCEEFF"/>
                </patternFill>
              </fill>
            </x14:dxf>
          </x14:cfRule>
          <x14:cfRule type="expression" priority="1232" id="{1B9119BA-6168-4056-A101-F4F7E5A9BFB0}">
            <xm:f>AND($AA37=設定!$B$12,設定!$B$12&lt;&gt;"")</xm:f>
            <x14:dxf>
              <fill>
                <patternFill>
                  <bgColor rgb="FFCFFCFC"/>
                </patternFill>
              </fill>
            </x14:dxf>
          </x14:cfRule>
          <x14:cfRule type="expression" priority="1233" id="{C272796C-1FEA-4F19-9D3B-7A94497AB3A7}">
            <xm:f>AND($AA37=設定!$B$11,設定!$B$11&lt;&gt;"")</xm:f>
            <x14:dxf>
              <fill>
                <patternFill>
                  <bgColor rgb="FFCCFFDD"/>
                </patternFill>
              </fill>
            </x14:dxf>
          </x14:cfRule>
          <x14:cfRule type="expression" priority="1234" id="{D7442F61-C898-4F18-AD13-C9F9C485FF2C}">
            <xm:f>AND($AA37=設定!$B$10,設定!$B$10&lt;&gt;"")</xm:f>
            <x14:dxf>
              <fill>
                <patternFill>
                  <bgColor rgb="FFDDFFCC"/>
                </patternFill>
              </fill>
            </x14:dxf>
          </x14:cfRule>
          <x14:cfRule type="expression" priority="1235" id="{DD5F707E-A66E-41A6-A710-F528047E15D5}">
            <xm:f>AND($AA37=設定!$B$9,設定!$B$9&lt;&gt;"")</xm:f>
            <x14:dxf>
              <fill>
                <patternFill>
                  <bgColor rgb="FFEEFFCC"/>
                </patternFill>
              </fill>
            </x14:dxf>
          </x14:cfRule>
          <x14:cfRule type="expression" priority="1236" id="{020DD416-DB5F-45F5-B607-AC55A85247D0}">
            <xm:f>AND($AA37=設定!$B$8,設定!$B$8&lt;&gt;"")</xm:f>
            <x14:dxf>
              <fill>
                <patternFill>
                  <bgColor rgb="FFFFFFCC"/>
                </patternFill>
              </fill>
            </x14:dxf>
          </x14:cfRule>
          <x14:cfRule type="expression" priority="1237" id="{CD450E55-5FE8-46D3-AB7C-D16AD69FF4D8}">
            <xm:f>AND($AA37=設定!$B$7,設定!$B$7&lt;&gt;"")</xm:f>
            <x14:dxf>
              <fill>
                <patternFill>
                  <bgColor rgb="FFFFEECC"/>
                </patternFill>
              </fill>
            </x14:dxf>
          </x14:cfRule>
          <x14:cfRule type="expression" priority="1238" id="{9683C83E-5083-441F-96F2-A7C4156334EC}">
            <xm:f>AND($AA37=設定!$B$6,設定!$B$6&lt;&gt;"")</xm:f>
            <x14:dxf>
              <fill>
                <patternFill>
                  <bgColor rgb="FFF1E5DB"/>
                </patternFill>
              </fill>
            </x14:dxf>
          </x14:cfRule>
          <x14:cfRule type="expression" priority="1239" id="{B4664F62-8ADD-4583-A61A-10D80E110267}">
            <xm:f>AND($AA37=設定!$B$5,設定!$B$5&lt;&gt;"")</xm:f>
            <x14:dxf>
              <fill>
                <patternFill>
                  <bgColor rgb="FFFFCCCC"/>
                </patternFill>
              </fill>
            </x14:dxf>
          </x14:cfRule>
          <xm:sqref>Z37:AA94 Z96:AA125</xm:sqref>
        </x14:conditionalFormatting>
        <x14:conditionalFormatting xmlns:xm="http://schemas.microsoft.com/office/excel/2006/main">
          <x14:cfRule type="expression" priority="1192" id="{83A920EA-CF1B-451E-93F3-707901E5F864}">
            <xm:f>AND($AC37=設定!$B$19,設定!$B$19&lt;&gt;"")</xm:f>
            <x14:dxf>
              <fill>
                <patternFill>
                  <bgColor rgb="FFFFCCDD"/>
                </patternFill>
              </fill>
            </x14:dxf>
          </x14:cfRule>
          <x14:cfRule type="expression" priority="1193" id="{7FAA3D74-8929-455F-B03E-B391EED10D4C}">
            <xm:f>AND($AC37=設定!$B$18,設定!$B$18&lt;&gt;"")</xm:f>
            <x14:dxf>
              <fill>
                <patternFill>
                  <bgColor rgb="FFF7D4EB"/>
                </patternFill>
              </fill>
            </x14:dxf>
          </x14:cfRule>
          <x14:cfRule type="expression" priority="1194" id="{7E3F3B2C-B218-4C3A-A021-6C8FD8DD59A7}">
            <xm:f>AND($AC37=設定!$B$17,設定!$B$17&lt;&gt;"")</xm:f>
            <x14:dxf>
              <fill>
                <patternFill>
                  <bgColor rgb="FFFFCCFF"/>
                </patternFill>
              </fill>
            </x14:dxf>
          </x14:cfRule>
          <x14:cfRule type="expression" priority="1195" id="{67185F89-509B-49EB-B292-26D901AEE9F9}">
            <xm:f>AND($AC37=設定!$B$16,設定!$B$16&lt;&gt;"")</xm:f>
            <x14:dxf>
              <fill>
                <patternFill>
                  <bgColor rgb="FFEECCFF"/>
                </patternFill>
              </fill>
            </x14:dxf>
          </x14:cfRule>
          <x14:cfRule type="expression" priority="1196" id="{DF92D0AB-D6EF-4810-AE7E-09D2BF2E9D43}">
            <xm:f>AND($AC37=設定!$B$15,設定!$B$15&lt;&gt;"")</xm:f>
            <x14:dxf>
              <fill>
                <patternFill>
                  <bgColor rgb="FFD6D6F5"/>
                </patternFill>
              </fill>
            </x14:dxf>
          </x14:cfRule>
          <x14:cfRule type="expression" priority="1197" id="{B6798DB5-09F9-4B0A-8F6C-BCA57FCEEA4C}">
            <xm:f>AND($AC37=設定!$B$14,設定!$B$14&lt;&gt;"")</xm:f>
            <x14:dxf>
              <fill>
                <patternFill>
                  <bgColor rgb="FFCCDDFF"/>
                </patternFill>
              </fill>
            </x14:dxf>
          </x14:cfRule>
          <x14:cfRule type="expression" priority="1198" id="{86EB4508-2E06-4D40-9B12-164C0449BC93}">
            <xm:f>AND($AC37=設定!$B$13,設定!$B$13&lt;&gt;"")</xm:f>
            <x14:dxf>
              <fill>
                <patternFill>
                  <bgColor rgb="FFCCEEFF"/>
                </patternFill>
              </fill>
            </x14:dxf>
          </x14:cfRule>
          <x14:cfRule type="expression" priority="1199" id="{EC4555DE-3A97-4F71-A58D-2D7BA2E6EA0C}">
            <xm:f>AND($AC37=設定!$B$12,設定!$B$12&lt;&gt;"")</xm:f>
            <x14:dxf>
              <fill>
                <patternFill>
                  <bgColor rgb="FFCFFCFC"/>
                </patternFill>
              </fill>
            </x14:dxf>
          </x14:cfRule>
          <x14:cfRule type="expression" priority="1200" id="{E0E51088-F028-483C-B4C6-5E4B227E3840}">
            <xm:f>AND($AC37=設定!$B$11,設定!$B$11&lt;&gt;"")</xm:f>
            <x14:dxf>
              <fill>
                <patternFill>
                  <bgColor rgb="FFCCFFDD"/>
                </patternFill>
              </fill>
            </x14:dxf>
          </x14:cfRule>
          <x14:cfRule type="expression" priority="1201" id="{C035B0B9-D7FA-4EA4-97D9-FC29E9F8BECD}">
            <xm:f>AND($AC37=設定!$B$10,設定!$B$10&lt;&gt;"")</xm:f>
            <x14:dxf>
              <fill>
                <patternFill>
                  <bgColor rgb="FFDDFFCC"/>
                </patternFill>
              </fill>
            </x14:dxf>
          </x14:cfRule>
          <x14:cfRule type="expression" priority="1202" id="{D25E9F61-716F-49E2-9717-9996C3E2F045}">
            <xm:f>AND($AC37=設定!$B$9,設定!$B$9&lt;&gt;"")</xm:f>
            <x14:dxf>
              <fill>
                <patternFill>
                  <bgColor rgb="FFEEFFCC"/>
                </patternFill>
              </fill>
            </x14:dxf>
          </x14:cfRule>
          <x14:cfRule type="expression" priority="1203" id="{AAECEC4D-DA87-4E02-B7CA-8E44448A1E5A}">
            <xm:f>AND($AC37=設定!$B$8,設定!$B$8&lt;&gt;"")</xm:f>
            <x14:dxf>
              <fill>
                <patternFill>
                  <bgColor rgb="FFFFFFCC"/>
                </patternFill>
              </fill>
            </x14:dxf>
          </x14:cfRule>
          <x14:cfRule type="expression" priority="1204" id="{A48D3A6F-F53A-4B5C-8D62-A14D74F192EE}">
            <xm:f>AND($AC37=設定!$B$7,設定!$B$7&lt;&gt;"")</xm:f>
            <x14:dxf>
              <fill>
                <patternFill>
                  <bgColor rgb="FFFFEECC"/>
                </patternFill>
              </fill>
            </x14:dxf>
          </x14:cfRule>
          <x14:cfRule type="expression" priority="1205" id="{F72AA564-35B0-4EA1-AF9F-726DA427EA30}">
            <xm:f>AND($AC37=設定!$B$6,設定!$B$6&lt;&gt;"")</xm:f>
            <x14:dxf>
              <fill>
                <patternFill>
                  <bgColor rgb="FFF1E5DB"/>
                </patternFill>
              </fill>
            </x14:dxf>
          </x14:cfRule>
          <x14:cfRule type="expression" priority="1206" id="{99334A28-3D36-4CE4-99DE-3718C38CDF1F}">
            <xm:f>AND($AC37=設定!$B$5,設定!$B$5&lt;&gt;"")</xm:f>
            <x14:dxf>
              <fill>
                <patternFill>
                  <bgColor rgb="FFFFCCCC"/>
                </patternFill>
              </fill>
            </x14:dxf>
          </x14:cfRule>
          <xm:sqref>AB37:AC94 AB96:AC125</xm:sqref>
        </x14:conditionalFormatting>
        <x14:conditionalFormatting xmlns:xm="http://schemas.microsoft.com/office/excel/2006/main">
          <x14:cfRule type="expression" priority="1159" id="{D68CCCD4-2040-4444-8CCD-4BDE198088C0}">
            <xm:f>AND($AE37=設定!$B$19,設定!$B$19&lt;&gt;"")</xm:f>
            <x14:dxf>
              <fill>
                <patternFill>
                  <bgColor rgb="FFFFCCDD"/>
                </patternFill>
              </fill>
            </x14:dxf>
          </x14:cfRule>
          <x14:cfRule type="expression" priority="1160" id="{B953F99F-0E0F-499A-88F5-C20B6577EE62}">
            <xm:f>AND($AE37=設定!$B$18,設定!$B$18&lt;&gt;"")</xm:f>
            <x14:dxf>
              <fill>
                <patternFill>
                  <bgColor rgb="FFF7D4EB"/>
                </patternFill>
              </fill>
            </x14:dxf>
          </x14:cfRule>
          <x14:cfRule type="expression" priority="1161" id="{A9393DF5-35FD-4B74-8640-A1E24761BFC2}">
            <xm:f>AND($AE37=設定!$B$17,設定!$B$17&lt;&gt;"")</xm:f>
            <x14:dxf>
              <fill>
                <patternFill>
                  <bgColor rgb="FFFFCCFF"/>
                </patternFill>
              </fill>
            </x14:dxf>
          </x14:cfRule>
          <x14:cfRule type="expression" priority="1162" id="{02960E45-74E9-4DE4-AC9C-0C59D261C4D9}">
            <xm:f>AND($AE37=設定!$B$16,設定!$B$16&lt;&gt;"")</xm:f>
            <x14:dxf>
              <fill>
                <patternFill>
                  <bgColor rgb="FFEECCFF"/>
                </patternFill>
              </fill>
            </x14:dxf>
          </x14:cfRule>
          <x14:cfRule type="expression" priority="1163" id="{819C708B-BF47-4625-BC92-2B98BEFD9436}">
            <xm:f>AND($AE37=設定!$B$15,設定!$B$15&lt;&gt;"")</xm:f>
            <x14:dxf>
              <fill>
                <patternFill>
                  <bgColor rgb="FFD6D6F5"/>
                </patternFill>
              </fill>
            </x14:dxf>
          </x14:cfRule>
          <x14:cfRule type="expression" priority="1164" id="{C768B67F-1607-4A22-B957-222E76056049}">
            <xm:f>AND($AE37=設定!$B$14,設定!$B$14&lt;&gt;"")</xm:f>
            <x14:dxf>
              <fill>
                <patternFill>
                  <bgColor rgb="FFCCDDFF"/>
                </patternFill>
              </fill>
            </x14:dxf>
          </x14:cfRule>
          <x14:cfRule type="expression" priority="1165" id="{5DB3DE01-71ED-4A77-B36E-E91C083CE5B9}">
            <xm:f>AND($AE37=設定!$B$13,設定!$B$13&lt;&gt;"")</xm:f>
            <x14:dxf>
              <fill>
                <patternFill>
                  <bgColor rgb="FFCCEEFF"/>
                </patternFill>
              </fill>
            </x14:dxf>
          </x14:cfRule>
          <x14:cfRule type="expression" priority="1166" id="{672FCCED-2B94-4B3D-8356-2EB01ECBE941}">
            <xm:f>AND($AE37=設定!$B$12,設定!$B$12&lt;&gt;"")</xm:f>
            <x14:dxf>
              <fill>
                <patternFill>
                  <bgColor rgb="FFCFFCFC"/>
                </patternFill>
              </fill>
            </x14:dxf>
          </x14:cfRule>
          <x14:cfRule type="expression" priority="1167" id="{54CC08C2-4E95-4112-84B4-C3FDF4F766DC}">
            <xm:f>AND($AE37=設定!$B$11,設定!$B$11&lt;&gt;"")</xm:f>
            <x14:dxf>
              <fill>
                <patternFill>
                  <bgColor rgb="FFCCFFDD"/>
                </patternFill>
              </fill>
            </x14:dxf>
          </x14:cfRule>
          <x14:cfRule type="expression" priority="1168" id="{7B2C11D8-6B18-4084-82CB-6548B015CE33}">
            <xm:f>AND($AE37=設定!$B$10,設定!$B$10&lt;&gt;"")</xm:f>
            <x14:dxf>
              <fill>
                <patternFill>
                  <bgColor rgb="FFDDFFCC"/>
                </patternFill>
              </fill>
            </x14:dxf>
          </x14:cfRule>
          <x14:cfRule type="expression" priority="1169" id="{01DB65AB-8C5D-42C6-B525-5888B3E4542E}">
            <xm:f>AND($AE37=設定!$B$9,設定!$B$9&lt;&gt;"")</xm:f>
            <x14:dxf>
              <fill>
                <patternFill>
                  <bgColor rgb="FFEEFFCC"/>
                </patternFill>
              </fill>
            </x14:dxf>
          </x14:cfRule>
          <x14:cfRule type="expression" priority="1170" id="{EA8EA340-EA10-4499-87EC-B8247F6BE73F}">
            <xm:f>AND($AE37=設定!$B$8,設定!$B$8&lt;&gt;"")</xm:f>
            <x14:dxf>
              <fill>
                <patternFill>
                  <bgColor rgb="FFFFFFCC"/>
                </patternFill>
              </fill>
            </x14:dxf>
          </x14:cfRule>
          <x14:cfRule type="expression" priority="1171" id="{E7625902-97FD-453F-8096-8895A47C1C46}">
            <xm:f>AND($AE37=設定!$B$7,設定!$B$7&lt;&gt;"")</xm:f>
            <x14:dxf>
              <fill>
                <patternFill>
                  <bgColor rgb="FFFFEECC"/>
                </patternFill>
              </fill>
            </x14:dxf>
          </x14:cfRule>
          <x14:cfRule type="expression" priority="1172" id="{0FB9E26F-16AD-4BA0-8E33-2604537423B4}">
            <xm:f>AND($AE37=設定!$B$6,設定!$B$6&lt;&gt;"")</xm:f>
            <x14:dxf>
              <fill>
                <patternFill>
                  <bgColor rgb="FFF1E5DB"/>
                </patternFill>
              </fill>
            </x14:dxf>
          </x14:cfRule>
          <x14:cfRule type="expression" priority="1173" id="{B2D35ADD-5423-4092-99EE-4D03A067A2EC}">
            <xm:f>AND($AE37=設定!$B$5,設定!$B$5&lt;&gt;"")</xm:f>
            <x14:dxf>
              <fill>
                <patternFill>
                  <bgColor rgb="FFFFCCCC"/>
                </patternFill>
              </fill>
            </x14:dxf>
          </x14:cfRule>
          <xm:sqref>AD37:AE94 AD96:AE125</xm:sqref>
        </x14:conditionalFormatting>
        <x14:conditionalFormatting xmlns:xm="http://schemas.microsoft.com/office/excel/2006/main">
          <x14:cfRule type="expression" priority="1126" id="{FF1B6354-2468-49D7-A5F8-38FFBFF45DF7}">
            <xm:f>AND($AG37=設定!$B$19,設定!$B$19&lt;&gt;"")</xm:f>
            <x14:dxf>
              <fill>
                <patternFill>
                  <bgColor rgb="FFFFCCDD"/>
                </patternFill>
              </fill>
            </x14:dxf>
          </x14:cfRule>
          <x14:cfRule type="expression" priority="1127" id="{31328B39-AA9B-47CA-8FF2-FF06D1FE5A6B}">
            <xm:f>AND($AG37=設定!$B$18,設定!$B$18&lt;&gt;"")</xm:f>
            <x14:dxf>
              <fill>
                <patternFill>
                  <bgColor rgb="FFF7D4EB"/>
                </patternFill>
              </fill>
            </x14:dxf>
          </x14:cfRule>
          <x14:cfRule type="expression" priority="1128" id="{DD45EDAC-2D6B-41DB-9E59-0EE0034EFE04}">
            <xm:f>AND($AG37=設定!$B$17,設定!$B$17&lt;&gt;"")</xm:f>
            <x14:dxf>
              <fill>
                <patternFill>
                  <bgColor rgb="FFFFCCFF"/>
                </patternFill>
              </fill>
            </x14:dxf>
          </x14:cfRule>
          <x14:cfRule type="expression" priority="1129" id="{801A7B88-C806-4DF3-85CF-83D44E21D6F0}">
            <xm:f>AND($AG37=設定!$B$16,設定!$B$16&lt;&gt;"")</xm:f>
            <x14:dxf>
              <fill>
                <patternFill>
                  <bgColor rgb="FFEECCFF"/>
                </patternFill>
              </fill>
            </x14:dxf>
          </x14:cfRule>
          <x14:cfRule type="expression" priority="1130" id="{9D071B42-53FE-4B0A-9828-F5EF2157C01A}">
            <xm:f>AND($AG37=設定!$B$15,設定!$B$15&lt;&gt;"")</xm:f>
            <x14:dxf>
              <fill>
                <patternFill>
                  <bgColor rgb="FFD6D6F5"/>
                </patternFill>
              </fill>
            </x14:dxf>
          </x14:cfRule>
          <x14:cfRule type="expression" priority="1131" id="{10683BE8-2F25-4C96-85A2-56DB1E1F8744}">
            <xm:f>AND($AG37=設定!$B$14,設定!$B$14&lt;&gt;"")</xm:f>
            <x14:dxf>
              <fill>
                <patternFill>
                  <bgColor rgb="FFCCDDFF"/>
                </patternFill>
              </fill>
            </x14:dxf>
          </x14:cfRule>
          <x14:cfRule type="expression" priority="1132" id="{546F0467-4E58-416D-8C34-972B97D6AC1D}">
            <xm:f>AND($AG37=設定!$B$13,設定!$B$13&lt;&gt;"")</xm:f>
            <x14:dxf>
              <fill>
                <patternFill>
                  <bgColor rgb="FFCCEEFF"/>
                </patternFill>
              </fill>
            </x14:dxf>
          </x14:cfRule>
          <x14:cfRule type="expression" priority="1133" id="{6E4DD284-ED4B-4C00-A257-B68A7E1EC661}">
            <xm:f>AND($AG37=設定!$B$12,設定!$B$12&lt;&gt;"")</xm:f>
            <x14:dxf>
              <fill>
                <patternFill>
                  <bgColor rgb="FFCFFCFC"/>
                </patternFill>
              </fill>
            </x14:dxf>
          </x14:cfRule>
          <x14:cfRule type="expression" priority="1134" id="{D260F513-7214-496C-ABC3-64A5EEBA02EF}">
            <xm:f>AND($AG37=設定!$B$11,設定!$B$11&lt;&gt;"")</xm:f>
            <x14:dxf>
              <fill>
                <patternFill>
                  <bgColor rgb="FFCCFFDD"/>
                </patternFill>
              </fill>
            </x14:dxf>
          </x14:cfRule>
          <x14:cfRule type="expression" priority="1135" id="{04341393-B10C-4DEC-B5F1-63D680D7DBC7}">
            <xm:f>AND($AG37=設定!$B$10,設定!$B$10&lt;&gt;"")</xm:f>
            <x14:dxf>
              <fill>
                <patternFill>
                  <bgColor rgb="FFDDFFCC"/>
                </patternFill>
              </fill>
            </x14:dxf>
          </x14:cfRule>
          <x14:cfRule type="expression" priority="1136" id="{25FAE96D-A352-4097-8E24-C762AB6FD257}">
            <xm:f>AND($AG37=設定!$B$9,設定!$B$9&lt;&gt;"")</xm:f>
            <x14:dxf>
              <fill>
                <patternFill>
                  <bgColor rgb="FFEEFFCC"/>
                </patternFill>
              </fill>
            </x14:dxf>
          </x14:cfRule>
          <x14:cfRule type="expression" priority="1137" id="{9D8E12DF-0FC0-4304-AB2A-6207A235BA58}">
            <xm:f>AND($AG37=設定!$B$8,設定!$B$8&lt;&gt;"")</xm:f>
            <x14:dxf>
              <fill>
                <patternFill>
                  <bgColor rgb="FFFFFFCC"/>
                </patternFill>
              </fill>
            </x14:dxf>
          </x14:cfRule>
          <x14:cfRule type="expression" priority="1138" id="{761E5BC8-2B15-46D4-8EF3-EBCD74CCE552}">
            <xm:f>AND($AG37=設定!$B$7,設定!$B$7&lt;&gt;"")</xm:f>
            <x14:dxf>
              <fill>
                <patternFill>
                  <bgColor rgb="FFFFEECC"/>
                </patternFill>
              </fill>
            </x14:dxf>
          </x14:cfRule>
          <x14:cfRule type="expression" priority="1139" id="{98D92E35-605D-44E3-82E4-5E386B191951}">
            <xm:f>AND($AG37=設定!$B$6,設定!$B$6&lt;&gt;"")</xm:f>
            <x14:dxf>
              <fill>
                <patternFill>
                  <bgColor rgb="FFF1E5DB"/>
                </patternFill>
              </fill>
            </x14:dxf>
          </x14:cfRule>
          <x14:cfRule type="expression" priority="1140" id="{D431CBF8-5FC1-4C43-A4A4-941AB2ADA735}">
            <xm:f>AND($AG37=設定!$B$5,設定!$B$5&lt;&gt;"")</xm:f>
            <x14:dxf>
              <fill>
                <patternFill>
                  <bgColor rgb="FFFFCCCC"/>
                </patternFill>
              </fill>
            </x14:dxf>
          </x14:cfRule>
          <xm:sqref>AF37:AG94 AF96:AG125</xm:sqref>
        </x14:conditionalFormatting>
        <x14:conditionalFormatting xmlns:xm="http://schemas.microsoft.com/office/excel/2006/main">
          <x14:cfRule type="expression" priority="1093" id="{713C762C-624B-491B-8012-2B69D08574C2}">
            <xm:f>AND($AI37=設定!$B$19,設定!$B$19&lt;&gt;"")</xm:f>
            <x14:dxf>
              <fill>
                <patternFill>
                  <bgColor rgb="FFFFCCDD"/>
                </patternFill>
              </fill>
            </x14:dxf>
          </x14:cfRule>
          <x14:cfRule type="expression" priority="1094" id="{D46DE754-30A1-4A48-803E-790E1352EDE7}">
            <xm:f>AND($AI37=設定!$B$18,設定!$B$18&lt;&gt;"")</xm:f>
            <x14:dxf>
              <fill>
                <patternFill>
                  <bgColor rgb="FFF7D4EB"/>
                </patternFill>
              </fill>
            </x14:dxf>
          </x14:cfRule>
          <x14:cfRule type="expression" priority="1095" id="{B2160AF9-2512-4DA8-BAC8-A66C4C6BE606}">
            <xm:f>AND($AI37=設定!$B$17,設定!$B$17&lt;&gt;"")</xm:f>
            <x14:dxf>
              <fill>
                <patternFill>
                  <bgColor rgb="FFFFCCFF"/>
                </patternFill>
              </fill>
            </x14:dxf>
          </x14:cfRule>
          <x14:cfRule type="expression" priority="1096" id="{95575E15-233D-4B8D-8428-A1862C297F84}">
            <xm:f>AND($AI37=設定!$B$16,設定!$B$16&lt;&gt;"")</xm:f>
            <x14:dxf>
              <fill>
                <patternFill>
                  <bgColor rgb="FFEECCFF"/>
                </patternFill>
              </fill>
            </x14:dxf>
          </x14:cfRule>
          <x14:cfRule type="expression" priority="1097" id="{201CD758-4000-4C04-AEAD-A5E77A6DABC6}">
            <xm:f>AND($AI37=設定!$B$15,設定!$B$15&lt;&gt;"")</xm:f>
            <x14:dxf>
              <fill>
                <patternFill>
                  <bgColor rgb="FFD6D6F5"/>
                </patternFill>
              </fill>
            </x14:dxf>
          </x14:cfRule>
          <x14:cfRule type="expression" priority="1098" id="{F38EE47B-CA10-4C82-8557-EDDD634BB15B}">
            <xm:f>AND($AI37=設定!$B$14,設定!$B$14&lt;&gt;"")</xm:f>
            <x14:dxf>
              <fill>
                <patternFill>
                  <bgColor rgb="FFCCDDFF"/>
                </patternFill>
              </fill>
            </x14:dxf>
          </x14:cfRule>
          <x14:cfRule type="expression" priority="1099" id="{3A194DE2-9732-4374-A4B4-C8B3C0E88593}">
            <xm:f>AND($AI37=設定!$B$13,設定!$B$13&lt;&gt;"")</xm:f>
            <x14:dxf>
              <fill>
                <patternFill>
                  <bgColor rgb="FFCCEEFF"/>
                </patternFill>
              </fill>
            </x14:dxf>
          </x14:cfRule>
          <x14:cfRule type="expression" priority="1100" id="{15816F0B-23DF-49D4-816F-9FB0204042D1}">
            <xm:f>AND($AI37=設定!$B$12,設定!$B$12&lt;&gt;"")</xm:f>
            <x14:dxf>
              <fill>
                <patternFill>
                  <bgColor rgb="FFCFFCFC"/>
                </patternFill>
              </fill>
            </x14:dxf>
          </x14:cfRule>
          <x14:cfRule type="expression" priority="1101" id="{421246B0-9EDA-4666-8EC7-DAFEA2333A74}">
            <xm:f>AND($AI37=設定!$B$11,設定!$B$11&lt;&gt;"")</xm:f>
            <x14:dxf>
              <fill>
                <patternFill>
                  <bgColor rgb="FFCCFFDD"/>
                </patternFill>
              </fill>
            </x14:dxf>
          </x14:cfRule>
          <x14:cfRule type="expression" priority="1102" id="{D6F1C8D0-E011-4780-B388-B07484A32CE6}">
            <xm:f>AND($AI37=設定!$B$10,設定!$B$10&lt;&gt;"")</xm:f>
            <x14:dxf>
              <fill>
                <patternFill>
                  <bgColor rgb="FFDDFFCC"/>
                </patternFill>
              </fill>
            </x14:dxf>
          </x14:cfRule>
          <x14:cfRule type="expression" priority="1103" id="{879B9EFD-ACE7-468C-98A1-F5A419CAACC1}">
            <xm:f>AND($AI37=設定!$B$9,設定!$B$9&lt;&gt;"")</xm:f>
            <x14:dxf>
              <fill>
                <patternFill>
                  <bgColor rgb="FFEEFFCC"/>
                </patternFill>
              </fill>
            </x14:dxf>
          </x14:cfRule>
          <x14:cfRule type="expression" priority="1104" id="{FFB58045-6958-4DD4-830B-BB2F727570F2}">
            <xm:f>AND($AI37=設定!$B$8,設定!$B$8&lt;&gt;"")</xm:f>
            <x14:dxf>
              <fill>
                <patternFill>
                  <bgColor rgb="FFFFFFCC"/>
                </patternFill>
              </fill>
            </x14:dxf>
          </x14:cfRule>
          <x14:cfRule type="expression" priority="1105" id="{6C40E392-3E88-4D30-8340-73D1926C2945}">
            <xm:f>AND($AI37=設定!$B$7,設定!$B$7&lt;&gt;"")</xm:f>
            <x14:dxf>
              <fill>
                <patternFill>
                  <bgColor rgb="FFFFEECC"/>
                </patternFill>
              </fill>
            </x14:dxf>
          </x14:cfRule>
          <x14:cfRule type="expression" priority="1106" id="{75E98961-BB3A-4D98-A3CA-1B4E288AE08A}">
            <xm:f>AND($AI37=設定!$B$6,設定!$B$6&lt;&gt;"")</xm:f>
            <x14:dxf>
              <fill>
                <patternFill>
                  <bgColor rgb="FFF1E5DB"/>
                </patternFill>
              </fill>
            </x14:dxf>
          </x14:cfRule>
          <x14:cfRule type="expression" priority="1107" id="{D999B1AE-3613-441E-99BD-01B6C1DCDEA9}">
            <xm:f>AND($AI37=設定!$B$5,設定!$B$5&lt;&gt;"")</xm:f>
            <x14:dxf>
              <fill>
                <patternFill>
                  <bgColor rgb="FFFFCCCC"/>
                </patternFill>
              </fill>
            </x14:dxf>
          </x14:cfRule>
          <xm:sqref>AH37:AI94 AH96:AI125</xm:sqref>
        </x14:conditionalFormatting>
        <x14:conditionalFormatting xmlns:xm="http://schemas.microsoft.com/office/excel/2006/main">
          <x14:cfRule type="expression" priority="1060" id="{1117B31A-C256-4818-9F29-AF2EE80CB262}">
            <xm:f>AND($AK37=設定!$B$19,設定!$B$19&lt;&gt;"")</xm:f>
            <x14:dxf>
              <fill>
                <patternFill>
                  <bgColor rgb="FFFFCCDD"/>
                </patternFill>
              </fill>
            </x14:dxf>
          </x14:cfRule>
          <x14:cfRule type="expression" priority="1061" id="{065E1401-717C-4D83-9D5F-42A788F15A1F}">
            <xm:f>AND($AK37=設定!$B$18,設定!$B$18&lt;&gt;"")</xm:f>
            <x14:dxf>
              <fill>
                <patternFill>
                  <bgColor rgb="FFF7D4EB"/>
                </patternFill>
              </fill>
            </x14:dxf>
          </x14:cfRule>
          <x14:cfRule type="expression" priority="1062" id="{E7A726FA-F5B1-49C6-8685-5AB7CEFC4FD5}">
            <xm:f>AND($AK37=設定!$B$17,設定!$B$17&lt;&gt;"")</xm:f>
            <x14:dxf>
              <fill>
                <patternFill>
                  <bgColor rgb="FFFFCCFF"/>
                </patternFill>
              </fill>
            </x14:dxf>
          </x14:cfRule>
          <x14:cfRule type="expression" priority="1063" id="{ED7A479D-0548-4AAC-95F7-09A97C64471A}">
            <xm:f>AND($AK37=設定!$B$16,設定!$B$16&lt;&gt;"")</xm:f>
            <x14:dxf>
              <fill>
                <patternFill>
                  <bgColor rgb="FFEECCFF"/>
                </patternFill>
              </fill>
            </x14:dxf>
          </x14:cfRule>
          <x14:cfRule type="expression" priority="1064" id="{D305599D-3475-4F18-9743-AE5CA7FEBD89}">
            <xm:f>AND($AK37=設定!$B$15,設定!$B$15&lt;&gt;"")</xm:f>
            <x14:dxf>
              <fill>
                <patternFill>
                  <bgColor rgb="FFD6D6F5"/>
                </patternFill>
              </fill>
            </x14:dxf>
          </x14:cfRule>
          <x14:cfRule type="expression" priority="1065" id="{B12CE12B-9571-4B84-A3BB-E0F750E42612}">
            <xm:f>AND($AK37=設定!$B$14,設定!$B$14&lt;&gt;"")</xm:f>
            <x14:dxf>
              <fill>
                <patternFill>
                  <bgColor rgb="FFCCDDFF"/>
                </patternFill>
              </fill>
            </x14:dxf>
          </x14:cfRule>
          <x14:cfRule type="expression" priority="1066" id="{05177184-F895-4369-8DB7-A3AE3CBDB8E2}">
            <xm:f>AND($AK37=設定!$B$13,設定!$B$13&lt;&gt;"")</xm:f>
            <x14:dxf>
              <fill>
                <patternFill>
                  <bgColor rgb="FFCCEEFF"/>
                </patternFill>
              </fill>
            </x14:dxf>
          </x14:cfRule>
          <x14:cfRule type="expression" priority="1067" id="{6FD3B548-C70C-4E3B-8722-609A0017E35D}">
            <xm:f>AND($AK37=設定!$B$12,設定!$B$12&lt;&gt;"")</xm:f>
            <x14:dxf>
              <fill>
                <patternFill>
                  <bgColor rgb="FFCFFCFC"/>
                </patternFill>
              </fill>
            </x14:dxf>
          </x14:cfRule>
          <x14:cfRule type="expression" priority="1068" id="{3B3A81F7-E6EE-40C2-889C-7D2465ED2FEB}">
            <xm:f>AND($AK37=設定!$B$11,設定!$B$11&lt;&gt;"")</xm:f>
            <x14:dxf>
              <fill>
                <patternFill>
                  <bgColor rgb="FFCCFFDD"/>
                </patternFill>
              </fill>
            </x14:dxf>
          </x14:cfRule>
          <x14:cfRule type="expression" priority="1069" id="{13781930-E92D-4C8C-BE97-07F041DEAD12}">
            <xm:f>AND($AK37=設定!$B$10,設定!$B$10&lt;&gt;"")</xm:f>
            <x14:dxf>
              <fill>
                <patternFill>
                  <bgColor rgb="FFDDFFCC"/>
                </patternFill>
              </fill>
            </x14:dxf>
          </x14:cfRule>
          <x14:cfRule type="expression" priority="1070" id="{80204ECB-3787-4551-9883-F66266E2CB9F}">
            <xm:f>AND($AK37=設定!$B$9,設定!$B$9&lt;&gt;"")</xm:f>
            <x14:dxf>
              <fill>
                <patternFill>
                  <bgColor rgb="FFEEFFCC"/>
                </patternFill>
              </fill>
            </x14:dxf>
          </x14:cfRule>
          <x14:cfRule type="expression" priority="1071" id="{3CB4A0F6-479D-492E-A548-06A7577298F8}">
            <xm:f>AND($AK37=設定!$B$8,設定!$B$8&lt;&gt;"")</xm:f>
            <x14:dxf>
              <fill>
                <patternFill>
                  <bgColor rgb="FFFFFFCC"/>
                </patternFill>
              </fill>
            </x14:dxf>
          </x14:cfRule>
          <x14:cfRule type="expression" priority="1072" id="{BB326915-C32D-4204-A1B5-99E352369BA4}">
            <xm:f>AND($AK37=設定!$B$7,設定!$B$7&lt;&gt;"")</xm:f>
            <x14:dxf>
              <fill>
                <patternFill>
                  <bgColor rgb="FFFFEECC"/>
                </patternFill>
              </fill>
            </x14:dxf>
          </x14:cfRule>
          <x14:cfRule type="expression" priority="1073" id="{1CEF6CB7-1AAF-4522-9EA5-9D4C9518193E}">
            <xm:f>AND($AK37=設定!$B$6,設定!$B$6&lt;&gt;"")</xm:f>
            <x14:dxf>
              <fill>
                <patternFill>
                  <bgColor rgb="FFF1E5DB"/>
                </patternFill>
              </fill>
            </x14:dxf>
          </x14:cfRule>
          <x14:cfRule type="expression" priority="1074" id="{741C714F-7D6B-4B45-A8F5-67EB3A760DA8}">
            <xm:f>AND($AK37=設定!$B$5,設定!$B$5&lt;&gt;"")</xm:f>
            <x14:dxf>
              <fill>
                <patternFill>
                  <bgColor rgb="FFFFCCCC"/>
                </patternFill>
              </fill>
            </x14:dxf>
          </x14:cfRule>
          <xm:sqref>AJ37:AK94 AJ96:AK125</xm:sqref>
        </x14:conditionalFormatting>
        <x14:conditionalFormatting xmlns:xm="http://schemas.microsoft.com/office/excel/2006/main">
          <x14:cfRule type="expression" priority="1027" id="{54AFFF08-3B0F-4AB6-9868-8F0C3E331399}">
            <xm:f>AND($AM37=設定!$B$19,設定!$B$19&lt;&gt;"")</xm:f>
            <x14:dxf>
              <fill>
                <patternFill>
                  <bgColor rgb="FFFFCCDD"/>
                </patternFill>
              </fill>
            </x14:dxf>
          </x14:cfRule>
          <x14:cfRule type="expression" priority="1028" id="{9EB259DA-68E5-4532-ABDA-D728E1884EA8}">
            <xm:f>AND($AM37=設定!$B$18,設定!$B$18&lt;&gt;"")</xm:f>
            <x14:dxf>
              <fill>
                <patternFill>
                  <bgColor rgb="FFF7D4EB"/>
                </patternFill>
              </fill>
            </x14:dxf>
          </x14:cfRule>
          <x14:cfRule type="expression" priority="1029" id="{545122DA-1329-44D1-83C6-73D10FAB9693}">
            <xm:f>AND($AM37=設定!$B$17,設定!$B$17&lt;&gt;"")</xm:f>
            <x14:dxf>
              <fill>
                <patternFill>
                  <bgColor rgb="FFFFCCFF"/>
                </patternFill>
              </fill>
            </x14:dxf>
          </x14:cfRule>
          <x14:cfRule type="expression" priority="1030" id="{CDFC9FF8-2B31-4BE0-A277-EFBDF58AE7A1}">
            <xm:f>AND($AM37=設定!$B$16,設定!$B$16&lt;&gt;"")</xm:f>
            <x14:dxf>
              <fill>
                <patternFill>
                  <bgColor rgb="FFEECCFF"/>
                </patternFill>
              </fill>
            </x14:dxf>
          </x14:cfRule>
          <x14:cfRule type="expression" priority="1031" id="{B7CE50DA-6A41-4137-8E57-746279EE7AAF}">
            <xm:f>AND($AM37=設定!$B$15,設定!$B$15&lt;&gt;"")</xm:f>
            <x14:dxf>
              <fill>
                <patternFill>
                  <bgColor rgb="FFD6D6F5"/>
                </patternFill>
              </fill>
            </x14:dxf>
          </x14:cfRule>
          <x14:cfRule type="expression" priority="1032" id="{2FE0BDFA-7847-497C-97EF-0FC3A18AE908}">
            <xm:f>AND($AM37=設定!$B$14,設定!$B$14&lt;&gt;"")</xm:f>
            <x14:dxf>
              <fill>
                <patternFill>
                  <bgColor rgb="FFCCDDFF"/>
                </patternFill>
              </fill>
            </x14:dxf>
          </x14:cfRule>
          <x14:cfRule type="expression" priority="1033" id="{87C8E184-8C3E-466A-83A2-2FF3B9911511}">
            <xm:f>AND($AM37=設定!$B$13,設定!$B$13&lt;&gt;"")</xm:f>
            <x14:dxf>
              <fill>
                <patternFill>
                  <bgColor rgb="FFCCEEFF"/>
                </patternFill>
              </fill>
            </x14:dxf>
          </x14:cfRule>
          <x14:cfRule type="expression" priority="1034" id="{C0503593-C8D8-41FA-8D6D-1CC4CAF8D1D3}">
            <xm:f>AND($AM37=設定!$B$12,設定!$B$12&lt;&gt;"")</xm:f>
            <x14:dxf>
              <fill>
                <patternFill>
                  <bgColor rgb="FFCFFCFC"/>
                </patternFill>
              </fill>
            </x14:dxf>
          </x14:cfRule>
          <x14:cfRule type="expression" priority="1035" id="{31B6B2C1-19F7-4951-A78D-24ACCFE05864}">
            <xm:f>AND($AM37=設定!$B$11,設定!$B$11&lt;&gt;"")</xm:f>
            <x14:dxf>
              <fill>
                <patternFill>
                  <bgColor rgb="FFCCFFDD"/>
                </patternFill>
              </fill>
            </x14:dxf>
          </x14:cfRule>
          <x14:cfRule type="expression" priority="1036" id="{9BCF33E0-D187-4824-86BC-19794277F971}">
            <xm:f>AND($AM37=設定!$B$10,設定!$B$10&lt;&gt;"")</xm:f>
            <x14:dxf>
              <fill>
                <patternFill>
                  <bgColor rgb="FFDDFFCC"/>
                </patternFill>
              </fill>
            </x14:dxf>
          </x14:cfRule>
          <x14:cfRule type="expression" priority="1037" id="{86F858DC-A87A-47B3-A00D-F5E29BC73D15}">
            <xm:f>AND($AM37=設定!$B$9,設定!$B$9&lt;&gt;"")</xm:f>
            <x14:dxf>
              <fill>
                <patternFill>
                  <bgColor rgb="FFEEFFCC"/>
                </patternFill>
              </fill>
            </x14:dxf>
          </x14:cfRule>
          <x14:cfRule type="expression" priority="1038" id="{16942F5C-9E13-4ACB-B856-1350CF1F4526}">
            <xm:f>AND($AM37=設定!$B$8,設定!$B$8&lt;&gt;"")</xm:f>
            <x14:dxf>
              <fill>
                <patternFill>
                  <bgColor rgb="FFFFFFCC"/>
                </patternFill>
              </fill>
            </x14:dxf>
          </x14:cfRule>
          <x14:cfRule type="expression" priority="1039" id="{2CD4B93E-9856-4F24-AA9C-708180B3510A}">
            <xm:f>AND($AM37=設定!$B$7,設定!$B$7&lt;&gt;"")</xm:f>
            <x14:dxf>
              <fill>
                <patternFill>
                  <bgColor rgb="FFFFEECC"/>
                </patternFill>
              </fill>
            </x14:dxf>
          </x14:cfRule>
          <x14:cfRule type="expression" priority="1040" id="{2D04CC52-C6BC-4941-AC51-661B165BEC41}">
            <xm:f>AND($AM37=設定!$B$6,設定!$B$6&lt;&gt;"")</xm:f>
            <x14:dxf>
              <fill>
                <patternFill>
                  <bgColor rgb="FFF1E5DB"/>
                </patternFill>
              </fill>
            </x14:dxf>
          </x14:cfRule>
          <x14:cfRule type="expression" priority="1041" id="{AEA3059C-A2FC-4A0A-9BBC-22CAF9D38797}">
            <xm:f>AND($AM37=設定!$B$5,設定!$B$5&lt;&gt;"")</xm:f>
            <x14:dxf>
              <fill>
                <patternFill>
                  <bgColor rgb="FFFFCCCC"/>
                </patternFill>
              </fill>
            </x14:dxf>
          </x14:cfRule>
          <xm:sqref>AL37:AM94 AL96:AM125</xm:sqref>
        </x14:conditionalFormatting>
        <x14:conditionalFormatting xmlns:xm="http://schemas.microsoft.com/office/excel/2006/main">
          <x14:cfRule type="expression" priority="994" id="{61FCD8EB-DCFD-486E-AC2C-4F8B73DDEEB1}">
            <xm:f>AND($AO37=設定!$B$19,設定!$B$19&lt;&gt;"")</xm:f>
            <x14:dxf>
              <fill>
                <patternFill>
                  <bgColor rgb="FFFFCCDD"/>
                </patternFill>
              </fill>
            </x14:dxf>
          </x14:cfRule>
          <x14:cfRule type="expression" priority="995" id="{D4084D16-F321-40C4-BAE0-F68809FABF07}">
            <xm:f>AND($AO37=設定!$B$18,設定!$B$18&lt;&gt;"")</xm:f>
            <x14:dxf>
              <fill>
                <patternFill>
                  <bgColor rgb="FFF7D4EB"/>
                </patternFill>
              </fill>
            </x14:dxf>
          </x14:cfRule>
          <x14:cfRule type="expression" priority="996" id="{334C28CE-54AF-44BA-AB76-5D93B241B9A6}">
            <xm:f>AND($AO37=設定!$B$17,設定!$B$17&lt;&gt;"")</xm:f>
            <x14:dxf>
              <fill>
                <patternFill>
                  <bgColor rgb="FFFFCCFF"/>
                </patternFill>
              </fill>
            </x14:dxf>
          </x14:cfRule>
          <x14:cfRule type="expression" priority="997" id="{D56CC2A0-2DD7-4C04-A953-9C566C77A073}">
            <xm:f>AND($AO37=設定!$B$16,設定!$B$16&lt;&gt;"")</xm:f>
            <x14:dxf>
              <fill>
                <patternFill>
                  <bgColor rgb="FFEECCFF"/>
                </patternFill>
              </fill>
            </x14:dxf>
          </x14:cfRule>
          <x14:cfRule type="expression" priority="998" id="{AFC7E7EB-6DDC-4718-90B4-4100FF06E5D9}">
            <xm:f>AND($AO37=設定!$B$15,設定!$B$15&lt;&gt;"")</xm:f>
            <x14:dxf>
              <fill>
                <patternFill>
                  <bgColor rgb="FFD6D6F5"/>
                </patternFill>
              </fill>
            </x14:dxf>
          </x14:cfRule>
          <x14:cfRule type="expression" priority="999" id="{E7BF475C-A167-4D26-8DEE-60C7F50F2E12}">
            <xm:f>AND($AO37=設定!$B$14,設定!$B$14&lt;&gt;"")</xm:f>
            <x14:dxf>
              <fill>
                <patternFill>
                  <bgColor rgb="FFCCDDFF"/>
                </patternFill>
              </fill>
            </x14:dxf>
          </x14:cfRule>
          <x14:cfRule type="expression" priority="1000" id="{0A9616A2-1578-408E-991C-6F570F6F374D}">
            <xm:f>AND($AO37=設定!$B$13,設定!$B$13&lt;&gt;"")</xm:f>
            <x14:dxf>
              <fill>
                <patternFill>
                  <bgColor rgb="FFCCEEFF"/>
                </patternFill>
              </fill>
            </x14:dxf>
          </x14:cfRule>
          <x14:cfRule type="expression" priority="1001" id="{B6F68426-96D2-40DE-9D4A-0466AFE30A22}">
            <xm:f>AND($AO37=設定!$B$12,設定!$B$12&lt;&gt;"")</xm:f>
            <x14:dxf>
              <fill>
                <patternFill>
                  <bgColor rgb="FFCFFCFC"/>
                </patternFill>
              </fill>
            </x14:dxf>
          </x14:cfRule>
          <x14:cfRule type="expression" priority="1002" id="{D84738AC-3928-4440-987A-02F5167BFE79}">
            <xm:f>AND($AO37=設定!$B$11,設定!$B$11&lt;&gt;"")</xm:f>
            <x14:dxf>
              <fill>
                <patternFill>
                  <bgColor rgb="FFCCFFDD"/>
                </patternFill>
              </fill>
            </x14:dxf>
          </x14:cfRule>
          <x14:cfRule type="expression" priority="1003" id="{276C3ACB-C2B9-4D43-9668-2170DB8D4B94}">
            <xm:f>AND($AO37=設定!$B$10,設定!$B$10&lt;&gt;"")</xm:f>
            <x14:dxf>
              <fill>
                <patternFill>
                  <bgColor rgb="FFDDFFCC"/>
                </patternFill>
              </fill>
            </x14:dxf>
          </x14:cfRule>
          <x14:cfRule type="expression" priority="1004" id="{BBDDFA44-D5D7-461A-A250-E3280D9E1890}">
            <xm:f>AND($AO37=設定!$B$9,設定!$B$9&lt;&gt;"")</xm:f>
            <x14:dxf>
              <fill>
                <patternFill>
                  <bgColor rgb="FFEEFFCC"/>
                </patternFill>
              </fill>
            </x14:dxf>
          </x14:cfRule>
          <x14:cfRule type="expression" priority="1005" id="{0DEFF0AD-0E4A-4B9A-84D4-A797EF2B7448}">
            <xm:f>AND($AO37=設定!$B$8,設定!$B$8&lt;&gt;"")</xm:f>
            <x14:dxf>
              <fill>
                <patternFill>
                  <bgColor rgb="FFFFFFCC"/>
                </patternFill>
              </fill>
            </x14:dxf>
          </x14:cfRule>
          <x14:cfRule type="expression" priority="1006" id="{E56C910D-5F0E-4C69-BD00-DAE962924730}">
            <xm:f>AND($AO37=設定!$B$7,設定!$B$7&lt;&gt;"")</xm:f>
            <x14:dxf>
              <fill>
                <patternFill>
                  <bgColor rgb="FFFFEECC"/>
                </patternFill>
              </fill>
            </x14:dxf>
          </x14:cfRule>
          <x14:cfRule type="expression" priority="1007" id="{FE35784A-FD90-43E2-B68F-BFD2114BF3E9}">
            <xm:f>AND($AO37=設定!$B$6,設定!$B$6&lt;&gt;"")</xm:f>
            <x14:dxf>
              <fill>
                <patternFill>
                  <bgColor rgb="FFF1E5DB"/>
                </patternFill>
              </fill>
            </x14:dxf>
          </x14:cfRule>
          <x14:cfRule type="expression" priority="1008" id="{BDE697A1-4C75-49B6-9F99-F7D1E0A4CF65}">
            <xm:f>AND($AO37=設定!$B$5,設定!$B$5&lt;&gt;"")</xm:f>
            <x14:dxf>
              <fill>
                <patternFill>
                  <bgColor rgb="FFFFCCCC"/>
                </patternFill>
              </fill>
            </x14:dxf>
          </x14:cfRule>
          <xm:sqref>AN37:AO94 AN96:AO125</xm:sqref>
        </x14:conditionalFormatting>
        <x14:conditionalFormatting xmlns:xm="http://schemas.microsoft.com/office/excel/2006/main">
          <x14:cfRule type="expression" priority="961" id="{46A7B0F9-5234-40C0-9EAF-3B07EB081535}">
            <xm:f>AND($AQ37=設定!$B$19,設定!$B$19&lt;&gt;"")</xm:f>
            <x14:dxf>
              <fill>
                <patternFill>
                  <bgColor rgb="FFFFCCDD"/>
                </patternFill>
              </fill>
            </x14:dxf>
          </x14:cfRule>
          <x14:cfRule type="expression" priority="962" id="{19A70CA9-4FF9-4820-B455-5037A137D348}">
            <xm:f>AND($AQ37=設定!$B$18,設定!$B$18&lt;&gt;"")</xm:f>
            <x14:dxf>
              <fill>
                <patternFill>
                  <bgColor rgb="FFF7D4EB"/>
                </patternFill>
              </fill>
            </x14:dxf>
          </x14:cfRule>
          <x14:cfRule type="expression" priority="963" id="{8DE73763-F988-4A40-813B-BD4727D925FB}">
            <xm:f>AND($AQ37=設定!$B$17,設定!$B$17&lt;&gt;"")</xm:f>
            <x14:dxf>
              <fill>
                <patternFill>
                  <bgColor rgb="FFFFCCFF"/>
                </patternFill>
              </fill>
            </x14:dxf>
          </x14:cfRule>
          <x14:cfRule type="expression" priority="964" id="{562909E6-E508-4BAF-B6BD-479BD0AE2432}">
            <xm:f>AND($AQ37=設定!$B$16,設定!$B$16&lt;&gt;"")</xm:f>
            <x14:dxf>
              <fill>
                <patternFill>
                  <bgColor rgb="FFEECCFF"/>
                </patternFill>
              </fill>
            </x14:dxf>
          </x14:cfRule>
          <x14:cfRule type="expression" priority="965" id="{3E80DD7F-A023-4A47-9314-6427AAECA992}">
            <xm:f>AND($AQ37=設定!$B$15,設定!$B$15&lt;&gt;"")</xm:f>
            <x14:dxf>
              <fill>
                <patternFill>
                  <bgColor rgb="FFD6D6F5"/>
                </patternFill>
              </fill>
            </x14:dxf>
          </x14:cfRule>
          <x14:cfRule type="expression" priority="966" id="{7E2F0DEE-0A9B-4F93-86D6-B4AD71C4809B}">
            <xm:f>AND($AQ37=設定!$B$14,設定!$B$14&lt;&gt;"")</xm:f>
            <x14:dxf>
              <fill>
                <patternFill>
                  <bgColor rgb="FFCCDDFF"/>
                </patternFill>
              </fill>
            </x14:dxf>
          </x14:cfRule>
          <x14:cfRule type="expression" priority="967" id="{7AC6F216-CA9B-410E-A8B6-D1507787E4E2}">
            <xm:f>AND($AQ37=設定!$B$13,設定!$B$13&lt;&gt;"")</xm:f>
            <x14:dxf>
              <fill>
                <patternFill>
                  <bgColor rgb="FFCCEEFF"/>
                </patternFill>
              </fill>
            </x14:dxf>
          </x14:cfRule>
          <x14:cfRule type="expression" priority="968" id="{28954FAA-FD02-4A03-BBDB-5D78D96CCCD1}">
            <xm:f>AND($AQ37=設定!$B$12,設定!$B$12&lt;&gt;"")</xm:f>
            <x14:dxf>
              <fill>
                <patternFill>
                  <bgColor rgb="FFCFFCFC"/>
                </patternFill>
              </fill>
            </x14:dxf>
          </x14:cfRule>
          <x14:cfRule type="expression" priority="969" id="{B8CD1E8B-F4A6-4093-894B-1590A68EE036}">
            <xm:f>AND($AQ37=設定!$B$11,設定!$B$11&lt;&gt;"")</xm:f>
            <x14:dxf>
              <fill>
                <patternFill>
                  <bgColor rgb="FFCCFFDD"/>
                </patternFill>
              </fill>
            </x14:dxf>
          </x14:cfRule>
          <x14:cfRule type="expression" priority="970" id="{3416AB01-32B7-4F74-869C-3CDD2BC464CB}">
            <xm:f>AND($AQ37=設定!$B$10,設定!$B$10&lt;&gt;"")</xm:f>
            <x14:dxf>
              <fill>
                <patternFill>
                  <bgColor rgb="FFDDFFCC"/>
                </patternFill>
              </fill>
            </x14:dxf>
          </x14:cfRule>
          <x14:cfRule type="expression" priority="971" id="{20045B60-DA0C-4A2C-BE44-E63779651766}">
            <xm:f>AND($AQ37=設定!$B$9,設定!$B$9&lt;&gt;"")</xm:f>
            <x14:dxf>
              <fill>
                <patternFill>
                  <bgColor rgb="FFEEFFCC"/>
                </patternFill>
              </fill>
            </x14:dxf>
          </x14:cfRule>
          <x14:cfRule type="expression" priority="972" id="{3E922F5E-3026-4CDE-844A-7392D1B10B2D}">
            <xm:f>AND($AQ37=設定!$B$8,設定!$B$8&lt;&gt;"")</xm:f>
            <x14:dxf>
              <fill>
                <patternFill>
                  <bgColor rgb="FFFFFFCC"/>
                </patternFill>
              </fill>
            </x14:dxf>
          </x14:cfRule>
          <x14:cfRule type="expression" priority="973" id="{C70E03E9-EB57-43B4-B02A-8E539B3A04D4}">
            <xm:f>AND($AQ37=設定!$B$7,設定!$B$7&lt;&gt;"")</xm:f>
            <x14:dxf>
              <fill>
                <patternFill>
                  <bgColor rgb="FFFFEECC"/>
                </patternFill>
              </fill>
            </x14:dxf>
          </x14:cfRule>
          <x14:cfRule type="expression" priority="974" id="{16C8CC17-0B11-4374-9A75-46736713F90D}">
            <xm:f>AND($AQ37=設定!$B$6,設定!$B$6&lt;&gt;"")</xm:f>
            <x14:dxf>
              <fill>
                <patternFill>
                  <bgColor rgb="FFF1E5DB"/>
                </patternFill>
              </fill>
            </x14:dxf>
          </x14:cfRule>
          <x14:cfRule type="expression" priority="975" id="{ADFCD956-6950-445A-A88F-A4448401C961}">
            <xm:f>AND($AQ37=設定!$B$5,設定!$B$5&lt;&gt;"")</xm:f>
            <x14:dxf>
              <fill>
                <patternFill>
                  <bgColor rgb="FFFFCCCC"/>
                </patternFill>
              </fill>
            </x14:dxf>
          </x14:cfRule>
          <xm:sqref>AP37:AQ94 AP96:AQ125</xm:sqref>
        </x14:conditionalFormatting>
        <x14:conditionalFormatting xmlns:xm="http://schemas.microsoft.com/office/excel/2006/main">
          <x14:cfRule type="expression" priority="928" id="{3C6C6280-D73B-4E61-9CBA-C409ABF3CD90}">
            <xm:f>AND($AS37=設定!$B$19,設定!$B$19&lt;&gt;"")</xm:f>
            <x14:dxf>
              <fill>
                <patternFill>
                  <bgColor rgb="FFFFCCDD"/>
                </patternFill>
              </fill>
            </x14:dxf>
          </x14:cfRule>
          <x14:cfRule type="expression" priority="929" id="{5BEB3FF9-7FD5-4991-AA46-7E05AB679FB7}">
            <xm:f>AND($AS37=設定!$B$18,設定!$B$18&lt;&gt;"")</xm:f>
            <x14:dxf>
              <fill>
                <patternFill>
                  <bgColor rgb="FFF7D4EB"/>
                </patternFill>
              </fill>
            </x14:dxf>
          </x14:cfRule>
          <x14:cfRule type="expression" priority="930" id="{FF9D4F86-4AA7-495C-87A6-F8AF16E7592D}">
            <xm:f>AND($AS37=設定!$B$17,設定!$B$17&lt;&gt;"")</xm:f>
            <x14:dxf>
              <fill>
                <patternFill>
                  <bgColor rgb="FFFFCCFF"/>
                </patternFill>
              </fill>
            </x14:dxf>
          </x14:cfRule>
          <x14:cfRule type="expression" priority="931" id="{6D127589-6865-4C13-B46D-5F77A9108716}">
            <xm:f>AND($AS37=設定!$B$16,設定!$B$16&lt;&gt;"")</xm:f>
            <x14:dxf>
              <fill>
                <patternFill>
                  <bgColor rgb="FFEECCFF"/>
                </patternFill>
              </fill>
            </x14:dxf>
          </x14:cfRule>
          <x14:cfRule type="expression" priority="932" id="{64A8EB27-6C40-420E-B498-D7D4AB939AB1}">
            <xm:f>AND($AS37=設定!$B$15,設定!$B$15&lt;&gt;"")</xm:f>
            <x14:dxf>
              <fill>
                <patternFill>
                  <bgColor rgb="FFD6D6F5"/>
                </patternFill>
              </fill>
            </x14:dxf>
          </x14:cfRule>
          <x14:cfRule type="expression" priority="933" id="{D8D54927-2D51-4B5F-B527-5107CF2AA94F}">
            <xm:f>AND($AS37=設定!$B$14,設定!$B$14&lt;&gt;"")</xm:f>
            <x14:dxf>
              <fill>
                <patternFill>
                  <bgColor rgb="FFCCDDFF"/>
                </patternFill>
              </fill>
            </x14:dxf>
          </x14:cfRule>
          <x14:cfRule type="expression" priority="934" id="{9E00212E-5F65-44DE-A198-D34838B1D109}">
            <xm:f>AND($AS37=設定!$B$13,設定!$B$13&lt;&gt;"")</xm:f>
            <x14:dxf>
              <fill>
                <patternFill>
                  <bgColor rgb="FFCCEEFF"/>
                </patternFill>
              </fill>
            </x14:dxf>
          </x14:cfRule>
          <x14:cfRule type="expression" priority="935" id="{B484685A-399D-4606-AFCB-A896ABF10388}">
            <xm:f>AND($AS37=設定!$B$12,設定!$B$12&lt;&gt;"")</xm:f>
            <x14:dxf>
              <fill>
                <patternFill>
                  <bgColor rgb="FFCFFCFC"/>
                </patternFill>
              </fill>
            </x14:dxf>
          </x14:cfRule>
          <x14:cfRule type="expression" priority="936" id="{C71E596F-F82E-44DD-9640-A0B68DD44AD0}">
            <xm:f>AND($AS37=設定!$B$11,設定!$B$11&lt;&gt;"")</xm:f>
            <x14:dxf>
              <fill>
                <patternFill>
                  <bgColor rgb="FFCCFFDD"/>
                </patternFill>
              </fill>
            </x14:dxf>
          </x14:cfRule>
          <x14:cfRule type="expression" priority="937" id="{4C709FB4-32F0-49B6-8801-8352EBCE4B47}">
            <xm:f>AND($AS37=設定!$B$10,設定!$B$10&lt;&gt;"")</xm:f>
            <x14:dxf>
              <fill>
                <patternFill>
                  <bgColor rgb="FFDDFFCC"/>
                </patternFill>
              </fill>
            </x14:dxf>
          </x14:cfRule>
          <x14:cfRule type="expression" priority="938" id="{07A60D93-789F-4636-AB63-E73474B49693}">
            <xm:f>AND($AS37=設定!$B$9,設定!$B$9&lt;&gt;"")</xm:f>
            <x14:dxf>
              <fill>
                <patternFill>
                  <bgColor rgb="FFEEFFCC"/>
                </patternFill>
              </fill>
            </x14:dxf>
          </x14:cfRule>
          <x14:cfRule type="expression" priority="939" id="{25CFC769-649A-4631-870B-308C2EA49DF0}">
            <xm:f>AND($AS37=設定!$B$8,設定!$B$8&lt;&gt;"")</xm:f>
            <x14:dxf>
              <fill>
                <patternFill>
                  <bgColor rgb="FFFFFFCC"/>
                </patternFill>
              </fill>
            </x14:dxf>
          </x14:cfRule>
          <x14:cfRule type="expression" priority="940" id="{7AB5B844-6DA7-4BAA-93C2-EC61A0021173}">
            <xm:f>AND($AS37=設定!$B$7,設定!$B$7&lt;&gt;"")</xm:f>
            <x14:dxf>
              <fill>
                <patternFill>
                  <bgColor rgb="FFFFEECC"/>
                </patternFill>
              </fill>
            </x14:dxf>
          </x14:cfRule>
          <x14:cfRule type="expression" priority="941" id="{E4C31E71-437B-4C32-934C-0B9F6078F46E}">
            <xm:f>AND($AS37=設定!$B$6,設定!$B$6&lt;&gt;"")</xm:f>
            <x14:dxf>
              <fill>
                <patternFill>
                  <bgColor rgb="FFF1E5DB"/>
                </patternFill>
              </fill>
            </x14:dxf>
          </x14:cfRule>
          <x14:cfRule type="expression" priority="942" id="{0BB03324-7A2A-483F-BCF1-3E353F1B0B86}">
            <xm:f>AND($AS37=設定!$B$5,設定!$B$5&lt;&gt;"")</xm:f>
            <x14:dxf>
              <fill>
                <patternFill>
                  <bgColor rgb="FFFFCCCC"/>
                </patternFill>
              </fill>
            </x14:dxf>
          </x14:cfRule>
          <xm:sqref>AR37:AS94 AR96:AS125</xm:sqref>
        </x14:conditionalFormatting>
        <x14:conditionalFormatting xmlns:xm="http://schemas.microsoft.com/office/excel/2006/main">
          <x14:cfRule type="expression" priority="895" id="{F92A72B8-87CF-4DF9-AA1F-D6498A28592E}">
            <xm:f>AND($AU37=設定!$B$19,設定!$B$19&lt;&gt;"")</xm:f>
            <x14:dxf>
              <fill>
                <patternFill>
                  <bgColor rgb="FFFFCCDD"/>
                </patternFill>
              </fill>
            </x14:dxf>
          </x14:cfRule>
          <x14:cfRule type="expression" priority="896" id="{5DE9B387-27C4-4FC6-AB49-01412FC6DC9D}">
            <xm:f>AND($AU37=設定!$B$18,設定!$B$18&lt;&gt;"")</xm:f>
            <x14:dxf>
              <fill>
                <patternFill>
                  <bgColor rgb="FFF7D4EB"/>
                </patternFill>
              </fill>
            </x14:dxf>
          </x14:cfRule>
          <x14:cfRule type="expression" priority="897" id="{C2BE49BE-B87A-4EC1-9D0A-35A6789FC183}">
            <xm:f>AND($AU37=設定!$B$17,設定!$B$17&lt;&gt;"")</xm:f>
            <x14:dxf>
              <fill>
                <patternFill>
                  <bgColor rgb="FFFFCCFF"/>
                </patternFill>
              </fill>
            </x14:dxf>
          </x14:cfRule>
          <x14:cfRule type="expression" priority="898" id="{42A9EBA3-DB7A-4607-BF37-EB15BA493C3A}">
            <xm:f>AND($AU37=設定!$B$16,設定!$B$16&lt;&gt;"")</xm:f>
            <x14:dxf>
              <fill>
                <patternFill>
                  <bgColor rgb="FFEECCFF"/>
                </patternFill>
              </fill>
            </x14:dxf>
          </x14:cfRule>
          <x14:cfRule type="expression" priority="899" id="{135D7500-90C1-47C8-ACC8-890559F7ABB4}">
            <xm:f>AND($AU37=設定!$B$15,設定!$B$15&lt;&gt;"")</xm:f>
            <x14:dxf>
              <fill>
                <patternFill>
                  <bgColor rgb="FFD6D6F5"/>
                </patternFill>
              </fill>
            </x14:dxf>
          </x14:cfRule>
          <x14:cfRule type="expression" priority="900" id="{200B2EBF-EF16-451E-ABFA-F0C3E8E802AD}">
            <xm:f>AND($AU37=設定!$B$14,設定!$B$14&lt;&gt;"")</xm:f>
            <x14:dxf>
              <fill>
                <patternFill>
                  <bgColor rgb="FFCCDDFF"/>
                </patternFill>
              </fill>
            </x14:dxf>
          </x14:cfRule>
          <x14:cfRule type="expression" priority="901" id="{1DBAFACF-174E-47FA-8FC0-741B6231D93E}">
            <xm:f>AND($AU37=設定!$B$13,設定!$B$13&lt;&gt;"")</xm:f>
            <x14:dxf>
              <fill>
                <patternFill>
                  <bgColor rgb="FFCCEEFF"/>
                </patternFill>
              </fill>
            </x14:dxf>
          </x14:cfRule>
          <x14:cfRule type="expression" priority="902" id="{39E59DAA-CBB6-46BE-817F-50B0F4218614}">
            <xm:f>AND($AU37=設定!$B$12,設定!$B$12&lt;&gt;"")</xm:f>
            <x14:dxf>
              <fill>
                <patternFill>
                  <bgColor rgb="FFCFFCFC"/>
                </patternFill>
              </fill>
            </x14:dxf>
          </x14:cfRule>
          <x14:cfRule type="expression" priority="903" id="{09B5F8CD-DCDD-4C2F-A0EC-88BF2FB62A01}">
            <xm:f>AND($AU37=設定!$B$11,設定!$B$11&lt;&gt;"")</xm:f>
            <x14:dxf>
              <fill>
                <patternFill>
                  <bgColor rgb="FFCCFFDD"/>
                </patternFill>
              </fill>
            </x14:dxf>
          </x14:cfRule>
          <x14:cfRule type="expression" priority="904" id="{E4CECDAA-A00F-4046-B631-081AE250C5A4}">
            <xm:f>AND($AU37=設定!$B$10,設定!$B$10&lt;&gt;"")</xm:f>
            <x14:dxf>
              <fill>
                <patternFill>
                  <bgColor rgb="FFDDFFCC"/>
                </patternFill>
              </fill>
            </x14:dxf>
          </x14:cfRule>
          <x14:cfRule type="expression" priority="905" id="{2FBD5062-F45F-40A7-9F0E-BF1890026A24}">
            <xm:f>AND($AU37=設定!$B$9,設定!$B$9&lt;&gt;"")</xm:f>
            <x14:dxf>
              <fill>
                <patternFill>
                  <bgColor rgb="FFEEFFCC"/>
                </patternFill>
              </fill>
            </x14:dxf>
          </x14:cfRule>
          <x14:cfRule type="expression" priority="906" id="{55FD5BD5-A071-478A-A25A-FAB2E4DF56CD}">
            <xm:f>AND($AU37=設定!$B$8,設定!$B$8&lt;&gt;"")</xm:f>
            <x14:dxf>
              <fill>
                <patternFill>
                  <bgColor rgb="FFFFFFCC"/>
                </patternFill>
              </fill>
            </x14:dxf>
          </x14:cfRule>
          <x14:cfRule type="expression" priority="907" id="{9B088B0B-EE3D-4294-AC79-60E4A37B17E2}">
            <xm:f>AND($AU37=設定!$B$7,設定!$B$7&lt;&gt;"")</xm:f>
            <x14:dxf>
              <fill>
                <patternFill>
                  <bgColor rgb="FFFFEECC"/>
                </patternFill>
              </fill>
            </x14:dxf>
          </x14:cfRule>
          <x14:cfRule type="expression" priority="908" id="{21131ACE-CC09-4E25-8B24-C9B2387FD424}">
            <xm:f>AND($AU37=設定!$B$6,設定!$B$6&lt;&gt;"")</xm:f>
            <x14:dxf>
              <fill>
                <patternFill>
                  <bgColor rgb="FFF1E5DB"/>
                </patternFill>
              </fill>
            </x14:dxf>
          </x14:cfRule>
          <x14:cfRule type="expression" priority="909" id="{75F0F1D4-832C-44F6-896D-1D4917102B8A}">
            <xm:f>AND($AU37=設定!$B$5,設定!$B$5&lt;&gt;"")</xm:f>
            <x14:dxf>
              <fill>
                <patternFill>
                  <bgColor rgb="FFFFCCCC"/>
                </patternFill>
              </fill>
            </x14:dxf>
          </x14:cfRule>
          <xm:sqref>AT37:AU94 AT96:AU125</xm:sqref>
        </x14:conditionalFormatting>
        <x14:conditionalFormatting xmlns:xm="http://schemas.microsoft.com/office/excel/2006/main">
          <x14:cfRule type="expression" priority="862" id="{195B9E8D-117F-4B87-9BF2-334494A01DF8}">
            <xm:f>AND($AW37=設定!$B$19,設定!$B$19&lt;&gt;"")</xm:f>
            <x14:dxf>
              <fill>
                <patternFill>
                  <bgColor rgb="FFFFCCDD"/>
                </patternFill>
              </fill>
            </x14:dxf>
          </x14:cfRule>
          <x14:cfRule type="expression" priority="863" id="{900A8C05-9B63-4B8A-9219-982DA8D795DB}">
            <xm:f>AND($AW37=設定!$B$18,設定!$B$18&lt;&gt;"")</xm:f>
            <x14:dxf>
              <fill>
                <patternFill>
                  <bgColor rgb="FFF7D4EB"/>
                </patternFill>
              </fill>
            </x14:dxf>
          </x14:cfRule>
          <x14:cfRule type="expression" priority="864" id="{2CBC759A-193D-411B-AC77-6778E85AF9DA}">
            <xm:f>AND($AW37=設定!$B$17,設定!$B$17&lt;&gt;"")</xm:f>
            <x14:dxf>
              <fill>
                <patternFill>
                  <bgColor rgb="FFFFCCFF"/>
                </patternFill>
              </fill>
            </x14:dxf>
          </x14:cfRule>
          <x14:cfRule type="expression" priority="865" id="{31ECAF5F-2700-49A3-BB90-22A6C9350459}">
            <xm:f>AND($AW37=設定!$B$16,設定!$B$16&lt;&gt;"")</xm:f>
            <x14:dxf>
              <fill>
                <patternFill>
                  <bgColor rgb="FFEECCFF"/>
                </patternFill>
              </fill>
            </x14:dxf>
          </x14:cfRule>
          <x14:cfRule type="expression" priority="866" id="{1CEA505A-A432-47E7-9788-C758D6E447C3}">
            <xm:f>AND($AW37=設定!$B$15,設定!$B$15&lt;&gt;"")</xm:f>
            <x14:dxf>
              <fill>
                <patternFill>
                  <bgColor rgb="FFD6D6F5"/>
                </patternFill>
              </fill>
            </x14:dxf>
          </x14:cfRule>
          <x14:cfRule type="expression" priority="867" id="{CCF2F004-29DE-4DFA-BDBB-B272DD8E831D}">
            <xm:f>AND($AW37=設定!$B$14,設定!$B$14&lt;&gt;"")</xm:f>
            <x14:dxf>
              <fill>
                <patternFill>
                  <bgColor rgb="FFCCDDFF"/>
                </patternFill>
              </fill>
            </x14:dxf>
          </x14:cfRule>
          <x14:cfRule type="expression" priority="868" id="{8D0AA85A-06C5-4CB3-AE0B-285195407B34}">
            <xm:f>AND($AW37=設定!$B$13,設定!$B$13&lt;&gt;"")</xm:f>
            <x14:dxf>
              <fill>
                <patternFill>
                  <bgColor rgb="FFCCEEFF"/>
                </patternFill>
              </fill>
            </x14:dxf>
          </x14:cfRule>
          <x14:cfRule type="expression" priority="869" id="{94C88795-3A26-4BB6-8713-7DB2B691A35A}">
            <xm:f>AND($AW37=設定!$B$12,設定!$B$12&lt;&gt;"")</xm:f>
            <x14:dxf>
              <fill>
                <patternFill>
                  <bgColor rgb="FFCFFCFC"/>
                </patternFill>
              </fill>
            </x14:dxf>
          </x14:cfRule>
          <x14:cfRule type="expression" priority="870" id="{5B3ECD19-EF34-4DD7-8114-163A429C8C3C}">
            <xm:f>AND($AW37=設定!$B$11,設定!$B$11&lt;&gt;"")</xm:f>
            <x14:dxf>
              <fill>
                <patternFill>
                  <bgColor rgb="FFCCFFDD"/>
                </patternFill>
              </fill>
            </x14:dxf>
          </x14:cfRule>
          <x14:cfRule type="expression" priority="871" id="{0D3EB749-3781-44E6-A7E2-7E529583F51A}">
            <xm:f>AND($AW37=設定!$B$10,設定!$B$10&lt;&gt;"")</xm:f>
            <x14:dxf>
              <fill>
                <patternFill>
                  <bgColor rgb="FFDDFFCC"/>
                </patternFill>
              </fill>
            </x14:dxf>
          </x14:cfRule>
          <x14:cfRule type="expression" priority="872" id="{C8CBBD3C-D37F-4FC8-BB8E-E0B2BA446A6F}">
            <xm:f>AND($AW37=設定!$B$9,設定!$B$9&lt;&gt;"")</xm:f>
            <x14:dxf>
              <fill>
                <patternFill>
                  <bgColor rgb="FFEEFFCC"/>
                </patternFill>
              </fill>
            </x14:dxf>
          </x14:cfRule>
          <x14:cfRule type="expression" priority="873" id="{27302C32-F031-4CA1-A731-2275B45B12C3}">
            <xm:f>AND($AW37=設定!$B$8,設定!$B$8&lt;&gt;"")</xm:f>
            <x14:dxf>
              <fill>
                <patternFill>
                  <bgColor rgb="FFFFFFCC"/>
                </patternFill>
              </fill>
            </x14:dxf>
          </x14:cfRule>
          <x14:cfRule type="expression" priority="874" id="{20F7B5C6-6F50-4534-8B08-2F3B795C69F0}">
            <xm:f>AND($AW37=設定!$B$7,設定!$B$7&lt;&gt;"")</xm:f>
            <x14:dxf>
              <fill>
                <patternFill>
                  <bgColor rgb="FFFFEECC"/>
                </patternFill>
              </fill>
            </x14:dxf>
          </x14:cfRule>
          <x14:cfRule type="expression" priority="875" id="{8BA51C73-5AA9-4539-B2DD-43F63B856BA5}">
            <xm:f>AND($AW37=設定!$B$6,設定!$B$6&lt;&gt;"")</xm:f>
            <x14:dxf>
              <fill>
                <patternFill>
                  <bgColor rgb="FFF1E5DB"/>
                </patternFill>
              </fill>
            </x14:dxf>
          </x14:cfRule>
          <x14:cfRule type="expression" priority="876" id="{9F4D471E-6A2E-400B-B4FD-2F7758A25766}">
            <xm:f>AND($AW37=設定!$B$5,設定!$B$5&lt;&gt;"")</xm:f>
            <x14:dxf>
              <fill>
                <patternFill>
                  <bgColor rgb="FFFFCCCC"/>
                </patternFill>
              </fill>
            </x14:dxf>
          </x14:cfRule>
          <xm:sqref>AV37:AW94 AV96:AW125</xm:sqref>
        </x14:conditionalFormatting>
        <x14:conditionalFormatting xmlns:xm="http://schemas.microsoft.com/office/excel/2006/main">
          <x14:cfRule type="expression" priority="829" id="{BF6D81DE-0A50-4992-80D2-7C5BDD6D8A49}">
            <xm:f>AND($AY37=設定!$B$19,設定!$B$19&lt;&gt;"")</xm:f>
            <x14:dxf>
              <fill>
                <patternFill>
                  <bgColor rgb="FFFFCCDD"/>
                </patternFill>
              </fill>
            </x14:dxf>
          </x14:cfRule>
          <x14:cfRule type="expression" priority="830" id="{6AE4C874-7241-4C93-BB04-716941B5AA09}">
            <xm:f>AND($AY37=設定!$B$18,設定!$B$18&lt;&gt;"")</xm:f>
            <x14:dxf>
              <fill>
                <patternFill>
                  <bgColor rgb="FFF7D4EB"/>
                </patternFill>
              </fill>
            </x14:dxf>
          </x14:cfRule>
          <x14:cfRule type="expression" priority="831" id="{148A3D96-A00B-4AB3-94FE-F4B7ED80EC20}">
            <xm:f>AND($AY37=設定!$B$17,設定!$B$17&lt;&gt;"")</xm:f>
            <x14:dxf>
              <fill>
                <patternFill>
                  <bgColor rgb="FFFFCCFF"/>
                </patternFill>
              </fill>
            </x14:dxf>
          </x14:cfRule>
          <x14:cfRule type="expression" priority="832" id="{5163FC61-829C-40EE-94AE-AEBC3D4DB634}">
            <xm:f>AND($AY37=設定!$B$16,設定!$B$16&lt;&gt;"")</xm:f>
            <x14:dxf>
              <fill>
                <patternFill>
                  <bgColor rgb="FFEECCFF"/>
                </patternFill>
              </fill>
            </x14:dxf>
          </x14:cfRule>
          <x14:cfRule type="expression" priority="833" id="{C1678FC8-66B2-48F0-AB61-42C9B00FA8E8}">
            <xm:f>AND($AY37=設定!$B$15,設定!$B$15&lt;&gt;"")</xm:f>
            <x14:dxf>
              <fill>
                <patternFill>
                  <bgColor rgb="FFD6D6F5"/>
                </patternFill>
              </fill>
            </x14:dxf>
          </x14:cfRule>
          <x14:cfRule type="expression" priority="834" id="{F865FE56-324E-4F0D-B8CF-A90CC54B7B9E}">
            <xm:f>AND($AY37=設定!$B$14,設定!$B$14&lt;&gt;"")</xm:f>
            <x14:dxf>
              <fill>
                <patternFill>
                  <bgColor rgb="FFCCDDFF"/>
                </patternFill>
              </fill>
            </x14:dxf>
          </x14:cfRule>
          <x14:cfRule type="expression" priority="835" id="{91073D04-90A9-4945-9142-3BAE397E9F1F}">
            <xm:f>AND($AY37=設定!$B$13,設定!$B$13&lt;&gt;"")</xm:f>
            <x14:dxf>
              <fill>
                <patternFill>
                  <bgColor rgb="FFCCEEFF"/>
                </patternFill>
              </fill>
            </x14:dxf>
          </x14:cfRule>
          <x14:cfRule type="expression" priority="836" id="{D16A6426-418F-4E81-A985-6608B2ED47E7}">
            <xm:f>AND($AY37=設定!$B$12,設定!$B$12&lt;&gt;"")</xm:f>
            <x14:dxf>
              <fill>
                <patternFill>
                  <bgColor rgb="FFCFFCFC"/>
                </patternFill>
              </fill>
            </x14:dxf>
          </x14:cfRule>
          <x14:cfRule type="expression" priority="837" id="{A4B50220-8242-4D44-9ED6-E9723B92F6B9}">
            <xm:f>AND($AY37=設定!$B$11,設定!$B$11&lt;&gt;"")</xm:f>
            <x14:dxf>
              <fill>
                <patternFill>
                  <bgColor rgb="FFCCFFDD"/>
                </patternFill>
              </fill>
            </x14:dxf>
          </x14:cfRule>
          <x14:cfRule type="expression" priority="838" id="{367D2A7F-6125-45C7-B8E1-0672066817BC}">
            <xm:f>AND($AY37=設定!$B$10,設定!$B$10&lt;&gt;"")</xm:f>
            <x14:dxf>
              <fill>
                <patternFill>
                  <bgColor rgb="FFDDFFCC"/>
                </patternFill>
              </fill>
            </x14:dxf>
          </x14:cfRule>
          <x14:cfRule type="expression" priority="839" id="{96BC67EC-FC50-470B-9B54-3DF5B8BE42D3}">
            <xm:f>AND($AY37=設定!$B$9,設定!$B$9&lt;&gt;"")</xm:f>
            <x14:dxf>
              <fill>
                <patternFill>
                  <bgColor rgb="FFEEFFCC"/>
                </patternFill>
              </fill>
            </x14:dxf>
          </x14:cfRule>
          <x14:cfRule type="expression" priority="840" id="{BEFD65C2-ED74-42AD-A68C-2E8E222BF894}">
            <xm:f>AND($AY37=設定!$B$8,設定!$B$8&lt;&gt;"")</xm:f>
            <x14:dxf>
              <fill>
                <patternFill>
                  <bgColor rgb="FFFFFFCC"/>
                </patternFill>
              </fill>
            </x14:dxf>
          </x14:cfRule>
          <x14:cfRule type="expression" priority="841" id="{6B80E360-4C51-4289-8EA1-AD79BA6E5E58}">
            <xm:f>AND($AY37=設定!$B$7,設定!$B$7&lt;&gt;"")</xm:f>
            <x14:dxf>
              <fill>
                <patternFill>
                  <bgColor rgb="FFFFEECC"/>
                </patternFill>
              </fill>
            </x14:dxf>
          </x14:cfRule>
          <x14:cfRule type="expression" priority="842" id="{245AD89B-6CFB-432F-AB66-3C872EE19F77}">
            <xm:f>AND($AY37=設定!$B$6,設定!$B$6&lt;&gt;"")</xm:f>
            <x14:dxf>
              <fill>
                <patternFill>
                  <bgColor rgb="FFF1E5DB"/>
                </patternFill>
              </fill>
            </x14:dxf>
          </x14:cfRule>
          <x14:cfRule type="expression" priority="843" id="{28C1A827-3BAD-42A8-8482-90D96F3110E2}">
            <xm:f>AND($AY37=設定!$B$5,設定!$B$5&lt;&gt;"")</xm:f>
            <x14:dxf>
              <fill>
                <patternFill>
                  <bgColor rgb="FFFFCCCC"/>
                </patternFill>
              </fill>
            </x14:dxf>
          </x14:cfRule>
          <xm:sqref>AX37:AY94 AX96:AY125</xm:sqref>
        </x14:conditionalFormatting>
        <x14:conditionalFormatting xmlns:xm="http://schemas.microsoft.com/office/excel/2006/main">
          <x14:cfRule type="expression" priority="796" id="{70A61AA6-45A7-4110-AE93-C07A107E8166}">
            <xm:f>AND($BA37=設定!$B$19,設定!$B$19&lt;&gt;"")</xm:f>
            <x14:dxf>
              <fill>
                <patternFill>
                  <bgColor rgb="FFFFCCDD"/>
                </patternFill>
              </fill>
            </x14:dxf>
          </x14:cfRule>
          <x14:cfRule type="expression" priority="797" id="{DA055BCB-3936-46FF-B2D8-C99C6557E801}">
            <xm:f>AND($BA37=設定!$B$18,設定!$B$18&lt;&gt;"")</xm:f>
            <x14:dxf>
              <fill>
                <patternFill>
                  <bgColor rgb="FFF7D4EB"/>
                </patternFill>
              </fill>
            </x14:dxf>
          </x14:cfRule>
          <x14:cfRule type="expression" priority="798" id="{5855553A-51DA-459D-9C90-3511E7748703}">
            <xm:f>AND($BA37=設定!$B$17,設定!$B$17&lt;&gt;"")</xm:f>
            <x14:dxf>
              <fill>
                <patternFill>
                  <bgColor rgb="FFFFCCFF"/>
                </patternFill>
              </fill>
            </x14:dxf>
          </x14:cfRule>
          <x14:cfRule type="expression" priority="799" id="{220C4CFD-8BD3-4E97-9C47-EB6060E5C6B8}">
            <xm:f>AND($BA37=設定!$B$16,設定!$B$16&lt;&gt;"")</xm:f>
            <x14:dxf>
              <fill>
                <patternFill>
                  <bgColor rgb="FFEECCFF"/>
                </patternFill>
              </fill>
            </x14:dxf>
          </x14:cfRule>
          <x14:cfRule type="expression" priority="800" id="{CC89C9D2-D0C9-4E94-BB6A-8D7373A7F535}">
            <xm:f>AND($BA37=設定!$B$15,設定!$B$15&lt;&gt;"")</xm:f>
            <x14:dxf>
              <fill>
                <patternFill>
                  <bgColor rgb="FFD6D6F5"/>
                </patternFill>
              </fill>
            </x14:dxf>
          </x14:cfRule>
          <x14:cfRule type="expression" priority="801" id="{54CBA655-5D18-471E-9DC6-88A099207278}">
            <xm:f>AND($BA37=設定!$B$14,設定!$B$14&lt;&gt;"")</xm:f>
            <x14:dxf>
              <fill>
                <patternFill>
                  <bgColor rgb="FFCCDDFF"/>
                </patternFill>
              </fill>
            </x14:dxf>
          </x14:cfRule>
          <x14:cfRule type="expression" priority="802" id="{FE60DDE6-58F2-4118-B823-322FED72D46F}">
            <xm:f>AND($BA37=設定!$B$13,設定!$B$13&lt;&gt;"")</xm:f>
            <x14:dxf>
              <fill>
                <patternFill>
                  <bgColor rgb="FFCCEEFF"/>
                </patternFill>
              </fill>
            </x14:dxf>
          </x14:cfRule>
          <x14:cfRule type="expression" priority="803" id="{1056FB7F-BEED-4881-B70A-695F09B16A35}">
            <xm:f>AND($BA37=設定!$B$12,設定!$B$12&lt;&gt;"")</xm:f>
            <x14:dxf>
              <fill>
                <patternFill>
                  <bgColor rgb="FFCFFCFC"/>
                </patternFill>
              </fill>
            </x14:dxf>
          </x14:cfRule>
          <x14:cfRule type="expression" priority="804" id="{F79168E6-7D10-4C5C-BF83-D771DB33A660}">
            <xm:f>AND($BA37=設定!$B$11,設定!$B$11&lt;&gt;"")</xm:f>
            <x14:dxf>
              <fill>
                <patternFill>
                  <bgColor rgb="FFCCFFDD"/>
                </patternFill>
              </fill>
            </x14:dxf>
          </x14:cfRule>
          <x14:cfRule type="expression" priority="805" id="{FCBDCEEF-7989-49BC-AB74-FC136E8C62A3}">
            <xm:f>AND($BA37=設定!$B$10,設定!$B$10&lt;&gt;"")</xm:f>
            <x14:dxf>
              <fill>
                <patternFill>
                  <bgColor rgb="FFDDFFCC"/>
                </patternFill>
              </fill>
            </x14:dxf>
          </x14:cfRule>
          <x14:cfRule type="expression" priority="806" id="{921B1B5B-3885-47E8-AB92-35B3673C03EC}">
            <xm:f>AND($BA37=設定!$B$9,設定!$B$9&lt;&gt;"")</xm:f>
            <x14:dxf>
              <fill>
                <patternFill>
                  <bgColor rgb="FFEEFFCC"/>
                </patternFill>
              </fill>
            </x14:dxf>
          </x14:cfRule>
          <x14:cfRule type="expression" priority="807" id="{43F72D32-C701-4469-9EB9-6C203F83639A}">
            <xm:f>AND($BA37=設定!$B$8,設定!$B$8&lt;&gt;"")</xm:f>
            <x14:dxf>
              <fill>
                <patternFill>
                  <bgColor rgb="FFFFFFCC"/>
                </patternFill>
              </fill>
            </x14:dxf>
          </x14:cfRule>
          <x14:cfRule type="expression" priority="808" id="{3AB69D60-E0BB-436A-9CE7-8BEC047244FA}">
            <xm:f>AND($BA37=設定!$B$7,設定!$B$7&lt;&gt;"")</xm:f>
            <x14:dxf>
              <fill>
                <patternFill>
                  <bgColor rgb="FFFFEECC"/>
                </patternFill>
              </fill>
            </x14:dxf>
          </x14:cfRule>
          <x14:cfRule type="expression" priority="809" id="{7D021691-088A-438A-BB7F-54BD6EDBFB52}">
            <xm:f>AND($BA37=設定!$B$6,設定!$B$6&lt;&gt;"")</xm:f>
            <x14:dxf>
              <fill>
                <patternFill>
                  <bgColor rgb="FFF1E5DB"/>
                </patternFill>
              </fill>
            </x14:dxf>
          </x14:cfRule>
          <x14:cfRule type="expression" priority="810" id="{F1D682B0-A48F-439F-9118-9696C603BB29}">
            <xm:f>AND($BA37=設定!$B$5,設定!$B$5&lt;&gt;"")</xm:f>
            <x14:dxf>
              <fill>
                <patternFill>
                  <bgColor rgb="FFFFCCCC"/>
                </patternFill>
              </fill>
            </x14:dxf>
          </x14:cfRule>
          <xm:sqref>AZ37:BA94 AZ96:BA125</xm:sqref>
        </x14:conditionalFormatting>
        <x14:conditionalFormatting xmlns:xm="http://schemas.microsoft.com/office/excel/2006/main">
          <x14:cfRule type="expression" priority="763" id="{19025039-2744-4990-BAC8-09C1C16B1991}">
            <xm:f>AND($BC37=設定!$B$19,設定!$B$19&lt;&gt;"")</xm:f>
            <x14:dxf>
              <fill>
                <patternFill>
                  <bgColor rgb="FFFFCCDD"/>
                </patternFill>
              </fill>
            </x14:dxf>
          </x14:cfRule>
          <x14:cfRule type="expression" priority="764" id="{3B56B33E-A8D9-4715-808B-A6E8876F31EF}">
            <xm:f>AND($BC37=設定!$B$18,設定!$B$18&lt;&gt;"")</xm:f>
            <x14:dxf>
              <fill>
                <patternFill>
                  <bgColor rgb="FFF7D4EB"/>
                </patternFill>
              </fill>
            </x14:dxf>
          </x14:cfRule>
          <x14:cfRule type="expression" priority="765" id="{6DBEC622-5309-411C-B60A-D61A1262EDC5}">
            <xm:f>AND($BC37=設定!$B$17,設定!$B$17&lt;&gt;"")</xm:f>
            <x14:dxf>
              <fill>
                <patternFill>
                  <bgColor rgb="FFFFCCFF"/>
                </patternFill>
              </fill>
            </x14:dxf>
          </x14:cfRule>
          <x14:cfRule type="expression" priority="766" id="{E1253409-9D76-4E47-B654-BCF5581B622C}">
            <xm:f>AND($BC37=設定!$B$16,設定!$B$16&lt;&gt;"")</xm:f>
            <x14:dxf>
              <fill>
                <patternFill>
                  <bgColor rgb="FFEECCFF"/>
                </patternFill>
              </fill>
            </x14:dxf>
          </x14:cfRule>
          <x14:cfRule type="expression" priority="767" id="{B3B98DBC-0579-4C04-82BA-568578EB1411}">
            <xm:f>AND($BC37=設定!$B$15,設定!$B$15&lt;&gt;"")</xm:f>
            <x14:dxf>
              <fill>
                <patternFill>
                  <bgColor rgb="FFD6D6F5"/>
                </patternFill>
              </fill>
            </x14:dxf>
          </x14:cfRule>
          <x14:cfRule type="expression" priority="768" id="{A90493D2-7960-4DA9-B476-4FBCDC16A502}">
            <xm:f>AND($BC37=設定!$B$14,設定!$B$14&lt;&gt;"")</xm:f>
            <x14:dxf>
              <fill>
                <patternFill>
                  <bgColor rgb="FFCCDDFF"/>
                </patternFill>
              </fill>
            </x14:dxf>
          </x14:cfRule>
          <x14:cfRule type="expression" priority="769" id="{49AF85A3-23CD-4C8B-9696-6CE465212A5B}">
            <xm:f>AND($BC37=設定!$B$13,設定!$B$13&lt;&gt;"")</xm:f>
            <x14:dxf>
              <fill>
                <patternFill>
                  <bgColor rgb="FFCCEEFF"/>
                </patternFill>
              </fill>
            </x14:dxf>
          </x14:cfRule>
          <x14:cfRule type="expression" priority="770" id="{B2875300-8606-4CF2-8580-73987BBDE416}">
            <xm:f>AND($BC37=設定!$B$12,設定!$B$12&lt;&gt;"")</xm:f>
            <x14:dxf>
              <fill>
                <patternFill>
                  <bgColor rgb="FFCFFCFC"/>
                </patternFill>
              </fill>
            </x14:dxf>
          </x14:cfRule>
          <x14:cfRule type="expression" priority="771" id="{369C6EB7-EA63-43D6-BCC1-B9A92E432AB0}">
            <xm:f>AND($BC37=設定!$B$11,設定!$B$11&lt;&gt;"")</xm:f>
            <x14:dxf>
              <fill>
                <patternFill>
                  <bgColor rgb="FFCCFFDD"/>
                </patternFill>
              </fill>
            </x14:dxf>
          </x14:cfRule>
          <x14:cfRule type="expression" priority="772" id="{14C7D933-9280-49F3-89E3-2290D14E24AE}">
            <xm:f>AND($BC37=設定!$B$10,設定!$B$10&lt;&gt;"")</xm:f>
            <x14:dxf>
              <fill>
                <patternFill>
                  <bgColor rgb="FFDDFFCC"/>
                </patternFill>
              </fill>
            </x14:dxf>
          </x14:cfRule>
          <x14:cfRule type="expression" priority="773" id="{35A0893F-0798-4335-8038-E7EF32467260}">
            <xm:f>AND($BC37=設定!$B$9,設定!$B$9&lt;&gt;"")</xm:f>
            <x14:dxf>
              <fill>
                <patternFill>
                  <bgColor rgb="FFEEFFCC"/>
                </patternFill>
              </fill>
            </x14:dxf>
          </x14:cfRule>
          <x14:cfRule type="expression" priority="774" id="{16FC223D-F799-402F-8A8E-811A39504C42}">
            <xm:f>AND($BC37=設定!$B$8,設定!$B$8&lt;&gt;"")</xm:f>
            <x14:dxf>
              <fill>
                <patternFill>
                  <bgColor rgb="FFFFFFCC"/>
                </patternFill>
              </fill>
            </x14:dxf>
          </x14:cfRule>
          <x14:cfRule type="expression" priority="775" id="{CAB41363-D4E5-404C-9F34-79C088C3363D}">
            <xm:f>AND($BC37=設定!$B$7,設定!$B$7&lt;&gt;"")</xm:f>
            <x14:dxf>
              <fill>
                <patternFill>
                  <bgColor rgb="FFFFEECC"/>
                </patternFill>
              </fill>
            </x14:dxf>
          </x14:cfRule>
          <x14:cfRule type="expression" priority="776" id="{12EFCD8F-B301-4C7A-B315-7E1F53D56D4F}">
            <xm:f>AND($BC37=設定!$B$6,設定!$B$6&lt;&gt;"")</xm:f>
            <x14:dxf>
              <fill>
                <patternFill>
                  <bgColor rgb="FFF1E5DB"/>
                </patternFill>
              </fill>
            </x14:dxf>
          </x14:cfRule>
          <x14:cfRule type="expression" priority="777" id="{D97F5285-0F21-4B02-A623-9159014EDD65}">
            <xm:f>AND($BC37=設定!$B$5,設定!$B$5&lt;&gt;"")</xm:f>
            <x14:dxf>
              <fill>
                <patternFill>
                  <bgColor rgb="FFFFCCCC"/>
                </patternFill>
              </fill>
            </x14:dxf>
          </x14:cfRule>
          <xm:sqref>BB37:BC94 BB96:BC125</xm:sqref>
        </x14:conditionalFormatting>
        <x14:conditionalFormatting xmlns:xm="http://schemas.microsoft.com/office/excel/2006/main">
          <x14:cfRule type="expression" priority="730" id="{4712FCD2-3628-4B00-B891-0B17E2AEFF83}">
            <xm:f>AND($BE37=設定!$B$19,設定!$B$19&lt;&gt;"")</xm:f>
            <x14:dxf>
              <fill>
                <patternFill>
                  <bgColor rgb="FFFFCCDD"/>
                </patternFill>
              </fill>
            </x14:dxf>
          </x14:cfRule>
          <x14:cfRule type="expression" priority="731" id="{F2D94CB3-ECF4-487A-995D-28F8BA2C507C}">
            <xm:f>AND($BE37=設定!$B$18,設定!$B$18&lt;&gt;"")</xm:f>
            <x14:dxf>
              <fill>
                <patternFill>
                  <bgColor rgb="FFF7D4EB"/>
                </patternFill>
              </fill>
            </x14:dxf>
          </x14:cfRule>
          <x14:cfRule type="expression" priority="732" id="{44D1E62E-1352-4884-B3FF-B913FDBB743B}">
            <xm:f>AND($BE37=設定!$B$17,設定!$B$17&lt;&gt;"")</xm:f>
            <x14:dxf>
              <fill>
                <patternFill>
                  <bgColor rgb="FFFFCCFF"/>
                </patternFill>
              </fill>
            </x14:dxf>
          </x14:cfRule>
          <x14:cfRule type="expression" priority="733" id="{C8074621-3F4E-438C-A7E9-C21761C1DE8F}">
            <xm:f>AND($BE37=設定!$B$16,設定!$B$16&lt;&gt;"")</xm:f>
            <x14:dxf>
              <fill>
                <patternFill>
                  <bgColor rgb="FFEECCFF"/>
                </patternFill>
              </fill>
            </x14:dxf>
          </x14:cfRule>
          <x14:cfRule type="expression" priority="734" id="{29D2A2E7-EB3C-40CF-8C9F-CCC43CE21413}">
            <xm:f>AND($BE37=設定!$B$15,設定!$B$15&lt;&gt;"")</xm:f>
            <x14:dxf>
              <fill>
                <patternFill>
                  <bgColor rgb="FFD6D6F5"/>
                </patternFill>
              </fill>
            </x14:dxf>
          </x14:cfRule>
          <x14:cfRule type="expression" priority="735" id="{104CE2C3-AD2E-4165-885F-75F24F150852}">
            <xm:f>AND($BE37=設定!$B$14,設定!$B$14&lt;&gt;"")</xm:f>
            <x14:dxf>
              <fill>
                <patternFill>
                  <bgColor rgb="FFCCDDFF"/>
                </patternFill>
              </fill>
            </x14:dxf>
          </x14:cfRule>
          <x14:cfRule type="expression" priority="736" id="{176A9BB0-36C3-446B-A619-C39DD4A5C9C3}">
            <xm:f>AND($BE37=設定!$B$13,設定!$B$13&lt;&gt;"")</xm:f>
            <x14:dxf>
              <fill>
                <patternFill>
                  <bgColor rgb="FFCCEEFF"/>
                </patternFill>
              </fill>
            </x14:dxf>
          </x14:cfRule>
          <x14:cfRule type="expression" priority="737" id="{5E0138AE-DBCD-4ACA-8DB8-6921DE6BD27F}">
            <xm:f>AND($BE37=設定!$B$12,設定!$B$12&lt;&gt;"")</xm:f>
            <x14:dxf>
              <fill>
                <patternFill>
                  <bgColor rgb="FFCFFCFC"/>
                </patternFill>
              </fill>
            </x14:dxf>
          </x14:cfRule>
          <x14:cfRule type="expression" priority="738" id="{702B1130-ACC9-4898-B0FC-B286246DAFF8}">
            <xm:f>AND($BE37=設定!$B$11,設定!$B$11&lt;&gt;"")</xm:f>
            <x14:dxf>
              <fill>
                <patternFill>
                  <bgColor rgb="FFCCFFDD"/>
                </patternFill>
              </fill>
            </x14:dxf>
          </x14:cfRule>
          <x14:cfRule type="expression" priority="739" id="{82C2BFCC-4F64-40E4-BEAD-CC419818A66F}">
            <xm:f>AND($BE37=設定!$B$10,設定!$B$10&lt;&gt;"")</xm:f>
            <x14:dxf>
              <fill>
                <patternFill>
                  <bgColor rgb="FFDDFFCC"/>
                </patternFill>
              </fill>
            </x14:dxf>
          </x14:cfRule>
          <x14:cfRule type="expression" priority="740" id="{9A40BBA8-E848-4D4D-B082-C2534112D697}">
            <xm:f>AND($BE37=設定!$B$9,設定!$B$9&lt;&gt;"")</xm:f>
            <x14:dxf>
              <fill>
                <patternFill>
                  <bgColor rgb="FFEEFFCC"/>
                </patternFill>
              </fill>
            </x14:dxf>
          </x14:cfRule>
          <x14:cfRule type="expression" priority="741" id="{AF8ABB97-F6BE-405E-8808-CABEFB2BEDB0}">
            <xm:f>AND($BE37=設定!$B$8,設定!$B$8&lt;&gt;"")</xm:f>
            <x14:dxf>
              <fill>
                <patternFill>
                  <bgColor rgb="FFFFFFCC"/>
                </patternFill>
              </fill>
            </x14:dxf>
          </x14:cfRule>
          <x14:cfRule type="expression" priority="742" id="{3EC0A738-373B-4CD2-8A2A-B1B2B60D43CA}">
            <xm:f>AND($BE37=設定!$B$7,設定!$B$7&lt;&gt;"")</xm:f>
            <x14:dxf>
              <fill>
                <patternFill>
                  <bgColor rgb="FFFFEECC"/>
                </patternFill>
              </fill>
            </x14:dxf>
          </x14:cfRule>
          <x14:cfRule type="expression" priority="743" id="{238AE491-530D-48CC-BAFC-B050F27E7DA2}">
            <xm:f>AND($BE37=設定!$B$6,設定!$B$6&lt;&gt;"")</xm:f>
            <x14:dxf>
              <fill>
                <patternFill>
                  <bgColor rgb="FFF1E5DB"/>
                </patternFill>
              </fill>
            </x14:dxf>
          </x14:cfRule>
          <x14:cfRule type="expression" priority="744" id="{E51984B8-4EB8-46F3-A303-6375C43193B9}">
            <xm:f>AND($BE37=設定!$B$5,設定!$B$5&lt;&gt;"")</xm:f>
            <x14:dxf>
              <fill>
                <patternFill>
                  <bgColor rgb="FFFFCCCC"/>
                </patternFill>
              </fill>
            </x14:dxf>
          </x14:cfRule>
          <xm:sqref>BD37:BE94 BD96:BE125</xm:sqref>
        </x14:conditionalFormatting>
        <x14:conditionalFormatting xmlns:xm="http://schemas.microsoft.com/office/excel/2006/main">
          <x14:cfRule type="expression" priority="697" id="{1F38BEF8-B464-4C87-952C-219595084DBD}">
            <xm:f>AND($BG37=設定!$B$19,設定!$B$19&lt;&gt;"")</xm:f>
            <x14:dxf>
              <fill>
                <patternFill>
                  <bgColor rgb="FFFFCCDD"/>
                </patternFill>
              </fill>
            </x14:dxf>
          </x14:cfRule>
          <x14:cfRule type="expression" priority="698" id="{9D60B1B3-BDE0-4864-A291-DEC38FDB05BB}">
            <xm:f>AND($BG37=設定!$B$18,設定!$B$18&lt;&gt;"")</xm:f>
            <x14:dxf>
              <fill>
                <patternFill>
                  <bgColor rgb="FFF7D4EB"/>
                </patternFill>
              </fill>
            </x14:dxf>
          </x14:cfRule>
          <x14:cfRule type="expression" priority="699" id="{CEB31C27-26A7-4CB7-ABD9-37FBFEF3F60A}">
            <xm:f>AND($BG37=設定!$B$17,設定!$B$17&lt;&gt;"")</xm:f>
            <x14:dxf>
              <fill>
                <patternFill>
                  <bgColor rgb="FFFFCCFF"/>
                </patternFill>
              </fill>
            </x14:dxf>
          </x14:cfRule>
          <x14:cfRule type="expression" priority="700" id="{0A59F63F-9479-49F6-8505-E3AFCC1398B6}">
            <xm:f>AND($BG37=設定!$B$16,設定!$B$16&lt;&gt;"")</xm:f>
            <x14:dxf>
              <fill>
                <patternFill>
                  <bgColor rgb="FFEECCFF"/>
                </patternFill>
              </fill>
            </x14:dxf>
          </x14:cfRule>
          <x14:cfRule type="expression" priority="701" id="{689CD1A6-378C-4185-9DE4-AEC071BF69C3}">
            <xm:f>AND($BG37=設定!$B$15,設定!$B$15&lt;&gt;"")</xm:f>
            <x14:dxf>
              <fill>
                <patternFill>
                  <bgColor rgb="FFD6D6F5"/>
                </patternFill>
              </fill>
            </x14:dxf>
          </x14:cfRule>
          <x14:cfRule type="expression" priority="702" id="{A13CF4C3-84FE-40CE-8887-E744CCFA6BB5}">
            <xm:f>AND($BG37=設定!$B$14,設定!$B$14&lt;&gt;"")</xm:f>
            <x14:dxf>
              <fill>
                <patternFill>
                  <bgColor rgb="FFCCDDFF"/>
                </patternFill>
              </fill>
            </x14:dxf>
          </x14:cfRule>
          <x14:cfRule type="expression" priority="703" id="{B0FE9438-A6B8-4800-9C27-5AC4EBD19ED3}">
            <xm:f>AND($BG37=設定!$B$13,設定!$B$13&lt;&gt;"")</xm:f>
            <x14:dxf>
              <fill>
                <patternFill>
                  <bgColor rgb="FFCCEEFF"/>
                </patternFill>
              </fill>
            </x14:dxf>
          </x14:cfRule>
          <x14:cfRule type="expression" priority="704" id="{55B7CFF8-F938-461B-9462-14E4437DC316}">
            <xm:f>AND($BG37=設定!$B$12,設定!$B$12&lt;&gt;"")</xm:f>
            <x14:dxf>
              <fill>
                <patternFill>
                  <bgColor rgb="FFCFFCFC"/>
                </patternFill>
              </fill>
            </x14:dxf>
          </x14:cfRule>
          <x14:cfRule type="expression" priority="705" id="{D92575AC-47C1-420F-903D-BED9CA7D396E}">
            <xm:f>AND($BG37=設定!$B$11,設定!$B$11&lt;&gt;"")</xm:f>
            <x14:dxf>
              <fill>
                <patternFill>
                  <bgColor rgb="FFCCFFDD"/>
                </patternFill>
              </fill>
            </x14:dxf>
          </x14:cfRule>
          <x14:cfRule type="expression" priority="706" id="{CE3FA3AE-F4AC-4DE4-ADC9-96D1ECC85F4F}">
            <xm:f>AND($BG37=設定!$B$10,設定!$B$10&lt;&gt;"")</xm:f>
            <x14:dxf>
              <fill>
                <patternFill>
                  <bgColor rgb="FFDDFFCC"/>
                </patternFill>
              </fill>
            </x14:dxf>
          </x14:cfRule>
          <x14:cfRule type="expression" priority="707" id="{D988B2B0-4D1C-4676-8D9F-448691A0AD15}">
            <xm:f>AND($BG37=設定!$B$9,設定!$B$9&lt;&gt;"")</xm:f>
            <x14:dxf>
              <fill>
                <patternFill>
                  <bgColor rgb="FFEEFFCC"/>
                </patternFill>
              </fill>
            </x14:dxf>
          </x14:cfRule>
          <x14:cfRule type="expression" priority="708" id="{65C8A4DD-E435-461F-8B63-B3CA10CFF101}">
            <xm:f>AND($BG37=設定!$B$8,設定!$B$8&lt;&gt;"")</xm:f>
            <x14:dxf>
              <fill>
                <patternFill>
                  <bgColor rgb="FFFFFFCC"/>
                </patternFill>
              </fill>
            </x14:dxf>
          </x14:cfRule>
          <x14:cfRule type="expression" priority="709" id="{DB338FCE-84CB-4C20-B9D3-09944FDA8A12}">
            <xm:f>AND($BG37=設定!$B$7,設定!$B$7&lt;&gt;"")</xm:f>
            <x14:dxf>
              <fill>
                <patternFill>
                  <bgColor rgb="FFFFEECC"/>
                </patternFill>
              </fill>
            </x14:dxf>
          </x14:cfRule>
          <x14:cfRule type="expression" priority="710" id="{37FFF31F-A8E5-4EDF-8ED4-41E5B4A10C35}">
            <xm:f>AND($BG37=設定!$B$6,設定!$B$6&lt;&gt;"")</xm:f>
            <x14:dxf>
              <fill>
                <patternFill>
                  <bgColor rgb="FFF1E5DB"/>
                </patternFill>
              </fill>
            </x14:dxf>
          </x14:cfRule>
          <x14:cfRule type="expression" priority="711" id="{38F29958-6CB8-4119-95E2-83870D9F7DD6}">
            <xm:f>AND($BG37=設定!$B$5,設定!$B$5&lt;&gt;"")</xm:f>
            <x14:dxf>
              <fill>
                <patternFill>
                  <bgColor rgb="FFFFCCCC"/>
                </patternFill>
              </fill>
            </x14:dxf>
          </x14:cfRule>
          <xm:sqref>BF37:BG94 BF96:BG125</xm:sqref>
        </x14:conditionalFormatting>
        <x14:conditionalFormatting xmlns:xm="http://schemas.microsoft.com/office/excel/2006/main">
          <x14:cfRule type="expression" priority="664" id="{384AC15F-54F4-465A-9892-766BC39D2E84}">
            <xm:f>AND($BI37=設定!$B$19,設定!$B$19&lt;&gt;"")</xm:f>
            <x14:dxf>
              <fill>
                <patternFill>
                  <bgColor rgb="FFFFCCDD"/>
                </patternFill>
              </fill>
            </x14:dxf>
          </x14:cfRule>
          <x14:cfRule type="expression" priority="665" id="{C7ADC3FA-80ED-4116-AA7A-813556948B45}">
            <xm:f>AND($BI37=設定!$B$18,設定!$B$18&lt;&gt;"")</xm:f>
            <x14:dxf>
              <fill>
                <patternFill>
                  <bgColor rgb="FFF7D4EB"/>
                </patternFill>
              </fill>
            </x14:dxf>
          </x14:cfRule>
          <x14:cfRule type="expression" priority="666" id="{141D8C31-6EAF-46F3-A075-D21D20BD1575}">
            <xm:f>AND($BI37=設定!$B$17,設定!$B$17&lt;&gt;"")</xm:f>
            <x14:dxf>
              <fill>
                <patternFill>
                  <bgColor rgb="FFFFCCFF"/>
                </patternFill>
              </fill>
            </x14:dxf>
          </x14:cfRule>
          <x14:cfRule type="expression" priority="667" id="{DB8D5E26-10F9-43F2-B23E-250539EA5C23}">
            <xm:f>AND($BI37=設定!$B$16,設定!$B$16&lt;&gt;"")</xm:f>
            <x14:dxf>
              <fill>
                <patternFill>
                  <bgColor rgb="FFEECCFF"/>
                </patternFill>
              </fill>
            </x14:dxf>
          </x14:cfRule>
          <x14:cfRule type="expression" priority="668" id="{A78EB6BB-873D-4252-ADD8-A01BB1D82888}">
            <xm:f>AND($BI37=設定!$B$15,設定!$B$15&lt;&gt;"")</xm:f>
            <x14:dxf>
              <fill>
                <patternFill>
                  <bgColor rgb="FFD6D6F5"/>
                </patternFill>
              </fill>
            </x14:dxf>
          </x14:cfRule>
          <x14:cfRule type="expression" priority="669" id="{C3F318A9-5410-4909-8774-38D04F2BFAC4}">
            <xm:f>AND($BI37=設定!$B$14,設定!$B$14&lt;&gt;"")</xm:f>
            <x14:dxf>
              <fill>
                <patternFill>
                  <bgColor rgb="FFCCDDFF"/>
                </patternFill>
              </fill>
            </x14:dxf>
          </x14:cfRule>
          <x14:cfRule type="expression" priority="670" id="{4559F79C-CFFA-461F-A8A2-8CFF91B68BB2}">
            <xm:f>AND($BI37=設定!$B$13,設定!$B$13&lt;&gt;"")</xm:f>
            <x14:dxf>
              <fill>
                <patternFill>
                  <bgColor rgb="FFCCEEFF"/>
                </patternFill>
              </fill>
            </x14:dxf>
          </x14:cfRule>
          <x14:cfRule type="expression" priority="671" id="{2A642845-0D29-4001-A58F-8B5695416F91}">
            <xm:f>AND($BI37=設定!$B$12,設定!$B$12&lt;&gt;"")</xm:f>
            <x14:dxf>
              <fill>
                <patternFill>
                  <bgColor rgb="FFCFFCFC"/>
                </patternFill>
              </fill>
            </x14:dxf>
          </x14:cfRule>
          <x14:cfRule type="expression" priority="672" id="{9D392A14-44FD-4872-8DC2-15F034A2C6B6}">
            <xm:f>AND($BI37=設定!$B$11,設定!$B$11&lt;&gt;"")</xm:f>
            <x14:dxf>
              <fill>
                <patternFill>
                  <bgColor rgb="FFCCFFDD"/>
                </patternFill>
              </fill>
            </x14:dxf>
          </x14:cfRule>
          <x14:cfRule type="expression" priority="673" id="{CAAE1BF3-ADF4-426F-8EB5-36071E18B8EA}">
            <xm:f>AND($BI37=設定!$B$10,設定!$B$10&lt;&gt;"")</xm:f>
            <x14:dxf>
              <fill>
                <patternFill>
                  <bgColor rgb="FFDDFFCC"/>
                </patternFill>
              </fill>
            </x14:dxf>
          </x14:cfRule>
          <x14:cfRule type="expression" priority="674" id="{9FCE3297-47FA-444C-8CA0-57FEB4ABC372}">
            <xm:f>AND($BI37=設定!$B$9,設定!$B$9&lt;&gt;"")</xm:f>
            <x14:dxf>
              <fill>
                <patternFill>
                  <bgColor rgb="FFEEFFCC"/>
                </patternFill>
              </fill>
            </x14:dxf>
          </x14:cfRule>
          <x14:cfRule type="expression" priority="675" id="{663849A8-3AC4-4B00-B155-13BBA0C73A7F}">
            <xm:f>AND($BI37=設定!$B$8,設定!$B$8&lt;&gt;"")</xm:f>
            <x14:dxf>
              <fill>
                <patternFill>
                  <bgColor rgb="FFFFFFCC"/>
                </patternFill>
              </fill>
            </x14:dxf>
          </x14:cfRule>
          <x14:cfRule type="expression" priority="676" id="{DFC1715F-940D-487F-B322-7A9C2D36B3A3}">
            <xm:f>AND($BI37=設定!$B$7,設定!$B$7&lt;&gt;"")</xm:f>
            <x14:dxf>
              <fill>
                <patternFill>
                  <bgColor rgb="FFFFEECC"/>
                </patternFill>
              </fill>
            </x14:dxf>
          </x14:cfRule>
          <x14:cfRule type="expression" priority="677" id="{30AA1E81-BA80-4AD9-A779-BB31E14B3A52}">
            <xm:f>AND($BI37=設定!$B$6,設定!$B$6&lt;&gt;"")</xm:f>
            <x14:dxf>
              <fill>
                <patternFill>
                  <bgColor rgb="FFF1E5DB"/>
                </patternFill>
              </fill>
            </x14:dxf>
          </x14:cfRule>
          <x14:cfRule type="expression" priority="678" id="{F32D7881-3DA0-4BA8-91FB-93F2B12ACF36}">
            <xm:f>AND($BI37=設定!$B$5,設定!$B$5&lt;&gt;"")</xm:f>
            <x14:dxf>
              <fill>
                <patternFill>
                  <bgColor rgb="FFFFCCCC"/>
                </patternFill>
              </fill>
            </x14:dxf>
          </x14:cfRule>
          <xm:sqref>BH37:BI94 BH96:BI125</xm:sqref>
        </x14:conditionalFormatting>
        <x14:conditionalFormatting xmlns:xm="http://schemas.microsoft.com/office/excel/2006/main">
          <x14:cfRule type="expression" priority="631" id="{247C8197-0185-4ED4-BF74-0DFDFA5ABBC1}">
            <xm:f>AND($BK37=設定!$B$19,設定!$B$19&lt;&gt;"")</xm:f>
            <x14:dxf>
              <fill>
                <patternFill>
                  <bgColor rgb="FFFFCCDD"/>
                </patternFill>
              </fill>
            </x14:dxf>
          </x14:cfRule>
          <x14:cfRule type="expression" priority="632" id="{2EB0F6EA-B36C-42A5-BF85-CC551EDEF7E4}">
            <xm:f>AND($BK37=設定!$B$18,設定!$B$18&lt;&gt;"")</xm:f>
            <x14:dxf>
              <fill>
                <patternFill>
                  <bgColor rgb="FFF7D4EB"/>
                </patternFill>
              </fill>
            </x14:dxf>
          </x14:cfRule>
          <x14:cfRule type="expression" priority="633" id="{4FD99DE7-4372-4910-82CF-2A3BB987E35E}">
            <xm:f>AND($BK37=設定!$B$17,設定!$B$17&lt;&gt;"")</xm:f>
            <x14:dxf>
              <fill>
                <patternFill>
                  <bgColor rgb="FFFFCCFF"/>
                </patternFill>
              </fill>
            </x14:dxf>
          </x14:cfRule>
          <x14:cfRule type="expression" priority="634" id="{D1674A77-67B3-4287-8F23-B72959BCD9A0}">
            <xm:f>AND($BK37=設定!$B$16,設定!$B$16&lt;&gt;"")</xm:f>
            <x14:dxf>
              <fill>
                <patternFill>
                  <bgColor rgb="FFEECCFF"/>
                </patternFill>
              </fill>
            </x14:dxf>
          </x14:cfRule>
          <x14:cfRule type="expression" priority="635" id="{4EF25C36-96D3-4B75-9040-CC8EFB3D527F}">
            <xm:f>AND($BK37=設定!$B$15,設定!$B$15&lt;&gt;"")</xm:f>
            <x14:dxf>
              <fill>
                <patternFill>
                  <bgColor rgb="FFD6D6F5"/>
                </patternFill>
              </fill>
            </x14:dxf>
          </x14:cfRule>
          <x14:cfRule type="expression" priority="636" id="{5D017353-E240-4D13-83D9-BEF58D50D58A}">
            <xm:f>AND($BK37=設定!$B$14,設定!$B$14&lt;&gt;"")</xm:f>
            <x14:dxf>
              <fill>
                <patternFill>
                  <bgColor rgb="FFCCDDFF"/>
                </patternFill>
              </fill>
            </x14:dxf>
          </x14:cfRule>
          <x14:cfRule type="expression" priority="637" id="{743C0FC1-B418-4EA9-B48A-F5DDD56AF585}">
            <xm:f>AND($BK37=設定!$B$13,設定!$B$13&lt;&gt;"")</xm:f>
            <x14:dxf>
              <fill>
                <patternFill>
                  <bgColor rgb="FFCCEEFF"/>
                </patternFill>
              </fill>
            </x14:dxf>
          </x14:cfRule>
          <x14:cfRule type="expression" priority="638" id="{6FDD59DA-4A49-4C58-9A69-598A0E7C54BB}">
            <xm:f>AND($BK37=設定!$B$12,設定!$B$12&lt;&gt;"")</xm:f>
            <x14:dxf>
              <fill>
                <patternFill>
                  <bgColor rgb="FFCFFCFC"/>
                </patternFill>
              </fill>
            </x14:dxf>
          </x14:cfRule>
          <x14:cfRule type="expression" priority="639" id="{18FAFC51-238F-4E9B-9F87-16A6355158A6}">
            <xm:f>AND($BK37=設定!$B$11,設定!$B$11&lt;&gt;"")</xm:f>
            <x14:dxf>
              <fill>
                <patternFill>
                  <bgColor rgb="FFCCFFDD"/>
                </patternFill>
              </fill>
            </x14:dxf>
          </x14:cfRule>
          <x14:cfRule type="expression" priority="640" id="{731039E5-C20F-492F-9FBF-67353C5D43DC}">
            <xm:f>AND($BK37=設定!$B$10,設定!$B$10&lt;&gt;"")</xm:f>
            <x14:dxf>
              <fill>
                <patternFill>
                  <bgColor rgb="FFDDFFCC"/>
                </patternFill>
              </fill>
            </x14:dxf>
          </x14:cfRule>
          <x14:cfRule type="expression" priority="641" id="{773FBBB1-EBB2-4EE4-9407-49E9168B8A08}">
            <xm:f>AND($BK37=設定!$B$9,設定!$B$9&lt;&gt;"")</xm:f>
            <x14:dxf>
              <fill>
                <patternFill>
                  <bgColor rgb="FFEEFFCC"/>
                </patternFill>
              </fill>
            </x14:dxf>
          </x14:cfRule>
          <x14:cfRule type="expression" priority="642" id="{518FD3AF-9BCC-4C64-A121-B83301AB3997}">
            <xm:f>AND($BK37=設定!$B$8,設定!$B$8&lt;&gt;"")</xm:f>
            <x14:dxf>
              <fill>
                <patternFill>
                  <bgColor rgb="FFFFFFCC"/>
                </patternFill>
              </fill>
            </x14:dxf>
          </x14:cfRule>
          <x14:cfRule type="expression" priority="643" id="{1FE2D0C4-1829-4399-BBBD-FD4923FA818D}">
            <xm:f>AND($BK37=設定!$B$7,設定!$B$7&lt;&gt;"")</xm:f>
            <x14:dxf>
              <fill>
                <patternFill>
                  <bgColor rgb="FFFFEECC"/>
                </patternFill>
              </fill>
            </x14:dxf>
          </x14:cfRule>
          <x14:cfRule type="expression" priority="644" id="{586A9D62-D4CC-4AA0-A4D5-7DB8F4056584}">
            <xm:f>AND($BK37=設定!$B$6,設定!$B$6&lt;&gt;"")</xm:f>
            <x14:dxf>
              <fill>
                <patternFill>
                  <bgColor rgb="FFF1E5DB"/>
                </patternFill>
              </fill>
            </x14:dxf>
          </x14:cfRule>
          <x14:cfRule type="expression" priority="645" id="{1BDB8B70-6884-4695-9387-4937D9F645B2}">
            <xm:f>AND($BK37=設定!$B$5,設定!$B$5&lt;&gt;"")</xm:f>
            <x14:dxf>
              <fill>
                <patternFill>
                  <bgColor rgb="FFFFCCCC"/>
                </patternFill>
              </fill>
            </x14:dxf>
          </x14:cfRule>
          <xm:sqref>BJ37:BK94 BJ96:BK125</xm:sqref>
        </x14:conditionalFormatting>
        <x14:conditionalFormatting xmlns:xm="http://schemas.microsoft.com/office/excel/2006/main">
          <x14:cfRule type="expression" priority="598" id="{9B2BD247-AFC3-48C7-9F2C-3CB790057162}">
            <xm:f>AND($BM37=設定!$B$19,設定!$B$19&lt;&gt;"")</xm:f>
            <x14:dxf>
              <fill>
                <patternFill>
                  <bgColor rgb="FFFFCCDD"/>
                </patternFill>
              </fill>
            </x14:dxf>
          </x14:cfRule>
          <x14:cfRule type="expression" priority="599" id="{9421AFCC-08B0-46EC-A022-04AF1209DEBD}">
            <xm:f>AND($BM37=設定!$B$18,設定!$B$18&lt;&gt;"")</xm:f>
            <x14:dxf>
              <fill>
                <patternFill>
                  <bgColor rgb="FFF7D4EB"/>
                </patternFill>
              </fill>
            </x14:dxf>
          </x14:cfRule>
          <x14:cfRule type="expression" priority="600" id="{C0B06944-9909-473D-9BCE-69880CF71E14}">
            <xm:f>AND($BM37=設定!$B$17,設定!$B$17&lt;&gt;"")</xm:f>
            <x14:dxf>
              <fill>
                <patternFill>
                  <bgColor rgb="FFFFCCFF"/>
                </patternFill>
              </fill>
            </x14:dxf>
          </x14:cfRule>
          <x14:cfRule type="expression" priority="601" id="{989C7A71-85FF-4F11-9106-731D12485A5D}">
            <xm:f>AND($BM37=設定!$B$16,設定!$B$16&lt;&gt;"")</xm:f>
            <x14:dxf>
              <fill>
                <patternFill>
                  <bgColor rgb="FFEECCFF"/>
                </patternFill>
              </fill>
            </x14:dxf>
          </x14:cfRule>
          <x14:cfRule type="expression" priority="602" id="{E18E61B8-7BE7-47C4-A039-8B1B10036746}">
            <xm:f>AND($BM37=設定!$B$15,設定!$B$15&lt;&gt;"")</xm:f>
            <x14:dxf>
              <fill>
                <patternFill>
                  <bgColor rgb="FFD6D6F5"/>
                </patternFill>
              </fill>
            </x14:dxf>
          </x14:cfRule>
          <x14:cfRule type="expression" priority="603" id="{F77860D6-786E-494E-94B2-969D04C6DFD9}">
            <xm:f>AND($BM37=設定!$B$14,設定!$B$14&lt;&gt;"")</xm:f>
            <x14:dxf>
              <fill>
                <patternFill>
                  <bgColor rgb="FFCCDDFF"/>
                </patternFill>
              </fill>
            </x14:dxf>
          </x14:cfRule>
          <x14:cfRule type="expression" priority="604" id="{E3B52F19-A5A9-4B48-8C28-21688DE09E3C}">
            <xm:f>AND($BM37=設定!$B$13,設定!$B$13&lt;&gt;"")</xm:f>
            <x14:dxf>
              <fill>
                <patternFill>
                  <bgColor rgb="FFCCEEFF"/>
                </patternFill>
              </fill>
            </x14:dxf>
          </x14:cfRule>
          <x14:cfRule type="expression" priority="605" id="{9BFBD27C-8A1D-42BF-9F56-92A0C3AC8D55}">
            <xm:f>AND($BM37=設定!$B$12,設定!$B$12&lt;&gt;"")</xm:f>
            <x14:dxf>
              <fill>
                <patternFill>
                  <bgColor rgb="FFCFFCFC"/>
                </patternFill>
              </fill>
            </x14:dxf>
          </x14:cfRule>
          <x14:cfRule type="expression" priority="606" id="{579A9DC0-4130-409A-8655-A1CA8B4ED758}">
            <xm:f>AND($BM37=設定!$B$11,設定!$B$11&lt;&gt;"")</xm:f>
            <x14:dxf>
              <fill>
                <patternFill>
                  <bgColor rgb="FFCCFFDD"/>
                </patternFill>
              </fill>
            </x14:dxf>
          </x14:cfRule>
          <x14:cfRule type="expression" priority="607" id="{C3E41771-8AA2-4171-BA8F-DCF9D1E6425D}">
            <xm:f>AND($BM37=設定!$B$10,設定!$B$10&lt;&gt;"")</xm:f>
            <x14:dxf>
              <fill>
                <patternFill>
                  <bgColor rgb="FFDDFFCC"/>
                </patternFill>
              </fill>
            </x14:dxf>
          </x14:cfRule>
          <x14:cfRule type="expression" priority="608" id="{3A9FA61B-8DE9-4B57-81AF-C3CCBA905B2C}">
            <xm:f>AND($BM37=設定!$B$9,設定!$B$9&lt;&gt;"")</xm:f>
            <x14:dxf>
              <fill>
                <patternFill>
                  <bgColor rgb="FFEEFFCC"/>
                </patternFill>
              </fill>
            </x14:dxf>
          </x14:cfRule>
          <x14:cfRule type="expression" priority="609" id="{EDBFEC6B-69E2-4F69-B2F0-84C7B23B0FF6}">
            <xm:f>AND($BM37=設定!$B$8,設定!$B$8&lt;&gt;"")</xm:f>
            <x14:dxf>
              <fill>
                <patternFill>
                  <bgColor rgb="FFFFFFCC"/>
                </patternFill>
              </fill>
            </x14:dxf>
          </x14:cfRule>
          <x14:cfRule type="expression" priority="610" id="{8770FF0F-EF1E-44F4-9151-DEF3A5D33B2E}">
            <xm:f>AND($BM37=設定!$B$7,設定!$B$7&lt;&gt;"")</xm:f>
            <x14:dxf>
              <fill>
                <patternFill>
                  <bgColor rgb="FFFFEECC"/>
                </patternFill>
              </fill>
            </x14:dxf>
          </x14:cfRule>
          <x14:cfRule type="expression" priority="611" id="{51F15F15-1212-48F6-AC8C-4A66624FB6DD}">
            <xm:f>AND($BM37=設定!$B$6,設定!$B$6&lt;&gt;"")</xm:f>
            <x14:dxf>
              <fill>
                <patternFill>
                  <bgColor rgb="FFF1E5DB"/>
                </patternFill>
              </fill>
            </x14:dxf>
          </x14:cfRule>
          <x14:cfRule type="expression" priority="612" id="{72BE78EC-7C76-4095-BAEF-6518D4465D7E}">
            <xm:f>AND($BM37=設定!$B$5,設定!$B$5&lt;&gt;"")</xm:f>
            <x14:dxf>
              <fill>
                <patternFill>
                  <bgColor rgb="FFFFCCCC"/>
                </patternFill>
              </fill>
            </x14:dxf>
          </x14:cfRule>
          <xm:sqref>BL37:BM94 BL96:BM125</xm:sqref>
        </x14:conditionalFormatting>
        <x14:conditionalFormatting xmlns:xm="http://schemas.microsoft.com/office/excel/2006/main">
          <x14:cfRule type="expression" priority="593" id="{D7962777-E373-49E2-BC6E-7F9BF2B7BF28}">
            <xm:f>D$16&gt;設定!$U$5</xm:f>
            <x14:dxf>
              <numFmt numFmtId="183" formatCode=";;;"/>
            </x14:dxf>
          </x14:cfRule>
          <xm:sqref>D20:E34</xm:sqref>
        </x14:conditionalFormatting>
        <x14:conditionalFormatting xmlns:xm="http://schemas.microsoft.com/office/excel/2006/main">
          <x14:cfRule type="expression" priority="563" id="{485E7989-3D9D-4920-B50A-78A233540042}">
            <xm:f>AND($E37=設定!$B$19,設定!$B$19&lt;&gt;"")</xm:f>
            <x14:dxf>
              <fill>
                <patternFill>
                  <bgColor rgb="FFFFCCDD"/>
                </patternFill>
              </fill>
            </x14:dxf>
          </x14:cfRule>
          <x14:cfRule type="expression" priority="564" id="{E275EEA9-BBEF-4093-A738-6DF9B9A04AD3}">
            <xm:f>AND($E37=設定!$B$18,設定!$B$18&lt;&gt;"")</xm:f>
            <x14:dxf>
              <fill>
                <patternFill>
                  <bgColor rgb="FFF7D4EB"/>
                </patternFill>
              </fill>
            </x14:dxf>
          </x14:cfRule>
          <x14:cfRule type="expression" priority="565" id="{A9EB5FD9-B834-4639-934C-0958DE3693D1}">
            <xm:f>AND($E37=設定!$B$17,設定!$B$17&lt;&gt;"")</xm:f>
            <x14:dxf>
              <fill>
                <patternFill>
                  <bgColor rgb="FFFFCCFF"/>
                </patternFill>
              </fill>
            </x14:dxf>
          </x14:cfRule>
          <x14:cfRule type="expression" priority="566" id="{AB01DCBA-0193-40C7-86E1-142CF3C6083E}">
            <xm:f>AND($E37=設定!$B$16,設定!$B$16&lt;&gt;"")</xm:f>
            <x14:dxf>
              <fill>
                <patternFill>
                  <bgColor rgb="FFEECCFF"/>
                </patternFill>
              </fill>
            </x14:dxf>
          </x14:cfRule>
          <x14:cfRule type="expression" priority="567" id="{11F8DFB3-99A4-4CD2-897A-0313259A6128}">
            <xm:f>AND($E37=設定!$B$15,設定!$B$15&lt;&gt;"")</xm:f>
            <x14:dxf>
              <fill>
                <patternFill>
                  <bgColor rgb="FFD6D6F5"/>
                </patternFill>
              </fill>
            </x14:dxf>
          </x14:cfRule>
          <x14:cfRule type="expression" priority="568" id="{09ED9503-4BB8-4051-BE52-816B5CA38F96}">
            <xm:f>AND($E37=設定!$B$14,設定!$B$14&lt;&gt;"")</xm:f>
            <x14:dxf>
              <fill>
                <patternFill>
                  <bgColor rgb="FFCCDDFF"/>
                </patternFill>
              </fill>
            </x14:dxf>
          </x14:cfRule>
          <x14:cfRule type="expression" priority="569" id="{8E1A647D-8654-40DC-A574-3958E1AB9DF5}">
            <xm:f>AND($E37=設定!$B$13,設定!$B$13&lt;&gt;"")</xm:f>
            <x14:dxf>
              <fill>
                <patternFill>
                  <bgColor rgb="FFCCEEFF"/>
                </patternFill>
              </fill>
            </x14:dxf>
          </x14:cfRule>
          <x14:cfRule type="expression" priority="570" id="{F143E3BF-1F97-4A8F-B064-31FE24816E2F}">
            <xm:f>AND($E37=設定!$B$12,設定!$B$12&lt;&gt;"")</xm:f>
            <x14:dxf>
              <fill>
                <patternFill>
                  <bgColor rgb="FFCFFCFC"/>
                </patternFill>
              </fill>
            </x14:dxf>
          </x14:cfRule>
          <x14:cfRule type="expression" priority="571" id="{C8857739-E959-48D9-AD36-55F3ED6FA546}">
            <xm:f>AND($E37=設定!$B$11,設定!$B$11&lt;&gt;"")</xm:f>
            <x14:dxf>
              <fill>
                <patternFill>
                  <bgColor rgb="FFCCFFDD"/>
                </patternFill>
              </fill>
            </x14:dxf>
          </x14:cfRule>
          <x14:cfRule type="expression" priority="572" id="{C18F8393-2693-45B9-B300-BC1E7D2C107F}">
            <xm:f>AND($E37=設定!$B$10,設定!$B$10&lt;&gt;"")</xm:f>
            <x14:dxf>
              <fill>
                <patternFill>
                  <bgColor rgb="FFDDFFCC"/>
                </patternFill>
              </fill>
            </x14:dxf>
          </x14:cfRule>
          <x14:cfRule type="expression" priority="573" id="{D8061E63-DC65-4743-AADF-2B2308FD9E10}">
            <xm:f>AND($E37=設定!$B$9,設定!$B$9&lt;&gt;"")</xm:f>
            <x14:dxf>
              <fill>
                <patternFill>
                  <bgColor rgb="FFEEFFCC"/>
                </patternFill>
              </fill>
            </x14:dxf>
          </x14:cfRule>
          <x14:cfRule type="expression" priority="574" id="{A21343C0-5BEA-4C41-B598-C9132BF1C3E0}">
            <xm:f>AND($E37=設定!$B$8,設定!$B$8&lt;&gt;"")</xm:f>
            <x14:dxf>
              <fill>
                <patternFill>
                  <bgColor rgb="FFFFFFCC"/>
                </patternFill>
              </fill>
            </x14:dxf>
          </x14:cfRule>
          <x14:cfRule type="expression" priority="575" id="{0D727202-3407-4239-9EDE-87DC03BD1870}">
            <xm:f>AND($E37=設定!$B$7,設定!$B$7&lt;&gt;"")</xm:f>
            <x14:dxf>
              <fill>
                <patternFill>
                  <bgColor rgb="FFFFEECC"/>
                </patternFill>
              </fill>
            </x14:dxf>
          </x14:cfRule>
          <x14:cfRule type="expression" priority="576" id="{1C3D8393-3860-4C4F-A8F5-98BA8B639C0B}">
            <xm:f>AND($E37=設定!$B$6,設定!$B$6&lt;&gt;"")</xm:f>
            <x14:dxf>
              <fill>
                <patternFill>
                  <bgColor rgb="FFF1E5DB"/>
                </patternFill>
              </fill>
            </x14:dxf>
          </x14:cfRule>
          <x14:cfRule type="expression" priority="577" id="{005872B6-86F1-4E00-A01B-D7AEFCB02ABE}">
            <xm:f>AND($E37=設定!$B$5,設定!$B$5&lt;&gt;"")</xm:f>
            <x14:dxf>
              <fill>
                <patternFill>
                  <bgColor rgb="FFFFCCCC"/>
                </patternFill>
              </fill>
            </x14:dxf>
          </x14:cfRule>
          <xm:sqref>D37:E94 D96:E123</xm:sqref>
        </x14:conditionalFormatting>
        <x14:conditionalFormatting xmlns:xm="http://schemas.microsoft.com/office/excel/2006/main">
          <x14:cfRule type="expression" priority="544" id="{56F671EB-D8C7-4F49-B89F-5BF34A64DEB8}">
            <xm:f>AND($E95=設定!$B$19,設定!$B$19&lt;&gt;"")</xm:f>
            <x14:dxf>
              <fill>
                <patternFill>
                  <bgColor rgb="FFFFCCDD"/>
                </patternFill>
              </fill>
            </x14:dxf>
          </x14:cfRule>
          <x14:cfRule type="expression" priority="545" id="{5513DBBF-F602-A04E-8545-522BF5BA5BEC}">
            <xm:f>AND($E95=設定!$B$18,設定!$B$18&lt;&gt;"")</xm:f>
            <x14:dxf>
              <fill>
                <patternFill>
                  <bgColor rgb="FFF7D4EB"/>
                </patternFill>
              </fill>
            </x14:dxf>
          </x14:cfRule>
          <x14:cfRule type="expression" priority="546" id="{2D7A7C37-6152-9747-B9BB-54E0EEE13A7F}">
            <xm:f>AND($E95=設定!$B$17,設定!$B$17&lt;&gt;"")</xm:f>
            <x14:dxf>
              <fill>
                <patternFill>
                  <bgColor rgb="FFFFCCFF"/>
                </patternFill>
              </fill>
            </x14:dxf>
          </x14:cfRule>
          <x14:cfRule type="expression" priority="547" id="{C0C4AC50-864A-AC4F-8563-EF6053788A4C}">
            <xm:f>AND($E95=設定!$B$16,設定!$B$16&lt;&gt;"")</xm:f>
            <x14:dxf>
              <fill>
                <patternFill>
                  <bgColor rgb="FFEECCFF"/>
                </patternFill>
              </fill>
            </x14:dxf>
          </x14:cfRule>
          <x14:cfRule type="expression" priority="548" id="{66C9C5EC-1B75-464D-80F5-767A990B3E25}">
            <xm:f>AND($E95=設定!$B$15,設定!$B$15&lt;&gt;"")</xm:f>
            <x14:dxf>
              <fill>
                <patternFill>
                  <bgColor rgb="FFD6D6F5"/>
                </patternFill>
              </fill>
            </x14:dxf>
          </x14:cfRule>
          <x14:cfRule type="expression" priority="549" id="{946EACE1-0FD7-B542-B1C0-E19C939F9718}">
            <xm:f>AND($E95=設定!$B$14,設定!$B$14&lt;&gt;"")</xm:f>
            <x14:dxf>
              <fill>
                <patternFill>
                  <bgColor rgb="FFCCDDFF"/>
                </patternFill>
              </fill>
            </x14:dxf>
          </x14:cfRule>
          <x14:cfRule type="expression" priority="550" id="{4A56276B-E204-8F4E-BB68-DEAA66AE074E}">
            <xm:f>AND($E95=設定!$B$13,設定!$B$13&lt;&gt;"")</xm:f>
            <x14:dxf>
              <fill>
                <patternFill>
                  <bgColor rgb="FFCCEEFF"/>
                </patternFill>
              </fill>
            </x14:dxf>
          </x14:cfRule>
          <x14:cfRule type="expression" priority="551" id="{2DFF9DD5-CFF6-5244-A6A6-37296D2A7EE7}">
            <xm:f>AND($E95=設定!$B$12,設定!$B$12&lt;&gt;"")</xm:f>
            <x14:dxf>
              <fill>
                <patternFill>
                  <bgColor rgb="FFCFFCFC"/>
                </patternFill>
              </fill>
            </x14:dxf>
          </x14:cfRule>
          <x14:cfRule type="expression" priority="552" id="{BDDC457D-3F32-C641-AC78-6C1E48D2AF56}">
            <xm:f>AND($E95=設定!$B$11,設定!$B$11&lt;&gt;"")</xm:f>
            <x14:dxf>
              <fill>
                <patternFill>
                  <bgColor rgb="FFCCFFDD"/>
                </patternFill>
              </fill>
            </x14:dxf>
          </x14:cfRule>
          <x14:cfRule type="expression" priority="553" id="{F7131195-FE64-AD43-9C49-01505BADBEB2}">
            <xm:f>AND($E95=設定!$B$10,設定!$B$10&lt;&gt;"")</xm:f>
            <x14:dxf>
              <fill>
                <patternFill>
                  <bgColor rgb="FFDDFFCC"/>
                </patternFill>
              </fill>
            </x14:dxf>
          </x14:cfRule>
          <x14:cfRule type="expression" priority="554" id="{CABB7F76-0A0D-8F4E-8386-351F0FE477D7}">
            <xm:f>AND($E95=設定!$B$9,設定!$B$9&lt;&gt;"")</xm:f>
            <x14:dxf>
              <fill>
                <patternFill>
                  <bgColor rgb="FFEEFFCC"/>
                </patternFill>
              </fill>
            </x14:dxf>
          </x14:cfRule>
          <x14:cfRule type="expression" priority="555" id="{A7CB50CD-E078-2243-8361-50E51AA8CE34}">
            <xm:f>AND($E95=設定!$B$8,設定!$B$8&lt;&gt;"")</xm:f>
            <x14:dxf>
              <fill>
                <patternFill>
                  <bgColor rgb="FFFFFFCC"/>
                </patternFill>
              </fill>
            </x14:dxf>
          </x14:cfRule>
          <x14:cfRule type="expression" priority="556" id="{29DA7492-53F6-D24F-9606-7E6B66A1A409}">
            <xm:f>AND($E95=設定!$B$7,設定!$B$7&lt;&gt;"")</xm:f>
            <x14:dxf>
              <fill>
                <patternFill>
                  <bgColor rgb="FFFFEECC"/>
                </patternFill>
              </fill>
            </x14:dxf>
          </x14:cfRule>
          <x14:cfRule type="expression" priority="557" id="{8052BE17-65E5-5D4C-B220-634A47E2F41D}">
            <xm:f>AND($E95=設定!$B$6,設定!$B$6&lt;&gt;"")</xm:f>
            <x14:dxf>
              <fill>
                <patternFill>
                  <bgColor rgb="FFF1E5DB"/>
                </patternFill>
              </fill>
            </x14:dxf>
          </x14:cfRule>
          <x14:cfRule type="expression" priority="558" id="{6D167252-65C6-8B47-92C7-1F7819F4CBBD}">
            <xm:f>AND($E95=設定!$B$5,設定!$B$5&lt;&gt;"")</xm:f>
            <x14:dxf>
              <fill>
                <patternFill>
                  <bgColor rgb="FFFFCCCC"/>
                </patternFill>
              </fill>
            </x14:dxf>
          </x14:cfRule>
          <xm:sqref>D95:E95</xm:sqref>
        </x14:conditionalFormatting>
        <x14:conditionalFormatting xmlns:xm="http://schemas.microsoft.com/office/excel/2006/main">
          <x14:cfRule type="expression" priority="526" id="{21CF919D-3239-2847-ACCD-BFE926BCC7AC}">
            <xm:f>AND($G95=設定!$B$19,設定!$B$19&lt;&gt;"")</xm:f>
            <x14:dxf>
              <fill>
                <patternFill>
                  <bgColor rgb="FFFFCCDD"/>
                </patternFill>
              </fill>
            </x14:dxf>
          </x14:cfRule>
          <x14:cfRule type="expression" priority="527" id="{ABF2CD16-7DFD-1746-9A8E-0353A5698B34}">
            <xm:f>AND($G95=設定!$B$18,設定!$B$18&lt;&gt;"")</xm:f>
            <x14:dxf>
              <fill>
                <patternFill>
                  <bgColor rgb="FFF7D4EB"/>
                </patternFill>
              </fill>
            </x14:dxf>
          </x14:cfRule>
          <x14:cfRule type="expression" priority="528" id="{1CFB8D31-6F29-394A-BC67-081A0BA99786}">
            <xm:f>AND($G95=設定!$B$17,設定!$B$17&lt;&gt;"")</xm:f>
            <x14:dxf>
              <fill>
                <patternFill>
                  <bgColor rgb="FFFFCCFF"/>
                </patternFill>
              </fill>
            </x14:dxf>
          </x14:cfRule>
          <x14:cfRule type="expression" priority="529" id="{9887DEB4-A26D-7F4C-BEBA-5B677028766B}">
            <xm:f>AND($G95=設定!$B$16,設定!$B$16&lt;&gt;"")</xm:f>
            <x14:dxf>
              <fill>
                <patternFill>
                  <bgColor rgb="FFEECCFF"/>
                </patternFill>
              </fill>
            </x14:dxf>
          </x14:cfRule>
          <x14:cfRule type="expression" priority="530" id="{1694D651-5BEF-8E4B-81EB-8CAF16FEB5A2}">
            <xm:f>AND($G95=設定!$B$15,設定!$B$15&lt;&gt;"")</xm:f>
            <x14:dxf>
              <fill>
                <patternFill>
                  <bgColor rgb="FFD6D6F5"/>
                </patternFill>
              </fill>
            </x14:dxf>
          </x14:cfRule>
          <x14:cfRule type="expression" priority="531" id="{E2561BD8-A8D5-ED43-B726-CC95BD627C7C}">
            <xm:f>AND($G95=設定!$B$14,設定!$B$14&lt;&gt;"")</xm:f>
            <x14:dxf>
              <fill>
                <patternFill>
                  <bgColor rgb="FFCCDDFF"/>
                </patternFill>
              </fill>
            </x14:dxf>
          </x14:cfRule>
          <x14:cfRule type="expression" priority="532" id="{34FCD908-3F4D-D646-A36C-78880F194E26}">
            <xm:f>AND($G95=設定!$B$13,設定!$B$13&lt;&gt;"")</xm:f>
            <x14:dxf>
              <fill>
                <patternFill>
                  <bgColor rgb="FFCCEEFF"/>
                </patternFill>
              </fill>
            </x14:dxf>
          </x14:cfRule>
          <x14:cfRule type="expression" priority="533" id="{2403F69F-385F-404F-95E0-FA5DB730176F}">
            <xm:f>AND($G95=設定!$B$12,設定!$B$12&lt;&gt;"")</xm:f>
            <x14:dxf>
              <fill>
                <patternFill>
                  <bgColor rgb="FFCFFCFC"/>
                </patternFill>
              </fill>
            </x14:dxf>
          </x14:cfRule>
          <x14:cfRule type="expression" priority="534" id="{90DDB034-29DB-5149-8458-0E3D52CAFBD3}">
            <xm:f>AND($G95=設定!$B$11,設定!$B$11&lt;&gt;"")</xm:f>
            <x14:dxf>
              <fill>
                <patternFill>
                  <bgColor rgb="FFCCFFDD"/>
                </patternFill>
              </fill>
            </x14:dxf>
          </x14:cfRule>
          <x14:cfRule type="expression" priority="535" id="{F3B5F7A5-F639-7F4D-A6E0-1C008DF84ADA}">
            <xm:f>AND($G95=設定!$B$10,設定!$B$10&lt;&gt;"")</xm:f>
            <x14:dxf>
              <fill>
                <patternFill>
                  <bgColor rgb="FFDDFFCC"/>
                </patternFill>
              </fill>
            </x14:dxf>
          </x14:cfRule>
          <x14:cfRule type="expression" priority="536" id="{026D3794-50A8-6A4F-B518-129B50591589}">
            <xm:f>AND($G95=設定!$B$9,設定!$B$9&lt;&gt;"")</xm:f>
            <x14:dxf>
              <fill>
                <patternFill>
                  <bgColor rgb="FFEEFFCC"/>
                </patternFill>
              </fill>
            </x14:dxf>
          </x14:cfRule>
          <x14:cfRule type="expression" priority="537" id="{91F0FF96-162C-9945-9DA0-0034D1F2F7EE}">
            <xm:f>AND($G95=設定!$B$8,設定!$B$8&lt;&gt;"")</xm:f>
            <x14:dxf>
              <fill>
                <patternFill>
                  <bgColor rgb="FFFFFFCC"/>
                </patternFill>
              </fill>
            </x14:dxf>
          </x14:cfRule>
          <x14:cfRule type="expression" priority="538" id="{C479B0B7-5F61-B040-8F38-7625334F8097}">
            <xm:f>AND($G95=設定!$B$7,設定!$B$7&lt;&gt;"")</xm:f>
            <x14:dxf>
              <fill>
                <patternFill>
                  <bgColor rgb="FFFFEECC"/>
                </patternFill>
              </fill>
            </x14:dxf>
          </x14:cfRule>
          <x14:cfRule type="expression" priority="539" id="{F4CA33CA-BB41-9646-9D4F-FC10102169AA}">
            <xm:f>AND($G95=設定!$B$6,設定!$B$6&lt;&gt;"")</xm:f>
            <x14:dxf>
              <fill>
                <patternFill>
                  <bgColor rgb="FFF1E5DB"/>
                </patternFill>
              </fill>
            </x14:dxf>
          </x14:cfRule>
          <x14:cfRule type="expression" priority="540" id="{B161594A-88FC-CE45-8327-41D88A694DC0}">
            <xm:f>AND($G95=設定!$B$5,設定!$B$5&lt;&gt;"")</xm:f>
            <x14:dxf>
              <fill>
                <patternFill>
                  <bgColor rgb="FFFFCCCC"/>
                </patternFill>
              </fill>
            </x14:dxf>
          </x14:cfRule>
          <xm:sqref>F95:G95</xm:sqref>
        </x14:conditionalFormatting>
        <x14:conditionalFormatting xmlns:xm="http://schemas.microsoft.com/office/excel/2006/main">
          <x14:cfRule type="expression" priority="508" id="{446DCC72-69BC-3B48-A520-A9AAE678C076}">
            <xm:f>AND($I95=設定!$B$19,設定!$B$19&lt;&gt;"")</xm:f>
            <x14:dxf>
              <fill>
                <patternFill>
                  <bgColor rgb="FFFFCCDD"/>
                </patternFill>
              </fill>
            </x14:dxf>
          </x14:cfRule>
          <x14:cfRule type="expression" priority="509" id="{04D3B3C5-54F2-7344-B08B-CA150992FEE3}">
            <xm:f>AND($I95=設定!$B$18,設定!$B$18&lt;&gt;"")</xm:f>
            <x14:dxf>
              <fill>
                <patternFill>
                  <bgColor rgb="FFF7D4EB"/>
                </patternFill>
              </fill>
            </x14:dxf>
          </x14:cfRule>
          <x14:cfRule type="expression" priority="510" id="{37799119-3781-4645-B466-38D09A248E2A}">
            <xm:f>AND($I95=設定!$B$17,設定!$B$17&lt;&gt;"")</xm:f>
            <x14:dxf>
              <fill>
                <patternFill>
                  <bgColor rgb="FFFFCCFF"/>
                </patternFill>
              </fill>
            </x14:dxf>
          </x14:cfRule>
          <x14:cfRule type="expression" priority="511" id="{2718AC3C-0BD3-5447-8921-61DC71E5175C}">
            <xm:f>AND($I95=設定!$B$16,設定!$B$16&lt;&gt;"")</xm:f>
            <x14:dxf>
              <fill>
                <patternFill>
                  <bgColor rgb="FFEECCFF"/>
                </patternFill>
              </fill>
            </x14:dxf>
          </x14:cfRule>
          <x14:cfRule type="expression" priority="512" id="{5819DBCB-7481-C847-84E7-8B2C2A40FAE6}">
            <xm:f>AND($I95=設定!$B$15,設定!$B$15&lt;&gt;"")</xm:f>
            <x14:dxf>
              <fill>
                <patternFill>
                  <bgColor rgb="FFD6D6F5"/>
                </patternFill>
              </fill>
            </x14:dxf>
          </x14:cfRule>
          <x14:cfRule type="expression" priority="513" id="{4D404473-DF0E-8C44-AD33-CD7FC78085AF}">
            <xm:f>AND($I95=設定!$B$14,設定!$B$14&lt;&gt;"")</xm:f>
            <x14:dxf>
              <fill>
                <patternFill>
                  <bgColor rgb="FFCCDDFF"/>
                </patternFill>
              </fill>
            </x14:dxf>
          </x14:cfRule>
          <x14:cfRule type="expression" priority="514" id="{93A30FF2-08C7-0042-A526-9C0B91795F53}">
            <xm:f>AND($I95=設定!$B$13,設定!$B$13&lt;&gt;"")</xm:f>
            <x14:dxf>
              <fill>
                <patternFill>
                  <bgColor rgb="FFCCEEFF"/>
                </patternFill>
              </fill>
            </x14:dxf>
          </x14:cfRule>
          <x14:cfRule type="expression" priority="515" id="{29E5EA33-CBA5-E242-BF5A-0C264C2EB928}">
            <xm:f>AND($I95=設定!$B$12,設定!$B$12&lt;&gt;"")</xm:f>
            <x14:dxf>
              <fill>
                <patternFill>
                  <bgColor rgb="FFCFFCFC"/>
                </patternFill>
              </fill>
            </x14:dxf>
          </x14:cfRule>
          <x14:cfRule type="expression" priority="516" id="{04FE2800-307C-7A40-9623-FCA81A1EDA45}">
            <xm:f>AND($I95=設定!$B$11,設定!$B$11&lt;&gt;"")</xm:f>
            <x14:dxf>
              <fill>
                <patternFill>
                  <bgColor rgb="FFCCFFDD"/>
                </patternFill>
              </fill>
            </x14:dxf>
          </x14:cfRule>
          <x14:cfRule type="expression" priority="517" id="{FD7878BE-CA0B-A240-9BCF-E35CE1215DBC}">
            <xm:f>AND($I95=設定!$B$10,設定!$B$10&lt;&gt;"")</xm:f>
            <x14:dxf>
              <fill>
                <patternFill>
                  <bgColor rgb="FFDDFFCC"/>
                </patternFill>
              </fill>
            </x14:dxf>
          </x14:cfRule>
          <x14:cfRule type="expression" priority="518" id="{81B62A42-F7CE-9F4D-9CA8-F8DB669EAE7B}">
            <xm:f>AND($I95=設定!$B$9,設定!$B$9&lt;&gt;"")</xm:f>
            <x14:dxf>
              <fill>
                <patternFill>
                  <bgColor rgb="FFEEFFCC"/>
                </patternFill>
              </fill>
            </x14:dxf>
          </x14:cfRule>
          <x14:cfRule type="expression" priority="519" id="{9186FB94-A4E2-B544-B0FC-CF03C0AD40EC}">
            <xm:f>AND($I95=設定!$B$8,設定!$B$8&lt;&gt;"")</xm:f>
            <x14:dxf>
              <fill>
                <patternFill>
                  <bgColor rgb="FFFFFFCC"/>
                </patternFill>
              </fill>
            </x14:dxf>
          </x14:cfRule>
          <x14:cfRule type="expression" priority="520" id="{DCDE22A6-8816-404B-A99A-302519D41945}">
            <xm:f>AND($I95=設定!$B$7,設定!$B$7&lt;&gt;"")</xm:f>
            <x14:dxf>
              <fill>
                <patternFill>
                  <bgColor rgb="FFFFEECC"/>
                </patternFill>
              </fill>
            </x14:dxf>
          </x14:cfRule>
          <x14:cfRule type="expression" priority="521" id="{32F82454-6290-9742-AC0A-9A6C5D77C544}">
            <xm:f>AND($I95=設定!$B$6,設定!$B$6&lt;&gt;"")</xm:f>
            <x14:dxf>
              <fill>
                <patternFill>
                  <bgColor rgb="FFF1E5DB"/>
                </patternFill>
              </fill>
            </x14:dxf>
          </x14:cfRule>
          <x14:cfRule type="expression" priority="522" id="{07A5DD58-F0F7-734D-B94D-2002B9067091}">
            <xm:f>AND($I95=設定!$B$5,設定!$B$5&lt;&gt;"")</xm:f>
            <x14:dxf>
              <fill>
                <patternFill>
                  <bgColor rgb="FFFFCCCC"/>
                </patternFill>
              </fill>
            </x14:dxf>
          </x14:cfRule>
          <xm:sqref>H95:I95</xm:sqref>
        </x14:conditionalFormatting>
        <x14:conditionalFormatting xmlns:xm="http://schemas.microsoft.com/office/excel/2006/main">
          <x14:cfRule type="expression" priority="490" id="{EC481F7D-AB83-B049-8639-DEA854FCCEBB}">
            <xm:f>AND($K95=設定!$B$19,設定!$B$19&lt;&gt;"")</xm:f>
            <x14:dxf>
              <fill>
                <patternFill>
                  <bgColor rgb="FFFFCCDD"/>
                </patternFill>
              </fill>
            </x14:dxf>
          </x14:cfRule>
          <x14:cfRule type="expression" priority="491" id="{A50FD3D6-CA6A-1348-97EC-85FDDFBB43E2}">
            <xm:f>AND($K95=設定!$B$18,設定!$B$18&lt;&gt;"")</xm:f>
            <x14:dxf>
              <fill>
                <patternFill>
                  <bgColor rgb="FFF7D4EB"/>
                </patternFill>
              </fill>
            </x14:dxf>
          </x14:cfRule>
          <x14:cfRule type="expression" priority="492" id="{2D0DE87F-E281-DF4D-AB73-1F64CE6D9C5B}">
            <xm:f>AND($K95=設定!$B$17,設定!$B$17&lt;&gt;"")</xm:f>
            <x14:dxf>
              <fill>
                <patternFill>
                  <bgColor rgb="FFFFCCFF"/>
                </patternFill>
              </fill>
            </x14:dxf>
          </x14:cfRule>
          <x14:cfRule type="expression" priority="493" id="{0EF42F0A-A196-704C-A858-53E4CBE5B442}">
            <xm:f>AND($K95=設定!$B$16,設定!$B$16&lt;&gt;"")</xm:f>
            <x14:dxf>
              <fill>
                <patternFill>
                  <bgColor rgb="FFEECCFF"/>
                </patternFill>
              </fill>
            </x14:dxf>
          </x14:cfRule>
          <x14:cfRule type="expression" priority="494" id="{853F3B11-85E6-CC45-B285-9FBBD6C2E22F}">
            <xm:f>AND($K95=設定!$B$15,設定!$B$15&lt;&gt;"")</xm:f>
            <x14:dxf>
              <fill>
                <patternFill>
                  <bgColor rgb="FFD6D6F5"/>
                </patternFill>
              </fill>
            </x14:dxf>
          </x14:cfRule>
          <x14:cfRule type="expression" priority="495" id="{94BD82EA-AF5F-E846-BAEA-FA7F88ADF163}">
            <xm:f>AND($K95=設定!$B$14,設定!$B$14&lt;&gt;"")</xm:f>
            <x14:dxf>
              <fill>
                <patternFill>
                  <bgColor rgb="FFCCDDFF"/>
                </patternFill>
              </fill>
            </x14:dxf>
          </x14:cfRule>
          <x14:cfRule type="expression" priority="496" id="{B394973C-6F72-704E-B02B-BA1DBF0782AC}">
            <xm:f>AND($K95=設定!$B$13,設定!$B$13&lt;&gt;"")</xm:f>
            <x14:dxf>
              <fill>
                <patternFill>
                  <bgColor rgb="FFCCEEFF"/>
                </patternFill>
              </fill>
            </x14:dxf>
          </x14:cfRule>
          <x14:cfRule type="expression" priority="497" id="{1063F56A-763E-1049-8E10-0828C8C89D6A}">
            <xm:f>AND($K95=設定!$B$12,設定!$B$12&lt;&gt;"")</xm:f>
            <x14:dxf>
              <fill>
                <patternFill>
                  <bgColor rgb="FFCFFCFC"/>
                </patternFill>
              </fill>
            </x14:dxf>
          </x14:cfRule>
          <x14:cfRule type="expression" priority="498" id="{7F846743-1C6A-534C-A30A-9D57393ECD72}">
            <xm:f>AND($K95=設定!$B$11,設定!$B$11&lt;&gt;"")</xm:f>
            <x14:dxf>
              <fill>
                <patternFill>
                  <bgColor rgb="FFCCFFDD"/>
                </patternFill>
              </fill>
            </x14:dxf>
          </x14:cfRule>
          <x14:cfRule type="expression" priority="499" id="{B2D0AFF3-EB61-C64E-A69C-E468FABC9735}">
            <xm:f>AND($K95=設定!$B$10,設定!$B$10&lt;&gt;"")</xm:f>
            <x14:dxf>
              <fill>
                <patternFill>
                  <bgColor rgb="FFDDFFCC"/>
                </patternFill>
              </fill>
            </x14:dxf>
          </x14:cfRule>
          <x14:cfRule type="expression" priority="500" id="{E7A16E1F-2C66-7945-9E29-1558D36C7A5A}">
            <xm:f>AND($K95=設定!$B$9,設定!$B$9&lt;&gt;"")</xm:f>
            <x14:dxf>
              <fill>
                <patternFill>
                  <bgColor rgb="FFEEFFCC"/>
                </patternFill>
              </fill>
            </x14:dxf>
          </x14:cfRule>
          <x14:cfRule type="expression" priority="501" id="{89052FFB-BC5F-C243-A880-E1C9C2FEFD0B}">
            <xm:f>AND($K95=設定!$B$8,設定!$B$8&lt;&gt;"")</xm:f>
            <x14:dxf>
              <fill>
                <patternFill>
                  <bgColor rgb="FFFFFFCC"/>
                </patternFill>
              </fill>
            </x14:dxf>
          </x14:cfRule>
          <x14:cfRule type="expression" priority="502" id="{EF1002A5-640B-BE46-971F-594B53FDBED3}">
            <xm:f>AND($K95=設定!$B$7,設定!$B$7&lt;&gt;"")</xm:f>
            <x14:dxf>
              <fill>
                <patternFill>
                  <bgColor rgb="FFFFEECC"/>
                </patternFill>
              </fill>
            </x14:dxf>
          </x14:cfRule>
          <x14:cfRule type="expression" priority="503" id="{6F3EDA97-97A0-B34D-9C90-815D3B368DB1}">
            <xm:f>AND($K95=設定!$B$6,設定!$B$6&lt;&gt;"")</xm:f>
            <x14:dxf>
              <fill>
                <patternFill>
                  <bgColor rgb="FFF1E5DB"/>
                </patternFill>
              </fill>
            </x14:dxf>
          </x14:cfRule>
          <x14:cfRule type="expression" priority="504" id="{457A6E5B-024B-2B4D-B96C-59C17FB239B7}">
            <xm:f>AND($K95=設定!$B$5,設定!$B$5&lt;&gt;"")</xm:f>
            <x14:dxf>
              <fill>
                <patternFill>
                  <bgColor rgb="FFFFCCCC"/>
                </patternFill>
              </fill>
            </x14:dxf>
          </x14:cfRule>
          <xm:sqref>J95:K95</xm:sqref>
        </x14:conditionalFormatting>
        <x14:conditionalFormatting xmlns:xm="http://schemas.microsoft.com/office/excel/2006/main">
          <x14:cfRule type="expression" priority="472" id="{5ACED237-48D2-B64F-A0B9-B6846C31409A}">
            <xm:f>AND($M95=設定!$B$19,設定!$B$19&lt;&gt;"")</xm:f>
            <x14:dxf>
              <fill>
                <patternFill>
                  <bgColor rgb="FFFFCCDD"/>
                </patternFill>
              </fill>
            </x14:dxf>
          </x14:cfRule>
          <x14:cfRule type="expression" priority="473" id="{6796AFEE-C9AA-3641-8573-8DD45174D7C1}">
            <xm:f>AND($M95=設定!$B$18,設定!$B$18&lt;&gt;"")</xm:f>
            <x14:dxf>
              <fill>
                <patternFill>
                  <bgColor rgb="FFF7D4EB"/>
                </patternFill>
              </fill>
            </x14:dxf>
          </x14:cfRule>
          <x14:cfRule type="expression" priority="474" id="{EB4FDC17-2BBC-9142-AC02-6489ABF07FDB}">
            <xm:f>AND($M95=設定!$B$17,設定!$B$17&lt;&gt;"")</xm:f>
            <x14:dxf>
              <fill>
                <patternFill>
                  <bgColor rgb="FFFFCCFF"/>
                </patternFill>
              </fill>
            </x14:dxf>
          </x14:cfRule>
          <x14:cfRule type="expression" priority="475" id="{32F61DDB-1B2B-3849-AFD2-1694F9F88433}">
            <xm:f>AND($M95=設定!$B$16,設定!$B$16&lt;&gt;"")</xm:f>
            <x14:dxf>
              <fill>
                <patternFill>
                  <bgColor rgb="FFEECCFF"/>
                </patternFill>
              </fill>
            </x14:dxf>
          </x14:cfRule>
          <x14:cfRule type="expression" priority="476" id="{096A5597-B190-FF4F-862C-6242E578E52C}">
            <xm:f>AND($M95=設定!$B$15,設定!$B$15&lt;&gt;"")</xm:f>
            <x14:dxf>
              <fill>
                <patternFill>
                  <bgColor rgb="FFD6D6F5"/>
                </patternFill>
              </fill>
            </x14:dxf>
          </x14:cfRule>
          <x14:cfRule type="expression" priority="477" id="{2D957A34-61FD-F84D-8353-7009C2521B06}">
            <xm:f>AND($M95=設定!$B$14,設定!$B$14&lt;&gt;"")</xm:f>
            <x14:dxf>
              <fill>
                <patternFill>
                  <bgColor rgb="FFCCDDFF"/>
                </patternFill>
              </fill>
            </x14:dxf>
          </x14:cfRule>
          <x14:cfRule type="expression" priority="478" id="{36D83672-84A6-BD49-9AB3-7847B9E7BA3C}">
            <xm:f>AND($M95=設定!$B$13,設定!$B$13&lt;&gt;"")</xm:f>
            <x14:dxf>
              <fill>
                <patternFill>
                  <bgColor rgb="FFCCEEFF"/>
                </patternFill>
              </fill>
            </x14:dxf>
          </x14:cfRule>
          <x14:cfRule type="expression" priority="479" id="{C348A29D-CA54-5A4A-9B85-39B1FDED6DF1}">
            <xm:f>AND($M95=設定!$B$12,設定!$B$12&lt;&gt;"")</xm:f>
            <x14:dxf>
              <fill>
                <patternFill>
                  <bgColor rgb="FFCFFCFC"/>
                </patternFill>
              </fill>
            </x14:dxf>
          </x14:cfRule>
          <x14:cfRule type="expression" priority="480" id="{E56DE686-B832-7842-91C2-3BDBA132ACB2}">
            <xm:f>AND($M95=設定!$B$11,設定!$B$11&lt;&gt;"")</xm:f>
            <x14:dxf>
              <fill>
                <patternFill>
                  <bgColor rgb="FFCCFFDD"/>
                </patternFill>
              </fill>
            </x14:dxf>
          </x14:cfRule>
          <x14:cfRule type="expression" priority="481" id="{870B6781-1EE2-224A-B843-106E7524ACEC}">
            <xm:f>AND($M95=設定!$B$10,設定!$B$10&lt;&gt;"")</xm:f>
            <x14:dxf>
              <fill>
                <patternFill>
                  <bgColor rgb="FFDDFFCC"/>
                </patternFill>
              </fill>
            </x14:dxf>
          </x14:cfRule>
          <x14:cfRule type="expression" priority="482" id="{D7373E9C-7519-9747-BE1A-28BB69C4D0BD}">
            <xm:f>AND($M95=設定!$B$9,設定!$B$9&lt;&gt;"")</xm:f>
            <x14:dxf>
              <fill>
                <patternFill>
                  <bgColor rgb="FFEEFFCC"/>
                </patternFill>
              </fill>
            </x14:dxf>
          </x14:cfRule>
          <x14:cfRule type="expression" priority="483" id="{9FBB9547-7F20-AF47-BFF7-887F848570EC}">
            <xm:f>AND($M95=設定!$B$8,設定!$B$8&lt;&gt;"")</xm:f>
            <x14:dxf>
              <fill>
                <patternFill>
                  <bgColor rgb="FFFFFFCC"/>
                </patternFill>
              </fill>
            </x14:dxf>
          </x14:cfRule>
          <x14:cfRule type="expression" priority="484" id="{FC0B58B3-C8DD-4245-8C22-B5885531D823}">
            <xm:f>AND($M95=設定!$B$7,設定!$B$7&lt;&gt;"")</xm:f>
            <x14:dxf>
              <fill>
                <patternFill>
                  <bgColor rgb="FFFFEECC"/>
                </patternFill>
              </fill>
            </x14:dxf>
          </x14:cfRule>
          <x14:cfRule type="expression" priority="485" id="{B160BA2B-05AA-1D46-AFB8-EC6615705E2E}">
            <xm:f>AND($M95=設定!$B$6,設定!$B$6&lt;&gt;"")</xm:f>
            <x14:dxf>
              <fill>
                <patternFill>
                  <bgColor rgb="FFF1E5DB"/>
                </patternFill>
              </fill>
            </x14:dxf>
          </x14:cfRule>
          <x14:cfRule type="expression" priority="486" id="{C3C84E57-F5AB-3449-968A-F32F3EDDB78E}">
            <xm:f>AND($M95=設定!$B$5,設定!$B$5&lt;&gt;"")</xm:f>
            <x14:dxf>
              <fill>
                <patternFill>
                  <bgColor rgb="FFFFCCCC"/>
                </patternFill>
              </fill>
            </x14:dxf>
          </x14:cfRule>
          <xm:sqref>L95:M95</xm:sqref>
        </x14:conditionalFormatting>
        <x14:conditionalFormatting xmlns:xm="http://schemas.microsoft.com/office/excel/2006/main">
          <x14:cfRule type="expression" priority="454" id="{DAA7E68F-6A02-BB42-A281-6870D0E26DA2}">
            <xm:f>AND($O95=設定!$B$19,設定!$B$19&lt;&gt;"")</xm:f>
            <x14:dxf>
              <fill>
                <patternFill>
                  <bgColor rgb="FFFFCCDD"/>
                </patternFill>
              </fill>
            </x14:dxf>
          </x14:cfRule>
          <x14:cfRule type="expression" priority="455" id="{A2F677A2-2466-F740-BB6C-F95CEBA04C6E}">
            <xm:f>AND($O95=設定!$B$18,設定!$B$18&lt;&gt;"")</xm:f>
            <x14:dxf>
              <fill>
                <patternFill>
                  <bgColor rgb="FFF7D4EB"/>
                </patternFill>
              </fill>
            </x14:dxf>
          </x14:cfRule>
          <x14:cfRule type="expression" priority="456" id="{176049F3-F8EC-F348-98A8-9EC15D2D85FB}">
            <xm:f>AND($O95=設定!$B$17,設定!$B$17&lt;&gt;"")</xm:f>
            <x14:dxf>
              <fill>
                <patternFill>
                  <bgColor rgb="FFFFCCFF"/>
                </patternFill>
              </fill>
            </x14:dxf>
          </x14:cfRule>
          <x14:cfRule type="expression" priority="457" id="{B3EA8BD4-2778-9E42-8418-AF6529A176F3}">
            <xm:f>AND($O95=設定!$B$16,設定!$B$16&lt;&gt;"")</xm:f>
            <x14:dxf>
              <fill>
                <patternFill>
                  <bgColor rgb="FFEECCFF"/>
                </patternFill>
              </fill>
            </x14:dxf>
          </x14:cfRule>
          <x14:cfRule type="expression" priority="458" id="{A86379D1-359D-0F4C-888D-03075EA405A3}">
            <xm:f>AND($O95=設定!$B$15,設定!$B$15&lt;&gt;"")</xm:f>
            <x14:dxf>
              <fill>
                <patternFill>
                  <bgColor rgb="FFD6D6F5"/>
                </patternFill>
              </fill>
            </x14:dxf>
          </x14:cfRule>
          <x14:cfRule type="expression" priority="459" id="{C0A7FA55-E9AC-FD47-9204-C95DB69D5AED}">
            <xm:f>AND($O95=設定!$B$14,設定!$B$14&lt;&gt;"")</xm:f>
            <x14:dxf>
              <fill>
                <patternFill>
                  <bgColor rgb="FFCCDDFF"/>
                </patternFill>
              </fill>
            </x14:dxf>
          </x14:cfRule>
          <x14:cfRule type="expression" priority="460" id="{56C522C5-5387-6945-9B36-B3339509A40A}">
            <xm:f>AND($O95=設定!$B$13,設定!$B$13&lt;&gt;"")</xm:f>
            <x14:dxf>
              <fill>
                <patternFill>
                  <bgColor rgb="FFCCEEFF"/>
                </patternFill>
              </fill>
            </x14:dxf>
          </x14:cfRule>
          <x14:cfRule type="expression" priority="461" id="{B75FFB37-9C2E-4340-B314-4EC14B884FDD}">
            <xm:f>AND($O95=設定!$B$12,設定!$B$12&lt;&gt;"")</xm:f>
            <x14:dxf>
              <fill>
                <patternFill>
                  <bgColor rgb="FFCFFCFC"/>
                </patternFill>
              </fill>
            </x14:dxf>
          </x14:cfRule>
          <x14:cfRule type="expression" priority="462" id="{59AA5278-0B80-774C-9997-89CF5F4335B3}">
            <xm:f>AND($O95=設定!$B$11,設定!$B$11&lt;&gt;"")</xm:f>
            <x14:dxf>
              <fill>
                <patternFill>
                  <bgColor rgb="FFCCFFDD"/>
                </patternFill>
              </fill>
            </x14:dxf>
          </x14:cfRule>
          <x14:cfRule type="expression" priority="463" id="{C5280DCD-B109-A34B-AC37-848085169BAE}">
            <xm:f>AND($O95=設定!$B$10,設定!$B$10&lt;&gt;"")</xm:f>
            <x14:dxf>
              <fill>
                <patternFill>
                  <bgColor rgb="FFDDFFCC"/>
                </patternFill>
              </fill>
            </x14:dxf>
          </x14:cfRule>
          <x14:cfRule type="expression" priority="464" id="{7656286E-EC9F-5142-A7DA-314196165C79}">
            <xm:f>AND($O95=設定!$B$9,設定!$B$9&lt;&gt;"")</xm:f>
            <x14:dxf>
              <fill>
                <patternFill>
                  <bgColor rgb="FFEEFFCC"/>
                </patternFill>
              </fill>
            </x14:dxf>
          </x14:cfRule>
          <x14:cfRule type="expression" priority="465" id="{00033E3B-1D4F-944C-BEB9-6A4CF3EEE48B}">
            <xm:f>AND($O95=設定!$B$8,設定!$B$8&lt;&gt;"")</xm:f>
            <x14:dxf>
              <fill>
                <patternFill>
                  <bgColor rgb="FFFFFFCC"/>
                </patternFill>
              </fill>
            </x14:dxf>
          </x14:cfRule>
          <x14:cfRule type="expression" priority="466" id="{178F6012-066E-1547-B51D-53941950CF9A}">
            <xm:f>AND($O95=設定!$B$7,設定!$B$7&lt;&gt;"")</xm:f>
            <x14:dxf>
              <fill>
                <patternFill>
                  <bgColor rgb="FFFFEECC"/>
                </patternFill>
              </fill>
            </x14:dxf>
          </x14:cfRule>
          <x14:cfRule type="expression" priority="467" id="{92AFACE8-B510-C346-BB92-21298FC9441B}">
            <xm:f>AND($O95=設定!$B$6,設定!$B$6&lt;&gt;"")</xm:f>
            <x14:dxf>
              <fill>
                <patternFill>
                  <bgColor rgb="FFF1E5DB"/>
                </patternFill>
              </fill>
            </x14:dxf>
          </x14:cfRule>
          <x14:cfRule type="expression" priority="468" id="{A47482F5-1E7A-5741-88E9-D3F7393790FD}">
            <xm:f>AND($O95=設定!$B$5,設定!$B$5&lt;&gt;"")</xm:f>
            <x14:dxf>
              <fill>
                <patternFill>
                  <bgColor rgb="FFFFCCCC"/>
                </patternFill>
              </fill>
            </x14:dxf>
          </x14:cfRule>
          <xm:sqref>N95:O95</xm:sqref>
        </x14:conditionalFormatting>
        <x14:conditionalFormatting xmlns:xm="http://schemas.microsoft.com/office/excel/2006/main">
          <x14:cfRule type="expression" priority="436" id="{959B7CD0-65BF-124F-8BFF-61A1ADEB6E4C}">
            <xm:f>AND($Q95=設定!$B$19,設定!$B$19&lt;&gt;"")</xm:f>
            <x14:dxf>
              <fill>
                <patternFill>
                  <bgColor rgb="FFFFCCDD"/>
                </patternFill>
              </fill>
            </x14:dxf>
          </x14:cfRule>
          <x14:cfRule type="expression" priority="437" id="{875E331D-9309-2047-B4BF-E2354349F1F4}">
            <xm:f>AND($Q95=設定!$B$18,設定!$B$18&lt;&gt;"")</xm:f>
            <x14:dxf>
              <fill>
                <patternFill>
                  <bgColor rgb="FFF7D4EB"/>
                </patternFill>
              </fill>
            </x14:dxf>
          </x14:cfRule>
          <x14:cfRule type="expression" priority="438" id="{57B85544-99D7-3544-B7BE-829A7771ACB5}">
            <xm:f>AND($Q95=設定!$B$17,設定!$B$17&lt;&gt;"")</xm:f>
            <x14:dxf>
              <fill>
                <patternFill>
                  <bgColor rgb="FFFFCCFF"/>
                </patternFill>
              </fill>
            </x14:dxf>
          </x14:cfRule>
          <x14:cfRule type="expression" priority="439" id="{410DA6F3-2742-AB41-B685-837D1298D263}">
            <xm:f>AND($Q95=設定!$B$16,設定!$B$16&lt;&gt;"")</xm:f>
            <x14:dxf>
              <fill>
                <patternFill>
                  <bgColor rgb="FFEECCFF"/>
                </patternFill>
              </fill>
            </x14:dxf>
          </x14:cfRule>
          <x14:cfRule type="expression" priority="440" id="{2159A84F-19F0-1D40-A13E-B6314A3FE039}">
            <xm:f>AND($Q95=設定!$B$15,設定!$B$15&lt;&gt;"")</xm:f>
            <x14:dxf>
              <fill>
                <patternFill>
                  <bgColor rgb="FFD6D6F5"/>
                </patternFill>
              </fill>
            </x14:dxf>
          </x14:cfRule>
          <x14:cfRule type="expression" priority="441" id="{588BBF20-7DFC-E14B-82A3-D2295CE5C763}">
            <xm:f>AND($Q95=設定!$B$14,設定!$B$14&lt;&gt;"")</xm:f>
            <x14:dxf>
              <fill>
                <patternFill>
                  <bgColor rgb="FFCCDDFF"/>
                </patternFill>
              </fill>
            </x14:dxf>
          </x14:cfRule>
          <x14:cfRule type="expression" priority="442" id="{B5BF6ADC-688F-3F45-9BF0-71FFB7B000E6}">
            <xm:f>AND($Q95=設定!$B$13,設定!$B$13&lt;&gt;"")</xm:f>
            <x14:dxf>
              <fill>
                <patternFill>
                  <bgColor rgb="FFCCEEFF"/>
                </patternFill>
              </fill>
            </x14:dxf>
          </x14:cfRule>
          <x14:cfRule type="expression" priority="443" id="{390C7306-A4A2-D841-9ECC-9E8C54F99330}">
            <xm:f>AND($Q95=設定!$B$12,設定!$B$12&lt;&gt;"")</xm:f>
            <x14:dxf>
              <fill>
                <patternFill>
                  <bgColor rgb="FFCFFCFC"/>
                </patternFill>
              </fill>
            </x14:dxf>
          </x14:cfRule>
          <x14:cfRule type="expression" priority="444" id="{D902770B-F665-C74B-84B1-DDC5583B6E01}">
            <xm:f>AND($Q95=設定!$B$11,設定!$B$11&lt;&gt;"")</xm:f>
            <x14:dxf>
              <fill>
                <patternFill>
                  <bgColor rgb="FFCCFFDD"/>
                </patternFill>
              </fill>
            </x14:dxf>
          </x14:cfRule>
          <x14:cfRule type="expression" priority="445" id="{DCE77CA0-0B65-1547-9656-FA3FCD1565FE}">
            <xm:f>AND($Q95=設定!$B$10,設定!$B$10&lt;&gt;"")</xm:f>
            <x14:dxf>
              <fill>
                <patternFill>
                  <bgColor rgb="FFDDFFCC"/>
                </patternFill>
              </fill>
            </x14:dxf>
          </x14:cfRule>
          <x14:cfRule type="expression" priority="446" id="{F9EED10A-EC20-6D41-A4A2-7CD72B20A4B7}">
            <xm:f>AND($Q95=設定!$B$9,設定!$B$9&lt;&gt;"")</xm:f>
            <x14:dxf>
              <fill>
                <patternFill>
                  <bgColor rgb="FFEEFFCC"/>
                </patternFill>
              </fill>
            </x14:dxf>
          </x14:cfRule>
          <x14:cfRule type="expression" priority="447" id="{26CD5593-4E8F-1C4E-A197-3B389A5E1562}">
            <xm:f>AND($Q95=設定!$B$8,設定!$B$8&lt;&gt;"")</xm:f>
            <x14:dxf>
              <fill>
                <patternFill>
                  <bgColor rgb="FFFFFFCC"/>
                </patternFill>
              </fill>
            </x14:dxf>
          </x14:cfRule>
          <x14:cfRule type="expression" priority="448" id="{C99D4E4C-3BD4-DA40-B88A-378A85E5A417}">
            <xm:f>AND($Q95=設定!$B$7,設定!$B$7&lt;&gt;"")</xm:f>
            <x14:dxf>
              <fill>
                <patternFill>
                  <bgColor rgb="FFFFEECC"/>
                </patternFill>
              </fill>
            </x14:dxf>
          </x14:cfRule>
          <x14:cfRule type="expression" priority="449" id="{07CDBC63-62D8-8F4D-9D96-53B104D3FE2D}">
            <xm:f>AND($Q95=設定!$B$6,設定!$B$6&lt;&gt;"")</xm:f>
            <x14:dxf>
              <fill>
                <patternFill>
                  <bgColor rgb="FFF1E5DB"/>
                </patternFill>
              </fill>
            </x14:dxf>
          </x14:cfRule>
          <x14:cfRule type="expression" priority="450" id="{BF973405-AE3E-8F40-A64A-660115A5A3A5}">
            <xm:f>AND($Q95=設定!$B$5,設定!$B$5&lt;&gt;"")</xm:f>
            <x14:dxf>
              <fill>
                <patternFill>
                  <bgColor rgb="FFFFCCCC"/>
                </patternFill>
              </fill>
            </x14:dxf>
          </x14:cfRule>
          <xm:sqref>P95:Q95</xm:sqref>
        </x14:conditionalFormatting>
        <x14:conditionalFormatting xmlns:xm="http://schemas.microsoft.com/office/excel/2006/main">
          <x14:cfRule type="expression" priority="418" id="{B99F6479-995C-2F47-AE6D-E1A9032074EE}">
            <xm:f>AND($S95=設定!$B$19,設定!$B$19&lt;&gt;"")</xm:f>
            <x14:dxf>
              <fill>
                <patternFill>
                  <bgColor rgb="FFFFCCDD"/>
                </patternFill>
              </fill>
            </x14:dxf>
          </x14:cfRule>
          <x14:cfRule type="expression" priority="419" id="{B7DB78CE-94EC-A44C-8891-A4CA0223F822}">
            <xm:f>AND($S95=設定!$B$18,設定!$B$18&lt;&gt;"")</xm:f>
            <x14:dxf>
              <fill>
                <patternFill>
                  <bgColor rgb="FFF7D4EB"/>
                </patternFill>
              </fill>
            </x14:dxf>
          </x14:cfRule>
          <x14:cfRule type="expression" priority="420" id="{70142273-FA1E-EF40-AAF8-5CF20082D307}">
            <xm:f>AND($S95=設定!$B$17,設定!$B$17&lt;&gt;"")</xm:f>
            <x14:dxf>
              <fill>
                <patternFill>
                  <bgColor rgb="FFFFCCFF"/>
                </patternFill>
              </fill>
            </x14:dxf>
          </x14:cfRule>
          <x14:cfRule type="expression" priority="421" id="{AB1C0325-F44D-CC4D-A159-4D48E493834D}">
            <xm:f>AND($S95=設定!$B$16,設定!$B$16&lt;&gt;"")</xm:f>
            <x14:dxf>
              <fill>
                <patternFill>
                  <bgColor rgb="FFEECCFF"/>
                </patternFill>
              </fill>
            </x14:dxf>
          </x14:cfRule>
          <x14:cfRule type="expression" priority="422" id="{DD0AD7D2-5FFC-2848-BE31-B2B895A0693F}">
            <xm:f>AND($S95=設定!$B$15,設定!$B$15&lt;&gt;"")</xm:f>
            <x14:dxf>
              <fill>
                <patternFill>
                  <bgColor rgb="FFD6D6F5"/>
                </patternFill>
              </fill>
            </x14:dxf>
          </x14:cfRule>
          <x14:cfRule type="expression" priority="423" id="{9DE2283B-8714-9843-9867-87C8504E02DE}">
            <xm:f>AND($S95=設定!$B$14,設定!$B$14&lt;&gt;"")</xm:f>
            <x14:dxf>
              <fill>
                <patternFill>
                  <bgColor rgb="FFCCDDFF"/>
                </patternFill>
              </fill>
            </x14:dxf>
          </x14:cfRule>
          <x14:cfRule type="expression" priority="424" id="{16982516-9584-644D-BEA0-6EB04DA27259}">
            <xm:f>AND($S95=設定!$B$13,設定!$B$13&lt;&gt;"")</xm:f>
            <x14:dxf>
              <fill>
                <patternFill>
                  <bgColor rgb="FFCCEEFF"/>
                </patternFill>
              </fill>
            </x14:dxf>
          </x14:cfRule>
          <x14:cfRule type="expression" priority="425" id="{5D9E94EB-5271-0B47-BB1A-A86B62E7DBF0}">
            <xm:f>AND($S95=設定!$B$12,設定!$B$12&lt;&gt;"")</xm:f>
            <x14:dxf>
              <fill>
                <patternFill>
                  <bgColor rgb="FFCFFCFC"/>
                </patternFill>
              </fill>
            </x14:dxf>
          </x14:cfRule>
          <x14:cfRule type="expression" priority="426" id="{DFD10A6C-0E13-0C4F-A8A7-9C0EA0043FDC}">
            <xm:f>AND($S95=設定!$B$11,設定!$B$11&lt;&gt;"")</xm:f>
            <x14:dxf>
              <fill>
                <patternFill>
                  <bgColor rgb="FFCCFFDD"/>
                </patternFill>
              </fill>
            </x14:dxf>
          </x14:cfRule>
          <x14:cfRule type="expression" priority="427" id="{DADDD30A-FAE5-2F42-A53C-F516C85C4A45}">
            <xm:f>AND($S95=設定!$B$10,設定!$B$10&lt;&gt;"")</xm:f>
            <x14:dxf>
              <fill>
                <patternFill>
                  <bgColor rgb="FFDDFFCC"/>
                </patternFill>
              </fill>
            </x14:dxf>
          </x14:cfRule>
          <x14:cfRule type="expression" priority="428" id="{E7AB79AF-3D0A-8E4D-8F56-5F0F9AA48FB7}">
            <xm:f>AND($S95=設定!$B$9,設定!$B$9&lt;&gt;"")</xm:f>
            <x14:dxf>
              <fill>
                <patternFill>
                  <bgColor rgb="FFEEFFCC"/>
                </patternFill>
              </fill>
            </x14:dxf>
          </x14:cfRule>
          <x14:cfRule type="expression" priority="429" id="{B748BB01-0D0E-F84D-BED7-643509EA1A00}">
            <xm:f>AND($S95=設定!$B$8,設定!$B$8&lt;&gt;"")</xm:f>
            <x14:dxf>
              <fill>
                <patternFill>
                  <bgColor rgb="FFFFFFCC"/>
                </patternFill>
              </fill>
            </x14:dxf>
          </x14:cfRule>
          <x14:cfRule type="expression" priority="430" id="{607D4A8C-6C39-7E41-8BD5-2253FDBA8B7D}">
            <xm:f>AND($S95=設定!$B$7,設定!$B$7&lt;&gt;"")</xm:f>
            <x14:dxf>
              <fill>
                <patternFill>
                  <bgColor rgb="FFFFEECC"/>
                </patternFill>
              </fill>
            </x14:dxf>
          </x14:cfRule>
          <x14:cfRule type="expression" priority="431" id="{CB89A3D8-0C6E-5846-BB66-40CA5F2B5061}">
            <xm:f>AND($S95=設定!$B$6,設定!$B$6&lt;&gt;"")</xm:f>
            <x14:dxf>
              <fill>
                <patternFill>
                  <bgColor rgb="FFF1E5DB"/>
                </patternFill>
              </fill>
            </x14:dxf>
          </x14:cfRule>
          <x14:cfRule type="expression" priority="432" id="{ACEBFEA1-F7B0-C14F-AD83-30420F9DC2BE}">
            <xm:f>AND($S95=設定!$B$5,設定!$B$5&lt;&gt;"")</xm:f>
            <x14:dxf>
              <fill>
                <patternFill>
                  <bgColor rgb="FFFFCCCC"/>
                </patternFill>
              </fill>
            </x14:dxf>
          </x14:cfRule>
          <xm:sqref>R95:S95</xm:sqref>
        </x14:conditionalFormatting>
        <x14:conditionalFormatting xmlns:xm="http://schemas.microsoft.com/office/excel/2006/main">
          <x14:cfRule type="expression" priority="400" id="{25F67B16-4787-F74A-A2FA-7484C295D950}">
            <xm:f>AND($U95=設定!$B$19,設定!$B$19&lt;&gt;"")</xm:f>
            <x14:dxf>
              <fill>
                <patternFill>
                  <bgColor rgb="FFFFCCDD"/>
                </patternFill>
              </fill>
            </x14:dxf>
          </x14:cfRule>
          <x14:cfRule type="expression" priority="401" id="{1CBC1801-1A13-554C-8C9D-E6E3CF9EBB9A}">
            <xm:f>AND($U95=設定!$B$18,設定!$B$18&lt;&gt;"")</xm:f>
            <x14:dxf>
              <fill>
                <patternFill>
                  <bgColor rgb="FFF7D4EB"/>
                </patternFill>
              </fill>
            </x14:dxf>
          </x14:cfRule>
          <x14:cfRule type="expression" priority="402" id="{0FB574BF-64D0-EE4C-BF7F-AA975A980DFF}">
            <xm:f>AND($U95=設定!$B$17,設定!$B$17&lt;&gt;"")</xm:f>
            <x14:dxf>
              <fill>
                <patternFill>
                  <bgColor rgb="FFFFCCFF"/>
                </patternFill>
              </fill>
            </x14:dxf>
          </x14:cfRule>
          <x14:cfRule type="expression" priority="403" id="{7A7C3D25-AF4E-4140-810B-2BF1CA118B49}">
            <xm:f>AND($U95=設定!$B$16,設定!$B$16&lt;&gt;"")</xm:f>
            <x14:dxf>
              <fill>
                <patternFill>
                  <bgColor rgb="FFEECCFF"/>
                </patternFill>
              </fill>
            </x14:dxf>
          </x14:cfRule>
          <x14:cfRule type="expression" priority="404" id="{03DFDFCB-C23E-D94A-8309-DA7E567D40C1}">
            <xm:f>AND($U95=設定!$B$15,設定!$B$15&lt;&gt;"")</xm:f>
            <x14:dxf>
              <fill>
                <patternFill>
                  <bgColor rgb="FFD6D6F5"/>
                </patternFill>
              </fill>
            </x14:dxf>
          </x14:cfRule>
          <x14:cfRule type="expression" priority="405" id="{B3D61DE9-7A6D-6A4E-A086-D8F2EB30EA1F}">
            <xm:f>AND($U95=設定!$B$14,設定!$B$14&lt;&gt;"")</xm:f>
            <x14:dxf>
              <fill>
                <patternFill>
                  <bgColor rgb="FFCCDDFF"/>
                </patternFill>
              </fill>
            </x14:dxf>
          </x14:cfRule>
          <x14:cfRule type="expression" priority="406" id="{36E2090D-E1AE-BE4E-A2B1-A8EE6E1B6BF0}">
            <xm:f>AND($U95=設定!$B$13,設定!$B$13&lt;&gt;"")</xm:f>
            <x14:dxf>
              <fill>
                <patternFill>
                  <bgColor rgb="FFCCEEFF"/>
                </patternFill>
              </fill>
            </x14:dxf>
          </x14:cfRule>
          <x14:cfRule type="expression" priority="407" id="{014D341C-0E05-7244-BB20-E8B2131BFA84}">
            <xm:f>AND($U95=設定!$B$12,設定!$B$12&lt;&gt;"")</xm:f>
            <x14:dxf>
              <fill>
                <patternFill>
                  <bgColor rgb="FFCFFCFC"/>
                </patternFill>
              </fill>
            </x14:dxf>
          </x14:cfRule>
          <x14:cfRule type="expression" priority="408" id="{020AEC5B-11B1-014E-B23F-69C392847B14}">
            <xm:f>AND($U95=設定!$B$11,設定!$B$11&lt;&gt;"")</xm:f>
            <x14:dxf>
              <fill>
                <patternFill>
                  <bgColor rgb="FFCCFFDD"/>
                </patternFill>
              </fill>
            </x14:dxf>
          </x14:cfRule>
          <x14:cfRule type="expression" priority="409" id="{37B4F0D8-8490-A345-A219-127427ACDF44}">
            <xm:f>AND($U95=設定!$B$10,設定!$B$10&lt;&gt;"")</xm:f>
            <x14:dxf>
              <fill>
                <patternFill>
                  <bgColor rgb="FFDDFFCC"/>
                </patternFill>
              </fill>
            </x14:dxf>
          </x14:cfRule>
          <x14:cfRule type="expression" priority="410" id="{5F1757E8-A9D3-B747-BC04-208E576E7F56}">
            <xm:f>AND($U95=設定!$B$9,設定!$B$9&lt;&gt;"")</xm:f>
            <x14:dxf>
              <fill>
                <patternFill>
                  <bgColor rgb="FFEEFFCC"/>
                </patternFill>
              </fill>
            </x14:dxf>
          </x14:cfRule>
          <x14:cfRule type="expression" priority="411" id="{E0143BFD-D20F-9644-8490-0053C3ACEC14}">
            <xm:f>AND($U95=設定!$B$8,設定!$B$8&lt;&gt;"")</xm:f>
            <x14:dxf>
              <fill>
                <patternFill>
                  <bgColor rgb="FFFFFFCC"/>
                </patternFill>
              </fill>
            </x14:dxf>
          </x14:cfRule>
          <x14:cfRule type="expression" priority="412" id="{A6535C6E-C070-F746-B0AB-61154CB56E3B}">
            <xm:f>AND($U95=設定!$B$7,設定!$B$7&lt;&gt;"")</xm:f>
            <x14:dxf>
              <fill>
                <patternFill>
                  <bgColor rgb="FFFFEECC"/>
                </patternFill>
              </fill>
            </x14:dxf>
          </x14:cfRule>
          <x14:cfRule type="expression" priority="413" id="{50D03FFB-DE7C-0447-B1C8-B294B7A5B74B}">
            <xm:f>AND($U95=設定!$B$6,設定!$B$6&lt;&gt;"")</xm:f>
            <x14:dxf>
              <fill>
                <patternFill>
                  <bgColor rgb="FFF1E5DB"/>
                </patternFill>
              </fill>
            </x14:dxf>
          </x14:cfRule>
          <x14:cfRule type="expression" priority="414" id="{E925EFA8-7458-9347-B2CA-EE11258203CE}">
            <xm:f>AND($U95=設定!$B$5,設定!$B$5&lt;&gt;"")</xm:f>
            <x14:dxf>
              <fill>
                <patternFill>
                  <bgColor rgb="FFFFCCCC"/>
                </patternFill>
              </fill>
            </x14:dxf>
          </x14:cfRule>
          <xm:sqref>T95:U95</xm:sqref>
        </x14:conditionalFormatting>
        <x14:conditionalFormatting xmlns:xm="http://schemas.microsoft.com/office/excel/2006/main">
          <x14:cfRule type="expression" priority="382" id="{01A7E9BB-1347-AF42-98C7-89043B5C73A1}">
            <xm:f>AND($W95=設定!$B$19,設定!$B$19&lt;&gt;"")</xm:f>
            <x14:dxf>
              <fill>
                <patternFill>
                  <bgColor rgb="FFFFCCDD"/>
                </patternFill>
              </fill>
            </x14:dxf>
          </x14:cfRule>
          <x14:cfRule type="expression" priority="383" id="{957EAD79-718B-3444-B434-7877A96D4D91}">
            <xm:f>AND($W95=設定!$B$18,設定!$B$18&lt;&gt;"")</xm:f>
            <x14:dxf>
              <fill>
                <patternFill>
                  <bgColor rgb="FFF7D4EB"/>
                </patternFill>
              </fill>
            </x14:dxf>
          </x14:cfRule>
          <x14:cfRule type="expression" priority="384" id="{6AB725AF-84B6-1845-A71B-2F7929EB0AC8}">
            <xm:f>AND($W95=設定!$B$17,設定!$B$17&lt;&gt;"")</xm:f>
            <x14:dxf>
              <fill>
                <patternFill>
                  <bgColor rgb="FFFFCCFF"/>
                </patternFill>
              </fill>
            </x14:dxf>
          </x14:cfRule>
          <x14:cfRule type="expression" priority="385" id="{067ADAC1-98CA-054C-BF03-B290003E2246}">
            <xm:f>AND($W95=設定!$B$16,設定!$B$16&lt;&gt;"")</xm:f>
            <x14:dxf>
              <fill>
                <patternFill>
                  <bgColor rgb="FFEECCFF"/>
                </patternFill>
              </fill>
            </x14:dxf>
          </x14:cfRule>
          <x14:cfRule type="expression" priority="386" id="{C39031AB-01A4-5A44-9D2D-D7CC9B32F598}">
            <xm:f>AND($W95=設定!$B$15,設定!$B$15&lt;&gt;"")</xm:f>
            <x14:dxf>
              <fill>
                <patternFill>
                  <bgColor rgb="FFD6D6F5"/>
                </patternFill>
              </fill>
            </x14:dxf>
          </x14:cfRule>
          <x14:cfRule type="expression" priority="387" id="{8AEB86D2-8B4E-7A43-AA4F-DC67451500C8}">
            <xm:f>AND($W95=設定!$B$14,設定!$B$14&lt;&gt;"")</xm:f>
            <x14:dxf>
              <fill>
                <patternFill>
                  <bgColor rgb="FFCCDDFF"/>
                </patternFill>
              </fill>
            </x14:dxf>
          </x14:cfRule>
          <x14:cfRule type="expression" priority="388" id="{0DCC3D81-0265-3643-8143-1CD049650B55}">
            <xm:f>AND($W95=設定!$B$13,設定!$B$13&lt;&gt;"")</xm:f>
            <x14:dxf>
              <fill>
                <patternFill>
                  <bgColor rgb="FFCCEEFF"/>
                </patternFill>
              </fill>
            </x14:dxf>
          </x14:cfRule>
          <x14:cfRule type="expression" priority="389" id="{1D531B4A-41A2-EE4F-A2CA-EF857A53BC38}">
            <xm:f>AND($W95=設定!$B$12,設定!$B$12&lt;&gt;"")</xm:f>
            <x14:dxf>
              <fill>
                <patternFill>
                  <bgColor rgb="FFCFFCFC"/>
                </patternFill>
              </fill>
            </x14:dxf>
          </x14:cfRule>
          <x14:cfRule type="expression" priority="390" id="{5F0F594A-11EE-7646-9CF2-B094E0576CA3}">
            <xm:f>AND($W95=設定!$B$11,設定!$B$11&lt;&gt;"")</xm:f>
            <x14:dxf>
              <fill>
                <patternFill>
                  <bgColor rgb="FFCCFFDD"/>
                </patternFill>
              </fill>
            </x14:dxf>
          </x14:cfRule>
          <x14:cfRule type="expression" priority="391" id="{B2AB25E9-6828-F14F-9A03-3B9903FE5ABD}">
            <xm:f>AND($W95=設定!$B$10,設定!$B$10&lt;&gt;"")</xm:f>
            <x14:dxf>
              <fill>
                <patternFill>
                  <bgColor rgb="FFDDFFCC"/>
                </patternFill>
              </fill>
            </x14:dxf>
          </x14:cfRule>
          <x14:cfRule type="expression" priority="392" id="{4555E81A-6B46-FE45-8351-D147459F04E8}">
            <xm:f>AND($W95=設定!$B$9,設定!$B$9&lt;&gt;"")</xm:f>
            <x14:dxf>
              <fill>
                <patternFill>
                  <bgColor rgb="FFEEFFCC"/>
                </patternFill>
              </fill>
            </x14:dxf>
          </x14:cfRule>
          <x14:cfRule type="expression" priority="393" id="{93C08977-28EF-6F47-AEE8-2463E3E6527B}">
            <xm:f>AND($W95=設定!$B$8,設定!$B$8&lt;&gt;"")</xm:f>
            <x14:dxf>
              <fill>
                <patternFill>
                  <bgColor rgb="FFFFFFCC"/>
                </patternFill>
              </fill>
            </x14:dxf>
          </x14:cfRule>
          <x14:cfRule type="expression" priority="394" id="{C8161622-B7FC-774E-9203-256711D6ADB7}">
            <xm:f>AND($W95=設定!$B$7,設定!$B$7&lt;&gt;"")</xm:f>
            <x14:dxf>
              <fill>
                <patternFill>
                  <bgColor rgb="FFFFEECC"/>
                </patternFill>
              </fill>
            </x14:dxf>
          </x14:cfRule>
          <x14:cfRule type="expression" priority="395" id="{FF1F9B9E-FFFB-A644-8D85-3B2A1F040FA0}">
            <xm:f>AND($W95=設定!$B$6,設定!$B$6&lt;&gt;"")</xm:f>
            <x14:dxf>
              <fill>
                <patternFill>
                  <bgColor rgb="FFF1E5DB"/>
                </patternFill>
              </fill>
            </x14:dxf>
          </x14:cfRule>
          <x14:cfRule type="expression" priority="396" id="{B5AA1CDC-80BE-EB47-AD7D-1DD80C0E84BE}">
            <xm:f>AND($W95=設定!$B$5,設定!$B$5&lt;&gt;"")</xm:f>
            <x14:dxf>
              <fill>
                <patternFill>
                  <bgColor rgb="FFFFCCCC"/>
                </patternFill>
              </fill>
            </x14:dxf>
          </x14:cfRule>
          <xm:sqref>V95:W95</xm:sqref>
        </x14:conditionalFormatting>
        <x14:conditionalFormatting xmlns:xm="http://schemas.microsoft.com/office/excel/2006/main">
          <x14:cfRule type="expression" priority="364" id="{016979DF-E468-8340-A633-8D80895099DF}">
            <xm:f>AND($Y95=設定!$B$19,設定!$B$19&lt;&gt;"")</xm:f>
            <x14:dxf>
              <fill>
                <patternFill>
                  <bgColor rgb="FFFFCCDD"/>
                </patternFill>
              </fill>
            </x14:dxf>
          </x14:cfRule>
          <x14:cfRule type="expression" priority="365" id="{CEBAD866-EC79-5548-9456-40F0824BAA87}">
            <xm:f>AND($Y95=設定!$B$18,設定!$B$18&lt;&gt;"")</xm:f>
            <x14:dxf>
              <fill>
                <patternFill>
                  <bgColor rgb="FFF7D4EB"/>
                </patternFill>
              </fill>
            </x14:dxf>
          </x14:cfRule>
          <x14:cfRule type="expression" priority="366" id="{B379E4FE-8949-D943-B4C8-82881ED76F63}">
            <xm:f>AND($Y95=設定!$B$17,設定!$B$17&lt;&gt;"")</xm:f>
            <x14:dxf>
              <fill>
                <patternFill>
                  <bgColor rgb="FFFFCCFF"/>
                </patternFill>
              </fill>
            </x14:dxf>
          </x14:cfRule>
          <x14:cfRule type="expression" priority="367" id="{2D30041D-CEDE-B34A-A257-0A71E9C97CA3}">
            <xm:f>AND($Y95=設定!$B$16,設定!$B$16&lt;&gt;"")</xm:f>
            <x14:dxf>
              <fill>
                <patternFill>
                  <bgColor rgb="FFEECCFF"/>
                </patternFill>
              </fill>
            </x14:dxf>
          </x14:cfRule>
          <x14:cfRule type="expression" priority="368" id="{22CA9B4A-6181-6C4B-9AD9-BDB3255FC578}">
            <xm:f>AND($Y95=設定!$B$15,設定!$B$15&lt;&gt;"")</xm:f>
            <x14:dxf>
              <fill>
                <patternFill>
                  <bgColor rgb="FFD6D6F5"/>
                </patternFill>
              </fill>
            </x14:dxf>
          </x14:cfRule>
          <x14:cfRule type="expression" priority="369" id="{CE32A0D1-7168-EC46-8476-7CA9597872DD}">
            <xm:f>AND($Y95=設定!$B$14,設定!$B$14&lt;&gt;"")</xm:f>
            <x14:dxf>
              <fill>
                <patternFill>
                  <bgColor rgb="FFCCDDFF"/>
                </patternFill>
              </fill>
            </x14:dxf>
          </x14:cfRule>
          <x14:cfRule type="expression" priority="370" id="{3F76FD26-7835-4548-998D-7A2491EFFEEF}">
            <xm:f>AND($Y95=設定!$B$13,設定!$B$13&lt;&gt;"")</xm:f>
            <x14:dxf>
              <fill>
                <patternFill>
                  <bgColor rgb="FFCCEEFF"/>
                </patternFill>
              </fill>
            </x14:dxf>
          </x14:cfRule>
          <x14:cfRule type="expression" priority="371" id="{67E66651-D3C8-4642-BDC0-E0D1BD762541}">
            <xm:f>AND($Y95=設定!$B$12,設定!$B$12&lt;&gt;"")</xm:f>
            <x14:dxf>
              <fill>
                <patternFill>
                  <bgColor rgb="FFCFFCFC"/>
                </patternFill>
              </fill>
            </x14:dxf>
          </x14:cfRule>
          <x14:cfRule type="expression" priority="372" id="{A02F9F25-A797-BA46-A748-BBCE509A3F77}">
            <xm:f>AND($Y95=設定!$B$11,設定!$B$11&lt;&gt;"")</xm:f>
            <x14:dxf>
              <fill>
                <patternFill>
                  <bgColor rgb="FFCCFFDD"/>
                </patternFill>
              </fill>
            </x14:dxf>
          </x14:cfRule>
          <x14:cfRule type="expression" priority="373" id="{1CA46F71-0807-034D-93EE-9C1E4E9406D1}">
            <xm:f>AND($Y95=設定!$B$10,設定!$B$10&lt;&gt;"")</xm:f>
            <x14:dxf>
              <fill>
                <patternFill>
                  <bgColor rgb="FFDDFFCC"/>
                </patternFill>
              </fill>
            </x14:dxf>
          </x14:cfRule>
          <x14:cfRule type="expression" priority="374" id="{2FA3ACA5-6F38-2C4A-8E4A-EE9CAA488400}">
            <xm:f>AND($Y95=設定!$B$9,設定!$B$9&lt;&gt;"")</xm:f>
            <x14:dxf>
              <fill>
                <patternFill>
                  <bgColor rgb="FFEEFFCC"/>
                </patternFill>
              </fill>
            </x14:dxf>
          </x14:cfRule>
          <x14:cfRule type="expression" priority="375" id="{98F9DAC8-8F62-6249-BA13-91F1B21243CB}">
            <xm:f>AND($Y95=設定!$B$8,設定!$B$8&lt;&gt;"")</xm:f>
            <x14:dxf>
              <fill>
                <patternFill>
                  <bgColor rgb="FFFFFFCC"/>
                </patternFill>
              </fill>
            </x14:dxf>
          </x14:cfRule>
          <x14:cfRule type="expression" priority="376" id="{BBBB3B66-36EA-5844-9946-FF223E61CFD6}">
            <xm:f>AND($Y95=設定!$B$7,設定!$B$7&lt;&gt;"")</xm:f>
            <x14:dxf>
              <fill>
                <patternFill>
                  <bgColor rgb="FFFFEECC"/>
                </patternFill>
              </fill>
            </x14:dxf>
          </x14:cfRule>
          <x14:cfRule type="expression" priority="377" id="{29B1363A-0027-8143-86A6-694A0B15929F}">
            <xm:f>AND($Y95=設定!$B$6,設定!$B$6&lt;&gt;"")</xm:f>
            <x14:dxf>
              <fill>
                <patternFill>
                  <bgColor rgb="FFF1E5DB"/>
                </patternFill>
              </fill>
            </x14:dxf>
          </x14:cfRule>
          <x14:cfRule type="expression" priority="378" id="{095C0926-0C82-2A49-A611-4A0A17B27D3D}">
            <xm:f>AND($Y95=設定!$B$5,設定!$B$5&lt;&gt;"")</xm:f>
            <x14:dxf>
              <fill>
                <patternFill>
                  <bgColor rgb="FFFFCCCC"/>
                </patternFill>
              </fill>
            </x14:dxf>
          </x14:cfRule>
          <xm:sqref>X95:Y95</xm:sqref>
        </x14:conditionalFormatting>
        <x14:conditionalFormatting xmlns:xm="http://schemas.microsoft.com/office/excel/2006/main">
          <x14:cfRule type="expression" priority="346" id="{2F5B573E-44A2-8D47-9944-E8459D6033FD}">
            <xm:f>AND($AA95=設定!$B$19,設定!$B$19&lt;&gt;"")</xm:f>
            <x14:dxf>
              <fill>
                <patternFill>
                  <bgColor rgb="FFFFCCDD"/>
                </patternFill>
              </fill>
            </x14:dxf>
          </x14:cfRule>
          <x14:cfRule type="expression" priority="347" id="{46F2F502-9C1F-6249-95A9-840CDA51B394}">
            <xm:f>AND($AA95=設定!$B$18,設定!$B$18&lt;&gt;"")</xm:f>
            <x14:dxf>
              <fill>
                <patternFill>
                  <bgColor rgb="FFF7D4EB"/>
                </patternFill>
              </fill>
            </x14:dxf>
          </x14:cfRule>
          <x14:cfRule type="expression" priority="348" id="{B3ABFB33-1CB5-0C4A-96BC-790128410943}">
            <xm:f>AND($AA95=設定!$B$17,設定!$B$17&lt;&gt;"")</xm:f>
            <x14:dxf>
              <fill>
                <patternFill>
                  <bgColor rgb="FFFFCCFF"/>
                </patternFill>
              </fill>
            </x14:dxf>
          </x14:cfRule>
          <x14:cfRule type="expression" priority="349" id="{2E3B1011-4CA5-8A48-995B-F4B565F0592F}">
            <xm:f>AND($AA95=設定!$B$16,設定!$B$16&lt;&gt;"")</xm:f>
            <x14:dxf>
              <fill>
                <patternFill>
                  <bgColor rgb="FFEECCFF"/>
                </patternFill>
              </fill>
            </x14:dxf>
          </x14:cfRule>
          <x14:cfRule type="expression" priority="350" id="{255642F0-C876-BF4C-93E0-007D483F581D}">
            <xm:f>AND($AA95=設定!$B$15,設定!$B$15&lt;&gt;"")</xm:f>
            <x14:dxf>
              <fill>
                <patternFill>
                  <bgColor rgb="FFD6D6F5"/>
                </patternFill>
              </fill>
            </x14:dxf>
          </x14:cfRule>
          <x14:cfRule type="expression" priority="351" id="{720A2CED-613D-3949-AA02-6CE37B7AB8AF}">
            <xm:f>AND($AA95=設定!$B$14,設定!$B$14&lt;&gt;"")</xm:f>
            <x14:dxf>
              <fill>
                <patternFill>
                  <bgColor rgb="FFCCDDFF"/>
                </patternFill>
              </fill>
            </x14:dxf>
          </x14:cfRule>
          <x14:cfRule type="expression" priority="352" id="{6DCE1366-69C5-5A47-BD37-09BA846D5680}">
            <xm:f>AND($AA95=設定!$B$13,設定!$B$13&lt;&gt;"")</xm:f>
            <x14:dxf>
              <fill>
                <patternFill>
                  <bgColor rgb="FFCCEEFF"/>
                </patternFill>
              </fill>
            </x14:dxf>
          </x14:cfRule>
          <x14:cfRule type="expression" priority="353" id="{6C48DA78-1E45-724E-AF81-C2E7578FF17B}">
            <xm:f>AND($AA95=設定!$B$12,設定!$B$12&lt;&gt;"")</xm:f>
            <x14:dxf>
              <fill>
                <patternFill>
                  <bgColor rgb="FFCFFCFC"/>
                </patternFill>
              </fill>
            </x14:dxf>
          </x14:cfRule>
          <x14:cfRule type="expression" priority="354" id="{9366A09D-CB67-284B-942C-32C86B6019C6}">
            <xm:f>AND($AA95=設定!$B$11,設定!$B$11&lt;&gt;"")</xm:f>
            <x14:dxf>
              <fill>
                <patternFill>
                  <bgColor rgb="FFCCFFDD"/>
                </patternFill>
              </fill>
            </x14:dxf>
          </x14:cfRule>
          <x14:cfRule type="expression" priority="355" id="{FBFB5796-FDDD-5549-BC55-2665422E73FB}">
            <xm:f>AND($AA95=設定!$B$10,設定!$B$10&lt;&gt;"")</xm:f>
            <x14:dxf>
              <fill>
                <patternFill>
                  <bgColor rgb="FFDDFFCC"/>
                </patternFill>
              </fill>
            </x14:dxf>
          </x14:cfRule>
          <x14:cfRule type="expression" priority="356" id="{68C62159-A431-944C-87ED-4CA4BAB55BA0}">
            <xm:f>AND($AA95=設定!$B$9,設定!$B$9&lt;&gt;"")</xm:f>
            <x14:dxf>
              <fill>
                <patternFill>
                  <bgColor rgb="FFEEFFCC"/>
                </patternFill>
              </fill>
            </x14:dxf>
          </x14:cfRule>
          <x14:cfRule type="expression" priority="357" id="{08A05B09-8BFF-9E47-AB2A-C6323D6F5635}">
            <xm:f>AND($AA95=設定!$B$8,設定!$B$8&lt;&gt;"")</xm:f>
            <x14:dxf>
              <fill>
                <patternFill>
                  <bgColor rgb="FFFFFFCC"/>
                </patternFill>
              </fill>
            </x14:dxf>
          </x14:cfRule>
          <x14:cfRule type="expression" priority="358" id="{C1051A0B-38E3-7941-9C89-13C67C4460B0}">
            <xm:f>AND($AA95=設定!$B$7,設定!$B$7&lt;&gt;"")</xm:f>
            <x14:dxf>
              <fill>
                <patternFill>
                  <bgColor rgb="FFFFEECC"/>
                </patternFill>
              </fill>
            </x14:dxf>
          </x14:cfRule>
          <x14:cfRule type="expression" priority="359" id="{6AC8D779-80A7-2E44-B0C5-12524C1452C2}">
            <xm:f>AND($AA95=設定!$B$6,設定!$B$6&lt;&gt;"")</xm:f>
            <x14:dxf>
              <fill>
                <patternFill>
                  <bgColor rgb="FFF1E5DB"/>
                </patternFill>
              </fill>
            </x14:dxf>
          </x14:cfRule>
          <x14:cfRule type="expression" priority="360" id="{09089C4C-44DB-F548-9605-7FAB88868FE4}">
            <xm:f>AND($AA95=設定!$B$5,設定!$B$5&lt;&gt;"")</xm:f>
            <x14:dxf>
              <fill>
                <patternFill>
                  <bgColor rgb="FFFFCCCC"/>
                </patternFill>
              </fill>
            </x14:dxf>
          </x14:cfRule>
          <xm:sqref>Z95:AA95</xm:sqref>
        </x14:conditionalFormatting>
        <x14:conditionalFormatting xmlns:xm="http://schemas.microsoft.com/office/excel/2006/main">
          <x14:cfRule type="expression" priority="328" id="{B78B3D16-16B0-9141-AA0F-421F8ACF15ED}">
            <xm:f>AND($AC95=設定!$B$19,設定!$B$19&lt;&gt;"")</xm:f>
            <x14:dxf>
              <fill>
                <patternFill>
                  <bgColor rgb="FFFFCCDD"/>
                </patternFill>
              </fill>
            </x14:dxf>
          </x14:cfRule>
          <x14:cfRule type="expression" priority="329" id="{422C1E5B-EB6C-BE4C-84D3-6CA75CE07541}">
            <xm:f>AND($AC95=設定!$B$18,設定!$B$18&lt;&gt;"")</xm:f>
            <x14:dxf>
              <fill>
                <patternFill>
                  <bgColor rgb="FFF7D4EB"/>
                </patternFill>
              </fill>
            </x14:dxf>
          </x14:cfRule>
          <x14:cfRule type="expression" priority="330" id="{5355994C-BFE9-354C-8494-58BB37A24C45}">
            <xm:f>AND($AC95=設定!$B$17,設定!$B$17&lt;&gt;"")</xm:f>
            <x14:dxf>
              <fill>
                <patternFill>
                  <bgColor rgb="FFFFCCFF"/>
                </patternFill>
              </fill>
            </x14:dxf>
          </x14:cfRule>
          <x14:cfRule type="expression" priority="331" id="{48832281-9450-D746-AB99-232B30D4DDED}">
            <xm:f>AND($AC95=設定!$B$16,設定!$B$16&lt;&gt;"")</xm:f>
            <x14:dxf>
              <fill>
                <patternFill>
                  <bgColor rgb="FFEECCFF"/>
                </patternFill>
              </fill>
            </x14:dxf>
          </x14:cfRule>
          <x14:cfRule type="expression" priority="332" id="{5581A70A-4747-564E-A98A-0F5BDA6128D6}">
            <xm:f>AND($AC95=設定!$B$15,設定!$B$15&lt;&gt;"")</xm:f>
            <x14:dxf>
              <fill>
                <patternFill>
                  <bgColor rgb="FFD6D6F5"/>
                </patternFill>
              </fill>
            </x14:dxf>
          </x14:cfRule>
          <x14:cfRule type="expression" priority="333" id="{A5471EAB-5157-1344-A1AA-9F93B7F60958}">
            <xm:f>AND($AC95=設定!$B$14,設定!$B$14&lt;&gt;"")</xm:f>
            <x14:dxf>
              <fill>
                <patternFill>
                  <bgColor rgb="FFCCDDFF"/>
                </patternFill>
              </fill>
            </x14:dxf>
          </x14:cfRule>
          <x14:cfRule type="expression" priority="334" id="{D045AECF-EAE4-CE48-823B-0EB4952EB448}">
            <xm:f>AND($AC95=設定!$B$13,設定!$B$13&lt;&gt;"")</xm:f>
            <x14:dxf>
              <fill>
                <patternFill>
                  <bgColor rgb="FFCCEEFF"/>
                </patternFill>
              </fill>
            </x14:dxf>
          </x14:cfRule>
          <x14:cfRule type="expression" priority="335" id="{9D4524B4-B6DD-3446-9BE8-27CC2DF4951A}">
            <xm:f>AND($AC95=設定!$B$12,設定!$B$12&lt;&gt;"")</xm:f>
            <x14:dxf>
              <fill>
                <patternFill>
                  <bgColor rgb="FFCFFCFC"/>
                </patternFill>
              </fill>
            </x14:dxf>
          </x14:cfRule>
          <x14:cfRule type="expression" priority="336" id="{32B962BE-BECC-5840-B53E-EFC299622366}">
            <xm:f>AND($AC95=設定!$B$11,設定!$B$11&lt;&gt;"")</xm:f>
            <x14:dxf>
              <fill>
                <patternFill>
                  <bgColor rgb="FFCCFFDD"/>
                </patternFill>
              </fill>
            </x14:dxf>
          </x14:cfRule>
          <x14:cfRule type="expression" priority="337" id="{5DB92164-BB67-7843-A4D1-475879A8BC2F}">
            <xm:f>AND($AC95=設定!$B$10,設定!$B$10&lt;&gt;"")</xm:f>
            <x14:dxf>
              <fill>
                <patternFill>
                  <bgColor rgb="FFDDFFCC"/>
                </patternFill>
              </fill>
            </x14:dxf>
          </x14:cfRule>
          <x14:cfRule type="expression" priority="338" id="{50EED3F9-7E4A-E24D-98DE-FD49D4970649}">
            <xm:f>AND($AC95=設定!$B$9,設定!$B$9&lt;&gt;"")</xm:f>
            <x14:dxf>
              <fill>
                <patternFill>
                  <bgColor rgb="FFEEFFCC"/>
                </patternFill>
              </fill>
            </x14:dxf>
          </x14:cfRule>
          <x14:cfRule type="expression" priority="339" id="{133D4720-7630-5A47-B470-3064D9E96545}">
            <xm:f>AND($AC95=設定!$B$8,設定!$B$8&lt;&gt;"")</xm:f>
            <x14:dxf>
              <fill>
                <patternFill>
                  <bgColor rgb="FFFFFFCC"/>
                </patternFill>
              </fill>
            </x14:dxf>
          </x14:cfRule>
          <x14:cfRule type="expression" priority="340" id="{5A20D102-E155-4F44-BE3D-EEDC4F5B6EB5}">
            <xm:f>AND($AC95=設定!$B$7,設定!$B$7&lt;&gt;"")</xm:f>
            <x14:dxf>
              <fill>
                <patternFill>
                  <bgColor rgb="FFFFEECC"/>
                </patternFill>
              </fill>
            </x14:dxf>
          </x14:cfRule>
          <x14:cfRule type="expression" priority="341" id="{C1CB0E98-82D6-EC4E-A20D-4F83DFEFAAE6}">
            <xm:f>AND($AC95=設定!$B$6,設定!$B$6&lt;&gt;"")</xm:f>
            <x14:dxf>
              <fill>
                <patternFill>
                  <bgColor rgb="FFF1E5DB"/>
                </patternFill>
              </fill>
            </x14:dxf>
          </x14:cfRule>
          <x14:cfRule type="expression" priority="342" id="{20545651-99D3-094B-8DBF-9BC749BF133D}">
            <xm:f>AND($AC95=設定!$B$5,設定!$B$5&lt;&gt;"")</xm:f>
            <x14:dxf>
              <fill>
                <patternFill>
                  <bgColor rgb="FFFFCCCC"/>
                </patternFill>
              </fill>
            </x14:dxf>
          </x14:cfRule>
          <xm:sqref>AB95:AC95</xm:sqref>
        </x14:conditionalFormatting>
        <x14:conditionalFormatting xmlns:xm="http://schemas.microsoft.com/office/excel/2006/main">
          <x14:cfRule type="expression" priority="310" id="{4BEF5878-A34C-7544-AFA4-1FB37B30EF7E}">
            <xm:f>AND($AE95=設定!$B$19,設定!$B$19&lt;&gt;"")</xm:f>
            <x14:dxf>
              <fill>
                <patternFill>
                  <bgColor rgb="FFFFCCDD"/>
                </patternFill>
              </fill>
            </x14:dxf>
          </x14:cfRule>
          <x14:cfRule type="expression" priority="311" id="{427E3FD7-A942-0041-88F8-4078B9B6D5C6}">
            <xm:f>AND($AE95=設定!$B$18,設定!$B$18&lt;&gt;"")</xm:f>
            <x14:dxf>
              <fill>
                <patternFill>
                  <bgColor rgb="FFF7D4EB"/>
                </patternFill>
              </fill>
            </x14:dxf>
          </x14:cfRule>
          <x14:cfRule type="expression" priority="312" id="{1F4C6B90-1C96-1A4C-81ED-0067E1B90C19}">
            <xm:f>AND($AE95=設定!$B$17,設定!$B$17&lt;&gt;"")</xm:f>
            <x14:dxf>
              <fill>
                <patternFill>
                  <bgColor rgb="FFFFCCFF"/>
                </patternFill>
              </fill>
            </x14:dxf>
          </x14:cfRule>
          <x14:cfRule type="expression" priority="313" id="{08524271-7BBE-8141-822C-1FCD8D6C768E}">
            <xm:f>AND($AE95=設定!$B$16,設定!$B$16&lt;&gt;"")</xm:f>
            <x14:dxf>
              <fill>
                <patternFill>
                  <bgColor rgb="FFEECCFF"/>
                </patternFill>
              </fill>
            </x14:dxf>
          </x14:cfRule>
          <x14:cfRule type="expression" priority="314" id="{78EC6083-C543-9541-8EC3-8993950468F2}">
            <xm:f>AND($AE95=設定!$B$15,設定!$B$15&lt;&gt;"")</xm:f>
            <x14:dxf>
              <fill>
                <patternFill>
                  <bgColor rgb="FFD6D6F5"/>
                </patternFill>
              </fill>
            </x14:dxf>
          </x14:cfRule>
          <x14:cfRule type="expression" priority="315" id="{6969B253-92E8-064B-AAB6-A2A2BBA6AB36}">
            <xm:f>AND($AE95=設定!$B$14,設定!$B$14&lt;&gt;"")</xm:f>
            <x14:dxf>
              <fill>
                <patternFill>
                  <bgColor rgb="FFCCDDFF"/>
                </patternFill>
              </fill>
            </x14:dxf>
          </x14:cfRule>
          <x14:cfRule type="expression" priority="316" id="{026C365E-8779-A14D-AB2D-E2B922D82EED}">
            <xm:f>AND($AE95=設定!$B$13,設定!$B$13&lt;&gt;"")</xm:f>
            <x14:dxf>
              <fill>
                <patternFill>
                  <bgColor rgb="FFCCEEFF"/>
                </patternFill>
              </fill>
            </x14:dxf>
          </x14:cfRule>
          <x14:cfRule type="expression" priority="317" id="{A48DDD61-5904-554C-BA2A-CEE1525CE66D}">
            <xm:f>AND($AE95=設定!$B$12,設定!$B$12&lt;&gt;"")</xm:f>
            <x14:dxf>
              <fill>
                <patternFill>
                  <bgColor rgb="FFCFFCFC"/>
                </patternFill>
              </fill>
            </x14:dxf>
          </x14:cfRule>
          <x14:cfRule type="expression" priority="318" id="{262CE762-1D0A-2041-8B27-826C67CBA44D}">
            <xm:f>AND($AE95=設定!$B$11,設定!$B$11&lt;&gt;"")</xm:f>
            <x14:dxf>
              <fill>
                <patternFill>
                  <bgColor rgb="FFCCFFDD"/>
                </patternFill>
              </fill>
            </x14:dxf>
          </x14:cfRule>
          <x14:cfRule type="expression" priority="319" id="{B819F40A-4DF7-E94A-A2CB-5C7DD2726DA4}">
            <xm:f>AND($AE95=設定!$B$10,設定!$B$10&lt;&gt;"")</xm:f>
            <x14:dxf>
              <fill>
                <patternFill>
                  <bgColor rgb="FFDDFFCC"/>
                </patternFill>
              </fill>
            </x14:dxf>
          </x14:cfRule>
          <x14:cfRule type="expression" priority="320" id="{83B3ED1E-FA1E-CA48-A605-85462084B9EC}">
            <xm:f>AND($AE95=設定!$B$9,設定!$B$9&lt;&gt;"")</xm:f>
            <x14:dxf>
              <fill>
                <patternFill>
                  <bgColor rgb="FFEEFFCC"/>
                </patternFill>
              </fill>
            </x14:dxf>
          </x14:cfRule>
          <x14:cfRule type="expression" priority="321" id="{4836BCB1-DC58-F64A-BBFC-8E3DAC2F9336}">
            <xm:f>AND($AE95=設定!$B$8,設定!$B$8&lt;&gt;"")</xm:f>
            <x14:dxf>
              <fill>
                <patternFill>
                  <bgColor rgb="FFFFFFCC"/>
                </patternFill>
              </fill>
            </x14:dxf>
          </x14:cfRule>
          <x14:cfRule type="expression" priority="322" id="{700D2306-1A47-724F-9496-888D70226EC2}">
            <xm:f>AND($AE95=設定!$B$7,設定!$B$7&lt;&gt;"")</xm:f>
            <x14:dxf>
              <fill>
                <patternFill>
                  <bgColor rgb="FFFFEECC"/>
                </patternFill>
              </fill>
            </x14:dxf>
          </x14:cfRule>
          <x14:cfRule type="expression" priority="323" id="{1AC717F8-242E-7B40-9E30-B1F47F49B305}">
            <xm:f>AND($AE95=設定!$B$6,設定!$B$6&lt;&gt;"")</xm:f>
            <x14:dxf>
              <fill>
                <patternFill>
                  <bgColor rgb="FFF1E5DB"/>
                </patternFill>
              </fill>
            </x14:dxf>
          </x14:cfRule>
          <x14:cfRule type="expression" priority="324" id="{162FAA20-9AE6-4540-A5AC-AB04DCFA23B7}">
            <xm:f>AND($AE95=設定!$B$5,設定!$B$5&lt;&gt;"")</xm:f>
            <x14:dxf>
              <fill>
                <patternFill>
                  <bgColor rgb="FFFFCCCC"/>
                </patternFill>
              </fill>
            </x14:dxf>
          </x14:cfRule>
          <xm:sqref>AD95:AE95</xm:sqref>
        </x14:conditionalFormatting>
        <x14:conditionalFormatting xmlns:xm="http://schemas.microsoft.com/office/excel/2006/main">
          <x14:cfRule type="expression" priority="292" id="{EB88149D-9599-E04E-B1FC-A6D40CF1403D}">
            <xm:f>AND($AG95=設定!$B$19,設定!$B$19&lt;&gt;"")</xm:f>
            <x14:dxf>
              <fill>
                <patternFill>
                  <bgColor rgb="FFFFCCDD"/>
                </patternFill>
              </fill>
            </x14:dxf>
          </x14:cfRule>
          <x14:cfRule type="expression" priority="293" id="{D71AA6A5-FF79-CD4E-8C62-69DE87A28C46}">
            <xm:f>AND($AG95=設定!$B$18,設定!$B$18&lt;&gt;"")</xm:f>
            <x14:dxf>
              <fill>
                <patternFill>
                  <bgColor rgb="FFF7D4EB"/>
                </patternFill>
              </fill>
            </x14:dxf>
          </x14:cfRule>
          <x14:cfRule type="expression" priority="294" id="{8FC6811F-1504-4B47-85E2-71EB44E196BC}">
            <xm:f>AND($AG95=設定!$B$17,設定!$B$17&lt;&gt;"")</xm:f>
            <x14:dxf>
              <fill>
                <patternFill>
                  <bgColor rgb="FFFFCCFF"/>
                </patternFill>
              </fill>
            </x14:dxf>
          </x14:cfRule>
          <x14:cfRule type="expression" priority="295" id="{FD480012-C8B5-5D45-8BA7-15248BF0ED97}">
            <xm:f>AND($AG95=設定!$B$16,設定!$B$16&lt;&gt;"")</xm:f>
            <x14:dxf>
              <fill>
                <patternFill>
                  <bgColor rgb="FFEECCFF"/>
                </patternFill>
              </fill>
            </x14:dxf>
          </x14:cfRule>
          <x14:cfRule type="expression" priority="296" id="{0BBCF700-1A9B-C443-A17A-CDD036BFB728}">
            <xm:f>AND($AG95=設定!$B$15,設定!$B$15&lt;&gt;"")</xm:f>
            <x14:dxf>
              <fill>
                <patternFill>
                  <bgColor rgb="FFD6D6F5"/>
                </patternFill>
              </fill>
            </x14:dxf>
          </x14:cfRule>
          <x14:cfRule type="expression" priority="297" id="{D31F23AB-93EE-5B45-9FBB-9E9F6B5B4EE4}">
            <xm:f>AND($AG95=設定!$B$14,設定!$B$14&lt;&gt;"")</xm:f>
            <x14:dxf>
              <fill>
                <patternFill>
                  <bgColor rgb="FFCCDDFF"/>
                </patternFill>
              </fill>
            </x14:dxf>
          </x14:cfRule>
          <x14:cfRule type="expression" priority="298" id="{D5289060-447C-6846-A47B-B4ABE62EDD3C}">
            <xm:f>AND($AG95=設定!$B$13,設定!$B$13&lt;&gt;"")</xm:f>
            <x14:dxf>
              <fill>
                <patternFill>
                  <bgColor rgb="FFCCEEFF"/>
                </patternFill>
              </fill>
            </x14:dxf>
          </x14:cfRule>
          <x14:cfRule type="expression" priority="299" id="{057755B3-57CC-614E-892F-CA2E3547B784}">
            <xm:f>AND($AG95=設定!$B$12,設定!$B$12&lt;&gt;"")</xm:f>
            <x14:dxf>
              <fill>
                <patternFill>
                  <bgColor rgb="FFCFFCFC"/>
                </patternFill>
              </fill>
            </x14:dxf>
          </x14:cfRule>
          <x14:cfRule type="expression" priority="300" id="{AA5DBDB7-D13F-9D4A-9AD0-35B03746289C}">
            <xm:f>AND($AG95=設定!$B$11,設定!$B$11&lt;&gt;"")</xm:f>
            <x14:dxf>
              <fill>
                <patternFill>
                  <bgColor rgb="FFCCFFDD"/>
                </patternFill>
              </fill>
            </x14:dxf>
          </x14:cfRule>
          <x14:cfRule type="expression" priority="301" id="{79B2A55E-EED9-7A4E-B765-B264FB7C7753}">
            <xm:f>AND($AG95=設定!$B$10,設定!$B$10&lt;&gt;"")</xm:f>
            <x14:dxf>
              <fill>
                <patternFill>
                  <bgColor rgb="FFDDFFCC"/>
                </patternFill>
              </fill>
            </x14:dxf>
          </x14:cfRule>
          <x14:cfRule type="expression" priority="302" id="{21C4976F-9BB3-754B-80BF-B34092D732ED}">
            <xm:f>AND($AG95=設定!$B$9,設定!$B$9&lt;&gt;"")</xm:f>
            <x14:dxf>
              <fill>
                <patternFill>
                  <bgColor rgb="FFEEFFCC"/>
                </patternFill>
              </fill>
            </x14:dxf>
          </x14:cfRule>
          <x14:cfRule type="expression" priority="303" id="{B6F3CB5D-2E7B-8541-95FE-795073B2EDBB}">
            <xm:f>AND($AG95=設定!$B$8,設定!$B$8&lt;&gt;"")</xm:f>
            <x14:dxf>
              <fill>
                <patternFill>
                  <bgColor rgb="FFFFFFCC"/>
                </patternFill>
              </fill>
            </x14:dxf>
          </x14:cfRule>
          <x14:cfRule type="expression" priority="304" id="{D131DEEC-0232-A449-A5C9-0A535F07B14C}">
            <xm:f>AND($AG95=設定!$B$7,設定!$B$7&lt;&gt;"")</xm:f>
            <x14:dxf>
              <fill>
                <patternFill>
                  <bgColor rgb="FFFFEECC"/>
                </patternFill>
              </fill>
            </x14:dxf>
          </x14:cfRule>
          <x14:cfRule type="expression" priority="305" id="{56A04F63-015B-F246-9596-83F636199207}">
            <xm:f>AND($AG95=設定!$B$6,設定!$B$6&lt;&gt;"")</xm:f>
            <x14:dxf>
              <fill>
                <patternFill>
                  <bgColor rgb="FFF1E5DB"/>
                </patternFill>
              </fill>
            </x14:dxf>
          </x14:cfRule>
          <x14:cfRule type="expression" priority="306" id="{0CEDAB2F-CAB8-B14E-8489-657A50F89814}">
            <xm:f>AND($AG95=設定!$B$5,設定!$B$5&lt;&gt;"")</xm:f>
            <x14:dxf>
              <fill>
                <patternFill>
                  <bgColor rgb="FFFFCCCC"/>
                </patternFill>
              </fill>
            </x14:dxf>
          </x14:cfRule>
          <xm:sqref>AF95:AG95</xm:sqref>
        </x14:conditionalFormatting>
        <x14:conditionalFormatting xmlns:xm="http://schemas.microsoft.com/office/excel/2006/main">
          <x14:cfRule type="expression" priority="274" id="{C553AE3B-E360-A643-9A2F-DE390739688C}">
            <xm:f>AND($AI95=設定!$B$19,設定!$B$19&lt;&gt;"")</xm:f>
            <x14:dxf>
              <fill>
                <patternFill>
                  <bgColor rgb="FFFFCCDD"/>
                </patternFill>
              </fill>
            </x14:dxf>
          </x14:cfRule>
          <x14:cfRule type="expression" priority="275" id="{5F193117-DBB0-A145-8C8B-AB0F1D1C1A80}">
            <xm:f>AND($AI95=設定!$B$18,設定!$B$18&lt;&gt;"")</xm:f>
            <x14:dxf>
              <fill>
                <patternFill>
                  <bgColor rgb="FFF7D4EB"/>
                </patternFill>
              </fill>
            </x14:dxf>
          </x14:cfRule>
          <x14:cfRule type="expression" priority="276" id="{6690F0DD-6462-DF4F-B670-0BC008389D1C}">
            <xm:f>AND($AI95=設定!$B$17,設定!$B$17&lt;&gt;"")</xm:f>
            <x14:dxf>
              <fill>
                <patternFill>
                  <bgColor rgb="FFFFCCFF"/>
                </patternFill>
              </fill>
            </x14:dxf>
          </x14:cfRule>
          <x14:cfRule type="expression" priority="277" id="{5DF5B955-DB8B-D046-8849-73DB0A0829EF}">
            <xm:f>AND($AI95=設定!$B$16,設定!$B$16&lt;&gt;"")</xm:f>
            <x14:dxf>
              <fill>
                <patternFill>
                  <bgColor rgb="FFEECCFF"/>
                </patternFill>
              </fill>
            </x14:dxf>
          </x14:cfRule>
          <x14:cfRule type="expression" priority="278" id="{A8E5723A-F573-E646-BA2C-5108B2F94BCB}">
            <xm:f>AND($AI95=設定!$B$15,設定!$B$15&lt;&gt;"")</xm:f>
            <x14:dxf>
              <fill>
                <patternFill>
                  <bgColor rgb="FFD6D6F5"/>
                </patternFill>
              </fill>
            </x14:dxf>
          </x14:cfRule>
          <x14:cfRule type="expression" priority="279" id="{9D1C272D-F224-9248-A2CD-D51D3A86E3C5}">
            <xm:f>AND($AI95=設定!$B$14,設定!$B$14&lt;&gt;"")</xm:f>
            <x14:dxf>
              <fill>
                <patternFill>
                  <bgColor rgb="FFCCDDFF"/>
                </patternFill>
              </fill>
            </x14:dxf>
          </x14:cfRule>
          <x14:cfRule type="expression" priority="280" id="{275309C7-4AAA-1246-913E-CEF32766FD67}">
            <xm:f>AND($AI95=設定!$B$13,設定!$B$13&lt;&gt;"")</xm:f>
            <x14:dxf>
              <fill>
                <patternFill>
                  <bgColor rgb="FFCCEEFF"/>
                </patternFill>
              </fill>
            </x14:dxf>
          </x14:cfRule>
          <x14:cfRule type="expression" priority="281" id="{72E96A82-42CE-AF4A-B9CB-89FBC6F37DAB}">
            <xm:f>AND($AI95=設定!$B$12,設定!$B$12&lt;&gt;"")</xm:f>
            <x14:dxf>
              <fill>
                <patternFill>
                  <bgColor rgb="FFCFFCFC"/>
                </patternFill>
              </fill>
            </x14:dxf>
          </x14:cfRule>
          <x14:cfRule type="expression" priority="282" id="{FBF87728-39E4-F441-9CD2-78A322BA61AD}">
            <xm:f>AND($AI95=設定!$B$11,設定!$B$11&lt;&gt;"")</xm:f>
            <x14:dxf>
              <fill>
                <patternFill>
                  <bgColor rgb="FFCCFFDD"/>
                </patternFill>
              </fill>
            </x14:dxf>
          </x14:cfRule>
          <x14:cfRule type="expression" priority="283" id="{A9FED475-55D7-8146-BDDA-554AD2EBF0B8}">
            <xm:f>AND($AI95=設定!$B$10,設定!$B$10&lt;&gt;"")</xm:f>
            <x14:dxf>
              <fill>
                <patternFill>
                  <bgColor rgb="FFDDFFCC"/>
                </patternFill>
              </fill>
            </x14:dxf>
          </x14:cfRule>
          <x14:cfRule type="expression" priority="284" id="{973F681F-A88E-0843-821E-1B3F47756D93}">
            <xm:f>AND($AI95=設定!$B$9,設定!$B$9&lt;&gt;"")</xm:f>
            <x14:dxf>
              <fill>
                <patternFill>
                  <bgColor rgb="FFEEFFCC"/>
                </patternFill>
              </fill>
            </x14:dxf>
          </x14:cfRule>
          <x14:cfRule type="expression" priority="285" id="{D1C8546C-FB83-6345-A5D2-96EC6D1DC6D2}">
            <xm:f>AND($AI95=設定!$B$8,設定!$B$8&lt;&gt;"")</xm:f>
            <x14:dxf>
              <fill>
                <patternFill>
                  <bgColor rgb="FFFFFFCC"/>
                </patternFill>
              </fill>
            </x14:dxf>
          </x14:cfRule>
          <x14:cfRule type="expression" priority="286" id="{231BED63-96C0-BA4D-8C4A-8B2BE2FCCD34}">
            <xm:f>AND($AI95=設定!$B$7,設定!$B$7&lt;&gt;"")</xm:f>
            <x14:dxf>
              <fill>
                <patternFill>
                  <bgColor rgb="FFFFEECC"/>
                </patternFill>
              </fill>
            </x14:dxf>
          </x14:cfRule>
          <x14:cfRule type="expression" priority="287" id="{82AF9490-030E-0640-9993-17F671640D39}">
            <xm:f>AND($AI95=設定!$B$6,設定!$B$6&lt;&gt;"")</xm:f>
            <x14:dxf>
              <fill>
                <patternFill>
                  <bgColor rgb="FFF1E5DB"/>
                </patternFill>
              </fill>
            </x14:dxf>
          </x14:cfRule>
          <x14:cfRule type="expression" priority="288" id="{36025B82-9B8E-0F4C-8D17-F0226B781737}">
            <xm:f>AND($AI95=設定!$B$5,設定!$B$5&lt;&gt;"")</xm:f>
            <x14:dxf>
              <fill>
                <patternFill>
                  <bgColor rgb="FFFFCCCC"/>
                </patternFill>
              </fill>
            </x14:dxf>
          </x14:cfRule>
          <xm:sqref>AH95:AI95</xm:sqref>
        </x14:conditionalFormatting>
        <x14:conditionalFormatting xmlns:xm="http://schemas.microsoft.com/office/excel/2006/main">
          <x14:cfRule type="expression" priority="256" id="{DD83A12C-2BD1-EB49-8973-AC5EBF1DADD6}">
            <xm:f>AND($AK95=設定!$B$19,設定!$B$19&lt;&gt;"")</xm:f>
            <x14:dxf>
              <fill>
                <patternFill>
                  <bgColor rgb="FFFFCCDD"/>
                </patternFill>
              </fill>
            </x14:dxf>
          </x14:cfRule>
          <x14:cfRule type="expression" priority="257" id="{E13B7FA1-CC72-ED42-AD4A-445A5EE2B3CE}">
            <xm:f>AND($AK95=設定!$B$18,設定!$B$18&lt;&gt;"")</xm:f>
            <x14:dxf>
              <fill>
                <patternFill>
                  <bgColor rgb="FFF7D4EB"/>
                </patternFill>
              </fill>
            </x14:dxf>
          </x14:cfRule>
          <x14:cfRule type="expression" priority="258" id="{8346B695-FD46-0C44-8928-2084389B6D03}">
            <xm:f>AND($AK95=設定!$B$17,設定!$B$17&lt;&gt;"")</xm:f>
            <x14:dxf>
              <fill>
                <patternFill>
                  <bgColor rgb="FFFFCCFF"/>
                </patternFill>
              </fill>
            </x14:dxf>
          </x14:cfRule>
          <x14:cfRule type="expression" priority="259" id="{00FED088-2AF7-D24E-BF3E-F2C9CD3CE862}">
            <xm:f>AND($AK95=設定!$B$16,設定!$B$16&lt;&gt;"")</xm:f>
            <x14:dxf>
              <fill>
                <patternFill>
                  <bgColor rgb="FFEECCFF"/>
                </patternFill>
              </fill>
            </x14:dxf>
          </x14:cfRule>
          <x14:cfRule type="expression" priority="260" id="{3C76BB69-E2C1-0842-BB10-02CEE08F47C5}">
            <xm:f>AND($AK95=設定!$B$15,設定!$B$15&lt;&gt;"")</xm:f>
            <x14:dxf>
              <fill>
                <patternFill>
                  <bgColor rgb="FFD6D6F5"/>
                </patternFill>
              </fill>
            </x14:dxf>
          </x14:cfRule>
          <x14:cfRule type="expression" priority="261" id="{60B1CD6F-650B-E342-A863-0725C13C7676}">
            <xm:f>AND($AK95=設定!$B$14,設定!$B$14&lt;&gt;"")</xm:f>
            <x14:dxf>
              <fill>
                <patternFill>
                  <bgColor rgb="FFCCDDFF"/>
                </patternFill>
              </fill>
            </x14:dxf>
          </x14:cfRule>
          <x14:cfRule type="expression" priority="262" id="{19E2A324-0601-2948-8395-6B735F3A35B3}">
            <xm:f>AND($AK95=設定!$B$13,設定!$B$13&lt;&gt;"")</xm:f>
            <x14:dxf>
              <fill>
                <patternFill>
                  <bgColor rgb="FFCCEEFF"/>
                </patternFill>
              </fill>
            </x14:dxf>
          </x14:cfRule>
          <x14:cfRule type="expression" priority="263" id="{FF5709FB-2A65-0340-811C-8BDC7F7B3697}">
            <xm:f>AND($AK95=設定!$B$12,設定!$B$12&lt;&gt;"")</xm:f>
            <x14:dxf>
              <fill>
                <patternFill>
                  <bgColor rgb="FFCFFCFC"/>
                </patternFill>
              </fill>
            </x14:dxf>
          </x14:cfRule>
          <x14:cfRule type="expression" priority="264" id="{97E06A86-2CF8-444A-A5E7-68DEB64CE5AF}">
            <xm:f>AND($AK95=設定!$B$11,設定!$B$11&lt;&gt;"")</xm:f>
            <x14:dxf>
              <fill>
                <patternFill>
                  <bgColor rgb="FFCCFFDD"/>
                </patternFill>
              </fill>
            </x14:dxf>
          </x14:cfRule>
          <x14:cfRule type="expression" priority="265" id="{86E96A21-7E05-0A4D-95C2-E5D0E92D6805}">
            <xm:f>AND($AK95=設定!$B$10,設定!$B$10&lt;&gt;"")</xm:f>
            <x14:dxf>
              <fill>
                <patternFill>
                  <bgColor rgb="FFDDFFCC"/>
                </patternFill>
              </fill>
            </x14:dxf>
          </x14:cfRule>
          <x14:cfRule type="expression" priority="266" id="{C0C8BB58-79E4-1B4F-B7AF-FE3B37B21840}">
            <xm:f>AND($AK95=設定!$B$9,設定!$B$9&lt;&gt;"")</xm:f>
            <x14:dxf>
              <fill>
                <patternFill>
                  <bgColor rgb="FFEEFFCC"/>
                </patternFill>
              </fill>
            </x14:dxf>
          </x14:cfRule>
          <x14:cfRule type="expression" priority="267" id="{1C00FBF9-C57B-2D4B-A11C-CFBFAE06B11B}">
            <xm:f>AND($AK95=設定!$B$8,設定!$B$8&lt;&gt;"")</xm:f>
            <x14:dxf>
              <fill>
                <patternFill>
                  <bgColor rgb="FFFFFFCC"/>
                </patternFill>
              </fill>
            </x14:dxf>
          </x14:cfRule>
          <x14:cfRule type="expression" priority="268" id="{61EB9D42-9B7B-6941-808E-8CCC8E4BAE50}">
            <xm:f>AND($AK95=設定!$B$7,設定!$B$7&lt;&gt;"")</xm:f>
            <x14:dxf>
              <fill>
                <patternFill>
                  <bgColor rgb="FFFFEECC"/>
                </patternFill>
              </fill>
            </x14:dxf>
          </x14:cfRule>
          <x14:cfRule type="expression" priority="269" id="{4A5F0454-5134-DA41-ABBD-9993B3CF2C72}">
            <xm:f>AND($AK95=設定!$B$6,設定!$B$6&lt;&gt;"")</xm:f>
            <x14:dxf>
              <fill>
                <patternFill>
                  <bgColor rgb="FFF1E5DB"/>
                </patternFill>
              </fill>
            </x14:dxf>
          </x14:cfRule>
          <x14:cfRule type="expression" priority="270" id="{F0979E3D-2F38-0D47-A196-6365DC37B574}">
            <xm:f>AND($AK95=設定!$B$5,設定!$B$5&lt;&gt;"")</xm:f>
            <x14:dxf>
              <fill>
                <patternFill>
                  <bgColor rgb="FFFFCCCC"/>
                </patternFill>
              </fill>
            </x14:dxf>
          </x14:cfRule>
          <xm:sqref>AJ95:AK95</xm:sqref>
        </x14:conditionalFormatting>
        <x14:conditionalFormatting xmlns:xm="http://schemas.microsoft.com/office/excel/2006/main">
          <x14:cfRule type="expression" priority="238" id="{6C6E7561-F59E-5F42-87D3-6FAF6306B73F}">
            <xm:f>AND($AM95=設定!$B$19,設定!$B$19&lt;&gt;"")</xm:f>
            <x14:dxf>
              <fill>
                <patternFill>
                  <bgColor rgb="FFFFCCDD"/>
                </patternFill>
              </fill>
            </x14:dxf>
          </x14:cfRule>
          <x14:cfRule type="expression" priority="239" id="{A4C77980-2D29-C047-8166-9F1C78797F31}">
            <xm:f>AND($AM95=設定!$B$18,設定!$B$18&lt;&gt;"")</xm:f>
            <x14:dxf>
              <fill>
                <patternFill>
                  <bgColor rgb="FFF7D4EB"/>
                </patternFill>
              </fill>
            </x14:dxf>
          </x14:cfRule>
          <x14:cfRule type="expression" priority="240" id="{1E8BA66A-A348-AF4D-AD7C-5EFF92E17380}">
            <xm:f>AND($AM95=設定!$B$17,設定!$B$17&lt;&gt;"")</xm:f>
            <x14:dxf>
              <fill>
                <patternFill>
                  <bgColor rgb="FFFFCCFF"/>
                </patternFill>
              </fill>
            </x14:dxf>
          </x14:cfRule>
          <x14:cfRule type="expression" priority="241" id="{DF022275-BF4C-EF42-9E46-68FEC8AF0ADD}">
            <xm:f>AND($AM95=設定!$B$16,設定!$B$16&lt;&gt;"")</xm:f>
            <x14:dxf>
              <fill>
                <patternFill>
                  <bgColor rgb="FFEECCFF"/>
                </patternFill>
              </fill>
            </x14:dxf>
          </x14:cfRule>
          <x14:cfRule type="expression" priority="242" id="{F320036C-2E21-D444-BB70-0211DD5ED693}">
            <xm:f>AND($AM95=設定!$B$15,設定!$B$15&lt;&gt;"")</xm:f>
            <x14:dxf>
              <fill>
                <patternFill>
                  <bgColor rgb="FFD6D6F5"/>
                </patternFill>
              </fill>
            </x14:dxf>
          </x14:cfRule>
          <x14:cfRule type="expression" priority="243" id="{2CB43C81-BC58-BA43-9FDC-9FFA315B9659}">
            <xm:f>AND($AM95=設定!$B$14,設定!$B$14&lt;&gt;"")</xm:f>
            <x14:dxf>
              <fill>
                <patternFill>
                  <bgColor rgb="FFCCDDFF"/>
                </patternFill>
              </fill>
            </x14:dxf>
          </x14:cfRule>
          <x14:cfRule type="expression" priority="244" id="{22FD61EE-4CF7-C14A-B8C0-C56CA0D49445}">
            <xm:f>AND($AM95=設定!$B$13,設定!$B$13&lt;&gt;"")</xm:f>
            <x14:dxf>
              <fill>
                <patternFill>
                  <bgColor rgb="FFCCEEFF"/>
                </patternFill>
              </fill>
            </x14:dxf>
          </x14:cfRule>
          <x14:cfRule type="expression" priority="245" id="{B174A3AF-9EBA-AD43-9146-51472D246ACB}">
            <xm:f>AND($AM95=設定!$B$12,設定!$B$12&lt;&gt;"")</xm:f>
            <x14:dxf>
              <fill>
                <patternFill>
                  <bgColor rgb="FFCFFCFC"/>
                </patternFill>
              </fill>
            </x14:dxf>
          </x14:cfRule>
          <x14:cfRule type="expression" priority="246" id="{B35BD3BB-C406-3E4F-AC94-691FBB7ABBB1}">
            <xm:f>AND($AM95=設定!$B$11,設定!$B$11&lt;&gt;"")</xm:f>
            <x14:dxf>
              <fill>
                <patternFill>
                  <bgColor rgb="FFCCFFDD"/>
                </patternFill>
              </fill>
            </x14:dxf>
          </x14:cfRule>
          <x14:cfRule type="expression" priority="247" id="{445309DF-7ED8-1A4C-87B8-E56820DA2DD7}">
            <xm:f>AND($AM95=設定!$B$10,設定!$B$10&lt;&gt;"")</xm:f>
            <x14:dxf>
              <fill>
                <patternFill>
                  <bgColor rgb="FFDDFFCC"/>
                </patternFill>
              </fill>
            </x14:dxf>
          </x14:cfRule>
          <x14:cfRule type="expression" priority="248" id="{5A1EC7CF-3F94-994D-9FFF-54D6404D89D6}">
            <xm:f>AND($AM95=設定!$B$9,設定!$B$9&lt;&gt;"")</xm:f>
            <x14:dxf>
              <fill>
                <patternFill>
                  <bgColor rgb="FFEEFFCC"/>
                </patternFill>
              </fill>
            </x14:dxf>
          </x14:cfRule>
          <x14:cfRule type="expression" priority="249" id="{2B3ECD77-DAE0-144B-91BF-B7C5E0A44AFB}">
            <xm:f>AND($AM95=設定!$B$8,設定!$B$8&lt;&gt;"")</xm:f>
            <x14:dxf>
              <fill>
                <patternFill>
                  <bgColor rgb="FFFFFFCC"/>
                </patternFill>
              </fill>
            </x14:dxf>
          </x14:cfRule>
          <x14:cfRule type="expression" priority="250" id="{A54F7082-F391-C34B-B2B6-CA4C03656831}">
            <xm:f>AND($AM95=設定!$B$7,設定!$B$7&lt;&gt;"")</xm:f>
            <x14:dxf>
              <fill>
                <patternFill>
                  <bgColor rgb="FFFFEECC"/>
                </patternFill>
              </fill>
            </x14:dxf>
          </x14:cfRule>
          <x14:cfRule type="expression" priority="251" id="{A702E975-66FB-294F-9DFD-B9AF3393648B}">
            <xm:f>AND($AM95=設定!$B$6,設定!$B$6&lt;&gt;"")</xm:f>
            <x14:dxf>
              <fill>
                <patternFill>
                  <bgColor rgb="FFF1E5DB"/>
                </patternFill>
              </fill>
            </x14:dxf>
          </x14:cfRule>
          <x14:cfRule type="expression" priority="252" id="{F4D8A316-4035-AC4C-9BBC-4BA507755DA2}">
            <xm:f>AND($AM95=設定!$B$5,設定!$B$5&lt;&gt;"")</xm:f>
            <x14:dxf>
              <fill>
                <patternFill>
                  <bgColor rgb="FFFFCCCC"/>
                </patternFill>
              </fill>
            </x14:dxf>
          </x14:cfRule>
          <xm:sqref>AL95:AM95</xm:sqref>
        </x14:conditionalFormatting>
        <x14:conditionalFormatting xmlns:xm="http://schemas.microsoft.com/office/excel/2006/main">
          <x14:cfRule type="expression" priority="220" id="{619604F5-2557-7F45-94A6-388D8666E274}">
            <xm:f>AND($AO95=設定!$B$19,設定!$B$19&lt;&gt;"")</xm:f>
            <x14:dxf>
              <fill>
                <patternFill>
                  <bgColor rgb="FFFFCCDD"/>
                </patternFill>
              </fill>
            </x14:dxf>
          </x14:cfRule>
          <x14:cfRule type="expression" priority="221" id="{54870893-44BF-ED47-87D6-85FBE201A97E}">
            <xm:f>AND($AO95=設定!$B$18,設定!$B$18&lt;&gt;"")</xm:f>
            <x14:dxf>
              <fill>
                <patternFill>
                  <bgColor rgb="FFF7D4EB"/>
                </patternFill>
              </fill>
            </x14:dxf>
          </x14:cfRule>
          <x14:cfRule type="expression" priority="222" id="{900F98C7-FBF6-1343-ADCB-4CE9582A3AC8}">
            <xm:f>AND($AO95=設定!$B$17,設定!$B$17&lt;&gt;"")</xm:f>
            <x14:dxf>
              <fill>
                <patternFill>
                  <bgColor rgb="FFFFCCFF"/>
                </patternFill>
              </fill>
            </x14:dxf>
          </x14:cfRule>
          <x14:cfRule type="expression" priority="223" id="{2E6D4997-ECC0-484B-8936-6B7729A08F8D}">
            <xm:f>AND($AO95=設定!$B$16,設定!$B$16&lt;&gt;"")</xm:f>
            <x14:dxf>
              <fill>
                <patternFill>
                  <bgColor rgb="FFEECCFF"/>
                </patternFill>
              </fill>
            </x14:dxf>
          </x14:cfRule>
          <x14:cfRule type="expression" priority="224" id="{76253D6D-8658-3247-848F-168651F97D53}">
            <xm:f>AND($AO95=設定!$B$15,設定!$B$15&lt;&gt;"")</xm:f>
            <x14:dxf>
              <fill>
                <patternFill>
                  <bgColor rgb="FFD6D6F5"/>
                </patternFill>
              </fill>
            </x14:dxf>
          </x14:cfRule>
          <x14:cfRule type="expression" priority="225" id="{6D2BB9A5-FCE6-9A4E-ABE9-26BC2CDB2546}">
            <xm:f>AND($AO95=設定!$B$14,設定!$B$14&lt;&gt;"")</xm:f>
            <x14:dxf>
              <fill>
                <patternFill>
                  <bgColor rgb="FFCCDDFF"/>
                </patternFill>
              </fill>
            </x14:dxf>
          </x14:cfRule>
          <x14:cfRule type="expression" priority="226" id="{2A728022-FAF7-F94E-89A3-5BDCFF976F96}">
            <xm:f>AND($AO95=設定!$B$13,設定!$B$13&lt;&gt;"")</xm:f>
            <x14:dxf>
              <fill>
                <patternFill>
                  <bgColor rgb="FFCCEEFF"/>
                </patternFill>
              </fill>
            </x14:dxf>
          </x14:cfRule>
          <x14:cfRule type="expression" priority="227" id="{9833BA24-121D-1648-A5F5-04F8681036DF}">
            <xm:f>AND($AO95=設定!$B$12,設定!$B$12&lt;&gt;"")</xm:f>
            <x14:dxf>
              <fill>
                <patternFill>
                  <bgColor rgb="FFCFFCFC"/>
                </patternFill>
              </fill>
            </x14:dxf>
          </x14:cfRule>
          <x14:cfRule type="expression" priority="228" id="{ED1D508A-5E32-2B46-835A-C31C4651005C}">
            <xm:f>AND($AO95=設定!$B$11,設定!$B$11&lt;&gt;"")</xm:f>
            <x14:dxf>
              <fill>
                <patternFill>
                  <bgColor rgb="FFCCFFDD"/>
                </patternFill>
              </fill>
            </x14:dxf>
          </x14:cfRule>
          <x14:cfRule type="expression" priority="229" id="{3947800D-7560-B240-9C20-AF39FCBF0215}">
            <xm:f>AND($AO95=設定!$B$10,設定!$B$10&lt;&gt;"")</xm:f>
            <x14:dxf>
              <fill>
                <patternFill>
                  <bgColor rgb="FFDDFFCC"/>
                </patternFill>
              </fill>
            </x14:dxf>
          </x14:cfRule>
          <x14:cfRule type="expression" priority="230" id="{F55D8886-2D3A-E442-9FA0-98A3A120B8EA}">
            <xm:f>AND($AO95=設定!$B$9,設定!$B$9&lt;&gt;"")</xm:f>
            <x14:dxf>
              <fill>
                <patternFill>
                  <bgColor rgb="FFEEFFCC"/>
                </patternFill>
              </fill>
            </x14:dxf>
          </x14:cfRule>
          <x14:cfRule type="expression" priority="231" id="{3AF21AA5-CDFA-724D-BB5A-AC0E468F3E69}">
            <xm:f>AND($AO95=設定!$B$8,設定!$B$8&lt;&gt;"")</xm:f>
            <x14:dxf>
              <fill>
                <patternFill>
                  <bgColor rgb="FFFFFFCC"/>
                </patternFill>
              </fill>
            </x14:dxf>
          </x14:cfRule>
          <x14:cfRule type="expression" priority="232" id="{D6E60E06-D0AA-794F-8B5D-8C7FE8A37676}">
            <xm:f>AND($AO95=設定!$B$7,設定!$B$7&lt;&gt;"")</xm:f>
            <x14:dxf>
              <fill>
                <patternFill>
                  <bgColor rgb="FFFFEECC"/>
                </patternFill>
              </fill>
            </x14:dxf>
          </x14:cfRule>
          <x14:cfRule type="expression" priority="233" id="{B09A5670-9F89-B14C-B341-D6A520F9AE68}">
            <xm:f>AND($AO95=設定!$B$6,設定!$B$6&lt;&gt;"")</xm:f>
            <x14:dxf>
              <fill>
                <patternFill>
                  <bgColor rgb="FFF1E5DB"/>
                </patternFill>
              </fill>
            </x14:dxf>
          </x14:cfRule>
          <x14:cfRule type="expression" priority="234" id="{B54D590E-F9D8-7F42-9204-3872F50AB663}">
            <xm:f>AND($AO95=設定!$B$5,設定!$B$5&lt;&gt;"")</xm:f>
            <x14:dxf>
              <fill>
                <patternFill>
                  <bgColor rgb="FFFFCCCC"/>
                </patternFill>
              </fill>
            </x14:dxf>
          </x14:cfRule>
          <xm:sqref>AN95:AO95</xm:sqref>
        </x14:conditionalFormatting>
        <x14:conditionalFormatting xmlns:xm="http://schemas.microsoft.com/office/excel/2006/main">
          <x14:cfRule type="expression" priority="202" id="{1E7A95DB-F247-0642-ABA4-9E4201A58759}">
            <xm:f>AND($AQ95=設定!$B$19,設定!$B$19&lt;&gt;"")</xm:f>
            <x14:dxf>
              <fill>
                <patternFill>
                  <bgColor rgb="FFFFCCDD"/>
                </patternFill>
              </fill>
            </x14:dxf>
          </x14:cfRule>
          <x14:cfRule type="expression" priority="203" id="{8F93AAE8-25A2-FA40-9BF0-DE6DFA0AA93C}">
            <xm:f>AND($AQ95=設定!$B$18,設定!$B$18&lt;&gt;"")</xm:f>
            <x14:dxf>
              <fill>
                <patternFill>
                  <bgColor rgb="FFF7D4EB"/>
                </patternFill>
              </fill>
            </x14:dxf>
          </x14:cfRule>
          <x14:cfRule type="expression" priority="204" id="{4E3C95AB-2EA7-9440-B8B8-A8118B9136BF}">
            <xm:f>AND($AQ95=設定!$B$17,設定!$B$17&lt;&gt;"")</xm:f>
            <x14:dxf>
              <fill>
                <patternFill>
                  <bgColor rgb="FFFFCCFF"/>
                </patternFill>
              </fill>
            </x14:dxf>
          </x14:cfRule>
          <x14:cfRule type="expression" priority="205" id="{D0CB02C7-8BD2-8645-B542-2DD610429DA4}">
            <xm:f>AND($AQ95=設定!$B$16,設定!$B$16&lt;&gt;"")</xm:f>
            <x14:dxf>
              <fill>
                <patternFill>
                  <bgColor rgb="FFEECCFF"/>
                </patternFill>
              </fill>
            </x14:dxf>
          </x14:cfRule>
          <x14:cfRule type="expression" priority="206" id="{4BAF0667-BD78-AA41-BCE9-33C896855C5A}">
            <xm:f>AND($AQ95=設定!$B$15,設定!$B$15&lt;&gt;"")</xm:f>
            <x14:dxf>
              <fill>
                <patternFill>
                  <bgColor rgb="FFD6D6F5"/>
                </patternFill>
              </fill>
            </x14:dxf>
          </x14:cfRule>
          <x14:cfRule type="expression" priority="207" id="{87FD6277-CACE-6048-85ED-0E8E9D76E077}">
            <xm:f>AND($AQ95=設定!$B$14,設定!$B$14&lt;&gt;"")</xm:f>
            <x14:dxf>
              <fill>
                <patternFill>
                  <bgColor rgb="FFCCDDFF"/>
                </patternFill>
              </fill>
            </x14:dxf>
          </x14:cfRule>
          <x14:cfRule type="expression" priority="208" id="{08A5EFF7-F4D2-2A41-9BA7-14EB3253E6F6}">
            <xm:f>AND($AQ95=設定!$B$13,設定!$B$13&lt;&gt;"")</xm:f>
            <x14:dxf>
              <fill>
                <patternFill>
                  <bgColor rgb="FFCCEEFF"/>
                </patternFill>
              </fill>
            </x14:dxf>
          </x14:cfRule>
          <x14:cfRule type="expression" priority="209" id="{5E7F084C-DF82-AA4A-9103-F5E24D6A799C}">
            <xm:f>AND($AQ95=設定!$B$12,設定!$B$12&lt;&gt;"")</xm:f>
            <x14:dxf>
              <fill>
                <patternFill>
                  <bgColor rgb="FFCFFCFC"/>
                </patternFill>
              </fill>
            </x14:dxf>
          </x14:cfRule>
          <x14:cfRule type="expression" priority="210" id="{41FCBB28-FC4A-D54E-A5B7-CEFED1500E8E}">
            <xm:f>AND($AQ95=設定!$B$11,設定!$B$11&lt;&gt;"")</xm:f>
            <x14:dxf>
              <fill>
                <patternFill>
                  <bgColor rgb="FFCCFFDD"/>
                </patternFill>
              </fill>
            </x14:dxf>
          </x14:cfRule>
          <x14:cfRule type="expression" priority="211" id="{D5662AD4-AF95-E043-98A5-8CC1B43C1A7F}">
            <xm:f>AND($AQ95=設定!$B$10,設定!$B$10&lt;&gt;"")</xm:f>
            <x14:dxf>
              <fill>
                <patternFill>
                  <bgColor rgb="FFDDFFCC"/>
                </patternFill>
              </fill>
            </x14:dxf>
          </x14:cfRule>
          <x14:cfRule type="expression" priority="212" id="{34BC0C87-7297-A143-ACCF-CEB6CA4BCE11}">
            <xm:f>AND($AQ95=設定!$B$9,設定!$B$9&lt;&gt;"")</xm:f>
            <x14:dxf>
              <fill>
                <patternFill>
                  <bgColor rgb="FFEEFFCC"/>
                </patternFill>
              </fill>
            </x14:dxf>
          </x14:cfRule>
          <x14:cfRule type="expression" priority="213" id="{8D028609-9A36-3742-AEDE-339ACA3A2DF3}">
            <xm:f>AND($AQ95=設定!$B$8,設定!$B$8&lt;&gt;"")</xm:f>
            <x14:dxf>
              <fill>
                <patternFill>
                  <bgColor rgb="FFFFFFCC"/>
                </patternFill>
              </fill>
            </x14:dxf>
          </x14:cfRule>
          <x14:cfRule type="expression" priority="214" id="{9EECF3B3-4097-334D-BC46-0C0DBC2822CB}">
            <xm:f>AND($AQ95=設定!$B$7,設定!$B$7&lt;&gt;"")</xm:f>
            <x14:dxf>
              <fill>
                <patternFill>
                  <bgColor rgb="FFFFEECC"/>
                </patternFill>
              </fill>
            </x14:dxf>
          </x14:cfRule>
          <x14:cfRule type="expression" priority="215" id="{0802CFC5-EB47-8544-9B5C-80EE990F65CD}">
            <xm:f>AND($AQ95=設定!$B$6,設定!$B$6&lt;&gt;"")</xm:f>
            <x14:dxf>
              <fill>
                <patternFill>
                  <bgColor rgb="FFF1E5DB"/>
                </patternFill>
              </fill>
            </x14:dxf>
          </x14:cfRule>
          <x14:cfRule type="expression" priority="216" id="{30372097-E888-FE4C-A39C-ED05A378110F}">
            <xm:f>AND($AQ95=設定!$B$5,設定!$B$5&lt;&gt;"")</xm:f>
            <x14:dxf>
              <fill>
                <patternFill>
                  <bgColor rgb="FFFFCCCC"/>
                </patternFill>
              </fill>
            </x14:dxf>
          </x14:cfRule>
          <xm:sqref>AP95:AQ95</xm:sqref>
        </x14:conditionalFormatting>
        <x14:conditionalFormatting xmlns:xm="http://schemas.microsoft.com/office/excel/2006/main">
          <x14:cfRule type="expression" priority="184" id="{71245C4F-E087-3141-9BAE-C7D20C52AE3F}">
            <xm:f>AND($AS95=設定!$B$19,設定!$B$19&lt;&gt;"")</xm:f>
            <x14:dxf>
              <fill>
                <patternFill>
                  <bgColor rgb="FFFFCCDD"/>
                </patternFill>
              </fill>
            </x14:dxf>
          </x14:cfRule>
          <x14:cfRule type="expression" priority="185" id="{0E9F8724-876F-564C-85DA-748E33D24343}">
            <xm:f>AND($AS95=設定!$B$18,設定!$B$18&lt;&gt;"")</xm:f>
            <x14:dxf>
              <fill>
                <patternFill>
                  <bgColor rgb="FFF7D4EB"/>
                </patternFill>
              </fill>
            </x14:dxf>
          </x14:cfRule>
          <x14:cfRule type="expression" priority="186" id="{EF822E46-F112-0042-A560-BC26947D372A}">
            <xm:f>AND($AS95=設定!$B$17,設定!$B$17&lt;&gt;"")</xm:f>
            <x14:dxf>
              <fill>
                <patternFill>
                  <bgColor rgb="FFFFCCFF"/>
                </patternFill>
              </fill>
            </x14:dxf>
          </x14:cfRule>
          <x14:cfRule type="expression" priority="187" id="{D41D8F4E-9147-F049-8656-C9A869F46D90}">
            <xm:f>AND($AS95=設定!$B$16,設定!$B$16&lt;&gt;"")</xm:f>
            <x14:dxf>
              <fill>
                <patternFill>
                  <bgColor rgb="FFEECCFF"/>
                </patternFill>
              </fill>
            </x14:dxf>
          </x14:cfRule>
          <x14:cfRule type="expression" priority="188" id="{2957C671-803A-764C-A16D-0AB56B215DD9}">
            <xm:f>AND($AS95=設定!$B$15,設定!$B$15&lt;&gt;"")</xm:f>
            <x14:dxf>
              <fill>
                <patternFill>
                  <bgColor rgb="FFD6D6F5"/>
                </patternFill>
              </fill>
            </x14:dxf>
          </x14:cfRule>
          <x14:cfRule type="expression" priority="189" id="{7B7A6B87-2ABF-B848-9755-0C716517EE7A}">
            <xm:f>AND($AS95=設定!$B$14,設定!$B$14&lt;&gt;"")</xm:f>
            <x14:dxf>
              <fill>
                <patternFill>
                  <bgColor rgb="FFCCDDFF"/>
                </patternFill>
              </fill>
            </x14:dxf>
          </x14:cfRule>
          <x14:cfRule type="expression" priority="190" id="{3C2E7D47-AB2F-0949-A3A7-0CC1D8B0B93D}">
            <xm:f>AND($AS95=設定!$B$13,設定!$B$13&lt;&gt;"")</xm:f>
            <x14:dxf>
              <fill>
                <patternFill>
                  <bgColor rgb="FFCCEEFF"/>
                </patternFill>
              </fill>
            </x14:dxf>
          </x14:cfRule>
          <x14:cfRule type="expression" priority="191" id="{097731FB-1DDE-FA42-A5DF-B0E8AF820587}">
            <xm:f>AND($AS95=設定!$B$12,設定!$B$12&lt;&gt;"")</xm:f>
            <x14:dxf>
              <fill>
                <patternFill>
                  <bgColor rgb="FFCFFCFC"/>
                </patternFill>
              </fill>
            </x14:dxf>
          </x14:cfRule>
          <x14:cfRule type="expression" priority="192" id="{DB02791D-0116-3A41-8D4B-0418BDFBFF56}">
            <xm:f>AND($AS95=設定!$B$11,設定!$B$11&lt;&gt;"")</xm:f>
            <x14:dxf>
              <fill>
                <patternFill>
                  <bgColor rgb="FFCCFFDD"/>
                </patternFill>
              </fill>
            </x14:dxf>
          </x14:cfRule>
          <x14:cfRule type="expression" priority="193" id="{8D17CAF2-96C1-1445-81A2-CEFC3630FD90}">
            <xm:f>AND($AS95=設定!$B$10,設定!$B$10&lt;&gt;"")</xm:f>
            <x14:dxf>
              <fill>
                <patternFill>
                  <bgColor rgb="FFDDFFCC"/>
                </patternFill>
              </fill>
            </x14:dxf>
          </x14:cfRule>
          <x14:cfRule type="expression" priority="194" id="{2DE19616-3B07-D143-8364-9FA49A298A19}">
            <xm:f>AND($AS95=設定!$B$9,設定!$B$9&lt;&gt;"")</xm:f>
            <x14:dxf>
              <fill>
                <patternFill>
                  <bgColor rgb="FFEEFFCC"/>
                </patternFill>
              </fill>
            </x14:dxf>
          </x14:cfRule>
          <x14:cfRule type="expression" priority="195" id="{5AD8F846-2A55-AF40-84E7-FC8B908FC3F5}">
            <xm:f>AND($AS95=設定!$B$8,設定!$B$8&lt;&gt;"")</xm:f>
            <x14:dxf>
              <fill>
                <patternFill>
                  <bgColor rgb="FFFFFFCC"/>
                </patternFill>
              </fill>
            </x14:dxf>
          </x14:cfRule>
          <x14:cfRule type="expression" priority="196" id="{2485A68F-6915-5F47-99C9-1FECEA4C0F07}">
            <xm:f>AND($AS95=設定!$B$7,設定!$B$7&lt;&gt;"")</xm:f>
            <x14:dxf>
              <fill>
                <patternFill>
                  <bgColor rgb="FFFFEECC"/>
                </patternFill>
              </fill>
            </x14:dxf>
          </x14:cfRule>
          <x14:cfRule type="expression" priority="197" id="{DDE8C0D4-1FE8-ED47-B2BA-A4018E9593AE}">
            <xm:f>AND($AS95=設定!$B$6,設定!$B$6&lt;&gt;"")</xm:f>
            <x14:dxf>
              <fill>
                <patternFill>
                  <bgColor rgb="FFF1E5DB"/>
                </patternFill>
              </fill>
            </x14:dxf>
          </x14:cfRule>
          <x14:cfRule type="expression" priority="198" id="{A33FAA4B-036A-CE4A-9998-F21D351B02A1}">
            <xm:f>AND($AS95=設定!$B$5,設定!$B$5&lt;&gt;"")</xm:f>
            <x14:dxf>
              <fill>
                <patternFill>
                  <bgColor rgb="FFFFCCCC"/>
                </patternFill>
              </fill>
            </x14:dxf>
          </x14:cfRule>
          <xm:sqref>AR95:AS95</xm:sqref>
        </x14:conditionalFormatting>
        <x14:conditionalFormatting xmlns:xm="http://schemas.microsoft.com/office/excel/2006/main">
          <x14:cfRule type="expression" priority="166" id="{6376474E-A72E-0440-9936-5D47C47A9DFC}">
            <xm:f>AND($AU95=設定!$B$19,設定!$B$19&lt;&gt;"")</xm:f>
            <x14:dxf>
              <fill>
                <patternFill>
                  <bgColor rgb="FFFFCCDD"/>
                </patternFill>
              </fill>
            </x14:dxf>
          </x14:cfRule>
          <x14:cfRule type="expression" priority="167" id="{4FB4D902-87F0-CF44-8B2F-10DA3A535D1D}">
            <xm:f>AND($AU95=設定!$B$18,設定!$B$18&lt;&gt;"")</xm:f>
            <x14:dxf>
              <fill>
                <patternFill>
                  <bgColor rgb="FFF7D4EB"/>
                </patternFill>
              </fill>
            </x14:dxf>
          </x14:cfRule>
          <x14:cfRule type="expression" priority="168" id="{1950EC6B-024E-7542-8A27-9206C1483BE3}">
            <xm:f>AND($AU95=設定!$B$17,設定!$B$17&lt;&gt;"")</xm:f>
            <x14:dxf>
              <fill>
                <patternFill>
                  <bgColor rgb="FFFFCCFF"/>
                </patternFill>
              </fill>
            </x14:dxf>
          </x14:cfRule>
          <x14:cfRule type="expression" priority="169" id="{009D0DD3-4178-B240-9E6A-6DA2F5BC89D1}">
            <xm:f>AND($AU95=設定!$B$16,設定!$B$16&lt;&gt;"")</xm:f>
            <x14:dxf>
              <fill>
                <patternFill>
                  <bgColor rgb="FFEECCFF"/>
                </patternFill>
              </fill>
            </x14:dxf>
          </x14:cfRule>
          <x14:cfRule type="expression" priority="170" id="{563550B9-497A-AF48-9E48-4B235B1961BE}">
            <xm:f>AND($AU95=設定!$B$15,設定!$B$15&lt;&gt;"")</xm:f>
            <x14:dxf>
              <fill>
                <patternFill>
                  <bgColor rgb="FFD6D6F5"/>
                </patternFill>
              </fill>
            </x14:dxf>
          </x14:cfRule>
          <x14:cfRule type="expression" priority="171" id="{8E128193-C338-E843-9E6F-D59668D92D73}">
            <xm:f>AND($AU95=設定!$B$14,設定!$B$14&lt;&gt;"")</xm:f>
            <x14:dxf>
              <fill>
                <patternFill>
                  <bgColor rgb="FFCCDDFF"/>
                </patternFill>
              </fill>
            </x14:dxf>
          </x14:cfRule>
          <x14:cfRule type="expression" priority="172" id="{778DDE98-4081-A54B-B8A2-8CB08A1C1CBF}">
            <xm:f>AND($AU95=設定!$B$13,設定!$B$13&lt;&gt;"")</xm:f>
            <x14:dxf>
              <fill>
                <patternFill>
                  <bgColor rgb="FFCCEEFF"/>
                </patternFill>
              </fill>
            </x14:dxf>
          </x14:cfRule>
          <x14:cfRule type="expression" priority="173" id="{311FC7EB-02A5-8744-9918-1B02F3A2205B}">
            <xm:f>AND($AU95=設定!$B$12,設定!$B$12&lt;&gt;"")</xm:f>
            <x14:dxf>
              <fill>
                <patternFill>
                  <bgColor rgb="FFCFFCFC"/>
                </patternFill>
              </fill>
            </x14:dxf>
          </x14:cfRule>
          <x14:cfRule type="expression" priority="174" id="{98A3A9B5-3666-6845-A8D2-72C67003A1E0}">
            <xm:f>AND($AU95=設定!$B$11,設定!$B$11&lt;&gt;"")</xm:f>
            <x14:dxf>
              <fill>
                <patternFill>
                  <bgColor rgb="FFCCFFDD"/>
                </patternFill>
              </fill>
            </x14:dxf>
          </x14:cfRule>
          <x14:cfRule type="expression" priority="175" id="{3A242B07-E0F0-DD45-A1F8-ED0C5322B34F}">
            <xm:f>AND($AU95=設定!$B$10,設定!$B$10&lt;&gt;"")</xm:f>
            <x14:dxf>
              <fill>
                <patternFill>
                  <bgColor rgb="FFDDFFCC"/>
                </patternFill>
              </fill>
            </x14:dxf>
          </x14:cfRule>
          <x14:cfRule type="expression" priority="176" id="{49931E62-8291-9544-B7F9-5EE221CBCD36}">
            <xm:f>AND($AU95=設定!$B$9,設定!$B$9&lt;&gt;"")</xm:f>
            <x14:dxf>
              <fill>
                <patternFill>
                  <bgColor rgb="FFEEFFCC"/>
                </patternFill>
              </fill>
            </x14:dxf>
          </x14:cfRule>
          <x14:cfRule type="expression" priority="177" id="{19645D3A-9960-304D-9582-16E730CFA7F8}">
            <xm:f>AND($AU95=設定!$B$8,設定!$B$8&lt;&gt;"")</xm:f>
            <x14:dxf>
              <fill>
                <patternFill>
                  <bgColor rgb="FFFFFFCC"/>
                </patternFill>
              </fill>
            </x14:dxf>
          </x14:cfRule>
          <x14:cfRule type="expression" priority="178" id="{B1272B2A-D011-4D49-87DC-3800F6F7A48D}">
            <xm:f>AND($AU95=設定!$B$7,設定!$B$7&lt;&gt;"")</xm:f>
            <x14:dxf>
              <fill>
                <patternFill>
                  <bgColor rgb="FFFFEECC"/>
                </patternFill>
              </fill>
            </x14:dxf>
          </x14:cfRule>
          <x14:cfRule type="expression" priority="179" id="{92896F9C-43F5-A242-9E81-C42804C4BFA0}">
            <xm:f>AND($AU95=設定!$B$6,設定!$B$6&lt;&gt;"")</xm:f>
            <x14:dxf>
              <fill>
                <patternFill>
                  <bgColor rgb="FFF1E5DB"/>
                </patternFill>
              </fill>
            </x14:dxf>
          </x14:cfRule>
          <x14:cfRule type="expression" priority="180" id="{CDD38CF1-5E9E-4141-8326-09191838C19E}">
            <xm:f>AND($AU95=設定!$B$5,設定!$B$5&lt;&gt;"")</xm:f>
            <x14:dxf>
              <fill>
                <patternFill>
                  <bgColor rgb="FFFFCCCC"/>
                </patternFill>
              </fill>
            </x14:dxf>
          </x14:cfRule>
          <xm:sqref>AT95:AU95</xm:sqref>
        </x14:conditionalFormatting>
        <x14:conditionalFormatting xmlns:xm="http://schemas.microsoft.com/office/excel/2006/main">
          <x14:cfRule type="expression" priority="148" id="{63E91C60-BA6C-5146-B195-7A93F98600E3}">
            <xm:f>AND($AW95=設定!$B$19,設定!$B$19&lt;&gt;"")</xm:f>
            <x14:dxf>
              <fill>
                <patternFill>
                  <bgColor rgb="FFFFCCDD"/>
                </patternFill>
              </fill>
            </x14:dxf>
          </x14:cfRule>
          <x14:cfRule type="expression" priority="149" id="{4F537621-41C5-5D4F-8371-2F04A03EFBAB}">
            <xm:f>AND($AW95=設定!$B$18,設定!$B$18&lt;&gt;"")</xm:f>
            <x14:dxf>
              <fill>
                <patternFill>
                  <bgColor rgb="FFF7D4EB"/>
                </patternFill>
              </fill>
            </x14:dxf>
          </x14:cfRule>
          <x14:cfRule type="expression" priority="150" id="{94710CB9-3F8C-AB42-BCED-D5E51268B7E3}">
            <xm:f>AND($AW95=設定!$B$17,設定!$B$17&lt;&gt;"")</xm:f>
            <x14:dxf>
              <fill>
                <patternFill>
                  <bgColor rgb="FFFFCCFF"/>
                </patternFill>
              </fill>
            </x14:dxf>
          </x14:cfRule>
          <x14:cfRule type="expression" priority="151" id="{6CDC59A7-CC6A-3440-B88E-AD26CFC863A0}">
            <xm:f>AND($AW95=設定!$B$16,設定!$B$16&lt;&gt;"")</xm:f>
            <x14:dxf>
              <fill>
                <patternFill>
                  <bgColor rgb="FFEECCFF"/>
                </patternFill>
              </fill>
            </x14:dxf>
          </x14:cfRule>
          <x14:cfRule type="expression" priority="152" id="{5D0867F2-D35B-5044-B4EA-475E54F02D91}">
            <xm:f>AND($AW95=設定!$B$15,設定!$B$15&lt;&gt;"")</xm:f>
            <x14:dxf>
              <fill>
                <patternFill>
                  <bgColor rgb="FFD6D6F5"/>
                </patternFill>
              </fill>
            </x14:dxf>
          </x14:cfRule>
          <x14:cfRule type="expression" priority="153" id="{C8C9311A-8BAB-2646-ABE2-004E5F1C6591}">
            <xm:f>AND($AW95=設定!$B$14,設定!$B$14&lt;&gt;"")</xm:f>
            <x14:dxf>
              <fill>
                <patternFill>
                  <bgColor rgb="FFCCDDFF"/>
                </patternFill>
              </fill>
            </x14:dxf>
          </x14:cfRule>
          <x14:cfRule type="expression" priority="154" id="{E9C8B4D1-BE50-874A-AF95-1257D1FDF1C8}">
            <xm:f>AND($AW95=設定!$B$13,設定!$B$13&lt;&gt;"")</xm:f>
            <x14:dxf>
              <fill>
                <patternFill>
                  <bgColor rgb="FFCCEEFF"/>
                </patternFill>
              </fill>
            </x14:dxf>
          </x14:cfRule>
          <x14:cfRule type="expression" priority="155" id="{4B5BF8A1-7D84-8C4E-A140-148A2FC22374}">
            <xm:f>AND($AW95=設定!$B$12,設定!$B$12&lt;&gt;"")</xm:f>
            <x14:dxf>
              <fill>
                <patternFill>
                  <bgColor rgb="FFCFFCFC"/>
                </patternFill>
              </fill>
            </x14:dxf>
          </x14:cfRule>
          <x14:cfRule type="expression" priority="156" id="{8C424466-D870-B347-9F74-B85D0E0912A8}">
            <xm:f>AND($AW95=設定!$B$11,設定!$B$11&lt;&gt;"")</xm:f>
            <x14:dxf>
              <fill>
                <patternFill>
                  <bgColor rgb="FFCCFFDD"/>
                </patternFill>
              </fill>
            </x14:dxf>
          </x14:cfRule>
          <x14:cfRule type="expression" priority="157" id="{AE28259F-D57A-F142-9482-09F554F74C60}">
            <xm:f>AND($AW95=設定!$B$10,設定!$B$10&lt;&gt;"")</xm:f>
            <x14:dxf>
              <fill>
                <patternFill>
                  <bgColor rgb="FFDDFFCC"/>
                </patternFill>
              </fill>
            </x14:dxf>
          </x14:cfRule>
          <x14:cfRule type="expression" priority="158" id="{47B44824-567A-F04D-8A56-7D4BDCEC9186}">
            <xm:f>AND($AW95=設定!$B$9,設定!$B$9&lt;&gt;"")</xm:f>
            <x14:dxf>
              <fill>
                <patternFill>
                  <bgColor rgb="FFEEFFCC"/>
                </patternFill>
              </fill>
            </x14:dxf>
          </x14:cfRule>
          <x14:cfRule type="expression" priority="159" id="{CC6E6EFA-9454-5242-AD19-DE179CAEC01E}">
            <xm:f>AND($AW95=設定!$B$8,設定!$B$8&lt;&gt;"")</xm:f>
            <x14:dxf>
              <fill>
                <patternFill>
                  <bgColor rgb="FFFFFFCC"/>
                </patternFill>
              </fill>
            </x14:dxf>
          </x14:cfRule>
          <x14:cfRule type="expression" priority="160" id="{288AC799-268B-4747-A8EC-89CC0E9617BE}">
            <xm:f>AND($AW95=設定!$B$7,設定!$B$7&lt;&gt;"")</xm:f>
            <x14:dxf>
              <fill>
                <patternFill>
                  <bgColor rgb="FFFFEECC"/>
                </patternFill>
              </fill>
            </x14:dxf>
          </x14:cfRule>
          <x14:cfRule type="expression" priority="161" id="{D6A0C5F6-55BB-F948-A154-53C4182F6B00}">
            <xm:f>AND($AW95=設定!$B$6,設定!$B$6&lt;&gt;"")</xm:f>
            <x14:dxf>
              <fill>
                <patternFill>
                  <bgColor rgb="FFF1E5DB"/>
                </patternFill>
              </fill>
            </x14:dxf>
          </x14:cfRule>
          <x14:cfRule type="expression" priority="162" id="{835E5D57-49F8-AC45-A6E2-F5E2AE297413}">
            <xm:f>AND($AW95=設定!$B$5,設定!$B$5&lt;&gt;"")</xm:f>
            <x14:dxf>
              <fill>
                <patternFill>
                  <bgColor rgb="FFFFCCCC"/>
                </patternFill>
              </fill>
            </x14:dxf>
          </x14:cfRule>
          <xm:sqref>AV95:AW95</xm:sqref>
        </x14:conditionalFormatting>
        <x14:conditionalFormatting xmlns:xm="http://schemas.microsoft.com/office/excel/2006/main">
          <x14:cfRule type="expression" priority="130" id="{A6F0C7A8-7225-A449-9211-6F490F0FDB72}">
            <xm:f>AND($AY95=設定!$B$19,設定!$B$19&lt;&gt;"")</xm:f>
            <x14:dxf>
              <fill>
                <patternFill>
                  <bgColor rgb="FFFFCCDD"/>
                </patternFill>
              </fill>
            </x14:dxf>
          </x14:cfRule>
          <x14:cfRule type="expression" priority="131" id="{60347C69-26EB-4946-959B-54D4ECD81C15}">
            <xm:f>AND($AY95=設定!$B$18,設定!$B$18&lt;&gt;"")</xm:f>
            <x14:dxf>
              <fill>
                <patternFill>
                  <bgColor rgb="FFF7D4EB"/>
                </patternFill>
              </fill>
            </x14:dxf>
          </x14:cfRule>
          <x14:cfRule type="expression" priority="132" id="{5F02785C-B27D-1F40-8E47-626DDDB5081D}">
            <xm:f>AND($AY95=設定!$B$17,設定!$B$17&lt;&gt;"")</xm:f>
            <x14:dxf>
              <fill>
                <patternFill>
                  <bgColor rgb="FFFFCCFF"/>
                </patternFill>
              </fill>
            </x14:dxf>
          </x14:cfRule>
          <x14:cfRule type="expression" priority="133" id="{72A3728C-CBA8-2343-8CA4-873DFCA814E5}">
            <xm:f>AND($AY95=設定!$B$16,設定!$B$16&lt;&gt;"")</xm:f>
            <x14:dxf>
              <fill>
                <patternFill>
                  <bgColor rgb="FFEECCFF"/>
                </patternFill>
              </fill>
            </x14:dxf>
          </x14:cfRule>
          <x14:cfRule type="expression" priority="134" id="{1E019F67-7494-3B44-B8ED-B359E019C45F}">
            <xm:f>AND($AY95=設定!$B$15,設定!$B$15&lt;&gt;"")</xm:f>
            <x14:dxf>
              <fill>
                <patternFill>
                  <bgColor rgb="FFD6D6F5"/>
                </patternFill>
              </fill>
            </x14:dxf>
          </x14:cfRule>
          <x14:cfRule type="expression" priority="135" id="{A116D7E8-52DE-B446-9F79-AEC579399D9E}">
            <xm:f>AND($AY95=設定!$B$14,設定!$B$14&lt;&gt;"")</xm:f>
            <x14:dxf>
              <fill>
                <patternFill>
                  <bgColor rgb="FFCCDDFF"/>
                </patternFill>
              </fill>
            </x14:dxf>
          </x14:cfRule>
          <x14:cfRule type="expression" priority="136" id="{A5653C21-C8E9-4446-B09B-DA59E89246B3}">
            <xm:f>AND($AY95=設定!$B$13,設定!$B$13&lt;&gt;"")</xm:f>
            <x14:dxf>
              <fill>
                <patternFill>
                  <bgColor rgb="FFCCEEFF"/>
                </patternFill>
              </fill>
            </x14:dxf>
          </x14:cfRule>
          <x14:cfRule type="expression" priority="137" id="{5D259C67-C182-904A-BADF-B081749DCCDE}">
            <xm:f>AND($AY95=設定!$B$12,設定!$B$12&lt;&gt;"")</xm:f>
            <x14:dxf>
              <fill>
                <patternFill>
                  <bgColor rgb="FFCFFCFC"/>
                </patternFill>
              </fill>
            </x14:dxf>
          </x14:cfRule>
          <x14:cfRule type="expression" priority="138" id="{D5690174-154C-634E-BB41-D08C8194CAAB}">
            <xm:f>AND($AY95=設定!$B$11,設定!$B$11&lt;&gt;"")</xm:f>
            <x14:dxf>
              <fill>
                <patternFill>
                  <bgColor rgb="FFCCFFDD"/>
                </patternFill>
              </fill>
            </x14:dxf>
          </x14:cfRule>
          <x14:cfRule type="expression" priority="139" id="{88254447-99AE-514A-9A82-72D0C4DC679F}">
            <xm:f>AND($AY95=設定!$B$10,設定!$B$10&lt;&gt;"")</xm:f>
            <x14:dxf>
              <fill>
                <patternFill>
                  <bgColor rgb="FFDDFFCC"/>
                </patternFill>
              </fill>
            </x14:dxf>
          </x14:cfRule>
          <x14:cfRule type="expression" priority="140" id="{3BA12CB4-9428-124F-8F45-E1BCDF5058D3}">
            <xm:f>AND($AY95=設定!$B$9,設定!$B$9&lt;&gt;"")</xm:f>
            <x14:dxf>
              <fill>
                <patternFill>
                  <bgColor rgb="FFEEFFCC"/>
                </patternFill>
              </fill>
            </x14:dxf>
          </x14:cfRule>
          <x14:cfRule type="expression" priority="141" id="{65C7A3CE-2AC3-6A4F-904B-BF41EEC8529B}">
            <xm:f>AND($AY95=設定!$B$8,設定!$B$8&lt;&gt;"")</xm:f>
            <x14:dxf>
              <fill>
                <patternFill>
                  <bgColor rgb="FFFFFFCC"/>
                </patternFill>
              </fill>
            </x14:dxf>
          </x14:cfRule>
          <x14:cfRule type="expression" priority="142" id="{DE885201-15B0-A344-99A1-0B39E4D76001}">
            <xm:f>AND($AY95=設定!$B$7,設定!$B$7&lt;&gt;"")</xm:f>
            <x14:dxf>
              <fill>
                <patternFill>
                  <bgColor rgb="FFFFEECC"/>
                </patternFill>
              </fill>
            </x14:dxf>
          </x14:cfRule>
          <x14:cfRule type="expression" priority="143" id="{AA0DB782-7F8F-4341-9262-F00D584A295B}">
            <xm:f>AND($AY95=設定!$B$6,設定!$B$6&lt;&gt;"")</xm:f>
            <x14:dxf>
              <fill>
                <patternFill>
                  <bgColor rgb="FFF1E5DB"/>
                </patternFill>
              </fill>
            </x14:dxf>
          </x14:cfRule>
          <x14:cfRule type="expression" priority="144" id="{F9658F74-9056-DD43-8631-B646E08CC30F}">
            <xm:f>AND($AY95=設定!$B$5,設定!$B$5&lt;&gt;"")</xm:f>
            <x14:dxf>
              <fill>
                <patternFill>
                  <bgColor rgb="FFFFCCCC"/>
                </patternFill>
              </fill>
            </x14:dxf>
          </x14:cfRule>
          <xm:sqref>AX95:AY95</xm:sqref>
        </x14:conditionalFormatting>
        <x14:conditionalFormatting xmlns:xm="http://schemas.microsoft.com/office/excel/2006/main">
          <x14:cfRule type="expression" priority="112" id="{884B509D-6A9A-4B4A-AA09-0864138C41D8}">
            <xm:f>AND($BA95=設定!$B$19,設定!$B$19&lt;&gt;"")</xm:f>
            <x14:dxf>
              <fill>
                <patternFill>
                  <bgColor rgb="FFFFCCDD"/>
                </patternFill>
              </fill>
            </x14:dxf>
          </x14:cfRule>
          <x14:cfRule type="expression" priority="113" id="{0D23CA4F-EBDF-BC4C-B77B-2F24A89BD96A}">
            <xm:f>AND($BA95=設定!$B$18,設定!$B$18&lt;&gt;"")</xm:f>
            <x14:dxf>
              <fill>
                <patternFill>
                  <bgColor rgb="FFF7D4EB"/>
                </patternFill>
              </fill>
            </x14:dxf>
          </x14:cfRule>
          <x14:cfRule type="expression" priority="114" id="{6DD3ADD6-8109-7D49-B6D7-52EC29048EA5}">
            <xm:f>AND($BA95=設定!$B$17,設定!$B$17&lt;&gt;"")</xm:f>
            <x14:dxf>
              <fill>
                <patternFill>
                  <bgColor rgb="FFFFCCFF"/>
                </patternFill>
              </fill>
            </x14:dxf>
          </x14:cfRule>
          <x14:cfRule type="expression" priority="115" id="{1A4DE793-A30A-C142-9475-BA8776502352}">
            <xm:f>AND($BA95=設定!$B$16,設定!$B$16&lt;&gt;"")</xm:f>
            <x14:dxf>
              <fill>
                <patternFill>
                  <bgColor rgb="FFEECCFF"/>
                </patternFill>
              </fill>
            </x14:dxf>
          </x14:cfRule>
          <x14:cfRule type="expression" priority="116" id="{71A89430-A859-584D-9F1B-2AA64390BB0E}">
            <xm:f>AND($BA95=設定!$B$15,設定!$B$15&lt;&gt;"")</xm:f>
            <x14:dxf>
              <fill>
                <patternFill>
                  <bgColor rgb="FFD6D6F5"/>
                </patternFill>
              </fill>
            </x14:dxf>
          </x14:cfRule>
          <x14:cfRule type="expression" priority="117" id="{016DB54A-D815-5F40-9C5C-9A7284698E16}">
            <xm:f>AND($BA95=設定!$B$14,設定!$B$14&lt;&gt;"")</xm:f>
            <x14:dxf>
              <fill>
                <patternFill>
                  <bgColor rgb="FFCCDDFF"/>
                </patternFill>
              </fill>
            </x14:dxf>
          </x14:cfRule>
          <x14:cfRule type="expression" priority="118" id="{EDA4730D-CF64-A242-A0EF-39292F9B05D2}">
            <xm:f>AND($BA95=設定!$B$13,設定!$B$13&lt;&gt;"")</xm:f>
            <x14:dxf>
              <fill>
                <patternFill>
                  <bgColor rgb="FFCCEEFF"/>
                </patternFill>
              </fill>
            </x14:dxf>
          </x14:cfRule>
          <x14:cfRule type="expression" priority="119" id="{7D5D13D2-AFBC-A340-AF10-A3721867182D}">
            <xm:f>AND($BA95=設定!$B$12,設定!$B$12&lt;&gt;"")</xm:f>
            <x14:dxf>
              <fill>
                <patternFill>
                  <bgColor rgb="FFCFFCFC"/>
                </patternFill>
              </fill>
            </x14:dxf>
          </x14:cfRule>
          <x14:cfRule type="expression" priority="120" id="{5FD82614-9571-F640-84D6-9FA4C58B08AD}">
            <xm:f>AND($BA95=設定!$B$11,設定!$B$11&lt;&gt;"")</xm:f>
            <x14:dxf>
              <fill>
                <patternFill>
                  <bgColor rgb="FFCCFFDD"/>
                </patternFill>
              </fill>
            </x14:dxf>
          </x14:cfRule>
          <x14:cfRule type="expression" priority="121" id="{9589438E-096C-2D46-A010-D9BD1497048E}">
            <xm:f>AND($BA95=設定!$B$10,設定!$B$10&lt;&gt;"")</xm:f>
            <x14:dxf>
              <fill>
                <patternFill>
                  <bgColor rgb="FFDDFFCC"/>
                </patternFill>
              </fill>
            </x14:dxf>
          </x14:cfRule>
          <x14:cfRule type="expression" priority="122" id="{AFC4BE6A-979E-2E4B-968C-8E78281313D3}">
            <xm:f>AND($BA95=設定!$B$9,設定!$B$9&lt;&gt;"")</xm:f>
            <x14:dxf>
              <fill>
                <patternFill>
                  <bgColor rgb="FFEEFFCC"/>
                </patternFill>
              </fill>
            </x14:dxf>
          </x14:cfRule>
          <x14:cfRule type="expression" priority="123" id="{247295E0-48C3-9F44-9056-661BC3C849A9}">
            <xm:f>AND($BA95=設定!$B$8,設定!$B$8&lt;&gt;"")</xm:f>
            <x14:dxf>
              <fill>
                <patternFill>
                  <bgColor rgb="FFFFFFCC"/>
                </patternFill>
              </fill>
            </x14:dxf>
          </x14:cfRule>
          <x14:cfRule type="expression" priority="124" id="{93798EE9-C4AE-F749-A0C4-CF5D25A72FF8}">
            <xm:f>AND($BA95=設定!$B$7,設定!$B$7&lt;&gt;"")</xm:f>
            <x14:dxf>
              <fill>
                <patternFill>
                  <bgColor rgb="FFFFEECC"/>
                </patternFill>
              </fill>
            </x14:dxf>
          </x14:cfRule>
          <x14:cfRule type="expression" priority="125" id="{D34DC6D2-E2F3-5046-AE8F-890EBDE65B4E}">
            <xm:f>AND($BA95=設定!$B$6,設定!$B$6&lt;&gt;"")</xm:f>
            <x14:dxf>
              <fill>
                <patternFill>
                  <bgColor rgb="FFF1E5DB"/>
                </patternFill>
              </fill>
            </x14:dxf>
          </x14:cfRule>
          <x14:cfRule type="expression" priority="126" id="{1FABE46D-FCB7-9C45-ACD7-A757C8F01071}">
            <xm:f>AND($BA95=設定!$B$5,設定!$B$5&lt;&gt;"")</xm:f>
            <x14:dxf>
              <fill>
                <patternFill>
                  <bgColor rgb="FFFFCCCC"/>
                </patternFill>
              </fill>
            </x14:dxf>
          </x14:cfRule>
          <xm:sqref>AZ95:BA95</xm:sqref>
        </x14:conditionalFormatting>
        <x14:conditionalFormatting xmlns:xm="http://schemas.microsoft.com/office/excel/2006/main">
          <x14:cfRule type="expression" priority="94" id="{234A6FDC-7ECD-2741-9856-539BF46C7475}">
            <xm:f>AND($BC95=設定!$B$19,設定!$B$19&lt;&gt;"")</xm:f>
            <x14:dxf>
              <fill>
                <patternFill>
                  <bgColor rgb="FFFFCCDD"/>
                </patternFill>
              </fill>
            </x14:dxf>
          </x14:cfRule>
          <x14:cfRule type="expression" priority="95" id="{AD8A4F1A-8BAE-EE4C-ABF7-353BCD421C9A}">
            <xm:f>AND($BC95=設定!$B$18,設定!$B$18&lt;&gt;"")</xm:f>
            <x14:dxf>
              <fill>
                <patternFill>
                  <bgColor rgb="FFF7D4EB"/>
                </patternFill>
              </fill>
            </x14:dxf>
          </x14:cfRule>
          <x14:cfRule type="expression" priority="96" id="{EA6B3CAA-70C8-7D48-B760-82FDC3AE93DB}">
            <xm:f>AND($BC95=設定!$B$17,設定!$B$17&lt;&gt;"")</xm:f>
            <x14:dxf>
              <fill>
                <patternFill>
                  <bgColor rgb="FFFFCCFF"/>
                </patternFill>
              </fill>
            </x14:dxf>
          </x14:cfRule>
          <x14:cfRule type="expression" priority="97" id="{496B899A-BCC4-5246-9DE3-F13498622479}">
            <xm:f>AND($BC95=設定!$B$16,設定!$B$16&lt;&gt;"")</xm:f>
            <x14:dxf>
              <fill>
                <patternFill>
                  <bgColor rgb="FFEECCFF"/>
                </patternFill>
              </fill>
            </x14:dxf>
          </x14:cfRule>
          <x14:cfRule type="expression" priority="98" id="{DF86A6D0-15B6-8C4A-83BC-EDD05393852E}">
            <xm:f>AND($BC95=設定!$B$15,設定!$B$15&lt;&gt;"")</xm:f>
            <x14:dxf>
              <fill>
                <patternFill>
                  <bgColor rgb="FFD6D6F5"/>
                </patternFill>
              </fill>
            </x14:dxf>
          </x14:cfRule>
          <x14:cfRule type="expression" priority="99" id="{8D1785B6-0A7D-9B40-B432-00F2617ACD0F}">
            <xm:f>AND($BC95=設定!$B$14,設定!$B$14&lt;&gt;"")</xm:f>
            <x14:dxf>
              <fill>
                <patternFill>
                  <bgColor rgb="FFCCDDFF"/>
                </patternFill>
              </fill>
            </x14:dxf>
          </x14:cfRule>
          <x14:cfRule type="expression" priority="100" id="{7B538BF0-722C-9641-8818-83AF443C1CAF}">
            <xm:f>AND($BC95=設定!$B$13,設定!$B$13&lt;&gt;"")</xm:f>
            <x14:dxf>
              <fill>
                <patternFill>
                  <bgColor rgb="FFCCEEFF"/>
                </patternFill>
              </fill>
            </x14:dxf>
          </x14:cfRule>
          <x14:cfRule type="expression" priority="101" id="{B86A856B-5936-8246-B15A-D5C76DA059D9}">
            <xm:f>AND($BC95=設定!$B$12,設定!$B$12&lt;&gt;"")</xm:f>
            <x14:dxf>
              <fill>
                <patternFill>
                  <bgColor rgb="FFCFFCFC"/>
                </patternFill>
              </fill>
            </x14:dxf>
          </x14:cfRule>
          <x14:cfRule type="expression" priority="102" id="{4DF9CF3A-AE5E-E647-A1A3-726F6B6BC9A2}">
            <xm:f>AND($BC95=設定!$B$11,設定!$B$11&lt;&gt;"")</xm:f>
            <x14:dxf>
              <fill>
                <patternFill>
                  <bgColor rgb="FFCCFFDD"/>
                </patternFill>
              </fill>
            </x14:dxf>
          </x14:cfRule>
          <x14:cfRule type="expression" priority="103" id="{011BB702-B40C-2645-AE6C-9B4AF00A1019}">
            <xm:f>AND($BC95=設定!$B$10,設定!$B$10&lt;&gt;"")</xm:f>
            <x14:dxf>
              <fill>
                <patternFill>
                  <bgColor rgb="FFDDFFCC"/>
                </patternFill>
              </fill>
            </x14:dxf>
          </x14:cfRule>
          <x14:cfRule type="expression" priority="104" id="{17485F77-E40F-524F-A335-398F3F8D53A8}">
            <xm:f>AND($BC95=設定!$B$9,設定!$B$9&lt;&gt;"")</xm:f>
            <x14:dxf>
              <fill>
                <patternFill>
                  <bgColor rgb="FFEEFFCC"/>
                </patternFill>
              </fill>
            </x14:dxf>
          </x14:cfRule>
          <x14:cfRule type="expression" priority="105" id="{EE3C416F-5C61-4547-84E0-62FE941A1BC9}">
            <xm:f>AND($BC95=設定!$B$8,設定!$B$8&lt;&gt;"")</xm:f>
            <x14:dxf>
              <fill>
                <patternFill>
                  <bgColor rgb="FFFFFFCC"/>
                </patternFill>
              </fill>
            </x14:dxf>
          </x14:cfRule>
          <x14:cfRule type="expression" priority="106" id="{EC84C8EF-29AF-9343-BB25-77C63D05A87F}">
            <xm:f>AND($BC95=設定!$B$7,設定!$B$7&lt;&gt;"")</xm:f>
            <x14:dxf>
              <fill>
                <patternFill>
                  <bgColor rgb="FFFFEECC"/>
                </patternFill>
              </fill>
            </x14:dxf>
          </x14:cfRule>
          <x14:cfRule type="expression" priority="107" id="{8FDCBE91-D9CB-9546-A13B-8A2F3887126C}">
            <xm:f>AND($BC95=設定!$B$6,設定!$B$6&lt;&gt;"")</xm:f>
            <x14:dxf>
              <fill>
                <patternFill>
                  <bgColor rgb="FFF1E5DB"/>
                </patternFill>
              </fill>
            </x14:dxf>
          </x14:cfRule>
          <x14:cfRule type="expression" priority="108" id="{E331DD3F-785E-1841-9D36-608C82A982F6}">
            <xm:f>AND($BC95=設定!$B$5,設定!$B$5&lt;&gt;"")</xm:f>
            <x14:dxf>
              <fill>
                <patternFill>
                  <bgColor rgb="FFFFCCCC"/>
                </patternFill>
              </fill>
            </x14:dxf>
          </x14:cfRule>
          <xm:sqref>BB95:BC95</xm:sqref>
        </x14:conditionalFormatting>
        <x14:conditionalFormatting xmlns:xm="http://schemas.microsoft.com/office/excel/2006/main">
          <x14:cfRule type="expression" priority="76" id="{085D3659-A9F8-DD4D-982F-64E76652DEFC}">
            <xm:f>AND($BE95=設定!$B$19,設定!$B$19&lt;&gt;"")</xm:f>
            <x14:dxf>
              <fill>
                <patternFill>
                  <bgColor rgb="FFFFCCDD"/>
                </patternFill>
              </fill>
            </x14:dxf>
          </x14:cfRule>
          <x14:cfRule type="expression" priority="77" id="{E71F3049-2D1C-2F4C-88CE-DB5349C08407}">
            <xm:f>AND($BE95=設定!$B$18,設定!$B$18&lt;&gt;"")</xm:f>
            <x14:dxf>
              <fill>
                <patternFill>
                  <bgColor rgb="FFF7D4EB"/>
                </patternFill>
              </fill>
            </x14:dxf>
          </x14:cfRule>
          <x14:cfRule type="expression" priority="78" id="{76859DE4-3950-7F42-BAEA-B37CC0BA0F94}">
            <xm:f>AND($BE95=設定!$B$17,設定!$B$17&lt;&gt;"")</xm:f>
            <x14:dxf>
              <fill>
                <patternFill>
                  <bgColor rgb="FFFFCCFF"/>
                </patternFill>
              </fill>
            </x14:dxf>
          </x14:cfRule>
          <x14:cfRule type="expression" priority="79" id="{09D4BE94-DC97-E447-9DB4-F139AF829007}">
            <xm:f>AND($BE95=設定!$B$16,設定!$B$16&lt;&gt;"")</xm:f>
            <x14:dxf>
              <fill>
                <patternFill>
                  <bgColor rgb="FFEECCFF"/>
                </patternFill>
              </fill>
            </x14:dxf>
          </x14:cfRule>
          <x14:cfRule type="expression" priority="80" id="{918369D2-009C-E646-873C-FCF9A998BFED}">
            <xm:f>AND($BE95=設定!$B$15,設定!$B$15&lt;&gt;"")</xm:f>
            <x14:dxf>
              <fill>
                <patternFill>
                  <bgColor rgb="FFD6D6F5"/>
                </patternFill>
              </fill>
            </x14:dxf>
          </x14:cfRule>
          <x14:cfRule type="expression" priority="81" id="{25DE6C31-D61A-A549-BEBC-2E72DC115C53}">
            <xm:f>AND($BE95=設定!$B$14,設定!$B$14&lt;&gt;"")</xm:f>
            <x14:dxf>
              <fill>
                <patternFill>
                  <bgColor rgb="FFCCDDFF"/>
                </patternFill>
              </fill>
            </x14:dxf>
          </x14:cfRule>
          <x14:cfRule type="expression" priority="82" id="{DDFDDF18-018B-7241-B9E2-6F97C0621B9A}">
            <xm:f>AND($BE95=設定!$B$13,設定!$B$13&lt;&gt;"")</xm:f>
            <x14:dxf>
              <fill>
                <patternFill>
                  <bgColor rgb="FFCCEEFF"/>
                </patternFill>
              </fill>
            </x14:dxf>
          </x14:cfRule>
          <x14:cfRule type="expression" priority="83" id="{D9542AB2-64CA-C945-8EDD-E68CC9E70AFA}">
            <xm:f>AND($BE95=設定!$B$12,設定!$B$12&lt;&gt;"")</xm:f>
            <x14:dxf>
              <fill>
                <patternFill>
                  <bgColor rgb="FFCFFCFC"/>
                </patternFill>
              </fill>
            </x14:dxf>
          </x14:cfRule>
          <x14:cfRule type="expression" priority="84" id="{216CBDEA-F8B2-C743-A55A-10AE166DD8E0}">
            <xm:f>AND($BE95=設定!$B$11,設定!$B$11&lt;&gt;"")</xm:f>
            <x14:dxf>
              <fill>
                <patternFill>
                  <bgColor rgb="FFCCFFDD"/>
                </patternFill>
              </fill>
            </x14:dxf>
          </x14:cfRule>
          <x14:cfRule type="expression" priority="85" id="{D0BC95E6-5C57-D84B-902A-65389B32A204}">
            <xm:f>AND($BE95=設定!$B$10,設定!$B$10&lt;&gt;"")</xm:f>
            <x14:dxf>
              <fill>
                <patternFill>
                  <bgColor rgb="FFDDFFCC"/>
                </patternFill>
              </fill>
            </x14:dxf>
          </x14:cfRule>
          <x14:cfRule type="expression" priority="86" id="{8FBCFA18-B0B8-EE4E-AD8B-854DA7E5FEEA}">
            <xm:f>AND($BE95=設定!$B$9,設定!$B$9&lt;&gt;"")</xm:f>
            <x14:dxf>
              <fill>
                <patternFill>
                  <bgColor rgb="FFEEFFCC"/>
                </patternFill>
              </fill>
            </x14:dxf>
          </x14:cfRule>
          <x14:cfRule type="expression" priority="87" id="{99F9C20B-069B-6D47-95E7-91C3B45FB81D}">
            <xm:f>AND($BE95=設定!$B$8,設定!$B$8&lt;&gt;"")</xm:f>
            <x14:dxf>
              <fill>
                <patternFill>
                  <bgColor rgb="FFFFFFCC"/>
                </patternFill>
              </fill>
            </x14:dxf>
          </x14:cfRule>
          <x14:cfRule type="expression" priority="88" id="{7A3D949F-405F-EA40-91BF-CB4E9EDA58B8}">
            <xm:f>AND($BE95=設定!$B$7,設定!$B$7&lt;&gt;"")</xm:f>
            <x14:dxf>
              <fill>
                <patternFill>
                  <bgColor rgb="FFFFEECC"/>
                </patternFill>
              </fill>
            </x14:dxf>
          </x14:cfRule>
          <x14:cfRule type="expression" priority="89" id="{19FA3A76-E471-2D4A-9CEF-C878ABD23065}">
            <xm:f>AND($BE95=設定!$B$6,設定!$B$6&lt;&gt;"")</xm:f>
            <x14:dxf>
              <fill>
                <patternFill>
                  <bgColor rgb="FFF1E5DB"/>
                </patternFill>
              </fill>
            </x14:dxf>
          </x14:cfRule>
          <x14:cfRule type="expression" priority="90" id="{B1DA06B7-F3A9-5548-A894-CB3CF2786A32}">
            <xm:f>AND($BE95=設定!$B$5,設定!$B$5&lt;&gt;"")</xm:f>
            <x14:dxf>
              <fill>
                <patternFill>
                  <bgColor rgb="FFFFCCCC"/>
                </patternFill>
              </fill>
            </x14:dxf>
          </x14:cfRule>
          <xm:sqref>BD95:BE95</xm:sqref>
        </x14:conditionalFormatting>
        <x14:conditionalFormatting xmlns:xm="http://schemas.microsoft.com/office/excel/2006/main">
          <x14:cfRule type="expression" priority="58" id="{985FA19A-A001-4849-8C43-57AEBAD90460}">
            <xm:f>AND($BG95=設定!$B$19,設定!$B$19&lt;&gt;"")</xm:f>
            <x14:dxf>
              <fill>
                <patternFill>
                  <bgColor rgb="FFFFCCDD"/>
                </patternFill>
              </fill>
            </x14:dxf>
          </x14:cfRule>
          <x14:cfRule type="expression" priority="59" id="{016BA132-A01E-3E48-A022-64EF8BD55D9F}">
            <xm:f>AND($BG95=設定!$B$18,設定!$B$18&lt;&gt;"")</xm:f>
            <x14:dxf>
              <fill>
                <patternFill>
                  <bgColor rgb="FFF7D4EB"/>
                </patternFill>
              </fill>
            </x14:dxf>
          </x14:cfRule>
          <x14:cfRule type="expression" priority="60" id="{44F8072E-30CC-104C-A2A4-246177D69250}">
            <xm:f>AND($BG95=設定!$B$17,設定!$B$17&lt;&gt;"")</xm:f>
            <x14:dxf>
              <fill>
                <patternFill>
                  <bgColor rgb="FFFFCCFF"/>
                </patternFill>
              </fill>
            </x14:dxf>
          </x14:cfRule>
          <x14:cfRule type="expression" priority="61" id="{E0E8D233-3BB3-354B-B0FD-BDDA4F34B94A}">
            <xm:f>AND($BG95=設定!$B$16,設定!$B$16&lt;&gt;"")</xm:f>
            <x14:dxf>
              <fill>
                <patternFill>
                  <bgColor rgb="FFEECCFF"/>
                </patternFill>
              </fill>
            </x14:dxf>
          </x14:cfRule>
          <x14:cfRule type="expression" priority="62" id="{BDB7051D-413E-E14B-A0C7-B06DA12D6CA7}">
            <xm:f>AND($BG95=設定!$B$15,設定!$B$15&lt;&gt;"")</xm:f>
            <x14:dxf>
              <fill>
                <patternFill>
                  <bgColor rgb="FFD6D6F5"/>
                </patternFill>
              </fill>
            </x14:dxf>
          </x14:cfRule>
          <x14:cfRule type="expression" priority="63" id="{C3B0FEED-B06D-F94F-AF73-D049650873BB}">
            <xm:f>AND($BG95=設定!$B$14,設定!$B$14&lt;&gt;"")</xm:f>
            <x14:dxf>
              <fill>
                <patternFill>
                  <bgColor rgb="FFCCDDFF"/>
                </patternFill>
              </fill>
            </x14:dxf>
          </x14:cfRule>
          <x14:cfRule type="expression" priority="64" id="{5E73F30F-9052-1B41-B2AB-C8A368C02BB6}">
            <xm:f>AND($BG95=設定!$B$13,設定!$B$13&lt;&gt;"")</xm:f>
            <x14:dxf>
              <fill>
                <patternFill>
                  <bgColor rgb="FFCCEEFF"/>
                </patternFill>
              </fill>
            </x14:dxf>
          </x14:cfRule>
          <x14:cfRule type="expression" priority="65" id="{B1B4569A-473B-5844-BB93-41B71BFCBEF6}">
            <xm:f>AND($BG95=設定!$B$12,設定!$B$12&lt;&gt;"")</xm:f>
            <x14:dxf>
              <fill>
                <patternFill>
                  <bgColor rgb="FFCFFCFC"/>
                </patternFill>
              </fill>
            </x14:dxf>
          </x14:cfRule>
          <x14:cfRule type="expression" priority="66" id="{416D5879-E4E3-6B4C-8BA5-6D2190419220}">
            <xm:f>AND($BG95=設定!$B$11,設定!$B$11&lt;&gt;"")</xm:f>
            <x14:dxf>
              <fill>
                <patternFill>
                  <bgColor rgb="FFCCFFDD"/>
                </patternFill>
              </fill>
            </x14:dxf>
          </x14:cfRule>
          <x14:cfRule type="expression" priority="67" id="{55E85381-9518-CF45-8454-99EDB7D6C15B}">
            <xm:f>AND($BG95=設定!$B$10,設定!$B$10&lt;&gt;"")</xm:f>
            <x14:dxf>
              <fill>
                <patternFill>
                  <bgColor rgb="FFDDFFCC"/>
                </patternFill>
              </fill>
            </x14:dxf>
          </x14:cfRule>
          <x14:cfRule type="expression" priority="68" id="{980EC645-DBCA-FF4D-B294-80AC5FA8DDDC}">
            <xm:f>AND($BG95=設定!$B$9,設定!$B$9&lt;&gt;"")</xm:f>
            <x14:dxf>
              <fill>
                <patternFill>
                  <bgColor rgb="FFEEFFCC"/>
                </patternFill>
              </fill>
            </x14:dxf>
          </x14:cfRule>
          <x14:cfRule type="expression" priority="69" id="{A1F6F32B-FFA4-E84F-81C6-A3DD83314FA3}">
            <xm:f>AND($BG95=設定!$B$8,設定!$B$8&lt;&gt;"")</xm:f>
            <x14:dxf>
              <fill>
                <patternFill>
                  <bgColor rgb="FFFFFFCC"/>
                </patternFill>
              </fill>
            </x14:dxf>
          </x14:cfRule>
          <x14:cfRule type="expression" priority="70" id="{203E77E7-AD07-B74D-AA28-9B793BAA0EBA}">
            <xm:f>AND($BG95=設定!$B$7,設定!$B$7&lt;&gt;"")</xm:f>
            <x14:dxf>
              <fill>
                <patternFill>
                  <bgColor rgb="FFFFEECC"/>
                </patternFill>
              </fill>
            </x14:dxf>
          </x14:cfRule>
          <x14:cfRule type="expression" priority="71" id="{8CD2AE73-066E-8A4C-A52B-66534931F42E}">
            <xm:f>AND($BG95=設定!$B$6,設定!$B$6&lt;&gt;"")</xm:f>
            <x14:dxf>
              <fill>
                <patternFill>
                  <bgColor rgb="FFF1E5DB"/>
                </patternFill>
              </fill>
            </x14:dxf>
          </x14:cfRule>
          <x14:cfRule type="expression" priority="72" id="{C6752CB1-6828-FE44-A6E5-4C10BCDC2908}">
            <xm:f>AND($BG95=設定!$B$5,設定!$B$5&lt;&gt;"")</xm:f>
            <x14:dxf>
              <fill>
                <patternFill>
                  <bgColor rgb="FFFFCCCC"/>
                </patternFill>
              </fill>
            </x14:dxf>
          </x14:cfRule>
          <xm:sqref>BF95:BG95</xm:sqref>
        </x14:conditionalFormatting>
        <x14:conditionalFormatting xmlns:xm="http://schemas.microsoft.com/office/excel/2006/main">
          <x14:cfRule type="expression" priority="40" id="{988CFFB0-E574-1A4A-9865-1C6A13445AEC}">
            <xm:f>AND($BI95=設定!$B$19,設定!$B$19&lt;&gt;"")</xm:f>
            <x14:dxf>
              <fill>
                <patternFill>
                  <bgColor rgb="FFFFCCDD"/>
                </patternFill>
              </fill>
            </x14:dxf>
          </x14:cfRule>
          <x14:cfRule type="expression" priority="41" id="{FC1FD8EC-17EF-CE45-9354-BC1733DE3C86}">
            <xm:f>AND($BI95=設定!$B$18,設定!$B$18&lt;&gt;"")</xm:f>
            <x14:dxf>
              <fill>
                <patternFill>
                  <bgColor rgb="FFF7D4EB"/>
                </patternFill>
              </fill>
            </x14:dxf>
          </x14:cfRule>
          <x14:cfRule type="expression" priority="42" id="{47C44574-9089-054B-81AC-B183105A713C}">
            <xm:f>AND($BI95=設定!$B$17,設定!$B$17&lt;&gt;"")</xm:f>
            <x14:dxf>
              <fill>
                <patternFill>
                  <bgColor rgb="FFFFCCFF"/>
                </patternFill>
              </fill>
            </x14:dxf>
          </x14:cfRule>
          <x14:cfRule type="expression" priority="43" id="{35D924FB-9AF2-2442-B5C9-B376B468EE85}">
            <xm:f>AND($BI95=設定!$B$16,設定!$B$16&lt;&gt;"")</xm:f>
            <x14:dxf>
              <fill>
                <patternFill>
                  <bgColor rgb="FFEECCFF"/>
                </patternFill>
              </fill>
            </x14:dxf>
          </x14:cfRule>
          <x14:cfRule type="expression" priority="44" id="{DAFEEB7B-BCB5-E94E-899E-A8B14A083810}">
            <xm:f>AND($BI95=設定!$B$15,設定!$B$15&lt;&gt;"")</xm:f>
            <x14:dxf>
              <fill>
                <patternFill>
                  <bgColor rgb="FFD6D6F5"/>
                </patternFill>
              </fill>
            </x14:dxf>
          </x14:cfRule>
          <x14:cfRule type="expression" priority="45" id="{2EE7D2D7-C08C-9849-B17C-AE5498643CB9}">
            <xm:f>AND($BI95=設定!$B$14,設定!$B$14&lt;&gt;"")</xm:f>
            <x14:dxf>
              <fill>
                <patternFill>
                  <bgColor rgb="FFCCDDFF"/>
                </patternFill>
              </fill>
            </x14:dxf>
          </x14:cfRule>
          <x14:cfRule type="expression" priority="46" id="{7D088FE0-E374-6A4E-98EF-22DBA4A5DDB0}">
            <xm:f>AND($BI95=設定!$B$13,設定!$B$13&lt;&gt;"")</xm:f>
            <x14:dxf>
              <fill>
                <patternFill>
                  <bgColor rgb="FFCCEEFF"/>
                </patternFill>
              </fill>
            </x14:dxf>
          </x14:cfRule>
          <x14:cfRule type="expression" priority="47" id="{92E8384B-56CB-8D41-890A-84CA9662FFFA}">
            <xm:f>AND($BI95=設定!$B$12,設定!$B$12&lt;&gt;"")</xm:f>
            <x14:dxf>
              <fill>
                <patternFill>
                  <bgColor rgb="FFCFFCFC"/>
                </patternFill>
              </fill>
            </x14:dxf>
          </x14:cfRule>
          <x14:cfRule type="expression" priority="48" id="{4A0F315F-781D-DF46-8EBA-6F8746F48F3F}">
            <xm:f>AND($BI95=設定!$B$11,設定!$B$11&lt;&gt;"")</xm:f>
            <x14:dxf>
              <fill>
                <patternFill>
                  <bgColor rgb="FFCCFFDD"/>
                </patternFill>
              </fill>
            </x14:dxf>
          </x14:cfRule>
          <x14:cfRule type="expression" priority="49" id="{7AB9EC4E-4B28-2B4E-B7D3-A030C883DF0C}">
            <xm:f>AND($BI95=設定!$B$10,設定!$B$10&lt;&gt;"")</xm:f>
            <x14:dxf>
              <fill>
                <patternFill>
                  <bgColor rgb="FFDDFFCC"/>
                </patternFill>
              </fill>
            </x14:dxf>
          </x14:cfRule>
          <x14:cfRule type="expression" priority="50" id="{153E1922-873E-2643-B619-605F8E9B53FB}">
            <xm:f>AND($BI95=設定!$B$9,設定!$B$9&lt;&gt;"")</xm:f>
            <x14:dxf>
              <fill>
                <patternFill>
                  <bgColor rgb="FFEEFFCC"/>
                </patternFill>
              </fill>
            </x14:dxf>
          </x14:cfRule>
          <x14:cfRule type="expression" priority="51" id="{29A5D68F-7726-2E42-97DE-A0EEC5C6BECE}">
            <xm:f>AND($BI95=設定!$B$8,設定!$B$8&lt;&gt;"")</xm:f>
            <x14:dxf>
              <fill>
                <patternFill>
                  <bgColor rgb="FFFFFFCC"/>
                </patternFill>
              </fill>
            </x14:dxf>
          </x14:cfRule>
          <x14:cfRule type="expression" priority="52" id="{F40A660F-D9EB-1A47-8B13-9BA7916B30CD}">
            <xm:f>AND($BI95=設定!$B$7,設定!$B$7&lt;&gt;"")</xm:f>
            <x14:dxf>
              <fill>
                <patternFill>
                  <bgColor rgb="FFFFEECC"/>
                </patternFill>
              </fill>
            </x14:dxf>
          </x14:cfRule>
          <x14:cfRule type="expression" priority="53" id="{B34ABAD7-B477-4741-B796-0012ED8A2CED}">
            <xm:f>AND($BI95=設定!$B$6,設定!$B$6&lt;&gt;"")</xm:f>
            <x14:dxf>
              <fill>
                <patternFill>
                  <bgColor rgb="FFF1E5DB"/>
                </patternFill>
              </fill>
            </x14:dxf>
          </x14:cfRule>
          <x14:cfRule type="expression" priority="54" id="{7A13365D-6960-1340-838D-206F4CA15916}">
            <xm:f>AND($BI95=設定!$B$5,設定!$B$5&lt;&gt;"")</xm:f>
            <x14:dxf>
              <fill>
                <patternFill>
                  <bgColor rgb="FFFFCCCC"/>
                </patternFill>
              </fill>
            </x14:dxf>
          </x14:cfRule>
          <xm:sqref>BH95:BI95</xm:sqref>
        </x14:conditionalFormatting>
        <x14:conditionalFormatting xmlns:xm="http://schemas.microsoft.com/office/excel/2006/main">
          <x14:cfRule type="expression" priority="22" id="{56C89F2D-458D-C848-BFE7-AC3A5684547E}">
            <xm:f>AND($BK95=設定!$B$19,設定!$B$19&lt;&gt;"")</xm:f>
            <x14:dxf>
              <fill>
                <patternFill>
                  <bgColor rgb="FFFFCCDD"/>
                </patternFill>
              </fill>
            </x14:dxf>
          </x14:cfRule>
          <x14:cfRule type="expression" priority="23" id="{A08FBB9B-391A-A946-892D-FE565DCABAAD}">
            <xm:f>AND($BK95=設定!$B$18,設定!$B$18&lt;&gt;"")</xm:f>
            <x14:dxf>
              <fill>
                <patternFill>
                  <bgColor rgb="FFF7D4EB"/>
                </patternFill>
              </fill>
            </x14:dxf>
          </x14:cfRule>
          <x14:cfRule type="expression" priority="24" id="{E7A2E523-DBB0-A647-99B8-A7DAB82C8C1F}">
            <xm:f>AND($BK95=設定!$B$17,設定!$B$17&lt;&gt;"")</xm:f>
            <x14:dxf>
              <fill>
                <patternFill>
                  <bgColor rgb="FFFFCCFF"/>
                </patternFill>
              </fill>
            </x14:dxf>
          </x14:cfRule>
          <x14:cfRule type="expression" priority="25" id="{5355A650-304B-F84B-98B4-ABC03DB9AED4}">
            <xm:f>AND($BK95=設定!$B$16,設定!$B$16&lt;&gt;"")</xm:f>
            <x14:dxf>
              <fill>
                <patternFill>
                  <bgColor rgb="FFEECCFF"/>
                </patternFill>
              </fill>
            </x14:dxf>
          </x14:cfRule>
          <x14:cfRule type="expression" priority="26" id="{13FFF043-7548-2544-9899-4FB6B5C3133A}">
            <xm:f>AND($BK95=設定!$B$15,設定!$B$15&lt;&gt;"")</xm:f>
            <x14:dxf>
              <fill>
                <patternFill>
                  <bgColor rgb="FFD6D6F5"/>
                </patternFill>
              </fill>
            </x14:dxf>
          </x14:cfRule>
          <x14:cfRule type="expression" priority="27" id="{D23C1BC4-D747-6B4C-A25E-A71BDE00C248}">
            <xm:f>AND($BK95=設定!$B$14,設定!$B$14&lt;&gt;"")</xm:f>
            <x14:dxf>
              <fill>
                <patternFill>
                  <bgColor rgb="FFCCDDFF"/>
                </patternFill>
              </fill>
            </x14:dxf>
          </x14:cfRule>
          <x14:cfRule type="expression" priority="28" id="{82C283B3-CC16-BB4A-A823-962A5917D384}">
            <xm:f>AND($BK95=設定!$B$13,設定!$B$13&lt;&gt;"")</xm:f>
            <x14:dxf>
              <fill>
                <patternFill>
                  <bgColor rgb="FFCCEEFF"/>
                </patternFill>
              </fill>
            </x14:dxf>
          </x14:cfRule>
          <x14:cfRule type="expression" priority="29" id="{9AD81419-ED9F-7748-B57B-2748B8144F02}">
            <xm:f>AND($BK95=設定!$B$12,設定!$B$12&lt;&gt;"")</xm:f>
            <x14:dxf>
              <fill>
                <patternFill>
                  <bgColor rgb="FFCFFCFC"/>
                </patternFill>
              </fill>
            </x14:dxf>
          </x14:cfRule>
          <x14:cfRule type="expression" priority="30" id="{867E198F-5D77-AB49-AD7B-91913062F22A}">
            <xm:f>AND($BK95=設定!$B$11,設定!$B$11&lt;&gt;"")</xm:f>
            <x14:dxf>
              <fill>
                <patternFill>
                  <bgColor rgb="FFCCFFDD"/>
                </patternFill>
              </fill>
            </x14:dxf>
          </x14:cfRule>
          <x14:cfRule type="expression" priority="31" id="{345968D4-9108-A64E-A6C8-317D396AD481}">
            <xm:f>AND($BK95=設定!$B$10,設定!$B$10&lt;&gt;"")</xm:f>
            <x14:dxf>
              <fill>
                <patternFill>
                  <bgColor rgb="FFDDFFCC"/>
                </patternFill>
              </fill>
            </x14:dxf>
          </x14:cfRule>
          <x14:cfRule type="expression" priority="32" id="{5E909BBF-AD73-304B-9EAE-565ADB63A588}">
            <xm:f>AND($BK95=設定!$B$9,設定!$B$9&lt;&gt;"")</xm:f>
            <x14:dxf>
              <fill>
                <patternFill>
                  <bgColor rgb="FFEEFFCC"/>
                </patternFill>
              </fill>
            </x14:dxf>
          </x14:cfRule>
          <x14:cfRule type="expression" priority="33" id="{7F4D259F-B2D8-3440-98C7-94D9D990415A}">
            <xm:f>AND($BK95=設定!$B$8,設定!$B$8&lt;&gt;"")</xm:f>
            <x14:dxf>
              <fill>
                <patternFill>
                  <bgColor rgb="FFFFFFCC"/>
                </patternFill>
              </fill>
            </x14:dxf>
          </x14:cfRule>
          <x14:cfRule type="expression" priority="34" id="{C9932E7E-1888-E447-B595-B659AFCEBA75}">
            <xm:f>AND($BK95=設定!$B$7,設定!$B$7&lt;&gt;"")</xm:f>
            <x14:dxf>
              <fill>
                <patternFill>
                  <bgColor rgb="FFFFEECC"/>
                </patternFill>
              </fill>
            </x14:dxf>
          </x14:cfRule>
          <x14:cfRule type="expression" priority="35" id="{BB9BABB8-0FF1-5940-8FCE-D74404B8EEBB}">
            <xm:f>AND($BK95=設定!$B$6,設定!$B$6&lt;&gt;"")</xm:f>
            <x14:dxf>
              <fill>
                <patternFill>
                  <bgColor rgb="FFF1E5DB"/>
                </patternFill>
              </fill>
            </x14:dxf>
          </x14:cfRule>
          <x14:cfRule type="expression" priority="36" id="{0E4A7359-828F-A346-A819-50D5C34CEE86}">
            <xm:f>AND($BK95=設定!$B$5,設定!$B$5&lt;&gt;"")</xm:f>
            <x14:dxf>
              <fill>
                <patternFill>
                  <bgColor rgb="FFFFCCCC"/>
                </patternFill>
              </fill>
            </x14:dxf>
          </x14:cfRule>
          <xm:sqref>BJ95:BK95</xm:sqref>
        </x14:conditionalFormatting>
        <x14:conditionalFormatting xmlns:xm="http://schemas.microsoft.com/office/excel/2006/main">
          <x14:cfRule type="expression" priority="4" id="{A8366213-AFCC-2F4D-A5B3-A71F4094959C}">
            <xm:f>AND($BM95=設定!$B$19,設定!$B$19&lt;&gt;"")</xm:f>
            <x14:dxf>
              <fill>
                <patternFill>
                  <bgColor rgb="FFFFCCDD"/>
                </patternFill>
              </fill>
            </x14:dxf>
          </x14:cfRule>
          <x14:cfRule type="expression" priority="5" id="{E961CDCD-00CB-234C-ABE8-315E998B5301}">
            <xm:f>AND($BM95=設定!$B$18,設定!$B$18&lt;&gt;"")</xm:f>
            <x14:dxf>
              <fill>
                <patternFill>
                  <bgColor rgb="FFF7D4EB"/>
                </patternFill>
              </fill>
            </x14:dxf>
          </x14:cfRule>
          <x14:cfRule type="expression" priority="6" id="{0AC48C6F-86E6-964D-86E2-47E4B8AF5F12}">
            <xm:f>AND($BM95=設定!$B$17,設定!$B$17&lt;&gt;"")</xm:f>
            <x14:dxf>
              <fill>
                <patternFill>
                  <bgColor rgb="FFFFCCFF"/>
                </patternFill>
              </fill>
            </x14:dxf>
          </x14:cfRule>
          <x14:cfRule type="expression" priority="7" id="{576154DF-365E-5740-AB80-3C09C3C675C3}">
            <xm:f>AND($BM95=設定!$B$16,設定!$B$16&lt;&gt;"")</xm:f>
            <x14:dxf>
              <fill>
                <patternFill>
                  <bgColor rgb="FFEECCFF"/>
                </patternFill>
              </fill>
            </x14:dxf>
          </x14:cfRule>
          <x14:cfRule type="expression" priority="8" id="{C1279776-72A7-AC42-97FE-9464135E4305}">
            <xm:f>AND($BM95=設定!$B$15,設定!$B$15&lt;&gt;"")</xm:f>
            <x14:dxf>
              <fill>
                <patternFill>
                  <bgColor rgb="FFD6D6F5"/>
                </patternFill>
              </fill>
            </x14:dxf>
          </x14:cfRule>
          <x14:cfRule type="expression" priority="9" id="{1272358D-B28B-2D4F-88FD-B0EDF9B1B9A4}">
            <xm:f>AND($BM95=設定!$B$14,設定!$B$14&lt;&gt;"")</xm:f>
            <x14:dxf>
              <fill>
                <patternFill>
                  <bgColor rgb="FFCCDDFF"/>
                </patternFill>
              </fill>
            </x14:dxf>
          </x14:cfRule>
          <x14:cfRule type="expression" priority="10" id="{47E996C0-F164-D047-9D3A-473D30ED2A2F}">
            <xm:f>AND($BM95=設定!$B$13,設定!$B$13&lt;&gt;"")</xm:f>
            <x14:dxf>
              <fill>
                <patternFill>
                  <bgColor rgb="FFCCEEFF"/>
                </patternFill>
              </fill>
            </x14:dxf>
          </x14:cfRule>
          <x14:cfRule type="expression" priority="11" id="{7DB010DB-D799-7942-A4D2-35E0F7B4510A}">
            <xm:f>AND($BM95=設定!$B$12,設定!$B$12&lt;&gt;"")</xm:f>
            <x14:dxf>
              <fill>
                <patternFill>
                  <bgColor rgb="FFCFFCFC"/>
                </patternFill>
              </fill>
            </x14:dxf>
          </x14:cfRule>
          <x14:cfRule type="expression" priority="12" id="{7D5C80EE-6B4C-094F-9099-469F630F2715}">
            <xm:f>AND($BM95=設定!$B$11,設定!$B$11&lt;&gt;"")</xm:f>
            <x14:dxf>
              <fill>
                <patternFill>
                  <bgColor rgb="FFCCFFDD"/>
                </patternFill>
              </fill>
            </x14:dxf>
          </x14:cfRule>
          <x14:cfRule type="expression" priority="13" id="{42B23B80-2067-2148-B6A8-A201CC9E1A49}">
            <xm:f>AND($BM95=設定!$B$10,設定!$B$10&lt;&gt;"")</xm:f>
            <x14:dxf>
              <fill>
                <patternFill>
                  <bgColor rgb="FFDDFFCC"/>
                </patternFill>
              </fill>
            </x14:dxf>
          </x14:cfRule>
          <x14:cfRule type="expression" priority="14" id="{336F775A-827A-5D46-A28D-755A4A8F4FB2}">
            <xm:f>AND($BM95=設定!$B$9,設定!$B$9&lt;&gt;"")</xm:f>
            <x14:dxf>
              <fill>
                <patternFill>
                  <bgColor rgb="FFEEFFCC"/>
                </patternFill>
              </fill>
            </x14:dxf>
          </x14:cfRule>
          <x14:cfRule type="expression" priority="15" id="{37FB5CCF-555F-1C4A-BC83-4A4C29EB98BD}">
            <xm:f>AND($BM95=設定!$B$8,設定!$B$8&lt;&gt;"")</xm:f>
            <x14:dxf>
              <fill>
                <patternFill>
                  <bgColor rgb="FFFFFFCC"/>
                </patternFill>
              </fill>
            </x14:dxf>
          </x14:cfRule>
          <x14:cfRule type="expression" priority="16" id="{E47F8A55-05C0-7D4C-A049-99368D2F8759}">
            <xm:f>AND($BM95=設定!$B$7,設定!$B$7&lt;&gt;"")</xm:f>
            <x14:dxf>
              <fill>
                <patternFill>
                  <bgColor rgb="FFFFEECC"/>
                </patternFill>
              </fill>
            </x14:dxf>
          </x14:cfRule>
          <x14:cfRule type="expression" priority="17" id="{F5F11306-8201-9A45-BCA6-624B1F911924}">
            <xm:f>AND($BM95=設定!$B$6,設定!$B$6&lt;&gt;"")</xm:f>
            <x14:dxf>
              <fill>
                <patternFill>
                  <bgColor rgb="FFF1E5DB"/>
                </patternFill>
              </fill>
            </x14:dxf>
          </x14:cfRule>
          <x14:cfRule type="expression" priority="18" id="{B916B3C3-294E-F54A-B394-1B5F09FBE60D}">
            <xm:f>AND($BM95=設定!$B$5,設定!$B$5&lt;&gt;"")</xm:f>
            <x14:dxf>
              <fill>
                <patternFill>
                  <bgColor rgb="FFFFCCCC"/>
                </patternFill>
              </fill>
            </x14:dxf>
          </x14:cfRule>
          <xm:sqref>BL95:BM95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EEC5716E-DD63-43F7-A759-F23EBF0F7B99}">
          <x14:formula1>
            <xm:f>OFFSET(設定!$B$5,0,0,COUNTA(設定!$B:$B)-1,1)</xm:f>
          </x14:formula1>
          <xm:sqref>BE37:BE40 BM44:BM53 BK37:BK40 BA37:BA40 G37:G40 M37:M40 O37:O40 Q37:Q40 S37:S40 U37:U40 W37:W40 Y37:Y40 AA37:AA40 AC37:AC40 AE37:AE40 AG37:AG40 AI37:AI40 AK37:AK40 AM37:AM40 AO37:AO40 AQ37:AQ40 AS37:AS40 AU37:AU40 AW37:AW40 AY37:AY40 BA44:BA53 BC37:BC40 BE44:BE53 BG37:BG40 BI37:BI40 BC44:BC53 BM80:BM89 BG44:BG53 BE80:BE89 BC80:BC89 G44:G53 K37:K40 M44:M53 O44:O53 Q44:Q53 S44:S53 U44:U53 W44:W53 Y44:Y53 AA44:AA53 AC44:AC53 AE44:AE53 AG44:AG53 AI44:AI53 AK44:AK53 AM44:AM53 AO44:AO53 AQ44:AQ53 AS44:AS53 AU44:AU53 AW44:AW53 AY44:AY53 BA80:BA89 BC68:BC77 BE68:BE77 BG80:BG89 BI44:BI53 I37:I40 BI80:BI89 G80:G89 BE56:BE65 BA68:BA77 K44:K53 M80:M89 O80:O89 Q80:Q89 S80:S89 U80:U89 W80:W89 Y80:Y89 AA80:AA89 AC80:AC89 AE80:AE89 AG80:AG89 AI80:AI89 AK80:AK89 AM80:AM89 AO80:AO89 AQ80:AQ89 AS80:AS89 AU80:AU89 AW80:AW89 AY80:AY89 BA56:BA65 BC56:BC65 BK44:BK53 BK80:BK89 I44:I53 BM68:BM77 BG68:BG77 BG56:BG65 G68:G77 K80:K89 M68:M77 O68:O77 Q68:Q77 S68:S77 U68:U77 W68:W77 Y68:Y77 AA68:AA77 AC68:AC77 AE68:AE77 AG68:AG77 AI68:AI77 AK68:AK77 AM68:AM77 AO68:AO77 AQ68:AQ77 AS68:AS77 AU68:AU77 AW68:AW77 AY68:AY77 BA96:BA125 BC96:BC125 BE96:BE125 BG96:BG125 BI68:BI77 BK68:BK77 BM56:BM65 BI56:BI65 BI96:BI125 G56:G65 K68:K77 M56:M65 O56:O65 Q56:Q65 S56:S65 U56:U65 W56:W65 Y56:Y65 AA56:AA65 AC56:AC65 AE56:AE65 AG56:AG65 AI56:AI65 AK56:AK65 AM56:AM65 AO56:AO65 AQ56:AQ65 AS56:AS65 AU56:AU65 AW56:AW65 AY56:AY65 BA92:BA93 BC92:BC93 BE92:BE93 BG92:BG93 BI92:BI93 BK56:BK65 E96:E125 BK96:BK125 BK92:BK93 G96:G125 K56:K65 M96:M125 O96:O125 Q96:Q125 S96:S125 U96:U125 W96:W125 Y96:Y125 AA96:AA125 AC96:AC125 AE96:AE125 AG96:AG125 AI96:AI125 AK96:AK125 AM96:AM125 AO96:AO125 AQ96:AQ125 AS96:AS125 AU96:AU125 AW96:AW125 AY96:AY125 I80:I89 I68:I77 BM96:BM125 I56:I65 I96:I125 I92:I93 BM92:BM93 K96:K125 G92:G93 K92:K93 M92:M93 O92:O93 Q92:Q93 S92:S93 U92:U93 W92:W93 Y92:Y93 AA92:AA93 AC92:AC93 AE92:AE93 AG92:AG93 AI92:AI93 AK92:AK93 AM92:AM93 AO92:AO93 AQ92:AQ93 AS92:AS93 AU92:AU93 AW92:AW93 AY92:AY93 BM37:BM40 E37:E40 E44:E53 E80:E89 E68:E77 E56:E65 E92:E93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5B4DE3-F975-4315-B4CF-BE9A71896B24}">
  <sheetPr>
    <tabColor theme="8" tint="0.59999389629810485"/>
    <pageSetUpPr fitToPage="1"/>
  </sheetPr>
  <dimension ref="A1:BL143"/>
  <sheetViews>
    <sheetView showGridLines="0" workbookViewId="0">
      <pane xSplit="3" ySplit="19" topLeftCell="D20" activePane="bottomRight" state="frozen"/>
      <selection pane="topRight" activeCell="D1" sqref="D1"/>
      <selection pane="bottomLeft" activeCell="A20" sqref="A20"/>
      <selection pane="bottomRight"/>
    </sheetView>
  </sheetViews>
  <sheetFormatPr baseColWidth="10" defaultColWidth="8.83203125" defaultRowHeight="18" outlineLevelRow="1"/>
  <cols>
    <col min="1" max="1" width="3" style="94" customWidth="1"/>
    <col min="2" max="2" width="9.83203125" style="94" customWidth="1"/>
    <col min="3" max="3" width="14.1640625" style="99" customWidth="1"/>
    <col min="4" max="4" width="10.6640625" style="90" customWidth="1"/>
    <col min="5" max="5" width="10.6640625" style="158" customWidth="1"/>
    <col min="6" max="9" width="10.6640625" style="90" customWidth="1"/>
    <col min="10" max="11" width="10.6640625" style="94" customWidth="1"/>
    <col min="12" max="15" width="10.6640625" style="90" customWidth="1"/>
    <col min="16" max="17" width="10.6640625" style="92" customWidth="1"/>
    <col min="18" max="19" width="10.6640625" style="91" customWidth="1"/>
    <col min="20" max="21" width="10.6640625" style="92" customWidth="1"/>
    <col min="22" max="23" width="10.6640625" style="93" customWidth="1"/>
    <col min="24" max="43" width="10.6640625" style="92" customWidth="1"/>
    <col min="44" max="64" width="10.6640625" style="94" customWidth="1"/>
    <col min="65" max="76" width="8.6640625" style="94" customWidth="1"/>
    <col min="77" max="16384" width="8.83203125" style="94"/>
  </cols>
  <sheetData>
    <row r="1" spans="1:63" ht="45" customHeight="1" thickBot="1">
      <c r="A1" s="95"/>
      <c r="B1" s="198"/>
      <c r="C1" s="199"/>
      <c r="D1" s="200"/>
      <c r="E1" s="201"/>
      <c r="F1" s="200"/>
      <c r="G1" s="200"/>
      <c r="H1" s="202"/>
      <c r="I1" s="202"/>
      <c r="J1" s="203"/>
      <c r="K1" s="203"/>
      <c r="L1" s="96"/>
      <c r="M1" s="96"/>
      <c r="N1" s="96"/>
      <c r="O1" s="96"/>
      <c r="P1" s="96"/>
      <c r="Q1" s="96"/>
      <c r="R1" s="96"/>
      <c r="S1" s="96"/>
      <c r="T1" s="96"/>
      <c r="U1" s="96"/>
      <c r="V1" s="96"/>
      <c r="W1" s="96"/>
      <c r="X1" s="96"/>
      <c r="Y1" s="96"/>
      <c r="Z1" s="96"/>
      <c r="AA1" s="96"/>
      <c r="AB1" s="96"/>
      <c r="AC1" s="96"/>
      <c r="AD1" s="96"/>
      <c r="AE1" s="96"/>
      <c r="AF1" s="96"/>
      <c r="AG1" s="96"/>
      <c r="AH1" s="96"/>
      <c r="AI1" s="97"/>
      <c r="AJ1" s="97"/>
      <c r="AK1" s="97"/>
      <c r="AL1" s="97"/>
      <c r="AM1" s="94"/>
      <c r="AN1" s="94"/>
      <c r="AO1" s="94"/>
      <c r="AP1" s="94"/>
      <c r="AQ1" s="94"/>
    </row>
    <row r="2" spans="1:63" s="98" customFormat="1" ht="18.75" customHeight="1" thickTop="1">
      <c r="D2" s="376" t="s">
        <v>63</v>
      </c>
      <c r="E2" s="377"/>
      <c r="F2" s="377"/>
      <c r="G2" s="377"/>
      <c r="H2" s="377"/>
      <c r="I2" s="378"/>
      <c r="J2" s="156"/>
      <c r="K2" s="379" t="s">
        <v>3</v>
      </c>
      <c r="L2" s="380"/>
      <c r="M2" s="112"/>
      <c r="N2" s="379" t="s">
        <v>64</v>
      </c>
      <c r="O2" s="380"/>
      <c r="P2" s="147"/>
      <c r="Q2" s="379" t="s">
        <v>65</v>
      </c>
      <c r="R2" s="380"/>
      <c r="S2" s="191"/>
      <c r="T2" s="379" t="s">
        <v>66</v>
      </c>
      <c r="U2" s="381"/>
      <c r="V2" s="380"/>
      <c r="W2" s="112"/>
      <c r="X2" s="379" t="s">
        <v>67</v>
      </c>
      <c r="Y2" s="381"/>
      <c r="Z2" s="380"/>
      <c r="AA2" s="113"/>
      <c r="AB2" s="369" t="s">
        <v>68</v>
      </c>
      <c r="AC2" s="370"/>
      <c r="AD2" s="147"/>
    </row>
    <row r="3" spans="1:63" s="98" customFormat="1" ht="18.75" customHeight="1" thickBot="1">
      <c r="D3" s="241" t="s">
        <v>69</v>
      </c>
      <c r="E3" s="242" t="s">
        <v>70</v>
      </c>
      <c r="F3" s="242" t="s">
        <v>71</v>
      </c>
      <c r="G3" s="243" t="s">
        <v>69</v>
      </c>
      <c r="H3" s="242" t="s">
        <v>70</v>
      </c>
      <c r="I3" s="244" t="s">
        <v>71</v>
      </c>
      <c r="J3" s="156"/>
      <c r="K3" s="103" t="s">
        <v>72</v>
      </c>
      <c r="L3" s="104" t="s">
        <v>70</v>
      </c>
      <c r="M3" s="89"/>
      <c r="N3" s="103" t="s">
        <v>72</v>
      </c>
      <c r="O3" s="104" t="s">
        <v>70</v>
      </c>
      <c r="P3" s="173"/>
      <c r="Q3" s="103" t="s">
        <v>72</v>
      </c>
      <c r="R3" s="104" t="s">
        <v>70</v>
      </c>
      <c r="S3" s="175"/>
      <c r="T3" s="103" t="s">
        <v>73</v>
      </c>
      <c r="U3" s="137" t="s">
        <v>74</v>
      </c>
      <c r="V3" s="104" t="s">
        <v>70</v>
      </c>
      <c r="W3" s="89"/>
      <c r="X3" s="103" t="s">
        <v>73</v>
      </c>
      <c r="Y3" s="137" t="s">
        <v>74</v>
      </c>
      <c r="Z3" s="104" t="s">
        <v>70</v>
      </c>
      <c r="AB3" s="371">
        <f>SUM(D95:BK95)</f>
        <v>0</v>
      </c>
      <c r="AC3" s="372"/>
      <c r="AD3" s="177"/>
    </row>
    <row r="4" spans="1:63" s="98" customFormat="1" ht="18.75" customHeight="1" thickTop="1">
      <c r="D4" s="245">
        <f>設定!B5</f>
        <v>0</v>
      </c>
      <c r="E4" s="220">
        <f>SUMIF(E56:BK125,設定!B5,D56:BK125)</f>
        <v>0</v>
      </c>
      <c r="F4" s="221" t="str">
        <f t="shared" ref="F4:F13" si="0">IFERROR(E4/$H$14,"")</f>
        <v/>
      </c>
      <c r="G4" s="255">
        <f>設定!B15</f>
        <v>0</v>
      </c>
      <c r="H4" s="220">
        <f>SUMIF(E56:BK125,設定!B15,D56:BK125)</f>
        <v>0</v>
      </c>
      <c r="I4" s="226" t="str">
        <f t="shared" ref="I4:I8" si="1">IFERROR(H4/$H$14,"")</f>
        <v/>
      </c>
      <c r="J4" s="156"/>
      <c r="K4" s="135">
        <f>設定!D5</f>
        <v>0</v>
      </c>
      <c r="L4" s="171">
        <f t="shared" ref="L4:L9" si="2">SUM(D44:BK44)</f>
        <v>0</v>
      </c>
      <c r="M4" s="109"/>
      <c r="N4" s="135">
        <f>設定!F5</f>
        <v>0</v>
      </c>
      <c r="O4" s="171">
        <f>SUM(B56:BK56)</f>
        <v>0</v>
      </c>
      <c r="P4" s="172"/>
      <c r="Q4" s="135">
        <f>設定!H5</f>
        <v>0</v>
      </c>
      <c r="R4" s="171">
        <f t="shared" ref="R4:R13" si="3">SUM(D68:BK68)</f>
        <v>0</v>
      </c>
      <c r="S4" s="171"/>
      <c r="T4" s="135">
        <f>設定!J5</f>
        <v>0</v>
      </c>
      <c r="U4" s="234"/>
      <c r="V4" s="171">
        <f t="shared" ref="V4:V13" si="4">SUM(D80:BK80)</f>
        <v>0</v>
      </c>
      <c r="W4" s="109"/>
      <c r="X4" s="135">
        <f>設定!L5</f>
        <v>0</v>
      </c>
      <c r="Y4" s="235"/>
      <c r="Z4" s="136">
        <f>SUM(D96:BM98)</f>
        <v>0</v>
      </c>
      <c r="AB4" s="112"/>
      <c r="AC4" s="112"/>
      <c r="AD4" s="178"/>
    </row>
    <row r="5" spans="1:63" s="98" customFormat="1" ht="18.75" customHeight="1" thickBot="1">
      <c r="D5" s="246">
        <f>設定!B6</f>
        <v>0</v>
      </c>
      <c r="E5" s="222">
        <f>SUMIF(E56:BK125,設定!B6,D56:BK125)</f>
        <v>0</v>
      </c>
      <c r="F5" s="223" t="str">
        <f t="shared" si="0"/>
        <v/>
      </c>
      <c r="G5" s="256">
        <f>設定!B16</f>
        <v>0</v>
      </c>
      <c r="H5" s="222">
        <f>SUMIF(E56:BK125,設定!B16,D56:BK125)</f>
        <v>0</v>
      </c>
      <c r="I5" s="227" t="str">
        <f t="shared" si="1"/>
        <v/>
      </c>
      <c r="J5" s="156"/>
      <c r="K5" s="135">
        <f>設定!D6</f>
        <v>0</v>
      </c>
      <c r="L5" s="171">
        <f t="shared" si="2"/>
        <v>0</v>
      </c>
      <c r="M5" s="109"/>
      <c r="N5" s="135">
        <f>設定!F6</f>
        <v>0</v>
      </c>
      <c r="O5" s="171">
        <f>SUM(B57:BK57)</f>
        <v>0</v>
      </c>
      <c r="P5" s="172"/>
      <c r="Q5" s="135">
        <f>設定!H6</f>
        <v>0</v>
      </c>
      <c r="R5" s="171">
        <f t="shared" si="3"/>
        <v>0</v>
      </c>
      <c r="S5" s="171"/>
      <c r="T5" s="135">
        <f>設定!J6</f>
        <v>0</v>
      </c>
      <c r="U5" s="234"/>
      <c r="V5" s="171">
        <f t="shared" si="4"/>
        <v>0</v>
      </c>
      <c r="W5" s="109"/>
      <c r="X5" s="135">
        <f>設定!L6</f>
        <v>0</v>
      </c>
      <c r="Y5" s="235"/>
      <c r="Z5" s="136">
        <f>SUM(D99:BM101)</f>
        <v>0</v>
      </c>
      <c r="AB5" s="105" t="s">
        <v>76</v>
      </c>
      <c r="AC5" s="105"/>
      <c r="AD5" s="179"/>
    </row>
    <row r="6" spans="1:63" s="98" customFormat="1" ht="18.75" customHeight="1" thickTop="1">
      <c r="D6" s="247">
        <f>設定!B7</f>
        <v>0</v>
      </c>
      <c r="E6" s="222">
        <f>SUMIF(E56:BK125,設定!B7,D56:BK125)</f>
        <v>0</v>
      </c>
      <c r="F6" s="223" t="str">
        <f t="shared" si="0"/>
        <v/>
      </c>
      <c r="G6" s="257">
        <f>設定!B17</f>
        <v>0</v>
      </c>
      <c r="H6" s="222">
        <f>SUMIF(E56:BK125,設定!B17,D56:BK125)</f>
        <v>0</v>
      </c>
      <c r="I6" s="227" t="str">
        <f t="shared" si="1"/>
        <v/>
      </c>
      <c r="J6" s="156"/>
      <c r="K6" s="135">
        <f>設定!D7</f>
        <v>0</v>
      </c>
      <c r="L6" s="171">
        <f t="shared" si="2"/>
        <v>0</v>
      </c>
      <c r="M6" s="109"/>
      <c r="N6" s="135">
        <f>設定!F7</f>
        <v>0</v>
      </c>
      <c r="O6" s="171">
        <f>SUM(B58:BK58)</f>
        <v>0</v>
      </c>
      <c r="P6" s="172"/>
      <c r="Q6" s="135">
        <f>設定!H7</f>
        <v>0</v>
      </c>
      <c r="R6" s="171">
        <f t="shared" si="3"/>
        <v>0</v>
      </c>
      <c r="S6" s="171"/>
      <c r="T6" s="135">
        <f>設定!J7</f>
        <v>0</v>
      </c>
      <c r="U6" s="234"/>
      <c r="V6" s="171">
        <f t="shared" si="4"/>
        <v>0</v>
      </c>
      <c r="W6" s="109"/>
      <c r="X6" s="135">
        <f>設定!L7</f>
        <v>0</v>
      </c>
      <c r="Y6" s="235"/>
      <c r="Z6" s="136">
        <f>SUM(D102:BM104)</f>
        <v>0</v>
      </c>
      <c r="AB6" s="369" t="s">
        <v>74</v>
      </c>
      <c r="AC6" s="370"/>
      <c r="AD6" s="147"/>
    </row>
    <row r="7" spans="1:63" s="98" customFormat="1" ht="18.75" customHeight="1" thickBot="1">
      <c r="D7" s="248">
        <f>設定!B8</f>
        <v>0</v>
      </c>
      <c r="E7" s="222">
        <f>SUMIF(E56:BK125,設定!B8,D56:BK125)</f>
        <v>0</v>
      </c>
      <c r="F7" s="223" t="str">
        <f t="shared" si="0"/>
        <v/>
      </c>
      <c r="G7" s="258">
        <f>設定!B18</f>
        <v>0</v>
      </c>
      <c r="H7" s="222">
        <f>SUMIF(E56:BK125,設定!B18,D56:BK125)</f>
        <v>0</v>
      </c>
      <c r="I7" s="227" t="str">
        <f t="shared" si="1"/>
        <v/>
      </c>
      <c r="J7" s="156"/>
      <c r="K7" s="135">
        <f>設定!D8</f>
        <v>0</v>
      </c>
      <c r="L7" s="171">
        <f t="shared" si="2"/>
        <v>0</v>
      </c>
      <c r="M7" s="109"/>
      <c r="N7" s="135">
        <f>設定!F8</f>
        <v>0</v>
      </c>
      <c r="O7" s="171">
        <f>SUM(B59:BK59)</f>
        <v>0</v>
      </c>
      <c r="P7" s="172"/>
      <c r="Q7" s="135">
        <f>設定!H8</f>
        <v>0</v>
      </c>
      <c r="R7" s="171">
        <f t="shared" si="3"/>
        <v>0</v>
      </c>
      <c r="S7" s="171"/>
      <c r="T7" s="135">
        <f>設定!J8</f>
        <v>0</v>
      </c>
      <c r="U7" s="234"/>
      <c r="V7" s="171">
        <f t="shared" si="4"/>
        <v>0</v>
      </c>
      <c r="W7" s="109"/>
      <c r="X7" s="135">
        <f>設定!L8</f>
        <v>0</v>
      </c>
      <c r="Y7" s="235"/>
      <c r="Z7" s="136">
        <f>SUM(D105:BM107)</f>
        <v>0</v>
      </c>
      <c r="AB7" s="371">
        <f>L14-SUM(O14,R14,U14,AB3)</f>
        <v>0</v>
      </c>
      <c r="AC7" s="372"/>
      <c r="AD7" s="177"/>
    </row>
    <row r="8" spans="1:63" s="98" customFormat="1" ht="18.75" customHeight="1" thickTop="1" thickBot="1">
      <c r="D8" s="249">
        <f>設定!B9</f>
        <v>0</v>
      </c>
      <c r="E8" s="222">
        <f>SUMIF(E56:BK125,設定!B9,D56:BK125)</f>
        <v>0</v>
      </c>
      <c r="F8" s="223" t="str">
        <f t="shared" si="0"/>
        <v/>
      </c>
      <c r="G8" s="259">
        <f>設定!B19</f>
        <v>0</v>
      </c>
      <c r="H8" s="222">
        <f>SUMIF(E56:BK125,設定!B19,D56:BK125)</f>
        <v>0</v>
      </c>
      <c r="I8" s="227" t="str">
        <f t="shared" si="1"/>
        <v/>
      </c>
      <c r="J8" s="156"/>
      <c r="K8" s="135">
        <f>設定!D9</f>
        <v>0</v>
      </c>
      <c r="L8" s="171">
        <f t="shared" si="2"/>
        <v>0</v>
      </c>
      <c r="M8" s="109"/>
      <c r="N8" s="135">
        <f>設定!F9</f>
        <v>0</v>
      </c>
      <c r="O8" s="171">
        <f t="shared" ref="O8:O13" si="5">SUM(D60:BK60)</f>
        <v>0</v>
      </c>
      <c r="P8" s="172"/>
      <c r="Q8" s="135">
        <f>設定!H9</f>
        <v>0</v>
      </c>
      <c r="R8" s="171">
        <f t="shared" si="3"/>
        <v>0</v>
      </c>
      <c r="S8" s="171"/>
      <c r="T8" s="135">
        <f>設定!J9</f>
        <v>0</v>
      </c>
      <c r="U8" s="234"/>
      <c r="V8" s="171">
        <f t="shared" si="4"/>
        <v>0</v>
      </c>
      <c r="W8" s="109"/>
      <c r="X8" s="135">
        <f>設定!L9</f>
        <v>0</v>
      </c>
      <c r="Y8" s="235"/>
      <c r="Z8" s="136">
        <f>SUM(D108:BM110)</f>
        <v>0</v>
      </c>
      <c r="AB8" s="118" t="s">
        <v>77</v>
      </c>
      <c r="AC8" s="118"/>
      <c r="AD8" s="180"/>
    </row>
    <row r="9" spans="1:63" s="98" customFormat="1" ht="18.75" customHeight="1" thickTop="1">
      <c r="D9" s="250">
        <f>設定!B10</f>
        <v>0</v>
      </c>
      <c r="E9" s="222">
        <f>SUMIF(E56:BK125,設定!B10,D56:BK125)</f>
        <v>0</v>
      </c>
      <c r="F9" s="223" t="str">
        <f t="shared" si="0"/>
        <v/>
      </c>
      <c r="G9" s="192"/>
      <c r="H9" s="228"/>
      <c r="I9" s="229"/>
      <c r="J9" s="156"/>
      <c r="K9" s="135">
        <f>設定!D10</f>
        <v>0</v>
      </c>
      <c r="L9" s="171">
        <f t="shared" si="2"/>
        <v>0</v>
      </c>
      <c r="M9" s="109"/>
      <c r="N9" s="135">
        <f>設定!F10</f>
        <v>0</v>
      </c>
      <c r="O9" s="171">
        <f t="shared" si="5"/>
        <v>0</v>
      </c>
      <c r="P9" s="172"/>
      <c r="Q9" s="135">
        <f>設定!H10</f>
        <v>0</v>
      </c>
      <c r="R9" s="171">
        <f t="shared" si="3"/>
        <v>0</v>
      </c>
      <c r="S9" s="171"/>
      <c r="T9" s="135">
        <f>設定!J10</f>
        <v>0</v>
      </c>
      <c r="U9" s="234"/>
      <c r="V9" s="171">
        <f t="shared" si="4"/>
        <v>0</v>
      </c>
      <c r="W9" s="109"/>
      <c r="X9" s="135">
        <f>設定!L10</f>
        <v>0</v>
      </c>
      <c r="Y9" s="235"/>
      <c r="Z9" s="136">
        <f>SUM(D111:BM113)</f>
        <v>0</v>
      </c>
      <c r="AB9" s="369" t="s">
        <v>78</v>
      </c>
      <c r="AC9" s="370"/>
      <c r="AD9" s="147"/>
    </row>
    <row r="10" spans="1:63" s="98" customFormat="1" ht="18.75" customHeight="1" thickBot="1">
      <c r="D10" s="251">
        <f>設定!B11</f>
        <v>0</v>
      </c>
      <c r="E10" s="222">
        <f>SUMIF(E56:BK125,設定!B11,D56:BK125)</f>
        <v>0</v>
      </c>
      <c r="F10" s="223" t="str">
        <f t="shared" si="0"/>
        <v/>
      </c>
      <c r="G10" s="193"/>
      <c r="H10" s="230"/>
      <c r="I10" s="231"/>
      <c r="J10" s="156"/>
      <c r="K10" s="135">
        <f>設定!D11</f>
        <v>0</v>
      </c>
      <c r="L10" s="171">
        <f>SUM(B50:BK50)</f>
        <v>0</v>
      </c>
      <c r="M10" s="109"/>
      <c r="N10" s="135">
        <f>設定!F11</f>
        <v>0</v>
      </c>
      <c r="O10" s="171">
        <f t="shared" si="5"/>
        <v>0</v>
      </c>
      <c r="P10" s="172"/>
      <c r="Q10" s="135">
        <f>設定!H11</f>
        <v>0</v>
      </c>
      <c r="R10" s="171">
        <f t="shared" si="3"/>
        <v>0</v>
      </c>
      <c r="S10" s="171"/>
      <c r="T10" s="135">
        <f>設定!J11</f>
        <v>0</v>
      </c>
      <c r="U10" s="234"/>
      <c r="V10" s="171">
        <f t="shared" si="4"/>
        <v>0</v>
      </c>
      <c r="W10" s="109"/>
      <c r="X10" s="135">
        <f>設定!L11</f>
        <v>0</v>
      </c>
      <c r="Y10" s="235"/>
      <c r="Z10" s="136">
        <f>SUM(D114:BM116)</f>
        <v>0</v>
      </c>
      <c r="AB10" s="374">
        <f>SUM(O14,R14,V14,Z14,AB3)</f>
        <v>0</v>
      </c>
      <c r="AC10" s="375"/>
      <c r="AD10" s="181"/>
    </row>
    <row r="11" spans="1:63" s="98" customFormat="1" ht="18.75" customHeight="1" thickTop="1" thickBot="1">
      <c r="D11" s="252">
        <f>設定!B12</f>
        <v>0</v>
      </c>
      <c r="E11" s="222">
        <f>SUMIF(E56:BK125,設定!B12,D56:BK125)</f>
        <v>0</v>
      </c>
      <c r="F11" s="223" t="str">
        <f t="shared" si="0"/>
        <v/>
      </c>
      <c r="G11" s="193"/>
      <c r="H11" s="230"/>
      <c r="I11" s="231"/>
      <c r="J11" s="156"/>
      <c r="K11" s="135">
        <f>設定!D12</f>
        <v>0</v>
      </c>
      <c r="L11" s="171">
        <f>SUM(B51:BK51)</f>
        <v>0</v>
      </c>
      <c r="M11" s="109"/>
      <c r="N11" s="135">
        <f>設定!F12</f>
        <v>0</v>
      </c>
      <c r="O11" s="171">
        <f t="shared" si="5"/>
        <v>0</v>
      </c>
      <c r="P11" s="172"/>
      <c r="Q11" s="135">
        <f>設定!H12</f>
        <v>0</v>
      </c>
      <c r="R11" s="171">
        <f t="shared" si="3"/>
        <v>0</v>
      </c>
      <c r="S11" s="171"/>
      <c r="T11" s="135">
        <f>設定!J12</f>
        <v>0</v>
      </c>
      <c r="U11" s="234"/>
      <c r="V11" s="171">
        <f t="shared" si="4"/>
        <v>0</v>
      </c>
      <c r="W11" s="109"/>
      <c r="X11" s="135">
        <f>設定!L12</f>
        <v>0</v>
      </c>
      <c r="Y11" s="235"/>
      <c r="Z11" s="136">
        <f>SUM(D117:BM119)</f>
        <v>0</v>
      </c>
      <c r="AB11" s="118" t="s">
        <v>79</v>
      </c>
      <c r="AC11" s="118"/>
      <c r="AD11" s="182"/>
    </row>
    <row r="12" spans="1:63" s="98" customFormat="1" ht="18.75" customHeight="1" thickTop="1">
      <c r="D12" s="253">
        <f>設定!B13</f>
        <v>0</v>
      </c>
      <c r="E12" s="222">
        <f>SUMIF(E56:BK125,設定!B13,D56:BK125)</f>
        <v>0</v>
      </c>
      <c r="F12" s="223" t="str">
        <f t="shared" si="0"/>
        <v/>
      </c>
      <c r="G12" s="193"/>
      <c r="H12" s="230"/>
      <c r="I12" s="231"/>
      <c r="J12" s="156"/>
      <c r="K12" s="135">
        <f>設定!D13</f>
        <v>0</v>
      </c>
      <c r="L12" s="171">
        <f>SUM(B52:BK52)</f>
        <v>0</v>
      </c>
      <c r="M12" s="109"/>
      <c r="N12" s="135">
        <f>設定!F13</f>
        <v>0</v>
      </c>
      <c r="O12" s="171">
        <f t="shared" si="5"/>
        <v>0</v>
      </c>
      <c r="P12" s="172"/>
      <c r="Q12" s="135">
        <f>設定!H13</f>
        <v>0</v>
      </c>
      <c r="R12" s="171">
        <f t="shared" si="3"/>
        <v>0</v>
      </c>
      <c r="S12" s="171"/>
      <c r="T12" s="135">
        <f>設定!J13</f>
        <v>0</v>
      </c>
      <c r="U12" s="234"/>
      <c r="V12" s="171">
        <f t="shared" si="4"/>
        <v>0</v>
      </c>
      <c r="W12" s="109"/>
      <c r="X12" s="135">
        <f>設定!L13</f>
        <v>0</v>
      </c>
      <c r="Y12" s="235"/>
      <c r="Z12" s="136">
        <f>SUM(D120:BM122)</f>
        <v>0</v>
      </c>
      <c r="AB12" s="369" t="s">
        <v>80</v>
      </c>
      <c r="AC12" s="370"/>
      <c r="AD12" s="147"/>
    </row>
    <row r="13" spans="1:63" s="98" customFormat="1" ht="18.75" customHeight="1" thickBot="1">
      <c r="D13" s="254">
        <f>設定!B14</f>
        <v>0</v>
      </c>
      <c r="E13" s="224">
        <f>SUMIF(E56:BK125,設定!B14,D56:BK125)</f>
        <v>0</v>
      </c>
      <c r="F13" s="225" t="str">
        <f t="shared" si="0"/>
        <v/>
      </c>
      <c r="G13" s="194"/>
      <c r="H13" s="232"/>
      <c r="I13" s="233"/>
      <c r="J13" s="156"/>
      <c r="K13" s="135">
        <f>設定!D14</f>
        <v>0</v>
      </c>
      <c r="L13" s="171">
        <f>SUM(B53:BK53)</f>
        <v>0</v>
      </c>
      <c r="M13" s="109"/>
      <c r="N13" s="135">
        <f>設定!F14</f>
        <v>0</v>
      </c>
      <c r="O13" s="171">
        <f t="shared" si="5"/>
        <v>0</v>
      </c>
      <c r="P13" s="172"/>
      <c r="Q13" s="135">
        <f>設定!H14</f>
        <v>0</v>
      </c>
      <c r="R13" s="171">
        <f t="shared" si="3"/>
        <v>0</v>
      </c>
      <c r="S13" s="171"/>
      <c r="T13" s="135">
        <f>設定!J14</f>
        <v>0</v>
      </c>
      <c r="U13" s="234"/>
      <c r="V13" s="171">
        <f t="shared" si="4"/>
        <v>0</v>
      </c>
      <c r="W13" s="109"/>
      <c r="X13" s="135">
        <f>設定!L14</f>
        <v>0</v>
      </c>
      <c r="Y13" s="235"/>
      <c r="Z13" s="136">
        <f>SUM(D123:BM125)</f>
        <v>0</v>
      </c>
      <c r="AB13" s="371">
        <f>L14-AB10</f>
        <v>0</v>
      </c>
      <c r="AC13" s="372"/>
      <c r="AD13" s="148"/>
    </row>
    <row r="14" spans="1:63" s="98" customFormat="1" ht="18.75" customHeight="1" thickTop="1" thickBot="1">
      <c r="C14" s="130">
        <v>2022</v>
      </c>
      <c r="D14" s="236" t="s">
        <v>81</v>
      </c>
      <c r="E14" s="373"/>
      <c r="F14" s="373"/>
      <c r="G14" s="373"/>
      <c r="H14" s="237">
        <f>SUM(E4:E13,H4:H8)</f>
        <v>0</v>
      </c>
      <c r="I14" s="238">
        <f>SUM(F4:F13,I4:I8)</f>
        <v>0</v>
      </c>
      <c r="J14" s="157"/>
      <c r="K14" s="108" t="s">
        <v>81</v>
      </c>
      <c r="L14" s="239">
        <f>SUM(L4:L13)</f>
        <v>0</v>
      </c>
      <c r="M14" s="109"/>
      <c r="N14" s="108" t="s">
        <v>81</v>
      </c>
      <c r="O14" s="240">
        <f>SUM(O4:O13)</f>
        <v>0</v>
      </c>
      <c r="P14" s="174"/>
      <c r="Q14" s="108" t="s">
        <v>81</v>
      </c>
      <c r="R14" s="240">
        <f>SUM(R4:R13)</f>
        <v>0</v>
      </c>
      <c r="S14" s="176"/>
      <c r="T14" s="108" t="s">
        <v>81</v>
      </c>
      <c r="U14" s="117">
        <f>SUM(U4:U13)</f>
        <v>0</v>
      </c>
      <c r="V14" s="240">
        <f>SUM(V4:V13)</f>
        <v>0</v>
      </c>
      <c r="W14" s="109"/>
      <c r="X14" s="108" t="s">
        <v>81</v>
      </c>
      <c r="Y14" s="138">
        <f>SUM(Y4:Y13)</f>
        <v>0</v>
      </c>
      <c r="Z14" s="240">
        <f>SUM(Z4:Z13)</f>
        <v>0</v>
      </c>
    </row>
    <row r="15" spans="1:63" s="98" customFormat="1" ht="22.5" customHeight="1" thickTop="1" thickBot="1">
      <c r="C15" s="204"/>
      <c r="D15" s="205"/>
      <c r="E15" s="206"/>
      <c r="F15" s="205"/>
      <c r="G15" s="205"/>
      <c r="H15" s="205"/>
      <c r="I15" s="205"/>
      <c r="L15" s="90"/>
      <c r="M15" s="90"/>
      <c r="N15" s="90"/>
      <c r="O15" s="90"/>
      <c r="P15" s="92"/>
      <c r="Q15" s="92"/>
      <c r="R15" s="91"/>
      <c r="S15" s="91"/>
      <c r="T15" s="92"/>
      <c r="U15" s="92"/>
    </row>
    <row r="16" spans="1:63" s="98" customFormat="1" ht="22.5" hidden="1" customHeight="1" thickTop="1" thickBot="1">
      <c r="C16" s="99"/>
      <c r="D16" s="368">
        <f>D18</f>
        <v>46266</v>
      </c>
      <c r="E16" s="368"/>
      <c r="F16" s="368">
        <f>F18</f>
        <v>46267</v>
      </c>
      <c r="G16" s="368"/>
      <c r="H16" s="368">
        <f t="shared" ref="H16" si="6">H18</f>
        <v>46268</v>
      </c>
      <c r="I16" s="368"/>
      <c r="J16" s="368">
        <f t="shared" ref="J16" si="7">J18</f>
        <v>46269</v>
      </c>
      <c r="K16" s="368"/>
      <c r="L16" s="368">
        <f t="shared" ref="L16" si="8">L18</f>
        <v>46270</v>
      </c>
      <c r="M16" s="368"/>
      <c r="N16" s="368">
        <f t="shared" ref="N16" si="9">N18</f>
        <v>46271</v>
      </c>
      <c r="O16" s="368"/>
      <c r="P16" s="368">
        <f t="shared" ref="P16" si="10">P18</f>
        <v>46272</v>
      </c>
      <c r="Q16" s="368"/>
      <c r="R16" s="368">
        <f t="shared" ref="R16" si="11">R18</f>
        <v>46273</v>
      </c>
      <c r="S16" s="368"/>
      <c r="T16" s="368">
        <f t="shared" ref="T16" si="12">T18</f>
        <v>46274</v>
      </c>
      <c r="U16" s="368"/>
      <c r="V16" s="368">
        <f t="shared" ref="V16" si="13">V18</f>
        <v>46275</v>
      </c>
      <c r="W16" s="368"/>
      <c r="X16" s="368">
        <f t="shared" ref="X16" si="14">X18</f>
        <v>46276</v>
      </c>
      <c r="Y16" s="368"/>
      <c r="Z16" s="368">
        <f t="shared" ref="Z16" si="15">Z18</f>
        <v>46277</v>
      </c>
      <c r="AA16" s="368"/>
      <c r="AB16" s="368">
        <f t="shared" ref="AB16" si="16">AB18</f>
        <v>46278</v>
      </c>
      <c r="AC16" s="368"/>
      <c r="AD16" s="368">
        <f t="shared" ref="AD16" si="17">AD18</f>
        <v>46279</v>
      </c>
      <c r="AE16" s="368"/>
      <c r="AF16" s="368">
        <f t="shared" ref="AF16" si="18">AF18</f>
        <v>46280</v>
      </c>
      <c r="AG16" s="368"/>
      <c r="AH16" s="368">
        <f t="shared" ref="AH16" si="19">AH18</f>
        <v>46281</v>
      </c>
      <c r="AI16" s="368"/>
      <c r="AJ16" s="368">
        <f t="shared" ref="AJ16" si="20">AJ18</f>
        <v>46282</v>
      </c>
      <c r="AK16" s="368"/>
      <c r="AL16" s="368">
        <f t="shared" ref="AL16" si="21">AL18</f>
        <v>46283</v>
      </c>
      <c r="AM16" s="368"/>
      <c r="AN16" s="368">
        <f t="shared" ref="AN16" si="22">AN18</f>
        <v>46284</v>
      </c>
      <c r="AO16" s="368"/>
      <c r="AP16" s="368">
        <f t="shared" ref="AP16" si="23">AP18</f>
        <v>46285</v>
      </c>
      <c r="AQ16" s="368"/>
      <c r="AR16" s="368">
        <f t="shared" ref="AR16" si="24">AR18</f>
        <v>46286</v>
      </c>
      <c r="AS16" s="368"/>
      <c r="AT16" s="368">
        <f t="shared" ref="AT16" si="25">AT18</f>
        <v>46287</v>
      </c>
      <c r="AU16" s="368"/>
      <c r="AV16" s="368">
        <f t="shared" ref="AV16" si="26">AV18</f>
        <v>46288</v>
      </c>
      <c r="AW16" s="368"/>
      <c r="AX16" s="368">
        <f t="shared" ref="AX16" si="27">AX18</f>
        <v>46289</v>
      </c>
      <c r="AY16" s="368"/>
      <c r="AZ16" s="368">
        <f t="shared" ref="AZ16" si="28">AZ18</f>
        <v>46290</v>
      </c>
      <c r="BA16" s="368"/>
      <c r="BB16" s="368">
        <f t="shared" ref="BB16" si="29">BB18</f>
        <v>46291</v>
      </c>
      <c r="BC16" s="368"/>
      <c r="BD16" s="368">
        <f t="shared" ref="BD16" si="30">BD18</f>
        <v>46292</v>
      </c>
      <c r="BE16" s="368"/>
      <c r="BF16" s="368">
        <f t="shared" ref="BF16" si="31">BF18</f>
        <v>46293</v>
      </c>
      <c r="BG16" s="368"/>
      <c r="BH16" s="368">
        <f t="shared" ref="BH16" si="32">BH18</f>
        <v>46294</v>
      </c>
      <c r="BI16" s="368"/>
      <c r="BJ16" s="368">
        <f t="shared" ref="BJ16" si="33">BJ18</f>
        <v>46295</v>
      </c>
      <c r="BK16" s="368"/>
    </row>
    <row r="17" spans="2:63" s="165" customFormat="1" ht="18.75" hidden="1" customHeight="1" thickTop="1">
      <c r="C17" s="166"/>
      <c r="D17" s="362">
        <f>WEEKDAY(D18)</f>
        <v>3</v>
      </c>
      <c r="E17" s="362"/>
      <c r="F17" s="362">
        <f t="shared" ref="F17" si="34">WEEKDAY(F18)</f>
        <v>4</v>
      </c>
      <c r="G17" s="362"/>
      <c r="H17" s="362">
        <f t="shared" ref="H17" si="35">WEEKDAY(H18)</f>
        <v>5</v>
      </c>
      <c r="I17" s="362"/>
      <c r="J17" s="362">
        <f t="shared" ref="J17" si="36">WEEKDAY(J18)</f>
        <v>6</v>
      </c>
      <c r="K17" s="362"/>
      <c r="L17" s="362">
        <f t="shared" ref="L17" si="37">WEEKDAY(L18)</f>
        <v>7</v>
      </c>
      <c r="M17" s="362"/>
      <c r="N17" s="362">
        <f t="shared" ref="N17" si="38">WEEKDAY(N18)</f>
        <v>1</v>
      </c>
      <c r="O17" s="362"/>
      <c r="P17" s="362">
        <f t="shared" ref="P17" si="39">WEEKDAY(P18)</f>
        <v>2</v>
      </c>
      <c r="Q17" s="362"/>
      <c r="R17" s="362">
        <f t="shared" ref="R17" si="40">WEEKDAY(R18)</f>
        <v>3</v>
      </c>
      <c r="S17" s="362"/>
      <c r="T17" s="362">
        <f t="shared" ref="T17" si="41">WEEKDAY(T18)</f>
        <v>4</v>
      </c>
      <c r="U17" s="362"/>
      <c r="V17" s="362">
        <f t="shared" ref="V17" si="42">WEEKDAY(V18)</f>
        <v>5</v>
      </c>
      <c r="W17" s="362"/>
      <c r="X17" s="362">
        <f t="shared" ref="X17" si="43">WEEKDAY(X18)</f>
        <v>6</v>
      </c>
      <c r="Y17" s="362"/>
      <c r="Z17" s="362">
        <f t="shared" ref="Z17" si="44">WEEKDAY(Z18)</f>
        <v>7</v>
      </c>
      <c r="AA17" s="362"/>
      <c r="AB17" s="362">
        <f t="shared" ref="AB17" si="45">WEEKDAY(AB18)</f>
        <v>1</v>
      </c>
      <c r="AC17" s="362"/>
      <c r="AD17" s="362">
        <f t="shared" ref="AD17" si="46">WEEKDAY(AD18)</f>
        <v>2</v>
      </c>
      <c r="AE17" s="362"/>
      <c r="AF17" s="362">
        <f t="shared" ref="AF17" si="47">WEEKDAY(AF18)</f>
        <v>3</v>
      </c>
      <c r="AG17" s="362"/>
      <c r="AH17" s="362">
        <f t="shared" ref="AH17" si="48">WEEKDAY(AH18)</f>
        <v>4</v>
      </c>
      <c r="AI17" s="362"/>
      <c r="AJ17" s="362">
        <f t="shared" ref="AJ17" si="49">WEEKDAY(AJ18)</f>
        <v>5</v>
      </c>
      <c r="AK17" s="362"/>
      <c r="AL17" s="362">
        <f t="shared" ref="AL17" si="50">WEEKDAY(AL18)</f>
        <v>6</v>
      </c>
      <c r="AM17" s="362"/>
      <c r="AN17" s="362">
        <f t="shared" ref="AN17" si="51">WEEKDAY(AN18)</f>
        <v>7</v>
      </c>
      <c r="AO17" s="362"/>
      <c r="AP17" s="362">
        <f t="shared" ref="AP17" si="52">WEEKDAY(AP18)</f>
        <v>1</v>
      </c>
      <c r="AQ17" s="362"/>
      <c r="AR17" s="362">
        <f t="shared" ref="AR17" si="53">WEEKDAY(AR18)</f>
        <v>2</v>
      </c>
      <c r="AS17" s="362"/>
      <c r="AT17" s="362">
        <f t="shared" ref="AT17" si="54">WEEKDAY(AT18)</f>
        <v>3</v>
      </c>
      <c r="AU17" s="362"/>
      <c r="AV17" s="362">
        <f t="shared" ref="AV17" si="55">WEEKDAY(AV18)</f>
        <v>4</v>
      </c>
      <c r="AW17" s="362"/>
      <c r="AX17" s="362">
        <f t="shared" ref="AX17" si="56">WEEKDAY(AX18)</f>
        <v>5</v>
      </c>
      <c r="AY17" s="362"/>
      <c r="AZ17" s="362">
        <f t="shared" ref="AZ17" si="57">WEEKDAY(AZ18)</f>
        <v>6</v>
      </c>
      <c r="BA17" s="362"/>
      <c r="BB17" s="362">
        <f t="shared" ref="BB17" si="58">WEEKDAY(BB18)</f>
        <v>7</v>
      </c>
      <c r="BC17" s="362"/>
      <c r="BD17" s="362">
        <f t="shared" ref="BD17" si="59">WEEKDAY(BD18)</f>
        <v>1</v>
      </c>
      <c r="BE17" s="362"/>
      <c r="BF17" s="362">
        <f t="shared" ref="BF17" si="60">WEEKDAY(BF18)</f>
        <v>2</v>
      </c>
      <c r="BG17" s="362"/>
      <c r="BH17" s="362">
        <f t="shared" ref="BH17" si="61">WEEKDAY(BH18)</f>
        <v>3</v>
      </c>
      <c r="BI17" s="362"/>
      <c r="BJ17" s="362">
        <f t="shared" ref="BJ17" si="62">WEEKDAY(BJ18)</f>
        <v>4</v>
      </c>
      <c r="BK17" s="362"/>
    </row>
    <row r="18" spans="2:63" s="98" customFormat="1" ht="18.75" customHeight="1" thickTop="1">
      <c r="B18" s="363" t="s">
        <v>2</v>
      </c>
      <c r="C18" s="207" t="s">
        <v>82</v>
      </c>
      <c r="D18" s="366">
        <f>DATE(2026,9,設定!N5)</f>
        <v>46266</v>
      </c>
      <c r="E18" s="367"/>
      <c r="F18" s="366">
        <f>D18+1</f>
        <v>46267</v>
      </c>
      <c r="G18" s="367"/>
      <c r="H18" s="366">
        <f t="shared" ref="H18" si="63">F18+1</f>
        <v>46268</v>
      </c>
      <c r="I18" s="367"/>
      <c r="J18" s="366">
        <f t="shared" ref="J18" si="64">H18+1</f>
        <v>46269</v>
      </c>
      <c r="K18" s="367"/>
      <c r="L18" s="342">
        <f t="shared" ref="L18" si="65">J18+1</f>
        <v>46270</v>
      </c>
      <c r="M18" s="343"/>
      <c r="N18" s="342">
        <f t="shared" ref="N18" si="66">L18+1</f>
        <v>46271</v>
      </c>
      <c r="O18" s="343"/>
      <c r="P18" s="342">
        <f t="shared" ref="P18" si="67">N18+1</f>
        <v>46272</v>
      </c>
      <c r="Q18" s="343"/>
      <c r="R18" s="342">
        <f t="shared" ref="R18" si="68">P18+1</f>
        <v>46273</v>
      </c>
      <c r="S18" s="343"/>
      <c r="T18" s="342">
        <f t="shared" ref="T18" si="69">R18+1</f>
        <v>46274</v>
      </c>
      <c r="U18" s="343"/>
      <c r="V18" s="342">
        <f t="shared" ref="V18" si="70">T18+1</f>
        <v>46275</v>
      </c>
      <c r="W18" s="343"/>
      <c r="X18" s="342">
        <f t="shared" ref="X18" si="71">V18+1</f>
        <v>46276</v>
      </c>
      <c r="Y18" s="343"/>
      <c r="Z18" s="342">
        <f t="shared" ref="Z18" si="72">X18+1</f>
        <v>46277</v>
      </c>
      <c r="AA18" s="343"/>
      <c r="AB18" s="342">
        <f t="shared" ref="AB18" si="73">Z18+1</f>
        <v>46278</v>
      </c>
      <c r="AC18" s="343"/>
      <c r="AD18" s="342">
        <f t="shared" ref="AD18" si="74">AB18+1</f>
        <v>46279</v>
      </c>
      <c r="AE18" s="343"/>
      <c r="AF18" s="342">
        <f t="shared" ref="AF18" si="75">AD18+1</f>
        <v>46280</v>
      </c>
      <c r="AG18" s="343"/>
      <c r="AH18" s="342">
        <f t="shared" ref="AH18" si="76">AF18+1</f>
        <v>46281</v>
      </c>
      <c r="AI18" s="343"/>
      <c r="AJ18" s="342">
        <f t="shared" ref="AJ18" si="77">AH18+1</f>
        <v>46282</v>
      </c>
      <c r="AK18" s="343"/>
      <c r="AL18" s="342">
        <f t="shared" ref="AL18" si="78">AJ18+1</f>
        <v>46283</v>
      </c>
      <c r="AM18" s="343"/>
      <c r="AN18" s="342">
        <f t="shared" ref="AN18" si="79">AL18+1</f>
        <v>46284</v>
      </c>
      <c r="AO18" s="343"/>
      <c r="AP18" s="342">
        <f t="shared" ref="AP18" si="80">AN18+1</f>
        <v>46285</v>
      </c>
      <c r="AQ18" s="343"/>
      <c r="AR18" s="342">
        <f t="shared" ref="AR18" si="81">AP18+1</f>
        <v>46286</v>
      </c>
      <c r="AS18" s="343"/>
      <c r="AT18" s="342">
        <f t="shared" ref="AT18" si="82">AR18+1</f>
        <v>46287</v>
      </c>
      <c r="AU18" s="343"/>
      <c r="AV18" s="342">
        <f t="shared" ref="AV18" si="83">AT18+1</f>
        <v>46288</v>
      </c>
      <c r="AW18" s="343"/>
      <c r="AX18" s="342">
        <f t="shared" ref="AX18" si="84">AV18+1</f>
        <v>46289</v>
      </c>
      <c r="AY18" s="343"/>
      <c r="AZ18" s="342">
        <f t="shared" ref="AZ18" si="85">AX18+1</f>
        <v>46290</v>
      </c>
      <c r="BA18" s="343"/>
      <c r="BB18" s="342">
        <f t="shared" ref="BB18" si="86">AZ18+1</f>
        <v>46291</v>
      </c>
      <c r="BC18" s="343"/>
      <c r="BD18" s="342">
        <f t="shared" ref="BD18" si="87">BB18+1</f>
        <v>46292</v>
      </c>
      <c r="BE18" s="343"/>
      <c r="BF18" s="342">
        <f t="shared" ref="BF18" si="88">BD18+1</f>
        <v>46293</v>
      </c>
      <c r="BG18" s="343"/>
      <c r="BH18" s="342">
        <f t="shared" ref="BH18" si="89">BF18+1</f>
        <v>46294</v>
      </c>
      <c r="BI18" s="343"/>
      <c r="BJ18" s="342">
        <f t="shared" ref="BJ18" si="90">BH18+1</f>
        <v>46295</v>
      </c>
      <c r="BK18" s="343"/>
    </row>
    <row r="19" spans="2:63" s="98" customFormat="1" ht="18.75" customHeight="1" thickBot="1">
      <c r="B19" s="364"/>
      <c r="C19" s="208" t="s">
        <v>83</v>
      </c>
      <c r="D19" s="360">
        <f>D18</f>
        <v>46266</v>
      </c>
      <c r="E19" s="361"/>
      <c r="F19" s="360">
        <f t="shared" ref="F19" si="91">F18</f>
        <v>46267</v>
      </c>
      <c r="G19" s="361"/>
      <c r="H19" s="360">
        <f t="shared" ref="H19" si="92">H18</f>
        <v>46268</v>
      </c>
      <c r="I19" s="361"/>
      <c r="J19" s="360">
        <f t="shared" ref="J19" si="93">J18</f>
        <v>46269</v>
      </c>
      <c r="K19" s="361"/>
      <c r="L19" s="339">
        <f t="shared" ref="L19" si="94">L18</f>
        <v>46270</v>
      </c>
      <c r="M19" s="341"/>
      <c r="N19" s="339">
        <f t="shared" ref="N19" si="95">N18</f>
        <v>46271</v>
      </c>
      <c r="O19" s="341"/>
      <c r="P19" s="339">
        <f t="shared" ref="P19" si="96">P18</f>
        <v>46272</v>
      </c>
      <c r="Q19" s="341"/>
      <c r="R19" s="339">
        <f t="shared" ref="R19" si="97">R18</f>
        <v>46273</v>
      </c>
      <c r="S19" s="341"/>
      <c r="T19" s="339">
        <f t="shared" ref="T19" si="98">T18</f>
        <v>46274</v>
      </c>
      <c r="U19" s="341"/>
      <c r="V19" s="339">
        <f t="shared" ref="V19" si="99">V18</f>
        <v>46275</v>
      </c>
      <c r="W19" s="341"/>
      <c r="X19" s="339">
        <f t="shared" ref="X19" si="100">X18</f>
        <v>46276</v>
      </c>
      <c r="Y19" s="341"/>
      <c r="Z19" s="339">
        <f t="shared" ref="Z19" si="101">Z18</f>
        <v>46277</v>
      </c>
      <c r="AA19" s="341"/>
      <c r="AB19" s="339">
        <f t="shared" ref="AB19" si="102">AB18</f>
        <v>46278</v>
      </c>
      <c r="AC19" s="341"/>
      <c r="AD19" s="339">
        <f t="shared" ref="AD19" si="103">AD18</f>
        <v>46279</v>
      </c>
      <c r="AE19" s="341"/>
      <c r="AF19" s="339">
        <f t="shared" ref="AF19" si="104">AF18</f>
        <v>46280</v>
      </c>
      <c r="AG19" s="341"/>
      <c r="AH19" s="339">
        <f t="shared" ref="AH19" si="105">AH18</f>
        <v>46281</v>
      </c>
      <c r="AI19" s="341"/>
      <c r="AJ19" s="339">
        <f t="shared" ref="AJ19" si="106">AJ18</f>
        <v>46282</v>
      </c>
      <c r="AK19" s="341"/>
      <c r="AL19" s="339">
        <f t="shared" ref="AL19" si="107">AL18</f>
        <v>46283</v>
      </c>
      <c r="AM19" s="341"/>
      <c r="AN19" s="339">
        <f t="shared" ref="AN19" si="108">AN18</f>
        <v>46284</v>
      </c>
      <c r="AO19" s="341"/>
      <c r="AP19" s="339">
        <f t="shared" ref="AP19" si="109">AP18</f>
        <v>46285</v>
      </c>
      <c r="AQ19" s="341"/>
      <c r="AR19" s="339">
        <f t="shared" ref="AR19" si="110">AR18</f>
        <v>46286</v>
      </c>
      <c r="AS19" s="341"/>
      <c r="AT19" s="339">
        <f t="shared" ref="AT19" si="111">AT18</f>
        <v>46287</v>
      </c>
      <c r="AU19" s="341"/>
      <c r="AV19" s="339">
        <f t="shared" ref="AV19" si="112">AV18</f>
        <v>46288</v>
      </c>
      <c r="AW19" s="341"/>
      <c r="AX19" s="339">
        <f t="shared" ref="AX19" si="113">AX18</f>
        <v>46289</v>
      </c>
      <c r="AY19" s="341"/>
      <c r="AZ19" s="339">
        <f t="shared" ref="AZ19" si="114">AZ18</f>
        <v>46290</v>
      </c>
      <c r="BA19" s="341"/>
      <c r="BB19" s="339">
        <f t="shared" ref="BB19" si="115">BB18</f>
        <v>46291</v>
      </c>
      <c r="BC19" s="341"/>
      <c r="BD19" s="339">
        <f t="shared" ref="BD19" si="116">BD18</f>
        <v>46292</v>
      </c>
      <c r="BE19" s="341"/>
      <c r="BF19" s="339">
        <f t="shared" ref="BF19" si="117">BF18</f>
        <v>46293</v>
      </c>
      <c r="BG19" s="341"/>
      <c r="BH19" s="339">
        <f t="shared" ref="BH19" si="118">BH18</f>
        <v>46294</v>
      </c>
      <c r="BI19" s="341"/>
      <c r="BJ19" s="339">
        <f t="shared" ref="BJ19" si="119">BJ18</f>
        <v>46295</v>
      </c>
      <c r="BK19" s="341"/>
    </row>
    <row r="20" spans="2:63" s="98" customFormat="1" ht="18.75" customHeight="1" thickTop="1">
      <c r="B20" s="364"/>
      <c r="C20" s="209">
        <f>設定!B5</f>
        <v>0</v>
      </c>
      <c r="D20" s="357">
        <f>'8月'!BL20+SUMIF(E44:E53,設定!B5,D44:E53)+SUMIF(E38,設定!B5,D38:E38)+SUMIF(E40,設定!B5,D40:E40)-SUMIF(E37,設定!B5,D37:E37)-SUMIF(E39,設定!B5,D39:E39)-SUMIF(E56:E125,設定!B5,D56:D125)</f>
        <v>0</v>
      </c>
      <c r="E20" s="358"/>
      <c r="F20" s="357">
        <f>D20+SUMIF(G44:G53,設定!B5,F44:G53)+SUMIF(G38,設定!B5,F38:G38)+SUMIF(G40,設定!B5,F40:G40)-SUMIF(G37,設定!B5,F37:G37)-SUMIF(G39,設定!B5,F39:G39)-SUMIF(G56:G125,設定!B5,F56:F125)</f>
        <v>0</v>
      </c>
      <c r="G20" s="358"/>
      <c r="H20" s="357">
        <f>F20+SUMIF(I44:I53,設定!B5,H44:I53)+SUMIF(I38,設定!B5,H38:I38)+SUMIF(I40,設定!B5,H40:I40)-SUMIF(I37,設定!B5,H37:I37)-SUMIF(I39,設定!B5,H39:I39)-SUMIF(I56:I125,設定!B5,H56:H125)</f>
        <v>0</v>
      </c>
      <c r="I20" s="358"/>
      <c r="J20" s="357">
        <f>H20+SUMIF(K44:K53,設定!B5,J44:K53)+SUMIF(K38,設定!B5,J38:K38)+SUMIF(K40,設定!B5,J40:K40)-SUMIF(K37,設定!B5,J37:K37)-SUMIF(K39,設定!B5,J39:K39)-SUMIF(K56:K125,設定!B5,J56:J125)</f>
        <v>0</v>
      </c>
      <c r="K20" s="358"/>
      <c r="L20" s="357">
        <f>J20+SUMIF(M44:M53,設定!B5,L44:M53)+SUMIF(M38,設定!B5,L38:M38)+SUMIF(M40,設定!B5,L40:M40)-SUMIF(M37,設定!B5,L37:M37)-SUMIF(M39,設定!B5,L39:M39)-SUMIF(M56:M125,設定!B5,L56:L125)</f>
        <v>0</v>
      </c>
      <c r="M20" s="358"/>
      <c r="N20" s="357">
        <f>L20+SUMIF(O44:O53,設定!B5,N44:O53)+SUMIF(O38,設定!B5,N38:O38)+SUMIF(O40,設定!B5,N40:O40)-SUMIF(O37,設定!B5,N37:O37)-SUMIF(O39,設定!B5,N39:O39)-SUMIF(O56:O125,設定!B5,N56:N125)</f>
        <v>0</v>
      </c>
      <c r="O20" s="358"/>
      <c r="P20" s="357">
        <f>N20+SUMIF(Q44:Q53,設定!B5,P44:Q53)+SUMIF(Q38,設定!B5,P38:Q38)+SUMIF(Q40,設定!B5,P40:Q40)-SUMIF(Q37,設定!B5,P37:Q37)-SUMIF(Q39,設定!B5,P39:Q39)-SUMIF(Q56:Q125,設定!B5,P56:P125)</f>
        <v>0</v>
      </c>
      <c r="Q20" s="358"/>
      <c r="R20" s="357">
        <f>P20+SUMIF(S44:S53,設定!B5,R44:S53)+SUMIF(S38,設定!B5,R38:S38)+SUMIF(S40,設定!B5,R40:S40)-SUMIF(S37,設定!B5,R37:S37)-SUMIF(S39,設定!B5,R39:S39)-SUMIF(S56:S125,設定!B5,R56:R125)</f>
        <v>0</v>
      </c>
      <c r="S20" s="358"/>
      <c r="T20" s="357">
        <f>R20+SUMIF(U44:U53,設定!B5,T44:U53)+SUMIF(U38,設定!B5,T38:U38)+SUMIF(U40,設定!B5,T40:U40)-SUMIF(U37,設定!B5,T37:U37)-SUMIF(U39,設定!B5,T39:U39)-SUMIF(U56:U125,設定!B5,T56:T125)</f>
        <v>0</v>
      </c>
      <c r="U20" s="358"/>
      <c r="V20" s="357">
        <f>T20+SUMIF(W44:W53,設定!B5,V44:W53)+SUMIF(W38,設定!B5,V38:W38)+SUMIF(W40,設定!B5,V40:W40)-SUMIF(W37,設定!B5,V37:W37)-SUMIF(W39,設定!B5,V39:W39)-SUMIF(W56:W125,設定!B5,V56:V125)</f>
        <v>0</v>
      </c>
      <c r="W20" s="358"/>
      <c r="X20" s="357">
        <f>V20+SUMIF(Y44:Y53,設定!B5,X44:Y53)+SUMIF(Y38,設定!B5,X38:Y38)+SUMIF(Y40,設定!B5,X40:Y40)-SUMIF(Y37,設定!B5,X37:Y37)-SUMIF(Y39,設定!B5,X39:Y39)-SUMIF(Y56:Y125,設定!B5,X56:X125)</f>
        <v>0</v>
      </c>
      <c r="Y20" s="358"/>
      <c r="Z20" s="357">
        <f>X20+SUMIF(AA44:AA53,設定!B5,Z44:AA53)+SUMIF(AA38,設定!B5,Z38:AA38)+SUMIF(AA40,設定!B5,Z40:AA40)-SUMIF(AA37,設定!B5,Z37:AA37)-SUMIF(AA39,設定!B5,Z39:AA39)-SUMIF(AA56:AA125,設定!B5,Z56:Z125)</f>
        <v>0</v>
      </c>
      <c r="AA20" s="358"/>
      <c r="AB20" s="357">
        <f>Z20+SUMIF(AC44:AC53,設定!B5,AB44:AC53)+SUMIF(AC38,設定!B5,AB38:AC38)+SUMIF(AC40,設定!B5,AB40:AC40)-SUMIF(AC37,設定!B5,AB37:AC37)-SUMIF(AC39,設定!B5,AB39:AC39)-SUMIF(AC56:AC125,設定!B5,AB56:AB125)</f>
        <v>0</v>
      </c>
      <c r="AC20" s="358"/>
      <c r="AD20" s="357">
        <f>AB20+SUMIF(AE44:AE53,設定!B5,AD44:AE53)+SUMIF(AE38,設定!B5,AD38:AE38)+SUMIF(AE40,設定!B5,AD40:AE40)-SUMIF(AE37,設定!B5,AD37:AE37)-SUMIF(AE39,設定!B5,AD39:AE39)-SUMIF(AE56:AE125,設定!B5,AD56:AE125)</f>
        <v>0</v>
      </c>
      <c r="AE20" s="358"/>
      <c r="AF20" s="357">
        <f>AD20+SUMIF(AG44:AG53,設定!B5,AF44:AG53)+SUMIF(AG38,設定!B5,AF38:AG38)+SUMIF(AG40,設定!B5,AF40:AG40)-SUMIF(AG37,設定!B5,AF37:AG37)-SUMIF(AG39,設定!B5,AF39:AG39)-SUMIF(AG56:AG125,設定!B5,AF56:AF125)</f>
        <v>0</v>
      </c>
      <c r="AG20" s="358"/>
      <c r="AH20" s="357">
        <f>AF20+SUMIF(AI44:AI53,設定!B5,AH44:AI53)+SUMIF(AI38,設定!B5,AH38:AI38)+SUMIF(AI40,設定!B5,AH40:AI40)-SUMIF(AI37,設定!B5,AH37:AI37)-SUMIF(AI39,設定!B5,AH39:AI39)-SUMIF(AI56:AI125,設定!B5,AH56:AH125)</f>
        <v>0</v>
      </c>
      <c r="AI20" s="358"/>
      <c r="AJ20" s="357">
        <f>AH20+SUMIF(AK44:AK53,設定!B5,AJ44:AK53)+SUMIF(AK38,設定!B5,AJ38:AK38)+SUMIF(AK40,設定!B5,AJ40:AK40)-SUMIF(AK37,設定!B5,AJ37:AK37)-SUMIF(AK39,設定!B5,AJ39:AK39)-SUMIF(AK56:AK125,設定!B5,AJ56:AJ125)</f>
        <v>0</v>
      </c>
      <c r="AK20" s="358"/>
      <c r="AL20" s="357">
        <f>AJ20+SUMIF(AM44:AM53,設定!B5,AL44:AM53)+SUMIF(AM38,設定!B5,AL38:AM38)+SUMIF(AM40,設定!B5,AL40:AM40)-SUMIF(AM37,設定!B5,AL37:AM37)-SUMIF(AM39,設定!B5,AL39:AM39)-SUMIF(AM56:AM125,設定!B5,AL56:AL125)</f>
        <v>0</v>
      </c>
      <c r="AM20" s="358"/>
      <c r="AN20" s="357">
        <f>AL20+SUMIF(AO44:AO53,設定!B5,AN44:AO53)+SUMIF(AO38,設定!B5,AN38:AO38)+SUMIF(AO40,設定!B5,AN40:AO40)-SUMIF(AO37,設定!B5,AN37:AO37)-SUMIF(AO39,設定!B5,AN39:AO39)-SUMIF(AO56:AO125,設定!B5,AN56:AN125)</f>
        <v>0</v>
      </c>
      <c r="AO20" s="358"/>
      <c r="AP20" s="357">
        <f>AN20+SUMIF(AQ44:AQ53,設定!B5,AP44:AQ53)+SUMIF(AQ38,設定!B5,AP38:AQ38)+SUMIF(AQ40,設定!B5,AP40:AQ40)-SUMIF(AQ37,設定!B5,AP37:AQ37)-SUMIF(AQ39,設定!B5,AP39:AQ39)-SUMIF(AQ56:AQ125,設定!B5,AP56:AP125)</f>
        <v>0</v>
      </c>
      <c r="AQ20" s="358"/>
      <c r="AR20" s="357">
        <f>AP20+SUMIF(AS44:AS53,設定!B5,AR44:AS53)+SUMIF(AS38,設定!B5,AR38:AS38)+SUMIF(AS40,設定!B5,AR40:AS40)-SUMIF(AS37,設定!B5,AR37:AS37)-SUMIF(AS39,設定!B5,AR39:AS39)-SUMIF(AS56:AS125,設定!B5,AR56:AR125)</f>
        <v>0</v>
      </c>
      <c r="AS20" s="358"/>
      <c r="AT20" s="357">
        <f>AR20+SUMIF(AU44:AU53,設定!B5,AT44:AU53)+SUMIF(AU38,設定!B5,AT38:AU38)+SUMIF(AU40,設定!B5,AT40:AU40)-SUMIF(AU37,設定!B5,AT37:AU37)-SUMIF(AU39,設定!B5,AT39:AU39)-SUMIF(AU56:AU125,設定!B5,AT56:AT125)</f>
        <v>0</v>
      </c>
      <c r="AU20" s="358"/>
      <c r="AV20" s="357">
        <f>AT20+SUMIF(AW44:AW53,設定!B5,AV44:AW53)+SUMIF(AW38,設定!B5,AV38:AW38)+SUMIF(AW40,設定!B5,AV40:AW40)-SUMIF(AW37,設定!B5,AV37:AW37)-SUMIF(AW39,設定!B5,AV39:AW39)-SUMIF(AW56:AW125,設定!B5,AV56:AV125)</f>
        <v>0</v>
      </c>
      <c r="AW20" s="358"/>
      <c r="AX20" s="357">
        <f>AV20+SUMIF(AY44:AY53,設定!B5,AX44:AY53)+SUMIF(AY38,設定!B5,AX38:AY38)+SUMIF(AY40,設定!B5,AX40:AY40)-SUMIF(AY37,設定!B5,AX37:AY37)-SUMIF(AY39,設定!B5,AX39:AY39)-SUMIF(AY56:AY125,設定!B5,AX56:AX125)</f>
        <v>0</v>
      </c>
      <c r="AY20" s="358"/>
      <c r="AZ20" s="357">
        <f>AX20+SUMIF(BA44:BA53,設定!B5,AZ44:BA53)+SUMIF(BA38,設定!B5,AZ38:BA38)+SUMIF(BA40,設定!B5,AZ40:BA40)-SUMIF(BA37,設定!B5,AZ37:BA37)-SUMIF(BA39,設定!B5,AZ39:BA39)-SUMIF(BA56:BA125,設定!B5,AZ56:AZ125)</f>
        <v>0</v>
      </c>
      <c r="BA20" s="358"/>
      <c r="BB20" s="357">
        <f>AZ20+SUMIF(BC44:BC53,設定!B5,BB44:BC53)+SUMIF(BC38,設定!B5,BB38:BC38)+SUMIF(BC40,設定!B5,BB40:BC40)-SUMIF(BC37,設定!B5,BB37:BC37)-SUMIF(BC39,設定!B5,BB39:BC39)-SUMIF(BC56:BC125,設定!B5,BB56:BB125)</f>
        <v>0</v>
      </c>
      <c r="BC20" s="358"/>
      <c r="BD20" s="357">
        <f>BB20+SUMIF(BE44:BE53,設定!B5,BD44:BE53)+SUMIF(BE38,設定!B5,BD38:BE38)+SUMIF(BE40,設定!B5,BD40:BE40)-SUMIF(BE37,設定!B5,BD37:BE37)-SUMIF(BE39,設定!B5,BD39:BE39)-SUMIF(BE56:BE125,設定!B5,BD56:BE125)</f>
        <v>0</v>
      </c>
      <c r="BE20" s="358"/>
      <c r="BF20" s="357">
        <f>BD20+SUMIF(BG44:BG53,設定!B5,BF44:BG53)+SUMIF(BG38,設定!B5,BF38:BG38)+SUMIF(BG40,設定!B5,BF40:BG40)-SUMIF(BG37,設定!B5,BF37:BG37)-SUMIF(BG39,設定!B5,BF39:BG39)-SUMIF(BG56:BG125,設定!B5,BF56:BF125)</f>
        <v>0</v>
      </c>
      <c r="BG20" s="358"/>
      <c r="BH20" s="357">
        <f>BF20+SUMIF(BI44:BI53,設定!B5,BH44:BI53)+SUMIF(BI38,設定!B5,BH38:BI38)+SUMIF(BI40,設定!B5,BH40:BI40)-SUMIF(BI37,設定!B5,BH37:BI37)-SUMIF(BI39,設定!B5,BH39:BI39)-SUMIF(BI56:BI125,設定!B5,BH56:BH125)</f>
        <v>0</v>
      </c>
      <c r="BI20" s="358"/>
      <c r="BJ20" s="357">
        <f>BH20+SUMIF(BK44:BK53,設定!B5,BJ44:BK53)+SUMIF(BK38,設定!B5,BJ38:BK38)+SUMIF(BK40,設定!B5,BJ40:BK40)-SUMIF(BK37,設定!B5,BJ37:BK37)-SUMIF(BK39,設定!B5,BJ39:BK39)-SUMIF(BK56:BK125,設定!B5,BJ56:BJ125)</f>
        <v>0</v>
      </c>
      <c r="BK20" s="358"/>
    </row>
    <row r="21" spans="2:63" s="98" customFormat="1" ht="18.75" customHeight="1">
      <c r="B21" s="364"/>
      <c r="C21" s="140">
        <f>設定!B6</f>
        <v>0</v>
      </c>
      <c r="D21" s="354">
        <f>'8月'!BL21+SUMIF(E44:E53,設定!B6,D44:E53)+SUMIF(E38,設定!B6,D38:E38)+SUMIF(E40,設定!B6,D40:E40)-SUMIF(E37,設定!B6,D37:E37)-SUMIF(E39,設定!B6,D39:E39)-SUMIF(E56:E125,設定!B6,D56:D125)</f>
        <v>0</v>
      </c>
      <c r="E21" s="355"/>
      <c r="F21" s="354">
        <f>D21+SUMIF(G44:G53,設定!B6,F44:G53)+SUMIF(G38,設定!B6,F38:G38)+SUMIF(G40,設定!B6,F40:G40)-SUMIF(G37,設定!B6,F37:G37)-SUMIF(G39,設定!B6,F39:G39)-SUMIF(G56:G125,設定!B6,F56:F125)</f>
        <v>0</v>
      </c>
      <c r="G21" s="355"/>
      <c r="H21" s="354">
        <f>F21+SUMIF(I44:I53,設定!B6,H44:I53)+SUMIF(I38,設定!B6,H38:I38)+SUMIF(I40,設定!B6,H40:I40)-SUMIF(I37,設定!B6,H37:I37)-SUMIF(I39,設定!B6,H39:I39)-SUMIF(I56:I125,設定!B6,H56:H125)</f>
        <v>0</v>
      </c>
      <c r="I21" s="355"/>
      <c r="J21" s="354">
        <f>H21+SUMIF(K44:K53,設定!B6,J44:K53)+SUMIF(K38,設定!B6,J38:K38)+SUMIF(K40,設定!B6,J40:K40)-SUMIF(K37,設定!B6,J37:K37)-SUMIF(K39,設定!B6,J39:K39)-SUMIF(K56:K125,設定!B6,J56:J125)</f>
        <v>0</v>
      </c>
      <c r="K21" s="355"/>
      <c r="L21" s="354">
        <f>J21+SUMIF(M44:M53,設定!B6,L44:M53)+SUMIF(M38,設定!B6,L38:M38)+SUMIF(M40,設定!B6,L40:M40)-SUMIF(M37,設定!B6,L37:M37)-SUMIF(M39,設定!B6,L39:M39)-SUMIF(M56:M125,設定!B6,L56:L125)</f>
        <v>0</v>
      </c>
      <c r="M21" s="355"/>
      <c r="N21" s="354">
        <f>L21+SUMIF(O44:O53,設定!B6,N44:O53)+SUMIF(O38,設定!B6,N38:O38)+SUMIF(O40,設定!B6,N40:O40)-SUMIF(O37,設定!B6,N37:O37)-SUMIF(O39,設定!B6,N39:O39)-SUMIF(O56:O125,設定!B6,N56:N125)</f>
        <v>0</v>
      </c>
      <c r="O21" s="355"/>
      <c r="P21" s="354">
        <f>N21+SUMIF(Q44:Q53,設定!B6,P44:Q53)+SUMIF(Q38,設定!B6,P38:Q38)+SUMIF(Q40,設定!B6,P40:Q40)-SUMIF(Q37,設定!B6,P37:Q37)-SUMIF(Q39,設定!B6,P39:Q39)-SUMIF(Q56:Q125,設定!B6,P56:P125)</f>
        <v>0</v>
      </c>
      <c r="Q21" s="355"/>
      <c r="R21" s="354">
        <f>P21+SUMIF(S44:S53,設定!B6,R44:S53)+SUMIF(S38,設定!B6,R38:S38)+SUMIF(S40,設定!B6,R40:S40)-SUMIF(S37,設定!B6,R37:S37)-SUMIF(S39,設定!B6,R39:S39)-SUMIF(S56:S125,設定!B6,R56:R125)</f>
        <v>0</v>
      </c>
      <c r="S21" s="355"/>
      <c r="T21" s="354">
        <f>R21+SUMIF(U44:U53,設定!B6,T44:U53)+SUMIF(U38,設定!B6,T38:U38)+SUMIF(U40,設定!B6,T40:U40)-SUMIF(U37,設定!B6,T37:U37)-SUMIF(U39,設定!B6,T39:U39)-SUMIF(U56:U125,設定!B6,T56:T125)</f>
        <v>0</v>
      </c>
      <c r="U21" s="355"/>
      <c r="V21" s="354">
        <f>T21+SUMIF(W44:W53,設定!B6,V44:W53)+SUMIF(W38,設定!B6,V38:W38)+SUMIF(W40,設定!B6,V40:W40)-SUMIF(W37,設定!B6,V37:W37)-SUMIF(W39,設定!B6,V39:W39)-SUMIF(W56:W125,設定!B6,V56:V125)</f>
        <v>0</v>
      </c>
      <c r="W21" s="355"/>
      <c r="X21" s="354">
        <f>V21+SUMIF(Y44:Y53,設定!B6,X44:Y53)+SUMIF(Y38,設定!B6,X38:Y38)+SUMIF(Y40,設定!B6,X40:Y40)-SUMIF(Y37,設定!B6,X37:Y37)-SUMIF(Y39,設定!B6,X39:Y39)-SUMIF(Y56:Y125,設定!B6,X56:X125)</f>
        <v>0</v>
      </c>
      <c r="Y21" s="355"/>
      <c r="Z21" s="354">
        <f>X21+SUMIF(AA44:AA53,設定!B6,Z44:AA53)+SUMIF(AA38,設定!B6,Z38:AA38)+SUMIF(AA40,設定!B6,Z40:AA40)-SUMIF(AA37,設定!B6,Z37:AA37)-SUMIF(AA39,設定!B6,Z39:AA39)-SUMIF(AA56:AA125,設定!B6,Z56:Z125)</f>
        <v>0</v>
      </c>
      <c r="AA21" s="355"/>
      <c r="AB21" s="354">
        <f>Z21+SUMIF(AC44:AC53,設定!B6,AB44:AC53)+SUMIF(AC38,設定!B6,AB38:AC38)+SUMIF(AC40,設定!B6,AB40:AC40)-SUMIF(AC37,設定!B6,AB37:AC37)-SUMIF(AC39,設定!B6,AB39:AC39)-SUMIF(AC56:AC125,設定!B6,AB56:AB125)</f>
        <v>0</v>
      </c>
      <c r="AC21" s="355"/>
      <c r="AD21" s="354">
        <f>AB21+SUMIF(AE44:AE53,設定!B6,AD44:AE53)+SUMIF(AE38,設定!B6,AD38:AE38)+SUMIF(AE40,設定!B6,AD40:AE40)-SUMIF(AE37,設定!B6,AD37:AE37)-SUMIF(AE39,設定!B6,AD39:AE39)-SUMIF(AE56:AE125,設定!B6,AD56:AE125)</f>
        <v>0</v>
      </c>
      <c r="AE21" s="355"/>
      <c r="AF21" s="354">
        <f>AD21+SUMIF(AG44:AG53,設定!B6,AF44:AG53)+SUMIF(AG38,設定!B6,AF38:AG38)+SUMIF(AG40,設定!B6,AF40:AG40)-SUMIF(AG37,設定!B6,AF37:AG37)-SUMIF(AG39,設定!B6,AF39:AG39)-SUMIF(AG56:AG125,設定!B6,AF56:AF125)</f>
        <v>0</v>
      </c>
      <c r="AG21" s="355"/>
      <c r="AH21" s="354">
        <f>AF21+SUMIF(AI44:AI53,設定!B6,AH44:AI53)+SUMIF(AI38,設定!B6,AH38:AI38)+SUMIF(AI40,設定!B6,AH40:AI40)-SUMIF(AI37,設定!B6,AH37:AI37)-SUMIF(AI39,設定!B6,AH39:AI39)-SUMIF(AI56:AI125,設定!B6,AH56:AH125)</f>
        <v>0</v>
      </c>
      <c r="AI21" s="355"/>
      <c r="AJ21" s="354">
        <f>AH21+SUMIF(AK44:AK53,設定!B6,AJ44:AK53)+SUMIF(AK38,設定!B6,AJ38:AK38)+SUMIF(AK40,設定!B6,AJ40:AK40)-SUMIF(AK37,設定!B6,AJ37:AK37)-SUMIF(AK39,設定!B6,AJ39:AK39)-SUMIF(AK56:AK125,設定!B6,AJ56:AJ125)</f>
        <v>0</v>
      </c>
      <c r="AK21" s="355"/>
      <c r="AL21" s="354">
        <f>AJ21+SUMIF(AM44:AM53,設定!B6,AL44:AM53)+SUMIF(AM38,設定!B6,AL38:AM38)+SUMIF(AM40,設定!B6,AL40:AM40)-SUMIF(AM37,設定!B6,AL37:AM37)-SUMIF(AM39,設定!B6,AL39:AM39)-SUMIF(AM56:AM125,設定!B6,AL56:AL125)</f>
        <v>0</v>
      </c>
      <c r="AM21" s="355"/>
      <c r="AN21" s="354">
        <f>AL21+SUMIF(AO44:AO53,設定!B6,AN44:AO53)+SUMIF(AO38,設定!B6,AN38:AO38)+SUMIF(AO40,設定!B6,AN40:AO40)-SUMIF(AO37,設定!B6,AN37:AO37)-SUMIF(AO39,設定!B6,AN39:AO39)-SUMIF(AO56:AO125,設定!B6,AN56:AN125)</f>
        <v>0</v>
      </c>
      <c r="AO21" s="355"/>
      <c r="AP21" s="354">
        <f>AN21+SUMIF(AQ44:AQ53,設定!B6,AP44:AQ53)+SUMIF(AQ38,設定!B6,AP38:AQ38)+SUMIF(AQ40,設定!B6,AP40:AQ40)-SUMIF(AQ37,設定!B6,AP37:AQ37)-SUMIF(AQ39,設定!B6,AP39:AQ39)-SUMIF(AQ56:AQ125,設定!B6,AP56:AP125)</f>
        <v>0</v>
      </c>
      <c r="AQ21" s="355"/>
      <c r="AR21" s="354">
        <f>AP21+SUMIF(AS44:AS53,設定!B6,AR44:AS53)+SUMIF(AS38,設定!B6,AR38:AS38)+SUMIF(AS40,設定!B6,AR40:AS40)-SUMIF(AS37,設定!B6,AR37:AS37)-SUMIF(AS39,設定!B6,AR39:AS39)-SUMIF(AS56:AS125,設定!B6,AR56:AR125)</f>
        <v>0</v>
      </c>
      <c r="AS21" s="355"/>
      <c r="AT21" s="354">
        <f>AR21+SUMIF(AU44:AU53,設定!B6,AT44:AU53)+SUMIF(AU38,設定!B6,AT38:AU38)+SUMIF(AU40,設定!B6,AT40:AU40)-SUMIF(AU37,設定!B6,AT37:AU37)-SUMIF(AU39,設定!B6,AT39:AU39)-SUMIF(AU56:AU125,設定!B6,AT56:AT125)</f>
        <v>0</v>
      </c>
      <c r="AU21" s="355"/>
      <c r="AV21" s="354">
        <f>AT21+SUMIF(AW44:AW53,設定!B6,AV44:AW53)+SUMIF(AW38,設定!B6,AV38:AW38)+SUMIF(AW40,設定!B6,AV40:AW40)-SUMIF(AW37,設定!B6,AV37:AW37)-SUMIF(AW39,設定!B6,AV39:AW39)-SUMIF(AW56:AW125,設定!B6,AV56:AV125)</f>
        <v>0</v>
      </c>
      <c r="AW21" s="355"/>
      <c r="AX21" s="354">
        <f>AV21+SUMIF(AY44:AY53,設定!B6,AX44:AY53)+SUMIF(AY38,設定!B6,AX38:AY38)+SUMIF(AY40,設定!B6,AX40:AY40)-SUMIF(AY37,設定!B6,AX37:AY37)-SUMIF(AY39,設定!B6,AX39:AY39)-SUMIF(AY56:AY125,設定!B6,AX56:AX125)</f>
        <v>0</v>
      </c>
      <c r="AY21" s="355"/>
      <c r="AZ21" s="354">
        <f>AX21+SUMIF(BA44:BA53,設定!B6,AZ44:BA53)+SUMIF(BA38,設定!B6,AZ38:BA38)+SUMIF(BA40,設定!B6,AZ40:BA40)-SUMIF(BA37,設定!B6,AZ37:BA37)-SUMIF(BA39,設定!B6,AZ39:BA39)-SUMIF(BA56:BA125,設定!B6,AZ56:AZ125)</f>
        <v>0</v>
      </c>
      <c r="BA21" s="355"/>
      <c r="BB21" s="354">
        <f>AZ21+SUMIF(BC44:BC53,設定!B6,BB44:BC53)+SUMIF(BC38,設定!B6,BB38:BC38)+SUMIF(BC40,設定!B6,BB40:BC40)-SUMIF(BC37,設定!B6,BB37:BC37)-SUMIF(BC39,設定!B6,BB39:BC39)-SUMIF(BC56:BC125,設定!B6,BB56:BB125)</f>
        <v>0</v>
      </c>
      <c r="BC21" s="355"/>
      <c r="BD21" s="354">
        <f>BB21+SUMIF(BE44:BE53,設定!B6,BD44:BE53)+SUMIF(BE38,設定!B6,BD38:BE38)+SUMIF(BE40,設定!B6,BD40:BE40)-SUMIF(BE37,設定!B6,BD37:BE37)-SUMIF(BE39,設定!B6,BD39:BE39)-SUMIF(BE56:BE125,設定!B6,BD56:BE125)</f>
        <v>0</v>
      </c>
      <c r="BE21" s="355"/>
      <c r="BF21" s="354">
        <f>BD21+SUMIF(BG44:BG53,設定!B6,BF44:BG53)+SUMIF(BG38,設定!B6,BF38:BG38)+SUMIF(BG40,設定!B6,BF40:BG40)-SUMIF(BG37,設定!B6,BF37:BG37)-SUMIF(BG39,設定!B6,BF39:BG39)-SUMIF(BG56:BG125,設定!B6,BF56:BF125)</f>
        <v>0</v>
      </c>
      <c r="BG21" s="355"/>
      <c r="BH21" s="354">
        <f>BF21+SUMIF(BI44:BI53,設定!B6,BH44:BI53)+SUMIF(BI38,設定!B6,BH38:BI38)+SUMIF(BI40,設定!B6,BH40:BI40)-SUMIF(BI37,設定!B6,BH37:BI37)-SUMIF(BI39,設定!B6,BH39:BI39)-SUMIF(BI56:BI125,設定!B6,BH56:BH125)</f>
        <v>0</v>
      </c>
      <c r="BI21" s="355"/>
      <c r="BJ21" s="354">
        <f>BH21+SUMIF(BK44:BK53,設定!B6,BJ44:BK53)+SUMIF(BK38,設定!B6,BJ38:BK38)+SUMIF(BK40,設定!B6,BJ40:BK40)-SUMIF(BK37,設定!B6,BJ37:BK37)-SUMIF(BK39,設定!B6,BJ39:BK39)-SUMIF(BK56:BK125,設定!B6,BJ56:BJ125)</f>
        <v>0</v>
      </c>
      <c r="BK21" s="355"/>
    </row>
    <row r="22" spans="2:63" s="98" customFormat="1" ht="18.75" customHeight="1">
      <c r="B22" s="364"/>
      <c r="C22" s="210">
        <f>設定!B7</f>
        <v>0</v>
      </c>
      <c r="D22" s="350">
        <f>'8月'!BL22+SUMIF(E44:E53,設定!B7,D44:E53)+SUMIF(E38,設定!B7,D38:E38)+SUMIF(E40,設定!B7,D40:E40)-SUMIF(E37,設定!B7,D37:E37)-SUMIF(E39,設定!B7,D39:E39)-SUMIF(E56:E125,設定!B7,D56:D125)</f>
        <v>0</v>
      </c>
      <c r="E22" s="351"/>
      <c r="F22" s="350">
        <f>D22+SUMIF(G44:G53,設定!B7,F44:G53)+SUMIF(G38,設定!B7,F38:G38)+SUMIF(G40,設定!B7,F40:G40)-SUMIF(G37,設定!B7,F37:G37)-SUMIF(G39,設定!B7,F39:G39)-SUMIF(G56:G125,設定!B7,F56:F125)</f>
        <v>0</v>
      </c>
      <c r="G22" s="351"/>
      <c r="H22" s="350">
        <f>F22+SUMIF(I44:I53,設定!B7,H44:I53)+SUMIF(I38,設定!B7,H38:I38)+SUMIF(I40,設定!B7,H40:I40)-SUMIF(I37,設定!B7,H37:I37)-SUMIF(I39,設定!B7,H39:I39)-SUMIF(I56:I125,設定!B7,H56:H125)</f>
        <v>0</v>
      </c>
      <c r="I22" s="351"/>
      <c r="J22" s="350">
        <f>H22+SUMIF(K44:K53,設定!B7,J44:K53)+SUMIF(K38,設定!B7,J38:K38)+SUMIF(K40,設定!B7,J40:K40)-SUMIF(K37,設定!B7,J37:K37)-SUMIF(K39,設定!B7,J39:K39)-SUMIF(K56:K125,設定!B7,J56:J125)</f>
        <v>0</v>
      </c>
      <c r="K22" s="351"/>
      <c r="L22" s="350">
        <f>J22+SUMIF(M44:M53,設定!B7,L44:M53)+SUMIF(M38,設定!B7,L38:M38)+SUMIF(M40,設定!B7,L40:M40)-SUMIF(M37,設定!B7,L37:M37)-SUMIF(M39,設定!B7,L39:M39)-SUMIF(M56:M125,設定!B7,L56:L125)</f>
        <v>0</v>
      </c>
      <c r="M22" s="351"/>
      <c r="N22" s="350">
        <f>L22+SUMIF(O44:O53,設定!B7,N44:O53)+SUMIF(O38,設定!B7,N38:O38)+SUMIF(O40,設定!B7,N40:O40)-SUMIF(O37,設定!B7,N37:O37)-SUMIF(O39,設定!B7,N39:O39)-SUMIF(O56:O125,設定!B7,N56:N125)</f>
        <v>0</v>
      </c>
      <c r="O22" s="351"/>
      <c r="P22" s="350">
        <f>N22+SUMIF(Q44:Q53,設定!B7,P44:Q53)+SUMIF(Q38,設定!B7,P38:Q38)+SUMIF(Q40,設定!B7,P40:Q40)-SUMIF(Q37,設定!B7,P37:Q37)-SUMIF(Q39,設定!B7,P39:Q39)-SUMIF(Q56:Q125,設定!B7,P56:P125)</f>
        <v>0</v>
      </c>
      <c r="Q22" s="351"/>
      <c r="R22" s="350">
        <f>P22+SUMIF(S44:S53,設定!B7,R44:S53)+SUMIF(S38,設定!B7,R38:S38)+SUMIF(S40,設定!B7,R40:S40)-SUMIF(S37,設定!B7,R37:S37)-SUMIF(S39,設定!B7,R39:S39)-SUMIF(S56:S125,設定!B7,R56:R125)</f>
        <v>0</v>
      </c>
      <c r="S22" s="351"/>
      <c r="T22" s="350">
        <f>R22+SUMIF(U44:U53,設定!B7,T44:U53)+SUMIF(U38,設定!B7,T38:U38)+SUMIF(U40,設定!B7,T40:U40)-SUMIF(U37,設定!B7,T37:U37)-SUMIF(U39,設定!B7,T39:U39)-SUMIF(U56:U125,設定!B7,T56:T125)</f>
        <v>0</v>
      </c>
      <c r="U22" s="351"/>
      <c r="V22" s="350">
        <f>T22+SUMIF(W44:W53,設定!B7,V44:W53)+SUMIF(W38,設定!B7,V38:W38)+SUMIF(W40,設定!B7,V40:W40)-SUMIF(W37,設定!B7,V37:W37)-SUMIF(W39,設定!B7,V39:W39)-SUMIF(W56:W125,設定!B7,V56:V125)</f>
        <v>0</v>
      </c>
      <c r="W22" s="351"/>
      <c r="X22" s="350">
        <f>V22+SUMIF(Y44:Y53,設定!B7,X44:Y53)+SUMIF(Y38,設定!B7,X38:Y38)+SUMIF(Y40,設定!B7,X40:Y40)-SUMIF(Y37,設定!B7,X37:Y37)-SUMIF(Y39,設定!B7,X39:Y39)-SUMIF(Y56:Y125,設定!B7,X56:X125)</f>
        <v>0</v>
      </c>
      <c r="Y22" s="351"/>
      <c r="Z22" s="350">
        <f>X22+SUMIF(AA44:AA53,設定!B7,Z44:AA53)+SUMIF(AA38,設定!B7,Z38:AA38)+SUMIF(AA40,設定!B7,Z40:AA40)-SUMIF(AA37,設定!B7,Z37:AA37)-SUMIF(AA39,設定!B7,Z39:AA39)-SUMIF(AA56:AA125,設定!B7,Z56:Z125)</f>
        <v>0</v>
      </c>
      <c r="AA22" s="351"/>
      <c r="AB22" s="350">
        <f>Z22+SUMIF(AC44:AC53,設定!B7,AB44:AC53)+SUMIF(AC38,設定!B7,AB38:AC38)+SUMIF(AC40,設定!B7,AB40:AC40)-SUMIF(AC37,設定!B7,AB37:AC37)-SUMIF(AC39,設定!B7,AB39:AC39)-SUMIF(AC56:AC125,設定!B7,AB56:AB125)</f>
        <v>0</v>
      </c>
      <c r="AC22" s="351"/>
      <c r="AD22" s="350">
        <f>AB22+SUMIF(AE44:AE53,設定!B7,AD44:AE53)+SUMIF(AE38,設定!B7,AD38:AE38)+SUMIF(AE40,設定!B7,AD40:AE40)-SUMIF(AE37,設定!B7,AD37:AE37)-SUMIF(AE39,設定!B7,AD39:AE39)-SUMIF(AE56:AE125,設定!B7,AD56:AE125)</f>
        <v>0</v>
      </c>
      <c r="AE22" s="351"/>
      <c r="AF22" s="350">
        <f>AD22+SUMIF(AG44:AG53,設定!B7,AF44:AG53)+SUMIF(AG38,設定!B7,AF38:AG38)+SUMIF(AG40,設定!B7,AF40:AG40)-SUMIF(AG37,設定!B7,AF37:AG37)-SUMIF(AG39,設定!B7,AF39:AG39)-SUMIF(AG56:AG125,設定!B7,AF56:AF125)</f>
        <v>0</v>
      </c>
      <c r="AG22" s="351"/>
      <c r="AH22" s="350">
        <f>AF22+SUMIF(AI44:AI53,設定!B7,AH44:AI53)+SUMIF(AI38,設定!B7,AH38:AI38)+SUMIF(AI40,設定!B7,AH40:AI40)-SUMIF(AI37,設定!B7,AH37:AI37)-SUMIF(AI39,設定!B7,AH39:AI39)-SUMIF(AI56:AI125,設定!B7,AH56:AH125)</f>
        <v>0</v>
      </c>
      <c r="AI22" s="351"/>
      <c r="AJ22" s="350">
        <f>AH22+SUMIF(AK44:AK53,設定!B7,AJ44:AK53)+SUMIF(AK38,設定!B7,AJ38:AK38)+SUMIF(AK40,設定!B7,AJ40:AK40)-SUMIF(AK37,設定!B7,AJ37:AK37)-SUMIF(AK39,設定!B7,AJ39:AK39)-SUMIF(AK56:AK125,設定!B7,AJ56:AJ125)</f>
        <v>0</v>
      </c>
      <c r="AK22" s="351"/>
      <c r="AL22" s="350">
        <f>AJ22+SUMIF(AM44:AM53,設定!B7,AL44:AM53)+SUMIF(AM38,設定!B7,AL38:AM38)+SUMIF(AM40,設定!B7,AL40:AM40)-SUMIF(AM37,設定!B7,AL37:AM37)-SUMIF(AM39,設定!B7,AL39:AM39)-SUMIF(AM56:AM125,設定!B7,AL56:AL125)</f>
        <v>0</v>
      </c>
      <c r="AM22" s="351"/>
      <c r="AN22" s="350">
        <f>AL22+SUMIF(AO44:AO53,設定!B7,AN44:AO53)+SUMIF(AO38,設定!B7,AN38:AO38)+SUMIF(AO40,設定!B7,AN40:AO40)-SUMIF(AO37,設定!B7,AN37:AO37)-SUMIF(AO39,設定!B7,AN39:AO39)-SUMIF(AO56:AO125,設定!B7,AN56:AN125)</f>
        <v>0</v>
      </c>
      <c r="AO22" s="351"/>
      <c r="AP22" s="350">
        <f>AN22+SUMIF(AQ44:AQ53,設定!B7,AP44:AQ53)+SUMIF(AQ38,設定!B7,AP38:AQ38)+SUMIF(AQ40,設定!B7,AP40:AQ40)-SUMIF(AQ37,設定!B7,AP37:AQ37)-SUMIF(AQ39,設定!B7,AP39:AQ39)-SUMIF(AQ56:AQ125,設定!B7,AP56:AP125)</f>
        <v>0</v>
      </c>
      <c r="AQ22" s="351"/>
      <c r="AR22" s="350">
        <f>AP22+SUMIF(AS44:AS53,設定!B7,AR44:AS53)+SUMIF(AS38,設定!B7,AR38:AS38)+SUMIF(AS40,設定!B7,AR40:AS40)-SUMIF(AS37,設定!B7,AR37:AS37)-SUMIF(AS39,設定!B7,AR39:AS39)-SUMIF(AS56:AS125,設定!B7,AR56:AR125)</f>
        <v>0</v>
      </c>
      <c r="AS22" s="351"/>
      <c r="AT22" s="350">
        <f>AR22+SUMIF(AU44:AU53,設定!B7,AT44:AU53)+SUMIF(AU38,設定!B7,AT38:AU38)+SUMIF(AU40,設定!B7,AT40:AU40)-SUMIF(AU37,設定!B7,AT37:AU37)-SUMIF(AU39,設定!B7,AT39:AU39)-SUMIF(AU56:AU125,設定!B7,AT56:AT125)</f>
        <v>0</v>
      </c>
      <c r="AU22" s="351"/>
      <c r="AV22" s="350">
        <f>AT22+SUMIF(AW44:AW53,設定!B7,AV44:AW53)+SUMIF(AW38,設定!B7,AV38:AW38)+SUMIF(AW40,設定!B7,AV40:AW40)-SUMIF(AW37,設定!B7,AV37:AW37)-SUMIF(AW39,設定!B7,AV39:AW39)-SUMIF(AW56:AW125,設定!B7,AV56:AV125)</f>
        <v>0</v>
      </c>
      <c r="AW22" s="351"/>
      <c r="AX22" s="350">
        <f>AV22+SUMIF(AY44:AY53,設定!B7,AX44:AY53)+SUMIF(AY38,設定!B7,AX38:AY38)+SUMIF(AY40,設定!B7,AX40:AY40)-SUMIF(AY37,設定!B7,AX37:AY37)-SUMIF(AY39,設定!B7,AX39:AY39)-SUMIF(AY56:AY125,設定!B7,AX56:AX125)</f>
        <v>0</v>
      </c>
      <c r="AY22" s="351"/>
      <c r="AZ22" s="350">
        <f>AX22+SUMIF(BA44:BA53,設定!B7,AZ44:BA53)+SUMIF(BA38,設定!B7,AZ38:BA38)+SUMIF(BA40,設定!B7,AZ40:BA40)-SUMIF(BA37,設定!B7,AZ37:BA37)-SUMIF(BA39,設定!B7,AZ39:BA39)-SUMIF(BA56:BA125,設定!B7,AZ56:AZ125)</f>
        <v>0</v>
      </c>
      <c r="BA22" s="351"/>
      <c r="BB22" s="350">
        <f>AZ22+SUMIF(BC44:BC53,設定!B7,BB44:BC53)+SUMIF(BC38,設定!B7,BB38:BC38)+SUMIF(BC40,設定!B7,BB40:BC40)-SUMIF(BC37,設定!B7,BB37:BC37)-SUMIF(BC39,設定!B7,BB39:BC39)-SUMIF(BC56:BC125,設定!B7,BB56:BB125)</f>
        <v>0</v>
      </c>
      <c r="BC22" s="351"/>
      <c r="BD22" s="350">
        <f>BB22+SUMIF(BE44:BE53,設定!B7,BD44:BE53)+SUMIF(BE38,設定!B7,BD38:BE38)+SUMIF(BE40,設定!B7,BD40:BE40)-SUMIF(BE37,設定!B7,BD37:BE37)-SUMIF(BE39,設定!B7,BD39:BE39)-SUMIF(BE56:BE125,設定!B7,BD56:BE125)</f>
        <v>0</v>
      </c>
      <c r="BE22" s="351"/>
      <c r="BF22" s="350">
        <f>BD22+SUMIF(BG44:BG53,設定!B7,BF44:BG53)+SUMIF(BG38,設定!B7,BF38:BG38)+SUMIF(BG40,設定!B7,BF40:BG40)-SUMIF(BG37,設定!B7,BF37:BG37)-SUMIF(BG39,設定!B7,BF39:BG39)-SUMIF(BG56:BG125,設定!B7,BF56:BF125)</f>
        <v>0</v>
      </c>
      <c r="BG22" s="351"/>
      <c r="BH22" s="350">
        <f>BF22+SUMIF(BI44:BI53,設定!B7,BH44:BI53)+SUMIF(BI38,設定!B7,BH38:BI38)+SUMIF(BI40,設定!B7,BH40:BI40)-SUMIF(BI37,設定!B7,BH37:BI37)-SUMIF(BI39,設定!B7,BH39:BI39)-SUMIF(BI56:BI125,設定!B7,BH56:BH125)</f>
        <v>0</v>
      </c>
      <c r="BI22" s="351"/>
      <c r="BJ22" s="350">
        <f>BH22+SUMIF(BK44:BK53,設定!B7,BJ44:BK53)+SUMIF(BK38,設定!B7,BJ38:BK38)+SUMIF(BK40,設定!B7,BJ40:BK40)-SUMIF(BK37,設定!B7,BJ37:BK37)-SUMIF(BK39,設定!B7,BJ39:BK39)-SUMIF(BK56:BK125,設定!B7,BJ56:BJ125)</f>
        <v>0</v>
      </c>
      <c r="BK22" s="351"/>
    </row>
    <row r="23" spans="2:63" s="98" customFormat="1" ht="18.75" customHeight="1">
      <c r="B23" s="364"/>
      <c r="C23" s="140">
        <f>設定!B8</f>
        <v>0</v>
      </c>
      <c r="D23" s="354">
        <f>'8月'!BL23+SUMIF(E44:E53,設定!B8,D44:E53)+SUMIF(E38,設定!B8,D38:E38)+SUMIF(E40,設定!B8,D40:E40)-SUMIF(E37,設定!B8,D37:E37)-SUMIF(E39,設定!B8,D39:E39)-SUMIF(E56:E125,設定!B8,D56:D125)</f>
        <v>0</v>
      </c>
      <c r="E23" s="355"/>
      <c r="F23" s="354">
        <f>D23+SUMIF(G44:G53,設定!B8,F44:G53)+SUMIF(G38,設定!B8,F38:G38)+SUMIF(G40,設定!B8,F40:G40)-SUMIF(G37,設定!B8,F37:G37)-SUMIF(G39,設定!B8,F39:G39)-SUMIF(G56:G125,設定!B8,F56:F125)</f>
        <v>0</v>
      </c>
      <c r="G23" s="355"/>
      <c r="H23" s="354">
        <f>F23+SUMIF(I44:I53,設定!B8,H44:I53)+SUMIF(I38,設定!B8,H38:I38)+SUMIF(I40,設定!B8,H40:I40)-SUMIF(I37,設定!B8,H37:I37)-SUMIF(I39,設定!B8,H39:I39)-SUMIF(I56:I125,設定!B8,H56:H125)</f>
        <v>0</v>
      </c>
      <c r="I23" s="355"/>
      <c r="J23" s="354">
        <f>H23+SUMIF(K44:K53,設定!B8,J44:K53)+SUMIF(K38,設定!B8,J38:K38)+SUMIF(K40,設定!B8,J40:K40)-SUMIF(K37,設定!B8,J37:K37)-SUMIF(K39,設定!B8,J39:K39)-SUMIF(K56:K125,設定!B8,J56:J125)</f>
        <v>0</v>
      </c>
      <c r="K23" s="355"/>
      <c r="L23" s="354">
        <f>J23+SUMIF(M44:M53,設定!B8,L44:M53)+SUMIF(M38,設定!B8,L38:M38)+SUMIF(M40,設定!B8,L40:M40)-SUMIF(M37,設定!B8,L37:M37)-SUMIF(M39,設定!B8,L39:M39)-SUMIF(M56:M125,設定!B8,L56:L125)</f>
        <v>0</v>
      </c>
      <c r="M23" s="355"/>
      <c r="N23" s="354">
        <f>L23+SUMIF(O44:O53,設定!B8,N44:O53)+SUMIF(O38,設定!B8,N38:O38)+SUMIF(O40,設定!B8,N40:O40)-SUMIF(O37,設定!B8,N37:O37)-SUMIF(O39,設定!B8,N39:O39)-SUMIF(O56:O125,設定!B8,N56:N125)</f>
        <v>0</v>
      </c>
      <c r="O23" s="355"/>
      <c r="P23" s="354">
        <f>N23+SUMIF(Q44:Q53,設定!B8,P44:Q53)+SUMIF(Q38,設定!B8,P38:Q38)+SUMIF(Q40,設定!B8,P40:Q40)-SUMIF(Q37,設定!B8,P37:Q37)-SUMIF(Q39,設定!B8,P39:Q39)-SUMIF(Q56:Q125,設定!B8,P56:P125)</f>
        <v>0</v>
      </c>
      <c r="Q23" s="355"/>
      <c r="R23" s="354">
        <f>P23+SUMIF(S44:S53,設定!B8,R44:S53)+SUMIF(S38,設定!B8,R38:S38)+SUMIF(S40,設定!B8,R40:S40)-SUMIF(S37,設定!B8,R37:S37)-SUMIF(S39,設定!B8,R39:S39)-SUMIF(S56:S125,設定!B8,R56:R125)</f>
        <v>0</v>
      </c>
      <c r="S23" s="355"/>
      <c r="T23" s="354">
        <f>R23+SUMIF(U44:U53,設定!B8,T44:U53)+SUMIF(U38,設定!B8,T38:U38)+SUMIF(U40,設定!B8,T40:U40)-SUMIF(U37,設定!B8,T37:U37)-SUMIF(U39,設定!B8,T39:U39)-SUMIF(U56:U125,設定!B8,T56:T125)</f>
        <v>0</v>
      </c>
      <c r="U23" s="355"/>
      <c r="V23" s="354">
        <f>T23+SUMIF(W44:W53,設定!B8,V44:W53)+SUMIF(W38,設定!B8,V38:W38)+SUMIF(W40,設定!B8,V40:W40)-SUMIF(W37,設定!B8,V37:W37)-SUMIF(W39,設定!B8,V39:W39)-SUMIF(W56:W125,設定!B8,V56:V125)</f>
        <v>0</v>
      </c>
      <c r="W23" s="355"/>
      <c r="X23" s="354">
        <f>V23+SUMIF(Y44:Y53,設定!B8,X44:Y53)+SUMIF(Y38,設定!B8,X38:Y38)+SUMIF(Y40,設定!B8,X40:Y40)-SUMIF(Y37,設定!B8,X37:Y37)-SUMIF(Y39,設定!B8,X39:Y39)-SUMIF(Y56:Y125,設定!B8,X56:X125)</f>
        <v>0</v>
      </c>
      <c r="Y23" s="355"/>
      <c r="Z23" s="354">
        <f>X23+SUMIF(AA44:AA53,設定!B8,Z44:AA53)+SUMIF(AA38,設定!B8,Z38:AA38)+SUMIF(AA40,設定!B8,Z40:AA40)-SUMIF(AA37,設定!B8,Z37:AA37)-SUMIF(AA39,設定!B8,Z39:AA39)-SUMIF(AA56:AA125,設定!B8,Z56:Z125)</f>
        <v>0</v>
      </c>
      <c r="AA23" s="355"/>
      <c r="AB23" s="354">
        <f>Z23+SUMIF(AC44:AC53,設定!B8,AB44:AC53)+SUMIF(AC38,設定!B8,AB38:AC38)+SUMIF(AC40,設定!B8,AB40:AC40)-SUMIF(AC37,設定!B8,AB37:AC37)-SUMIF(AC39,設定!B8,AB39:AC39)-SUMIF(AC56:AC125,設定!B8,AB56:AB125)</f>
        <v>0</v>
      </c>
      <c r="AC23" s="355"/>
      <c r="AD23" s="354">
        <f>AB23+SUMIF(AE44:AE53,設定!B8,AD44:AE53)+SUMIF(AE38,設定!B8,AD38:AE38)+SUMIF(AE40,設定!B8,AD40:AE40)-SUMIF(AE37,設定!B8,AD37:AE37)-SUMIF(AE39,設定!B8,AD39:AE39)-SUMIF(AE56:AE125,設定!B8,AD56:AE125)</f>
        <v>0</v>
      </c>
      <c r="AE23" s="355"/>
      <c r="AF23" s="354">
        <f>AD23+SUMIF(AG44:AG53,設定!B8,AF44:AG53)+SUMIF(AG38,設定!B8,AF38:AG38)+SUMIF(AG40,設定!B8,AF40:AG40)-SUMIF(AG37,設定!B8,AF37:AG37)-SUMIF(AG39,設定!B8,AF39:AG39)-SUMIF(AG56:AG125,設定!B8,AF56:AF125)</f>
        <v>0</v>
      </c>
      <c r="AG23" s="355"/>
      <c r="AH23" s="354">
        <f>AF23+SUMIF(AI44:AI53,設定!B8,AH44:AI53)+SUMIF(AI38,設定!B8,AH38:AI38)+SUMIF(AI40,設定!B8,AH40:AI40)-SUMIF(AI37,設定!B8,AH37:AI37)-SUMIF(AI39,設定!B8,AH39:AI39)-SUMIF(AI56:AI125,設定!B8,AH56:AH125)</f>
        <v>0</v>
      </c>
      <c r="AI23" s="355"/>
      <c r="AJ23" s="354">
        <f>AH23+SUMIF(AK44:AK53,設定!B8,AJ44:AK53)+SUMIF(AK38,設定!B8,AJ38:AK38)+SUMIF(AK40,設定!B8,AJ40:AK40)-SUMIF(AK37,設定!B8,AJ37:AK37)-SUMIF(AK39,設定!B8,AJ39:AK39)-SUMIF(AK56:AK125,設定!B8,AJ56:AJ125)</f>
        <v>0</v>
      </c>
      <c r="AK23" s="355"/>
      <c r="AL23" s="354">
        <f>AJ23+SUMIF(AM44:AM53,設定!B8,AL44:AM53)+SUMIF(AM38,設定!B8,AL38:AM38)+SUMIF(AM40,設定!B8,AL40:AM40)-SUMIF(AM37,設定!B8,AL37:AM37)-SUMIF(AM39,設定!B8,AL39:AM39)-SUMIF(AM56:AM125,設定!B8,AL56:AL125)</f>
        <v>0</v>
      </c>
      <c r="AM23" s="355"/>
      <c r="AN23" s="354">
        <f>AL23+SUMIF(AO44:AO53,設定!B8,AN44:AO53)+SUMIF(AO38,設定!B8,AN38:AO38)+SUMIF(AO40,設定!B8,AN40:AO40)-SUMIF(AO37,設定!B8,AN37:AO37)-SUMIF(AO39,設定!B8,AN39:AO39)-SUMIF(AO56:AO125,設定!B8,AN56:AN125)</f>
        <v>0</v>
      </c>
      <c r="AO23" s="355"/>
      <c r="AP23" s="354">
        <f>AN23+SUMIF(AQ44:AQ53,設定!B8,AP44:AQ53)+SUMIF(AQ38,設定!B8,AP38:AQ38)+SUMIF(AQ40,設定!B8,AP40:AQ40)-SUMIF(AQ37,設定!B8,AP37:AQ37)-SUMIF(AQ39,設定!B8,AP39:AQ39)-SUMIF(AQ56:AQ125,設定!B8,AP56:AP125)</f>
        <v>0</v>
      </c>
      <c r="AQ23" s="355"/>
      <c r="AR23" s="354">
        <f>AP23+SUMIF(AS44:AS53,設定!B8,AR44:AS53)+SUMIF(AS38,設定!B8,AR38:AS38)+SUMIF(AS40,設定!B8,AR40:AS40)-SUMIF(AS37,設定!B8,AR37:AS37)-SUMIF(AS39,設定!B8,AR39:AS39)-SUMIF(AS56:AS125,設定!B8,AR56:AR125)</f>
        <v>0</v>
      </c>
      <c r="AS23" s="355"/>
      <c r="AT23" s="354">
        <f>AR23+SUMIF(AU44:AU53,設定!B8,AT44:AU53)+SUMIF(AU38,設定!B8,AT38:AU38)+SUMIF(AU40,設定!B8,AT40:AU40)-SUMIF(AU37,設定!B8,AT37:AU37)-SUMIF(AU39,設定!B8,AT39:AU39)-SUMIF(AU56:AU125,設定!B8,AT56:AT125)</f>
        <v>0</v>
      </c>
      <c r="AU23" s="355"/>
      <c r="AV23" s="354">
        <f>AT23+SUMIF(AW44:AW53,設定!B8,AV44:AW53)+SUMIF(AW38,設定!B8,AV38:AW38)+SUMIF(AW40,設定!B8,AV40:AW40)-SUMIF(AW37,設定!B8,AV37:AW37)-SUMIF(AW39,設定!B8,AV39:AW39)-SUMIF(AW56:AW125,設定!B8,AV56:AV125)</f>
        <v>0</v>
      </c>
      <c r="AW23" s="355"/>
      <c r="AX23" s="354">
        <f>AV23+SUMIF(AY44:AY53,設定!B8,AX44:AY53)+SUMIF(AY38,設定!B8,AX38:AY38)+SUMIF(AY40,設定!B8,AX40:AY40)-SUMIF(AY37,設定!B8,AX37:AY37)-SUMIF(AY39,設定!B8,AX39:AY39)-SUMIF(AY56:AY125,設定!B8,AX56:AX125)</f>
        <v>0</v>
      </c>
      <c r="AY23" s="355"/>
      <c r="AZ23" s="354">
        <f>AX23+SUMIF(BA44:BA53,設定!B8,AZ44:BA53)+SUMIF(BA38,設定!B8,AZ38:BA38)+SUMIF(BA40,設定!B8,AZ40:BA40)-SUMIF(BA37,設定!B8,AZ37:BA37)-SUMIF(BA39,設定!B8,AZ39:BA39)-SUMIF(BA56:BA125,設定!B8,AZ56:AZ125)</f>
        <v>0</v>
      </c>
      <c r="BA23" s="355"/>
      <c r="BB23" s="354">
        <f>AZ23+SUMIF(BC44:BC53,設定!B8,BB44:BC53)+SUMIF(BC38,設定!B8,BB38:BC38)+SUMIF(BC40,設定!B8,BB40:BC40)-SUMIF(BC37,設定!B8,BB37:BC37)-SUMIF(BC39,設定!B8,BB39:BC39)-SUMIF(BC56:BC125,設定!B8,BB56:BB125)</f>
        <v>0</v>
      </c>
      <c r="BC23" s="355"/>
      <c r="BD23" s="354">
        <f>BB23+SUMIF(BE44:BE53,設定!B8,BD44:BE53)+SUMIF(BE38,設定!B8,BD38:BE38)+SUMIF(BE40,設定!B8,BD40:BE40)-SUMIF(BE37,設定!B8,BD37:BE37)-SUMIF(BE39,設定!B8,BD39:BE39)-SUMIF(BE56:BE125,設定!B8,BD56:BE125)</f>
        <v>0</v>
      </c>
      <c r="BE23" s="355"/>
      <c r="BF23" s="354">
        <f>BD23+SUMIF(BG44:BG53,設定!B8,BF44:BG53)+SUMIF(BG38,設定!B8,BF38:BG38)+SUMIF(BG40,設定!B8,BF40:BG40)-SUMIF(BG37,設定!B8,BF37:BG37)-SUMIF(BG39,設定!B8,BF39:BG39)-SUMIF(BG56:BG125,設定!B8,BF56:BF125)</f>
        <v>0</v>
      </c>
      <c r="BG23" s="355"/>
      <c r="BH23" s="354">
        <f>BF23+SUMIF(BI44:BI53,設定!B8,BH44:BI53)+SUMIF(BI38,設定!B8,BH38:BI38)+SUMIF(BI40,設定!B8,BH40:BI40)-SUMIF(BI37,設定!B8,BH37:BI37)-SUMIF(BI39,設定!B8,BH39:BI39)-SUMIF(BI56:BI125,設定!B8,BH56:BH125)</f>
        <v>0</v>
      </c>
      <c r="BI23" s="355"/>
      <c r="BJ23" s="354">
        <f>BH23+SUMIF(BK44:BK53,設定!B8,BJ44:BK53)+SUMIF(BK38,設定!B8,BJ38:BK38)+SUMIF(BK40,設定!B8,BJ40:BK40)-SUMIF(BK37,設定!B8,BJ37:BK37)-SUMIF(BK39,設定!B8,BJ39:BK39)-SUMIF(BK56:BK125,設定!B8,BJ56:BJ125)</f>
        <v>0</v>
      </c>
      <c r="BK23" s="355"/>
    </row>
    <row r="24" spans="2:63" s="98" customFormat="1" ht="18.75" customHeight="1">
      <c r="B24" s="364"/>
      <c r="C24" s="210">
        <f>設定!B9</f>
        <v>0</v>
      </c>
      <c r="D24" s="350" cm="1">
        <f t="array" ref="D24">'8月'!BL24+SUMIF(E44:E53,設定!B9,D44:E53)+SUMIF(E38,設定!B9,D38:E38)+SUMIF(E40,設定!B9,D40:E40)-SUMIF(E37,設定!B9,D37:E37)-SUMIF(E39,設定!B9,D39:E39)-SUMIF(E56:E125,設定B9,D56:D125)</f>
        <v>0</v>
      </c>
      <c r="E24" s="351"/>
      <c r="F24" s="350">
        <f>D24+SUMIF(G44:G53,設定!B9,F44:G53)+SUMIF(G38,設定!B9,F38:G38)+SUMIF(G40,設定!B9,F40:G40)-SUMIF(G37,設定!B9,F37:G37)-SUMIF(G39,設定!B9,F39:G39)-SUMIF(G56:G125,設定!B9,F56:F125)</f>
        <v>0</v>
      </c>
      <c r="G24" s="351"/>
      <c r="H24" s="350">
        <f>F24+SUMIF(I44:I53,設定!B9,H44:I53)+SUMIF(I38,設定!B9,H38:I38)+SUMIF(I40,設定!B9,H40:I40)-SUMIF(I37,設定!B9,H37:I37)-SUMIF(I39,設定!B9,H39:I39)-SUMIF(I56:I125,設定!B9,H56:H125)</f>
        <v>0</v>
      </c>
      <c r="I24" s="351"/>
      <c r="J24" s="350">
        <f>H24+SUMIF(K44:K53,設定!B9,J44:K53)+SUMIF(K38,設定!B9,J38:K38)+SUMIF(K40,設定!B9,J40:K40)-SUMIF(K37,設定!B9,J37:K37)-SUMIF(K39,設定!B9,J39:K39)-SUMIF(K56:K125,設定!B9,J56:J125)</f>
        <v>0</v>
      </c>
      <c r="K24" s="351"/>
      <c r="L24" s="350">
        <f>J24+SUMIF(M44:M53,設定!B9,L44:M53)+SUMIF(M38,設定!B9,L38:M38)+SUMIF(M40,設定!B9,L40:M40)-SUMIF(M37,設定!B9,L37:M37)-SUMIF(M39,設定!B9,L39:M39)-SUMIF(M56:M125,設定!B9,L56:L125)</f>
        <v>0</v>
      </c>
      <c r="M24" s="351"/>
      <c r="N24" s="350">
        <f>L24+SUMIF(O44:O53,設定!B9,N44:O53)+SUMIF(O38,設定!B9,N38:O38)+SUMIF(O40,設定!B9,N40:O40)-SUMIF(O37,設定!B9,N37:O37)-SUMIF(O39,設定!B9,N39:O39)-SUMIF(O56:O125,設定!B9,N56:N125)</f>
        <v>0</v>
      </c>
      <c r="O24" s="351"/>
      <c r="P24" s="350">
        <f>N24+SUMIF(Q44:Q53,設定!B9,P44:Q53)+SUMIF(Q38,設定!B9,P38:Q38)+SUMIF(Q40,設定!B9,P40:Q40)-SUMIF(Q37,設定!B9,P37:Q37)-SUMIF(Q39,設定!B9,P39:Q39)-SUMIF(Q56:Q125,設定!B9,P56:P125)</f>
        <v>0</v>
      </c>
      <c r="Q24" s="351"/>
      <c r="R24" s="350">
        <f>P24+SUMIF(S44:S53,設定!B9,R44:S53)+SUMIF(S38,設定!B9,R38:S38)+SUMIF(S40,設定!B9,R40:S40)-SUMIF(S37,設定!B9,R37:S37)-SUMIF(S39,設定!B9,R39:S39)-SUMIF(S56:S125,設定!B9,R56:R125)</f>
        <v>0</v>
      </c>
      <c r="S24" s="351"/>
      <c r="T24" s="350">
        <f>R24+SUMIF(U44:U53,設定!B9,T44:U53)+SUMIF(U38,設定!B9,T38:U38)+SUMIF(U40,設定!B9,T40:U40)-SUMIF(U37,設定!B9,T37:U37)-SUMIF(U39,設定!B9,T39:U39)-SUMIF(U56:U125,設定!B9,T56:T125)</f>
        <v>0</v>
      </c>
      <c r="U24" s="351"/>
      <c r="V24" s="350">
        <f>T24+SUMIF(W44:W53,設定!B9,V44:W53)+SUMIF(W38,設定!B9,V38:W38)+SUMIF(W40,設定!B9,V40:W40)-SUMIF(W37,設定!B9,V37:W37)-SUMIF(W39,設定!B9,V39:W39)-SUMIF(W56:W125,設定!B9,V56:V125)</f>
        <v>0</v>
      </c>
      <c r="W24" s="351"/>
      <c r="X24" s="350">
        <f>V24+SUMIF(Y44:Y53,設定!B9,X44:Y53)+SUMIF(Y38,設定!B9,X38:Y38)+SUMIF(Y40,設定!B9,X40:Y40)-SUMIF(Y37,設定!B9,X37:Y37)-SUMIF(Y39,設定!B9,X39:Y39)-SUMIF(Y56:Y125,設定!B9,X56:X125)</f>
        <v>0</v>
      </c>
      <c r="Y24" s="351"/>
      <c r="Z24" s="350">
        <f>X24+SUMIF(AA44:AA53,設定!B9,Z44:AA53)+SUMIF(AA38,設定!B9,Z38:AA38)+SUMIF(AA40,設定!B9,Z40:AA40)-SUMIF(AA37,設定!B9,Z37:AA37)-SUMIF(AA39,設定!B9,Z39:AA39)-SUMIF(AA56:AA125,設定!B9,Z56:Z125)</f>
        <v>0</v>
      </c>
      <c r="AA24" s="351"/>
      <c r="AB24" s="350">
        <f>Z24+SUMIF(AC44:AC53,設定!B9,AB44:AC53)+SUMIF(AC38,設定!B9,AB38:AC38)+SUMIF(AC40,設定!B9,AB40:AC40)-SUMIF(AC37,設定!B9,AB37:AC37)-SUMIF(AC39,設定!B9,AB39:AC39)-SUMIF(AC56:AC125,設定!B9,AB56:AB125)</f>
        <v>0</v>
      </c>
      <c r="AC24" s="351"/>
      <c r="AD24" s="350">
        <f>AB24+SUMIF(AE44:AE53,設定!B9,AD44:AE53)+SUMIF(AE38,設定!B9,AD38:AE38)+SUMIF(AE40,設定!B9,AD40:AE40)-SUMIF(AE37,設定!B9,AD37:AE37)-SUMIF(AE39,設定!B9,AD39:AE39)-SUMIF(AE56:AE125,設定!B9,AD56:AE125)</f>
        <v>0</v>
      </c>
      <c r="AE24" s="351"/>
      <c r="AF24" s="350">
        <f>AD24+SUMIF(AG44:AG53,設定!B9,AF44:AG53)+SUMIF(AG38,設定!B9,AF38:AG38)+SUMIF(AG40,設定!B9,AF40:AG40)-SUMIF(AG37,設定!B9,AF37:AG37)-SUMIF(AG39,設定!B9,AF39:AG39)-SUMIF(AG56:AG125,設定!B9,AF56:AF125)</f>
        <v>0</v>
      </c>
      <c r="AG24" s="351"/>
      <c r="AH24" s="350">
        <f>AF24+SUMIF(AI44:AI53,設定!B9,AH44:AI53)+SUMIF(AI38,設定!B9,AH38:AI38)+SUMIF(AI40,設定!B9,AH40:AI40)-SUMIF(AI37,設定!B9,AH37:AI37)-SUMIF(AI39,設定!B9,AH39:AI39)-SUMIF(AI56:AI125,設定!B9,AH56:AH125)</f>
        <v>0</v>
      </c>
      <c r="AI24" s="351"/>
      <c r="AJ24" s="350">
        <f>AH24+SUMIF(AK44:AK53,設定!B9,AJ44:AK53)+SUMIF(AK38,設定!B9,AJ38:AK38)+SUMIF(AK40,設定!B9,AJ40:AK40)-SUMIF(AK37,設定!B9,AJ37:AK37)-SUMIF(AK39,設定!B9,AJ39:AK39)-SUMIF(AK56:AK125,設定!B9,AJ56:AJ125)</f>
        <v>0</v>
      </c>
      <c r="AK24" s="351"/>
      <c r="AL24" s="350">
        <f>AJ24+SUMIF(AM44:AM53,設定!B9,AL44:AM53)+SUMIF(AM38,設定!B9,AL38:AM38)+SUMIF(AM40,設定!B9,AL40:AM40)-SUMIF(AM37,設定!B9,AL37:AM37)-SUMIF(AM39,設定!B9,AL39:AM39)-SUMIF(AM56:AM125,設定!B9,AL56:AL125)</f>
        <v>0</v>
      </c>
      <c r="AM24" s="351"/>
      <c r="AN24" s="350">
        <f>AL24+SUMIF(AO44:AO53,設定!B9,AN44:AO53)+SUMIF(AO38,設定!B9,AN38:AO38)+SUMIF(AO40,設定!B9,AN40:AO40)-SUMIF(AO37,設定!B9,AN37:AO37)-SUMIF(AO39,設定!B9,AN39:AO39)-SUMIF(AO56:AO125,設定!B9,AN56:AN125)</f>
        <v>0</v>
      </c>
      <c r="AO24" s="351"/>
      <c r="AP24" s="350">
        <f>AN24+SUMIF(AQ44:AQ53,設定!B9,AP44:AQ53)+SUMIF(AQ38,設定!B9,AP38:AQ38)+SUMIF(AQ40,設定!B9,AP40:AQ40)-SUMIF(AQ37,設定!B9,AP37:AQ37)-SUMIF(AQ39,設定!B9,AP39:AQ39)-SUMIF(AQ56:AQ125,設定!B9,AP56:AP125)</f>
        <v>0</v>
      </c>
      <c r="AQ24" s="351"/>
      <c r="AR24" s="350">
        <f>AP24+SUMIF(AS44:AS53,設定!B9,AR44:AS53)+SUMIF(AS38,設定!B9,AR38:AS38)+SUMIF(AS40,設定!B9,AR40:AS40)-SUMIF(AS37,設定!B9,AR37:AS37)-SUMIF(AS39,設定!B9,AR39:AS39)-SUMIF(AS56:AS125,設定!B9,AR56:AR125)</f>
        <v>0</v>
      </c>
      <c r="AS24" s="351"/>
      <c r="AT24" s="350">
        <f>AR24+SUMIF(AU44:AU53,設定!B9,AT44:AU53)+SUMIF(AU38,設定!B9,AT38:AU38)+SUMIF(AU40,設定!B9,AT40:AU40)-SUMIF(AU37,設定!B9,AT37:AU37)-SUMIF(AU39,設定!B9,AT39:AU39)-SUMIF(AU56:AU125,設定!B9,AT56:AT125)</f>
        <v>0</v>
      </c>
      <c r="AU24" s="351"/>
      <c r="AV24" s="350">
        <f>AT24+SUMIF(AW44:AW53,設定!B9,AV44:AW53)+SUMIF(AW38,設定!B9,AV38:AW38)+SUMIF(AW40,設定!B9,AV40:AW40)-SUMIF(AW37,設定!B9,AV37:AW37)-SUMIF(AW39,設定!B9,AV39:AW39)-SUMIF(AW56:AW125,設定!B9,AV56:AV125)</f>
        <v>0</v>
      </c>
      <c r="AW24" s="351"/>
      <c r="AX24" s="350">
        <f>AV24+SUMIF(AY44:AY53,設定!B9,AX44:AY53)+SUMIF(AY38,設定!B9,AX38:AY38)+SUMIF(AY40,設定!B9,AX40:AY40)-SUMIF(AY37,設定!B9,AX37:AY37)-SUMIF(AY39,設定!B9,AX39:AY39)-SUMIF(AY56:AY125,設定!B9,AX56:AX125)</f>
        <v>0</v>
      </c>
      <c r="AY24" s="351"/>
      <c r="AZ24" s="350">
        <f>AX24+SUMIF(BA44:BA53,設定!B9,AZ44:BA53)+SUMIF(BA38,設定!B9,AZ38:BA38)+SUMIF(BA40,設定!B9,AZ40:BA40)-SUMIF(BA37,設定!B9,AZ37:BA37)-SUMIF(BA39,設定!B9,AZ39:BA39)-SUMIF(BA56:BA125,設定!B9,AZ56:AZ125)</f>
        <v>0</v>
      </c>
      <c r="BA24" s="351"/>
      <c r="BB24" s="350">
        <f>AZ24+SUMIF(BC44:BC53,設定!B9,BB44:BC53)+SUMIF(BC38,設定!B9,BB38:BC38)+SUMIF(BC40,設定!B9,BB40:BC40)-SUMIF(BC37,設定!B9,BB37:BC37)-SUMIF(BC39,設定!B9,BB39:BC39)-SUMIF(BC56:BC125,設定!B9,BB56:BB125)</f>
        <v>0</v>
      </c>
      <c r="BC24" s="351"/>
      <c r="BD24" s="350">
        <f>BB24+SUMIF(BE44:BE53,設定!B9,BD44:BE53)+SUMIF(BE38,設定!B9,BD38:BE38)+SUMIF(BE40,設定!B9,BD40:BE40)-SUMIF(BE37,設定!B9,BD37:BE37)-SUMIF(BE39,設定!B9,BD39:BE39)-SUMIF(BE56:BE125,設定!B9,BD56:BE125)</f>
        <v>0</v>
      </c>
      <c r="BE24" s="351"/>
      <c r="BF24" s="350">
        <f>BD24+SUMIF(BG44:BG53,設定!B9,BF44:BG53)+SUMIF(BG38,設定!B9,BF38:BG38)+SUMIF(BG40,設定!B9,BF40:BG40)-SUMIF(BG37,設定!B9,BF37:BG37)-SUMIF(BG39,設定!B9,BF39:BG39)-SUMIF(BG56:BG125,設定!B9,BF56:BF125)</f>
        <v>0</v>
      </c>
      <c r="BG24" s="351"/>
      <c r="BH24" s="350">
        <f>BF24+SUMIF(BI44:BI53,設定!B9,BH44:BI53)+SUMIF(BI38,設定!B9,BH38:BI38)+SUMIF(BI40,設定!B9,BH40:BI40)-SUMIF(BI37,設定!B9,BH37:BI37)-SUMIF(BI39,設定!B9,BH39:BI39)-SUMIF(BI56:BI125,設定!B9,BH56:BH125)</f>
        <v>0</v>
      </c>
      <c r="BI24" s="351"/>
      <c r="BJ24" s="350">
        <f>BH24+SUMIF(BK44:BK53,設定!B9,BJ44:BK53)+SUMIF(BK38,設定!B9,BJ38:BK38)+SUMIF(BK40,設定!B9,BJ40:BK40)-SUMIF(BK37,設定!B9,BJ37:BK37)-SUMIF(BK39,設定!B9,BJ39:BK39)-SUMIF(BK56:BK125,設定!B9,BJ56:BJ125)</f>
        <v>0</v>
      </c>
      <c r="BK24" s="351"/>
    </row>
    <row r="25" spans="2:63" s="98" customFormat="1" ht="18.75" customHeight="1">
      <c r="B25" s="364"/>
      <c r="C25" s="140">
        <f>設定!B10</f>
        <v>0</v>
      </c>
      <c r="D25" s="354">
        <f>'8月'!BL25+SUMIF(E44:E53,設定!B10,D44:E53)+SUMIF(E38,設定!B10,D38:E38)+SUMIF(E40,設定!B10,D40:E40)-SUMIF(E37,設定!B10,D37:E37)-SUMIF(E39,設定!B10,D39:E39)-SUMIF(E56:E125,設定!B10,D56:D125)</f>
        <v>0</v>
      </c>
      <c r="E25" s="355"/>
      <c r="F25" s="354">
        <f>D25+SUMIF(G44:G53,設定!B10,F44:G53)+SUMIF(G38,設定!B10,F38:G38)+SUMIF(G40,設定!B10,F40:G40)-SUMIF(G37,設定!B10,F37:G37)-SUMIF(G39,設定!B10,F39:G39)-SUMIF(G56:G125,設定!B10,F56:F125)</f>
        <v>0</v>
      </c>
      <c r="G25" s="355"/>
      <c r="H25" s="354">
        <f>F25+SUMIF(I44:I53,設定!B10,H44:I53)+SUMIF(I38,設定!B10,H38:I38)+SUMIF(I40,設定!B10,H40:I40)-SUMIF(I37,設定!B10,H37:I37)-SUMIF(I39,設定!B10,H39:I39)-SUMIF(I56:I125,設定!B10,H56:H125)</f>
        <v>0</v>
      </c>
      <c r="I25" s="355"/>
      <c r="J25" s="354">
        <f>H25+SUMIF(K44:K53,設定!B10,J44:K53)+SUMIF(K38,設定!B10,J38:K38)+SUMIF(K40,設定!B10,J40:K40)-SUMIF(K37,設定!B10,J37:K37)-SUMIF(K39,設定!B10,J39:K39)-SUMIF(K56:K125,設定!B10,J56:J125)</f>
        <v>0</v>
      </c>
      <c r="K25" s="355"/>
      <c r="L25" s="354">
        <f>J25+SUMIF(M44:M53,設定!B10,L44:M53)+SUMIF(M38,設定!B10,L38:M38)+SUMIF(M40,設定!B10,L40:M40)-SUMIF(M37,設定!B10,L37:M37)-SUMIF(M39,設定!B10,L39:M39)-SUMIF(M56:M125,設定!B10,L56:L125)</f>
        <v>0</v>
      </c>
      <c r="M25" s="355"/>
      <c r="N25" s="354">
        <f>L25+SUMIF(O44:O53,設定!B10,N44:O53)+SUMIF(O38,設定!B10,N38:O38)+SUMIF(O40,設定!B10,N40:O40)-SUMIF(O37,設定!B10,N37:O37)-SUMIF(O39,設定!B10,N39:O39)-SUMIF(O56:O125,設定!B10,N56:N125)</f>
        <v>0</v>
      </c>
      <c r="O25" s="355"/>
      <c r="P25" s="354">
        <f>N25+SUMIF(Q44:Q53,設定!B10,P44:Q53)+SUMIF(Q38,設定!B10,P38:Q38)+SUMIF(Q40,設定!B10,P40:Q40)-SUMIF(Q37,設定!B10,P37:Q37)-SUMIF(Q39,設定!B10,P39:Q39)-SUMIF(Q56:Q125,設定!B10,P56:P125)</f>
        <v>0</v>
      </c>
      <c r="Q25" s="355"/>
      <c r="R25" s="354">
        <f>P25+SUMIF(S44:S53,設定!B10,R44:S53)+SUMIF(S38,設定!B10,R38:S38)+SUMIF(S40,設定!B10,R40:S40)-SUMIF(S37,設定!B10,R37:S37)-SUMIF(S39,設定!B10,R39:S39)-SUMIF(S56:S125,設定!B10,R56:R125)</f>
        <v>0</v>
      </c>
      <c r="S25" s="355"/>
      <c r="T25" s="354">
        <f>R25+SUMIF(U44:U53,設定!B10,T44:U53)+SUMIF(U38,設定!B10,T38:U38)+SUMIF(U40,設定!B10,T40:U40)-SUMIF(U37,設定!B10,T37:U37)-SUMIF(U39,設定!B10,T39:U39)-SUMIF(U56:U125,設定!B10,T56:T125)</f>
        <v>0</v>
      </c>
      <c r="U25" s="355"/>
      <c r="V25" s="354">
        <f>T25+SUMIF(W44:W53,設定!B10,V44:W53)+SUMIF(W38,設定!B10,V38:W38)+SUMIF(W40,設定!B10,V40:W40)-SUMIF(W37,設定!B10,V37:W37)-SUMIF(W39,設定!B10,V39:W39)-SUMIF(W56:W125,設定!B10,V56:V125)</f>
        <v>0</v>
      </c>
      <c r="W25" s="355"/>
      <c r="X25" s="354">
        <f>V25+SUMIF(Y44:Y53,設定!B10,X44:Y53)+SUMIF(Y38,設定!B10,X38:Y38)+SUMIF(Y40,設定!B10,X40:Y40)-SUMIF(Y37,設定!B10,X37:Y37)-SUMIF(Y39,設定!B10,X39:Y39)-SUMIF(Y56:Y125,設定!B10,X56:X125)</f>
        <v>0</v>
      </c>
      <c r="Y25" s="355"/>
      <c r="Z25" s="354">
        <f>X25+SUMIF(AA44:AA53,設定!B10,Z44:AA53)+SUMIF(AA38,設定!B10,Z38:AA38)+SUMIF(AA40,設定!B10,Z40:AA40)-SUMIF(AA37,設定!B10,Z37:AA37)-SUMIF(AA39,設定!B10,Z39:AA39)-SUMIF(AA56:AA125,設定!B10,Z56:Z125)</f>
        <v>0</v>
      </c>
      <c r="AA25" s="355"/>
      <c r="AB25" s="354">
        <f>Z25+SUMIF(AC44:AC53,設定!B10,AB44:AC53)+SUMIF(AC38,設定!B10,AB38:AC38)+SUMIF(AC40,設定!B10,AB40:AC40)-SUMIF(AC37,設定!B10,AB37:AC37)-SUMIF(AC39,設定!B10,AB39:AC39)-SUMIF(AC56:AC125,設定!B10,AB56:AB125)</f>
        <v>0</v>
      </c>
      <c r="AC25" s="355"/>
      <c r="AD25" s="354">
        <f>AB25+SUMIF(AE44:AE53,設定!B10,AD44:AE53)+SUMIF(AE38,設定!B10,AD38:AE38)+SUMIF(AE40,設定!B10,AD40:AE40)-SUMIF(AE37,設定!B10,AD37:AE37)-SUMIF(AE39,設定!B10,AD39:AE39)-SUMIF(AE56:AE125,設定!B10,AD56:AE125)</f>
        <v>0</v>
      </c>
      <c r="AE25" s="355"/>
      <c r="AF25" s="354">
        <f>AD25+SUMIF(AG44:AG53,設定!B10,AF44:AG53)+SUMIF(AG38,設定!B10,AF38:AG38)+SUMIF(AG40,設定!B10,AF40:AG40)-SUMIF(AG37,設定!B10,AF37:AG37)-SUMIF(AG39,設定!B10,AF39:AG39)-SUMIF(AG56:AG125,設定!B10,AF56:AF125)</f>
        <v>0</v>
      </c>
      <c r="AG25" s="355"/>
      <c r="AH25" s="354">
        <f>AF25+SUMIF(AI44:AI53,設定!B10,AH44:AI53)+SUMIF(AI38,設定!B10,AH38:AI38)+SUMIF(AI40,設定!B10,AH40:AI40)-SUMIF(AI37,設定!B10,AH37:AI37)-SUMIF(AI39,設定!B10,AH39:AI39)-SUMIF(AI56:AI125,設定!B10,AH56:AH125)</f>
        <v>0</v>
      </c>
      <c r="AI25" s="355"/>
      <c r="AJ25" s="354">
        <f>AH25+SUMIF(AK44:AK53,設定!B10,AJ44:AK53)+SUMIF(AK38,設定!B10,AJ38:AK38)+SUMIF(AK40,設定!B10,AJ40:AK40)-SUMIF(AK37,設定!B10,AJ37:AK37)-SUMIF(AK39,設定!B10,AJ39:AK39)-SUMIF(AK56:AK125,設定!B10,AJ56:AJ125)</f>
        <v>0</v>
      </c>
      <c r="AK25" s="355"/>
      <c r="AL25" s="354">
        <f>AJ25+SUMIF(AM44:AM53,設定!B10,AL44:AM53)+SUMIF(AM38,設定!B10,AL38:AM38)+SUMIF(AM40,設定!B10,AL40:AM40)-SUMIF(AM37,設定!B10,AL37:AM37)-SUMIF(AM39,設定!B10,AL39:AM39)-SUMIF(AM56:AM125,設定!B10,AL56:AL125)</f>
        <v>0</v>
      </c>
      <c r="AM25" s="355"/>
      <c r="AN25" s="354">
        <f>AL25+SUMIF(AO44:AO53,設定!B10,AN44:AO53)+SUMIF(AO38,設定!B10,AN38:AO38)+SUMIF(AO40,設定!B10,AN40:AO40)-SUMIF(AO37,設定!B10,AN37:AO37)-SUMIF(AO39,設定!B10,AN39:AO39)-SUMIF(AO56:AO125,設定!B10,AN56:AN125)</f>
        <v>0</v>
      </c>
      <c r="AO25" s="355"/>
      <c r="AP25" s="354">
        <f>AN25+SUMIF(AQ44:AQ53,設定!B10,AP44:AQ53)+SUMIF(AQ38,設定!B10,AP38:AQ38)+SUMIF(AQ40,設定!B10,AP40:AQ40)-SUMIF(AQ37,設定!B10,AP37:AQ37)-SUMIF(AQ39,設定!B10,AP39:AQ39)-SUMIF(AQ56:AQ125,設定!B10,AP56:AP125)</f>
        <v>0</v>
      </c>
      <c r="AQ25" s="355"/>
      <c r="AR25" s="354">
        <f>AP25+SUMIF(AS44:AS53,設定!B10,AR44:AS53)+SUMIF(AS38,設定!B10,AR38:AS38)+SUMIF(AS40,設定!B10,AR40:AS40)-SUMIF(AS37,設定!B10,AR37:AS37)-SUMIF(AS39,設定!B10,AR39:AS39)-SUMIF(AS56:AS125,設定!B10,AR56:AR125)</f>
        <v>0</v>
      </c>
      <c r="AS25" s="355"/>
      <c r="AT25" s="354">
        <f>AR25+SUMIF(AU44:AU53,設定!B10,AT44:AU53)+SUMIF(AU38,設定!B10,AT38:AU38)+SUMIF(AU40,設定!B10,AT40:AU40)-SUMIF(AU37,設定!B10,AT37:AU37)-SUMIF(AU39,設定!B10,AT39:AU39)-SUMIF(AU56:AU125,設定!B10,AT56:AT125)</f>
        <v>0</v>
      </c>
      <c r="AU25" s="355"/>
      <c r="AV25" s="354">
        <f>AT25+SUMIF(AW44:AW53,設定!B10,AV44:AW53)+SUMIF(AW38,設定!B10,AV38:AW38)+SUMIF(AW40,設定!B10,AV40:AW40)-SUMIF(AW37,設定!B10,AV37:AW37)-SUMIF(AW39,設定!B10,AV39:AW39)-SUMIF(AW56:AW125,設定!B10,AV56:AV125)</f>
        <v>0</v>
      </c>
      <c r="AW25" s="355"/>
      <c r="AX25" s="354">
        <f>AV25+SUMIF(AY44:AY53,設定!B10,AX44:AY53)+SUMIF(AY38,設定!B10,AX38:AY38)+SUMIF(AY40,設定!B10,AX40:AY40)-SUMIF(AY37,設定!B10,AX37:AY37)-SUMIF(AY39,設定!B10,AX39:AY39)-SUMIF(AY56:AY125,設定!B10,AX56:AX125)</f>
        <v>0</v>
      </c>
      <c r="AY25" s="355"/>
      <c r="AZ25" s="354">
        <f>AX25+SUMIF(BA44:BA53,設定!B10,AZ44:BA53)+SUMIF(BA38,設定!B10,AZ38:BA38)+SUMIF(BA40,設定!B10,AZ40:BA40)-SUMIF(BA37,設定!B10,AZ37:BA37)-SUMIF(BA39,設定!B10,AZ39:BA39)-SUMIF(BA56:BA125,設定!B10,AZ56:AZ125)</f>
        <v>0</v>
      </c>
      <c r="BA25" s="355"/>
      <c r="BB25" s="354">
        <f>AZ25+SUMIF(BC44:BC53,設定!B10,BB44:BC53)+SUMIF(BC38,設定!B10,BB38:BC38)+SUMIF(BC40,設定!B10,BB40:BC40)-SUMIF(BC37,設定!B10,BB37:BC37)-SUMIF(BC39,設定!B10,BB39:BC39)-SUMIF(BC56:BC125,設定!B10,BB56:BB125)</f>
        <v>0</v>
      </c>
      <c r="BC25" s="355"/>
      <c r="BD25" s="354">
        <f>BB25+SUMIF(BE44:BE53,設定!B10,BD44:BE53)+SUMIF(BE38,設定!B10,BD38:BE38)+SUMIF(BE40,設定!B10,BD40:BE40)-SUMIF(BE37,設定!B10,BD37:BE37)-SUMIF(BE39,設定!B10,BD39:BE39)-SUMIF(BE56:BE125,設定!B10,BD56:BE125)</f>
        <v>0</v>
      </c>
      <c r="BE25" s="355"/>
      <c r="BF25" s="354">
        <f>BD25+SUMIF(BG44:BG53,設定!B10,BF44:BG53)+SUMIF(BG38,設定!B10,BF38:BG38)+SUMIF(BG40,設定!B10,BF40:BG40)-SUMIF(BG37,設定!B10,BF37:BG37)-SUMIF(BG39,設定!B10,BF39:BG39)-SUMIF(BG56:BG125,設定!B10,BF56:BF125)</f>
        <v>0</v>
      </c>
      <c r="BG25" s="355"/>
      <c r="BH25" s="354">
        <f>BF25+SUMIF(BI44:BI53,設定!B10,BH44:BI53)+SUMIF(BI38,設定!B10,BH38:BI38)+SUMIF(BI40,設定!B10,BH40:BI40)-SUMIF(BI37,設定!B10,BH37:BI37)-SUMIF(BI39,設定!B10,BH39:BI39)-SUMIF(BI56:BI125,設定!B10,BH56:BH125)</f>
        <v>0</v>
      </c>
      <c r="BI25" s="355"/>
      <c r="BJ25" s="354">
        <f>BH25+SUMIF(BK44:BK53,設定!B10,BJ44:BK53)+SUMIF(BK38,設定!B10,BJ38:BK38)+SUMIF(BK40,設定!B10,BJ40:BK40)-SUMIF(BK37,設定!B10,BJ37:BK37)-SUMIF(BK39,設定!B10,BJ39:BK39)-SUMIF(BK56:BK125,設定!B10,BJ56:BJ125)</f>
        <v>0</v>
      </c>
      <c r="BK25" s="355"/>
    </row>
    <row r="26" spans="2:63" s="98" customFormat="1" ht="18.75" customHeight="1">
      <c r="B26" s="364"/>
      <c r="C26" s="210">
        <f>設定!B11</f>
        <v>0</v>
      </c>
      <c r="D26" s="350">
        <f>'8月'!BL26+SUMIF(E44:E53,設定!B11,D44:E53)+SUMIF(E38,設定!B11,D38:E38)+SUMIF(E40,設定!B11,D40:E40)-SUMIF(E37,設定!B11,D37:E37)-SUMIF(E39,設定!B11,D39:E39)-SUMIF(E56:E125,設定!B11,D56:D125)</f>
        <v>0</v>
      </c>
      <c r="E26" s="351"/>
      <c r="F26" s="350">
        <f>D26+SUMIF(G44:G53,設定!B11,F44:G53)+SUMIF(G38,設定!B11,F38:G38)+SUMIF(G40,設定!B11,F40:G40)-SUMIF(G37,設定!B11,F37:G37)-SUMIF(G39,設定!B11,F39:G39)-SUMIF(G56:G125,設定!B11,F56:F125)</f>
        <v>0</v>
      </c>
      <c r="G26" s="351"/>
      <c r="H26" s="350">
        <f>F26+SUMIF(I44:I53,設定!B11,H44:I53)+SUMIF(I38,設定!B11,H38:I38)+SUMIF(I40,設定!B11,H40:I40)-SUMIF(I37,設定!B11,H37:I37)-SUMIF(I39,設定!B11,H39:I39)-SUMIF(I56:I125,設定!B11,H56:H125)</f>
        <v>0</v>
      </c>
      <c r="I26" s="351"/>
      <c r="J26" s="350">
        <f>H26+SUMIF(K44:K53,設定!B11,J44:K53)+SUMIF(K38,設定!B11,J38:K38)+SUMIF(K40,設定!B11,J40:K40)-SUMIF(K37,設定!B11,J37:K37)-SUMIF(K39,設定!B11,J39:K39)-SUMIF(K56:K125,設定!B11,J56:J125)</f>
        <v>0</v>
      </c>
      <c r="K26" s="351"/>
      <c r="L26" s="350">
        <f>J26+SUMIF(M44:M53,設定!B11,L44:M53)+SUMIF(M38,設定!B11,L38:M38)+SUMIF(M40,設定!B11,L40:M40)-SUMIF(M37,設定!B11,L37:M37)-SUMIF(M39,設定!B11,L39:M39)-SUMIF(M56:M125,設定!B11,L56:L125)</f>
        <v>0</v>
      </c>
      <c r="M26" s="351"/>
      <c r="N26" s="350">
        <f>L26+SUMIF(O44:O53,設定!B11,N44:O53)+SUMIF(O38,設定!B11,N38:O38)+SUMIF(O40,設定!B11,N40:O40)-SUMIF(O37,設定!B11,N37:O37)-SUMIF(O39,設定!B11,N39:O39)-SUMIF(O56:O125,設定!B11,N56:N125)</f>
        <v>0</v>
      </c>
      <c r="O26" s="351"/>
      <c r="P26" s="350">
        <f>N26+SUMIF(Q44:Q53,設定!B11,P44:Q53)+SUMIF(Q38,設定!B11,P38:Q38)+SUMIF(Q40,設定!B11,P40:Q40)-SUMIF(Q37,設定!B11,P37:Q37)-SUMIF(Q39,設定!B11,P39:Q39)-SUMIF(Q56:Q125,設定!B11,P56:P125)</f>
        <v>0</v>
      </c>
      <c r="Q26" s="351"/>
      <c r="R26" s="350">
        <f>P26+SUMIF(S44:S53,設定!B11,R44:S53)+SUMIF(S38,設定!B11,R38:S38)+SUMIF(S40,設定!B11,R40:S40)-SUMIF(S37,設定!B11,R37:S37)-SUMIF(S39,設定!B11,R39:S39)-SUMIF(S56:S125,設定!B11,R56:R125)</f>
        <v>0</v>
      </c>
      <c r="S26" s="351"/>
      <c r="T26" s="350">
        <f>R26+SUMIF(U44:U53,設定!B11,T44:U53)+SUMIF(U38,設定!B11,T38:U38)+SUMIF(U40,設定!B11,T40:U40)-SUMIF(U37,設定!B11,T37:U37)-SUMIF(U39,設定!B11,T39:U39)-SUMIF(U56:U125,設定!B11,T56:T125)</f>
        <v>0</v>
      </c>
      <c r="U26" s="351"/>
      <c r="V26" s="350">
        <f>T26+SUMIF(W44:W53,設定!B11,V44:W53)+SUMIF(W38,設定!B11,V38:W38)+SUMIF(W40,設定!B11,V40:W40)-SUMIF(W37,設定!B11,V37:W37)-SUMIF(W39,設定!B11,V39:W39)-SUMIF(W56:W125,設定!B11,V56:V125)</f>
        <v>0</v>
      </c>
      <c r="W26" s="351"/>
      <c r="X26" s="350">
        <f>V26+SUMIF(Y44:Y53,設定!B11,X44:Y53)+SUMIF(Y38,設定!B11,X38:Y38)+SUMIF(Y40,設定!B11,X40:Y40)-SUMIF(Y37,設定!B11,X37:Y37)-SUMIF(Y39,設定!B11,X39:Y39)-SUMIF(Y56:Y125,設定!B11,X56:X125)</f>
        <v>0</v>
      </c>
      <c r="Y26" s="351"/>
      <c r="Z26" s="350">
        <f>X26+SUMIF(AA44:AA53,設定!B11,Z44:AA53)+SUMIF(AA38,設定!B11,Z38:AA38)+SUMIF(AA40,設定!B11,Z40:AA40)-SUMIF(AA37,設定!B11,Z37:AA37)-SUMIF(AA39,設定!B11,Z39:AA39)-SUMIF(AA56:AA125,設定!B11,Z56:Z125)</f>
        <v>0</v>
      </c>
      <c r="AA26" s="351"/>
      <c r="AB26" s="350">
        <f>Z26+SUMIF(AC44:AC53,設定!B11,AB44:AC53)+SUMIF(AC38,設定!B11,AB38:AC38)+SUMIF(AC40,設定!B11,AB40:AC40)-SUMIF(AC37,設定!B11,AB37:AC37)-SUMIF(AC39,設定!B11,AB39:AC39)-SUMIF(AC56:AC125,設定!B11,AB56:AB125)</f>
        <v>0</v>
      </c>
      <c r="AC26" s="351"/>
      <c r="AD26" s="350">
        <f>AB26+SUMIF(AE44:AE53,設定!B11,AD44:AE53)+SUMIF(AE38,設定!B11,AD38:AE38)+SUMIF(AE40,設定!B11,AD40:AE40)-SUMIF(AE37,設定!B11,AD37:AE37)-SUMIF(AE39,設定!B11,AD39:AE39)-SUMIF(AE56:AE125,設定!B11,AD56:AE125)</f>
        <v>0</v>
      </c>
      <c r="AE26" s="351"/>
      <c r="AF26" s="350">
        <f>AD26+SUMIF(AG44:AG53,設定!B11,AF44:AG53)+SUMIF(AG38,設定!B11,AF38:AG38)+SUMIF(AG40,設定!B11,AF40:AG40)-SUMIF(AG37,設定!B11,AF37:AG37)-SUMIF(AG39,設定!B11,AF39:AG39)-SUMIF(AG56:AG125,設定!B11,AF56:AF125)</f>
        <v>0</v>
      </c>
      <c r="AG26" s="351"/>
      <c r="AH26" s="350">
        <f>AF26+SUMIF(AI44:AI53,設定!B11,AH44:AI53)+SUMIF(AI38,設定!B11,AH38:AI38)+SUMIF(AI40,設定!B11,AH40:AI40)-SUMIF(AI37,設定!B11,AH37:AI37)-SUMIF(AI39,設定!B11,AH39:AI39)-SUMIF(AI56:AI125,設定!B11,AH56:AH125)</f>
        <v>0</v>
      </c>
      <c r="AI26" s="351"/>
      <c r="AJ26" s="350">
        <f>AH26+SUMIF(AK44:AK53,設定!B11,AJ44:AK53)+SUMIF(AK38,設定!B11,AJ38:AK38)+SUMIF(AK40,設定!B11,AJ40:AK40)-SUMIF(AK37,設定!B11,AJ37:AK37)-SUMIF(AK39,設定!B11,AJ39:AK39)-SUMIF(AK56:AK125,設定!B11,AJ56:AJ125)</f>
        <v>0</v>
      </c>
      <c r="AK26" s="351"/>
      <c r="AL26" s="350">
        <f>AJ26+SUMIF(AM44:AM53,設定!B11,AL44:AM53)+SUMIF(AM38,設定!B11,AL38:AM38)+SUMIF(AM40,設定!B11,AL40:AM40)-SUMIF(AM37,設定!B11,AL37:AM37)-SUMIF(AM39,設定!B11,AL39:AM39)-SUMIF(AM56:AM125,設定!B11,AL56:AL125)</f>
        <v>0</v>
      </c>
      <c r="AM26" s="351"/>
      <c r="AN26" s="350">
        <f>AL26+SUMIF(AO44:AO53,設定!B11,AN44:AO53)+SUMIF(AO38,設定!B11,AN38:AO38)+SUMIF(AO40,設定!B11,AN40:AO40)-SUMIF(AO37,設定!B11,AN37:AO37)-SUMIF(AO39,設定!B11,AN39:AO39)-SUMIF(AO56:AO125,設定!B11,AN56:AN125)</f>
        <v>0</v>
      </c>
      <c r="AO26" s="351"/>
      <c r="AP26" s="350">
        <f>AN26+SUMIF(AQ44:AQ53,設定!B11,AP44:AQ53)+SUMIF(AQ38,設定!B11,AP38:AQ38)+SUMIF(AQ40,設定!B11,AP40:AQ40)-SUMIF(AQ37,設定!B11,AP37:AQ37)-SUMIF(AQ39,設定!B11,AP39:AQ39)-SUMIF(AQ56:AQ125,設定!B11,AP56:AP125)</f>
        <v>0</v>
      </c>
      <c r="AQ26" s="351"/>
      <c r="AR26" s="350">
        <f>AP26+SUMIF(AS44:AS53,設定!B11,AR44:AS53)+SUMIF(AS38,設定!B11,AR38:AS38)+SUMIF(AS40,設定!B11,AR40:AS40)-SUMIF(AS37,設定!B11,AR37:AS37)-SUMIF(AS39,設定!B11,AR39:AS39)-SUMIF(AS56:AS125,設定!B11,AR56:AR125)</f>
        <v>0</v>
      </c>
      <c r="AS26" s="351"/>
      <c r="AT26" s="350">
        <f>AR26+SUMIF(AU44:AU53,設定!B11,AT44:AU53)+SUMIF(AU38,設定!B11,AT38:AU38)+SUMIF(AU40,設定!B11,AT40:AU40)-SUMIF(AU37,設定!B11,AT37:AU37)-SUMIF(AU39,設定!B11,AT39:AU39)-SUMIF(AU56:AU125,設定!B11,AT56:AT125)</f>
        <v>0</v>
      </c>
      <c r="AU26" s="351"/>
      <c r="AV26" s="350">
        <f>AT26+SUMIF(AW44:AW53,設定!B11,AV44:AW53)+SUMIF(AW38,設定!B11,AV38:AW38)+SUMIF(AW40,設定!B11,AV40:AW40)-SUMIF(AW37,設定!B11,AV37:AW37)-SUMIF(AW39,設定!B11,AV39:AW39)-SUMIF(AW56:AW125,設定!B11,AV56:AV125)</f>
        <v>0</v>
      </c>
      <c r="AW26" s="351"/>
      <c r="AX26" s="350">
        <f>AV26+SUMIF(AY44:AY53,設定!B11,AX44:AY53)+SUMIF(AY38,設定!B11,AX38:AY38)+SUMIF(AY40,設定!B11,AX40:AY40)-SUMIF(AY37,設定!B11,AX37:AY37)-SUMIF(AY39,設定!B11,AX39:AY39)-SUMIF(AY56:AY125,設定!B11,AX56:AX125)</f>
        <v>0</v>
      </c>
      <c r="AY26" s="351"/>
      <c r="AZ26" s="350">
        <f>AX26+SUMIF(BA44:BA53,設定!B11,AZ44:BA53)+SUMIF(BA38,設定!B11,AZ38:BA38)+SUMIF(BA40,設定!B11,AZ40:BA40)-SUMIF(BA37,設定!B11,AZ37:BA37)-SUMIF(BA39,設定!B11,AZ39:BA39)-SUMIF(BA56:BA125,設定!B11,AZ56:AZ125)</f>
        <v>0</v>
      </c>
      <c r="BA26" s="351"/>
      <c r="BB26" s="350">
        <f>AZ26+SUMIF(BC44:BC53,設定!B11,BB44:BC53)+SUMIF(BC38,設定!B11,BB38:BC38)+SUMIF(BC40,設定!B11,BB40:BC40)-SUMIF(BC37,設定!B11,BB37:BC37)-SUMIF(BC39,設定!B11,BB39:BC39)-SUMIF(BC56:BC125,設定!B11,BB56:BB125)</f>
        <v>0</v>
      </c>
      <c r="BC26" s="351"/>
      <c r="BD26" s="350">
        <f>BB26+SUMIF(BE44:BE53,設定!B11,BD44:BE53)+SUMIF(BE38,設定!B11,BD38:BE38)+SUMIF(BE40,設定!B11,BD40:BE40)-SUMIF(BE37,設定!B11,BD37:BE37)-SUMIF(BE39,設定!B11,BD39:BE39)-SUMIF(BE56:BE125,設定!B11,BD56:BE125)</f>
        <v>0</v>
      </c>
      <c r="BE26" s="351"/>
      <c r="BF26" s="350">
        <f>BD26+SUMIF(BG44:BG53,設定!B11,BF44:BG53)+SUMIF(BG38,設定!B11,BF38:BG38)+SUMIF(BG40,設定!B11,BF40:BG40)-SUMIF(BG37,設定!B11,BF37:BG37)-SUMIF(BG39,設定!B11,BF39:BG39)-SUMIF(BG56:BG125,設定!B11,BF56:BF125)</f>
        <v>0</v>
      </c>
      <c r="BG26" s="351"/>
      <c r="BH26" s="350">
        <f>BF26+SUMIF(BI44:BI53,設定!B11,BH44:BI53)+SUMIF(BI38,設定!B11,BH38:BI38)+SUMIF(BI40,設定!B11,BH40:BI40)-SUMIF(BI37,設定!B11,BH37:BI37)-SUMIF(BI39,設定!B11,BH39:BI39)-SUMIF(BI56:BI125,設定!B11,BH56:BH125)</f>
        <v>0</v>
      </c>
      <c r="BI26" s="351"/>
      <c r="BJ26" s="350">
        <f>BH26+SUMIF(BK44:BK53,設定!B11,BJ44:BK53)+SUMIF(BK38,設定!B11,BJ38:BK38)+SUMIF(BK40,設定!B11,BJ40:BK40)-SUMIF(BK37,設定!B11,BJ37:BK37)-SUMIF(BK39,設定!B11,BJ39:BK39)-SUMIF(BK56:BK125,設定!B11,BJ56:BJ125)</f>
        <v>0</v>
      </c>
      <c r="BK26" s="351"/>
    </row>
    <row r="27" spans="2:63" s="98" customFormat="1" ht="18.75" customHeight="1">
      <c r="B27" s="364"/>
      <c r="C27" s="140">
        <f>設定!B12</f>
        <v>0</v>
      </c>
      <c r="D27" s="354">
        <f>'8月'!BL27+SUMIF(E44:E53,設定!B12,D44:E53)+SUMIF(E38,設定!B12,D38:E38)+SUMIF(E40,設定!B12,D40:E40)-SUMIF(E37,設定!B12,D37:E37)-SUMIF(E39,設定!B12,D39:E39)-SUMIF(E56:E125,設定!B12,D56:D125)</f>
        <v>0</v>
      </c>
      <c r="E27" s="355"/>
      <c r="F27" s="354">
        <f>D27+SUMIF(G44:G53,設定!B12,F44:G53)+SUMIF(G38,設定!B12,F38:G38)+SUMIF(G40,設定!B12,F40:G40)-SUMIF(G37,設定!B12,F37:G37)-SUMIF(G39,設定!B12,F39:G39)-SUMIF(G56:G125,設定!B12,F56:F125)</f>
        <v>0</v>
      </c>
      <c r="G27" s="355"/>
      <c r="H27" s="354">
        <f>F27+SUMIF(I44:I53,設定!B12,H44:I53)+SUMIF(I38,設定!B12,H38:I38)+SUMIF(I40,設定!B12,H40:I40)-SUMIF(I37,設定!B12,H37:I37)-SUMIF(I39,設定!B12,H39:I39)-SUMIF(I56:I125,設定!B12,H56:H125)</f>
        <v>0</v>
      </c>
      <c r="I27" s="355"/>
      <c r="J27" s="354">
        <f>H27+SUMIF(K44:K53,設定!B12,J44:K53)+SUMIF(K38,設定!B12,J38:K38)+SUMIF(K40,設定!B12,J40:K40)-SUMIF(K37,設定!B12,J37:K37)-SUMIF(K39,設定!B12,J39:K39)-SUMIF(K56:K125,設定!B12,J56:J125)</f>
        <v>0</v>
      </c>
      <c r="K27" s="355"/>
      <c r="L27" s="354">
        <f>J27+SUMIF(M44:M53,設定!B12,L44:M53)+SUMIF(M38,設定!B12,L38:M38)+SUMIF(M40,設定!B12,L40:M40)-SUMIF(M37,設定!B12,L37:M37)-SUMIF(M39,設定!B12,L39:M39)-SUMIF(M56:M125,設定!B12,L56:L125)</f>
        <v>0</v>
      </c>
      <c r="M27" s="355"/>
      <c r="N27" s="354">
        <f>L27+SUMIF(O44:O53,設定!B12,N44:O53)+SUMIF(O38,設定!B12,N38:O38)+SUMIF(O40,設定!B12,N40:O40)-SUMIF(O37,設定!B12,N37:O37)-SUMIF(O39,設定!B12,N39:O39)-SUMIF(O56:O125,設定!B12,N56:N125)</f>
        <v>0</v>
      </c>
      <c r="O27" s="355"/>
      <c r="P27" s="354">
        <f>N27+SUMIF(Q44:Q53,設定!B12,P44:Q53)+SUMIF(Q38,設定!B12,P38:Q38)+SUMIF(Q40,設定!B12,P40:Q40)-SUMIF(Q37,設定!B12,P37:Q37)-SUMIF(Q39,設定!B12,P39:Q39)-SUMIF(Q56:Q125,設定!B12,P56:P125)</f>
        <v>0</v>
      </c>
      <c r="Q27" s="355"/>
      <c r="R27" s="354">
        <f>P27+SUMIF(S44:S53,設定!B12,R44:S53)+SUMIF(S38,設定!B12,R38:S38)+SUMIF(S40,設定!B12,R40:S40)-SUMIF(S37,設定!B12,R37:S37)-SUMIF(S39,設定!B12,R39:S39)-SUMIF(S56:S125,設定!B12,R56:R125)</f>
        <v>0</v>
      </c>
      <c r="S27" s="355"/>
      <c r="T27" s="354">
        <f>R27+SUMIF(U44:U53,設定!B12,T44:U53)+SUMIF(U38,設定!B12,T38:U38)+SUMIF(U40,設定!B12,T40:U40)-SUMIF(U37,設定!B12,T37:U37)-SUMIF(U39,設定!B12,T39:U39)-SUMIF(U56:U125,設定!B12,T56:T125)</f>
        <v>0</v>
      </c>
      <c r="U27" s="355"/>
      <c r="V27" s="354">
        <f>T27+SUMIF(W44:W53,設定!B12,V44:W53)+SUMIF(W38,設定!B12,V38:W38)+SUMIF(W40,設定!B12,V40:W40)-SUMIF(W37,設定!B12,V37:W37)-SUMIF(W39,設定!B12,V39:W39)-SUMIF(W56:W125,設定!B12,V56:V125)</f>
        <v>0</v>
      </c>
      <c r="W27" s="355"/>
      <c r="X27" s="354">
        <f>V27+SUMIF(Y44:Y53,設定!B12,X44:Y53)+SUMIF(Y38,設定!B12,X38:Y38)+SUMIF(Y40,設定!B12,X40:Y40)-SUMIF(Y37,設定!B12,X37:Y37)-SUMIF(Y39,設定!B12,X39:Y39)-SUMIF(Y56:Y125,設定!B12,X56:X125)</f>
        <v>0</v>
      </c>
      <c r="Y27" s="355"/>
      <c r="Z27" s="354">
        <f>X27+SUMIF(AA44:AA53,設定!B12,Z44:AA53)+SUMIF(AA38,設定!B12,Z38:AA38)+SUMIF(AA40,設定!B12,Z40:AA40)-SUMIF(AA37,設定!B12,Z37:AA37)-SUMIF(AA39,設定!B12,Z39:AA39)-SUMIF(AA56:AA125,設定!B12,Z56:Z125)</f>
        <v>0</v>
      </c>
      <c r="AA27" s="355"/>
      <c r="AB27" s="354">
        <f>Z27+SUMIF(AC44:AC53,設定!B12,AB44:AC53)+SUMIF(AC38,設定!B12,AB38:AC38)+SUMIF(AC40,設定!B12,AB40:AC40)-SUMIF(AC37,設定!B12,AB37:AC37)-SUMIF(AC39,設定!B12,AB39:AC39)-SUMIF(AC56:AC125,設定!B12,AB56:AB125)</f>
        <v>0</v>
      </c>
      <c r="AC27" s="355"/>
      <c r="AD27" s="354">
        <f>AB27+SUMIF(AE44:AE53,設定!B12,AD44:AE53)+SUMIF(AE38,設定!B12,AD38:AE38)+SUMIF(AE40,設定!B12,AD40:AE40)-SUMIF(AE37,設定!B12,AD37:AE37)-SUMIF(AE39,設定!B12,AD39:AE39)-SUMIF(AE56:AE125,設定!B12,AD56:AE125)</f>
        <v>0</v>
      </c>
      <c r="AE27" s="355"/>
      <c r="AF27" s="354">
        <f>AD27+SUMIF(AG44:AG53,設定!B12,AF44:AG53)+SUMIF(AG38,設定!B12,AF38:AG38)+SUMIF(AG40,設定!B12,AF40:AG40)-SUMIF(AG37,設定!B12,AF37:AG37)-SUMIF(AG39,設定!B12,AF39:AG39)-SUMIF(AG56:AG125,設定!B12,AF56:AF125)</f>
        <v>0</v>
      </c>
      <c r="AG27" s="355"/>
      <c r="AH27" s="354">
        <f>AF27+SUMIF(AI44:AI53,設定!B12,AH44:AI53)+SUMIF(AI38,設定!B12,AH38:AI38)+SUMIF(AI40,設定!B12,AH40:AI40)-SUMIF(AI37,設定!B12,AH37:AI37)-SUMIF(AI39,設定!B12,AH39:AI39)-SUMIF(AI56:AI125,設定!B12,AH56:AH125)</f>
        <v>0</v>
      </c>
      <c r="AI27" s="355"/>
      <c r="AJ27" s="354">
        <f>AH27+SUMIF(AK44:AK53,設定!B12,AJ44:AK53)+SUMIF(AK38,設定!B12,AJ38:AK38)+SUMIF(AK40,設定!B12,AJ40:AK40)-SUMIF(AK37,設定!B12,AJ37:AK37)-SUMIF(AK39,設定!B12,AJ39:AK39)-SUMIF(AK56:AK125,設定!B12,AJ56:AJ125)</f>
        <v>0</v>
      </c>
      <c r="AK27" s="355"/>
      <c r="AL27" s="354">
        <f>AJ27+SUMIF(AM44:AM53,設定!B12,AL44:AM53)+SUMIF(AM38,設定!B12,AL38:AM38)+SUMIF(AM40,設定!B12,AL40:AM40)-SUMIF(AM37,設定!B12,AL37:AM37)-SUMIF(AM39,設定!B12,AL39:AM39)-SUMIF(AM56:AM125,設定!B12,AL56:AL125)</f>
        <v>0</v>
      </c>
      <c r="AM27" s="355"/>
      <c r="AN27" s="354">
        <f>AL27+SUMIF(AO44:AO53,設定!B12,AN44:AO53)+SUMIF(AO38,設定!B12,AN38:AO38)+SUMIF(AO40,設定!B12,AN40:AO40)-SUMIF(AO37,設定!B12,AN37:AO37)-SUMIF(AO39,設定!B12,AN39:AO39)-SUMIF(AO56:AO125,設定!B12,AN56:AN125)</f>
        <v>0</v>
      </c>
      <c r="AO27" s="355"/>
      <c r="AP27" s="354">
        <f>AN27+SUMIF(AQ44:AQ53,設定!B12,AP44:AQ53)+SUMIF(AQ38,設定!B12,AP38:AQ38)+SUMIF(AQ40,設定!B12,AP40:AQ40)-SUMIF(AQ37,設定!B12,AP37:AQ37)-SUMIF(AQ39,設定!B12,AP39:AQ39)-SUMIF(AQ56:AQ125,設定!B12,AP56:AP125)</f>
        <v>0</v>
      </c>
      <c r="AQ27" s="355"/>
      <c r="AR27" s="354">
        <f>AP27+SUMIF(AS44:AS53,設定!B12,AR44:AS53)+SUMIF(AS38,設定!B12,AR38:AS38)+SUMIF(AS40,設定!B12,AR40:AS40)-SUMIF(AS37,設定!B12,AR37:AS37)-SUMIF(AS39,設定!B12,AR39:AS39)-SUMIF(AS56:AS125,設定!B12,AR56:AR125)</f>
        <v>0</v>
      </c>
      <c r="AS27" s="355"/>
      <c r="AT27" s="354">
        <f>AR27+SUMIF(AU44:AU53,設定!B12,AT44:AU53)+SUMIF(AU38,設定!B12,AT38:AU38)+SUMIF(AU40,設定!B12,AT40:AU40)-SUMIF(AU37,設定!B12,AT37:AU37)-SUMIF(AU39,設定!B12,AT39:AU39)-SUMIF(AU56:AU125,設定!B12,AT56:AT125)</f>
        <v>0</v>
      </c>
      <c r="AU27" s="355"/>
      <c r="AV27" s="354">
        <f>AT27+SUMIF(AW44:AW53,設定!B12,AV44:AW53)+SUMIF(AW38,設定!B12,AV38:AW38)+SUMIF(AW40,設定!B12,AV40:AW40)-SUMIF(AW37,設定!B12,AV37:AW37)-SUMIF(AW39,設定!B12,AV39:AW39)-SUMIF(AW56:AW125,設定!B12,AV56:AV125)</f>
        <v>0</v>
      </c>
      <c r="AW27" s="355"/>
      <c r="AX27" s="354">
        <f>AV27+SUMIF(AY44:AY53,設定!B12,AX44:AY53)+SUMIF(AY38,設定!B12,AX38:AY38)+SUMIF(AY40,設定!B12,AX40:AY40)-SUMIF(AY37,設定!B12,AX37:AY37)-SUMIF(AY39,設定!B12,AX39:AY39)-SUMIF(AY56:AY125,設定!B12,AX56:AX125)</f>
        <v>0</v>
      </c>
      <c r="AY27" s="355"/>
      <c r="AZ27" s="354">
        <f>AX27+SUMIF(BA44:BA53,設定!B12,AZ44:BA53)+SUMIF(BA38,設定!B12,AZ38:BA38)+SUMIF(BA40,設定!B12,AZ40:BA40)-SUMIF(BA37,設定!B12,AZ37:BA37)-SUMIF(BA39,設定!B12,AZ39:BA39)-SUMIF(BA56:BA125,設定!B12,AZ56:AZ125)</f>
        <v>0</v>
      </c>
      <c r="BA27" s="355"/>
      <c r="BB27" s="354">
        <f>AZ27+SUMIF(BC44:BC53,設定!B12,BB44:BC53)+SUMIF(BC38,設定!B12,BB38:BC38)+SUMIF(BC40,設定!B12,BB40:BC40)-SUMIF(BC37,設定!B12,BB37:BC37)-SUMIF(BC39,設定!B12,BB39:BC39)-SUMIF(BC56:BC125,設定!B12,BB56:BB125)</f>
        <v>0</v>
      </c>
      <c r="BC27" s="355"/>
      <c r="BD27" s="354">
        <f>BB27+SUMIF(BE44:BE53,設定!B12,BD44:BE53)+SUMIF(BE38,設定!B12,BD38:BE38)+SUMIF(BE40,設定!B12,BD40:BE40)-SUMIF(BE37,設定!B12,BD37:BE37)-SUMIF(BE39,設定!B12,BD39:BE39)-SUMIF(BE56:BE125,設定!B12,BD56:BE125)</f>
        <v>0</v>
      </c>
      <c r="BE27" s="355"/>
      <c r="BF27" s="354">
        <f>BD27+SUMIF(BG44:BG53,設定!B12,BF44:BG53)+SUMIF(BG38,設定!B12,BF38:BG38)+SUMIF(BG40,設定!B12,BF40:BG40)-SUMIF(BG37,設定!B12,BF37:BG37)-SUMIF(BG39,設定!B12,BF39:BG39)-SUMIF(BG56:BG125,設定!B12,BF56:BF125)</f>
        <v>0</v>
      </c>
      <c r="BG27" s="355"/>
      <c r="BH27" s="354">
        <f>BF27+SUMIF(BI44:BI53,設定!B12,BH44:BI53)+SUMIF(BI38,設定!B12,BH38:BI38)+SUMIF(BI40,設定!B12,BH40:BI40)-SUMIF(BI37,設定!B12,BH37:BI37)-SUMIF(BI39,設定!B12,BH39:BI39)-SUMIF(BI56:BI125,設定!B12,BH56:BH125)</f>
        <v>0</v>
      </c>
      <c r="BI27" s="355"/>
      <c r="BJ27" s="354">
        <f>BH27+SUMIF(BK44:BK53,設定!B12,BJ44:BK53)+SUMIF(BK38,設定!B12,BJ38:BK38)+SUMIF(BK40,設定!B12,BJ40:BK40)-SUMIF(BK37,設定!B12,BJ37:BK37)-SUMIF(BK39,設定!B12,BJ39:BK39)-SUMIF(BK56:BK125,設定!B12,BJ56:BJ125)</f>
        <v>0</v>
      </c>
      <c r="BK27" s="355"/>
    </row>
    <row r="28" spans="2:63" s="98" customFormat="1" ht="18.75" customHeight="1">
      <c r="B28" s="364"/>
      <c r="C28" s="210">
        <f>設定!B13</f>
        <v>0</v>
      </c>
      <c r="D28" s="350">
        <f>'8月'!BL28+SUMIF(E44:E53,設定!B13,D44:E53)+SUMIF(E38,設定!B13,D38:E38)+SUMIF(E40,設定!B13,D40:E40)-SUMIF(E37,設定!B13,D37:E37)-SUMIF(E39,設定!B13,D39:E39)-SUMIF(E56:E125,設定!B13,D56:D125)</f>
        <v>0</v>
      </c>
      <c r="E28" s="351"/>
      <c r="F28" s="350">
        <f>D28+SUMIF(G44:G53,設定!B13,F44:G53)+SUMIF(G38,設定!B13,F38:G38)+SUMIF(G40,設定!B13,F40:G40)-SUMIF(G37,設定!B13,F37:G37)-SUMIF(G39,設定!B13,F39:G39)-SUMIF(G56:G125,設定!B13,F56:F125)</f>
        <v>0</v>
      </c>
      <c r="G28" s="351"/>
      <c r="H28" s="350">
        <f>F28+SUMIF(I44:I53,設定!B13,H44:I53)+SUMIF(I38,設定!B13,H38:I38)+SUMIF(I40,設定!B13,H40:I40)-SUMIF(I37,設定!B13,H37:I37)-SUMIF(I39,設定!B13,H39:I39)-SUMIF(I56:I125,設定!B13,H56:H125)</f>
        <v>0</v>
      </c>
      <c r="I28" s="351"/>
      <c r="J28" s="350">
        <f>H28+SUMIF(K44:K53,設定!B13,J44:K53)+SUMIF(K38,設定!B13,J38:K38)+SUMIF(K40,設定!B13,J40:K40)-SUMIF(K37,設定!B13,J37:K37)-SUMIF(K39,設定!B13,J39:K39)-SUMIF(K56:K125,設定!B13,J56:J125)</f>
        <v>0</v>
      </c>
      <c r="K28" s="351"/>
      <c r="L28" s="350">
        <f>J28+SUMIF(M44:M53,設定!B13,L44:M53)+SUMIF(M38,設定!B13,L38:M38)+SUMIF(M40,設定!B13,L40:M40)-SUMIF(M37,設定!B13,L37:M37)-SUMIF(M39,設定!B13,L39:M39)-SUMIF(M56:M125,設定!B13,L56:L125)</f>
        <v>0</v>
      </c>
      <c r="M28" s="351"/>
      <c r="N28" s="350">
        <f>L28+SUMIF(O44:O53,設定!B13,N44:O53)+SUMIF(O38,設定!B13,N38:O38)+SUMIF(O40,設定!B13,N40:O40)-SUMIF(O37,設定!B13,N37:O37)-SUMIF(O39,設定!B13,N39:O39)-SUMIF(O56:O125,設定!B13,N56:N125)</f>
        <v>0</v>
      </c>
      <c r="O28" s="351"/>
      <c r="P28" s="350">
        <f>N28+SUMIF(Q44:Q53,設定!B13,P44:Q53)+SUMIF(Q38,設定!B13,P38:Q38)+SUMIF(Q40,設定!B13,P40:Q40)-SUMIF(Q37,設定!B13,P37:Q37)-SUMIF(Q39,設定!B13,P39:Q39)-SUMIF(Q56:Q125,設定!B13,P56:P125)</f>
        <v>0</v>
      </c>
      <c r="Q28" s="351"/>
      <c r="R28" s="350">
        <f>P28+SUMIF(S44:S53,設定!B13,R44:S53)+SUMIF(S38,設定!B13,R38:S38)+SUMIF(S40,設定!B13,R40:S40)-SUMIF(S37,設定!B13,R37:S37)-SUMIF(S39,設定!B13,R39:S39)-SUMIF(S56:S125,設定!B13,R56:R125)</f>
        <v>0</v>
      </c>
      <c r="S28" s="351"/>
      <c r="T28" s="350">
        <f>R28+SUMIF(U44:U53,設定!B13,T44:U53)+SUMIF(U38,設定!B13,T38:U38)+SUMIF(U40,設定!B13,T40:U40)-SUMIF(U37,設定!B13,T37:U37)-SUMIF(U39,設定!B13,T39:U39)-SUMIF(U56:U125,設定!B13,T56:T125)</f>
        <v>0</v>
      </c>
      <c r="U28" s="351"/>
      <c r="V28" s="350">
        <f>T28+SUMIF(W44:W53,設定!B13,V44:W53)+SUMIF(W38,設定!B13,V38:W38)+SUMIF(W40,設定!B13,V40:W40)-SUMIF(W37,設定!B13,V37:W37)-SUMIF(W39,設定!B13,V39:W39)-SUMIF(W56:W125,設定!B13,V56:V125)</f>
        <v>0</v>
      </c>
      <c r="W28" s="351"/>
      <c r="X28" s="350">
        <f>V28+SUMIF(Y44:Y53,設定!B13,X44:Y53)+SUMIF(Y38,設定!B13,X38:Y38)+SUMIF(Y40,設定!B13,X40:Y40)-SUMIF(Y37,設定!B13,X37:Y37)-SUMIF(Y39,設定!B13,X39:Y39)-SUMIF(Y56:Y125,設定!B13,X56:X125)</f>
        <v>0</v>
      </c>
      <c r="Y28" s="351"/>
      <c r="Z28" s="350">
        <f>X28+SUMIF(AA44:AA53,設定!B13,Z44:AA53)+SUMIF(AA38,設定!B13,Z38:AA38)+SUMIF(AA40,設定!B13,Z40:AA40)-SUMIF(AA37,設定!B13,Z37:AA37)-SUMIF(AA39,設定!B13,Z39:AA39)-SUMIF(AA56:AA125,設定!B13,Z56:Z125)</f>
        <v>0</v>
      </c>
      <c r="AA28" s="351"/>
      <c r="AB28" s="350">
        <f>Z28+SUMIF(AC44:AC53,設定!B13,AB44:AC53)+SUMIF(AC38,設定!B13,AB38:AC38)+SUMIF(AC40,設定!B13,AB40:AC40)-SUMIF(AC37,設定!B13,AB37:AC37)-SUMIF(AC39,設定!B13,AB39:AC39)-SUMIF(AC56:AC125,設定!B13,AB56:AB125)</f>
        <v>0</v>
      </c>
      <c r="AC28" s="351"/>
      <c r="AD28" s="350">
        <f>AB28+SUMIF(AE44:AE53,設定!B13,AD44:AE53)+SUMIF(AE38,設定!B13,AD38:AE38)+SUMIF(AE40,設定!B13,AD40:AE40)-SUMIF(AE37,設定!B13,AD37:AE37)-SUMIF(AE39,設定!B13,AD39:AE39)-SUMIF(AE56:AE125,設定!B13,AD56:AE125)</f>
        <v>0</v>
      </c>
      <c r="AE28" s="351"/>
      <c r="AF28" s="350">
        <f>AD28+SUMIF(AG44:AG53,設定!B13,AF44:AG53)+SUMIF(AG38,設定!B13,AF38:AG38)+SUMIF(AG40,設定!B13,AF40:AG40)-SUMIF(AG37,設定!B13,AF37:AG37)-SUMIF(AG39,設定!B13,AF39:AG39)-SUMIF(AG56:AG125,設定!B13,AF56:AF125)</f>
        <v>0</v>
      </c>
      <c r="AG28" s="351"/>
      <c r="AH28" s="350">
        <f>AF28+SUMIF(AI44:AI53,設定!B13,AH44:AI53)+SUMIF(AI38,設定!B13,AH38:AI38)+SUMIF(AI40,設定!B13,AH40:AI40)-SUMIF(AI37,設定!B13,AH37:AI37)-SUMIF(AI39,設定!B13,AH39:AI39)-SUMIF(AI56:AI125,設定!B13,AH56:AH125)</f>
        <v>0</v>
      </c>
      <c r="AI28" s="351"/>
      <c r="AJ28" s="350">
        <f>AH28+SUMIF(AK44:AK53,設定!B13,AJ44:AK53)+SUMIF(AK38,設定!B13,AJ38:AK38)+SUMIF(AK40,設定!B13,AJ40:AK40)-SUMIF(AK37,設定!B13,AJ37:AK37)-SUMIF(AK39,設定!B13,AJ39:AK39)-SUMIF(AK56:AK125,設定!B13,AJ56:AJ125)</f>
        <v>0</v>
      </c>
      <c r="AK28" s="351"/>
      <c r="AL28" s="350">
        <f>AJ28+SUMIF(AM44:AM53,設定!B13,AL44:AM53)+SUMIF(AM38,設定!B13,AL38:AM38)+SUMIF(AM40,設定!B13,AL40:AM40)-SUMIF(AM37,設定!B13,AL37:AM37)-SUMIF(AM39,設定!B13,AL39:AM39)-SUMIF(AM56:AM125,設定!B13,AL56:AL125)</f>
        <v>0</v>
      </c>
      <c r="AM28" s="351"/>
      <c r="AN28" s="350">
        <f>AL28+SUMIF(AO44:AO53,設定!B13,AN44:AO53)+SUMIF(AO38,設定!B13,AN38:AO38)+SUMIF(AO40,設定!B13,AN40:AO40)-SUMIF(AO37,設定!B13,AN37:AO37)-SUMIF(AO39,設定!B13,AN39:AO39)-SUMIF(AO56:AO125,設定!B13,AN56:AN125)</f>
        <v>0</v>
      </c>
      <c r="AO28" s="351"/>
      <c r="AP28" s="350">
        <f>AN28+SUMIF(AQ44:AQ53,設定!B13,AP44:AQ53)+SUMIF(AQ38,設定!B13,AP38:AQ38)+SUMIF(AQ40,設定!B13,AP40:AQ40)-SUMIF(AQ37,設定!B13,AP37:AQ37)-SUMIF(AQ39,設定!B13,AP39:AQ39)-SUMIF(AQ56:AQ125,設定!B13,AP56:AP125)</f>
        <v>0</v>
      </c>
      <c r="AQ28" s="351"/>
      <c r="AR28" s="350">
        <f>AP28+SUMIF(AS44:AS53,設定!B13,AR44:AS53)+SUMIF(AS38,設定!B13,AR38:AS38)+SUMIF(AS40,設定!B13,AR40:AS40)-SUMIF(AS37,設定!B13,AR37:AS37)-SUMIF(AS39,設定!B13,AR39:AS39)-SUMIF(AS56:AS125,設定!B13,AR56:AR125)</f>
        <v>0</v>
      </c>
      <c r="AS28" s="351"/>
      <c r="AT28" s="350">
        <f>AR28+SUMIF(AU44:AU53,設定!B13,AT44:AU53)+SUMIF(AU38,設定!B13,AT38:AU38)+SUMIF(AU40,設定!B13,AT40:AU40)-SUMIF(AU37,設定!B13,AT37:AU37)-SUMIF(AU39,設定!B13,AT39:AU39)-SUMIF(AU56:AU125,設定!B13,AT56:AT125)</f>
        <v>0</v>
      </c>
      <c r="AU28" s="351"/>
      <c r="AV28" s="350">
        <f>AT28+SUMIF(AW44:AW53,設定!B13,AV44:AW53)+SUMIF(AW38,設定!B13,AV38:AW38)+SUMIF(AW40,設定!B13,AV40:AW40)-SUMIF(AW37,設定!B13,AV37:AW37)-SUMIF(AW39,設定!B13,AV39:AW39)-SUMIF(AW56:AW125,設定!B13,AV56:AV125)</f>
        <v>0</v>
      </c>
      <c r="AW28" s="351"/>
      <c r="AX28" s="350">
        <f>AV28+SUMIF(AY44:AY53,設定!B13,AX44:AY53)+SUMIF(AY38,設定!B13,AX38:AY38)+SUMIF(AY40,設定!B13,AX40:AY40)-SUMIF(AY37,設定!B13,AX37:AY37)-SUMIF(AY39,設定!B13,AX39:AY39)-SUMIF(AY56:AY125,設定!B13,AX56:AX125)</f>
        <v>0</v>
      </c>
      <c r="AY28" s="351"/>
      <c r="AZ28" s="350">
        <f>AX28+SUMIF(BA44:BA53,設定!B13,AZ44:BA53)+SUMIF(BA38,設定!B13,AZ38:BA38)+SUMIF(BA40,設定!B13,AZ40:BA40)-SUMIF(BA37,設定!B13,AZ37:BA37)-SUMIF(BA39,設定!B13,AZ39:BA39)-SUMIF(BA56:BA125,設定!B13,AZ56:AZ125)</f>
        <v>0</v>
      </c>
      <c r="BA28" s="351"/>
      <c r="BB28" s="350">
        <f>AZ28+SUMIF(BC44:BC53,設定!B13,BB44:BC53)+SUMIF(BC38,設定!B13,BB38:BC38)+SUMIF(BC40,設定!B13,BB40:BC40)-SUMIF(BC37,設定!B13,BB37:BC37)-SUMIF(BC39,設定!B13,BB39:BC39)-SUMIF(BC56:BC125,設定!B13,BB56:BB125)</f>
        <v>0</v>
      </c>
      <c r="BC28" s="351"/>
      <c r="BD28" s="350">
        <f>BB28+SUMIF(BE44:BE53,設定!B13,BD44:BE53)+SUMIF(BE38,設定!B13,BD38:BE38)+SUMIF(BE40,設定!B13,BD40:BE40)-SUMIF(BE37,設定!B13,BD37:BE37)-SUMIF(BE39,設定!B13,BD39:BE39)-SUMIF(BE56:BE125,設定!B13,BD56:BE125)</f>
        <v>0</v>
      </c>
      <c r="BE28" s="351"/>
      <c r="BF28" s="350">
        <f>BD28+SUMIF(BG44:BG53,設定!B13,BF44:BG53)+SUMIF(BG38,設定!B13,BF38:BG38)+SUMIF(BG40,設定!B13,BF40:BG40)-SUMIF(BG37,設定!B13,BF37:BG37)-SUMIF(BG39,設定!B13,BF39:BG39)-SUMIF(BG56:BG125,設定!B13,BF56:BF125)</f>
        <v>0</v>
      </c>
      <c r="BG28" s="351"/>
      <c r="BH28" s="350">
        <f>BF28+SUMIF(BI44:BI53,設定!B13,BH44:BI53)+SUMIF(BI38,設定!B13,BH38:BI38)+SUMIF(BI40,設定!B13,BH40:BI40)-SUMIF(BI37,設定!B13,BH37:BI37)-SUMIF(BI39,設定!B13,BH39:BI39)-SUMIF(BI56:BI125,設定!B13,BH56:BH125)</f>
        <v>0</v>
      </c>
      <c r="BI28" s="351"/>
      <c r="BJ28" s="350">
        <f>BH28+SUMIF(BK44:BK53,設定!B13,BJ44:BK53)+SUMIF(BK38,設定!B13,BJ38:BK38)+SUMIF(BK40,設定!B13,BJ40:BK40)-SUMIF(BK37,設定!B13,BJ37:BK37)-SUMIF(BK39,設定!B13,BJ39:BK39)-SUMIF(BK56:BK125,設定!B13,BJ56:BJ125)</f>
        <v>0</v>
      </c>
      <c r="BK28" s="351"/>
    </row>
    <row r="29" spans="2:63" s="98" customFormat="1" ht="18.75" customHeight="1">
      <c r="B29" s="364"/>
      <c r="C29" s="140">
        <f>設定!B14</f>
        <v>0</v>
      </c>
      <c r="D29" s="354">
        <f>'8月'!BL29+SUMIF(E44:E53,設定!B14,D44:E53)+SUMIF(E38,設定!B14,D38:E38)+SUMIF(E40,設定!B14,D40:E40)-SUMIF(E37,設定!B14,D37:E37)-SUMIF(E39,設定!B14,D39:E39)-SUMIF(E56:E125,設定!B14,D56:D125)</f>
        <v>0</v>
      </c>
      <c r="E29" s="355"/>
      <c r="F29" s="354">
        <f>D29+SUMIF(G44:G53,設定!B14,F44:G53)+SUMIF(G38,設定!B14,F38:G38)+SUMIF(G40,設定!B14,F40:G40)-SUMIF(G37,設定!B14,F37:G37)-SUMIF(G39,設定!B14,F39:G39)-SUMIF(G56:G125,設定!B14,F56:F125)</f>
        <v>0</v>
      </c>
      <c r="G29" s="355"/>
      <c r="H29" s="354">
        <f>F29+SUMIF(I44:I53,設定!B14,H44:I53)+SUMIF(I38,設定!B14,H38:I38)+SUMIF(I40,設定!B14,H40:I40)-SUMIF(I37,設定!B14,H37:I37)-SUMIF(I39,設定!B14,H39:I39)-SUMIF(I56:I125,設定!B14,H56:H125)</f>
        <v>0</v>
      </c>
      <c r="I29" s="355"/>
      <c r="J29" s="354">
        <f>H29+SUMIF(K44:K53,設定!B14,J44:K53)+SUMIF(K38,設定!B14,J38:K38)+SUMIF(K40,設定!B14,J40:K40)-SUMIF(K37,設定!B14,J37:K37)-SUMIF(K39,設定!B14,J39:K39)-SUMIF(K56:K125,設定!B14,J56:J125)</f>
        <v>0</v>
      </c>
      <c r="K29" s="355"/>
      <c r="L29" s="354">
        <f>J29+SUMIF(M44:M53,設定!B14,L44:M53)+SUMIF(M38,設定!B14,L38:M38)+SUMIF(M40,設定!B14,L40:M40)-SUMIF(M37,設定!B14,L37:M37)-SUMIF(M39,設定!B14,L39:M39)-SUMIF(M56:M125,設定!B14,L56:L125)</f>
        <v>0</v>
      </c>
      <c r="M29" s="355"/>
      <c r="N29" s="354">
        <f>L29+SUMIF(O44:O53,設定!B14,N44:O53)+SUMIF(O38,設定!B14,N38:O38)+SUMIF(O40,設定!B14,N40:O40)-SUMIF(O37,設定!B14,N37:O37)-SUMIF(O39,設定!B14,N39:O39)-SUMIF(O56:O125,設定!B14,N56:N125)</f>
        <v>0</v>
      </c>
      <c r="O29" s="355"/>
      <c r="P29" s="354">
        <f>N29+SUMIF(Q44:Q53,設定!B14,P44:Q53)+SUMIF(Q38,設定!B14,P38:Q38)+SUMIF(Q40,設定!B14,P40:Q40)-SUMIF(Q37,設定!B14,P37:Q37)-SUMIF(Q39,設定!B14,P39:Q39)-SUMIF(Q56:Q125,設定!B14,P56:P125)</f>
        <v>0</v>
      </c>
      <c r="Q29" s="355"/>
      <c r="R29" s="354">
        <f>P29+SUMIF(S44:S53,設定!B14,R44:S53)+SUMIF(S38,設定!B14,R38:S38)+SUMIF(S40,設定!B14,R40:S40)-SUMIF(S37,設定!B14,R37:S37)-SUMIF(S39,設定!B14,R39:S39)-SUMIF(S56:S125,設定!B14,R56:R125)</f>
        <v>0</v>
      </c>
      <c r="S29" s="355"/>
      <c r="T29" s="354">
        <f>R29+SUMIF(U44:U53,設定!B14,T44:U53)+SUMIF(U38,設定!B14,T38:U38)+SUMIF(U40,設定!B14,T40:U40)-SUMIF(U37,設定!B14,T37:U37)-SUMIF(U39,設定!B14,T39:U39)-SUMIF(U56:U125,設定!B14,T56:T125)</f>
        <v>0</v>
      </c>
      <c r="U29" s="355"/>
      <c r="V29" s="354">
        <f>T29+SUMIF(W44:W53,設定!B14,V44:W53)+SUMIF(W38,設定!B14,V38:W38)+SUMIF(W40,設定!B14,V40:W40)-SUMIF(W37,設定!B14,V37:W37)-SUMIF(W39,設定!B14,V39:W39)-SUMIF(W56:W125,設定!B14,V56:V125)</f>
        <v>0</v>
      </c>
      <c r="W29" s="355"/>
      <c r="X29" s="354">
        <f>V29+SUMIF(Y44:Y53,設定!B14,X44:Y53)+SUMIF(Y38,設定!B14,X38:Y38)+SUMIF(Y40,設定!B14,X40:Y40)-SUMIF(Y37,設定!B14,X37:Y37)-SUMIF(Y39,設定!B14,X39:Y39)-SUMIF(Y56:Y125,設定!B14,X56:X125)</f>
        <v>0</v>
      </c>
      <c r="Y29" s="355"/>
      <c r="Z29" s="354">
        <f>X29+SUMIF(AA44:AA53,設定!B14,Z44:AA53)+SUMIF(AA38,設定!B14,Z38:AA38)+SUMIF(AA40,設定!B14,Z40:AA40)-SUMIF(AA37,設定!B14,Z37:AA37)-SUMIF(AA39,設定!B14,Z39:AA39)-SUMIF(AA56:AA125,設定!B14,Z56:Z125)</f>
        <v>0</v>
      </c>
      <c r="AA29" s="355"/>
      <c r="AB29" s="354">
        <f>Z29+SUMIF(AC44:AC53,設定!B14,AB44:AC53)+SUMIF(AC38,設定!B14,AB38:AC38)+SUMIF(AC40,設定!B14,AB40:AC40)-SUMIF(AC37,設定!B14,AB37:AC37)-SUMIF(AC39,設定!B14,AB39:AC39)-SUMIF(AC56:AC125,設定!B14,AB56:AB125)</f>
        <v>0</v>
      </c>
      <c r="AC29" s="355"/>
      <c r="AD29" s="354">
        <f>AB29+SUMIF(AE44:AE53,設定!B14,AD44:AE53)+SUMIF(AE38,設定!B14,AD38:AE38)+SUMIF(AE40,設定!B14,AD40:AE40)-SUMIF(AE37,設定!B14,AD37:AE37)-SUMIF(AE39,設定!B14,AD39:AE39)-SUMIF(AE56:AE125,設定!B14,AD56:AE125)</f>
        <v>0</v>
      </c>
      <c r="AE29" s="355"/>
      <c r="AF29" s="354">
        <f>AD29+SUMIF(AG44:AG53,設定!B14,AF44:AG53)+SUMIF(AG38,設定!B14,AF38:AG38)+SUMIF(AG40,設定!B14,AF40:AG40)-SUMIF(AG37,設定!B14,AF37:AG37)-SUMIF(AG39,設定!B14,AF39:AG39)-SUMIF(AG56:AG125,設定!B14,AF56:AF125)</f>
        <v>0</v>
      </c>
      <c r="AG29" s="355"/>
      <c r="AH29" s="354">
        <f>AF29+SUMIF(AI44:AI53,設定!B14,AH44:AI53)+SUMIF(AI38,設定!B14,AH38:AI38)+SUMIF(AI40,設定!B14,AH40:AI40)-SUMIF(AI37,設定!B14,AH37:AI37)-SUMIF(AI39,設定!B14,AH39:AI39)-SUMIF(AI56:AI125,設定!B14,AH56:AH125)</f>
        <v>0</v>
      </c>
      <c r="AI29" s="355"/>
      <c r="AJ29" s="354">
        <f>AH29+SUMIF(AK44:AK53,設定!B14,AJ44:AK53)+SUMIF(AK38,設定!B14,AJ38:AK38)+SUMIF(AK40,設定!B14,AJ40:AK40)-SUMIF(AK37,設定!B14,AJ37:AK37)-SUMIF(AK39,設定!B14,AJ39:AK39)-SUMIF(AK56:AK125,設定!B14,AJ56:AJ125)</f>
        <v>0</v>
      </c>
      <c r="AK29" s="355"/>
      <c r="AL29" s="354">
        <f>AJ29+SUMIF(AM44:AM53,設定!B14,AL44:AM53)+SUMIF(AM38,設定!B14,AL38:AM38)+SUMIF(AM40,設定!B14,AL40:AM40)-SUMIF(AM37,設定!B14,AL37:AM37)-SUMIF(AM39,設定!B14,AL39:AM39)-SUMIF(AM56:AM125,設定!B14,AL56:AL125)</f>
        <v>0</v>
      </c>
      <c r="AM29" s="355"/>
      <c r="AN29" s="354">
        <f>AL29+SUMIF(AO44:AO53,設定!B14,AN44:AO53)+SUMIF(AO38,設定!B14,AN38:AO38)+SUMIF(AO40,設定!B14,AN40:AO40)-SUMIF(AO37,設定!B14,AN37:AO37)-SUMIF(AO39,設定!B14,AN39:AO39)-SUMIF(AO56:AO125,設定!B14,AN56:AN125)</f>
        <v>0</v>
      </c>
      <c r="AO29" s="355"/>
      <c r="AP29" s="354">
        <f>AN29+SUMIF(AQ44:AQ53,設定!B14,AP44:AQ53)+SUMIF(AQ38,設定!B14,AP38:AQ38)+SUMIF(AQ40,設定!B14,AP40:AQ40)-SUMIF(AQ37,設定!B14,AP37:AQ37)-SUMIF(AQ39,設定!B14,AP39:AQ39)-SUMIF(AQ56:AQ125,設定!B14,AP56:AP125)</f>
        <v>0</v>
      </c>
      <c r="AQ29" s="355"/>
      <c r="AR29" s="354">
        <f>AP29+SUMIF(AS44:AS53,設定!B14,AR44:AS53)+SUMIF(AS38,設定!B14,AR38:AS38)+SUMIF(AS40,設定!B14,AR40:AS40)-SUMIF(AS37,設定!B14,AR37:AS37)-SUMIF(AS39,設定!B14,AR39:AS39)-SUMIF(AS56:AS125,設定!B14,AR56:AR125)</f>
        <v>0</v>
      </c>
      <c r="AS29" s="355"/>
      <c r="AT29" s="354">
        <f>AR29+SUMIF(AU44:AU53,設定!B14,AT44:AU53)+SUMIF(AU38,設定!B14,AT38:AU38)+SUMIF(AU40,設定!B14,AT40:AU40)-SUMIF(AU37,設定!B14,AT37:AU37)-SUMIF(AU39,設定!B14,AT39:AU39)-SUMIF(AU56:AU125,設定!B14,AT56:AT125)</f>
        <v>0</v>
      </c>
      <c r="AU29" s="355"/>
      <c r="AV29" s="354">
        <f>AT29+SUMIF(AW44:AW53,設定!B14,AV44:AW53)+SUMIF(AW38,設定!B14,AV38:AW38)+SUMIF(AW40,設定!B14,AV40:AW40)-SUMIF(AW37,設定!B14,AV37:AW37)-SUMIF(AW39,設定!B14,AV39:AW39)-SUMIF(AW56:AW125,設定!B14,AV56:AV125)</f>
        <v>0</v>
      </c>
      <c r="AW29" s="355"/>
      <c r="AX29" s="354">
        <f>AV29+SUMIF(AY44:AY53,設定!B14,AX44:AY53)+SUMIF(AY38,設定!B14,AX38:AY38)+SUMIF(AY40,設定!B14,AX40:AY40)-SUMIF(AY37,設定!B14,AX37:AY37)-SUMIF(AY39,設定!B14,AX39:AY39)-SUMIF(AY56:AY125,設定!B14,AX56:AX125)</f>
        <v>0</v>
      </c>
      <c r="AY29" s="355"/>
      <c r="AZ29" s="354">
        <f>AX29+SUMIF(BA44:BA53,設定!B14,AZ44:BA53)+SUMIF(BA38,設定!B14,AZ38:BA38)+SUMIF(BA40,設定!B14,AZ40:BA40)-SUMIF(BA37,設定!B14,AZ37:BA37)-SUMIF(BA39,設定!B14,AZ39:BA39)-SUMIF(BA56:BA125,設定!B14,AZ56:AZ125)</f>
        <v>0</v>
      </c>
      <c r="BA29" s="355"/>
      <c r="BB29" s="354">
        <f>AZ29+SUMIF(BC44:BC53,設定!B14,BB44:BC53)+SUMIF(BC38,設定!B14,BB38:BC38)+SUMIF(BC40,設定!B14,BB40:BC40)-SUMIF(BC37,設定!B14,BB37:BC37)-SUMIF(BC39,設定!B14,BB39:BC39)-SUMIF(BC56:BC125,設定!B14,BB56:BB125)</f>
        <v>0</v>
      </c>
      <c r="BC29" s="355"/>
      <c r="BD29" s="354">
        <f>BB29+SUMIF(BE44:BE53,設定!B14,BD44:BE53)+SUMIF(BE38,設定!B14,BD38:BE38)+SUMIF(BE40,設定!B14,BD40:BE40)-SUMIF(BE37,設定!B14,BD37:BE37)-SUMIF(BE39,設定!B14,BD39:BE39)-SUMIF(BE56:BE125,設定!B14,BD56:BE125)</f>
        <v>0</v>
      </c>
      <c r="BE29" s="355"/>
      <c r="BF29" s="354">
        <f>BD29+SUMIF(BG44:BG53,設定!B14,BF44:BG53)+SUMIF(BG38,設定!B14,BF38:BG38)+SUMIF(BG40,設定!B14,BF40:BG40)-SUMIF(BG37,設定!B14,BF37:BG37)-SUMIF(BG39,設定!B14,BF39:BG39)-SUMIF(BG56:BG125,設定!B14,BF56:BF125)</f>
        <v>0</v>
      </c>
      <c r="BG29" s="355"/>
      <c r="BH29" s="354">
        <f>BF29+SUMIF(BI44:BI53,設定!B14,BH44:BI53)+SUMIF(BI38,設定!B14,BH38:BI38)+SUMIF(BI40,設定!B14,BH40:BI40)-SUMIF(BI37,設定!B14,BH37:BI37)-SUMIF(BI39,設定!B14,BH39:BI39)-SUMIF(BI56:BI125,設定!B14,BH56:BH125)</f>
        <v>0</v>
      </c>
      <c r="BI29" s="355"/>
      <c r="BJ29" s="354">
        <f>BH29+SUMIF(BK44:BK53,設定!B14,BJ44:BK53)+SUMIF(BK38,設定!B14,BJ38:BK38)+SUMIF(BK40,設定!B14,BJ40:BK40)-SUMIF(BK37,設定!B14,BJ37:BK37)-SUMIF(BK39,設定!B14,BJ39:BK39)-SUMIF(BK56:BK125,設定!B14,BJ56:BJ125)</f>
        <v>0</v>
      </c>
      <c r="BK29" s="355"/>
    </row>
    <row r="30" spans="2:63" s="98" customFormat="1" ht="18.75" customHeight="1">
      <c r="B30" s="364"/>
      <c r="C30" s="210">
        <f>設定!B15</f>
        <v>0</v>
      </c>
      <c r="D30" s="350">
        <f>'8月'!BL30+SUMIF(E44:E53,設定!B15,D44:E53)+SUMIF(E38,設定!B15,D38:E38)+SUMIF(E40,設定!B15,D40:E40)-SUMIF(E37,設定!B15,D37:E37)-SUMIF(E39,設定!B15,D39:E39)-SUMIF(E56:E125,設定!B15,D56:D125)</f>
        <v>0</v>
      </c>
      <c r="E30" s="351"/>
      <c r="F30" s="350">
        <f>D30+SUMIF(G44:G53,設定!B15,F44:G53)+SUMIF(G38,設定!B15,F38:G38)+SUMIF(G40,設定!B15,F40:G40)-SUMIF(G37,設定!B15,F37:G37)-SUMIF(G39,設定!B15,F39:G39)-SUMIF(G56:G125,設定!B15,F56:F125)</f>
        <v>0</v>
      </c>
      <c r="G30" s="351"/>
      <c r="H30" s="350">
        <f>F30+SUMIF(I44:I53,設定!B15,H44:I53)+SUMIF(I38,設定!B15,H38:I38)+SUMIF(I40,設定!B15,H40:I40)-SUMIF(I37,設定!B15,H37:I37)-SUMIF(I39,設定!B15,H39:I39)-SUMIF(I56:I125,設定!B15,H56:H125)</f>
        <v>0</v>
      </c>
      <c r="I30" s="351"/>
      <c r="J30" s="350">
        <f>H30+SUMIF(K44:K53,設定!B15,J44:K53)+SUMIF(K38,設定!B15,J38:K38)+SUMIF(K40,設定!B15,J40:K40)-SUMIF(K37,設定!B15,J37:K37)-SUMIF(K39,設定!B15,J39:K39)-SUMIF(K56:K125,設定!B15,J56:J125)</f>
        <v>0</v>
      </c>
      <c r="K30" s="351"/>
      <c r="L30" s="350">
        <f>J30+SUMIF(M44:M53,設定!B15,L44:M53)+SUMIF(M38,設定!B15,L38:M38)+SUMIF(M40,設定!B15,L40:M40)-SUMIF(M37,設定!B15,L37:M37)-SUMIF(M39,設定!B15,L39:M39)-SUMIF(M56:M125,設定!B15,L56:L125)</f>
        <v>0</v>
      </c>
      <c r="M30" s="351"/>
      <c r="N30" s="350">
        <f>L30+SUMIF(O44:O53,設定!B15,N44:O53)+SUMIF(O38,設定!B15,N38:O38)+SUMIF(O40,設定!B15,N40:O40)-SUMIF(O37,設定!B15,N37:O37)-SUMIF(O39,設定!B15,N39:O39)-SUMIF(O56:O125,設定!B15,N56:N125)</f>
        <v>0</v>
      </c>
      <c r="O30" s="351"/>
      <c r="P30" s="350">
        <f>N30+SUMIF(Q44:Q53,設定!B15,P44:Q53)+SUMIF(Q38,設定!B15,P38:Q38)+SUMIF(Q40,設定!B15,P40:Q40)-SUMIF(Q37,設定!B15,P37:Q37)-SUMIF(Q39,設定!B15,P39:Q39)-SUMIF(Q56:Q125,設定!B15,P56:P125)</f>
        <v>0</v>
      </c>
      <c r="Q30" s="351"/>
      <c r="R30" s="350">
        <f>P30+SUMIF(S44:S53,設定!B15,R44:S53)+SUMIF(S38,設定!B15,R38:S38)+SUMIF(S40,設定!B15,R40:S40)-SUMIF(S37,設定!B15,R37:S37)-SUMIF(S39,設定!B15,R39:S39)-SUMIF(S56:S125,設定!B15,R56:R125)</f>
        <v>0</v>
      </c>
      <c r="S30" s="351"/>
      <c r="T30" s="350">
        <f>R30+SUMIF(U44:U53,設定!B15,T44:U53)+SUMIF(U38,設定!B15,T38:U38)+SUMIF(U40,設定!B15,T40:U40)-SUMIF(U37,設定!B15,T37:U37)-SUMIF(U39,設定!B15,T39:U39)-SUMIF(U56:U125,設定!B15,T56:T125)</f>
        <v>0</v>
      </c>
      <c r="U30" s="351"/>
      <c r="V30" s="350">
        <f>T30+SUMIF(W44:W53,設定!B15,V44:W53)+SUMIF(W38,設定!B15,V38:W38)+SUMIF(W40,設定!B15,V40:W40)-SUMIF(W37,設定!B15,V37:W37)-SUMIF(W39,設定!B15,V39:W39)-SUMIF(W56:W125,設定!B15,V56:V125)</f>
        <v>0</v>
      </c>
      <c r="W30" s="351"/>
      <c r="X30" s="350">
        <f>V30+SUMIF(Y44:Y53,設定!B15,X44:Y53)+SUMIF(Y38,設定!B15,X38:Y38)+SUMIF(Y40,設定!B15,X40:Y40)-SUMIF(Y37,設定!B15,X37:Y37)-SUMIF(Y39,設定!B15,X39:Y39)-SUMIF(Y56:Y125,設定!B15,X56:X125)</f>
        <v>0</v>
      </c>
      <c r="Y30" s="351"/>
      <c r="Z30" s="350">
        <f>X30+SUMIF(AA44:AA53,設定!B15,Z44:AA53)+SUMIF(AA38,設定!B15,Z38:AA38)+SUMIF(AA40,設定!B15,Z40:AA40)-SUMIF(AA37,設定!B15,Z37:AA37)-SUMIF(AA39,設定!B15,Z39:AA39)-SUMIF(AA56:AA125,設定!B15,Z56:Z125)</f>
        <v>0</v>
      </c>
      <c r="AA30" s="351"/>
      <c r="AB30" s="350">
        <f>Z30+SUMIF(AC44:AC53,設定!B15,AB44:AC53)+SUMIF(AC38,設定!B15,AB38:AC38)+SUMIF(AC40,設定!B15,AB40:AC40)-SUMIF(AC37,設定!B15,AB37:AC37)-SUMIF(AC39,設定!B15,AB39:AC39)-SUMIF(AC56:AC125,設定!B15,AB56:AB125)</f>
        <v>0</v>
      </c>
      <c r="AC30" s="351"/>
      <c r="AD30" s="350">
        <f>AB30+SUMIF(AE44:AE53,設定!B15,AD44:AE53)+SUMIF(AE38,設定!B15,AD38:AE38)+SUMIF(AE40,設定!B15,AD40:AE40)-SUMIF(AE37,設定!B15,AD37:AE37)-SUMIF(AE39,設定!B15,AD39:AE39)-SUMIF(AE56:AE125,設定!B15,AD56:AE125)</f>
        <v>0</v>
      </c>
      <c r="AE30" s="351"/>
      <c r="AF30" s="350">
        <f>AD30+SUMIF(AG44:AG53,設定!B15,AF44:AG53)+SUMIF(AG38,設定!B15,AF38:AG38)+SUMIF(AG40,設定!B15,AF40:AG40)-SUMIF(AG37,設定!B15,AF37:AG37)-SUMIF(AG39,設定!B15,AF39:AG39)-SUMIF(AG56:AG125,設定!B15,AF56:AF125)</f>
        <v>0</v>
      </c>
      <c r="AG30" s="351"/>
      <c r="AH30" s="350">
        <f>AF30+SUMIF(AI44:AI53,設定!B15,AH44:AI53)+SUMIF(AI38,設定!B15,AH38:AI38)+SUMIF(AI40,設定!B15,AH40:AI40)-SUMIF(AI37,設定!B15,AH37:AI37)-SUMIF(AI39,設定!B15,AH39:AI39)-SUMIF(AI56:AI125,設定!B15,AH56:AH125)</f>
        <v>0</v>
      </c>
      <c r="AI30" s="351"/>
      <c r="AJ30" s="350">
        <f>AH30+SUMIF(AK44:AK53,設定!B15,AJ44:AK53)+SUMIF(AK38,設定!B15,AJ38:AK38)+SUMIF(AK40,設定!B15,AJ40:AK40)-SUMIF(AK37,設定!B15,AJ37:AK37)-SUMIF(AK39,設定!B15,AJ39:AK39)-SUMIF(AK56:AK125,設定!B15,AJ56:AJ125)</f>
        <v>0</v>
      </c>
      <c r="AK30" s="351"/>
      <c r="AL30" s="350">
        <f>AJ30+SUMIF(AM44:AM53,設定!B15,AL44:AM53)+SUMIF(AM38,設定!B15,AL38:AM38)+SUMIF(AM40,設定!B15,AL40:AM40)-SUMIF(AM37,設定!B15,AL37:AM37)-SUMIF(AM39,設定!B15,AL39:AM39)-SUMIF(AM56:AM125,設定!B15,AL56:AL125)</f>
        <v>0</v>
      </c>
      <c r="AM30" s="351"/>
      <c r="AN30" s="350">
        <f>AL30+SUMIF(AO44:AO53,設定!B15,AN44:AO53)+SUMIF(AO38,設定!B15,AN38:AO38)+SUMIF(AO40,設定!B15,AN40:AO40)-SUMIF(AO37,設定!B15,AN37:AO37)-SUMIF(AO39,設定!B15,AN39:AO39)-SUMIF(AO56:AO125,設定!B15,AN56:AN125)</f>
        <v>0</v>
      </c>
      <c r="AO30" s="351"/>
      <c r="AP30" s="350">
        <f>AN30+SUMIF(AQ44:AQ53,設定!B15,AP44:AQ53)+SUMIF(AQ38,設定!B15,AP38:AQ38)+SUMIF(AQ40,設定!B15,AP40:AQ40)-SUMIF(AQ37,設定!B15,AP37:AQ37)-SUMIF(AQ39,設定!B15,AP39:AQ39)-SUMIF(AQ56:AQ125,設定!B15,AP56:AP125)</f>
        <v>0</v>
      </c>
      <c r="AQ30" s="351"/>
      <c r="AR30" s="350">
        <f>AP30+SUMIF(AS44:AS53,設定!B15,AR44:AS53)+SUMIF(AS38,設定!B15,AR38:AS38)+SUMIF(AS40,設定!AA15,AR40:AS40)-SUMIF(AS37,設定!B15,AR37:AS37)-SUMIF(AS39,設定!B15,AR39:AS39)-SUMIF(AS56:AS125,設定!B15,AR56:AR125)</f>
        <v>0</v>
      </c>
      <c r="AS30" s="351"/>
      <c r="AT30" s="350">
        <f>AR30+SUMIF(AU44:AU53,設定!B15,AT44:AU53)+SUMIF(AU38,設定!B15,AT38:AU38)+SUMIF(AU40,設定!B15,AT40:AU40)-SUMIF(AU37,設定!B15,AT37:AU37)-SUMIF(AU39,設定!B15,AT39:AU39)-SUMIF(AU56:AU125,設定!B15,AT56:AT125)</f>
        <v>0</v>
      </c>
      <c r="AU30" s="351"/>
      <c r="AV30" s="350">
        <f>AT30+SUMIF(AW44:AW53,設定!B15,AV44:AW53)+SUMIF(AW38,設定!B15,AV38:AW38)+SUMIF(AW40,設定!B15,AV40:AW40)-SUMIF(AW37,設定!B15,AV37:AW37)-SUMIF(AW39,設定!B15,AV39:AW39)-SUMIF(AW56:AW125,設定!B15,AV56:AV125)</f>
        <v>0</v>
      </c>
      <c r="AW30" s="351"/>
      <c r="AX30" s="350">
        <f>AV30+SUMIF(AY44:AY53,設定!B15,AX44:AY53)+SUMIF(AY38,設定!B15,AX38:AY38)+SUMIF(AY40,設定!B15,AX40:AY40)-SUMIF(AY37,設定!B15,AX37:AY37)-SUMIF(AY39,設定!B15,AX39:AY39)-SUMIF(AY56:AY125,設定!B15,AX56:AX125)</f>
        <v>0</v>
      </c>
      <c r="AY30" s="351"/>
      <c r="AZ30" s="350">
        <f>AX30+SUMIF(BA44:BA53,設定!B15,AZ44:BA53)+SUMIF(BA38,設定!B15,AZ38:BA38)+SUMIF(BA40,設定!B15,AZ40:BA40)-SUMIF(BA37,設定!B15,AZ37:BA37)-SUMIF(BA39,設定!B15,AZ39:BA39)-SUMIF(BA56:BA125,設定!B15,AZ56:AZ125)</f>
        <v>0</v>
      </c>
      <c r="BA30" s="351"/>
      <c r="BB30" s="350">
        <f>AZ30+SUMIF(BC44:BC53,設定!B15,BB44:BC53)+SUMIF(BC38,設定!B15,BB38:BC38)+SUMIF(BC40,設定!B15,BB40:BC40)-SUMIF(BC37,設定!B15,BB37:BC37)-SUMIF(BC39,設定!B15,BB39:BC39)-SUMIF(BC56:BC125,設定!B15,BB56:BB125)</f>
        <v>0</v>
      </c>
      <c r="BC30" s="351"/>
      <c r="BD30" s="350">
        <f>BB30+SUMIF(BE44:BE53,設定!B15,BD44:BE53)+SUMIF(BE38,設定!B15,BD38:BE38)+SUMIF(BE40,設定!B15,BD40:BE40)-SUMIF(BE37,設定!B15,BD37:BE37)-SUMIF(BE39,設定!B15,BD39:BE39)-SUMIF(BE56:BE125,設定!B15,BD56:BE125)</f>
        <v>0</v>
      </c>
      <c r="BE30" s="351"/>
      <c r="BF30" s="350">
        <f>BD30+SUMIF(BG44:BG53,設定!B15,BF44:BG53)+SUMIF(BG38,設定!B15,BF38:BG38)+SUMIF(BG40,設定!B15,BF40:BG40)-SUMIF(BG37,設定!B15,BF37:BG37)-SUMIF(BG39,設定!B15,BF39:BG39)-SUMIF(BG56:BG125,設定!B15,BF56:BF125)</f>
        <v>0</v>
      </c>
      <c r="BG30" s="351"/>
      <c r="BH30" s="350">
        <f>BF30+SUMIF(BI44:BI53,設定!B15,BH44:BI53)+SUMIF(BI38,設定!B15,BH38:BI38)+SUMIF(BI40,設定!B15,BH40:BI40)-SUMIF(BI37,設定!B15,BH37:BI37)-SUMIF(BI39,設定!B15,BH39:BI39)-SUMIF(BI56:BI125,設定!B15,BH56:BH125)</f>
        <v>0</v>
      </c>
      <c r="BI30" s="351"/>
      <c r="BJ30" s="350">
        <f>BH30+SUMIF(BK44:BK53,設定!B15,BJ44:BK53)+SUMIF(BK38,設定!B15,BJ38:BK38)+SUMIF(BK40,設定!B15,BJ40:BK40)-SUMIF(BK37,設定!B15,BJ37:BK37)-SUMIF(BK39,設定!B15,BJ39:BK39)-SUMIF(BK56:BK125,設定!B15,BJ56:BJ125)</f>
        <v>0</v>
      </c>
      <c r="BK30" s="351"/>
    </row>
    <row r="31" spans="2:63" s="98" customFormat="1" ht="18.75" customHeight="1">
      <c r="B31" s="364"/>
      <c r="C31" s="140">
        <f>設定!B16</f>
        <v>0</v>
      </c>
      <c r="D31" s="354">
        <f>'8月'!BL31+SUMIF(E44:E53,設定!B16,D44:E53)+SUMIF(E38,設定!B16,D38:E38)+SUMIF(E40,設定!B16,D40:E40)-SUMIF(E37,設定!B16,D37:E37)-SUMIF(E39,設定!B16,D39:E39)-SUMIF(E56:E125,設定!B16,D56:D125)</f>
        <v>0</v>
      </c>
      <c r="E31" s="355"/>
      <c r="F31" s="354">
        <f>D31+SUMIF(G44:G53,設定!B16,F44:G53)+SUMIF(G38,設定!B16,F38:G38)+SUMIF(G40,設定!B16,F40:G40)-SUMIF(G37,設定!B16,F37:G37)-SUMIF(G39,設定!B16,F39:G39)-SUMIF(G56:G125,設定!B16,F56:F125)</f>
        <v>0</v>
      </c>
      <c r="G31" s="355"/>
      <c r="H31" s="354">
        <f>F31+SUMIF(I44:I53,設定!B16,H44:I53)+SUMIF(I38,設定!B16,H38:I38)+SUMIF(I40,設定!B16,H40:I40)-SUMIF(I37,設定!B16,H37:I37)-SUMIF(I39,設定!B16,H39:I39)-SUMIF(I56:I125,設定!B16,H56:H125)</f>
        <v>0</v>
      </c>
      <c r="I31" s="355"/>
      <c r="J31" s="354">
        <f>H31+SUMIF(K44:K53,設定!B16,J44:K53)+SUMIF(K38,設定!B16,J38:K38)+SUMIF(K40,設定!B16,J40:K40)-SUMIF(K37,設定!B16,J37:K37)-SUMIF(K39,設定!B16,J39:K39)-SUMIF(K56:K125,設定!B16,J56:J125)</f>
        <v>0</v>
      </c>
      <c r="K31" s="355"/>
      <c r="L31" s="354">
        <f>J31+SUMIF(M44:M53,設定!B16,L44:M53)+SUMIF(M38,設定!B16,L38:M38)+SUMIF(M40,設定!B16,L40:M40)-SUMIF(M37,設定!B16,L37:M37)-SUMIF(M39,設定!B16,L39:M39)-SUMIF(M56:M125,設定!B16,L56:L125)</f>
        <v>0</v>
      </c>
      <c r="M31" s="355"/>
      <c r="N31" s="354">
        <f>L31+SUMIF(O44:O53,設定!B16,N44:O53)+SUMIF(O38,設定!B16,N38:O38)+SUMIF(O40,設定!B16,N40:O40)-SUMIF(O37,設定!B16,N37:O37)-SUMIF(O39,設定!B16,N39:O39)-SUMIF(O56:O125,設定!B16,N56:N125)</f>
        <v>0</v>
      </c>
      <c r="O31" s="355"/>
      <c r="P31" s="354">
        <f>N31+SUMIF(Q44:Q53,設定!B16,P44:Q53)+SUMIF(Q38,設定!B16,P38:Q38)+SUMIF(Q40,設定!B16,P40:Q40)-SUMIF(Q37,設定!B16,P37:Q37)-SUMIF(Q39,設定!B16,P39:Q39)-SUMIF(Q56:Q125,設定!B16,P56:P125)</f>
        <v>0</v>
      </c>
      <c r="Q31" s="355"/>
      <c r="R31" s="354">
        <f>P31+SUMIF(S44:S53,設定!B16,R44:S53)+SUMIF(S38,設定!B16,R38:S38)+SUMIF(S40,設定!B16,R40:S40)-SUMIF(S37,設定!B16,R37:S37)-SUMIF(S39,設定!B16,R39:S39)-SUMIF(S56:S125,設定!B16,R56:R125)</f>
        <v>0</v>
      </c>
      <c r="S31" s="355"/>
      <c r="T31" s="354">
        <f>R31+SUMIF(U44:U53,設定!B16,T44:U53)+SUMIF(U38,設定!B16,T38:U38)+SUMIF(U40,設定!B16,T40:U40)-SUMIF(U37,設定!B16,T37:U37)-SUMIF(U39,設定!B16,T39:U39)-SUMIF(U56:U125,設定!B16,T56:T125)</f>
        <v>0</v>
      </c>
      <c r="U31" s="355"/>
      <c r="V31" s="354">
        <f>T31+SUMIF(W44:W53,設定!B16,V44:W53)+SUMIF(W38,設定!B16,V38:W38)+SUMIF(W40,設定!B16,V40:W40)-SUMIF(W37,設定!B16,V37:W37)-SUMIF(W39,設定!B16,V39:W39)-SUMIF(W56:W125,設定!B16,V56:V125)</f>
        <v>0</v>
      </c>
      <c r="W31" s="355"/>
      <c r="X31" s="354">
        <f>V31+SUMIF(Y44:Y53,設定!B16,X44:Y53)+SUMIF(Y38,設定!B16,X38:Y38)+SUMIF(Y40,設定!B16,X40:Y40)-SUMIF(Y37,設定!B16,X37:Y37)-SUMIF(Y39,設定!B16,X39:Y39)-SUMIF(Y56:Y125,設定!B16,X56:X125)</f>
        <v>0</v>
      </c>
      <c r="Y31" s="355"/>
      <c r="Z31" s="354">
        <f>X31+SUMIF(AA44:AA53,設定!B16,Z44:AA53)+SUMIF(AA38,設定!B16,Z38:AA38)+SUMIF(AA40,設定!B16,Z40:AA40)-SUMIF(AA37,設定!B16,Z37:AA37)-SUMIF(AA39,設定!B16,Z39:AA39)-SUMIF(AA56:AA125,設定!B16,Z56:Z125)</f>
        <v>0</v>
      </c>
      <c r="AA31" s="355"/>
      <c r="AB31" s="354">
        <f>Z31+SUMIF(AC44:AC53,設定!B16,AB44:AC53)+SUMIF(AC38,設定!B16,AB38:AC38)+SUMIF(AC40,設定!B16,AB40:AC40)-SUMIF(AC37,設定!B16,AB37:AC37)-SUMIF(AC39,設定!B16,AB39:AC39)-SUMIF(AC56:AC125,設定!B16,AB56:AB125)</f>
        <v>0</v>
      </c>
      <c r="AC31" s="355"/>
      <c r="AD31" s="354">
        <f>AB31+SUMIF(AE44:AE53,設定!B16,AD44:AE53)+SUMIF(AE38,設定!B16,AD38:AE38)+SUMIF(AE40,設定!B16,AD40:AE40)-SUMIF(AE37,設定!B16,AD37:AE37)-SUMIF(AE39,設定!B16,AD39:AE39)-SUMIF(AE56:AE125,設定!B16,AD56:AE125)</f>
        <v>0</v>
      </c>
      <c r="AE31" s="355"/>
      <c r="AF31" s="354">
        <f>AD31+SUMIF(AG44:AG53,設定!B16,AF44:AG53)+SUMIF(AG38,設定!B16,AF38:AG38)+SUMIF(AG40,設定!B16,AF40:AG40)-SUMIF(AG37,設定!B16,AF37:AG37)-SUMIF(AG39,設定!B16,AF39:AG39)-SUMIF(AG56:AG125,設定!B16,AF56:AF125)</f>
        <v>0</v>
      </c>
      <c r="AG31" s="355"/>
      <c r="AH31" s="354">
        <f>AF31+SUMIF(AI44:AI53,設定!B16,AH44:AI53)+SUMIF(AI38,設定!B16,AH38:AI38)+SUMIF(AI40,設定!B16,AH40:AI40)-SUMIF(AI37,設定!B16,AH37:AI37)-SUMIF(AI39,設定!B16,AH39:AI39)-SUMIF(AI56:AI125,設定!B16,AH56:AH125)</f>
        <v>0</v>
      </c>
      <c r="AI31" s="355"/>
      <c r="AJ31" s="354">
        <f>AH31+SUMIF(AK44:AK53,設定!B16,AJ44:AK53)+SUMIF(AK38,設定!B16,AJ38:AK38)+SUMIF(AK40,設定!B16,AJ40:AK40)-SUMIF(AK37,設定!B16,AJ37:AK37)-SUMIF(AK39,設定!B16,AJ39:AK39)-SUMIF(AK56:AK125,設定!B16,AJ56:AJ125)</f>
        <v>0</v>
      </c>
      <c r="AK31" s="355"/>
      <c r="AL31" s="354">
        <f>AJ31+SUMIF(AM44:AM53,設定!B16,AL44:AM53)+SUMIF(AM38,設定!B16,AL38:AM38)+SUMIF(AM40,設定!B16,AL40:AM40)-SUMIF(AM37,設定!B16,AL37:AM37)-SUMIF(AM39,設定!B16,AL39:AM39)-SUMIF(AM56:AM125,設定!B16,AL56:AL125)</f>
        <v>0</v>
      </c>
      <c r="AM31" s="355"/>
      <c r="AN31" s="354">
        <f>AL31+SUMIF(AO44:AO53,設定!B16,AN44:AO53)+SUMIF(AO38,設定!B16,AN38:AO38)+SUMIF(AO40,設定!B16,AN40:AO40)-SUMIF(AO37,設定!B16,AN37:AO37)-SUMIF(AO39,設定!B16,AN39:AO39)-SUMIF(AO56:AO125,設定!B16,AN56:AN125)</f>
        <v>0</v>
      </c>
      <c r="AO31" s="355"/>
      <c r="AP31" s="354">
        <f>AN31+SUMIF(AQ44:AQ53,設定!B16,AP44:AQ53)+SUMIF(AQ38,設定!B16,AP38:AQ38)+SUMIF(AQ40,設定!B16,AP40:AQ40)-SUMIF(AQ37,設定!B16,AP37:AQ37)-SUMIF(AQ39,設定!B16,AP39:AQ39)-SUMIF(AQ56:AQ125,設定!B16,AP56:AP125)</f>
        <v>0</v>
      </c>
      <c r="AQ31" s="355"/>
      <c r="AR31" s="354">
        <f>AP31+SUMIF(AS44:AS53,設定!B16,AR44:AS53)+SUMIF(AS38,設定!B16,AR38:AS38)+SUMIF(AS40,設定!B16,AR40:AS40)-SUMIF(AS37,設定!B16,AR37:AS37)-SUMIF(AS39,設定!B16,AR39:AS39)-SUMIF(AS56:AS125,設定!B16,AR56:AR125)</f>
        <v>0</v>
      </c>
      <c r="AS31" s="355"/>
      <c r="AT31" s="354">
        <f>AR31+SUMIF(AU44:AU53,設定!B16,AT44:AU53)+SUMIF(AU38,設定!B16,AT38:AU38)+SUMIF(AU40,設定!B16,AT40:AU40)-SUMIF(AU37,設定!B16,AT37:AU37)-SUMIF(AU39,設定!B16,AT39:AU39)-SUMIF(AU56:AU125,設定!B16,AT56:AT125)</f>
        <v>0</v>
      </c>
      <c r="AU31" s="355"/>
      <c r="AV31" s="354">
        <f>AT31+SUMIF(AW44:AW53,設定!B16,AV44:AW53)+SUMIF(AW38,設定!B16,AV38:AW38)+SUMIF(AW40,設定!B16,AV40:AW40)-SUMIF(AW37,設定!B16,AV37:AW37)-SUMIF(AW39,設定!B16,AV39:AW39)-SUMIF(AW56:AW125,設定!B16,AV56:AV125)</f>
        <v>0</v>
      </c>
      <c r="AW31" s="355"/>
      <c r="AX31" s="354">
        <f>AV31+SUMIF(AY44:AY53,設定!B16,AX44:AY53)+SUMIF(AY38,設定!B16,AX38:AY38)+SUMIF(AY40,設定!B16,AX40:AY40)-SUMIF(AY37,設定!B16,AX37:AY37)-SUMIF(AY39,設定!B16,AX39:AY39)-SUMIF(AY56:AY125,設定!B16,AX56:AX125)</f>
        <v>0</v>
      </c>
      <c r="AY31" s="355"/>
      <c r="AZ31" s="354">
        <f>AX31+SUMIF(BA44:BA53,設定!B16,AZ44:BA53)+SUMIF(BA38,設定!B16,AZ38:BA38)+SUMIF(BA40,設定!B16,AZ40:BA40)-SUMIF(BA37,設定!B16,AZ37:BA37)-SUMIF(BA39,設定!B16,AZ39:BA39)-SUMIF(BA56:BA125,設定!B16,AZ56:AZ125)</f>
        <v>0</v>
      </c>
      <c r="BA31" s="355"/>
      <c r="BB31" s="354">
        <f>AZ31+SUMIF(BC44:BC53,設定!B16,BB44:BC53)+SUMIF(BC38,設定!B16,BB38:BC38)+SUMIF(BC40,設定!B16,BB40:BC40)-SUMIF(BC37,設定!B16,BB37:BC37)-SUMIF(BC39,設定!B16,BB39:BC39)-SUMIF(BC56:BC125,設定!B16,BB56:BB125)</f>
        <v>0</v>
      </c>
      <c r="BC31" s="355"/>
      <c r="BD31" s="354">
        <f>BB31+SUMIF(BE44:BE53,設定!B16,BD44:BE53)+SUMIF(BE38,設定!B16,BD38:BE38)+SUMIF(BE40,設定!B16,BD40:BE40)-SUMIF(BE37,設定!B16,BD37:BE37)-SUMIF(BE39,設定!B16,BD39:BE39)-SUMIF(BE56:BE125,設定!B16,BD56:BE125)</f>
        <v>0</v>
      </c>
      <c r="BE31" s="355"/>
      <c r="BF31" s="354">
        <f>BD31+SUMIF(BG44:BG53,設定!B16,BF44:BG53)+SUMIF(BG38,設定!B16,BF38:BG38)+SUMIF(BG40,設定!B16,BF40:BG40)-SUMIF(BG37,設定!B16,BF37:BG37)-SUMIF(BG39,設定!B16,BF39:BG39)-SUMIF(BG56:BG125,設定!B16,BF56:BF125)</f>
        <v>0</v>
      </c>
      <c r="BG31" s="355"/>
      <c r="BH31" s="354">
        <f>BF31+SUMIF(BI44:BI53,設定!B16,BH44:BI53)+SUMIF(BI38,設定!B16,BH38:BI38)+SUMIF(BI40,設定!B16,BH40:BI40)-SUMIF(BI37,設定!B16,BH37:BI37)-SUMIF(BI39,設定!B16,BH39:BI39)-SUMIF(BI56:BI125,設定!B16,BH56:BH125)</f>
        <v>0</v>
      </c>
      <c r="BI31" s="355"/>
      <c r="BJ31" s="354">
        <f>BH31+SUMIF(BK44:BK53,設定!B16,BJ44:BK53)+SUMIF(BK38,設定!B16,BJ38:BK38)+SUMIF(BK40,設定!B16,BJ40:BK40)-SUMIF(BK37,設定!B16,BJ37:BK37)-SUMIF(BK39,設定!B16,BJ39:BK39)-SUMIF(BK56:BK125,設定!B16,BJ56:BJ125)</f>
        <v>0</v>
      </c>
      <c r="BK31" s="355"/>
    </row>
    <row r="32" spans="2:63" s="98" customFormat="1" ht="18.75" customHeight="1">
      <c r="B32" s="364"/>
      <c r="C32" s="210">
        <f>設定!B17</f>
        <v>0</v>
      </c>
      <c r="D32" s="350">
        <f>'8月'!BL32+SUMIF(E44:E53,設定!B17,D44:E53)+SUMIF(E38,設定!B17,D38:E38)+SUMIF(E40,設定!B17,D40:E40)-SUMIF(E37,設定!B17,D37:E37)-SUMIF(E39,設定!B17,D39:E39)-SUMIF(E56:E125,設定!B17,D56:D125)</f>
        <v>0</v>
      </c>
      <c r="E32" s="351"/>
      <c r="F32" s="350">
        <f>D32+SUMIF(G44:G53,設定!B17,F44:G53)+SUMIF(G38,設定!B17,F38:G38)+SUMIF(G40,設定!B17,F40:G40)-SUMIF(G37,設定!B17,F37:G37)-SUMIF(G39,設定!B17,F39:G39)-SUMIF(G56:G125,設定!B17,F56:F125)</f>
        <v>0</v>
      </c>
      <c r="G32" s="351"/>
      <c r="H32" s="350">
        <f>F32+SUMIF(I44:I53,設定!B17,H44:I53)+SUMIF(I38,設定!B17,H38:I38)+SUMIF(I40,設定!B17,H40:I40)-SUMIF(I37,設定!B17,H37:I37)-SUMIF(I39,設定!B17,H39:I39)-SUMIF(I56:I125,設定!B17,H56:H125)</f>
        <v>0</v>
      </c>
      <c r="I32" s="351"/>
      <c r="J32" s="350">
        <f>H32+SUMIF(K44:K53,設定!B17,J44:K53)+SUMIF(K38,設定!B17,J38:K38)+SUMIF(K40,設定!B17,J40:K40)-SUMIF(K37,設定!B17,J37:K37)-SUMIF(K39,設定!B17,J39:K39)-SUMIF(K56:K125,設定!B17,J56:J125)</f>
        <v>0</v>
      </c>
      <c r="K32" s="351"/>
      <c r="L32" s="350">
        <f>J32+SUMIF(M44:M53,設定!B17,L44:M53)+SUMIF(M38,設定!B17,L38:M38)+SUMIF(M40,設定!B17,L40:M40)-SUMIF(M37,設定!B17,L37:M37)-SUMIF(M39,設定!B17,L39:M39)-SUMIF(M56:M125,設定!B17,L56:L125)</f>
        <v>0</v>
      </c>
      <c r="M32" s="351"/>
      <c r="N32" s="350">
        <f>L32+SUMIF(O44:O53,設定!B17,N44:O53)+SUMIF(O38,設定!B17,N38:O38)+SUMIF(O40,設定!B17,N40:O40)-SUMIF(O37,設定!B17,N37:O37)-SUMIF(O39,設定!B17,N39:O39)-SUMIF(O56:O125,設定!B17,N56:N125)</f>
        <v>0</v>
      </c>
      <c r="O32" s="351"/>
      <c r="P32" s="350">
        <f>N32+SUMIF(Q44:Q53,設定!B17,P44:Q53)+SUMIF(Q38,設定!B17,P38:Q38)+SUMIF(Q40,設定!B17,P40:Q40)-SUMIF(Q37,設定!B17,P37:Q37)-SUMIF(Q39,設定!B17,P39:Q39)-SUMIF(Q56:Q125,設定!B17,P56:P125)</f>
        <v>0</v>
      </c>
      <c r="Q32" s="351"/>
      <c r="R32" s="350">
        <f>P32+SUMIF(S44:S53,設定!B17,R44:S53)+SUMIF(S38,設定!B17,R38:S38)+SUMIF(S40,設定!B17,R40:S40)-SUMIF(S37,設定!B17,R37:S37)-SUMIF(S39,設定!B17,R39:S39)-SUMIF(S56:S125,設定!B17,R56:R125)</f>
        <v>0</v>
      </c>
      <c r="S32" s="351"/>
      <c r="T32" s="350">
        <f>R32+SUMIF(U44:U53,設定!B17,T44:U53)+SUMIF(U38,設定!B17,T38:U38)+SUMIF(U40,設定!B17,T40:U40)-SUMIF(U37,設定!B17,T37:U37)-SUMIF(U39,設定!B17,T39:U39)-SUMIF(U56:U125,設定!B17,T56:T125)</f>
        <v>0</v>
      </c>
      <c r="U32" s="351"/>
      <c r="V32" s="350">
        <f>T32+SUMIF(W44:W53,設定!B17,V44:W53)+SUMIF(W38,設定!B17,V38:W38)+SUMIF(W40,設定!B17,V40:W40)-SUMIF(W37,設定!B17,V37:W37)-SUMIF(W39,設定!B17,V39:W39)-SUMIF(W56:W125,設定!B17,V56:V125)</f>
        <v>0</v>
      </c>
      <c r="W32" s="351"/>
      <c r="X32" s="350">
        <f>V32+SUMIF(Y44:Y53,設定!B17,X44:Y53)+SUMIF(Y38,設定!B17,X38:Y38)+SUMIF(Y40,設定!B17,X40:Y40)-SUMIF(Y37,設定!B17,X37:Y37)-SUMIF(Y39,設定!B17,X39:Y39)-SUMIF(Y56:Y125,設定!B17,X56:X125)</f>
        <v>0</v>
      </c>
      <c r="Y32" s="351"/>
      <c r="Z32" s="350">
        <f>X32+SUMIF(AA44:AA53,設定!B17,Z44:AA53)+SUMIF(AA38,設定!B17,Z38:AA38)+SUMIF(AA40,設定!B17,Z40:AA40)-SUMIF(AA37,設定!B17,Z37:AA37)-SUMIF(AA39,設定!B17,Z39:AA39)-SUMIF(AA56:AA125,設定!B17,Z56:Z125)</f>
        <v>0</v>
      </c>
      <c r="AA32" s="351"/>
      <c r="AB32" s="350">
        <f>Z32+SUMIF(AC44:AC53,設定!B17,AB44:AC53)+SUMIF(AC38,設定!B17,AB38:AC38)+SUMIF(AC40,設定!B17,AB40:AC40)-SUMIF(AC37,設定!B17,AB37:AC37)-SUMIF(AC39,設定!B17,AB39:AC39)-SUMIF(AC56:AC125,設定!B17,AB56:AB125)</f>
        <v>0</v>
      </c>
      <c r="AC32" s="351"/>
      <c r="AD32" s="350">
        <f>AB32+SUMIF(AE44:AE53,設定!B17,AD44:AE53)+SUMIF(AE38,設定!B17,AD38:AE38)+SUMIF(AE40,設定!B17,AD40:AE40)-SUMIF(AE37,設定!B17,AD37:AE37)-SUMIF(AE39,設定!B17,AD39:AE39)-SUMIF(AE56:AE125,設定!B17,AD56:AE125)</f>
        <v>0</v>
      </c>
      <c r="AE32" s="351"/>
      <c r="AF32" s="350">
        <f>AD32+SUMIF(AG44:AG53,設定!B17,AF44:AG53)+SUMIF(AG38,設定!B17,AF38:AG38)+SUMIF(AG40,設定!B17,AF40:AG40)-SUMIF(AG37,設定!B17,AF37:AG37)-SUMIF(AG39,設定!B17,AF39:AG39)-SUMIF(AG56:AG125,設定!B17,AF56:AF125)</f>
        <v>0</v>
      </c>
      <c r="AG32" s="351"/>
      <c r="AH32" s="350">
        <f>AF32+SUMIF(AI44:AI53,設定!B17,AH44:AI53)+SUMIF(AI38,設定!B17,AH38:AI38)+SUMIF(AI40,設定!B17,AH40:AI40)-SUMIF(AI37,設定!B17,AH37:AI37)-SUMIF(AI39,設定!B17,AH39:AI39)-SUMIF(AI56:AI125,設定!B17,AH56:AH125)</f>
        <v>0</v>
      </c>
      <c r="AI32" s="351"/>
      <c r="AJ32" s="350">
        <f>AH32+SUMIF(AK44:AK53,設定!B17,AJ44:AK53)+SUMIF(AK38,設定!B17,AJ38:AK38)+SUMIF(AK40,設定!B17,AJ40:AK40)-SUMIF(AK37,設定!B17,AJ37:AK37)-SUMIF(AK39,設定!B17,AJ39:AK39)-SUMIF(AK56:AK125,設定!B17,AJ56:AJ125)</f>
        <v>0</v>
      </c>
      <c r="AK32" s="351"/>
      <c r="AL32" s="350">
        <f>AJ32+SUMIF(AM44:AM53,設定!B17,AL44:AM53)+SUMIF(AM38,設定!B17,AL38:AM38)+SUMIF(AM40,設定!B17,AL40:AM40)-SUMIF(AM37,設定!B17,AL37:AM37)-SUMIF(AM39,設定!B17,AL39:AM39)-SUMIF(AM56:AM125,設定!B17,AL56:AL125)</f>
        <v>0</v>
      </c>
      <c r="AM32" s="351"/>
      <c r="AN32" s="350">
        <f>AL32+SUMIF(AO44:AO53,設定!B17,AN44:AO53)+SUMIF(AO38,設定!B17,AN38:AO38)+SUMIF(AO40,設定!B17,AN40:AO40)-SUMIF(AO37,設定!B17,AN37:AO37)-SUMIF(AO39,設定!B17,AN39:AO39)-SUMIF(AO56:AO125,設定!B17,AN56:AN125)</f>
        <v>0</v>
      </c>
      <c r="AO32" s="351"/>
      <c r="AP32" s="350">
        <f>AN32+SUMIF(AQ44:AQ53,設定!B17,AP44:AQ53)+SUMIF(AQ38,設定!B17,AP38:AQ38)+SUMIF(AQ40,設定!B17,AP40:AQ40)-SUMIF(AQ37,設定!B17,AP37:AQ37)-SUMIF(AQ39,設定!B17,AP39:AQ39)-SUMIF(AQ56:AQ125,設定!B17,AP56:AP125)</f>
        <v>0</v>
      </c>
      <c r="AQ32" s="351"/>
      <c r="AR32" s="350">
        <f>AP32+SUMIF(AS44:AS53,設定!B17,AR44:AS53)+SUMIF(AS38,設定!B17,AR38:AS38)+SUMIF(AS40,設定!B17,AR40:AS40)-SUMIF(AS37,設定!B17,AR37:AS37)-SUMIF(AS39,設定!B17,AR39:AS39)-SUMIF(AS56:AS125,設定!B17,AR56:AR125)</f>
        <v>0</v>
      </c>
      <c r="AS32" s="351"/>
      <c r="AT32" s="350">
        <f>AR32+SUMIF(AU44:AU53,設定!B17,AT44:AU53)+SUMIF(AU38,設定!B17,AT38:AU38)+SUMIF(AU40,設定!B17,AT40:AU40)-SUMIF(AU37,設定!B17,AT37:AU37)-SUMIF(AU39,設定!B17,AT39:AU39)-SUMIF(AU56:AU125,設定!B17,AT56:AT125)</f>
        <v>0</v>
      </c>
      <c r="AU32" s="351"/>
      <c r="AV32" s="350">
        <f>AT32+SUMIF(AW44:AW53,設定!B17,AV44:AW53)+SUMIF(AW38,設定!B17,AV38:AW38)+SUMIF(AW40,設定!B17,AV40:AW40)-SUMIF(AW37,設定!B17,AV37:AW37)-SUMIF(AW39,設定!B17,AV39:AW39)-SUMIF(AW56:AW125,設定!B17,AV56:AV125)</f>
        <v>0</v>
      </c>
      <c r="AW32" s="351"/>
      <c r="AX32" s="350">
        <f>AV32+SUMIF(AY44:AY53,設定!B17,AX44:AY53)+SUMIF(AY38,設定!B17,AX38:AY38)+SUMIF(AY40,設定!B17,AX40:AY40)-SUMIF(AY37,設定!B17,AX37:AY37)-SUMIF(AY39,設定!B17,AX39:AY39)-SUMIF(AY56:AY125,設定!B17,AX56:AX125)</f>
        <v>0</v>
      </c>
      <c r="AY32" s="351"/>
      <c r="AZ32" s="350">
        <f>AX32+SUMIF(BA44:BA53,設定!B17,AZ44:BA53)+SUMIF(BA38,設定!B17,AZ38:BA38)+SUMIF(BA40,設定!B17,AZ40:BA40)-SUMIF(BA37,設定!B17,AZ37:BA37)-SUMIF(BA39,設定!B17,AZ39:BA39)-SUMIF(BA56:BA125,設定!B17,AZ56:AZ125)</f>
        <v>0</v>
      </c>
      <c r="BA32" s="351"/>
      <c r="BB32" s="350">
        <f>AZ32+SUMIF(BC44:BC53,設定!B17,BB44:BC53)+SUMIF(BC38,設定!B17,BB38:BC38)+SUMIF(BC40,設定!B17,BB40:BC40)-SUMIF(BC37,設定!B17,BB37:BC37)-SUMIF(BC39,設定!B17,BB39:BC39)-SUMIF(BC56:BC125,設定!B17,BB56:BB125)</f>
        <v>0</v>
      </c>
      <c r="BC32" s="351"/>
      <c r="BD32" s="350">
        <f>BB32+SUMIF(BE44:BE53,設定!B17,BD44:BE53)+SUMIF(BE38,設定!B17,BD38:BE38)+SUMIF(BE40,設定!B17,BD40:BE40)-SUMIF(BE37,設定!B17,BD37:BE37)-SUMIF(BE39,設定!B17,BD39:BE39)-SUMIF(BE56:BE125,設定!B17,BD56:BE125)</f>
        <v>0</v>
      </c>
      <c r="BE32" s="351"/>
      <c r="BF32" s="350">
        <f>BD32+SUMIF(BG44:BG53,設定!B17,BF44:BG53)+SUMIF(BG38,設定!B17,BF38:BG38)+SUMIF(BG40,設定!B17,BF40:BG40)-SUMIF(BG37,設定!B17,BF37:BG37)-SUMIF(BG39,設定!B17,BF39:BG39)-SUMIF(BG56:BG125,設定!B17,BF56:BF125)</f>
        <v>0</v>
      </c>
      <c r="BG32" s="351"/>
      <c r="BH32" s="350">
        <f>BF32+SUMIF(BI44:BI53,設定!B17,BH44:BI53)+SUMIF(BI38,設定!B17,BH38:BI38)+SUMIF(BI40,設定!B17,BH40:BI40)-SUMIF(BI37,設定!B17,BH37:BI37)-SUMIF(BI39,設定!B17,BH39:BI39)-SUMIF(BI56:BI125,設定!B17,BH56:BH125)</f>
        <v>0</v>
      </c>
      <c r="BI32" s="351"/>
      <c r="BJ32" s="350">
        <f>BH32+SUMIF(BK44:BK53,設定!B17,BJ44:BK53)+SUMIF(BK38,設定!B17,BJ38:BK38)+SUMIF(BK40,設定!B17,BJ40:BK40)-SUMIF(BK37,設定!B17,BJ37:BK37)-SUMIF(BK39,設定!B17,BJ39:BK39)-SUMIF(BK56:BK125,設定!B17,BJ56:BJ125)</f>
        <v>0</v>
      </c>
      <c r="BK32" s="351"/>
    </row>
    <row r="33" spans="1:63" s="98" customFormat="1" ht="18.75" customHeight="1">
      <c r="B33" s="364"/>
      <c r="C33" s="140">
        <f>設定!B18</f>
        <v>0</v>
      </c>
      <c r="D33" s="354">
        <f>'8月'!BL33+SUMIF(E44:E53,設定!B18,D44:E53)+SUMIF(E38,設定!B18,D38:E38)+SUMIF(E40,設定!B18,D40:E40)-SUMIF(E37,設定!B18,D37:E37)-SUMIF(E39,設定!B18,D39:E39)-SUMIF(E56:E125,設定!B18,D56:D125)</f>
        <v>0</v>
      </c>
      <c r="E33" s="355"/>
      <c r="F33" s="354">
        <f>D33+SUMIF(G44:G53,設定!B18,F44:G53)+SUMIF(G38,設定!B18,F38:G38)+SUMIF(G40,設定!B18,F40:G40)-SUMIF(G37,設定!B18,F37:G37)-SUMIF(G39,設定!B18,F39:G39)-SUMIF(G56:G125,設定!B18,F56:F125)</f>
        <v>0</v>
      </c>
      <c r="G33" s="355"/>
      <c r="H33" s="354">
        <f>F33+SUMIF(I44:I53,設定!B18,H44:I53)+SUMIF(I38,設定!B18,H38:I38)+SUMIF(I40,設定!B18,H40:I40)-SUMIF(I37,設定!B18,H37:I37)-SUMIF(I39,設定!B18,H39:I39)-SUMIF(I56:I125,設定!B18,H56:H125)</f>
        <v>0</v>
      </c>
      <c r="I33" s="355"/>
      <c r="J33" s="354">
        <f>H33+SUMIF(K44:K53,設定!B18,J44:K53)+SUMIF(K38,設定!B18,J38:K38)+SUMIF(K40,設定!B18,J40:K40)-SUMIF(K37,設定!B18,J37:K37)-SUMIF(K39,設定!B18,J39:K39)-SUMIF(K56:K125,設定!B18,J56:J125)</f>
        <v>0</v>
      </c>
      <c r="K33" s="355"/>
      <c r="L33" s="354">
        <f>J33+SUMIF(M44:M53,設定!B18,L44:M53)+SUMIF(M38,設定!B18,L38:M38)+SUMIF(M40,設定!B18,L40:M40)-SUMIF(M37,設定!B18,L37:M37)-SUMIF(M39,設定!B18,L39:M39)-SUMIF(M56:M125,設定!B18,L56:L125)</f>
        <v>0</v>
      </c>
      <c r="M33" s="355"/>
      <c r="N33" s="354">
        <f>L33+SUMIF(O44:O53,設定!B18,N44:O53)+SUMIF(O38,設定!B18,N38:O38)+SUMIF(O40,設定!B18,N40:O40)-SUMIF(O37,設定!B18,N37:O37)-SUMIF(O39,設定!B18,N39:O39)-SUMIF(O56:O125,設定!B18,N56:N125)</f>
        <v>0</v>
      </c>
      <c r="O33" s="355"/>
      <c r="P33" s="354">
        <f>N33+SUMIF(Q44:Q53,設定!B18,P44:Q53)+SUMIF(Q38,設定!B18,P38:Q38)+SUMIF(Q40,設定!B18,P40:Q40)-SUMIF(Q37,設定!B18,P37:Q37)-SUMIF(Q39,設定!B18,P39:Q39)-SUMIF(Q56:Q125,設定!B18,P56:P125)</f>
        <v>0</v>
      </c>
      <c r="Q33" s="355"/>
      <c r="R33" s="354">
        <f>P33+SUMIF(S44:S53,設定!B18,R44:S53)+SUMIF(S38,設定!B18,R38:S38)+SUMIF(S40,設定!B18,R40:S40)-SUMIF(S37,設定!B18,R37:S37)-SUMIF(S39,設定!B18,R39:S39)-SUMIF(S56:S125,設定!B18,R56:R125)</f>
        <v>0</v>
      </c>
      <c r="S33" s="355"/>
      <c r="T33" s="354">
        <f>R33+SUMIF(U44:U53,設定!B18,T44:U53)+SUMIF(U38,設定!B18,T38:U38)+SUMIF(U40,設定!B18,T40:U40)-SUMIF(U37,設定!B18,T37:U37)-SUMIF(U39,設定!B18,T39:U39)-SUMIF(U56:U125,設定!B18,T56:T125)</f>
        <v>0</v>
      </c>
      <c r="U33" s="355"/>
      <c r="V33" s="354">
        <f>T33+SUMIF(W44:W53,設定!B18,V44:W53)+SUMIF(W38,設定!B18,V38:W38)+SUMIF(W40,設定!B18,V40:W40)-SUMIF(W37,設定!B18,V37:W37)-SUMIF(W39,設定!B18,V39:W39)-SUMIF(W56:W125,設定!B18,V56:V125)</f>
        <v>0</v>
      </c>
      <c r="W33" s="355"/>
      <c r="X33" s="354">
        <f>V33+SUMIF(Y44:Y53,設定!B18,X44:Y53)+SUMIF(Y38,設定!B18,X38:Y38)+SUMIF(Y40,設定!B18,X40:Y40)-SUMIF(Y37,設定!B18,X37:Y37)-SUMIF(Y39,設定!B18,X39:Y39)-SUMIF(Y56:Y125,設定!B18,X56:X125)</f>
        <v>0</v>
      </c>
      <c r="Y33" s="355"/>
      <c r="Z33" s="354">
        <f>X33+SUMIF(AA44:AA53,設定!B18,Z44:AA53)+SUMIF(AA38,設定!B18,Z38:AA38)+SUMIF(AA40,設定!B18,Z40:AA40)-SUMIF(AA37,設定!B18,Z37:AA37)-SUMIF(AA39,設定!B18,Z39:AA39)-SUMIF(AA56:AA125,設定!B18,Z56:Z125)</f>
        <v>0</v>
      </c>
      <c r="AA33" s="355"/>
      <c r="AB33" s="354">
        <f>Z33+SUMIF(AC44:AC53,設定!B18,AB44:AC53)+SUMIF(AC38,設定!B18,AB38:AC38)+SUMIF(AC40,設定!B18,AB40:AC40)-SUMIF(AC37,設定!B18,AB37:AC37)-SUMIF(AC39,設定!B18,AB39:AC39)-SUMIF(AC56:AC125,設定!B18,AB56:AB125)</f>
        <v>0</v>
      </c>
      <c r="AC33" s="355"/>
      <c r="AD33" s="354">
        <f>AB33+SUMIF(AE44:AE53,設定!B18,AD44:AE53)+SUMIF(AE38,設定!B18,AD38:AE38)+SUMIF(AE40,設定!B18,AD40:AE40)-SUMIF(AE37,設定!B18,AD37:AE37)-SUMIF(AE39,設定!B18,AD39:AE39)-SUMIF(AE56:AE125,設定!B18,AD56:AE125)</f>
        <v>0</v>
      </c>
      <c r="AE33" s="355"/>
      <c r="AF33" s="354">
        <f>AD33+SUMIF(AG44:AG53,設定!B18,AF44:AG53)+SUMIF(AG38,設定!B18,AF38:AG38)+SUMIF(AG40,設定!B18,AF40:AG40)-SUMIF(AG37,設定!B18,AF37:AG37)-SUMIF(AG39,設定!B18,AF39:AG39)-SUMIF(AG56:AG125,設定!B18,AF56:AF125)</f>
        <v>0</v>
      </c>
      <c r="AG33" s="355"/>
      <c r="AH33" s="354">
        <f>AF33+SUMIF(AI44:AI53,設定!B18,AH44:AI53)+SUMIF(AI38,設定!B18,AH38:AI38)+SUMIF(AI40,設定!B18,AH40:AI40)-SUMIF(AI37,設定!B18,AH37:AI37)-SUMIF(AI39,設定!B18,AH39:AI39)-SUMIF(AI56:AI125,設定!B18,AH56:AH125)</f>
        <v>0</v>
      </c>
      <c r="AI33" s="355"/>
      <c r="AJ33" s="354">
        <f>AH33+SUMIF(AK44:AK53,設定!B18,AJ44:AK53)+SUMIF(AK38,設定!B18,AJ38:AK38)+SUMIF(AK40,設定!B18,AJ40:AK40)-SUMIF(AK37,設定!B18,AJ37:AK37)-SUMIF(AK39,設定!B18,AJ39:AK39)-SUMIF(AK56:AK125,設定!B18,AJ56:AJ125)</f>
        <v>0</v>
      </c>
      <c r="AK33" s="355"/>
      <c r="AL33" s="354">
        <f>AJ33+SUMIF(AM44:AM53,設定!B18,AL44:AM53)+SUMIF(AM38,設定!B18,AL38:AM38)+SUMIF(AM40,設定!B18,AL40:AM40)-SUMIF(AM37,設定!B18,AL37:AM37)-SUMIF(AM39,設定!B18,AL39:AM39)-SUMIF(AM56:AM125,設定!B18,AL56:AL125)</f>
        <v>0</v>
      </c>
      <c r="AM33" s="355"/>
      <c r="AN33" s="354">
        <f>AL33+SUMIF(AO44:AO53,設定!B18,AN44:AO53)+SUMIF(AO38,設定!B18,AN38:AO38)+SUMIF(AO40,設定!B18,AN40:AO40)-SUMIF(AO37,設定!B18,AN37:AO37)-SUMIF(AO39,設定!B18,AN39:AO39)-SUMIF(AO56:AO125,設定!B18,AN56:AN125)</f>
        <v>0</v>
      </c>
      <c r="AO33" s="355"/>
      <c r="AP33" s="354">
        <f>AN33+SUMIF(AQ44:AQ53,設定!B18,AP44:AQ53)+SUMIF(AQ38,設定!B18,AP38:AQ38)+SUMIF(AQ40,設定!B18,AP40:AQ40)-SUMIF(AQ37,設定!B18,AP37:AQ37)-SUMIF(AQ39,設定!B18,AP39:AQ39)-SUMIF(AQ56:AQ125,設定!B18,AP56:AP125)</f>
        <v>0</v>
      </c>
      <c r="AQ33" s="355"/>
      <c r="AR33" s="354">
        <f>AP33+SUMIF(AS44:AS53,設定!B18,AR44:AS53)+SUMIF(AS38,設定!B18,AR38:AS38)+SUMIF(AS40,設定!B18,AR40:AS40)-SUMIF(AS37,設定!B18,AR37:AS37)-SUMIF(AS39,設定!B18,AR39:AS39)-SUMIF(AS56:AS125,設定!B18,AR56:AR125)</f>
        <v>0</v>
      </c>
      <c r="AS33" s="355"/>
      <c r="AT33" s="354">
        <f>AR33+SUMIF(AU44:AU53,設定!B18,AT44:AU53)+SUMIF(AU38,設定!B18,AT38:AU38)+SUMIF(AU40,設定!B18,AT40:AU40)-SUMIF(AU37,設定!B18,AT37:AU37)-SUMIF(AU39,設定!B18,AT39:AU39)-SUMIF(AU56:AU125,設定!B18,AT56:AT125)</f>
        <v>0</v>
      </c>
      <c r="AU33" s="355"/>
      <c r="AV33" s="354">
        <f>AT33+SUMIF(AW44:AW53,設定!B18,AV44:AW53)+SUMIF(AW38,設定!B18,AV38:AW38)+SUMIF(AW40,設定!B18,AV40:AW40)-SUMIF(AW37,設定!B18,AV37:AW37)-SUMIF(AW39,設定!B18,AV39:AW39)-SUMIF(AW56:AW125,設定!B18,AV56:AV125)</f>
        <v>0</v>
      </c>
      <c r="AW33" s="355"/>
      <c r="AX33" s="354">
        <f>AV33+SUMIF(AY44:AY53,設定!B18,AX44:AY53)+SUMIF(AY38,設定!B18,AX38:AY38)+SUMIF(AY40,設定!B18,AX40:AY40)-SUMIF(AY37,設定!B18,AX37:AY37)-SUMIF(AY39,設定!B18,AX39:AY39)-SUMIF(AY56:AY125,設定!B18,AX56:AX125)</f>
        <v>0</v>
      </c>
      <c r="AY33" s="355"/>
      <c r="AZ33" s="354">
        <f>AX33+SUMIF(BA44:BA53,設定!B18,AZ44:BA53)+SUMIF(BA38,設定!B18,AZ38:BA38)+SUMIF(BA40,設定!B18,AZ40:BA40)-SUMIF(BA37,設定!B18,AZ37:BA37)-SUMIF(BA39,設定!B18,AZ39:BA39)-SUMIF(BA56:BA125,設定!B18,AZ56:AZ125)</f>
        <v>0</v>
      </c>
      <c r="BA33" s="355"/>
      <c r="BB33" s="354">
        <f>AZ33+SUMIF(BC44:BC53,設定!B18,BB44:BC53)+SUMIF(BC38,設定!B18,BB38:BC38)+SUMIF(BC40,設定!B18,BB40:BC40)-SUMIF(BC37,設定!B18,BB37:BC37)-SUMIF(BC39,設定!B18,BB39:BC39)-SUMIF(BC56:BC125,設定!B18,BB56:BB125)</f>
        <v>0</v>
      </c>
      <c r="BC33" s="355"/>
      <c r="BD33" s="354">
        <f>BB33+SUMIF(BE44:BE53,設定!B18,BD44:BE53)+SUMIF(BE38,設定!B18,BD38:BE38)+SUMIF(BE40,設定!B18,BD40:BE40)-SUMIF(BE37,設定!B18,BD37:BE37)-SUMIF(BE39,設定!B18,BD39:BE39)-SUMIF(BE56:BE125,設定!B18,BD56:BE125)</f>
        <v>0</v>
      </c>
      <c r="BE33" s="355"/>
      <c r="BF33" s="354">
        <f>BD33+SUMIF(BG44:BG53,設定!B18,BF44:BG53)+SUMIF(BG38,設定!B18,BF38:BG38)+SUMIF(BG40,設定!B18,BF40:BG40)-SUMIF(BG37,設定!B18,BF37:BG37)-SUMIF(BG39,設定!B18,BF39:BG39)-SUMIF(BG56:BG125,設定!B18,BF56:BF125)</f>
        <v>0</v>
      </c>
      <c r="BG33" s="355"/>
      <c r="BH33" s="354">
        <f>BF33+SUMIF(BI44:BI53,設定!B18,BH44:BI53)+SUMIF(BI38,設定!B18,BH38:BI38)+SUMIF(BI40,設定!B18,BH40:BI40)-SUMIF(BI37,設定!B18,BH37:BI37)-SUMIF(BI39,設定!B18,BH39:BI39)-SUMIF(BI56:BI125,設定!B18,BH56:BH125)</f>
        <v>0</v>
      </c>
      <c r="BI33" s="355"/>
      <c r="BJ33" s="354">
        <f>BH33+SUMIF(BK44:BK53,設定!B18,BJ44:BK53)+SUMIF(BK38,設定!B18,BJ38:BK38)+SUMIF(BK40,設定!B18,BJ40:BK40)-SUMIF(BK37,設定!B18,BJ37:BK37)-SUMIF(BK39,設定!B18,BJ39:BK39)-SUMIF(BK56:BK125,設定!B18,BJ56:BJ125)</f>
        <v>0</v>
      </c>
      <c r="BK33" s="355"/>
    </row>
    <row r="34" spans="1:63" s="98" customFormat="1" ht="18.75" customHeight="1">
      <c r="B34" s="364"/>
      <c r="C34" s="210">
        <f>設定!B19</f>
        <v>0</v>
      </c>
      <c r="D34" s="350">
        <f>'8月'!BL34+SUMIF(E44:E53,設定!B19,D44:E53)+SUMIF(E38,設定!B19,D38:E38)+SUMIF(E40,設定!B19,D40:E40)-SUMIF(E37,設定!B19,D37:E37)-SUMIF(E39,設定!B19,D39:E39)-SUMIF(E56:E125,設定!B19,D56:D125)</f>
        <v>0</v>
      </c>
      <c r="E34" s="351"/>
      <c r="F34" s="350">
        <f>D34+SUMIF(G44:G53,設定!B19,F44:G53)+SUMIF(G38,設定!B19,F38:G38)+SUMIF(G40,設定!B19,F40:G40)-SUMIF(G37,設定!B19,F37:G37)-SUMIF(G39,設定!B19,F39:G39)-SUMIF(G56:G125,設定!B19,F56:F125)</f>
        <v>0</v>
      </c>
      <c r="G34" s="351"/>
      <c r="H34" s="350">
        <f>F34+SUMIF(I44:I53,設定!B19,H44:I53)+SUMIF(I38,設定!B19,H38:I38)+SUMIF(I40,設定!B19,H40:I40)-SUMIF(I37,設定!B19,H37:I37)-SUMIF(I39,設定!B19,H39:I39)-SUMIF(I56:I125,設定!B19,H56:H125)</f>
        <v>0</v>
      </c>
      <c r="I34" s="351"/>
      <c r="J34" s="350">
        <f>H34+SUMIF(K44:K53,設定!B19,J44:K53)+SUMIF(K38,設定!B19,J38:K38)+SUMIF(K40,設定!B19,J40:K40)-SUMIF(K37,設定!B19,J37:K37)-SUMIF(K39,設定!B19,J39:K39)-SUMIF(K56:K125,設定!B19,J56:J125)</f>
        <v>0</v>
      </c>
      <c r="K34" s="351"/>
      <c r="L34" s="350">
        <f>J34+SUMIF(M44:M53,設定!B19,L44:M53)+SUMIF(M38,設定!B19,L38:M38)+SUMIF(M40,設定!B19,L40:M40)-SUMIF(M37,設定!B19,L37:M37)-SUMIF(M39,設定!B19,L39:M39)-SUMIF(M56:M125,設定!B19,L56:L125)</f>
        <v>0</v>
      </c>
      <c r="M34" s="351"/>
      <c r="N34" s="350">
        <f>L34+SUMIF(O44:O53,設定!B19,N44:O53)+SUMIF(O38,設定!B19,N38:O38)+SUMIF(O40,設定!B19,N40:O40)-SUMIF(O37,設定!B19,N37:O37)-SUMIF(O39,設定!B19,N39:O39)-SUMIF(O56:O125,設定!B19,N56:N125)</f>
        <v>0</v>
      </c>
      <c r="O34" s="351"/>
      <c r="P34" s="350">
        <f>N34+SUMIF(Q44:Q53,設定!B19,P44:Q53)+SUMIF(Q38,設定!B19,P38:Q38)+SUMIF(Q40,設定!B19,P40:Q40)-SUMIF(Q37,設定!B19,P37:Q37)-SUMIF(Q39,設定!B19,P39:Q39)-SUMIF(Q56:Q125,設定!B19,P56:P125)</f>
        <v>0</v>
      </c>
      <c r="Q34" s="351"/>
      <c r="R34" s="350">
        <f>P34+SUMIF(S44:S53,設定!B19,R44:S53)+SUMIF(S38,設定!B19,R38:S38)+SUMIF(S40,設定!B19,R40:S40)-SUMIF(S37,設定!B19,R37:S37)-SUMIF(S39,設定!B19,R39:S39)-SUMIF(S56:S125,設定!B19,R56:R125)</f>
        <v>0</v>
      </c>
      <c r="S34" s="351"/>
      <c r="T34" s="350">
        <f>R34+SUMIF(U44:U53,設定!B19,T44:U53)+SUMIF(U38,設定!B19,T38:U38)+SUMIF(U40,設定!B19,T40:U40)-SUMIF(U37,設定!B19,T37:U37)-SUMIF(U39,設定!B19,T39:U39)-SUMIF(U56:U125,設定!B19,T56:T125)</f>
        <v>0</v>
      </c>
      <c r="U34" s="351"/>
      <c r="V34" s="350">
        <f>T34+SUMIF(W44:W53,設定!B19,V44:W53)+SUMIF(W38,設定!B19,V38:W38)+SUMIF(W40,設定!B19,V40:W40)-SUMIF(W37,設定!B19,V37:W37)-SUMIF(W39,設定!B19,V39:W39)-SUMIF(W56:W125,設定!B19,V56:V125)</f>
        <v>0</v>
      </c>
      <c r="W34" s="351"/>
      <c r="X34" s="350">
        <f>V34+SUMIF(Y44:Y53,設定!B19,X44:Y53)+SUMIF(Y38,設定!B19,X38:Y38)+SUMIF(Y40,設定!B19,X40:Y40)-SUMIF(Y37,設定!B19,X37:Y37)-SUMIF(Y39,設定!B19,X39:Y39)-SUMIF(Y56:Y125,設定!B19,X56:X125)</f>
        <v>0</v>
      </c>
      <c r="Y34" s="351"/>
      <c r="Z34" s="350">
        <f>X34+SUMIF(AA44:AA53,設定!B19,Z44:AA53)+SUMIF(AA38,設定!B19,Z38:AA38)+SUMIF(AA40,設定!B19,Z40:AA40)-SUMIF(AA37,設定!B19,Z37:AA37)-SUMIF(AA39,設定!B19,Z39:AA39)-SUMIF(AA56:AA125,設定!B19,Z56:Z125)</f>
        <v>0</v>
      </c>
      <c r="AA34" s="351"/>
      <c r="AB34" s="350">
        <f>Z34+SUMIF(AC44:AC53,設定!B19,AB44:AC53)+SUMIF(AC38,設定!B19,AB38:AC38)+SUMIF(AC40,設定!B19,AB40:AC40)-SUMIF(AC37,設定!B19,AB37:AC37)-SUMIF(AC39,設定!B19,AB39:AC39)-SUMIF(AC56:AC125,設定!B19,AB56:AB125)</f>
        <v>0</v>
      </c>
      <c r="AC34" s="351"/>
      <c r="AD34" s="350">
        <f>AB34+SUMIF(AE44:AE53,設定!B19,AD44:AE53)+SUMIF(AE38,設定!B19,AD38:AE38)+SUMIF(AE40,設定!B19,AD40:AE40)-SUMIF(AE37,設定!B19,AD37:AE37)-SUMIF(AE39,設定!B19,AD39:AE39)-SUMIF(AE56:AE125,設定!B19,AD56:AE125)</f>
        <v>0</v>
      </c>
      <c r="AE34" s="351"/>
      <c r="AF34" s="350">
        <f>AD34+SUMIF(AG44:AG53,設定!B19,AF44:AG53)+SUMIF(AG38,設定!B19,AF38:AG38)+SUMIF(AG40,設定!B19,AF40:AG40)-SUMIF(AG37,設定!B19,AF37:AG37)-SUMIF(AG39,設定!B19,AF39:AG39)-SUMIF(AG56:AG125,設定!B19,AF56:AF125)</f>
        <v>0</v>
      </c>
      <c r="AG34" s="351"/>
      <c r="AH34" s="350">
        <f>AF34+SUMIF(AI44:AI53,設定!B19,AH44:AI53)+SUMIF(AI38,設定!B19,AH38:AI38)+SUMIF(AI40,設定!B19,AH40:AI40)-SUMIF(AI37,設定!B19,AH37:AI37)-SUMIF(AI39,設定!B19,AH39:AI39)-SUMIF(AI56:AI125,設定!B19,AH56:AH125)</f>
        <v>0</v>
      </c>
      <c r="AI34" s="351"/>
      <c r="AJ34" s="350">
        <f>AH34+SUMIF(AK44:AK53,設定!B19,AJ44:AK53)+SUMIF(AK38,設定!B19,AJ38:AK38)+SUMIF(AK40,設定!B19,AJ40:AK40)-SUMIF(AK37,設定!B19,AJ37:AK37)-SUMIF(AK39,設定!B19,AJ39:AK39)-SUMIF(AK56:AK125,設定!B19,AJ56:AJ125)</f>
        <v>0</v>
      </c>
      <c r="AK34" s="351"/>
      <c r="AL34" s="350">
        <f>AJ34+SUMIF(AM44:AM53,設定!B19,AL44:AM53)+SUMIF(AM38,設定!B19,AL38:AM38)+SUMIF(AM40,設定!B19,AL40:AM40)-SUMIF(AM37,設定!B19,AL37:AM37)-SUMIF(AM39,設定!B19,AL39:AM39)-SUMIF(AM56:AM125,設定!B19,AL56:AL125)</f>
        <v>0</v>
      </c>
      <c r="AM34" s="351"/>
      <c r="AN34" s="350">
        <f>AL34+SUMIF(AO44:AO53,設定!B19,AN44:AO53)+SUMIF(AO38,設定!B19,AN38:AO38)+SUMIF(AO40,設定!B19,AN40:AO40)-SUMIF(AO37,設定!B19,AN37:AO37)-SUMIF(AO39,設定!B19,AN39:AO39)-SUMIF(AO56:AO125,設定!B19,AN56:AN125)</f>
        <v>0</v>
      </c>
      <c r="AO34" s="351"/>
      <c r="AP34" s="350">
        <f>AN34+SUMIF(AQ44:AQ53,設定!B19,AP44:AQ53)+SUMIF(AQ38,設定!B19,AP38:AQ38)+SUMIF(AQ40,設定!B19,AP40:AQ40)-SUMIF(AQ37,設定!B19,AP37:AQ37)-SUMIF(AQ39,設定!B19,AP39:AQ39)-SUMIF(AQ56:AQ125,設定!B19,AP56:AP125)</f>
        <v>0</v>
      </c>
      <c r="AQ34" s="351"/>
      <c r="AR34" s="350">
        <f>AP34+SUMIF(AS44:AS53,設定!B19,AR44:AS53)+SUMIF(AS38,設定!B19,AR38:AS38)+SUMIF(AS40,設定!B19,AR40:AS40)-SUMIF(AS37,設定!B19,AR37:AS37)-SUMIF(AS39,設定!B19,AR39:AS39)-SUMIF(AS56:AS125,設定!B19,AR56:AR125)</f>
        <v>0</v>
      </c>
      <c r="AS34" s="351"/>
      <c r="AT34" s="350">
        <f>AR34+SUMIF(AU44:AU53,設定!B19,AT44:AU53)+SUMIF(AU38,設定!B19,AT38:AU38)+SUMIF(AU40,設定!B19,AT40:AU40)-SUMIF(AU37,設定!B19,AT37:AU37)-SUMIF(AU39,設定!B19,AT39:AU39)-SUMIF(AU56:AU125,設定!B19,AT56:AT125)</f>
        <v>0</v>
      </c>
      <c r="AU34" s="351"/>
      <c r="AV34" s="350">
        <f>AT34+SUMIF(AW44:AW53,設定!B19,AV44:AW53)+SUMIF(AW38,設定!B19,AV38:AW38)+SUMIF(AW40,設定!B19,AV40:AW40)-SUMIF(AW37,設定!B19,AV37:AW37)-SUMIF(AW39,設定!B19,AV39:AW39)-SUMIF(AW56:AW125,設定!B19,AV56:AV125)</f>
        <v>0</v>
      </c>
      <c r="AW34" s="351"/>
      <c r="AX34" s="350">
        <f>AV34+SUMIF(AY44:AY53,設定!B19,AX44:AY53)+SUMIF(AY38,設定!B19,AX38:AY38)+SUMIF(AY40,設定!B19,AX40:AY40)-SUMIF(AY37,設定!B19,AX37:AY37)-SUMIF(AY39,設定!B19,AX39:AY39)-SUMIF(AY56:AY125,設定!B19,AX56:AX125)</f>
        <v>0</v>
      </c>
      <c r="AY34" s="351"/>
      <c r="AZ34" s="350">
        <f>AX34+SUMIF(BA44:BA53,設定!B19,AZ44:BA53)+SUMIF(BA38,設定!B19,AZ38:BA38)+SUMIF(BA40,設定!B19,AZ40:BA40)-SUMIF(BA37,設定!B19,AZ37:BA37)-SUMIF(BA39,設定!B19,AZ39:BA39)-SUMIF(BA56:BA125,設定!B19,AZ56:AZ125)</f>
        <v>0</v>
      </c>
      <c r="BA34" s="351"/>
      <c r="BB34" s="350">
        <f>AZ34+SUMIF(BC44:BC53,設定!B19,BB44:BC53)+SUMIF(BC38,設定!B19,BB38:BC38)+SUMIF(BC40,設定!B19,BB40:BC40)-SUMIF(BC37,設定!B19,BB37:BC37)-SUMIF(BC39,設定!B19,BB39:BC39)-SUMIF(BC56:BC125,設定!B19,BB56:BB125)</f>
        <v>0</v>
      </c>
      <c r="BC34" s="351"/>
      <c r="BD34" s="350">
        <f>BB34+SUMIF(BE44:BE53,設定!B19,BD44:BE53)+SUMIF(BE38,設定!B19,BD38:BE38)+SUMIF(BE40,設定!B19,BD40:BE40)-SUMIF(BE37,設定!B19,BD37:BE37)-SUMIF(BE39,設定!B19,BD39:BE39)-SUMIF(BE56:BE125,設定!B19,BD56:BE125)</f>
        <v>0</v>
      </c>
      <c r="BE34" s="351"/>
      <c r="BF34" s="350">
        <f>BD34+SUMIF(BG44:BG53,設定!B19,BF44:BG53)+SUMIF(BG38,設定!B19,BF38:BG38)+SUMIF(BG40,設定!B19,BF40:BG40)-SUMIF(BG37,設定!B19,BF37:BG37)-SUMIF(BG39,設定!B19,BF39:BG39)-SUMIF(BG56:BG125,設定!B19,BF56:BF125)</f>
        <v>0</v>
      </c>
      <c r="BG34" s="351"/>
      <c r="BH34" s="350">
        <f>BF34+SUMIF(BI44:BI53,設定!B19,BH44:BI53)+SUMIF(BI38,設定!B19,BH38:BI38)+SUMIF(BI40,設定!B19,BH40:BI40)-SUMIF(BI37,設定!B19,BH37:BI37)-SUMIF(BI39,設定!B19,BH39:BI39)-SUMIF(BI56:BI125,設定!B19,BH56:BH125)</f>
        <v>0</v>
      </c>
      <c r="BI34" s="351"/>
      <c r="BJ34" s="350">
        <f>BH34+SUMIF(BK44:BK53,設定!B19,BJ44:BK53)+SUMIF(BK38,設定!B19,BJ38:BK38)+SUMIF(BK40,設定!B19,BJ40:BK40)-SUMIF(BK37,設定!B19,BJ37:BK37)-SUMIF(BK39,設定!B19,BJ39:BK39)-SUMIF(BK56:BK125,設定!B19,BJ56:BJ125)</f>
        <v>0</v>
      </c>
      <c r="BK34" s="351"/>
    </row>
    <row r="35" spans="1:63" s="98" customFormat="1" ht="18.75" customHeight="1" thickBot="1">
      <c r="B35" s="365"/>
      <c r="C35" s="211" t="s">
        <v>81</v>
      </c>
      <c r="D35" s="348">
        <f>SUM(D20:E34)</f>
        <v>0</v>
      </c>
      <c r="E35" s="349"/>
      <c r="F35" s="348">
        <f>SUM(F20:G34)</f>
        <v>0</v>
      </c>
      <c r="G35" s="349"/>
      <c r="H35" s="348">
        <f t="shared" ref="H35" si="120">SUM(H20:I34)</f>
        <v>0</v>
      </c>
      <c r="I35" s="349"/>
      <c r="J35" s="348">
        <f t="shared" ref="J35" si="121">SUM(J20:K34)</f>
        <v>0</v>
      </c>
      <c r="K35" s="349"/>
      <c r="L35" s="348">
        <f t="shared" ref="L35" si="122">SUM(L20:M34)</f>
        <v>0</v>
      </c>
      <c r="M35" s="349"/>
      <c r="N35" s="348">
        <f t="shared" ref="N35" si="123">SUM(N20:O34)</f>
        <v>0</v>
      </c>
      <c r="O35" s="349"/>
      <c r="P35" s="348">
        <f t="shared" ref="P35" si="124">SUM(P20:Q34)</f>
        <v>0</v>
      </c>
      <c r="Q35" s="349"/>
      <c r="R35" s="348">
        <f t="shared" ref="R35" si="125">SUM(R20:S34)</f>
        <v>0</v>
      </c>
      <c r="S35" s="349"/>
      <c r="T35" s="348">
        <f t="shared" ref="T35" si="126">SUM(T20:U34)</f>
        <v>0</v>
      </c>
      <c r="U35" s="349"/>
      <c r="V35" s="348">
        <f t="shared" ref="V35" si="127">SUM(V20:W34)</f>
        <v>0</v>
      </c>
      <c r="W35" s="349"/>
      <c r="X35" s="348">
        <f t="shared" ref="X35" si="128">SUM(X20:Y34)</f>
        <v>0</v>
      </c>
      <c r="Y35" s="349"/>
      <c r="Z35" s="348">
        <f t="shared" ref="Z35" si="129">SUM(Z20:AA34)</f>
        <v>0</v>
      </c>
      <c r="AA35" s="349"/>
      <c r="AB35" s="348">
        <f t="shared" ref="AB35" si="130">SUM(AB20:AC34)</f>
        <v>0</v>
      </c>
      <c r="AC35" s="349"/>
      <c r="AD35" s="348">
        <f t="shared" ref="AD35" si="131">SUM(AD20:AE34)</f>
        <v>0</v>
      </c>
      <c r="AE35" s="349"/>
      <c r="AF35" s="348">
        <f t="shared" ref="AF35" si="132">SUM(AF20:AG34)</f>
        <v>0</v>
      </c>
      <c r="AG35" s="349"/>
      <c r="AH35" s="348">
        <f t="shared" ref="AH35" si="133">SUM(AH20:AI34)</f>
        <v>0</v>
      </c>
      <c r="AI35" s="349"/>
      <c r="AJ35" s="348">
        <f t="shared" ref="AJ35" si="134">SUM(AJ20:AK34)</f>
        <v>0</v>
      </c>
      <c r="AK35" s="349"/>
      <c r="AL35" s="348">
        <f t="shared" ref="AL35" si="135">SUM(AL20:AM34)</f>
        <v>0</v>
      </c>
      <c r="AM35" s="349"/>
      <c r="AN35" s="348">
        <f t="shared" ref="AN35" si="136">SUM(AN20:AO34)</f>
        <v>0</v>
      </c>
      <c r="AO35" s="349"/>
      <c r="AP35" s="348">
        <f t="shared" ref="AP35" si="137">SUM(AP20:AQ34)</f>
        <v>0</v>
      </c>
      <c r="AQ35" s="349"/>
      <c r="AR35" s="348">
        <f t="shared" ref="AR35" si="138">SUM(AR20:AS34)</f>
        <v>0</v>
      </c>
      <c r="AS35" s="349"/>
      <c r="AT35" s="348">
        <f t="shared" ref="AT35" si="139">SUM(AT20:AU34)</f>
        <v>0</v>
      </c>
      <c r="AU35" s="349"/>
      <c r="AV35" s="348">
        <f t="shared" ref="AV35" si="140">SUM(AV20:AW34)</f>
        <v>0</v>
      </c>
      <c r="AW35" s="349"/>
      <c r="AX35" s="348">
        <f t="shared" ref="AX35" si="141">SUM(AX20:AY34)</f>
        <v>0</v>
      </c>
      <c r="AY35" s="349"/>
      <c r="AZ35" s="348">
        <f t="shared" ref="AZ35" si="142">SUM(AZ20:BA34)</f>
        <v>0</v>
      </c>
      <c r="BA35" s="349"/>
      <c r="BB35" s="348">
        <f t="shared" ref="BB35" si="143">SUM(BB20:BC34)</f>
        <v>0</v>
      </c>
      <c r="BC35" s="349"/>
      <c r="BD35" s="348">
        <f t="shared" ref="BD35" si="144">SUM(BD20:BE34)</f>
        <v>0</v>
      </c>
      <c r="BE35" s="349"/>
      <c r="BF35" s="348">
        <f t="shared" ref="BF35" si="145">SUM(BF20:BG34)</f>
        <v>0</v>
      </c>
      <c r="BG35" s="349"/>
      <c r="BH35" s="348">
        <f t="shared" ref="BH35" si="146">SUM(BH20:BI34)</f>
        <v>0</v>
      </c>
      <c r="BI35" s="349"/>
      <c r="BJ35" s="348">
        <f t="shared" ref="BJ35" si="147">SUM(BJ20:BK34)</f>
        <v>0</v>
      </c>
      <c r="BK35" s="349"/>
    </row>
    <row r="36" spans="1:63" s="98" customFormat="1" ht="18.75" customHeight="1" thickTop="1" thickBot="1">
      <c r="C36" s="195">
        <v>1</v>
      </c>
      <c r="D36" s="129"/>
      <c r="E36" s="159"/>
      <c r="F36" s="129"/>
      <c r="G36" s="129"/>
      <c r="H36" s="129"/>
      <c r="I36" s="129"/>
      <c r="J36" s="129"/>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BK36" s="150"/>
    </row>
    <row r="37" spans="1:63" s="98" customFormat="1" ht="18.75" customHeight="1" thickTop="1">
      <c r="B37" s="345" t="s">
        <v>84</v>
      </c>
      <c r="C37" s="145" t="s">
        <v>85</v>
      </c>
      <c r="D37" s="146"/>
      <c r="E37" s="163"/>
      <c r="F37" s="146"/>
      <c r="G37" s="163"/>
      <c r="H37" s="146"/>
      <c r="I37" s="163"/>
      <c r="J37" s="146"/>
      <c r="K37" s="163"/>
      <c r="L37" s="146"/>
      <c r="M37" s="163"/>
      <c r="N37" s="146"/>
      <c r="O37" s="163"/>
      <c r="P37" s="146"/>
      <c r="Q37" s="163"/>
      <c r="R37" s="146"/>
      <c r="S37" s="163"/>
      <c r="T37" s="146"/>
      <c r="U37" s="163"/>
      <c r="V37" s="146"/>
      <c r="W37" s="163"/>
      <c r="X37" s="146"/>
      <c r="Y37" s="163"/>
      <c r="Z37" s="146"/>
      <c r="AA37" s="163"/>
      <c r="AB37" s="146"/>
      <c r="AC37" s="163"/>
      <c r="AD37" s="146"/>
      <c r="AE37" s="163"/>
      <c r="AF37" s="146"/>
      <c r="AG37" s="163"/>
      <c r="AH37" s="146"/>
      <c r="AI37" s="163"/>
      <c r="AJ37" s="146"/>
      <c r="AK37" s="163"/>
      <c r="AL37" s="146"/>
      <c r="AM37" s="163"/>
      <c r="AN37" s="146"/>
      <c r="AO37" s="163"/>
      <c r="AP37" s="146"/>
      <c r="AQ37" s="163"/>
      <c r="AR37" s="146"/>
      <c r="AS37" s="163"/>
      <c r="AT37" s="146"/>
      <c r="AU37" s="163"/>
      <c r="AV37" s="146"/>
      <c r="AW37" s="163"/>
      <c r="AX37" s="146"/>
      <c r="AY37" s="163"/>
      <c r="AZ37" s="146"/>
      <c r="BA37" s="163"/>
      <c r="BB37" s="146"/>
      <c r="BC37" s="163"/>
      <c r="BD37" s="146"/>
      <c r="BE37" s="163"/>
      <c r="BF37" s="146"/>
      <c r="BG37" s="163"/>
      <c r="BH37" s="146"/>
      <c r="BI37" s="163"/>
      <c r="BJ37" s="146"/>
      <c r="BK37" s="163"/>
    </row>
    <row r="38" spans="1:63" s="98" customFormat="1" ht="18.75" customHeight="1" thickBot="1">
      <c r="B38" s="346"/>
      <c r="C38" s="186" t="s">
        <v>86</v>
      </c>
      <c r="D38" s="185"/>
      <c r="E38" s="187"/>
      <c r="F38" s="185"/>
      <c r="G38" s="187"/>
      <c r="H38" s="185"/>
      <c r="I38" s="187"/>
      <c r="J38" s="185"/>
      <c r="K38" s="187"/>
      <c r="L38" s="185"/>
      <c r="M38" s="187"/>
      <c r="N38" s="185"/>
      <c r="O38" s="187"/>
      <c r="P38" s="185"/>
      <c r="Q38" s="187"/>
      <c r="R38" s="185"/>
      <c r="S38" s="187"/>
      <c r="T38" s="185"/>
      <c r="U38" s="187"/>
      <c r="V38" s="185"/>
      <c r="W38" s="187"/>
      <c r="X38" s="185"/>
      <c r="Y38" s="187"/>
      <c r="Z38" s="185"/>
      <c r="AA38" s="187"/>
      <c r="AB38" s="185"/>
      <c r="AC38" s="187"/>
      <c r="AD38" s="185"/>
      <c r="AE38" s="187"/>
      <c r="AF38" s="185"/>
      <c r="AG38" s="187"/>
      <c r="AH38" s="185"/>
      <c r="AI38" s="187"/>
      <c r="AJ38" s="185"/>
      <c r="AK38" s="187"/>
      <c r="AL38" s="185"/>
      <c r="AM38" s="187"/>
      <c r="AN38" s="185"/>
      <c r="AO38" s="187"/>
      <c r="AP38" s="185"/>
      <c r="AQ38" s="187"/>
      <c r="AR38" s="185"/>
      <c r="AS38" s="187"/>
      <c r="AT38" s="185"/>
      <c r="AU38" s="187"/>
      <c r="AV38" s="185"/>
      <c r="AW38" s="187"/>
      <c r="AX38" s="185"/>
      <c r="AY38" s="187"/>
      <c r="AZ38" s="185"/>
      <c r="BA38" s="187"/>
      <c r="BB38" s="185"/>
      <c r="BC38" s="187"/>
      <c r="BD38" s="185"/>
      <c r="BE38" s="187"/>
      <c r="BF38" s="185"/>
      <c r="BG38" s="187"/>
      <c r="BH38" s="185"/>
      <c r="BI38" s="187"/>
      <c r="BJ38" s="185"/>
      <c r="BK38" s="187"/>
    </row>
    <row r="39" spans="1:63" s="98" customFormat="1" ht="18.75" customHeight="1" thickTop="1">
      <c r="B39" s="346"/>
      <c r="C39" s="115" t="s">
        <v>85</v>
      </c>
      <c r="D39" s="149"/>
      <c r="E39" s="164"/>
      <c r="F39" s="149"/>
      <c r="G39" s="164"/>
      <c r="H39" s="149"/>
      <c r="I39" s="164"/>
      <c r="J39" s="149"/>
      <c r="K39" s="164"/>
      <c r="L39" s="149"/>
      <c r="M39" s="164"/>
      <c r="N39" s="149"/>
      <c r="O39" s="164"/>
      <c r="P39" s="149"/>
      <c r="Q39" s="164"/>
      <c r="R39" s="149"/>
      <c r="S39" s="164"/>
      <c r="T39" s="149"/>
      <c r="U39" s="164"/>
      <c r="V39" s="149"/>
      <c r="W39" s="164"/>
      <c r="X39" s="149"/>
      <c r="Y39" s="164"/>
      <c r="Z39" s="149"/>
      <c r="AA39" s="164"/>
      <c r="AB39" s="149"/>
      <c r="AC39" s="164"/>
      <c r="AD39" s="149"/>
      <c r="AE39" s="164"/>
      <c r="AF39" s="149"/>
      <c r="AG39" s="164"/>
      <c r="AH39" s="149"/>
      <c r="AI39" s="164"/>
      <c r="AJ39" s="149"/>
      <c r="AK39" s="164"/>
      <c r="AL39" s="149"/>
      <c r="AM39" s="164"/>
      <c r="AN39" s="149"/>
      <c r="AO39" s="164"/>
      <c r="AP39" s="149"/>
      <c r="AQ39" s="164"/>
      <c r="AR39" s="149"/>
      <c r="AS39" s="164"/>
      <c r="AT39" s="149"/>
      <c r="AU39" s="164"/>
      <c r="AV39" s="149"/>
      <c r="AW39" s="164"/>
      <c r="AX39" s="149"/>
      <c r="AY39" s="164"/>
      <c r="AZ39" s="149"/>
      <c r="BA39" s="164"/>
      <c r="BB39" s="149"/>
      <c r="BC39" s="164"/>
      <c r="BD39" s="149"/>
      <c r="BE39" s="164"/>
      <c r="BF39" s="149"/>
      <c r="BG39" s="164"/>
      <c r="BH39" s="149"/>
      <c r="BI39" s="164"/>
      <c r="BJ39" s="149"/>
      <c r="BK39" s="164"/>
    </row>
    <row r="40" spans="1:63" s="98" customFormat="1" ht="18.75" customHeight="1" thickBot="1">
      <c r="B40" s="347"/>
      <c r="C40" s="188" t="s">
        <v>86</v>
      </c>
      <c r="D40" s="189"/>
      <c r="E40" s="190"/>
      <c r="F40" s="189"/>
      <c r="G40" s="190"/>
      <c r="H40" s="189"/>
      <c r="I40" s="190"/>
      <c r="J40" s="189"/>
      <c r="K40" s="190"/>
      <c r="L40" s="189"/>
      <c r="M40" s="190"/>
      <c r="N40" s="189"/>
      <c r="O40" s="190"/>
      <c r="P40" s="189"/>
      <c r="Q40" s="190"/>
      <c r="R40" s="189"/>
      <c r="S40" s="190"/>
      <c r="T40" s="189"/>
      <c r="U40" s="190"/>
      <c r="V40" s="189"/>
      <c r="W40" s="190"/>
      <c r="X40" s="189"/>
      <c r="Y40" s="190"/>
      <c r="Z40" s="189"/>
      <c r="AA40" s="190"/>
      <c r="AB40" s="189"/>
      <c r="AC40" s="190"/>
      <c r="AD40" s="189"/>
      <c r="AE40" s="190"/>
      <c r="AF40" s="189"/>
      <c r="AG40" s="190"/>
      <c r="AH40" s="189"/>
      <c r="AI40" s="190"/>
      <c r="AJ40" s="189"/>
      <c r="AK40" s="190"/>
      <c r="AL40" s="189"/>
      <c r="AM40" s="190"/>
      <c r="AN40" s="189"/>
      <c r="AO40" s="190"/>
      <c r="AP40" s="189"/>
      <c r="AQ40" s="190"/>
      <c r="AR40" s="189"/>
      <c r="AS40" s="190"/>
      <c r="AT40" s="189"/>
      <c r="AU40" s="190"/>
      <c r="AV40" s="189"/>
      <c r="AW40" s="190"/>
      <c r="AX40" s="189"/>
      <c r="AY40" s="190"/>
      <c r="AZ40" s="189"/>
      <c r="BA40" s="190"/>
      <c r="BB40" s="189"/>
      <c r="BC40" s="190"/>
      <c r="BD40" s="189"/>
      <c r="BE40" s="190"/>
      <c r="BF40" s="189"/>
      <c r="BG40" s="190"/>
      <c r="BH40" s="189"/>
      <c r="BI40" s="190"/>
      <c r="BJ40" s="189"/>
      <c r="BK40" s="190"/>
    </row>
    <row r="41" spans="1:63" s="165" customFormat="1" ht="29.25" customHeight="1" thickTop="1" thickBot="1">
      <c r="C41" s="195">
        <v>1</v>
      </c>
      <c r="D41" s="167"/>
      <c r="E41" s="168"/>
      <c r="F41" s="167"/>
      <c r="G41" s="168"/>
      <c r="H41" s="167"/>
      <c r="I41" s="168"/>
      <c r="J41" s="167"/>
      <c r="K41" s="168"/>
      <c r="L41" s="167"/>
      <c r="M41" s="168"/>
      <c r="N41" s="167"/>
      <c r="O41" s="168"/>
      <c r="P41" s="167"/>
      <c r="Q41" s="168"/>
      <c r="R41" s="167"/>
      <c r="S41" s="168"/>
      <c r="T41" s="167"/>
      <c r="U41" s="168"/>
      <c r="V41" s="167"/>
      <c r="W41" s="168"/>
      <c r="X41" s="167"/>
      <c r="Y41" s="168"/>
      <c r="Z41" s="167"/>
      <c r="AA41" s="168"/>
      <c r="AB41" s="167"/>
      <c r="AC41" s="168"/>
      <c r="AD41" s="167"/>
      <c r="AE41" s="168"/>
      <c r="AF41" s="167"/>
      <c r="AG41" s="168"/>
      <c r="AH41" s="167"/>
      <c r="AI41" s="168"/>
      <c r="AJ41" s="167"/>
      <c r="AK41" s="168"/>
      <c r="AL41" s="167"/>
      <c r="AM41" s="168"/>
      <c r="AN41" s="167"/>
      <c r="AO41" s="168"/>
      <c r="AP41" s="167"/>
      <c r="AQ41" s="168"/>
      <c r="AR41" s="167"/>
      <c r="AS41" s="168"/>
      <c r="AT41" s="167"/>
      <c r="AU41" s="168"/>
      <c r="AV41" s="167"/>
      <c r="AW41" s="168"/>
      <c r="AX41" s="167"/>
      <c r="AY41" s="168"/>
      <c r="AZ41" s="167"/>
      <c r="BA41" s="168"/>
      <c r="BB41" s="167"/>
      <c r="BC41" s="168"/>
      <c r="BD41" s="167"/>
      <c r="BE41" s="168"/>
      <c r="BF41" s="167"/>
      <c r="BG41" s="168"/>
      <c r="BH41" s="167"/>
      <c r="BI41" s="168"/>
      <c r="BJ41" s="167"/>
      <c r="BK41" s="168"/>
    </row>
    <row r="42" spans="1:63" s="98" customFormat="1" ht="22" thickTop="1">
      <c r="A42" s="100"/>
      <c r="B42" s="183"/>
      <c r="C42" s="107" t="s">
        <v>82</v>
      </c>
      <c r="D42" s="342">
        <f>D18</f>
        <v>46266</v>
      </c>
      <c r="E42" s="343"/>
      <c r="F42" s="342">
        <f>F18</f>
        <v>46267</v>
      </c>
      <c r="G42" s="343"/>
      <c r="H42" s="342">
        <f>H18</f>
        <v>46268</v>
      </c>
      <c r="I42" s="343"/>
      <c r="J42" s="342">
        <f>J18</f>
        <v>46269</v>
      </c>
      <c r="K42" s="343"/>
      <c r="L42" s="342">
        <f>L18</f>
        <v>46270</v>
      </c>
      <c r="M42" s="343"/>
      <c r="N42" s="342">
        <f>N18</f>
        <v>46271</v>
      </c>
      <c r="O42" s="343"/>
      <c r="P42" s="342">
        <f>P18</f>
        <v>46272</v>
      </c>
      <c r="Q42" s="343"/>
      <c r="R42" s="342">
        <f>R18</f>
        <v>46273</v>
      </c>
      <c r="S42" s="343"/>
      <c r="T42" s="342">
        <f>T18</f>
        <v>46274</v>
      </c>
      <c r="U42" s="343"/>
      <c r="V42" s="342">
        <f>V18</f>
        <v>46275</v>
      </c>
      <c r="W42" s="343"/>
      <c r="X42" s="342">
        <f>X18</f>
        <v>46276</v>
      </c>
      <c r="Y42" s="343"/>
      <c r="Z42" s="342">
        <f>Z18</f>
        <v>46277</v>
      </c>
      <c r="AA42" s="343"/>
      <c r="AB42" s="342">
        <f>AB18</f>
        <v>46278</v>
      </c>
      <c r="AC42" s="343"/>
      <c r="AD42" s="342">
        <f>AD18</f>
        <v>46279</v>
      </c>
      <c r="AE42" s="343"/>
      <c r="AF42" s="342">
        <f>AF18</f>
        <v>46280</v>
      </c>
      <c r="AG42" s="343"/>
      <c r="AH42" s="342">
        <f>AH18</f>
        <v>46281</v>
      </c>
      <c r="AI42" s="343"/>
      <c r="AJ42" s="342">
        <f>AJ18</f>
        <v>46282</v>
      </c>
      <c r="AK42" s="343"/>
      <c r="AL42" s="342">
        <f>AL18</f>
        <v>46283</v>
      </c>
      <c r="AM42" s="343"/>
      <c r="AN42" s="342">
        <f>AN18</f>
        <v>46284</v>
      </c>
      <c r="AO42" s="343"/>
      <c r="AP42" s="342">
        <f>AP18</f>
        <v>46285</v>
      </c>
      <c r="AQ42" s="343"/>
      <c r="AR42" s="342">
        <f>AR18</f>
        <v>46286</v>
      </c>
      <c r="AS42" s="343"/>
      <c r="AT42" s="342">
        <f>AT18</f>
        <v>46287</v>
      </c>
      <c r="AU42" s="343"/>
      <c r="AV42" s="342">
        <f>AV18</f>
        <v>46288</v>
      </c>
      <c r="AW42" s="343"/>
      <c r="AX42" s="342">
        <f>AX18</f>
        <v>46289</v>
      </c>
      <c r="AY42" s="343"/>
      <c r="AZ42" s="342">
        <f>AZ18</f>
        <v>46290</v>
      </c>
      <c r="BA42" s="343"/>
      <c r="BB42" s="342">
        <f>BB18</f>
        <v>46291</v>
      </c>
      <c r="BC42" s="343"/>
      <c r="BD42" s="342">
        <f>BD18</f>
        <v>46292</v>
      </c>
      <c r="BE42" s="343"/>
      <c r="BF42" s="342">
        <f>BF18</f>
        <v>46293</v>
      </c>
      <c r="BG42" s="343"/>
      <c r="BH42" s="342">
        <f>BH18</f>
        <v>46294</v>
      </c>
      <c r="BI42" s="343"/>
      <c r="BJ42" s="342">
        <f>BJ18</f>
        <v>46295</v>
      </c>
      <c r="BK42" s="343"/>
    </row>
    <row r="43" spans="1:63" s="98" customFormat="1" ht="19" thickBot="1">
      <c r="A43" s="100"/>
      <c r="B43" s="184"/>
      <c r="C43" s="106" t="s">
        <v>83</v>
      </c>
      <c r="D43" s="339">
        <f>D42</f>
        <v>46266</v>
      </c>
      <c r="E43" s="341"/>
      <c r="F43" s="339">
        <f>F42</f>
        <v>46267</v>
      </c>
      <c r="G43" s="341"/>
      <c r="H43" s="339">
        <f>H42</f>
        <v>46268</v>
      </c>
      <c r="I43" s="341"/>
      <c r="J43" s="339">
        <f>J42</f>
        <v>46269</v>
      </c>
      <c r="K43" s="341"/>
      <c r="L43" s="339">
        <f>L42</f>
        <v>46270</v>
      </c>
      <c r="M43" s="341"/>
      <c r="N43" s="339">
        <f>N42</f>
        <v>46271</v>
      </c>
      <c r="O43" s="341"/>
      <c r="P43" s="339">
        <f>P42</f>
        <v>46272</v>
      </c>
      <c r="Q43" s="341"/>
      <c r="R43" s="339">
        <f>R42</f>
        <v>46273</v>
      </c>
      <c r="S43" s="341"/>
      <c r="T43" s="339">
        <f>T42</f>
        <v>46274</v>
      </c>
      <c r="U43" s="341"/>
      <c r="V43" s="339">
        <f>V42</f>
        <v>46275</v>
      </c>
      <c r="W43" s="341"/>
      <c r="X43" s="339">
        <f>X42</f>
        <v>46276</v>
      </c>
      <c r="Y43" s="341"/>
      <c r="Z43" s="339">
        <f>Z42</f>
        <v>46277</v>
      </c>
      <c r="AA43" s="341"/>
      <c r="AB43" s="339">
        <f>AB42</f>
        <v>46278</v>
      </c>
      <c r="AC43" s="341"/>
      <c r="AD43" s="339">
        <f>AD42</f>
        <v>46279</v>
      </c>
      <c r="AE43" s="341"/>
      <c r="AF43" s="339">
        <f>AF42</f>
        <v>46280</v>
      </c>
      <c r="AG43" s="341"/>
      <c r="AH43" s="339">
        <f>AH42</f>
        <v>46281</v>
      </c>
      <c r="AI43" s="341"/>
      <c r="AJ43" s="339">
        <f>AJ42</f>
        <v>46282</v>
      </c>
      <c r="AK43" s="341"/>
      <c r="AL43" s="339">
        <f>AL42</f>
        <v>46283</v>
      </c>
      <c r="AM43" s="341"/>
      <c r="AN43" s="339">
        <f>AN42</f>
        <v>46284</v>
      </c>
      <c r="AO43" s="341"/>
      <c r="AP43" s="339">
        <f>AP42</f>
        <v>46285</v>
      </c>
      <c r="AQ43" s="341"/>
      <c r="AR43" s="339">
        <f>AR42</f>
        <v>46286</v>
      </c>
      <c r="AS43" s="341"/>
      <c r="AT43" s="339">
        <f>AT42</f>
        <v>46287</v>
      </c>
      <c r="AU43" s="341"/>
      <c r="AV43" s="339">
        <f>AV42</f>
        <v>46288</v>
      </c>
      <c r="AW43" s="341"/>
      <c r="AX43" s="339">
        <f>AX42</f>
        <v>46289</v>
      </c>
      <c r="AY43" s="341"/>
      <c r="AZ43" s="339">
        <f>AZ42</f>
        <v>46290</v>
      </c>
      <c r="BA43" s="341"/>
      <c r="BB43" s="339">
        <f>BB42</f>
        <v>46291</v>
      </c>
      <c r="BC43" s="341"/>
      <c r="BD43" s="339">
        <f>BD42</f>
        <v>46292</v>
      </c>
      <c r="BE43" s="341"/>
      <c r="BF43" s="339">
        <f>BF42</f>
        <v>46293</v>
      </c>
      <c r="BG43" s="341"/>
      <c r="BH43" s="339">
        <f>BH42</f>
        <v>46294</v>
      </c>
      <c r="BI43" s="341"/>
      <c r="BJ43" s="339">
        <f>BJ42</f>
        <v>46295</v>
      </c>
      <c r="BK43" s="341"/>
    </row>
    <row r="44" spans="1:63" s="98" customFormat="1" ht="19" thickTop="1">
      <c r="A44" s="100"/>
      <c r="B44" s="337" t="s">
        <v>3</v>
      </c>
      <c r="C44" s="170">
        <f>設定!D5</f>
        <v>0</v>
      </c>
      <c r="D44" s="146"/>
      <c r="E44" s="163"/>
      <c r="F44" s="146"/>
      <c r="G44" s="163"/>
      <c r="H44" s="146"/>
      <c r="I44" s="163"/>
      <c r="J44" s="146"/>
      <c r="K44" s="163"/>
      <c r="L44" s="146"/>
      <c r="M44" s="163"/>
      <c r="N44" s="146"/>
      <c r="O44" s="163"/>
      <c r="P44" s="146"/>
      <c r="Q44" s="163"/>
      <c r="R44" s="146"/>
      <c r="S44" s="163"/>
      <c r="T44" s="146"/>
      <c r="U44" s="163"/>
      <c r="V44" s="146"/>
      <c r="W44" s="163"/>
      <c r="X44" s="146"/>
      <c r="Y44" s="163"/>
      <c r="Z44" s="146"/>
      <c r="AA44" s="163"/>
      <c r="AB44" s="146"/>
      <c r="AC44" s="163"/>
      <c r="AD44" s="146"/>
      <c r="AE44" s="163"/>
      <c r="AF44" s="146"/>
      <c r="AG44" s="163"/>
      <c r="AH44" s="146"/>
      <c r="AI44" s="163"/>
      <c r="AJ44" s="146"/>
      <c r="AK44" s="163"/>
      <c r="AL44" s="146"/>
      <c r="AM44" s="163"/>
      <c r="AN44" s="146"/>
      <c r="AO44" s="163"/>
      <c r="AP44" s="146"/>
      <c r="AQ44" s="163"/>
      <c r="AR44" s="146"/>
      <c r="AS44" s="163"/>
      <c r="AT44" s="146"/>
      <c r="AU44" s="163"/>
      <c r="AV44" s="146"/>
      <c r="AW44" s="163"/>
      <c r="AX44" s="146"/>
      <c r="AY44" s="163"/>
      <c r="AZ44" s="146"/>
      <c r="BA44" s="163"/>
      <c r="BB44" s="146"/>
      <c r="BC44" s="163"/>
      <c r="BD44" s="146"/>
      <c r="BE44" s="163"/>
      <c r="BF44" s="146"/>
      <c r="BG44" s="163"/>
      <c r="BH44" s="146"/>
      <c r="BI44" s="163"/>
      <c r="BJ44" s="146"/>
      <c r="BK44" s="163"/>
    </row>
    <row r="45" spans="1:63" s="98" customFormat="1">
      <c r="A45" s="100"/>
      <c r="B45" s="337"/>
      <c r="C45" s="110">
        <f>設定!D6</f>
        <v>0</v>
      </c>
      <c r="D45" s="143"/>
      <c r="E45" s="160"/>
      <c r="F45" s="143"/>
      <c r="G45" s="160"/>
      <c r="H45" s="143"/>
      <c r="I45" s="160"/>
      <c r="J45" s="143"/>
      <c r="K45" s="160"/>
      <c r="L45" s="143"/>
      <c r="M45" s="160"/>
      <c r="N45" s="143"/>
      <c r="O45" s="160"/>
      <c r="P45" s="143"/>
      <c r="Q45" s="160"/>
      <c r="R45" s="143"/>
      <c r="S45" s="160"/>
      <c r="T45" s="143"/>
      <c r="U45" s="160"/>
      <c r="V45" s="143"/>
      <c r="W45" s="160"/>
      <c r="X45" s="143"/>
      <c r="Y45" s="160"/>
      <c r="Z45" s="143"/>
      <c r="AA45" s="160"/>
      <c r="AB45" s="143"/>
      <c r="AC45" s="160"/>
      <c r="AD45" s="143"/>
      <c r="AE45" s="160"/>
      <c r="AF45" s="143"/>
      <c r="AG45" s="160"/>
      <c r="AH45" s="143"/>
      <c r="AI45" s="160"/>
      <c r="AJ45" s="143"/>
      <c r="AK45" s="160"/>
      <c r="AL45" s="143"/>
      <c r="AM45" s="160"/>
      <c r="AN45" s="143"/>
      <c r="AO45" s="160"/>
      <c r="AP45" s="143"/>
      <c r="AQ45" s="160"/>
      <c r="AR45" s="143"/>
      <c r="AS45" s="160"/>
      <c r="AT45" s="143"/>
      <c r="AU45" s="160"/>
      <c r="AV45" s="143"/>
      <c r="AW45" s="160"/>
      <c r="AX45" s="143"/>
      <c r="AY45" s="160"/>
      <c r="AZ45" s="143"/>
      <c r="BA45" s="160"/>
      <c r="BB45" s="143"/>
      <c r="BC45" s="160"/>
      <c r="BD45" s="143"/>
      <c r="BE45" s="160"/>
      <c r="BF45" s="143"/>
      <c r="BG45" s="160"/>
      <c r="BH45" s="143"/>
      <c r="BI45" s="160"/>
      <c r="BJ45" s="143"/>
      <c r="BK45" s="160"/>
    </row>
    <row r="46" spans="1:63" s="98" customFormat="1">
      <c r="A46" s="100"/>
      <c r="B46" s="337"/>
      <c r="C46" s="114">
        <f>設定!D7</f>
        <v>0</v>
      </c>
      <c r="D46" s="149"/>
      <c r="E46" s="164"/>
      <c r="F46" s="149"/>
      <c r="G46" s="164"/>
      <c r="H46" s="149"/>
      <c r="I46" s="164"/>
      <c r="J46" s="149"/>
      <c r="K46" s="164"/>
      <c r="L46" s="149"/>
      <c r="M46" s="164"/>
      <c r="N46" s="149"/>
      <c r="O46" s="164"/>
      <c r="P46" s="149"/>
      <c r="Q46" s="164"/>
      <c r="R46" s="149"/>
      <c r="S46" s="164"/>
      <c r="T46" s="149"/>
      <c r="U46" s="164"/>
      <c r="V46" s="149"/>
      <c r="W46" s="164"/>
      <c r="X46" s="149"/>
      <c r="Y46" s="164"/>
      <c r="Z46" s="149"/>
      <c r="AA46" s="164"/>
      <c r="AB46" s="149"/>
      <c r="AC46" s="164"/>
      <c r="AD46" s="149"/>
      <c r="AE46" s="164"/>
      <c r="AF46" s="149"/>
      <c r="AG46" s="164"/>
      <c r="AH46" s="149"/>
      <c r="AI46" s="164"/>
      <c r="AJ46" s="149"/>
      <c r="AK46" s="164"/>
      <c r="AL46" s="149"/>
      <c r="AM46" s="164"/>
      <c r="AN46" s="149"/>
      <c r="AO46" s="164"/>
      <c r="AP46" s="149"/>
      <c r="AQ46" s="164"/>
      <c r="AR46" s="149"/>
      <c r="AS46" s="164"/>
      <c r="AT46" s="149"/>
      <c r="AU46" s="164"/>
      <c r="AV46" s="149"/>
      <c r="AW46" s="164"/>
      <c r="AX46" s="149"/>
      <c r="AY46" s="164"/>
      <c r="AZ46" s="149"/>
      <c r="BA46" s="164"/>
      <c r="BB46" s="149"/>
      <c r="BC46" s="164"/>
      <c r="BD46" s="149"/>
      <c r="BE46" s="164"/>
      <c r="BF46" s="149"/>
      <c r="BG46" s="164"/>
      <c r="BH46" s="149"/>
      <c r="BI46" s="164"/>
      <c r="BJ46" s="149"/>
      <c r="BK46" s="164"/>
    </row>
    <row r="47" spans="1:63" s="98" customFormat="1">
      <c r="A47" s="100"/>
      <c r="B47" s="337"/>
      <c r="C47" s="110">
        <f>設定!D8</f>
        <v>0</v>
      </c>
      <c r="D47" s="143"/>
      <c r="E47" s="160"/>
      <c r="F47" s="143"/>
      <c r="G47" s="160"/>
      <c r="H47" s="143"/>
      <c r="I47" s="160"/>
      <c r="J47" s="143"/>
      <c r="K47" s="160"/>
      <c r="L47" s="143"/>
      <c r="M47" s="160"/>
      <c r="N47" s="143"/>
      <c r="O47" s="160"/>
      <c r="P47" s="143"/>
      <c r="Q47" s="160"/>
      <c r="R47" s="143"/>
      <c r="S47" s="160"/>
      <c r="T47" s="143"/>
      <c r="U47" s="160"/>
      <c r="V47" s="143"/>
      <c r="W47" s="160"/>
      <c r="X47" s="143"/>
      <c r="Y47" s="160"/>
      <c r="Z47" s="143"/>
      <c r="AA47" s="160"/>
      <c r="AB47" s="143"/>
      <c r="AC47" s="160"/>
      <c r="AD47" s="143"/>
      <c r="AE47" s="160"/>
      <c r="AF47" s="143"/>
      <c r="AG47" s="160"/>
      <c r="AH47" s="143"/>
      <c r="AI47" s="160"/>
      <c r="AJ47" s="143"/>
      <c r="AK47" s="160"/>
      <c r="AL47" s="143"/>
      <c r="AM47" s="160"/>
      <c r="AN47" s="143"/>
      <c r="AO47" s="160"/>
      <c r="AP47" s="143"/>
      <c r="AQ47" s="160"/>
      <c r="AR47" s="143"/>
      <c r="AS47" s="160"/>
      <c r="AT47" s="143"/>
      <c r="AU47" s="160"/>
      <c r="AV47" s="143"/>
      <c r="AW47" s="160"/>
      <c r="AX47" s="143"/>
      <c r="AY47" s="160"/>
      <c r="AZ47" s="143"/>
      <c r="BA47" s="160"/>
      <c r="BB47" s="143"/>
      <c r="BC47" s="160"/>
      <c r="BD47" s="143"/>
      <c r="BE47" s="160"/>
      <c r="BF47" s="143"/>
      <c r="BG47" s="160"/>
      <c r="BH47" s="143"/>
      <c r="BI47" s="160"/>
      <c r="BJ47" s="143"/>
      <c r="BK47" s="160"/>
    </row>
    <row r="48" spans="1:63" s="98" customFormat="1">
      <c r="A48" s="100"/>
      <c r="B48" s="337"/>
      <c r="C48" s="114">
        <f>設定!D9</f>
        <v>0</v>
      </c>
      <c r="D48" s="149"/>
      <c r="E48" s="164"/>
      <c r="F48" s="149"/>
      <c r="G48" s="164"/>
      <c r="H48" s="149"/>
      <c r="I48" s="164"/>
      <c r="J48" s="149"/>
      <c r="K48" s="164"/>
      <c r="L48" s="149"/>
      <c r="M48" s="164"/>
      <c r="N48" s="149"/>
      <c r="O48" s="164"/>
      <c r="P48" s="149"/>
      <c r="Q48" s="164"/>
      <c r="R48" s="149"/>
      <c r="S48" s="164"/>
      <c r="T48" s="149"/>
      <c r="U48" s="164"/>
      <c r="V48" s="149"/>
      <c r="W48" s="164"/>
      <c r="X48" s="149"/>
      <c r="Y48" s="164"/>
      <c r="Z48" s="149"/>
      <c r="AA48" s="164"/>
      <c r="AB48" s="149"/>
      <c r="AC48" s="164"/>
      <c r="AD48" s="149"/>
      <c r="AE48" s="164"/>
      <c r="AF48" s="149"/>
      <c r="AG48" s="164"/>
      <c r="AH48" s="149"/>
      <c r="AI48" s="164"/>
      <c r="AJ48" s="149"/>
      <c r="AK48" s="164"/>
      <c r="AL48" s="149"/>
      <c r="AM48" s="164"/>
      <c r="AN48" s="149"/>
      <c r="AO48" s="164"/>
      <c r="AP48" s="149"/>
      <c r="AQ48" s="164"/>
      <c r="AR48" s="149"/>
      <c r="AS48" s="164"/>
      <c r="AT48" s="149"/>
      <c r="AU48" s="164"/>
      <c r="AV48" s="149"/>
      <c r="AW48" s="164"/>
      <c r="AX48" s="149"/>
      <c r="AY48" s="164"/>
      <c r="AZ48" s="149"/>
      <c r="BA48" s="164"/>
      <c r="BB48" s="149"/>
      <c r="BC48" s="164"/>
      <c r="BD48" s="149"/>
      <c r="BE48" s="164"/>
      <c r="BF48" s="149"/>
      <c r="BG48" s="164"/>
      <c r="BH48" s="149"/>
      <c r="BI48" s="164"/>
      <c r="BJ48" s="149"/>
      <c r="BK48" s="164"/>
    </row>
    <row r="49" spans="1:63" s="98" customFormat="1">
      <c r="A49" s="100"/>
      <c r="B49" s="337"/>
      <c r="C49" s="110">
        <f>設定!D10</f>
        <v>0</v>
      </c>
      <c r="D49" s="143"/>
      <c r="E49" s="160"/>
      <c r="F49" s="143"/>
      <c r="G49" s="160"/>
      <c r="H49" s="143"/>
      <c r="I49" s="160"/>
      <c r="J49" s="143"/>
      <c r="K49" s="160"/>
      <c r="L49" s="143"/>
      <c r="M49" s="160"/>
      <c r="N49" s="143"/>
      <c r="O49" s="160"/>
      <c r="P49" s="143"/>
      <c r="Q49" s="160"/>
      <c r="R49" s="143"/>
      <c r="S49" s="160"/>
      <c r="T49" s="143"/>
      <c r="U49" s="160"/>
      <c r="V49" s="143"/>
      <c r="W49" s="160"/>
      <c r="X49" s="143"/>
      <c r="Y49" s="160"/>
      <c r="Z49" s="143"/>
      <c r="AA49" s="160"/>
      <c r="AB49" s="143"/>
      <c r="AC49" s="160"/>
      <c r="AD49" s="143"/>
      <c r="AE49" s="160"/>
      <c r="AF49" s="143"/>
      <c r="AG49" s="160"/>
      <c r="AH49" s="143"/>
      <c r="AI49" s="160"/>
      <c r="AJ49" s="143"/>
      <c r="AK49" s="160"/>
      <c r="AL49" s="143"/>
      <c r="AM49" s="160"/>
      <c r="AN49" s="143"/>
      <c r="AO49" s="160"/>
      <c r="AP49" s="143"/>
      <c r="AQ49" s="160"/>
      <c r="AR49" s="143"/>
      <c r="AS49" s="160"/>
      <c r="AT49" s="143"/>
      <c r="AU49" s="160"/>
      <c r="AV49" s="143"/>
      <c r="AW49" s="160"/>
      <c r="AX49" s="143"/>
      <c r="AY49" s="160"/>
      <c r="AZ49" s="143"/>
      <c r="BA49" s="160"/>
      <c r="BB49" s="143"/>
      <c r="BC49" s="160"/>
      <c r="BD49" s="143"/>
      <c r="BE49" s="160"/>
      <c r="BF49" s="143"/>
      <c r="BG49" s="160"/>
      <c r="BH49" s="143"/>
      <c r="BI49" s="160"/>
      <c r="BJ49" s="143"/>
      <c r="BK49" s="160"/>
    </row>
    <row r="50" spans="1:63" s="98" customFormat="1">
      <c r="A50" s="100"/>
      <c r="B50" s="337"/>
      <c r="C50" s="114">
        <f>設定!D11</f>
        <v>0</v>
      </c>
      <c r="D50" s="149"/>
      <c r="E50" s="164"/>
      <c r="F50" s="149"/>
      <c r="G50" s="164"/>
      <c r="H50" s="149"/>
      <c r="I50" s="164"/>
      <c r="J50" s="149"/>
      <c r="K50" s="164"/>
      <c r="L50" s="149"/>
      <c r="M50" s="164"/>
      <c r="N50" s="149"/>
      <c r="O50" s="164"/>
      <c r="P50" s="149"/>
      <c r="Q50" s="164"/>
      <c r="R50" s="149"/>
      <c r="S50" s="164"/>
      <c r="T50" s="149"/>
      <c r="U50" s="164"/>
      <c r="V50" s="149"/>
      <c r="W50" s="164"/>
      <c r="X50" s="149"/>
      <c r="Y50" s="164"/>
      <c r="Z50" s="149"/>
      <c r="AA50" s="164"/>
      <c r="AB50" s="149"/>
      <c r="AC50" s="164"/>
      <c r="AD50" s="149"/>
      <c r="AE50" s="164"/>
      <c r="AF50" s="149"/>
      <c r="AG50" s="164"/>
      <c r="AH50" s="149"/>
      <c r="AI50" s="164"/>
      <c r="AJ50" s="149"/>
      <c r="AK50" s="164"/>
      <c r="AL50" s="149"/>
      <c r="AM50" s="164"/>
      <c r="AN50" s="149"/>
      <c r="AO50" s="164"/>
      <c r="AP50" s="149"/>
      <c r="AQ50" s="164"/>
      <c r="AR50" s="149"/>
      <c r="AS50" s="164"/>
      <c r="AT50" s="149"/>
      <c r="AU50" s="164"/>
      <c r="AV50" s="149"/>
      <c r="AW50" s="164"/>
      <c r="AX50" s="149"/>
      <c r="AY50" s="164"/>
      <c r="AZ50" s="149"/>
      <c r="BA50" s="164"/>
      <c r="BB50" s="149"/>
      <c r="BC50" s="164"/>
      <c r="BD50" s="149"/>
      <c r="BE50" s="164"/>
      <c r="BF50" s="149"/>
      <c r="BG50" s="164"/>
      <c r="BH50" s="149"/>
      <c r="BI50" s="164"/>
      <c r="BJ50" s="149"/>
      <c r="BK50" s="164"/>
    </row>
    <row r="51" spans="1:63" s="98" customFormat="1">
      <c r="A51" s="100"/>
      <c r="B51" s="337"/>
      <c r="C51" s="110">
        <f>設定!D12</f>
        <v>0</v>
      </c>
      <c r="D51" s="143"/>
      <c r="E51" s="160"/>
      <c r="F51" s="143"/>
      <c r="G51" s="160"/>
      <c r="H51" s="143"/>
      <c r="I51" s="160"/>
      <c r="J51" s="143"/>
      <c r="K51" s="160"/>
      <c r="L51" s="143"/>
      <c r="M51" s="160"/>
      <c r="N51" s="143"/>
      <c r="O51" s="160"/>
      <c r="P51" s="143"/>
      <c r="Q51" s="160"/>
      <c r="R51" s="143"/>
      <c r="S51" s="160"/>
      <c r="T51" s="143"/>
      <c r="U51" s="160"/>
      <c r="V51" s="143"/>
      <c r="W51" s="160"/>
      <c r="X51" s="143"/>
      <c r="Y51" s="160"/>
      <c r="Z51" s="143"/>
      <c r="AA51" s="160"/>
      <c r="AB51" s="143"/>
      <c r="AC51" s="160"/>
      <c r="AD51" s="143"/>
      <c r="AE51" s="160"/>
      <c r="AF51" s="143"/>
      <c r="AG51" s="160"/>
      <c r="AH51" s="143"/>
      <c r="AI51" s="160"/>
      <c r="AJ51" s="143"/>
      <c r="AK51" s="160"/>
      <c r="AL51" s="143"/>
      <c r="AM51" s="160"/>
      <c r="AN51" s="143"/>
      <c r="AO51" s="160"/>
      <c r="AP51" s="143"/>
      <c r="AQ51" s="160"/>
      <c r="AR51" s="143"/>
      <c r="AS51" s="160"/>
      <c r="AT51" s="143"/>
      <c r="AU51" s="160"/>
      <c r="AV51" s="143"/>
      <c r="AW51" s="160"/>
      <c r="AX51" s="143"/>
      <c r="AY51" s="160"/>
      <c r="AZ51" s="143"/>
      <c r="BA51" s="160"/>
      <c r="BB51" s="143"/>
      <c r="BC51" s="160"/>
      <c r="BD51" s="143"/>
      <c r="BE51" s="160"/>
      <c r="BF51" s="143"/>
      <c r="BG51" s="160"/>
      <c r="BH51" s="143"/>
      <c r="BI51" s="160"/>
      <c r="BJ51" s="143"/>
      <c r="BK51" s="160"/>
    </row>
    <row r="52" spans="1:63" s="98" customFormat="1">
      <c r="A52" s="100"/>
      <c r="B52" s="337"/>
      <c r="C52" s="114">
        <f>設定!D13</f>
        <v>0</v>
      </c>
      <c r="D52" s="149"/>
      <c r="E52" s="164"/>
      <c r="F52" s="149"/>
      <c r="G52" s="164"/>
      <c r="H52" s="149"/>
      <c r="I52" s="164"/>
      <c r="J52" s="149"/>
      <c r="K52" s="164"/>
      <c r="L52" s="149"/>
      <c r="M52" s="164"/>
      <c r="N52" s="149"/>
      <c r="O52" s="164"/>
      <c r="P52" s="149"/>
      <c r="Q52" s="164"/>
      <c r="R52" s="149"/>
      <c r="S52" s="164"/>
      <c r="T52" s="149"/>
      <c r="U52" s="164"/>
      <c r="V52" s="149"/>
      <c r="W52" s="164"/>
      <c r="X52" s="149"/>
      <c r="Y52" s="164"/>
      <c r="Z52" s="149"/>
      <c r="AA52" s="164"/>
      <c r="AB52" s="149"/>
      <c r="AC52" s="164"/>
      <c r="AD52" s="149"/>
      <c r="AE52" s="164"/>
      <c r="AF52" s="149"/>
      <c r="AG52" s="164"/>
      <c r="AH52" s="149"/>
      <c r="AI52" s="164"/>
      <c r="AJ52" s="149"/>
      <c r="AK52" s="164"/>
      <c r="AL52" s="149"/>
      <c r="AM52" s="164"/>
      <c r="AN52" s="149"/>
      <c r="AO52" s="164"/>
      <c r="AP52" s="149"/>
      <c r="AQ52" s="164"/>
      <c r="AR52" s="149"/>
      <c r="AS52" s="164"/>
      <c r="AT52" s="149"/>
      <c r="AU52" s="164"/>
      <c r="AV52" s="149"/>
      <c r="AW52" s="164"/>
      <c r="AX52" s="149"/>
      <c r="AY52" s="164"/>
      <c r="AZ52" s="149"/>
      <c r="BA52" s="164"/>
      <c r="BB52" s="149"/>
      <c r="BC52" s="164"/>
      <c r="BD52" s="149"/>
      <c r="BE52" s="164"/>
      <c r="BF52" s="149"/>
      <c r="BG52" s="164"/>
      <c r="BH52" s="149"/>
      <c r="BI52" s="164"/>
      <c r="BJ52" s="149"/>
      <c r="BK52" s="164"/>
    </row>
    <row r="53" spans="1:63" s="98" customFormat="1">
      <c r="A53" s="100"/>
      <c r="B53" s="337"/>
      <c r="C53" s="151">
        <f>設定!D14</f>
        <v>0</v>
      </c>
      <c r="D53" s="169"/>
      <c r="E53" s="160"/>
      <c r="F53" s="169"/>
      <c r="G53" s="160"/>
      <c r="H53" s="169"/>
      <c r="I53" s="160"/>
      <c r="J53" s="169"/>
      <c r="K53" s="160"/>
      <c r="L53" s="169"/>
      <c r="M53" s="160"/>
      <c r="N53" s="169"/>
      <c r="O53" s="160"/>
      <c r="P53" s="169"/>
      <c r="Q53" s="160"/>
      <c r="R53" s="169"/>
      <c r="S53" s="160"/>
      <c r="T53" s="169"/>
      <c r="U53" s="160"/>
      <c r="V53" s="169"/>
      <c r="W53" s="160"/>
      <c r="X53" s="169"/>
      <c r="Y53" s="160"/>
      <c r="Z53" s="169"/>
      <c r="AA53" s="160"/>
      <c r="AB53" s="169"/>
      <c r="AC53" s="160"/>
      <c r="AD53" s="169"/>
      <c r="AE53" s="160"/>
      <c r="AF53" s="169"/>
      <c r="AG53" s="160"/>
      <c r="AH53" s="169"/>
      <c r="AI53" s="160"/>
      <c r="AJ53" s="169"/>
      <c r="AK53" s="160"/>
      <c r="AL53" s="169"/>
      <c r="AM53" s="160"/>
      <c r="AN53" s="169"/>
      <c r="AO53" s="160"/>
      <c r="AP53" s="169"/>
      <c r="AQ53" s="160"/>
      <c r="AR53" s="169"/>
      <c r="AS53" s="160"/>
      <c r="AT53" s="169"/>
      <c r="AU53" s="160"/>
      <c r="AV53" s="169"/>
      <c r="AW53" s="160"/>
      <c r="AX53" s="169"/>
      <c r="AY53" s="160"/>
      <c r="AZ53" s="169"/>
      <c r="BA53" s="160"/>
      <c r="BB53" s="169"/>
      <c r="BC53" s="160"/>
      <c r="BD53" s="169"/>
      <c r="BE53" s="160"/>
      <c r="BF53" s="169"/>
      <c r="BG53" s="160"/>
      <c r="BH53" s="169"/>
      <c r="BI53" s="160"/>
      <c r="BJ53" s="169"/>
      <c r="BK53" s="160"/>
    </row>
    <row r="54" spans="1:63" s="98" customFormat="1" ht="19" thickBot="1">
      <c r="A54" s="100"/>
      <c r="B54" s="337"/>
      <c r="C54" s="144" t="s">
        <v>87</v>
      </c>
      <c r="D54" s="333"/>
      <c r="E54" s="334"/>
      <c r="F54" s="333"/>
      <c r="G54" s="334"/>
      <c r="H54" s="333"/>
      <c r="I54" s="334"/>
      <c r="J54" s="333"/>
      <c r="K54" s="334"/>
      <c r="L54" s="333"/>
      <c r="M54" s="334"/>
      <c r="N54" s="333"/>
      <c r="O54" s="334"/>
      <c r="P54" s="333"/>
      <c r="Q54" s="334"/>
      <c r="R54" s="333"/>
      <c r="S54" s="334"/>
      <c r="T54" s="333"/>
      <c r="U54" s="334"/>
      <c r="V54" s="333"/>
      <c r="W54" s="334"/>
      <c r="X54" s="333"/>
      <c r="Y54" s="334"/>
      <c r="Z54" s="333"/>
      <c r="AA54" s="334"/>
      <c r="AB54" s="333"/>
      <c r="AC54" s="334"/>
      <c r="AD54" s="333"/>
      <c r="AE54" s="334"/>
      <c r="AF54" s="333"/>
      <c r="AG54" s="334"/>
      <c r="AH54" s="333"/>
      <c r="AI54" s="334"/>
      <c r="AJ54" s="333"/>
      <c r="AK54" s="334"/>
      <c r="AL54" s="333"/>
      <c r="AM54" s="334"/>
      <c r="AN54" s="333"/>
      <c r="AO54" s="334"/>
      <c r="AP54" s="333"/>
      <c r="AQ54" s="334"/>
      <c r="AR54" s="333"/>
      <c r="AS54" s="334"/>
      <c r="AT54" s="333"/>
      <c r="AU54" s="334"/>
      <c r="AV54" s="333"/>
      <c r="AW54" s="334"/>
      <c r="AX54" s="333"/>
      <c r="AY54" s="334"/>
      <c r="AZ54" s="333"/>
      <c r="BA54" s="334"/>
      <c r="BB54" s="333"/>
      <c r="BC54" s="334"/>
      <c r="BD54" s="333"/>
      <c r="BE54" s="334"/>
      <c r="BF54" s="333"/>
      <c r="BG54" s="334"/>
      <c r="BH54" s="333"/>
      <c r="BI54" s="334"/>
      <c r="BJ54" s="333"/>
      <c r="BK54" s="334"/>
    </row>
    <row r="55" spans="1:63" s="98" customFormat="1" ht="20" thickTop="1" thickBot="1">
      <c r="A55" s="100"/>
      <c r="B55" s="338"/>
      <c r="C55" s="152" t="s">
        <v>88</v>
      </c>
      <c r="D55" s="324">
        <f>SUM(D44:D53)</f>
        <v>0</v>
      </c>
      <c r="E55" s="325"/>
      <c r="F55" s="324">
        <f t="shared" ref="F55" si="148">SUM(F44:F53)</f>
        <v>0</v>
      </c>
      <c r="G55" s="325"/>
      <c r="H55" s="324">
        <f t="shared" ref="H55" si="149">SUM(H44:H53)</f>
        <v>0</v>
      </c>
      <c r="I55" s="325"/>
      <c r="J55" s="324">
        <f>SUM(J44:J53)</f>
        <v>0</v>
      </c>
      <c r="K55" s="325"/>
      <c r="L55" s="324">
        <f t="shared" ref="L55" si="150">SUM(L44:L53)</f>
        <v>0</v>
      </c>
      <c r="M55" s="325"/>
      <c r="N55" s="324">
        <f t="shared" ref="N55" si="151">SUM(N44:N53)</f>
        <v>0</v>
      </c>
      <c r="O55" s="325"/>
      <c r="P55" s="324">
        <f t="shared" ref="P55" si="152">SUM(P44:P53)</f>
        <v>0</v>
      </c>
      <c r="Q55" s="325"/>
      <c r="R55" s="324">
        <f t="shared" ref="R55" si="153">SUM(R44:R53)</f>
        <v>0</v>
      </c>
      <c r="S55" s="325"/>
      <c r="T55" s="324">
        <f t="shared" ref="T55" si="154">SUM(T44:T53)</f>
        <v>0</v>
      </c>
      <c r="U55" s="325"/>
      <c r="V55" s="324">
        <f t="shared" ref="V55" si="155">SUM(V44:V53)</f>
        <v>0</v>
      </c>
      <c r="W55" s="325"/>
      <c r="X55" s="324">
        <f t="shared" ref="X55" si="156">SUM(X44:X53)</f>
        <v>0</v>
      </c>
      <c r="Y55" s="325"/>
      <c r="Z55" s="324">
        <f t="shared" ref="Z55" si="157">SUM(Z44:Z53)</f>
        <v>0</v>
      </c>
      <c r="AA55" s="325"/>
      <c r="AB55" s="324">
        <f t="shared" ref="AB55" si="158">SUM(AB44:AB53)</f>
        <v>0</v>
      </c>
      <c r="AC55" s="325"/>
      <c r="AD55" s="324">
        <f t="shared" ref="AD55" si="159">SUM(AD44:AD53)</f>
        <v>0</v>
      </c>
      <c r="AE55" s="325"/>
      <c r="AF55" s="324">
        <f t="shared" ref="AF55" si="160">SUM(AF44:AF53)</f>
        <v>0</v>
      </c>
      <c r="AG55" s="325"/>
      <c r="AH55" s="324">
        <f t="shared" ref="AH55" si="161">SUM(AH44:AH53)</f>
        <v>0</v>
      </c>
      <c r="AI55" s="325"/>
      <c r="AJ55" s="324">
        <f t="shared" ref="AJ55" si="162">SUM(AJ44:AJ53)</f>
        <v>0</v>
      </c>
      <c r="AK55" s="325"/>
      <c r="AL55" s="324">
        <f t="shared" ref="AL55" si="163">SUM(AL44:AL53)</f>
        <v>0</v>
      </c>
      <c r="AM55" s="325"/>
      <c r="AN55" s="324">
        <f t="shared" ref="AN55" si="164">SUM(AN44:AN53)</f>
        <v>0</v>
      </c>
      <c r="AO55" s="325"/>
      <c r="AP55" s="324">
        <f t="shared" ref="AP55" si="165">SUM(AP44:AP53)</f>
        <v>0</v>
      </c>
      <c r="AQ55" s="325"/>
      <c r="AR55" s="324">
        <f t="shared" ref="AR55" si="166">SUM(AR44:AR53)</f>
        <v>0</v>
      </c>
      <c r="AS55" s="325"/>
      <c r="AT55" s="324">
        <f t="shared" ref="AT55" si="167">SUM(AT44:AT53)</f>
        <v>0</v>
      </c>
      <c r="AU55" s="325"/>
      <c r="AV55" s="324">
        <f t="shared" ref="AV55" si="168">SUM(AV44:AV53)</f>
        <v>0</v>
      </c>
      <c r="AW55" s="325"/>
      <c r="AX55" s="324">
        <f t="shared" ref="AX55" si="169">SUM(AX44:AX53)</f>
        <v>0</v>
      </c>
      <c r="AY55" s="325"/>
      <c r="AZ55" s="324">
        <f t="shared" ref="AZ55" si="170">SUM(AZ44:AZ53)</f>
        <v>0</v>
      </c>
      <c r="BA55" s="325"/>
      <c r="BB55" s="324">
        <f t="shared" ref="BB55" si="171">SUM(BB44:BB53)</f>
        <v>0</v>
      </c>
      <c r="BC55" s="325"/>
      <c r="BD55" s="324">
        <f t="shared" ref="BD55" si="172">SUM(BD44:BD53)</f>
        <v>0</v>
      </c>
      <c r="BE55" s="325"/>
      <c r="BF55" s="324">
        <f t="shared" ref="BF55" si="173">SUM(BF44:BF53)</f>
        <v>0</v>
      </c>
      <c r="BG55" s="325"/>
      <c r="BH55" s="324">
        <f t="shared" ref="BH55" si="174">SUM(BH44:BH53)</f>
        <v>0</v>
      </c>
      <c r="BI55" s="325"/>
      <c r="BJ55" s="324">
        <f t="shared" ref="BJ55" si="175">SUM(BJ44:BJ53)</f>
        <v>0</v>
      </c>
      <c r="BK55" s="325"/>
    </row>
    <row r="56" spans="1:63" s="98" customFormat="1" ht="19" thickTop="1">
      <c r="A56" s="100"/>
      <c r="B56" s="337" t="s">
        <v>89</v>
      </c>
      <c r="C56" s="170">
        <f>設定!F5</f>
        <v>0</v>
      </c>
      <c r="D56" s="146"/>
      <c r="E56" s="163"/>
      <c r="F56" s="146"/>
      <c r="G56" s="163"/>
      <c r="H56" s="146"/>
      <c r="I56" s="163"/>
      <c r="J56" s="146"/>
      <c r="K56" s="163"/>
      <c r="L56" s="146"/>
      <c r="M56" s="163"/>
      <c r="N56" s="146"/>
      <c r="O56" s="163"/>
      <c r="P56" s="146"/>
      <c r="Q56" s="163"/>
      <c r="R56" s="146"/>
      <c r="S56" s="163"/>
      <c r="T56" s="146"/>
      <c r="U56" s="163"/>
      <c r="V56" s="146"/>
      <c r="W56" s="163"/>
      <c r="X56" s="146"/>
      <c r="Y56" s="163"/>
      <c r="Z56" s="146"/>
      <c r="AA56" s="163"/>
      <c r="AB56" s="146"/>
      <c r="AC56" s="163"/>
      <c r="AD56" s="146"/>
      <c r="AE56" s="163"/>
      <c r="AF56" s="146"/>
      <c r="AG56" s="163"/>
      <c r="AH56" s="146"/>
      <c r="AI56" s="163"/>
      <c r="AJ56" s="146"/>
      <c r="AK56" s="163"/>
      <c r="AL56" s="146"/>
      <c r="AM56" s="163"/>
      <c r="AN56" s="146"/>
      <c r="AO56" s="163"/>
      <c r="AP56" s="146"/>
      <c r="AQ56" s="163"/>
      <c r="AR56" s="146"/>
      <c r="AS56" s="163"/>
      <c r="AT56" s="146"/>
      <c r="AU56" s="163"/>
      <c r="AV56" s="146"/>
      <c r="AW56" s="163"/>
      <c r="AX56" s="146"/>
      <c r="AY56" s="163"/>
      <c r="AZ56" s="146"/>
      <c r="BA56" s="163"/>
      <c r="BB56" s="146"/>
      <c r="BC56" s="163"/>
      <c r="BD56" s="146"/>
      <c r="BE56" s="163"/>
      <c r="BF56" s="146"/>
      <c r="BG56" s="163"/>
      <c r="BH56" s="146"/>
      <c r="BI56" s="163"/>
      <c r="BJ56" s="146"/>
      <c r="BK56" s="163"/>
    </row>
    <row r="57" spans="1:63" s="98" customFormat="1">
      <c r="A57" s="100"/>
      <c r="B57" s="337"/>
      <c r="C57" s="110">
        <f>設定!F6</f>
        <v>0</v>
      </c>
      <c r="D57" s="143"/>
      <c r="E57" s="160"/>
      <c r="F57" s="143"/>
      <c r="G57" s="160"/>
      <c r="H57" s="143"/>
      <c r="I57" s="160"/>
      <c r="J57" s="143"/>
      <c r="K57" s="160"/>
      <c r="L57" s="143"/>
      <c r="M57" s="160"/>
      <c r="N57" s="143"/>
      <c r="O57" s="160"/>
      <c r="P57" s="143"/>
      <c r="Q57" s="160"/>
      <c r="R57" s="143"/>
      <c r="S57" s="160"/>
      <c r="T57" s="143"/>
      <c r="U57" s="160"/>
      <c r="V57" s="143"/>
      <c r="W57" s="160"/>
      <c r="X57" s="143"/>
      <c r="Y57" s="160"/>
      <c r="Z57" s="143"/>
      <c r="AA57" s="160"/>
      <c r="AB57" s="143"/>
      <c r="AC57" s="160"/>
      <c r="AD57" s="143"/>
      <c r="AE57" s="160"/>
      <c r="AF57" s="143"/>
      <c r="AG57" s="160"/>
      <c r="AH57" s="143"/>
      <c r="AI57" s="160"/>
      <c r="AJ57" s="143"/>
      <c r="AK57" s="160"/>
      <c r="AL57" s="143"/>
      <c r="AM57" s="160"/>
      <c r="AN57" s="143"/>
      <c r="AO57" s="160"/>
      <c r="AP57" s="143"/>
      <c r="AQ57" s="160"/>
      <c r="AR57" s="143"/>
      <c r="AS57" s="160"/>
      <c r="AT57" s="143"/>
      <c r="AU57" s="160"/>
      <c r="AV57" s="143"/>
      <c r="AW57" s="160"/>
      <c r="AX57" s="143"/>
      <c r="AY57" s="160"/>
      <c r="AZ57" s="143"/>
      <c r="BA57" s="160"/>
      <c r="BB57" s="143"/>
      <c r="BC57" s="160"/>
      <c r="BD57" s="143"/>
      <c r="BE57" s="160"/>
      <c r="BF57" s="143"/>
      <c r="BG57" s="160"/>
      <c r="BH57" s="143"/>
      <c r="BI57" s="160"/>
      <c r="BJ57" s="143"/>
      <c r="BK57" s="160"/>
    </row>
    <row r="58" spans="1:63" s="98" customFormat="1">
      <c r="A58" s="100"/>
      <c r="B58" s="337"/>
      <c r="C58" s="114">
        <f>設定!F7</f>
        <v>0</v>
      </c>
      <c r="D58" s="149"/>
      <c r="E58" s="164"/>
      <c r="F58" s="149"/>
      <c r="G58" s="164"/>
      <c r="H58" s="149"/>
      <c r="I58" s="164"/>
      <c r="J58" s="149"/>
      <c r="K58" s="164"/>
      <c r="L58" s="149"/>
      <c r="M58" s="164"/>
      <c r="N58" s="149"/>
      <c r="O58" s="164"/>
      <c r="P58" s="149"/>
      <c r="Q58" s="164"/>
      <c r="R58" s="149"/>
      <c r="S58" s="164"/>
      <c r="T58" s="149"/>
      <c r="U58" s="164"/>
      <c r="V58" s="149"/>
      <c r="W58" s="164"/>
      <c r="X58" s="149"/>
      <c r="Y58" s="164"/>
      <c r="Z58" s="149"/>
      <c r="AA58" s="164"/>
      <c r="AB58" s="149"/>
      <c r="AC58" s="164"/>
      <c r="AD58" s="149"/>
      <c r="AE58" s="164"/>
      <c r="AF58" s="149"/>
      <c r="AG58" s="164"/>
      <c r="AH58" s="149"/>
      <c r="AI58" s="164"/>
      <c r="AJ58" s="149"/>
      <c r="AK58" s="164"/>
      <c r="AL58" s="149"/>
      <c r="AM58" s="164"/>
      <c r="AN58" s="149"/>
      <c r="AO58" s="164"/>
      <c r="AP58" s="149"/>
      <c r="AQ58" s="164"/>
      <c r="AR58" s="149"/>
      <c r="AS58" s="164"/>
      <c r="AT58" s="149"/>
      <c r="AU58" s="164"/>
      <c r="AV58" s="149"/>
      <c r="AW58" s="164"/>
      <c r="AX58" s="149"/>
      <c r="AY58" s="164"/>
      <c r="AZ58" s="149"/>
      <c r="BA58" s="164"/>
      <c r="BB58" s="149"/>
      <c r="BC58" s="164"/>
      <c r="BD58" s="149"/>
      <c r="BE58" s="164"/>
      <c r="BF58" s="149"/>
      <c r="BG58" s="164"/>
      <c r="BH58" s="149"/>
      <c r="BI58" s="164"/>
      <c r="BJ58" s="149"/>
      <c r="BK58" s="164"/>
    </row>
    <row r="59" spans="1:63" s="98" customFormat="1">
      <c r="A59" s="100"/>
      <c r="B59" s="337"/>
      <c r="C59" s="110">
        <f>設定!F8</f>
        <v>0</v>
      </c>
      <c r="D59" s="143"/>
      <c r="E59" s="160"/>
      <c r="F59" s="143"/>
      <c r="G59" s="160"/>
      <c r="H59" s="143"/>
      <c r="I59" s="160"/>
      <c r="J59" s="143"/>
      <c r="K59" s="160"/>
      <c r="L59" s="143"/>
      <c r="M59" s="160"/>
      <c r="N59" s="143"/>
      <c r="O59" s="160"/>
      <c r="P59" s="143"/>
      <c r="Q59" s="160"/>
      <c r="R59" s="143"/>
      <c r="S59" s="160"/>
      <c r="T59" s="143"/>
      <c r="U59" s="160"/>
      <c r="V59" s="143"/>
      <c r="W59" s="160"/>
      <c r="X59" s="143"/>
      <c r="Y59" s="160"/>
      <c r="Z59" s="143"/>
      <c r="AA59" s="160"/>
      <c r="AB59" s="143"/>
      <c r="AC59" s="160"/>
      <c r="AD59" s="143"/>
      <c r="AE59" s="160"/>
      <c r="AF59" s="143"/>
      <c r="AG59" s="160"/>
      <c r="AH59" s="143"/>
      <c r="AI59" s="160"/>
      <c r="AJ59" s="143"/>
      <c r="AK59" s="160"/>
      <c r="AL59" s="143"/>
      <c r="AM59" s="160"/>
      <c r="AN59" s="143"/>
      <c r="AO59" s="160"/>
      <c r="AP59" s="143"/>
      <c r="AQ59" s="160"/>
      <c r="AR59" s="143"/>
      <c r="AS59" s="160"/>
      <c r="AT59" s="143"/>
      <c r="AU59" s="160"/>
      <c r="AV59" s="143"/>
      <c r="AW59" s="160"/>
      <c r="AX59" s="143"/>
      <c r="AY59" s="160"/>
      <c r="AZ59" s="143"/>
      <c r="BA59" s="160"/>
      <c r="BB59" s="143"/>
      <c r="BC59" s="160"/>
      <c r="BD59" s="143"/>
      <c r="BE59" s="160"/>
      <c r="BF59" s="143"/>
      <c r="BG59" s="160"/>
      <c r="BH59" s="143"/>
      <c r="BI59" s="160"/>
      <c r="BJ59" s="143"/>
      <c r="BK59" s="160"/>
    </row>
    <row r="60" spans="1:63" s="98" customFormat="1">
      <c r="A60" s="100"/>
      <c r="B60" s="337"/>
      <c r="C60" s="114">
        <f>設定!F9</f>
        <v>0</v>
      </c>
      <c r="D60" s="149"/>
      <c r="E60" s="164"/>
      <c r="F60" s="149"/>
      <c r="G60" s="164"/>
      <c r="H60" s="149"/>
      <c r="I60" s="164"/>
      <c r="J60" s="149"/>
      <c r="K60" s="164"/>
      <c r="L60" s="149"/>
      <c r="M60" s="164"/>
      <c r="N60" s="149"/>
      <c r="O60" s="164"/>
      <c r="P60" s="149"/>
      <c r="Q60" s="164"/>
      <c r="R60" s="149"/>
      <c r="S60" s="164"/>
      <c r="T60" s="149"/>
      <c r="U60" s="164"/>
      <c r="V60" s="149"/>
      <c r="W60" s="164"/>
      <c r="X60" s="149"/>
      <c r="Y60" s="164"/>
      <c r="Z60" s="149"/>
      <c r="AA60" s="164"/>
      <c r="AB60" s="149"/>
      <c r="AC60" s="164"/>
      <c r="AD60" s="149"/>
      <c r="AE60" s="164"/>
      <c r="AF60" s="149"/>
      <c r="AG60" s="164"/>
      <c r="AH60" s="149"/>
      <c r="AI60" s="164"/>
      <c r="AJ60" s="149"/>
      <c r="AK60" s="164"/>
      <c r="AL60" s="149"/>
      <c r="AM60" s="164"/>
      <c r="AN60" s="149"/>
      <c r="AO60" s="164"/>
      <c r="AP60" s="149"/>
      <c r="AQ60" s="164"/>
      <c r="AR60" s="149"/>
      <c r="AS60" s="164"/>
      <c r="AT60" s="149"/>
      <c r="AU60" s="164"/>
      <c r="AV60" s="149"/>
      <c r="AW60" s="164"/>
      <c r="AX60" s="149"/>
      <c r="AY60" s="164"/>
      <c r="AZ60" s="149"/>
      <c r="BA60" s="164"/>
      <c r="BB60" s="149"/>
      <c r="BC60" s="164"/>
      <c r="BD60" s="149"/>
      <c r="BE60" s="164"/>
      <c r="BF60" s="149"/>
      <c r="BG60" s="164"/>
      <c r="BH60" s="149"/>
      <c r="BI60" s="164"/>
      <c r="BJ60" s="149"/>
      <c r="BK60" s="164"/>
    </row>
    <row r="61" spans="1:63" s="98" customFormat="1">
      <c r="A61" s="100"/>
      <c r="B61" s="337"/>
      <c r="C61" s="110">
        <f>設定!F10</f>
        <v>0</v>
      </c>
      <c r="D61" s="143"/>
      <c r="E61" s="160"/>
      <c r="F61" s="143"/>
      <c r="G61" s="160"/>
      <c r="H61" s="143"/>
      <c r="I61" s="160"/>
      <c r="J61" s="143"/>
      <c r="K61" s="160"/>
      <c r="L61" s="143"/>
      <c r="M61" s="160"/>
      <c r="N61" s="143"/>
      <c r="O61" s="160"/>
      <c r="P61" s="143"/>
      <c r="Q61" s="160"/>
      <c r="R61" s="143"/>
      <c r="S61" s="160"/>
      <c r="T61" s="143"/>
      <c r="U61" s="160"/>
      <c r="V61" s="143"/>
      <c r="W61" s="160"/>
      <c r="X61" s="143"/>
      <c r="Y61" s="160"/>
      <c r="Z61" s="143"/>
      <c r="AA61" s="160"/>
      <c r="AB61" s="143"/>
      <c r="AC61" s="160"/>
      <c r="AD61" s="143"/>
      <c r="AE61" s="160"/>
      <c r="AF61" s="143"/>
      <c r="AG61" s="160"/>
      <c r="AH61" s="143"/>
      <c r="AI61" s="160"/>
      <c r="AJ61" s="143"/>
      <c r="AK61" s="160"/>
      <c r="AL61" s="143"/>
      <c r="AM61" s="160"/>
      <c r="AN61" s="143"/>
      <c r="AO61" s="160"/>
      <c r="AP61" s="143"/>
      <c r="AQ61" s="160"/>
      <c r="AR61" s="143"/>
      <c r="AS61" s="160"/>
      <c r="AT61" s="143"/>
      <c r="AU61" s="160"/>
      <c r="AV61" s="143"/>
      <c r="AW61" s="160"/>
      <c r="AX61" s="143"/>
      <c r="AY61" s="160"/>
      <c r="AZ61" s="143"/>
      <c r="BA61" s="160"/>
      <c r="BB61" s="143"/>
      <c r="BC61" s="160"/>
      <c r="BD61" s="143"/>
      <c r="BE61" s="160"/>
      <c r="BF61" s="143"/>
      <c r="BG61" s="160"/>
      <c r="BH61" s="143"/>
      <c r="BI61" s="160"/>
      <c r="BJ61" s="143"/>
      <c r="BK61" s="160"/>
    </row>
    <row r="62" spans="1:63" s="98" customFormat="1">
      <c r="A62" s="100"/>
      <c r="B62" s="337"/>
      <c r="C62" s="114">
        <f>設定!F11</f>
        <v>0</v>
      </c>
      <c r="D62" s="149"/>
      <c r="E62" s="164"/>
      <c r="F62" s="149"/>
      <c r="G62" s="164"/>
      <c r="H62" s="149"/>
      <c r="I62" s="164"/>
      <c r="J62" s="149"/>
      <c r="K62" s="164"/>
      <c r="L62" s="149"/>
      <c r="M62" s="164"/>
      <c r="N62" s="149"/>
      <c r="O62" s="164"/>
      <c r="P62" s="149"/>
      <c r="Q62" s="164"/>
      <c r="R62" s="149"/>
      <c r="S62" s="164"/>
      <c r="T62" s="149"/>
      <c r="U62" s="164"/>
      <c r="V62" s="149"/>
      <c r="W62" s="164"/>
      <c r="X62" s="149"/>
      <c r="Y62" s="164"/>
      <c r="Z62" s="149"/>
      <c r="AA62" s="164"/>
      <c r="AB62" s="149"/>
      <c r="AC62" s="164"/>
      <c r="AD62" s="149"/>
      <c r="AE62" s="164"/>
      <c r="AF62" s="149"/>
      <c r="AG62" s="164"/>
      <c r="AH62" s="149"/>
      <c r="AI62" s="164"/>
      <c r="AJ62" s="149"/>
      <c r="AK62" s="164"/>
      <c r="AL62" s="149"/>
      <c r="AM62" s="164"/>
      <c r="AN62" s="149"/>
      <c r="AO62" s="164"/>
      <c r="AP62" s="149"/>
      <c r="AQ62" s="164"/>
      <c r="AR62" s="149"/>
      <c r="AS62" s="164"/>
      <c r="AT62" s="149"/>
      <c r="AU62" s="164"/>
      <c r="AV62" s="149"/>
      <c r="AW62" s="164"/>
      <c r="AX62" s="149"/>
      <c r="AY62" s="164"/>
      <c r="AZ62" s="149"/>
      <c r="BA62" s="164"/>
      <c r="BB62" s="149"/>
      <c r="BC62" s="164"/>
      <c r="BD62" s="149"/>
      <c r="BE62" s="164"/>
      <c r="BF62" s="149"/>
      <c r="BG62" s="164"/>
      <c r="BH62" s="149"/>
      <c r="BI62" s="164"/>
      <c r="BJ62" s="149"/>
      <c r="BK62" s="164"/>
    </row>
    <row r="63" spans="1:63" s="98" customFormat="1">
      <c r="A63" s="100"/>
      <c r="B63" s="337"/>
      <c r="C63" s="110">
        <f>設定!F12</f>
        <v>0</v>
      </c>
      <c r="D63" s="143"/>
      <c r="E63" s="160"/>
      <c r="F63" s="143"/>
      <c r="G63" s="160"/>
      <c r="H63" s="143"/>
      <c r="I63" s="160"/>
      <c r="J63" s="143"/>
      <c r="K63" s="160"/>
      <c r="L63" s="143"/>
      <c r="M63" s="160"/>
      <c r="N63" s="143"/>
      <c r="O63" s="160"/>
      <c r="P63" s="143"/>
      <c r="Q63" s="160"/>
      <c r="R63" s="143"/>
      <c r="S63" s="160"/>
      <c r="T63" s="143"/>
      <c r="U63" s="160"/>
      <c r="V63" s="143"/>
      <c r="W63" s="160"/>
      <c r="X63" s="143"/>
      <c r="Y63" s="160"/>
      <c r="Z63" s="143"/>
      <c r="AA63" s="160"/>
      <c r="AB63" s="143"/>
      <c r="AC63" s="160"/>
      <c r="AD63" s="143"/>
      <c r="AE63" s="160"/>
      <c r="AF63" s="143"/>
      <c r="AG63" s="160"/>
      <c r="AH63" s="143"/>
      <c r="AI63" s="160"/>
      <c r="AJ63" s="143"/>
      <c r="AK63" s="160"/>
      <c r="AL63" s="143"/>
      <c r="AM63" s="160"/>
      <c r="AN63" s="143"/>
      <c r="AO63" s="160"/>
      <c r="AP63" s="143"/>
      <c r="AQ63" s="160"/>
      <c r="AR63" s="143"/>
      <c r="AS63" s="160"/>
      <c r="AT63" s="143"/>
      <c r="AU63" s="160"/>
      <c r="AV63" s="143"/>
      <c r="AW63" s="160"/>
      <c r="AX63" s="143"/>
      <c r="AY63" s="160"/>
      <c r="AZ63" s="143"/>
      <c r="BA63" s="160"/>
      <c r="BB63" s="143"/>
      <c r="BC63" s="160"/>
      <c r="BD63" s="143"/>
      <c r="BE63" s="160"/>
      <c r="BF63" s="143"/>
      <c r="BG63" s="160"/>
      <c r="BH63" s="143"/>
      <c r="BI63" s="160"/>
      <c r="BJ63" s="143"/>
      <c r="BK63" s="160"/>
    </row>
    <row r="64" spans="1:63" s="98" customFormat="1">
      <c r="A64" s="100"/>
      <c r="B64" s="337"/>
      <c r="C64" s="114">
        <f>設定!F13</f>
        <v>0</v>
      </c>
      <c r="D64" s="149"/>
      <c r="E64" s="164"/>
      <c r="F64" s="149"/>
      <c r="G64" s="164"/>
      <c r="H64" s="149"/>
      <c r="I64" s="164"/>
      <c r="J64" s="149"/>
      <c r="K64" s="164"/>
      <c r="L64" s="149"/>
      <c r="M64" s="164"/>
      <c r="N64" s="149"/>
      <c r="O64" s="164"/>
      <c r="P64" s="149"/>
      <c r="Q64" s="164"/>
      <c r="R64" s="149"/>
      <c r="S64" s="164"/>
      <c r="T64" s="149"/>
      <c r="U64" s="164"/>
      <c r="V64" s="149"/>
      <c r="W64" s="164"/>
      <c r="X64" s="149"/>
      <c r="Y64" s="164"/>
      <c r="Z64" s="149"/>
      <c r="AA64" s="164"/>
      <c r="AB64" s="149"/>
      <c r="AC64" s="164"/>
      <c r="AD64" s="149"/>
      <c r="AE64" s="164"/>
      <c r="AF64" s="149"/>
      <c r="AG64" s="164"/>
      <c r="AH64" s="149"/>
      <c r="AI64" s="164"/>
      <c r="AJ64" s="149"/>
      <c r="AK64" s="164"/>
      <c r="AL64" s="149"/>
      <c r="AM64" s="164"/>
      <c r="AN64" s="149"/>
      <c r="AO64" s="164"/>
      <c r="AP64" s="149"/>
      <c r="AQ64" s="164"/>
      <c r="AR64" s="149"/>
      <c r="AS64" s="164"/>
      <c r="AT64" s="149"/>
      <c r="AU64" s="164"/>
      <c r="AV64" s="149"/>
      <c r="AW64" s="164"/>
      <c r="AX64" s="149"/>
      <c r="AY64" s="164"/>
      <c r="AZ64" s="149"/>
      <c r="BA64" s="164"/>
      <c r="BB64" s="149"/>
      <c r="BC64" s="164"/>
      <c r="BD64" s="149"/>
      <c r="BE64" s="164"/>
      <c r="BF64" s="149"/>
      <c r="BG64" s="164"/>
      <c r="BH64" s="149"/>
      <c r="BI64" s="164"/>
      <c r="BJ64" s="149"/>
      <c r="BK64" s="164"/>
    </row>
    <row r="65" spans="1:63" s="98" customFormat="1">
      <c r="A65" s="100"/>
      <c r="B65" s="337"/>
      <c r="C65" s="151">
        <f>設定!F14</f>
        <v>0</v>
      </c>
      <c r="D65" s="169"/>
      <c r="E65" s="160"/>
      <c r="F65" s="169"/>
      <c r="G65" s="160"/>
      <c r="H65" s="169"/>
      <c r="I65" s="160"/>
      <c r="J65" s="169"/>
      <c r="K65" s="160"/>
      <c r="L65" s="169"/>
      <c r="M65" s="160"/>
      <c r="N65" s="169"/>
      <c r="O65" s="160"/>
      <c r="P65" s="169"/>
      <c r="Q65" s="160"/>
      <c r="R65" s="169"/>
      <c r="S65" s="160"/>
      <c r="T65" s="169"/>
      <c r="U65" s="160"/>
      <c r="V65" s="169"/>
      <c r="W65" s="160"/>
      <c r="X65" s="169"/>
      <c r="Y65" s="160"/>
      <c r="Z65" s="169"/>
      <c r="AA65" s="160"/>
      <c r="AB65" s="169"/>
      <c r="AC65" s="160"/>
      <c r="AD65" s="169"/>
      <c r="AE65" s="160"/>
      <c r="AF65" s="169"/>
      <c r="AG65" s="160"/>
      <c r="AH65" s="169"/>
      <c r="AI65" s="160"/>
      <c r="AJ65" s="169"/>
      <c r="AK65" s="160"/>
      <c r="AL65" s="169"/>
      <c r="AM65" s="160"/>
      <c r="AN65" s="169"/>
      <c r="AO65" s="160"/>
      <c r="AP65" s="169"/>
      <c r="AQ65" s="160"/>
      <c r="AR65" s="169"/>
      <c r="AS65" s="160"/>
      <c r="AT65" s="169"/>
      <c r="AU65" s="160"/>
      <c r="AV65" s="169"/>
      <c r="AW65" s="160"/>
      <c r="AX65" s="169"/>
      <c r="AY65" s="160"/>
      <c r="AZ65" s="169"/>
      <c r="BA65" s="160"/>
      <c r="BB65" s="169"/>
      <c r="BC65" s="160"/>
      <c r="BD65" s="169"/>
      <c r="BE65" s="160"/>
      <c r="BF65" s="169"/>
      <c r="BG65" s="160"/>
      <c r="BH65" s="169"/>
      <c r="BI65" s="160"/>
      <c r="BJ65" s="169"/>
      <c r="BK65" s="160"/>
    </row>
    <row r="66" spans="1:63" s="98" customFormat="1" ht="19" thickBot="1">
      <c r="A66" s="100"/>
      <c r="B66" s="337"/>
      <c r="C66" s="144" t="s">
        <v>87</v>
      </c>
      <c r="D66" s="333"/>
      <c r="E66" s="334"/>
      <c r="F66" s="333"/>
      <c r="G66" s="334"/>
      <c r="H66" s="333"/>
      <c r="I66" s="334"/>
      <c r="J66" s="333"/>
      <c r="K66" s="334"/>
      <c r="L66" s="333"/>
      <c r="M66" s="334"/>
      <c r="N66" s="333"/>
      <c r="O66" s="334"/>
      <c r="P66" s="333"/>
      <c r="Q66" s="334"/>
      <c r="R66" s="333"/>
      <c r="S66" s="334"/>
      <c r="T66" s="333"/>
      <c r="U66" s="334"/>
      <c r="V66" s="333"/>
      <c r="W66" s="334"/>
      <c r="X66" s="333"/>
      <c r="Y66" s="334"/>
      <c r="Z66" s="333"/>
      <c r="AA66" s="334"/>
      <c r="AB66" s="333"/>
      <c r="AC66" s="334"/>
      <c r="AD66" s="333"/>
      <c r="AE66" s="334"/>
      <c r="AF66" s="333"/>
      <c r="AG66" s="334"/>
      <c r="AH66" s="333"/>
      <c r="AI66" s="334"/>
      <c r="AJ66" s="333"/>
      <c r="AK66" s="334"/>
      <c r="AL66" s="333"/>
      <c r="AM66" s="334"/>
      <c r="AN66" s="333"/>
      <c r="AO66" s="334"/>
      <c r="AP66" s="333"/>
      <c r="AQ66" s="334"/>
      <c r="AR66" s="333"/>
      <c r="AS66" s="334"/>
      <c r="AT66" s="333"/>
      <c r="AU66" s="334"/>
      <c r="AV66" s="333"/>
      <c r="AW66" s="334"/>
      <c r="AX66" s="333"/>
      <c r="AY66" s="334"/>
      <c r="AZ66" s="333"/>
      <c r="BA66" s="334"/>
      <c r="BB66" s="333"/>
      <c r="BC66" s="334"/>
      <c r="BD66" s="333"/>
      <c r="BE66" s="334"/>
      <c r="BF66" s="333"/>
      <c r="BG66" s="334"/>
      <c r="BH66" s="333"/>
      <c r="BI66" s="334"/>
      <c r="BJ66" s="333"/>
      <c r="BK66" s="334"/>
    </row>
    <row r="67" spans="1:63" s="98" customFormat="1" ht="20" thickTop="1" thickBot="1">
      <c r="A67" s="100"/>
      <c r="B67" s="338"/>
      <c r="C67" s="152" t="s">
        <v>88</v>
      </c>
      <c r="D67" s="324">
        <f>SUM(D56:D65)</f>
        <v>0</v>
      </c>
      <c r="E67" s="325"/>
      <c r="F67" s="324">
        <f t="shared" ref="F67" si="176">SUM(F56:F65)</f>
        <v>0</v>
      </c>
      <c r="G67" s="325"/>
      <c r="H67" s="324">
        <f t="shared" ref="H67" si="177">SUM(H56:H65)</f>
        <v>0</v>
      </c>
      <c r="I67" s="325"/>
      <c r="J67" s="324">
        <f t="shared" ref="J67" si="178">SUM(J56:J65)</f>
        <v>0</v>
      </c>
      <c r="K67" s="325"/>
      <c r="L67" s="324">
        <f t="shared" ref="L67" si="179">SUM(L56:L65)</f>
        <v>0</v>
      </c>
      <c r="M67" s="325"/>
      <c r="N67" s="324">
        <f t="shared" ref="N67" si="180">SUM(N56:N65)</f>
        <v>0</v>
      </c>
      <c r="O67" s="325"/>
      <c r="P67" s="324">
        <f t="shared" ref="P67" si="181">SUM(P56:P65)</f>
        <v>0</v>
      </c>
      <c r="Q67" s="325"/>
      <c r="R67" s="324">
        <f t="shared" ref="R67" si="182">SUM(R56:R65)</f>
        <v>0</v>
      </c>
      <c r="S67" s="325"/>
      <c r="T67" s="324">
        <f t="shared" ref="T67" si="183">SUM(T56:T65)</f>
        <v>0</v>
      </c>
      <c r="U67" s="325"/>
      <c r="V67" s="324">
        <f t="shared" ref="V67" si="184">SUM(V56:V65)</f>
        <v>0</v>
      </c>
      <c r="W67" s="325"/>
      <c r="X67" s="324">
        <f t="shared" ref="X67" si="185">SUM(X56:X65)</f>
        <v>0</v>
      </c>
      <c r="Y67" s="325"/>
      <c r="Z67" s="324">
        <f t="shared" ref="Z67" si="186">SUM(Z56:Z65)</f>
        <v>0</v>
      </c>
      <c r="AA67" s="325"/>
      <c r="AB67" s="324">
        <f t="shared" ref="AB67" si="187">SUM(AB56:AB65)</f>
        <v>0</v>
      </c>
      <c r="AC67" s="325"/>
      <c r="AD67" s="324">
        <f t="shared" ref="AD67" si="188">SUM(AD56:AD65)</f>
        <v>0</v>
      </c>
      <c r="AE67" s="325"/>
      <c r="AF67" s="324">
        <f t="shared" ref="AF67" si="189">SUM(AF56:AF65)</f>
        <v>0</v>
      </c>
      <c r="AG67" s="325"/>
      <c r="AH67" s="324">
        <f t="shared" ref="AH67" si="190">SUM(AH56:AH65)</f>
        <v>0</v>
      </c>
      <c r="AI67" s="325"/>
      <c r="AJ67" s="324">
        <f t="shared" ref="AJ67" si="191">SUM(AJ56:AJ65)</f>
        <v>0</v>
      </c>
      <c r="AK67" s="325"/>
      <c r="AL67" s="324">
        <f t="shared" ref="AL67" si="192">SUM(AL56:AL65)</f>
        <v>0</v>
      </c>
      <c r="AM67" s="325"/>
      <c r="AN67" s="324">
        <f t="shared" ref="AN67" si="193">SUM(AN56:AN65)</f>
        <v>0</v>
      </c>
      <c r="AO67" s="325"/>
      <c r="AP67" s="324">
        <f t="shared" ref="AP67" si="194">SUM(AP56:AP65)</f>
        <v>0</v>
      </c>
      <c r="AQ67" s="325"/>
      <c r="AR67" s="324">
        <f t="shared" ref="AR67" si="195">SUM(AR56:AR65)</f>
        <v>0</v>
      </c>
      <c r="AS67" s="325"/>
      <c r="AT67" s="324">
        <f t="shared" ref="AT67" si="196">SUM(AT56:AT65)</f>
        <v>0</v>
      </c>
      <c r="AU67" s="325"/>
      <c r="AV67" s="324">
        <f t="shared" ref="AV67" si="197">SUM(AV56:AV65)</f>
        <v>0</v>
      </c>
      <c r="AW67" s="325"/>
      <c r="AX67" s="324">
        <f t="shared" ref="AX67" si="198">SUM(AX56:AX65)</f>
        <v>0</v>
      </c>
      <c r="AY67" s="325"/>
      <c r="AZ67" s="324">
        <f t="shared" ref="AZ67" si="199">SUM(AZ56:AZ65)</f>
        <v>0</v>
      </c>
      <c r="BA67" s="325"/>
      <c r="BB67" s="324">
        <f t="shared" ref="BB67" si="200">SUM(BB56:BB65)</f>
        <v>0</v>
      </c>
      <c r="BC67" s="325"/>
      <c r="BD67" s="324">
        <f t="shared" ref="BD67" si="201">SUM(BD56:BD65)</f>
        <v>0</v>
      </c>
      <c r="BE67" s="325"/>
      <c r="BF67" s="324">
        <f t="shared" ref="BF67" si="202">SUM(BF56:BF65)</f>
        <v>0</v>
      </c>
      <c r="BG67" s="325"/>
      <c r="BH67" s="324">
        <f t="shared" ref="BH67" si="203">SUM(BH56:BH65)</f>
        <v>0</v>
      </c>
      <c r="BI67" s="325"/>
      <c r="BJ67" s="324">
        <f t="shared" ref="BJ67" si="204">SUM(BJ56:BJ65)</f>
        <v>0</v>
      </c>
      <c r="BK67" s="325"/>
    </row>
    <row r="68" spans="1:63" s="98" customFormat="1" ht="19" thickTop="1">
      <c r="A68" s="100"/>
      <c r="B68" s="337" t="s">
        <v>5</v>
      </c>
      <c r="C68" s="170">
        <f>設定!H5</f>
        <v>0</v>
      </c>
      <c r="D68" s="146"/>
      <c r="E68" s="163"/>
      <c r="F68" s="146"/>
      <c r="G68" s="163"/>
      <c r="H68" s="146"/>
      <c r="I68" s="163"/>
      <c r="J68" s="146"/>
      <c r="K68" s="163"/>
      <c r="L68" s="146"/>
      <c r="M68" s="163"/>
      <c r="N68" s="146"/>
      <c r="O68" s="163"/>
      <c r="P68" s="146"/>
      <c r="Q68" s="163"/>
      <c r="R68" s="146"/>
      <c r="S68" s="163"/>
      <c r="T68" s="146"/>
      <c r="U68" s="163"/>
      <c r="V68" s="146"/>
      <c r="W68" s="163"/>
      <c r="X68" s="146"/>
      <c r="Y68" s="163"/>
      <c r="Z68" s="146"/>
      <c r="AA68" s="163"/>
      <c r="AB68" s="146"/>
      <c r="AC68" s="163"/>
      <c r="AD68" s="146"/>
      <c r="AE68" s="163"/>
      <c r="AF68" s="146"/>
      <c r="AG68" s="163"/>
      <c r="AH68" s="146"/>
      <c r="AI68" s="163"/>
      <c r="AJ68" s="146"/>
      <c r="AK68" s="163"/>
      <c r="AL68" s="146"/>
      <c r="AM68" s="163"/>
      <c r="AN68" s="146"/>
      <c r="AO68" s="163"/>
      <c r="AP68" s="146"/>
      <c r="AQ68" s="163"/>
      <c r="AR68" s="146"/>
      <c r="AS68" s="163"/>
      <c r="AT68" s="146"/>
      <c r="AU68" s="163"/>
      <c r="AV68" s="146"/>
      <c r="AW68" s="163"/>
      <c r="AX68" s="146"/>
      <c r="AY68" s="163"/>
      <c r="AZ68" s="146"/>
      <c r="BA68" s="163"/>
      <c r="BB68" s="146"/>
      <c r="BC68" s="163"/>
      <c r="BD68" s="146"/>
      <c r="BE68" s="163"/>
      <c r="BF68" s="146"/>
      <c r="BG68" s="163"/>
      <c r="BH68" s="146"/>
      <c r="BI68" s="163"/>
      <c r="BJ68" s="146"/>
      <c r="BK68" s="163"/>
    </row>
    <row r="69" spans="1:63" s="98" customFormat="1">
      <c r="A69" s="100"/>
      <c r="B69" s="337"/>
      <c r="C69" s="110">
        <f>設定!H6</f>
        <v>0</v>
      </c>
      <c r="D69" s="143"/>
      <c r="E69" s="160"/>
      <c r="F69" s="143"/>
      <c r="G69" s="160"/>
      <c r="H69" s="143"/>
      <c r="I69" s="160"/>
      <c r="J69" s="143"/>
      <c r="K69" s="160"/>
      <c r="L69" s="143"/>
      <c r="M69" s="160"/>
      <c r="N69" s="143"/>
      <c r="O69" s="160"/>
      <c r="P69" s="143"/>
      <c r="Q69" s="160"/>
      <c r="R69" s="143"/>
      <c r="S69" s="160"/>
      <c r="T69" s="143"/>
      <c r="U69" s="160"/>
      <c r="V69" s="143"/>
      <c r="W69" s="160"/>
      <c r="X69" s="143"/>
      <c r="Y69" s="160"/>
      <c r="Z69" s="143"/>
      <c r="AA69" s="160"/>
      <c r="AB69" s="143"/>
      <c r="AC69" s="160"/>
      <c r="AD69" s="143"/>
      <c r="AE69" s="160"/>
      <c r="AF69" s="143"/>
      <c r="AG69" s="160"/>
      <c r="AH69" s="143"/>
      <c r="AI69" s="160"/>
      <c r="AJ69" s="143"/>
      <c r="AK69" s="160"/>
      <c r="AL69" s="143"/>
      <c r="AM69" s="160"/>
      <c r="AN69" s="143"/>
      <c r="AO69" s="160"/>
      <c r="AP69" s="143"/>
      <c r="AQ69" s="160"/>
      <c r="AR69" s="143"/>
      <c r="AS69" s="160"/>
      <c r="AT69" s="143"/>
      <c r="AU69" s="160"/>
      <c r="AV69" s="143"/>
      <c r="AW69" s="160"/>
      <c r="AX69" s="143"/>
      <c r="AY69" s="160"/>
      <c r="AZ69" s="143"/>
      <c r="BA69" s="160"/>
      <c r="BB69" s="143"/>
      <c r="BC69" s="160"/>
      <c r="BD69" s="143"/>
      <c r="BE69" s="160"/>
      <c r="BF69" s="143"/>
      <c r="BG69" s="160"/>
      <c r="BH69" s="143"/>
      <c r="BI69" s="160"/>
      <c r="BJ69" s="143"/>
      <c r="BK69" s="160"/>
    </row>
    <row r="70" spans="1:63" s="98" customFormat="1">
      <c r="A70" s="100"/>
      <c r="B70" s="337"/>
      <c r="C70" s="114">
        <f>設定!H7</f>
        <v>0</v>
      </c>
      <c r="D70" s="149"/>
      <c r="E70" s="164"/>
      <c r="F70" s="149"/>
      <c r="G70" s="164"/>
      <c r="H70" s="149"/>
      <c r="I70" s="164"/>
      <c r="J70" s="149"/>
      <c r="K70" s="164"/>
      <c r="L70" s="149"/>
      <c r="M70" s="164"/>
      <c r="N70" s="149"/>
      <c r="O70" s="164"/>
      <c r="P70" s="149"/>
      <c r="Q70" s="164"/>
      <c r="R70" s="149"/>
      <c r="S70" s="164"/>
      <c r="T70" s="149"/>
      <c r="U70" s="164"/>
      <c r="V70" s="149"/>
      <c r="W70" s="164"/>
      <c r="X70" s="149"/>
      <c r="Y70" s="164"/>
      <c r="Z70" s="149"/>
      <c r="AA70" s="164"/>
      <c r="AB70" s="149"/>
      <c r="AC70" s="164"/>
      <c r="AD70" s="149"/>
      <c r="AE70" s="164"/>
      <c r="AF70" s="149"/>
      <c r="AG70" s="164"/>
      <c r="AH70" s="149"/>
      <c r="AI70" s="164"/>
      <c r="AJ70" s="149"/>
      <c r="AK70" s="164"/>
      <c r="AL70" s="149"/>
      <c r="AM70" s="164"/>
      <c r="AN70" s="149"/>
      <c r="AO70" s="164"/>
      <c r="AP70" s="149"/>
      <c r="AQ70" s="164"/>
      <c r="AR70" s="149"/>
      <c r="AS70" s="164"/>
      <c r="AT70" s="149"/>
      <c r="AU70" s="164"/>
      <c r="AV70" s="149"/>
      <c r="AW70" s="164"/>
      <c r="AX70" s="149"/>
      <c r="AY70" s="164"/>
      <c r="AZ70" s="149"/>
      <c r="BA70" s="164"/>
      <c r="BB70" s="149"/>
      <c r="BC70" s="164"/>
      <c r="BD70" s="149"/>
      <c r="BE70" s="164"/>
      <c r="BF70" s="149"/>
      <c r="BG70" s="164"/>
      <c r="BH70" s="149"/>
      <c r="BI70" s="164"/>
      <c r="BJ70" s="149"/>
      <c r="BK70" s="164"/>
    </row>
    <row r="71" spans="1:63" s="98" customFormat="1">
      <c r="A71" s="100"/>
      <c r="B71" s="337"/>
      <c r="C71" s="110">
        <f>設定!H8</f>
        <v>0</v>
      </c>
      <c r="D71" s="143"/>
      <c r="E71" s="160"/>
      <c r="F71" s="143"/>
      <c r="G71" s="160"/>
      <c r="H71" s="143"/>
      <c r="I71" s="160"/>
      <c r="J71" s="143"/>
      <c r="K71" s="160"/>
      <c r="L71" s="143"/>
      <c r="M71" s="160"/>
      <c r="N71" s="143"/>
      <c r="O71" s="160"/>
      <c r="P71" s="143"/>
      <c r="Q71" s="160"/>
      <c r="R71" s="143"/>
      <c r="S71" s="160"/>
      <c r="T71" s="143"/>
      <c r="U71" s="160"/>
      <c r="V71" s="143"/>
      <c r="W71" s="160"/>
      <c r="X71" s="143"/>
      <c r="Y71" s="160"/>
      <c r="Z71" s="143"/>
      <c r="AA71" s="160"/>
      <c r="AB71" s="143"/>
      <c r="AC71" s="160"/>
      <c r="AD71" s="143"/>
      <c r="AE71" s="160"/>
      <c r="AF71" s="143"/>
      <c r="AG71" s="160"/>
      <c r="AH71" s="143"/>
      <c r="AI71" s="160"/>
      <c r="AJ71" s="143"/>
      <c r="AK71" s="160"/>
      <c r="AL71" s="143"/>
      <c r="AM71" s="160"/>
      <c r="AN71" s="143"/>
      <c r="AO71" s="160"/>
      <c r="AP71" s="143"/>
      <c r="AQ71" s="160"/>
      <c r="AR71" s="143"/>
      <c r="AS71" s="160"/>
      <c r="AT71" s="143"/>
      <c r="AU71" s="160"/>
      <c r="AV71" s="143"/>
      <c r="AW71" s="160"/>
      <c r="AX71" s="143"/>
      <c r="AY71" s="160"/>
      <c r="AZ71" s="143"/>
      <c r="BA71" s="160"/>
      <c r="BB71" s="143"/>
      <c r="BC71" s="160"/>
      <c r="BD71" s="143"/>
      <c r="BE71" s="160"/>
      <c r="BF71" s="143"/>
      <c r="BG71" s="160"/>
      <c r="BH71" s="143"/>
      <c r="BI71" s="160"/>
      <c r="BJ71" s="143"/>
      <c r="BK71" s="160"/>
    </row>
    <row r="72" spans="1:63" s="98" customFormat="1">
      <c r="A72" s="100"/>
      <c r="B72" s="337"/>
      <c r="C72" s="114">
        <f>設定!H9</f>
        <v>0</v>
      </c>
      <c r="D72" s="149"/>
      <c r="E72" s="164"/>
      <c r="F72" s="149"/>
      <c r="G72" s="164"/>
      <c r="H72" s="149"/>
      <c r="I72" s="164"/>
      <c r="J72" s="149"/>
      <c r="K72" s="164"/>
      <c r="L72" s="149"/>
      <c r="M72" s="164"/>
      <c r="N72" s="149"/>
      <c r="O72" s="164"/>
      <c r="P72" s="149"/>
      <c r="Q72" s="164"/>
      <c r="R72" s="149"/>
      <c r="S72" s="164"/>
      <c r="T72" s="149"/>
      <c r="U72" s="164"/>
      <c r="V72" s="149"/>
      <c r="W72" s="164"/>
      <c r="X72" s="149"/>
      <c r="Y72" s="164"/>
      <c r="Z72" s="149"/>
      <c r="AA72" s="164"/>
      <c r="AB72" s="149"/>
      <c r="AC72" s="164"/>
      <c r="AD72" s="149"/>
      <c r="AE72" s="164"/>
      <c r="AF72" s="149"/>
      <c r="AG72" s="164"/>
      <c r="AH72" s="149"/>
      <c r="AI72" s="164"/>
      <c r="AJ72" s="149"/>
      <c r="AK72" s="164"/>
      <c r="AL72" s="149"/>
      <c r="AM72" s="164"/>
      <c r="AN72" s="149"/>
      <c r="AO72" s="164"/>
      <c r="AP72" s="149"/>
      <c r="AQ72" s="164"/>
      <c r="AR72" s="149"/>
      <c r="AS72" s="164"/>
      <c r="AT72" s="149"/>
      <c r="AU72" s="164"/>
      <c r="AV72" s="149"/>
      <c r="AW72" s="164"/>
      <c r="AX72" s="149"/>
      <c r="AY72" s="164"/>
      <c r="AZ72" s="149"/>
      <c r="BA72" s="164"/>
      <c r="BB72" s="149"/>
      <c r="BC72" s="164"/>
      <c r="BD72" s="149"/>
      <c r="BE72" s="164"/>
      <c r="BF72" s="149"/>
      <c r="BG72" s="164"/>
      <c r="BH72" s="149"/>
      <c r="BI72" s="164"/>
      <c r="BJ72" s="149"/>
      <c r="BK72" s="164"/>
    </row>
    <row r="73" spans="1:63" s="98" customFormat="1">
      <c r="A73" s="100"/>
      <c r="B73" s="337"/>
      <c r="C73" s="110">
        <f>設定!H10</f>
        <v>0</v>
      </c>
      <c r="D73" s="143"/>
      <c r="E73" s="160"/>
      <c r="F73" s="143"/>
      <c r="G73" s="160"/>
      <c r="H73" s="143"/>
      <c r="I73" s="160"/>
      <c r="J73" s="143"/>
      <c r="K73" s="160"/>
      <c r="L73" s="143"/>
      <c r="M73" s="160"/>
      <c r="N73" s="143"/>
      <c r="O73" s="160"/>
      <c r="P73" s="143"/>
      <c r="Q73" s="160"/>
      <c r="R73" s="143"/>
      <c r="S73" s="160"/>
      <c r="T73" s="143"/>
      <c r="U73" s="160"/>
      <c r="V73" s="143"/>
      <c r="W73" s="160"/>
      <c r="X73" s="143"/>
      <c r="Y73" s="160"/>
      <c r="Z73" s="143"/>
      <c r="AA73" s="160"/>
      <c r="AB73" s="143"/>
      <c r="AC73" s="160"/>
      <c r="AD73" s="143"/>
      <c r="AE73" s="160"/>
      <c r="AF73" s="143"/>
      <c r="AG73" s="160"/>
      <c r="AH73" s="143"/>
      <c r="AI73" s="160"/>
      <c r="AJ73" s="143"/>
      <c r="AK73" s="160"/>
      <c r="AL73" s="143"/>
      <c r="AM73" s="160"/>
      <c r="AN73" s="143"/>
      <c r="AO73" s="160"/>
      <c r="AP73" s="143"/>
      <c r="AQ73" s="160"/>
      <c r="AR73" s="143"/>
      <c r="AS73" s="160"/>
      <c r="AT73" s="143"/>
      <c r="AU73" s="160"/>
      <c r="AV73" s="143"/>
      <c r="AW73" s="160"/>
      <c r="AX73" s="143"/>
      <c r="AY73" s="160"/>
      <c r="AZ73" s="143"/>
      <c r="BA73" s="160"/>
      <c r="BB73" s="143"/>
      <c r="BC73" s="160"/>
      <c r="BD73" s="143"/>
      <c r="BE73" s="160"/>
      <c r="BF73" s="143"/>
      <c r="BG73" s="160"/>
      <c r="BH73" s="143"/>
      <c r="BI73" s="160"/>
      <c r="BJ73" s="143"/>
      <c r="BK73" s="160"/>
    </row>
    <row r="74" spans="1:63" s="98" customFormat="1">
      <c r="A74" s="100"/>
      <c r="B74" s="337"/>
      <c r="C74" s="114">
        <f>設定!H11</f>
        <v>0</v>
      </c>
      <c r="D74" s="149"/>
      <c r="E74" s="164"/>
      <c r="F74" s="149"/>
      <c r="G74" s="164"/>
      <c r="H74" s="149"/>
      <c r="I74" s="164"/>
      <c r="J74" s="149"/>
      <c r="K74" s="164"/>
      <c r="L74" s="149"/>
      <c r="M74" s="164"/>
      <c r="N74" s="149"/>
      <c r="O74" s="164"/>
      <c r="P74" s="149"/>
      <c r="Q74" s="164"/>
      <c r="R74" s="149"/>
      <c r="S74" s="164"/>
      <c r="T74" s="149"/>
      <c r="U74" s="164"/>
      <c r="V74" s="149"/>
      <c r="W74" s="164"/>
      <c r="X74" s="149"/>
      <c r="Y74" s="164"/>
      <c r="Z74" s="149"/>
      <c r="AA74" s="164"/>
      <c r="AB74" s="149"/>
      <c r="AC74" s="164"/>
      <c r="AD74" s="149"/>
      <c r="AE74" s="164"/>
      <c r="AF74" s="149"/>
      <c r="AG74" s="164"/>
      <c r="AH74" s="149"/>
      <c r="AI74" s="164"/>
      <c r="AJ74" s="149"/>
      <c r="AK74" s="164"/>
      <c r="AL74" s="149"/>
      <c r="AM74" s="164"/>
      <c r="AN74" s="149"/>
      <c r="AO74" s="164"/>
      <c r="AP74" s="149"/>
      <c r="AQ74" s="164"/>
      <c r="AR74" s="149"/>
      <c r="AS74" s="164"/>
      <c r="AT74" s="149"/>
      <c r="AU74" s="164"/>
      <c r="AV74" s="149"/>
      <c r="AW74" s="164"/>
      <c r="AX74" s="149"/>
      <c r="AY74" s="164"/>
      <c r="AZ74" s="149"/>
      <c r="BA74" s="164"/>
      <c r="BB74" s="149"/>
      <c r="BC74" s="164"/>
      <c r="BD74" s="149"/>
      <c r="BE74" s="164"/>
      <c r="BF74" s="149"/>
      <c r="BG74" s="164"/>
      <c r="BH74" s="149"/>
      <c r="BI74" s="164"/>
      <c r="BJ74" s="149"/>
      <c r="BK74" s="164"/>
    </row>
    <row r="75" spans="1:63" s="98" customFormat="1">
      <c r="A75" s="100"/>
      <c r="B75" s="337"/>
      <c r="C75" s="110">
        <f>設定!H12</f>
        <v>0</v>
      </c>
      <c r="D75" s="143"/>
      <c r="E75" s="160"/>
      <c r="F75" s="143"/>
      <c r="G75" s="160"/>
      <c r="H75" s="143"/>
      <c r="I75" s="160"/>
      <c r="J75" s="143"/>
      <c r="K75" s="160"/>
      <c r="L75" s="143"/>
      <c r="M75" s="160"/>
      <c r="N75" s="143"/>
      <c r="O75" s="160"/>
      <c r="P75" s="143"/>
      <c r="Q75" s="160"/>
      <c r="R75" s="143"/>
      <c r="S75" s="160"/>
      <c r="T75" s="143"/>
      <c r="U75" s="160"/>
      <c r="V75" s="143"/>
      <c r="W75" s="160"/>
      <c r="X75" s="143"/>
      <c r="Y75" s="160"/>
      <c r="Z75" s="143"/>
      <c r="AA75" s="160"/>
      <c r="AB75" s="143"/>
      <c r="AC75" s="160"/>
      <c r="AD75" s="143"/>
      <c r="AE75" s="160"/>
      <c r="AF75" s="143"/>
      <c r="AG75" s="160"/>
      <c r="AH75" s="143"/>
      <c r="AI75" s="160"/>
      <c r="AJ75" s="143"/>
      <c r="AK75" s="160"/>
      <c r="AL75" s="143"/>
      <c r="AM75" s="160"/>
      <c r="AN75" s="143"/>
      <c r="AO75" s="160"/>
      <c r="AP75" s="143"/>
      <c r="AQ75" s="160"/>
      <c r="AR75" s="143"/>
      <c r="AS75" s="160"/>
      <c r="AT75" s="143"/>
      <c r="AU75" s="160"/>
      <c r="AV75" s="143"/>
      <c r="AW75" s="160"/>
      <c r="AX75" s="143"/>
      <c r="AY75" s="160"/>
      <c r="AZ75" s="143"/>
      <c r="BA75" s="160"/>
      <c r="BB75" s="143"/>
      <c r="BC75" s="160"/>
      <c r="BD75" s="143"/>
      <c r="BE75" s="160"/>
      <c r="BF75" s="143"/>
      <c r="BG75" s="160"/>
      <c r="BH75" s="143"/>
      <c r="BI75" s="160"/>
      <c r="BJ75" s="143"/>
      <c r="BK75" s="160"/>
    </row>
    <row r="76" spans="1:63" s="98" customFormat="1">
      <c r="A76" s="100"/>
      <c r="B76" s="337"/>
      <c r="C76" s="114">
        <f>設定!H13</f>
        <v>0</v>
      </c>
      <c r="D76" s="149"/>
      <c r="E76" s="164"/>
      <c r="F76" s="149"/>
      <c r="G76" s="164"/>
      <c r="H76" s="149"/>
      <c r="I76" s="164"/>
      <c r="J76" s="149"/>
      <c r="K76" s="164"/>
      <c r="L76" s="149"/>
      <c r="M76" s="164"/>
      <c r="N76" s="149"/>
      <c r="O76" s="164"/>
      <c r="P76" s="149"/>
      <c r="Q76" s="164"/>
      <c r="R76" s="149"/>
      <c r="S76" s="164"/>
      <c r="T76" s="149"/>
      <c r="U76" s="164"/>
      <c r="V76" s="149"/>
      <c r="W76" s="164"/>
      <c r="X76" s="149"/>
      <c r="Y76" s="164"/>
      <c r="Z76" s="149"/>
      <c r="AA76" s="164"/>
      <c r="AB76" s="149"/>
      <c r="AC76" s="164"/>
      <c r="AD76" s="149"/>
      <c r="AE76" s="164"/>
      <c r="AF76" s="149"/>
      <c r="AG76" s="164"/>
      <c r="AH76" s="149"/>
      <c r="AI76" s="164"/>
      <c r="AJ76" s="149"/>
      <c r="AK76" s="164"/>
      <c r="AL76" s="149"/>
      <c r="AM76" s="164"/>
      <c r="AN76" s="149"/>
      <c r="AO76" s="164"/>
      <c r="AP76" s="149"/>
      <c r="AQ76" s="164"/>
      <c r="AR76" s="149"/>
      <c r="AS76" s="164"/>
      <c r="AT76" s="149"/>
      <c r="AU76" s="164"/>
      <c r="AV76" s="149"/>
      <c r="AW76" s="164"/>
      <c r="AX76" s="149"/>
      <c r="AY76" s="164"/>
      <c r="AZ76" s="149"/>
      <c r="BA76" s="164"/>
      <c r="BB76" s="149"/>
      <c r="BC76" s="164"/>
      <c r="BD76" s="149"/>
      <c r="BE76" s="164"/>
      <c r="BF76" s="149"/>
      <c r="BG76" s="164"/>
      <c r="BH76" s="149"/>
      <c r="BI76" s="164"/>
      <c r="BJ76" s="149"/>
      <c r="BK76" s="164"/>
    </row>
    <row r="77" spans="1:63" s="98" customFormat="1">
      <c r="A77" s="100"/>
      <c r="B77" s="337"/>
      <c r="C77" s="151">
        <f>設定!H14</f>
        <v>0</v>
      </c>
      <c r="D77" s="169"/>
      <c r="E77" s="160"/>
      <c r="F77" s="169"/>
      <c r="G77" s="160"/>
      <c r="H77" s="169"/>
      <c r="I77" s="160"/>
      <c r="J77" s="169"/>
      <c r="K77" s="160"/>
      <c r="L77" s="169"/>
      <c r="M77" s="160"/>
      <c r="N77" s="169"/>
      <c r="O77" s="160"/>
      <c r="P77" s="169"/>
      <c r="Q77" s="160"/>
      <c r="R77" s="169"/>
      <c r="S77" s="160"/>
      <c r="T77" s="169"/>
      <c r="U77" s="160"/>
      <c r="V77" s="169"/>
      <c r="W77" s="160"/>
      <c r="X77" s="169"/>
      <c r="Y77" s="160"/>
      <c r="Z77" s="169"/>
      <c r="AA77" s="160"/>
      <c r="AB77" s="169"/>
      <c r="AC77" s="160"/>
      <c r="AD77" s="169"/>
      <c r="AE77" s="160"/>
      <c r="AF77" s="169"/>
      <c r="AG77" s="160"/>
      <c r="AH77" s="169"/>
      <c r="AI77" s="160"/>
      <c r="AJ77" s="169"/>
      <c r="AK77" s="160"/>
      <c r="AL77" s="169"/>
      <c r="AM77" s="160"/>
      <c r="AN77" s="169"/>
      <c r="AO77" s="160"/>
      <c r="AP77" s="169"/>
      <c r="AQ77" s="160"/>
      <c r="AR77" s="169"/>
      <c r="AS77" s="160"/>
      <c r="AT77" s="169"/>
      <c r="AU77" s="160"/>
      <c r="AV77" s="169"/>
      <c r="AW77" s="160"/>
      <c r="AX77" s="169"/>
      <c r="AY77" s="160"/>
      <c r="AZ77" s="169"/>
      <c r="BA77" s="160"/>
      <c r="BB77" s="169"/>
      <c r="BC77" s="160"/>
      <c r="BD77" s="169"/>
      <c r="BE77" s="160"/>
      <c r="BF77" s="169"/>
      <c r="BG77" s="160"/>
      <c r="BH77" s="169"/>
      <c r="BI77" s="160"/>
      <c r="BJ77" s="169"/>
      <c r="BK77" s="160"/>
    </row>
    <row r="78" spans="1:63" s="98" customFormat="1" ht="19" thickBot="1">
      <c r="A78" s="100"/>
      <c r="B78" s="337"/>
      <c r="C78" s="144" t="s">
        <v>87</v>
      </c>
      <c r="D78" s="333"/>
      <c r="E78" s="334"/>
      <c r="F78" s="333"/>
      <c r="G78" s="334"/>
      <c r="H78" s="333"/>
      <c r="I78" s="334"/>
      <c r="J78" s="333"/>
      <c r="K78" s="334"/>
      <c r="L78" s="333"/>
      <c r="M78" s="334"/>
      <c r="N78" s="333"/>
      <c r="O78" s="334"/>
      <c r="P78" s="333"/>
      <c r="Q78" s="334"/>
      <c r="R78" s="333"/>
      <c r="S78" s="334"/>
      <c r="T78" s="333"/>
      <c r="U78" s="334"/>
      <c r="V78" s="333"/>
      <c r="W78" s="334"/>
      <c r="X78" s="333"/>
      <c r="Y78" s="334"/>
      <c r="Z78" s="333"/>
      <c r="AA78" s="334"/>
      <c r="AB78" s="333"/>
      <c r="AC78" s="334"/>
      <c r="AD78" s="333"/>
      <c r="AE78" s="334"/>
      <c r="AF78" s="333"/>
      <c r="AG78" s="334"/>
      <c r="AH78" s="333"/>
      <c r="AI78" s="334"/>
      <c r="AJ78" s="333"/>
      <c r="AK78" s="334"/>
      <c r="AL78" s="333"/>
      <c r="AM78" s="334"/>
      <c r="AN78" s="333"/>
      <c r="AO78" s="334"/>
      <c r="AP78" s="333"/>
      <c r="AQ78" s="334"/>
      <c r="AR78" s="333"/>
      <c r="AS78" s="334"/>
      <c r="AT78" s="333"/>
      <c r="AU78" s="334"/>
      <c r="AV78" s="333"/>
      <c r="AW78" s="334"/>
      <c r="AX78" s="333"/>
      <c r="AY78" s="334"/>
      <c r="AZ78" s="333"/>
      <c r="BA78" s="334"/>
      <c r="BB78" s="333"/>
      <c r="BC78" s="334"/>
      <c r="BD78" s="333"/>
      <c r="BE78" s="334"/>
      <c r="BF78" s="333"/>
      <c r="BG78" s="334"/>
      <c r="BH78" s="333"/>
      <c r="BI78" s="334"/>
      <c r="BJ78" s="333"/>
      <c r="BK78" s="334"/>
    </row>
    <row r="79" spans="1:63" s="98" customFormat="1" ht="20" thickTop="1" thickBot="1">
      <c r="A79" s="100"/>
      <c r="B79" s="338"/>
      <c r="C79" s="152" t="s">
        <v>88</v>
      </c>
      <c r="D79" s="324">
        <f>SUM(D68:D77)</f>
        <v>0</v>
      </c>
      <c r="E79" s="325"/>
      <c r="F79" s="324">
        <f>SUM(F68:F77)</f>
        <v>0</v>
      </c>
      <c r="G79" s="325"/>
      <c r="H79" s="324">
        <f>SUM(H68:H77)</f>
        <v>0</v>
      </c>
      <c r="I79" s="325"/>
      <c r="J79" s="324">
        <f>SUM(J68:J77)</f>
        <v>0</v>
      </c>
      <c r="K79" s="325"/>
      <c r="L79" s="324">
        <f>SUM(L68:L77)</f>
        <v>0</v>
      </c>
      <c r="M79" s="325"/>
      <c r="N79" s="324">
        <f>SUM(N68:N77)</f>
        <v>0</v>
      </c>
      <c r="O79" s="325"/>
      <c r="P79" s="324">
        <f>SUM(P68:P77)</f>
        <v>0</v>
      </c>
      <c r="Q79" s="325"/>
      <c r="R79" s="324">
        <f>SUM(R68:R77)</f>
        <v>0</v>
      </c>
      <c r="S79" s="325"/>
      <c r="T79" s="324">
        <f>SUM(T68:T77)</f>
        <v>0</v>
      </c>
      <c r="U79" s="325"/>
      <c r="V79" s="324">
        <f>SUM(V68:V77)</f>
        <v>0</v>
      </c>
      <c r="W79" s="325"/>
      <c r="X79" s="324">
        <f>SUM(X68:X77)</f>
        <v>0</v>
      </c>
      <c r="Y79" s="325"/>
      <c r="Z79" s="324">
        <f>SUM(Z68:Z77)</f>
        <v>0</v>
      </c>
      <c r="AA79" s="325"/>
      <c r="AB79" s="324">
        <f>SUM(AB68:AB77)</f>
        <v>0</v>
      </c>
      <c r="AC79" s="325"/>
      <c r="AD79" s="324">
        <f>SUM(AD68:AD77)</f>
        <v>0</v>
      </c>
      <c r="AE79" s="325"/>
      <c r="AF79" s="324">
        <f>SUM(AF68:AF77)</f>
        <v>0</v>
      </c>
      <c r="AG79" s="325"/>
      <c r="AH79" s="324">
        <f>SUM(AH68:AH77)</f>
        <v>0</v>
      </c>
      <c r="AI79" s="325"/>
      <c r="AJ79" s="324">
        <f>SUM(AJ68:AJ77)</f>
        <v>0</v>
      </c>
      <c r="AK79" s="325"/>
      <c r="AL79" s="324">
        <f>SUM(AL68:AL77)</f>
        <v>0</v>
      </c>
      <c r="AM79" s="325"/>
      <c r="AN79" s="324">
        <f>SUM(AN68:AN77)</f>
        <v>0</v>
      </c>
      <c r="AO79" s="325"/>
      <c r="AP79" s="324">
        <f>SUM(AP68:AP77)</f>
        <v>0</v>
      </c>
      <c r="AQ79" s="325"/>
      <c r="AR79" s="324">
        <f>SUM(AR68:AR77)</f>
        <v>0</v>
      </c>
      <c r="AS79" s="325"/>
      <c r="AT79" s="324">
        <f>SUM(AT68:AT77)</f>
        <v>0</v>
      </c>
      <c r="AU79" s="325"/>
      <c r="AV79" s="324">
        <f>SUM(AV68:AV77)</f>
        <v>0</v>
      </c>
      <c r="AW79" s="325"/>
      <c r="AX79" s="324">
        <f>SUM(AX68:AX77)</f>
        <v>0</v>
      </c>
      <c r="AY79" s="325"/>
      <c r="AZ79" s="324">
        <f>SUM(AZ68:AZ77)</f>
        <v>0</v>
      </c>
      <c r="BA79" s="325"/>
      <c r="BB79" s="324">
        <f>SUM(BB68:BB77)</f>
        <v>0</v>
      </c>
      <c r="BC79" s="325"/>
      <c r="BD79" s="324">
        <f>SUM(BD68:BD77)</f>
        <v>0</v>
      </c>
      <c r="BE79" s="325"/>
      <c r="BF79" s="324">
        <f>SUM(BF68:BF77)</f>
        <v>0</v>
      </c>
      <c r="BG79" s="325"/>
      <c r="BH79" s="324">
        <f>SUM(BH68:BH77)</f>
        <v>0</v>
      </c>
      <c r="BI79" s="325"/>
      <c r="BJ79" s="324">
        <f>SUM(BJ68:BJ77)</f>
        <v>0</v>
      </c>
      <c r="BK79" s="325"/>
    </row>
    <row r="80" spans="1:63" s="98" customFormat="1" ht="19" thickTop="1">
      <c r="A80" s="100"/>
      <c r="B80" s="337" t="s">
        <v>6</v>
      </c>
      <c r="C80" s="170">
        <f>設定!J5</f>
        <v>0</v>
      </c>
      <c r="D80" s="146"/>
      <c r="E80" s="163"/>
      <c r="F80" s="146"/>
      <c r="G80" s="163"/>
      <c r="H80" s="146"/>
      <c r="I80" s="163"/>
      <c r="J80" s="146"/>
      <c r="K80" s="163"/>
      <c r="L80" s="146"/>
      <c r="M80" s="163"/>
      <c r="N80" s="146"/>
      <c r="O80" s="163"/>
      <c r="P80" s="146"/>
      <c r="Q80" s="163"/>
      <c r="R80" s="146"/>
      <c r="S80" s="163"/>
      <c r="T80" s="146"/>
      <c r="U80" s="163"/>
      <c r="V80" s="146"/>
      <c r="W80" s="163"/>
      <c r="X80" s="146"/>
      <c r="Y80" s="163"/>
      <c r="Z80" s="146"/>
      <c r="AA80" s="163"/>
      <c r="AB80" s="146"/>
      <c r="AC80" s="163"/>
      <c r="AD80" s="146"/>
      <c r="AE80" s="163"/>
      <c r="AF80" s="146"/>
      <c r="AG80" s="163"/>
      <c r="AH80" s="146"/>
      <c r="AI80" s="163"/>
      <c r="AJ80" s="146"/>
      <c r="AK80" s="163"/>
      <c r="AL80" s="146"/>
      <c r="AM80" s="163"/>
      <c r="AN80" s="146"/>
      <c r="AO80" s="163"/>
      <c r="AP80" s="146"/>
      <c r="AQ80" s="163"/>
      <c r="AR80" s="146"/>
      <c r="AS80" s="163"/>
      <c r="AT80" s="146"/>
      <c r="AU80" s="163"/>
      <c r="AV80" s="146"/>
      <c r="AW80" s="163"/>
      <c r="AX80" s="146"/>
      <c r="AY80" s="163"/>
      <c r="AZ80" s="146"/>
      <c r="BA80" s="163"/>
      <c r="BB80" s="146"/>
      <c r="BC80" s="163"/>
      <c r="BD80" s="146"/>
      <c r="BE80" s="163"/>
      <c r="BF80" s="146"/>
      <c r="BG80" s="163"/>
      <c r="BH80" s="146"/>
      <c r="BI80" s="163"/>
      <c r="BJ80" s="146"/>
      <c r="BK80" s="163"/>
    </row>
    <row r="81" spans="1:63" s="98" customFormat="1">
      <c r="A81" s="100"/>
      <c r="B81" s="337"/>
      <c r="C81" s="110">
        <f>設定!J6</f>
        <v>0</v>
      </c>
      <c r="D81" s="143"/>
      <c r="E81" s="160"/>
      <c r="F81" s="143"/>
      <c r="G81" s="160"/>
      <c r="H81" s="143"/>
      <c r="I81" s="160"/>
      <c r="J81" s="143"/>
      <c r="K81" s="160"/>
      <c r="L81" s="143"/>
      <c r="M81" s="160"/>
      <c r="N81" s="143"/>
      <c r="O81" s="160"/>
      <c r="P81" s="143"/>
      <c r="Q81" s="160"/>
      <c r="R81" s="143"/>
      <c r="S81" s="160"/>
      <c r="T81" s="143"/>
      <c r="U81" s="160"/>
      <c r="V81" s="143"/>
      <c r="W81" s="160"/>
      <c r="X81" s="143"/>
      <c r="Y81" s="160"/>
      <c r="Z81" s="143"/>
      <c r="AA81" s="160"/>
      <c r="AB81" s="143"/>
      <c r="AC81" s="160"/>
      <c r="AD81" s="143"/>
      <c r="AE81" s="160"/>
      <c r="AF81" s="143"/>
      <c r="AG81" s="160"/>
      <c r="AH81" s="143"/>
      <c r="AI81" s="160"/>
      <c r="AJ81" s="143"/>
      <c r="AK81" s="160"/>
      <c r="AL81" s="143"/>
      <c r="AM81" s="160"/>
      <c r="AN81" s="143"/>
      <c r="AO81" s="160"/>
      <c r="AP81" s="143"/>
      <c r="AQ81" s="160"/>
      <c r="AR81" s="143"/>
      <c r="AS81" s="160"/>
      <c r="AT81" s="143"/>
      <c r="AU81" s="160"/>
      <c r="AV81" s="143"/>
      <c r="AW81" s="160"/>
      <c r="AX81" s="143"/>
      <c r="AY81" s="160"/>
      <c r="AZ81" s="143"/>
      <c r="BA81" s="160"/>
      <c r="BB81" s="143"/>
      <c r="BC81" s="160"/>
      <c r="BD81" s="143"/>
      <c r="BE81" s="160"/>
      <c r="BF81" s="143"/>
      <c r="BG81" s="160"/>
      <c r="BH81" s="143"/>
      <c r="BI81" s="160"/>
      <c r="BJ81" s="143"/>
      <c r="BK81" s="160"/>
    </row>
    <row r="82" spans="1:63" s="98" customFormat="1">
      <c r="A82" s="100"/>
      <c r="B82" s="337"/>
      <c r="C82" s="114">
        <f>設定!J7</f>
        <v>0</v>
      </c>
      <c r="D82" s="149"/>
      <c r="E82" s="164"/>
      <c r="F82" s="149"/>
      <c r="G82" s="164"/>
      <c r="H82" s="149"/>
      <c r="I82" s="164"/>
      <c r="J82" s="149"/>
      <c r="K82" s="164"/>
      <c r="L82" s="149"/>
      <c r="M82" s="164"/>
      <c r="N82" s="149"/>
      <c r="O82" s="164"/>
      <c r="P82" s="149"/>
      <c r="Q82" s="164"/>
      <c r="R82" s="149"/>
      <c r="S82" s="164"/>
      <c r="T82" s="149"/>
      <c r="U82" s="164"/>
      <c r="V82" s="149"/>
      <c r="W82" s="164"/>
      <c r="X82" s="149"/>
      <c r="Y82" s="164"/>
      <c r="Z82" s="149"/>
      <c r="AA82" s="164"/>
      <c r="AB82" s="149"/>
      <c r="AC82" s="164"/>
      <c r="AD82" s="149"/>
      <c r="AE82" s="164"/>
      <c r="AF82" s="149"/>
      <c r="AG82" s="164"/>
      <c r="AH82" s="149"/>
      <c r="AI82" s="164"/>
      <c r="AJ82" s="149"/>
      <c r="AK82" s="164"/>
      <c r="AL82" s="149"/>
      <c r="AM82" s="164"/>
      <c r="AN82" s="149"/>
      <c r="AO82" s="164"/>
      <c r="AP82" s="149"/>
      <c r="AQ82" s="164"/>
      <c r="AR82" s="149"/>
      <c r="AS82" s="164"/>
      <c r="AT82" s="149"/>
      <c r="AU82" s="164"/>
      <c r="AV82" s="149"/>
      <c r="AW82" s="164"/>
      <c r="AX82" s="149"/>
      <c r="AY82" s="164"/>
      <c r="AZ82" s="149"/>
      <c r="BA82" s="164"/>
      <c r="BB82" s="149"/>
      <c r="BC82" s="164"/>
      <c r="BD82" s="149"/>
      <c r="BE82" s="164"/>
      <c r="BF82" s="149"/>
      <c r="BG82" s="164"/>
      <c r="BH82" s="149"/>
      <c r="BI82" s="164"/>
      <c r="BJ82" s="149"/>
      <c r="BK82" s="164"/>
    </row>
    <row r="83" spans="1:63" s="98" customFormat="1">
      <c r="A83" s="100"/>
      <c r="B83" s="337"/>
      <c r="C83" s="110">
        <f>設定!J8</f>
        <v>0</v>
      </c>
      <c r="D83" s="143"/>
      <c r="E83" s="160"/>
      <c r="F83" s="143"/>
      <c r="G83" s="160"/>
      <c r="H83" s="143"/>
      <c r="I83" s="160"/>
      <c r="J83" s="143"/>
      <c r="K83" s="160"/>
      <c r="L83" s="143"/>
      <c r="M83" s="160"/>
      <c r="N83" s="143"/>
      <c r="O83" s="160"/>
      <c r="P83" s="143"/>
      <c r="Q83" s="160"/>
      <c r="R83" s="143"/>
      <c r="S83" s="160"/>
      <c r="T83" s="143"/>
      <c r="U83" s="160"/>
      <c r="V83" s="143"/>
      <c r="W83" s="160"/>
      <c r="X83" s="143"/>
      <c r="Y83" s="160"/>
      <c r="Z83" s="143"/>
      <c r="AA83" s="160"/>
      <c r="AB83" s="143"/>
      <c r="AC83" s="160"/>
      <c r="AD83" s="143"/>
      <c r="AE83" s="160"/>
      <c r="AF83" s="143"/>
      <c r="AG83" s="160"/>
      <c r="AH83" s="143"/>
      <c r="AI83" s="160"/>
      <c r="AJ83" s="143"/>
      <c r="AK83" s="160"/>
      <c r="AL83" s="143"/>
      <c r="AM83" s="160"/>
      <c r="AN83" s="143"/>
      <c r="AO83" s="160"/>
      <c r="AP83" s="143"/>
      <c r="AQ83" s="160"/>
      <c r="AR83" s="143"/>
      <c r="AS83" s="160"/>
      <c r="AT83" s="143"/>
      <c r="AU83" s="160"/>
      <c r="AV83" s="143"/>
      <c r="AW83" s="160"/>
      <c r="AX83" s="143"/>
      <c r="AY83" s="160"/>
      <c r="AZ83" s="143"/>
      <c r="BA83" s="160"/>
      <c r="BB83" s="143"/>
      <c r="BC83" s="160"/>
      <c r="BD83" s="143"/>
      <c r="BE83" s="160"/>
      <c r="BF83" s="143"/>
      <c r="BG83" s="160"/>
      <c r="BH83" s="143"/>
      <c r="BI83" s="160"/>
      <c r="BJ83" s="143"/>
      <c r="BK83" s="160"/>
    </row>
    <row r="84" spans="1:63" s="98" customFormat="1">
      <c r="A84" s="100"/>
      <c r="B84" s="337"/>
      <c r="C84" s="114">
        <f>設定!J9</f>
        <v>0</v>
      </c>
      <c r="D84" s="149"/>
      <c r="E84" s="164"/>
      <c r="F84" s="149"/>
      <c r="G84" s="164"/>
      <c r="H84" s="149"/>
      <c r="I84" s="164"/>
      <c r="J84" s="149"/>
      <c r="K84" s="164"/>
      <c r="L84" s="149"/>
      <c r="M84" s="164"/>
      <c r="N84" s="149"/>
      <c r="O84" s="164"/>
      <c r="P84" s="149"/>
      <c r="Q84" s="164"/>
      <c r="R84" s="149"/>
      <c r="S84" s="164"/>
      <c r="T84" s="149"/>
      <c r="U84" s="164"/>
      <c r="V84" s="149"/>
      <c r="W84" s="164"/>
      <c r="X84" s="149"/>
      <c r="Y84" s="164"/>
      <c r="Z84" s="149"/>
      <c r="AA84" s="164"/>
      <c r="AB84" s="149"/>
      <c r="AC84" s="164"/>
      <c r="AD84" s="149"/>
      <c r="AE84" s="164"/>
      <c r="AF84" s="149"/>
      <c r="AG84" s="164"/>
      <c r="AH84" s="149"/>
      <c r="AI84" s="164"/>
      <c r="AJ84" s="149"/>
      <c r="AK84" s="164"/>
      <c r="AL84" s="149"/>
      <c r="AM84" s="164"/>
      <c r="AN84" s="149"/>
      <c r="AO84" s="164"/>
      <c r="AP84" s="149"/>
      <c r="AQ84" s="164"/>
      <c r="AR84" s="149"/>
      <c r="AS84" s="164"/>
      <c r="AT84" s="149"/>
      <c r="AU84" s="164"/>
      <c r="AV84" s="149"/>
      <c r="AW84" s="164"/>
      <c r="AX84" s="149"/>
      <c r="AY84" s="164"/>
      <c r="AZ84" s="149"/>
      <c r="BA84" s="164"/>
      <c r="BB84" s="149"/>
      <c r="BC84" s="164"/>
      <c r="BD84" s="149"/>
      <c r="BE84" s="164"/>
      <c r="BF84" s="149"/>
      <c r="BG84" s="164"/>
      <c r="BH84" s="149"/>
      <c r="BI84" s="164"/>
      <c r="BJ84" s="149"/>
      <c r="BK84" s="164"/>
    </row>
    <row r="85" spans="1:63" s="98" customFormat="1">
      <c r="A85" s="100"/>
      <c r="B85" s="337"/>
      <c r="C85" s="110">
        <f>設定!J10</f>
        <v>0</v>
      </c>
      <c r="D85" s="143"/>
      <c r="E85" s="160"/>
      <c r="F85" s="143"/>
      <c r="G85" s="160"/>
      <c r="H85" s="143"/>
      <c r="I85" s="160"/>
      <c r="J85" s="143"/>
      <c r="K85" s="160"/>
      <c r="L85" s="143"/>
      <c r="M85" s="160"/>
      <c r="N85" s="143"/>
      <c r="O85" s="160"/>
      <c r="P85" s="143"/>
      <c r="Q85" s="160"/>
      <c r="R85" s="143"/>
      <c r="S85" s="160"/>
      <c r="T85" s="143"/>
      <c r="U85" s="160"/>
      <c r="V85" s="143"/>
      <c r="W85" s="160"/>
      <c r="X85" s="143"/>
      <c r="Y85" s="160"/>
      <c r="Z85" s="143"/>
      <c r="AA85" s="160"/>
      <c r="AB85" s="143"/>
      <c r="AC85" s="160"/>
      <c r="AD85" s="143"/>
      <c r="AE85" s="160"/>
      <c r="AF85" s="143"/>
      <c r="AG85" s="160"/>
      <c r="AH85" s="143"/>
      <c r="AI85" s="160"/>
      <c r="AJ85" s="143"/>
      <c r="AK85" s="160"/>
      <c r="AL85" s="143"/>
      <c r="AM85" s="160"/>
      <c r="AN85" s="143"/>
      <c r="AO85" s="160"/>
      <c r="AP85" s="143"/>
      <c r="AQ85" s="160"/>
      <c r="AR85" s="143"/>
      <c r="AS85" s="160"/>
      <c r="AT85" s="143"/>
      <c r="AU85" s="160"/>
      <c r="AV85" s="143"/>
      <c r="AW85" s="160"/>
      <c r="AX85" s="143"/>
      <c r="AY85" s="160"/>
      <c r="AZ85" s="143"/>
      <c r="BA85" s="160"/>
      <c r="BB85" s="143"/>
      <c r="BC85" s="160"/>
      <c r="BD85" s="143"/>
      <c r="BE85" s="160"/>
      <c r="BF85" s="143"/>
      <c r="BG85" s="160"/>
      <c r="BH85" s="143"/>
      <c r="BI85" s="160"/>
      <c r="BJ85" s="143"/>
      <c r="BK85" s="160"/>
    </row>
    <row r="86" spans="1:63" s="98" customFormat="1">
      <c r="A86" s="100"/>
      <c r="B86" s="337"/>
      <c r="C86" s="114">
        <f>設定!J11</f>
        <v>0</v>
      </c>
      <c r="D86" s="149"/>
      <c r="E86" s="164"/>
      <c r="F86" s="149"/>
      <c r="G86" s="164"/>
      <c r="H86" s="149"/>
      <c r="I86" s="164"/>
      <c r="J86" s="149"/>
      <c r="K86" s="164"/>
      <c r="L86" s="149"/>
      <c r="M86" s="164"/>
      <c r="N86" s="149"/>
      <c r="O86" s="164"/>
      <c r="P86" s="149"/>
      <c r="Q86" s="164"/>
      <c r="R86" s="149"/>
      <c r="S86" s="164"/>
      <c r="T86" s="149"/>
      <c r="U86" s="164"/>
      <c r="V86" s="149"/>
      <c r="W86" s="164"/>
      <c r="X86" s="149"/>
      <c r="Y86" s="164"/>
      <c r="Z86" s="149"/>
      <c r="AA86" s="164"/>
      <c r="AB86" s="149"/>
      <c r="AC86" s="164"/>
      <c r="AD86" s="149"/>
      <c r="AE86" s="164"/>
      <c r="AF86" s="149"/>
      <c r="AG86" s="164"/>
      <c r="AH86" s="149"/>
      <c r="AI86" s="164"/>
      <c r="AJ86" s="149"/>
      <c r="AK86" s="164"/>
      <c r="AL86" s="149"/>
      <c r="AM86" s="164"/>
      <c r="AN86" s="149"/>
      <c r="AO86" s="164"/>
      <c r="AP86" s="149"/>
      <c r="AQ86" s="164"/>
      <c r="AR86" s="149"/>
      <c r="AS86" s="164"/>
      <c r="AT86" s="149"/>
      <c r="AU86" s="164"/>
      <c r="AV86" s="149"/>
      <c r="AW86" s="164"/>
      <c r="AX86" s="149"/>
      <c r="AY86" s="164"/>
      <c r="AZ86" s="149"/>
      <c r="BA86" s="164"/>
      <c r="BB86" s="149"/>
      <c r="BC86" s="164"/>
      <c r="BD86" s="149"/>
      <c r="BE86" s="164"/>
      <c r="BF86" s="149"/>
      <c r="BG86" s="164"/>
      <c r="BH86" s="149"/>
      <c r="BI86" s="164"/>
      <c r="BJ86" s="149"/>
      <c r="BK86" s="164"/>
    </row>
    <row r="87" spans="1:63" s="98" customFormat="1">
      <c r="A87" s="100"/>
      <c r="B87" s="337"/>
      <c r="C87" s="110">
        <f>設定!J12</f>
        <v>0</v>
      </c>
      <c r="D87" s="143"/>
      <c r="E87" s="160"/>
      <c r="F87" s="143"/>
      <c r="G87" s="160"/>
      <c r="H87" s="143"/>
      <c r="I87" s="160"/>
      <c r="J87" s="143"/>
      <c r="K87" s="160"/>
      <c r="L87" s="143"/>
      <c r="M87" s="160"/>
      <c r="N87" s="143"/>
      <c r="O87" s="160"/>
      <c r="P87" s="143"/>
      <c r="Q87" s="160"/>
      <c r="R87" s="143"/>
      <c r="S87" s="160"/>
      <c r="T87" s="143"/>
      <c r="U87" s="160"/>
      <c r="V87" s="143"/>
      <c r="W87" s="160"/>
      <c r="X87" s="143"/>
      <c r="Y87" s="160"/>
      <c r="Z87" s="143"/>
      <c r="AA87" s="160"/>
      <c r="AB87" s="143"/>
      <c r="AC87" s="160"/>
      <c r="AD87" s="143"/>
      <c r="AE87" s="160"/>
      <c r="AF87" s="143"/>
      <c r="AG87" s="160"/>
      <c r="AH87" s="143"/>
      <c r="AI87" s="160"/>
      <c r="AJ87" s="143"/>
      <c r="AK87" s="160"/>
      <c r="AL87" s="143"/>
      <c r="AM87" s="160"/>
      <c r="AN87" s="143"/>
      <c r="AO87" s="160"/>
      <c r="AP87" s="143"/>
      <c r="AQ87" s="160"/>
      <c r="AR87" s="143"/>
      <c r="AS87" s="160"/>
      <c r="AT87" s="143"/>
      <c r="AU87" s="160"/>
      <c r="AV87" s="143"/>
      <c r="AW87" s="160"/>
      <c r="AX87" s="143"/>
      <c r="AY87" s="160"/>
      <c r="AZ87" s="143"/>
      <c r="BA87" s="160"/>
      <c r="BB87" s="143"/>
      <c r="BC87" s="160"/>
      <c r="BD87" s="143"/>
      <c r="BE87" s="160"/>
      <c r="BF87" s="143"/>
      <c r="BG87" s="160"/>
      <c r="BH87" s="143"/>
      <c r="BI87" s="160"/>
      <c r="BJ87" s="143"/>
      <c r="BK87" s="160"/>
    </row>
    <row r="88" spans="1:63" s="98" customFormat="1">
      <c r="A88" s="100"/>
      <c r="B88" s="337"/>
      <c r="C88" s="114">
        <f>設定!J13</f>
        <v>0</v>
      </c>
      <c r="D88" s="149"/>
      <c r="E88" s="164"/>
      <c r="F88" s="149"/>
      <c r="G88" s="164"/>
      <c r="H88" s="149"/>
      <c r="I88" s="164"/>
      <c r="J88" s="149"/>
      <c r="K88" s="164"/>
      <c r="L88" s="149"/>
      <c r="M88" s="164"/>
      <c r="N88" s="149"/>
      <c r="O88" s="164"/>
      <c r="P88" s="149"/>
      <c r="Q88" s="164"/>
      <c r="R88" s="149"/>
      <c r="S88" s="164"/>
      <c r="T88" s="149"/>
      <c r="U88" s="164"/>
      <c r="V88" s="149"/>
      <c r="W88" s="164"/>
      <c r="X88" s="149"/>
      <c r="Y88" s="164"/>
      <c r="Z88" s="149"/>
      <c r="AA88" s="164"/>
      <c r="AB88" s="149"/>
      <c r="AC88" s="164"/>
      <c r="AD88" s="149"/>
      <c r="AE88" s="164"/>
      <c r="AF88" s="149"/>
      <c r="AG88" s="164"/>
      <c r="AH88" s="149"/>
      <c r="AI88" s="164"/>
      <c r="AJ88" s="149"/>
      <c r="AK88" s="164"/>
      <c r="AL88" s="149"/>
      <c r="AM88" s="164"/>
      <c r="AN88" s="149"/>
      <c r="AO88" s="164"/>
      <c r="AP88" s="149"/>
      <c r="AQ88" s="164"/>
      <c r="AR88" s="149"/>
      <c r="AS88" s="164"/>
      <c r="AT88" s="149"/>
      <c r="AU88" s="164"/>
      <c r="AV88" s="149"/>
      <c r="AW88" s="164"/>
      <c r="AX88" s="149"/>
      <c r="AY88" s="164"/>
      <c r="AZ88" s="149"/>
      <c r="BA88" s="164"/>
      <c r="BB88" s="149"/>
      <c r="BC88" s="164"/>
      <c r="BD88" s="149"/>
      <c r="BE88" s="164"/>
      <c r="BF88" s="149"/>
      <c r="BG88" s="164"/>
      <c r="BH88" s="149"/>
      <c r="BI88" s="164"/>
      <c r="BJ88" s="149"/>
      <c r="BK88" s="164"/>
    </row>
    <row r="89" spans="1:63" s="98" customFormat="1">
      <c r="A89" s="100"/>
      <c r="B89" s="337"/>
      <c r="C89" s="151">
        <f>設定!J14</f>
        <v>0</v>
      </c>
      <c r="D89" s="169"/>
      <c r="E89" s="160"/>
      <c r="F89" s="169"/>
      <c r="G89" s="160"/>
      <c r="H89" s="169"/>
      <c r="I89" s="160"/>
      <c r="J89" s="169"/>
      <c r="K89" s="160"/>
      <c r="L89" s="169"/>
      <c r="M89" s="160"/>
      <c r="N89" s="169"/>
      <c r="O89" s="160"/>
      <c r="P89" s="169"/>
      <c r="Q89" s="160"/>
      <c r="R89" s="169"/>
      <c r="S89" s="160"/>
      <c r="T89" s="169"/>
      <c r="U89" s="160"/>
      <c r="V89" s="169"/>
      <c r="W89" s="160"/>
      <c r="X89" s="169"/>
      <c r="Y89" s="160"/>
      <c r="Z89" s="169"/>
      <c r="AA89" s="160"/>
      <c r="AB89" s="169"/>
      <c r="AC89" s="160"/>
      <c r="AD89" s="169"/>
      <c r="AE89" s="160"/>
      <c r="AF89" s="169"/>
      <c r="AG89" s="160"/>
      <c r="AH89" s="169"/>
      <c r="AI89" s="160"/>
      <c r="AJ89" s="169"/>
      <c r="AK89" s="160"/>
      <c r="AL89" s="169"/>
      <c r="AM89" s="160"/>
      <c r="AN89" s="169"/>
      <c r="AO89" s="160"/>
      <c r="AP89" s="169"/>
      <c r="AQ89" s="160"/>
      <c r="AR89" s="169"/>
      <c r="AS89" s="160"/>
      <c r="AT89" s="169"/>
      <c r="AU89" s="160"/>
      <c r="AV89" s="169"/>
      <c r="AW89" s="160"/>
      <c r="AX89" s="169"/>
      <c r="AY89" s="160"/>
      <c r="AZ89" s="169"/>
      <c r="BA89" s="160"/>
      <c r="BB89" s="169"/>
      <c r="BC89" s="160"/>
      <c r="BD89" s="169"/>
      <c r="BE89" s="160"/>
      <c r="BF89" s="169"/>
      <c r="BG89" s="160"/>
      <c r="BH89" s="169"/>
      <c r="BI89" s="160"/>
      <c r="BJ89" s="169"/>
      <c r="BK89" s="160"/>
    </row>
    <row r="90" spans="1:63" s="98" customFormat="1" ht="19" thickBot="1">
      <c r="A90" s="100"/>
      <c r="B90" s="337"/>
      <c r="C90" s="144" t="s">
        <v>87</v>
      </c>
      <c r="D90" s="333"/>
      <c r="E90" s="334"/>
      <c r="F90" s="333"/>
      <c r="G90" s="334"/>
      <c r="H90" s="333"/>
      <c r="I90" s="334"/>
      <c r="J90" s="333"/>
      <c r="K90" s="334"/>
      <c r="L90" s="333"/>
      <c r="M90" s="334"/>
      <c r="N90" s="333"/>
      <c r="O90" s="334"/>
      <c r="P90" s="333"/>
      <c r="Q90" s="334"/>
      <c r="R90" s="333"/>
      <c r="S90" s="334"/>
      <c r="T90" s="333"/>
      <c r="U90" s="334"/>
      <c r="V90" s="333"/>
      <c r="W90" s="334"/>
      <c r="X90" s="333"/>
      <c r="Y90" s="334"/>
      <c r="Z90" s="333"/>
      <c r="AA90" s="334"/>
      <c r="AB90" s="333"/>
      <c r="AC90" s="334"/>
      <c r="AD90" s="333"/>
      <c r="AE90" s="334"/>
      <c r="AF90" s="333"/>
      <c r="AG90" s="334"/>
      <c r="AH90" s="333"/>
      <c r="AI90" s="334"/>
      <c r="AJ90" s="333"/>
      <c r="AK90" s="334"/>
      <c r="AL90" s="333"/>
      <c r="AM90" s="334"/>
      <c r="AN90" s="333"/>
      <c r="AO90" s="334"/>
      <c r="AP90" s="333"/>
      <c r="AQ90" s="334"/>
      <c r="AR90" s="333"/>
      <c r="AS90" s="334"/>
      <c r="AT90" s="333"/>
      <c r="AU90" s="334"/>
      <c r="AV90" s="333"/>
      <c r="AW90" s="334"/>
      <c r="AX90" s="333"/>
      <c r="AY90" s="334"/>
      <c r="AZ90" s="333"/>
      <c r="BA90" s="334"/>
      <c r="BB90" s="333"/>
      <c r="BC90" s="334"/>
      <c r="BD90" s="333"/>
      <c r="BE90" s="334"/>
      <c r="BF90" s="333"/>
      <c r="BG90" s="334"/>
      <c r="BH90" s="333"/>
      <c r="BI90" s="334"/>
      <c r="BJ90" s="333"/>
      <c r="BK90" s="334"/>
    </row>
    <row r="91" spans="1:63" s="98" customFormat="1" ht="20" thickTop="1" thickBot="1">
      <c r="A91" s="100"/>
      <c r="B91" s="338"/>
      <c r="C91" s="152" t="s">
        <v>88</v>
      </c>
      <c r="D91" s="324">
        <f>SUM(D80:D89)</f>
        <v>0</v>
      </c>
      <c r="E91" s="325"/>
      <c r="F91" s="324">
        <f>SUM(F80:F89)</f>
        <v>0</v>
      </c>
      <c r="G91" s="325"/>
      <c r="H91" s="324">
        <f>SUM(H80:H89)</f>
        <v>0</v>
      </c>
      <c r="I91" s="325"/>
      <c r="J91" s="324">
        <f>SUM(J80:J89)</f>
        <v>0</v>
      </c>
      <c r="K91" s="325"/>
      <c r="L91" s="324">
        <f>SUM(L80:L89)</f>
        <v>0</v>
      </c>
      <c r="M91" s="325"/>
      <c r="N91" s="324">
        <f>SUM(N80:N89)</f>
        <v>0</v>
      </c>
      <c r="O91" s="325"/>
      <c r="P91" s="324">
        <f>SUM(P80:P89)</f>
        <v>0</v>
      </c>
      <c r="Q91" s="325"/>
      <c r="R91" s="324">
        <f>SUM(R80:R89)</f>
        <v>0</v>
      </c>
      <c r="S91" s="325"/>
      <c r="T91" s="324">
        <f>SUM(T80:T89)</f>
        <v>0</v>
      </c>
      <c r="U91" s="325"/>
      <c r="V91" s="324">
        <f>SUM(V80:V89)</f>
        <v>0</v>
      </c>
      <c r="W91" s="325"/>
      <c r="X91" s="324">
        <f>SUM(X80:X89)</f>
        <v>0</v>
      </c>
      <c r="Y91" s="325"/>
      <c r="Z91" s="324">
        <f>SUM(Z80:Z89)</f>
        <v>0</v>
      </c>
      <c r="AA91" s="325"/>
      <c r="AB91" s="324">
        <f>SUM(AB80:AB89)</f>
        <v>0</v>
      </c>
      <c r="AC91" s="325"/>
      <c r="AD91" s="324">
        <f>SUM(AD80:AD89)</f>
        <v>0</v>
      </c>
      <c r="AE91" s="325"/>
      <c r="AF91" s="324">
        <f>SUM(AF80:AF89)</f>
        <v>0</v>
      </c>
      <c r="AG91" s="325"/>
      <c r="AH91" s="324">
        <f>SUM(AH80:AH89)</f>
        <v>0</v>
      </c>
      <c r="AI91" s="325"/>
      <c r="AJ91" s="324">
        <f>SUM(AJ80:AJ89)</f>
        <v>0</v>
      </c>
      <c r="AK91" s="325"/>
      <c r="AL91" s="324">
        <f>SUM(AL80:AL89)</f>
        <v>0</v>
      </c>
      <c r="AM91" s="325"/>
      <c r="AN91" s="324">
        <f>SUM(AN80:AN89)</f>
        <v>0</v>
      </c>
      <c r="AO91" s="325"/>
      <c r="AP91" s="324">
        <f>SUM(AP80:AP89)</f>
        <v>0</v>
      </c>
      <c r="AQ91" s="325"/>
      <c r="AR91" s="324">
        <f>SUM(AR80:AR89)</f>
        <v>0</v>
      </c>
      <c r="AS91" s="325"/>
      <c r="AT91" s="324">
        <f>SUM(AT80:AT89)</f>
        <v>0</v>
      </c>
      <c r="AU91" s="325"/>
      <c r="AV91" s="324">
        <f>SUM(AV80:AV89)</f>
        <v>0</v>
      </c>
      <c r="AW91" s="325"/>
      <c r="AX91" s="324">
        <f>SUM(AX80:AX89)</f>
        <v>0</v>
      </c>
      <c r="AY91" s="325"/>
      <c r="AZ91" s="324">
        <f>SUM(AZ80:AZ89)</f>
        <v>0</v>
      </c>
      <c r="BA91" s="325"/>
      <c r="BB91" s="324">
        <f>SUM(BB80:BB89)</f>
        <v>0</v>
      </c>
      <c r="BC91" s="325"/>
      <c r="BD91" s="324">
        <f>SUM(BD80:BD89)</f>
        <v>0</v>
      </c>
      <c r="BE91" s="325"/>
      <c r="BF91" s="324">
        <f>SUM(BF80:BF89)</f>
        <v>0</v>
      </c>
      <c r="BG91" s="325"/>
      <c r="BH91" s="324">
        <f>SUM(BH80:BH89)</f>
        <v>0</v>
      </c>
      <c r="BI91" s="325"/>
      <c r="BJ91" s="324">
        <f>SUM(BJ80:BJ89)</f>
        <v>0</v>
      </c>
      <c r="BK91" s="325"/>
    </row>
    <row r="92" spans="1:63" s="98" customFormat="1" ht="19" thickTop="1">
      <c r="A92" s="100"/>
      <c r="B92" s="336" t="s">
        <v>90</v>
      </c>
      <c r="C92" s="196" t="s">
        <v>90</v>
      </c>
      <c r="D92" s="149"/>
      <c r="E92" s="164"/>
      <c r="F92" s="149"/>
      <c r="G92" s="164"/>
      <c r="H92" s="149"/>
      <c r="I92" s="164"/>
      <c r="J92" s="149"/>
      <c r="K92" s="164"/>
      <c r="L92" s="149"/>
      <c r="M92" s="164"/>
      <c r="N92" s="149"/>
      <c r="O92" s="164"/>
      <c r="P92" s="149"/>
      <c r="Q92" s="164"/>
      <c r="R92" s="149"/>
      <c r="S92" s="164"/>
      <c r="T92" s="149"/>
      <c r="U92" s="164"/>
      <c r="V92" s="149"/>
      <c r="W92" s="164"/>
      <c r="X92" s="149"/>
      <c r="Y92" s="164"/>
      <c r="Z92" s="149"/>
      <c r="AA92" s="164"/>
      <c r="AB92" s="149"/>
      <c r="AC92" s="164"/>
      <c r="AD92" s="149"/>
      <c r="AE92" s="164"/>
      <c r="AF92" s="149"/>
      <c r="AG92" s="164"/>
      <c r="AH92" s="149"/>
      <c r="AI92" s="164"/>
      <c r="AJ92" s="149"/>
      <c r="AK92" s="164"/>
      <c r="AL92" s="149"/>
      <c r="AM92" s="164"/>
      <c r="AN92" s="149"/>
      <c r="AO92" s="164"/>
      <c r="AP92" s="149"/>
      <c r="AQ92" s="164"/>
      <c r="AR92" s="149"/>
      <c r="AS92" s="164"/>
      <c r="AT92" s="149"/>
      <c r="AU92" s="164"/>
      <c r="AV92" s="149"/>
      <c r="AW92" s="164"/>
      <c r="AX92" s="149"/>
      <c r="AY92" s="164"/>
      <c r="AZ92" s="149"/>
      <c r="BA92" s="164"/>
      <c r="BB92" s="149"/>
      <c r="BC92" s="164"/>
      <c r="BD92" s="149"/>
      <c r="BE92" s="164"/>
      <c r="BF92" s="149"/>
      <c r="BG92" s="164"/>
      <c r="BH92" s="149"/>
      <c r="BI92" s="164"/>
      <c r="BJ92" s="149"/>
      <c r="BK92" s="164"/>
    </row>
    <row r="93" spans="1:63" s="98" customFormat="1" ht="18.75" customHeight="1">
      <c r="A93" s="100"/>
      <c r="B93" s="337"/>
      <c r="C93" s="197">
        <v>1</v>
      </c>
      <c r="D93" s="169"/>
      <c r="E93" s="160"/>
      <c r="F93" s="169"/>
      <c r="G93" s="160"/>
      <c r="H93" s="169"/>
      <c r="I93" s="160"/>
      <c r="J93" s="169"/>
      <c r="K93" s="160"/>
      <c r="L93" s="169"/>
      <c r="M93" s="160"/>
      <c r="N93" s="169"/>
      <c r="O93" s="160"/>
      <c r="P93" s="169"/>
      <c r="Q93" s="160"/>
      <c r="R93" s="169"/>
      <c r="S93" s="160"/>
      <c r="T93" s="169"/>
      <c r="U93" s="160"/>
      <c r="V93" s="169"/>
      <c r="W93" s="160"/>
      <c r="X93" s="169"/>
      <c r="Y93" s="160"/>
      <c r="Z93" s="169"/>
      <c r="AA93" s="160"/>
      <c r="AB93" s="169"/>
      <c r="AC93" s="160"/>
      <c r="AD93" s="169"/>
      <c r="AE93" s="160"/>
      <c r="AF93" s="169"/>
      <c r="AG93" s="160"/>
      <c r="AH93" s="169"/>
      <c r="AI93" s="160"/>
      <c r="AJ93" s="169"/>
      <c r="AK93" s="160"/>
      <c r="AL93" s="169"/>
      <c r="AM93" s="160"/>
      <c r="AN93" s="169"/>
      <c r="AO93" s="160"/>
      <c r="AP93" s="169"/>
      <c r="AQ93" s="160"/>
      <c r="AR93" s="169"/>
      <c r="AS93" s="160"/>
      <c r="AT93" s="169"/>
      <c r="AU93" s="160"/>
      <c r="AV93" s="169"/>
      <c r="AW93" s="160"/>
      <c r="AX93" s="169"/>
      <c r="AY93" s="160"/>
      <c r="AZ93" s="169"/>
      <c r="BA93" s="160"/>
      <c r="BB93" s="169"/>
      <c r="BC93" s="160"/>
      <c r="BD93" s="169"/>
      <c r="BE93" s="160"/>
      <c r="BF93" s="169"/>
      <c r="BG93" s="160"/>
      <c r="BH93" s="169"/>
      <c r="BI93" s="160"/>
      <c r="BJ93" s="169"/>
      <c r="BK93" s="160"/>
    </row>
    <row r="94" spans="1:63" s="98" customFormat="1" ht="19" thickBot="1">
      <c r="A94" s="100"/>
      <c r="B94" s="337"/>
      <c r="C94" s="144" t="s">
        <v>87</v>
      </c>
      <c r="D94" s="333"/>
      <c r="E94" s="334"/>
      <c r="F94" s="333"/>
      <c r="G94" s="334"/>
      <c r="H94" s="333"/>
      <c r="I94" s="334"/>
      <c r="J94" s="333"/>
      <c r="K94" s="334"/>
      <c r="L94" s="333"/>
      <c r="M94" s="334"/>
      <c r="N94" s="333"/>
      <c r="O94" s="334"/>
      <c r="P94" s="333"/>
      <c r="Q94" s="334"/>
      <c r="R94" s="333"/>
      <c r="S94" s="334"/>
      <c r="T94" s="333"/>
      <c r="U94" s="334"/>
      <c r="V94" s="333"/>
      <c r="W94" s="334"/>
      <c r="X94" s="333"/>
      <c r="Y94" s="334"/>
      <c r="Z94" s="333"/>
      <c r="AA94" s="334"/>
      <c r="AB94" s="333"/>
      <c r="AC94" s="334"/>
      <c r="AD94" s="333"/>
      <c r="AE94" s="334"/>
      <c r="AF94" s="333"/>
      <c r="AG94" s="334"/>
      <c r="AH94" s="333"/>
      <c r="AI94" s="334"/>
      <c r="AJ94" s="333"/>
      <c r="AK94" s="334"/>
      <c r="AL94" s="333"/>
      <c r="AM94" s="334"/>
      <c r="AN94" s="333"/>
      <c r="AO94" s="334"/>
      <c r="AP94" s="333"/>
      <c r="AQ94" s="334"/>
      <c r="AR94" s="333"/>
      <c r="AS94" s="334"/>
      <c r="AT94" s="333"/>
      <c r="AU94" s="334"/>
      <c r="AV94" s="333"/>
      <c r="AW94" s="334"/>
      <c r="AX94" s="333"/>
      <c r="AY94" s="334"/>
      <c r="AZ94" s="333"/>
      <c r="BA94" s="334"/>
      <c r="BB94" s="333"/>
      <c r="BC94" s="334"/>
      <c r="BD94" s="333"/>
      <c r="BE94" s="334"/>
      <c r="BF94" s="333"/>
      <c r="BG94" s="334"/>
      <c r="BH94" s="333"/>
      <c r="BI94" s="334"/>
      <c r="BJ94" s="333"/>
      <c r="BK94" s="334"/>
    </row>
    <row r="95" spans="1:63" s="98" customFormat="1" ht="20" thickTop="1" thickBot="1">
      <c r="A95" s="100"/>
      <c r="B95" s="338"/>
      <c r="C95" s="152" t="s">
        <v>88</v>
      </c>
      <c r="D95" s="324">
        <f>SUM(D92:D94)</f>
        <v>0</v>
      </c>
      <c r="E95" s="325"/>
      <c r="F95" s="324">
        <f t="shared" ref="F95" si="205">SUM(F92:F94)</f>
        <v>0</v>
      </c>
      <c r="G95" s="325"/>
      <c r="H95" s="324">
        <f t="shared" ref="H95" si="206">SUM(H92:H94)</f>
        <v>0</v>
      </c>
      <c r="I95" s="325"/>
      <c r="J95" s="324">
        <f t="shared" ref="J95" si="207">SUM(J92:J94)</f>
        <v>0</v>
      </c>
      <c r="K95" s="325"/>
      <c r="L95" s="324">
        <f t="shared" ref="L95" si="208">SUM(L92:L94)</f>
        <v>0</v>
      </c>
      <c r="M95" s="325"/>
      <c r="N95" s="324">
        <f t="shared" ref="N95" si="209">SUM(N92:N94)</f>
        <v>0</v>
      </c>
      <c r="O95" s="325"/>
      <c r="P95" s="324">
        <f t="shared" ref="P95" si="210">SUM(P92:P94)</f>
        <v>0</v>
      </c>
      <c r="Q95" s="325"/>
      <c r="R95" s="324">
        <f t="shared" ref="R95" si="211">SUM(R92:R94)</f>
        <v>0</v>
      </c>
      <c r="S95" s="325"/>
      <c r="T95" s="324">
        <f t="shared" ref="T95" si="212">SUM(T92:T94)</f>
        <v>0</v>
      </c>
      <c r="U95" s="325"/>
      <c r="V95" s="324">
        <f t="shared" ref="V95" si="213">SUM(V92:V94)</f>
        <v>0</v>
      </c>
      <c r="W95" s="325"/>
      <c r="X95" s="324">
        <f t="shared" ref="X95" si="214">SUM(X92:X94)</f>
        <v>0</v>
      </c>
      <c r="Y95" s="325"/>
      <c r="Z95" s="324">
        <f t="shared" ref="Z95" si="215">SUM(Z92:Z94)</f>
        <v>0</v>
      </c>
      <c r="AA95" s="325"/>
      <c r="AB95" s="324">
        <f t="shared" ref="AB95" si="216">SUM(AB92:AB94)</f>
        <v>0</v>
      </c>
      <c r="AC95" s="325"/>
      <c r="AD95" s="324">
        <f t="shared" ref="AD95" si="217">SUM(AD92:AD94)</f>
        <v>0</v>
      </c>
      <c r="AE95" s="325"/>
      <c r="AF95" s="324">
        <f t="shared" ref="AF95" si="218">SUM(AF92:AF94)</f>
        <v>0</v>
      </c>
      <c r="AG95" s="325"/>
      <c r="AH95" s="324">
        <f t="shared" ref="AH95" si="219">SUM(AH92:AH94)</f>
        <v>0</v>
      </c>
      <c r="AI95" s="325"/>
      <c r="AJ95" s="324">
        <f t="shared" ref="AJ95" si="220">SUM(AJ92:AJ94)</f>
        <v>0</v>
      </c>
      <c r="AK95" s="325"/>
      <c r="AL95" s="324">
        <f t="shared" ref="AL95" si="221">SUM(AL92:AL94)</f>
        <v>0</v>
      </c>
      <c r="AM95" s="325"/>
      <c r="AN95" s="324">
        <f t="shared" ref="AN95" si="222">SUM(AN92:AN94)</f>
        <v>0</v>
      </c>
      <c r="AO95" s="325"/>
      <c r="AP95" s="324">
        <f t="shared" ref="AP95" si="223">SUM(AP92:AP94)</f>
        <v>0</v>
      </c>
      <c r="AQ95" s="325"/>
      <c r="AR95" s="324">
        <f t="shared" ref="AR95" si="224">SUM(AR92:AR94)</f>
        <v>0</v>
      </c>
      <c r="AS95" s="325"/>
      <c r="AT95" s="324">
        <f t="shared" ref="AT95" si="225">SUM(AT92:AT94)</f>
        <v>0</v>
      </c>
      <c r="AU95" s="325"/>
      <c r="AV95" s="324">
        <f t="shared" ref="AV95" si="226">SUM(AV92:AV94)</f>
        <v>0</v>
      </c>
      <c r="AW95" s="325"/>
      <c r="AX95" s="324">
        <f t="shared" ref="AX95" si="227">SUM(AX92:AX94)</f>
        <v>0</v>
      </c>
      <c r="AY95" s="325"/>
      <c r="AZ95" s="324">
        <f t="shared" ref="AZ95" si="228">SUM(AZ92:AZ94)</f>
        <v>0</v>
      </c>
      <c r="BA95" s="325"/>
      <c r="BB95" s="324">
        <f t="shared" ref="BB95" si="229">SUM(BB92:BB94)</f>
        <v>0</v>
      </c>
      <c r="BC95" s="325"/>
      <c r="BD95" s="324">
        <f t="shared" ref="BD95" si="230">SUM(BD92:BD94)</f>
        <v>0</v>
      </c>
      <c r="BE95" s="325"/>
      <c r="BF95" s="324">
        <f t="shared" ref="BF95" si="231">SUM(BF92:BF94)</f>
        <v>0</v>
      </c>
      <c r="BG95" s="325"/>
      <c r="BH95" s="324">
        <f t="shared" ref="BH95" si="232">SUM(BH92:BH94)</f>
        <v>0</v>
      </c>
      <c r="BI95" s="325"/>
      <c r="BJ95" s="324">
        <f t="shared" ref="BJ95" si="233">SUM(BJ92:BJ94)</f>
        <v>0</v>
      </c>
      <c r="BK95" s="325"/>
    </row>
    <row r="96" spans="1:63" s="98" customFormat="1" ht="19" thickTop="1">
      <c r="B96" s="383" t="s">
        <v>92</v>
      </c>
      <c r="C96" s="114">
        <f>設定!L5</f>
        <v>0</v>
      </c>
      <c r="D96" s="149"/>
      <c r="E96" s="163"/>
      <c r="F96" s="149"/>
      <c r="G96" s="163"/>
      <c r="H96" s="149"/>
      <c r="I96" s="163"/>
      <c r="J96" s="149"/>
      <c r="K96" s="163"/>
      <c r="L96" s="149"/>
      <c r="M96" s="163"/>
      <c r="N96" s="149"/>
      <c r="O96" s="163"/>
      <c r="P96" s="149"/>
      <c r="Q96" s="163"/>
      <c r="R96" s="149"/>
      <c r="S96" s="163"/>
      <c r="T96" s="149"/>
      <c r="U96" s="163"/>
      <c r="V96" s="149"/>
      <c r="W96" s="163"/>
      <c r="X96" s="149"/>
      <c r="Y96" s="163"/>
      <c r="Z96" s="149"/>
      <c r="AA96" s="163"/>
      <c r="AB96" s="149"/>
      <c r="AC96" s="163"/>
      <c r="AD96" s="149"/>
      <c r="AE96" s="163"/>
      <c r="AF96" s="149"/>
      <c r="AG96" s="163"/>
      <c r="AH96" s="149"/>
      <c r="AI96" s="163"/>
      <c r="AJ96" s="149"/>
      <c r="AK96" s="163"/>
      <c r="AL96" s="149"/>
      <c r="AM96" s="163"/>
      <c r="AN96" s="149"/>
      <c r="AO96" s="163"/>
      <c r="AP96" s="149"/>
      <c r="AQ96" s="163"/>
      <c r="AR96" s="149"/>
      <c r="AS96" s="163"/>
      <c r="AT96" s="149"/>
      <c r="AU96" s="163"/>
      <c r="AV96" s="149"/>
      <c r="AW96" s="163"/>
      <c r="AX96" s="149"/>
      <c r="AY96" s="163"/>
      <c r="AZ96" s="149"/>
      <c r="BA96" s="163"/>
      <c r="BB96" s="149"/>
      <c r="BC96" s="163"/>
      <c r="BD96" s="149"/>
      <c r="BE96" s="163"/>
      <c r="BF96" s="149"/>
      <c r="BG96" s="163"/>
      <c r="BH96" s="149"/>
      <c r="BI96" s="163"/>
      <c r="BJ96" s="149"/>
      <c r="BK96" s="163"/>
    </row>
    <row r="97" spans="2:63" s="98" customFormat="1" outlineLevel="1">
      <c r="B97" s="384"/>
      <c r="C97" s="114">
        <f>設定!L5</f>
        <v>0</v>
      </c>
      <c r="D97" s="149"/>
      <c r="E97" s="164"/>
      <c r="F97" s="149"/>
      <c r="G97" s="164"/>
      <c r="H97" s="149"/>
      <c r="I97" s="164"/>
      <c r="J97" s="149"/>
      <c r="K97" s="164"/>
      <c r="L97" s="149"/>
      <c r="M97" s="164"/>
      <c r="N97" s="149"/>
      <c r="O97" s="164"/>
      <c r="P97" s="149"/>
      <c r="Q97" s="164"/>
      <c r="R97" s="149"/>
      <c r="S97" s="164"/>
      <c r="T97" s="149"/>
      <c r="U97" s="164"/>
      <c r="V97" s="149"/>
      <c r="W97" s="164"/>
      <c r="X97" s="149"/>
      <c r="Y97" s="164"/>
      <c r="Z97" s="149"/>
      <c r="AA97" s="164"/>
      <c r="AB97" s="149"/>
      <c r="AC97" s="164"/>
      <c r="AD97" s="149"/>
      <c r="AE97" s="164"/>
      <c r="AF97" s="149"/>
      <c r="AG97" s="164"/>
      <c r="AH97" s="149"/>
      <c r="AI97" s="164"/>
      <c r="AJ97" s="149"/>
      <c r="AK97" s="164"/>
      <c r="AL97" s="149"/>
      <c r="AM97" s="164"/>
      <c r="AN97" s="149"/>
      <c r="AO97" s="164"/>
      <c r="AP97" s="149"/>
      <c r="AQ97" s="164"/>
      <c r="AR97" s="149"/>
      <c r="AS97" s="164"/>
      <c r="AT97" s="149"/>
      <c r="AU97" s="164"/>
      <c r="AV97" s="149"/>
      <c r="AW97" s="164"/>
      <c r="AX97" s="149"/>
      <c r="AY97" s="164"/>
      <c r="AZ97" s="149"/>
      <c r="BA97" s="164"/>
      <c r="BB97" s="149"/>
      <c r="BC97" s="164"/>
      <c r="BD97" s="149"/>
      <c r="BE97" s="164"/>
      <c r="BF97" s="149"/>
      <c r="BG97" s="164"/>
      <c r="BH97" s="149"/>
      <c r="BI97" s="164"/>
      <c r="BJ97" s="149"/>
      <c r="BK97" s="164"/>
    </row>
    <row r="98" spans="2:63" s="98" customFormat="1" outlineLevel="1">
      <c r="B98" s="384"/>
      <c r="C98" s="114">
        <f>設定!L5</f>
        <v>0</v>
      </c>
      <c r="D98" s="149"/>
      <c r="E98" s="164"/>
      <c r="F98" s="149"/>
      <c r="G98" s="164"/>
      <c r="H98" s="149"/>
      <c r="I98" s="164"/>
      <c r="J98" s="149"/>
      <c r="K98" s="164"/>
      <c r="L98" s="149"/>
      <c r="M98" s="164"/>
      <c r="N98" s="149"/>
      <c r="O98" s="164"/>
      <c r="P98" s="149"/>
      <c r="Q98" s="164"/>
      <c r="R98" s="149"/>
      <c r="S98" s="164"/>
      <c r="T98" s="149"/>
      <c r="U98" s="164"/>
      <c r="V98" s="149"/>
      <c r="W98" s="164"/>
      <c r="X98" s="149"/>
      <c r="Y98" s="164"/>
      <c r="Z98" s="149"/>
      <c r="AA98" s="164"/>
      <c r="AB98" s="149"/>
      <c r="AC98" s="164"/>
      <c r="AD98" s="149"/>
      <c r="AE98" s="164"/>
      <c r="AF98" s="149"/>
      <c r="AG98" s="164"/>
      <c r="AH98" s="149"/>
      <c r="AI98" s="164"/>
      <c r="AJ98" s="149"/>
      <c r="AK98" s="164"/>
      <c r="AL98" s="149"/>
      <c r="AM98" s="164"/>
      <c r="AN98" s="149"/>
      <c r="AO98" s="164"/>
      <c r="AP98" s="149"/>
      <c r="AQ98" s="164"/>
      <c r="AR98" s="149"/>
      <c r="AS98" s="164"/>
      <c r="AT98" s="149"/>
      <c r="AU98" s="164"/>
      <c r="AV98" s="149"/>
      <c r="AW98" s="164"/>
      <c r="AX98" s="149"/>
      <c r="AY98" s="164"/>
      <c r="AZ98" s="149"/>
      <c r="BA98" s="164"/>
      <c r="BB98" s="149"/>
      <c r="BC98" s="164"/>
      <c r="BD98" s="149"/>
      <c r="BE98" s="164"/>
      <c r="BF98" s="149"/>
      <c r="BG98" s="164"/>
      <c r="BH98" s="149"/>
      <c r="BI98" s="164"/>
      <c r="BJ98" s="149"/>
      <c r="BK98" s="164"/>
    </row>
    <row r="99" spans="2:63" s="98" customFormat="1">
      <c r="B99" s="384"/>
      <c r="C99" s="110">
        <f>設定!L6</f>
        <v>0</v>
      </c>
      <c r="D99" s="143"/>
      <c r="E99" s="160"/>
      <c r="F99" s="143"/>
      <c r="G99" s="160"/>
      <c r="H99" s="143"/>
      <c r="I99" s="160"/>
      <c r="J99" s="143"/>
      <c r="K99" s="160"/>
      <c r="L99" s="143"/>
      <c r="M99" s="160"/>
      <c r="N99" s="143"/>
      <c r="O99" s="160"/>
      <c r="P99" s="143"/>
      <c r="Q99" s="160"/>
      <c r="R99" s="143"/>
      <c r="S99" s="160"/>
      <c r="T99" s="143"/>
      <c r="U99" s="160"/>
      <c r="V99" s="143"/>
      <c r="W99" s="160"/>
      <c r="X99" s="143"/>
      <c r="Y99" s="160"/>
      <c r="Z99" s="143"/>
      <c r="AA99" s="160"/>
      <c r="AB99" s="143"/>
      <c r="AC99" s="160"/>
      <c r="AD99" s="143"/>
      <c r="AE99" s="160"/>
      <c r="AF99" s="143"/>
      <c r="AG99" s="160"/>
      <c r="AH99" s="143"/>
      <c r="AI99" s="160"/>
      <c r="AJ99" s="143"/>
      <c r="AK99" s="160"/>
      <c r="AL99" s="143"/>
      <c r="AM99" s="160"/>
      <c r="AN99" s="143"/>
      <c r="AO99" s="160"/>
      <c r="AP99" s="143"/>
      <c r="AQ99" s="160"/>
      <c r="AR99" s="143"/>
      <c r="AS99" s="160"/>
      <c r="AT99" s="143"/>
      <c r="AU99" s="160"/>
      <c r="AV99" s="143"/>
      <c r="AW99" s="160"/>
      <c r="AX99" s="143"/>
      <c r="AY99" s="160"/>
      <c r="AZ99" s="143"/>
      <c r="BA99" s="160"/>
      <c r="BB99" s="143"/>
      <c r="BC99" s="160"/>
      <c r="BD99" s="143"/>
      <c r="BE99" s="160"/>
      <c r="BF99" s="143"/>
      <c r="BG99" s="160"/>
      <c r="BH99" s="143"/>
      <c r="BI99" s="160"/>
      <c r="BJ99" s="143"/>
      <c r="BK99" s="160"/>
    </row>
    <row r="100" spans="2:63" s="98" customFormat="1" ht="18" customHeight="1" outlineLevel="1">
      <c r="B100" s="384"/>
      <c r="C100" s="110">
        <f>設定!L6</f>
        <v>0</v>
      </c>
      <c r="D100" s="149"/>
      <c r="E100" s="164"/>
      <c r="F100" s="149"/>
      <c r="G100" s="164"/>
      <c r="H100" s="149"/>
      <c r="I100" s="164"/>
      <c r="J100" s="149"/>
      <c r="K100" s="164"/>
      <c r="L100" s="149"/>
      <c r="M100" s="164"/>
      <c r="N100" s="149"/>
      <c r="O100" s="164"/>
      <c r="P100" s="149"/>
      <c r="Q100" s="164"/>
      <c r="R100" s="149"/>
      <c r="S100" s="164"/>
      <c r="T100" s="149"/>
      <c r="U100" s="164"/>
      <c r="V100" s="149"/>
      <c r="W100" s="164"/>
      <c r="X100" s="149"/>
      <c r="Y100" s="164"/>
      <c r="Z100" s="149"/>
      <c r="AA100" s="164"/>
      <c r="AB100" s="149"/>
      <c r="AC100" s="164"/>
      <c r="AD100" s="149"/>
      <c r="AE100" s="164"/>
      <c r="AF100" s="149"/>
      <c r="AG100" s="164"/>
      <c r="AH100" s="149"/>
      <c r="AI100" s="164"/>
      <c r="AJ100" s="149"/>
      <c r="AK100" s="164"/>
      <c r="AL100" s="149"/>
      <c r="AM100" s="164"/>
      <c r="AN100" s="149"/>
      <c r="AO100" s="164"/>
      <c r="AP100" s="149"/>
      <c r="AQ100" s="164"/>
      <c r="AR100" s="149"/>
      <c r="AS100" s="164"/>
      <c r="AT100" s="149"/>
      <c r="AU100" s="164"/>
      <c r="AV100" s="149"/>
      <c r="AW100" s="164"/>
      <c r="AX100" s="149"/>
      <c r="AY100" s="164"/>
      <c r="AZ100" s="149"/>
      <c r="BA100" s="164"/>
      <c r="BB100" s="149"/>
      <c r="BC100" s="164"/>
      <c r="BD100" s="149"/>
      <c r="BE100" s="164"/>
      <c r="BF100" s="149"/>
      <c r="BG100" s="164"/>
      <c r="BH100" s="149"/>
      <c r="BI100" s="164"/>
      <c r="BJ100" s="149"/>
      <c r="BK100" s="164"/>
    </row>
    <row r="101" spans="2:63" s="98" customFormat="1" outlineLevel="1">
      <c r="B101" s="384"/>
      <c r="C101" s="110">
        <f>設定!L6</f>
        <v>0</v>
      </c>
      <c r="D101" s="149"/>
      <c r="E101" s="164"/>
      <c r="F101" s="149"/>
      <c r="G101" s="164"/>
      <c r="H101" s="149"/>
      <c r="I101" s="164"/>
      <c r="J101" s="149"/>
      <c r="K101" s="164"/>
      <c r="L101" s="149"/>
      <c r="M101" s="164"/>
      <c r="N101" s="149"/>
      <c r="O101" s="164"/>
      <c r="P101" s="149"/>
      <c r="Q101" s="164"/>
      <c r="R101" s="149"/>
      <c r="S101" s="164"/>
      <c r="T101" s="149"/>
      <c r="U101" s="164"/>
      <c r="V101" s="149"/>
      <c r="W101" s="164"/>
      <c r="X101" s="149"/>
      <c r="Y101" s="164"/>
      <c r="Z101" s="149"/>
      <c r="AA101" s="164"/>
      <c r="AB101" s="149"/>
      <c r="AC101" s="164"/>
      <c r="AD101" s="149"/>
      <c r="AE101" s="164"/>
      <c r="AF101" s="149"/>
      <c r="AG101" s="164"/>
      <c r="AH101" s="149"/>
      <c r="AI101" s="164"/>
      <c r="AJ101" s="149"/>
      <c r="AK101" s="164"/>
      <c r="AL101" s="149"/>
      <c r="AM101" s="164"/>
      <c r="AN101" s="149"/>
      <c r="AO101" s="164"/>
      <c r="AP101" s="149"/>
      <c r="AQ101" s="164"/>
      <c r="AR101" s="149"/>
      <c r="AS101" s="164"/>
      <c r="AT101" s="149"/>
      <c r="AU101" s="164"/>
      <c r="AV101" s="149"/>
      <c r="AW101" s="164"/>
      <c r="AX101" s="149"/>
      <c r="AY101" s="164"/>
      <c r="AZ101" s="149"/>
      <c r="BA101" s="164"/>
      <c r="BB101" s="149"/>
      <c r="BC101" s="164"/>
      <c r="BD101" s="149"/>
      <c r="BE101" s="164"/>
      <c r="BF101" s="149"/>
      <c r="BG101" s="164"/>
      <c r="BH101" s="149"/>
      <c r="BI101" s="164"/>
      <c r="BJ101" s="149"/>
      <c r="BK101" s="164"/>
    </row>
    <row r="102" spans="2:63" s="98" customFormat="1">
      <c r="B102" s="384"/>
      <c r="C102" s="114">
        <f>設定!L7</f>
        <v>0</v>
      </c>
      <c r="D102" s="149"/>
      <c r="E102" s="164"/>
      <c r="F102" s="149"/>
      <c r="G102" s="164"/>
      <c r="H102" s="149"/>
      <c r="I102" s="164"/>
      <c r="J102" s="149"/>
      <c r="K102" s="164"/>
      <c r="L102" s="149"/>
      <c r="M102" s="164"/>
      <c r="N102" s="149"/>
      <c r="O102" s="164"/>
      <c r="P102" s="149"/>
      <c r="Q102" s="164"/>
      <c r="R102" s="149"/>
      <c r="S102" s="164"/>
      <c r="T102" s="149"/>
      <c r="U102" s="164"/>
      <c r="V102" s="149"/>
      <c r="W102" s="164"/>
      <c r="X102" s="149"/>
      <c r="Y102" s="164"/>
      <c r="Z102" s="149"/>
      <c r="AA102" s="164"/>
      <c r="AB102" s="149"/>
      <c r="AC102" s="164"/>
      <c r="AD102" s="149"/>
      <c r="AE102" s="164"/>
      <c r="AF102" s="149"/>
      <c r="AG102" s="164"/>
      <c r="AH102" s="149"/>
      <c r="AI102" s="164"/>
      <c r="AJ102" s="149"/>
      <c r="AK102" s="164"/>
      <c r="AL102" s="149"/>
      <c r="AM102" s="164"/>
      <c r="AN102" s="149"/>
      <c r="AO102" s="164"/>
      <c r="AP102" s="149"/>
      <c r="AQ102" s="164"/>
      <c r="AR102" s="149"/>
      <c r="AS102" s="164"/>
      <c r="AT102" s="149"/>
      <c r="AU102" s="164"/>
      <c r="AV102" s="149"/>
      <c r="AW102" s="164"/>
      <c r="AX102" s="149"/>
      <c r="AY102" s="164"/>
      <c r="AZ102" s="149"/>
      <c r="BA102" s="164"/>
      <c r="BB102" s="149"/>
      <c r="BC102" s="164"/>
      <c r="BD102" s="149"/>
      <c r="BE102" s="164"/>
      <c r="BF102" s="149"/>
      <c r="BG102" s="164"/>
      <c r="BH102" s="149"/>
      <c r="BI102" s="164"/>
      <c r="BJ102" s="149"/>
      <c r="BK102" s="164"/>
    </row>
    <row r="103" spans="2:63" s="98" customFormat="1" outlineLevel="1">
      <c r="B103" s="384"/>
      <c r="C103" s="114">
        <f>設定!L7</f>
        <v>0</v>
      </c>
      <c r="D103" s="149"/>
      <c r="E103" s="164"/>
      <c r="F103" s="149"/>
      <c r="G103" s="164"/>
      <c r="H103" s="149"/>
      <c r="I103" s="164"/>
      <c r="J103" s="149"/>
      <c r="K103" s="164"/>
      <c r="L103" s="149"/>
      <c r="M103" s="164"/>
      <c r="N103" s="149"/>
      <c r="O103" s="164"/>
      <c r="P103" s="149"/>
      <c r="Q103" s="164"/>
      <c r="R103" s="149"/>
      <c r="S103" s="164"/>
      <c r="T103" s="149"/>
      <c r="U103" s="164"/>
      <c r="V103" s="149"/>
      <c r="W103" s="164"/>
      <c r="X103" s="149"/>
      <c r="Y103" s="164"/>
      <c r="Z103" s="149"/>
      <c r="AA103" s="164"/>
      <c r="AB103" s="149"/>
      <c r="AC103" s="164"/>
      <c r="AD103" s="149"/>
      <c r="AE103" s="164"/>
      <c r="AF103" s="149"/>
      <c r="AG103" s="164"/>
      <c r="AH103" s="149"/>
      <c r="AI103" s="164"/>
      <c r="AJ103" s="149"/>
      <c r="AK103" s="164"/>
      <c r="AL103" s="149"/>
      <c r="AM103" s="164"/>
      <c r="AN103" s="149"/>
      <c r="AO103" s="164"/>
      <c r="AP103" s="149"/>
      <c r="AQ103" s="164"/>
      <c r="AR103" s="149"/>
      <c r="AS103" s="164"/>
      <c r="AT103" s="149"/>
      <c r="AU103" s="164"/>
      <c r="AV103" s="149"/>
      <c r="AW103" s="164"/>
      <c r="AX103" s="149"/>
      <c r="AY103" s="164"/>
      <c r="AZ103" s="149"/>
      <c r="BA103" s="164"/>
      <c r="BB103" s="149"/>
      <c r="BC103" s="164"/>
      <c r="BD103" s="149"/>
      <c r="BE103" s="164"/>
      <c r="BF103" s="149"/>
      <c r="BG103" s="164"/>
      <c r="BH103" s="149"/>
      <c r="BI103" s="164"/>
      <c r="BJ103" s="149"/>
      <c r="BK103" s="164"/>
    </row>
    <row r="104" spans="2:63" s="98" customFormat="1" outlineLevel="1">
      <c r="B104" s="384"/>
      <c r="C104" s="114">
        <f>設定!L7</f>
        <v>0</v>
      </c>
      <c r="D104" s="149"/>
      <c r="E104" s="164"/>
      <c r="F104" s="149"/>
      <c r="G104" s="164"/>
      <c r="H104" s="149"/>
      <c r="I104" s="164"/>
      <c r="J104" s="149"/>
      <c r="K104" s="164"/>
      <c r="L104" s="149"/>
      <c r="M104" s="164"/>
      <c r="N104" s="149"/>
      <c r="O104" s="164"/>
      <c r="P104" s="149"/>
      <c r="Q104" s="164"/>
      <c r="R104" s="149"/>
      <c r="S104" s="164"/>
      <c r="T104" s="149"/>
      <c r="U104" s="164"/>
      <c r="V104" s="149"/>
      <c r="W104" s="164"/>
      <c r="X104" s="149"/>
      <c r="Y104" s="164"/>
      <c r="Z104" s="149"/>
      <c r="AA104" s="164"/>
      <c r="AB104" s="149"/>
      <c r="AC104" s="164"/>
      <c r="AD104" s="149"/>
      <c r="AE104" s="164"/>
      <c r="AF104" s="149"/>
      <c r="AG104" s="164"/>
      <c r="AH104" s="149"/>
      <c r="AI104" s="164"/>
      <c r="AJ104" s="149"/>
      <c r="AK104" s="164"/>
      <c r="AL104" s="149"/>
      <c r="AM104" s="164"/>
      <c r="AN104" s="149"/>
      <c r="AO104" s="164"/>
      <c r="AP104" s="149"/>
      <c r="AQ104" s="164"/>
      <c r="AR104" s="149"/>
      <c r="AS104" s="164"/>
      <c r="AT104" s="149"/>
      <c r="AU104" s="164"/>
      <c r="AV104" s="149"/>
      <c r="AW104" s="164"/>
      <c r="AX104" s="149"/>
      <c r="AY104" s="164"/>
      <c r="AZ104" s="149"/>
      <c r="BA104" s="164"/>
      <c r="BB104" s="149"/>
      <c r="BC104" s="164"/>
      <c r="BD104" s="149"/>
      <c r="BE104" s="164"/>
      <c r="BF104" s="149"/>
      <c r="BG104" s="164"/>
      <c r="BH104" s="149"/>
      <c r="BI104" s="164"/>
      <c r="BJ104" s="149"/>
      <c r="BK104" s="164"/>
    </row>
    <row r="105" spans="2:63" s="98" customFormat="1">
      <c r="B105" s="384"/>
      <c r="C105" s="110">
        <f>設定!L8</f>
        <v>0</v>
      </c>
      <c r="D105" s="143"/>
      <c r="E105" s="160"/>
      <c r="F105" s="143"/>
      <c r="G105" s="160"/>
      <c r="H105" s="143"/>
      <c r="I105" s="160"/>
      <c r="J105" s="143"/>
      <c r="K105" s="160"/>
      <c r="L105" s="143"/>
      <c r="M105" s="160"/>
      <c r="N105" s="143"/>
      <c r="O105" s="160"/>
      <c r="P105" s="143"/>
      <c r="Q105" s="160"/>
      <c r="R105" s="143"/>
      <c r="S105" s="160"/>
      <c r="T105" s="143"/>
      <c r="U105" s="160"/>
      <c r="V105" s="143"/>
      <c r="W105" s="160"/>
      <c r="X105" s="143"/>
      <c r="Y105" s="160"/>
      <c r="Z105" s="143"/>
      <c r="AA105" s="160"/>
      <c r="AB105" s="143"/>
      <c r="AC105" s="160"/>
      <c r="AD105" s="143"/>
      <c r="AE105" s="160"/>
      <c r="AF105" s="143"/>
      <c r="AG105" s="160"/>
      <c r="AH105" s="143"/>
      <c r="AI105" s="160"/>
      <c r="AJ105" s="143"/>
      <c r="AK105" s="160"/>
      <c r="AL105" s="143"/>
      <c r="AM105" s="160"/>
      <c r="AN105" s="143"/>
      <c r="AO105" s="160"/>
      <c r="AP105" s="143"/>
      <c r="AQ105" s="160"/>
      <c r="AR105" s="143"/>
      <c r="AS105" s="160"/>
      <c r="AT105" s="143"/>
      <c r="AU105" s="160"/>
      <c r="AV105" s="143"/>
      <c r="AW105" s="160"/>
      <c r="AX105" s="143"/>
      <c r="AY105" s="160"/>
      <c r="AZ105" s="143"/>
      <c r="BA105" s="160"/>
      <c r="BB105" s="143"/>
      <c r="BC105" s="160"/>
      <c r="BD105" s="143"/>
      <c r="BE105" s="160"/>
      <c r="BF105" s="143"/>
      <c r="BG105" s="160"/>
      <c r="BH105" s="143"/>
      <c r="BI105" s="160"/>
      <c r="BJ105" s="143"/>
      <c r="BK105" s="160"/>
    </row>
    <row r="106" spans="2:63" s="98" customFormat="1" outlineLevel="1">
      <c r="B106" s="384"/>
      <c r="C106" s="110">
        <f>設定!L8</f>
        <v>0</v>
      </c>
      <c r="D106" s="149"/>
      <c r="E106" s="164"/>
      <c r="F106" s="149"/>
      <c r="G106" s="164"/>
      <c r="H106" s="149"/>
      <c r="I106" s="164"/>
      <c r="J106" s="149"/>
      <c r="K106" s="164"/>
      <c r="L106" s="149"/>
      <c r="M106" s="164"/>
      <c r="N106" s="149"/>
      <c r="O106" s="164"/>
      <c r="P106" s="149"/>
      <c r="Q106" s="164"/>
      <c r="R106" s="149"/>
      <c r="S106" s="164"/>
      <c r="T106" s="149"/>
      <c r="U106" s="164"/>
      <c r="V106" s="149"/>
      <c r="W106" s="164"/>
      <c r="X106" s="149"/>
      <c r="Y106" s="164"/>
      <c r="Z106" s="149"/>
      <c r="AA106" s="164"/>
      <c r="AB106" s="149"/>
      <c r="AC106" s="164"/>
      <c r="AD106" s="149"/>
      <c r="AE106" s="164"/>
      <c r="AF106" s="149"/>
      <c r="AG106" s="164"/>
      <c r="AH106" s="149"/>
      <c r="AI106" s="164"/>
      <c r="AJ106" s="149"/>
      <c r="AK106" s="164"/>
      <c r="AL106" s="149"/>
      <c r="AM106" s="164"/>
      <c r="AN106" s="149"/>
      <c r="AO106" s="164"/>
      <c r="AP106" s="149"/>
      <c r="AQ106" s="164"/>
      <c r="AR106" s="149"/>
      <c r="AS106" s="164"/>
      <c r="AT106" s="149"/>
      <c r="AU106" s="164"/>
      <c r="AV106" s="149"/>
      <c r="AW106" s="164"/>
      <c r="AX106" s="149"/>
      <c r="AY106" s="164"/>
      <c r="AZ106" s="149"/>
      <c r="BA106" s="164"/>
      <c r="BB106" s="149"/>
      <c r="BC106" s="164"/>
      <c r="BD106" s="149"/>
      <c r="BE106" s="164"/>
      <c r="BF106" s="149"/>
      <c r="BG106" s="164"/>
      <c r="BH106" s="149"/>
      <c r="BI106" s="164"/>
      <c r="BJ106" s="149"/>
      <c r="BK106" s="164"/>
    </row>
    <row r="107" spans="2:63" s="98" customFormat="1" outlineLevel="1">
      <c r="B107" s="384"/>
      <c r="C107" s="110">
        <f>設定!L8</f>
        <v>0</v>
      </c>
      <c r="D107" s="149"/>
      <c r="E107" s="164"/>
      <c r="F107" s="149"/>
      <c r="G107" s="164"/>
      <c r="H107" s="149"/>
      <c r="I107" s="164"/>
      <c r="J107" s="149"/>
      <c r="K107" s="164"/>
      <c r="L107" s="149"/>
      <c r="M107" s="164"/>
      <c r="N107" s="149"/>
      <c r="O107" s="164"/>
      <c r="P107" s="149"/>
      <c r="Q107" s="164"/>
      <c r="R107" s="149"/>
      <c r="S107" s="164"/>
      <c r="T107" s="149"/>
      <c r="U107" s="164"/>
      <c r="V107" s="149"/>
      <c r="W107" s="164"/>
      <c r="X107" s="149"/>
      <c r="Y107" s="164"/>
      <c r="Z107" s="149"/>
      <c r="AA107" s="164"/>
      <c r="AB107" s="149"/>
      <c r="AC107" s="164"/>
      <c r="AD107" s="149"/>
      <c r="AE107" s="164"/>
      <c r="AF107" s="149"/>
      <c r="AG107" s="164"/>
      <c r="AH107" s="149"/>
      <c r="AI107" s="164"/>
      <c r="AJ107" s="149"/>
      <c r="AK107" s="164"/>
      <c r="AL107" s="149"/>
      <c r="AM107" s="164"/>
      <c r="AN107" s="149"/>
      <c r="AO107" s="164"/>
      <c r="AP107" s="149"/>
      <c r="AQ107" s="164"/>
      <c r="AR107" s="149"/>
      <c r="AS107" s="164"/>
      <c r="AT107" s="149"/>
      <c r="AU107" s="164"/>
      <c r="AV107" s="149"/>
      <c r="AW107" s="164"/>
      <c r="AX107" s="149"/>
      <c r="AY107" s="164"/>
      <c r="AZ107" s="149"/>
      <c r="BA107" s="164"/>
      <c r="BB107" s="149"/>
      <c r="BC107" s="164"/>
      <c r="BD107" s="149"/>
      <c r="BE107" s="164"/>
      <c r="BF107" s="149"/>
      <c r="BG107" s="164"/>
      <c r="BH107" s="149"/>
      <c r="BI107" s="164"/>
      <c r="BJ107" s="149"/>
      <c r="BK107" s="164"/>
    </row>
    <row r="108" spans="2:63" s="98" customFormat="1">
      <c r="B108" s="384"/>
      <c r="C108" s="114">
        <f>設定!L9</f>
        <v>0</v>
      </c>
      <c r="D108" s="149"/>
      <c r="E108" s="164"/>
      <c r="F108" s="149"/>
      <c r="G108" s="164"/>
      <c r="H108" s="149"/>
      <c r="I108" s="164"/>
      <c r="J108" s="149"/>
      <c r="K108" s="164"/>
      <c r="L108" s="149"/>
      <c r="M108" s="164"/>
      <c r="N108" s="149"/>
      <c r="O108" s="164"/>
      <c r="P108" s="149"/>
      <c r="Q108" s="164"/>
      <c r="R108" s="149"/>
      <c r="S108" s="164"/>
      <c r="T108" s="149"/>
      <c r="U108" s="164"/>
      <c r="V108" s="149"/>
      <c r="W108" s="164"/>
      <c r="X108" s="149"/>
      <c r="Y108" s="164"/>
      <c r="Z108" s="149"/>
      <c r="AA108" s="164"/>
      <c r="AB108" s="149"/>
      <c r="AC108" s="164"/>
      <c r="AD108" s="149"/>
      <c r="AE108" s="164"/>
      <c r="AF108" s="149"/>
      <c r="AG108" s="164"/>
      <c r="AH108" s="149"/>
      <c r="AI108" s="164"/>
      <c r="AJ108" s="149"/>
      <c r="AK108" s="164"/>
      <c r="AL108" s="149"/>
      <c r="AM108" s="164"/>
      <c r="AN108" s="149"/>
      <c r="AO108" s="164"/>
      <c r="AP108" s="149"/>
      <c r="AQ108" s="164"/>
      <c r="AR108" s="149"/>
      <c r="AS108" s="164"/>
      <c r="AT108" s="149"/>
      <c r="AU108" s="164"/>
      <c r="AV108" s="149"/>
      <c r="AW108" s="164"/>
      <c r="AX108" s="149"/>
      <c r="AY108" s="164"/>
      <c r="AZ108" s="149"/>
      <c r="BA108" s="164"/>
      <c r="BB108" s="149"/>
      <c r="BC108" s="164"/>
      <c r="BD108" s="149"/>
      <c r="BE108" s="164"/>
      <c r="BF108" s="149"/>
      <c r="BG108" s="164"/>
      <c r="BH108" s="149"/>
      <c r="BI108" s="164"/>
      <c r="BJ108" s="149"/>
      <c r="BK108" s="164"/>
    </row>
    <row r="109" spans="2:63" s="98" customFormat="1" outlineLevel="1">
      <c r="B109" s="384"/>
      <c r="C109" s="114">
        <f>設定!L9</f>
        <v>0</v>
      </c>
      <c r="D109" s="149"/>
      <c r="E109" s="164"/>
      <c r="F109" s="149"/>
      <c r="G109" s="164"/>
      <c r="H109" s="149"/>
      <c r="I109" s="164"/>
      <c r="J109" s="149"/>
      <c r="K109" s="164"/>
      <c r="L109" s="149"/>
      <c r="M109" s="164"/>
      <c r="N109" s="149"/>
      <c r="O109" s="164"/>
      <c r="P109" s="149"/>
      <c r="Q109" s="164"/>
      <c r="R109" s="149"/>
      <c r="S109" s="164"/>
      <c r="T109" s="149"/>
      <c r="U109" s="164"/>
      <c r="V109" s="149"/>
      <c r="W109" s="164"/>
      <c r="X109" s="149"/>
      <c r="Y109" s="164"/>
      <c r="Z109" s="149"/>
      <c r="AA109" s="164"/>
      <c r="AB109" s="149"/>
      <c r="AC109" s="164"/>
      <c r="AD109" s="149"/>
      <c r="AE109" s="164"/>
      <c r="AF109" s="149"/>
      <c r="AG109" s="164"/>
      <c r="AH109" s="149"/>
      <c r="AI109" s="164"/>
      <c r="AJ109" s="149"/>
      <c r="AK109" s="164"/>
      <c r="AL109" s="149"/>
      <c r="AM109" s="164"/>
      <c r="AN109" s="149"/>
      <c r="AO109" s="164"/>
      <c r="AP109" s="149"/>
      <c r="AQ109" s="164"/>
      <c r="AR109" s="149"/>
      <c r="AS109" s="164"/>
      <c r="AT109" s="149"/>
      <c r="AU109" s="164"/>
      <c r="AV109" s="149"/>
      <c r="AW109" s="164"/>
      <c r="AX109" s="149"/>
      <c r="AY109" s="164"/>
      <c r="AZ109" s="149"/>
      <c r="BA109" s="164"/>
      <c r="BB109" s="149"/>
      <c r="BC109" s="164"/>
      <c r="BD109" s="149"/>
      <c r="BE109" s="164"/>
      <c r="BF109" s="149"/>
      <c r="BG109" s="164"/>
      <c r="BH109" s="149"/>
      <c r="BI109" s="164"/>
      <c r="BJ109" s="149"/>
      <c r="BK109" s="164"/>
    </row>
    <row r="110" spans="2:63" s="98" customFormat="1" outlineLevel="1">
      <c r="B110" s="384"/>
      <c r="C110" s="114">
        <f>設定!L9</f>
        <v>0</v>
      </c>
      <c r="D110" s="149"/>
      <c r="E110" s="164"/>
      <c r="F110" s="149"/>
      <c r="G110" s="164"/>
      <c r="H110" s="149"/>
      <c r="I110" s="164"/>
      <c r="J110" s="149"/>
      <c r="K110" s="164"/>
      <c r="L110" s="149"/>
      <c r="M110" s="164"/>
      <c r="N110" s="149"/>
      <c r="O110" s="164"/>
      <c r="P110" s="149"/>
      <c r="Q110" s="164"/>
      <c r="R110" s="149"/>
      <c r="S110" s="164"/>
      <c r="T110" s="149"/>
      <c r="U110" s="164"/>
      <c r="V110" s="149"/>
      <c r="W110" s="164"/>
      <c r="X110" s="149"/>
      <c r="Y110" s="164"/>
      <c r="Z110" s="149"/>
      <c r="AA110" s="164"/>
      <c r="AB110" s="149"/>
      <c r="AC110" s="164"/>
      <c r="AD110" s="149"/>
      <c r="AE110" s="164"/>
      <c r="AF110" s="149"/>
      <c r="AG110" s="164"/>
      <c r="AH110" s="149"/>
      <c r="AI110" s="164"/>
      <c r="AJ110" s="149"/>
      <c r="AK110" s="164"/>
      <c r="AL110" s="149"/>
      <c r="AM110" s="164"/>
      <c r="AN110" s="149"/>
      <c r="AO110" s="164"/>
      <c r="AP110" s="149"/>
      <c r="AQ110" s="164"/>
      <c r="AR110" s="149"/>
      <c r="AS110" s="164"/>
      <c r="AT110" s="149"/>
      <c r="AU110" s="164"/>
      <c r="AV110" s="149"/>
      <c r="AW110" s="164"/>
      <c r="AX110" s="149"/>
      <c r="AY110" s="164"/>
      <c r="AZ110" s="149"/>
      <c r="BA110" s="164"/>
      <c r="BB110" s="149"/>
      <c r="BC110" s="164"/>
      <c r="BD110" s="149"/>
      <c r="BE110" s="164"/>
      <c r="BF110" s="149"/>
      <c r="BG110" s="164"/>
      <c r="BH110" s="149"/>
      <c r="BI110" s="164"/>
      <c r="BJ110" s="149"/>
      <c r="BK110" s="164"/>
    </row>
    <row r="111" spans="2:63" s="98" customFormat="1">
      <c r="B111" s="384"/>
      <c r="C111" s="110">
        <f>設定!L10</f>
        <v>0</v>
      </c>
      <c r="D111" s="143"/>
      <c r="E111" s="160"/>
      <c r="F111" s="143"/>
      <c r="G111" s="160"/>
      <c r="H111" s="143"/>
      <c r="I111" s="160"/>
      <c r="J111" s="143"/>
      <c r="K111" s="160"/>
      <c r="L111" s="143"/>
      <c r="M111" s="160"/>
      <c r="N111" s="143"/>
      <c r="O111" s="160"/>
      <c r="P111" s="143"/>
      <c r="Q111" s="160"/>
      <c r="R111" s="143"/>
      <c r="S111" s="160"/>
      <c r="T111" s="143"/>
      <c r="U111" s="160"/>
      <c r="V111" s="143"/>
      <c r="W111" s="160"/>
      <c r="X111" s="143"/>
      <c r="Y111" s="160"/>
      <c r="Z111" s="143"/>
      <c r="AA111" s="160"/>
      <c r="AB111" s="143"/>
      <c r="AC111" s="160"/>
      <c r="AD111" s="143"/>
      <c r="AE111" s="160"/>
      <c r="AF111" s="143"/>
      <c r="AG111" s="160"/>
      <c r="AH111" s="143"/>
      <c r="AI111" s="160"/>
      <c r="AJ111" s="143"/>
      <c r="AK111" s="160"/>
      <c r="AL111" s="143"/>
      <c r="AM111" s="160"/>
      <c r="AN111" s="143"/>
      <c r="AO111" s="160"/>
      <c r="AP111" s="143"/>
      <c r="AQ111" s="160"/>
      <c r="AR111" s="143"/>
      <c r="AS111" s="160"/>
      <c r="AT111" s="143"/>
      <c r="AU111" s="160"/>
      <c r="AV111" s="143"/>
      <c r="AW111" s="160"/>
      <c r="AX111" s="143"/>
      <c r="AY111" s="160"/>
      <c r="AZ111" s="143"/>
      <c r="BA111" s="160"/>
      <c r="BB111" s="143"/>
      <c r="BC111" s="160"/>
      <c r="BD111" s="143"/>
      <c r="BE111" s="160"/>
      <c r="BF111" s="143"/>
      <c r="BG111" s="160"/>
      <c r="BH111" s="143"/>
      <c r="BI111" s="160"/>
      <c r="BJ111" s="143"/>
      <c r="BK111" s="160"/>
    </row>
    <row r="112" spans="2:63" s="98" customFormat="1" outlineLevel="1">
      <c r="B112" s="384"/>
      <c r="C112" s="110">
        <f>設定!L10</f>
        <v>0</v>
      </c>
      <c r="D112" s="149"/>
      <c r="E112" s="164"/>
      <c r="F112" s="149"/>
      <c r="G112" s="164"/>
      <c r="H112" s="149"/>
      <c r="I112" s="164"/>
      <c r="J112" s="149"/>
      <c r="K112" s="164"/>
      <c r="L112" s="149"/>
      <c r="M112" s="164"/>
      <c r="N112" s="149"/>
      <c r="O112" s="164"/>
      <c r="P112" s="149"/>
      <c r="Q112" s="164"/>
      <c r="R112" s="149"/>
      <c r="S112" s="164"/>
      <c r="T112" s="149"/>
      <c r="U112" s="164"/>
      <c r="V112" s="149"/>
      <c r="W112" s="164"/>
      <c r="X112" s="149"/>
      <c r="Y112" s="164"/>
      <c r="Z112" s="149"/>
      <c r="AA112" s="164"/>
      <c r="AB112" s="149"/>
      <c r="AC112" s="164"/>
      <c r="AD112" s="149"/>
      <c r="AE112" s="164"/>
      <c r="AF112" s="149"/>
      <c r="AG112" s="164"/>
      <c r="AH112" s="149"/>
      <c r="AI112" s="164"/>
      <c r="AJ112" s="149"/>
      <c r="AK112" s="164"/>
      <c r="AL112" s="149"/>
      <c r="AM112" s="164"/>
      <c r="AN112" s="149"/>
      <c r="AO112" s="164"/>
      <c r="AP112" s="149"/>
      <c r="AQ112" s="164"/>
      <c r="AR112" s="149"/>
      <c r="AS112" s="164"/>
      <c r="AT112" s="149"/>
      <c r="AU112" s="164"/>
      <c r="AV112" s="149"/>
      <c r="AW112" s="164"/>
      <c r="AX112" s="149"/>
      <c r="AY112" s="164"/>
      <c r="AZ112" s="149"/>
      <c r="BA112" s="164"/>
      <c r="BB112" s="149"/>
      <c r="BC112" s="164"/>
      <c r="BD112" s="149"/>
      <c r="BE112" s="164"/>
      <c r="BF112" s="149"/>
      <c r="BG112" s="164"/>
      <c r="BH112" s="149"/>
      <c r="BI112" s="164"/>
      <c r="BJ112" s="149"/>
      <c r="BK112" s="164"/>
    </row>
    <row r="113" spans="2:64" s="98" customFormat="1" outlineLevel="1">
      <c r="B113" s="384"/>
      <c r="C113" s="110">
        <f>設定!L10</f>
        <v>0</v>
      </c>
      <c r="D113" s="149"/>
      <c r="E113" s="164"/>
      <c r="F113" s="149"/>
      <c r="G113" s="164"/>
      <c r="H113" s="149"/>
      <c r="I113" s="164"/>
      <c r="J113" s="149"/>
      <c r="K113" s="164"/>
      <c r="L113" s="149"/>
      <c r="M113" s="164"/>
      <c r="N113" s="149"/>
      <c r="O113" s="164"/>
      <c r="P113" s="149"/>
      <c r="Q113" s="164"/>
      <c r="R113" s="149"/>
      <c r="S113" s="164"/>
      <c r="T113" s="149"/>
      <c r="U113" s="164"/>
      <c r="V113" s="149"/>
      <c r="W113" s="164"/>
      <c r="X113" s="149"/>
      <c r="Y113" s="164"/>
      <c r="Z113" s="149"/>
      <c r="AA113" s="164"/>
      <c r="AB113" s="149"/>
      <c r="AC113" s="164"/>
      <c r="AD113" s="149"/>
      <c r="AE113" s="164"/>
      <c r="AF113" s="149"/>
      <c r="AG113" s="164"/>
      <c r="AH113" s="149"/>
      <c r="AI113" s="164"/>
      <c r="AJ113" s="149"/>
      <c r="AK113" s="164"/>
      <c r="AL113" s="149"/>
      <c r="AM113" s="164"/>
      <c r="AN113" s="149"/>
      <c r="AO113" s="164"/>
      <c r="AP113" s="149"/>
      <c r="AQ113" s="164"/>
      <c r="AR113" s="149"/>
      <c r="AS113" s="164"/>
      <c r="AT113" s="149"/>
      <c r="AU113" s="164"/>
      <c r="AV113" s="149"/>
      <c r="AW113" s="164"/>
      <c r="AX113" s="149"/>
      <c r="AY113" s="164"/>
      <c r="AZ113" s="149"/>
      <c r="BA113" s="164"/>
      <c r="BB113" s="149"/>
      <c r="BC113" s="164"/>
      <c r="BD113" s="149"/>
      <c r="BE113" s="164"/>
      <c r="BF113" s="149"/>
      <c r="BG113" s="164"/>
      <c r="BH113" s="149"/>
      <c r="BI113" s="164"/>
      <c r="BJ113" s="149"/>
      <c r="BK113" s="164"/>
    </row>
    <row r="114" spans="2:64" s="98" customFormat="1">
      <c r="B114" s="384"/>
      <c r="C114" s="114">
        <f>設定!L11</f>
        <v>0</v>
      </c>
      <c r="D114" s="149"/>
      <c r="E114" s="164"/>
      <c r="F114" s="149"/>
      <c r="G114" s="164"/>
      <c r="H114" s="149"/>
      <c r="I114" s="164"/>
      <c r="J114" s="149"/>
      <c r="K114" s="164"/>
      <c r="L114" s="149"/>
      <c r="M114" s="164"/>
      <c r="N114" s="149"/>
      <c r="O114" s="164"/>
      <c r="P114" s="149"/>
      <c r="Q114" s="164"/>
      <c r="R114" s="149"/>
      <c r="S114" s="164"/>
      <c r="T114" s="149"/>
      <c r="U114" s="164"/>
      <c r="V114" s="149"/>
      <c r="W114" s="164"/>
      <c r="X114" s="149"/>
      <c r="Y114" s="164"/>
      <c r="Z114" s="149"/>
      <c r="AA114" s="164"/>
      <c r="AB114" s="149"/>
      <c r="AC114" s="164"/>
      <c r="AD114" s="149"/>
      <c r="AE114" s="164"/>
      <c r="AF114" s="149"/>
      <c r="AG114" s="164"/>
      <c r="AH114" s="149"/>
      <c r="AI114" s="164"/>
      <c r="AJ114" s="149"/>
      <c r="AK114" s="164"/>
      <c r="AL114" s="149"/>
      <c r="AM114" s="164"/>
      <c r="AN114" s="149"/>
      <c r="AO114" s="164"/>
      <c r="AP114" s="149"/>
      <c r="AQ114" s="164"/>
      <c r="AR114" s="149"/>
      <c r="AS114" s="164"/>
      <c r="AT114" s="149"/>
      <c r="AU114" s="164"/>
      <c r="AV114" s="149"/>
      <c r="AW114" s="164"/>
      <c r="AX114" s="149"/>
      <c r="AY114" s="164"/>
      <c r="AZ114" s="149"/>
      <c r="BA114" s="164"/>
      <c r="BB114" s="149"/>
      <c r="BC114" s="164"/>
      <c r="BD114" s="149"/>
      <c r="BE114" s="164"/>
      <c r="BF114" s="149"/>
      <c r="BG114" s="164"/>
      <c r="BH114" s="149"/>
      <c r="BI114" s="164"/>
      <c r="BJ114" s="149"/>
      <c r="BK114" s="164"/>
    </row>
    <row r="115" spans="2:64" s="98" customFormat="1" outlineLevel="1">
      <c r="B115" s="384"/>
      <c r="C115" s="114">
        <f>設定!L11</f>
        <v>0</v>
      </c>
      <c r="D115" s="149"/>
      <c r="E115" s="164"/>
      <c r="F115" s="149"/>
      <c r="G115" s="164"/>
      <c r="H115" s="149"/>
      <c r="I115" s="164"/>
      <c r="J115" s="149"/>
      <c r="K115" s="164"/>
      <c r="L115" s="149"/>
      <c r="M115" s="164"/>
      <c r="N115" s="149"/>
      <c r="O115" s="164"/>
      <c r="P115" s="149"/>
      <c r="Q115" s="164"/>
      <c r="R115" s="149"/>
      <c r="S115" s="164"/>
      <c r="T115" s="149"/>
      <c r="U115" s="164"/>
      <c r="V115" s="149"/>
      <c r="W115" s="164"/>
      <c r="X115" s="149"/>
      <c r="Y115" s="164"/>
      <c r="Z115" s="149"/>
      <c r="AA115" s="164"/>
      <c r="AB115" s="149"/>
      <c r="AC115" s="164"/>
      <c r="AD115" s="149"/>
      <c r="AE115" s="164"/>
      <c r="AF115" s="149"/>
      <c r="AG115" s="164"/>
      <c r="AH115" s="149"/>
      <c r="AI115" s="164"/>
      <c r="AJ115" s="149"/>
      <c r="AK115" s="164"/>
      <c r="AL115" s="149"/>
      <c r="AM115" s="164"/>
      <c r="AN115" s="149"/>
      <c r="AO115" s="164"/>
      <c r="AP115" s="149"/>
      <c r="AQ115" s="164"/>
      <c r="AR115" s="149"/>
      <c r="AS115" s="164"/>
      <c r="AT115" s="149"/>
      <c r="AU115" s="164"/>
      <c r="AV115" s="149"/>
      <c r="AW115" s="164"/>
      <c r="AX115" s="149"/>
      <c r="AY115" s="164"/>
      <c r="AZ115" s="149"/>
      <c r="BA115" s="164"/>
      <c r="BB115" s="149"/>
      <c r="BC115" s="164"/>
      <c r="BD115" s="149"/>
      <c r="BE115" s="164"/>
      <c r="BF115" s="149"/>
      <c r="BG115" s="164"/>
      <c r="BH115" s="149"/>
      <c r="BI115" s="164"/>
      <c r="BJ115" s="149"/>
      <c r="BK115" s="164"/>
    </row>
    <row r="116" spans="2:64" s="98" customFormat="1" outlineLevel="1">
      <c r="B116" s="384"/>
      <c r="C116" s="114">
        <f>設定!L11</f>
        <v>0</v>
      </c>
      <c r="D116" s="149"/>
      <c r="E116" s="164"/>
      <c r="F116" s="149"/>
      <c r="G116" s="164"/>
      <c r="H116" s="149"/>
      <c r="I116" s="164"/>
      <c r="J116" s="149"/>
      <c r="K116" s="164"/>
      <c r="L116" s="149"/>
      <c r="M116" s="164"/>
      <c r="N116" s="149"/>
      <c r="O116" s="164"/>
      <c r="P116" s="149"/>
      <c r="Q116" s="164"/>
      <c r="R116" s="149"/>
      <c r="S116" s="164"/>
      <c r="T116" s="149"/>
      <c r="U116" s="164"/>
      <c r="V116" s="149"/>
      <c r="W116" s="164"/>
      <c r="X116" s="149"/>
      <c r="Y116" s="164"/>
      <c r="Z116" s="149"/>
      <c r="AA116" s="164"/>
      <c r="AB116" s="149"/>
      <c r="AC116" s="164"/>
      <c r="AD116" s="149"/>
      <c r="AE116" s="164"/>
      <c r="AF116" s="149"/>
      <c r="AG116" s="164"/>
      <c r="AH116" s="149"/>
      <c r="AI116" s="164"/>
      <c r="AJ116" s="149"/>
      <c r="AK116" s="164"/>
      <c r="AL116" s="149"/>
      <c r="AM116" s="164"/>
      <c r="AN116" s="149"/>
      <c r="AO116" s="164"/>
      <c r="AP116" s="149"/>
      <c r="AQ116" s="164"/>
      <c r="AR116" s="149"/>
      <c r="AS116" s="164"/>
      <c r="AT116" s="149"/>
      <c r="AU116" s="164"/>
      <c r="AV116" s="149"/>
      <c r="AW116" s="164"/>
      <c r="AX116" s="149"/>
      <c r="AY116" s="164"/>
      <c r="AZ116" s="149"/>
      <c r="BA116" s="164"/>
      <c r="BB116" s="149"/>
      <c r="BC116" s="164"/>
      <c r="BD116" s="149"/>
      <c r="BE116" s="164"/>
      <c r="BF116" s="149"/>
      <c r="BG116" s="164"/>
      <c r="BH116" s="149"/>
      <c r="BI116" s="164"/>
      <c r="BJ116" s="149"/>
      <c r="BK116" s="164"/>
    </row>
    <row r="117" spans="2:64" s="98" customFormat="1">
      <c r="B117" s="384"/>
      <c r="C117" s="110">
        <f>設定!L12</f>
        <v>0</v>
      </c>
      <c r="D117" s="143"/>
      <c r="E117" s="160"/>
      <c r="F117" s="143"/>
      <c r="G117" s="160"/>
      <c r="H117" s="143"/>
      <c r="I117" s="160"/>
      <c r="J117" s="143"/>
      <c r="K117" s="160"/>
      <c r="L117" s="143"/>
      <c r="M117" s="160"/>
      <c r="N117" s="143"/>
      <c r="O117" s="160"/>
      <c r="P117" s="143"/>
      <c r="Q117" s="160"/>
      <c r="R117" s="143"/>
      <c r="S117" s="160"/>
      <c r="T117" s="143"/>
      <c r="U117" s="160"/>
      <c r="V117" s="143"/>
      <c r="W117" s="160"/>
      <c r="X117" s="143"/>
      <c r="Y117" s="160"/>
      <c r="Z117" s="143"/>
      <c r="AA117" s="160"/>
      <c r="AB117" s="143"/>
      <c r="AC117" s="160"/>
      <c r="AD117" s="143"/>
      <c r="AE117" s="160"/>
      <c r="AF117" s="143"/>
      <c r="AG117" s="160"/>
      <c r="AH117" s="143"/>
      <c r="AI117" s="160"/>
      <c r="AJ117" s="143"/>
      <c r="AK117" s="160"/>
      <c r="AL117" s="143"/>
      <c r="AM117" s="160"/>
      <c r="AN117" s="143"/>
      <c r="AO117" s="160"/>
      <c r="AP117" s="143"/>
      <c r="AQ117" s="160"/>
      <c r="AR117" s="143"/>
      <c r="AS117" s="160"/>
      <c r="AT117" s="143"/>
      <c r="AU117" s="160"/>
      <c r="AV117" s="143"/>
      <c r="AW117" s="160"/>
      <c r="AX117" s="143"/>
      <c r="AY117" s="160"/>
      <c r="AZ117" s="143"/>
      <c r="BA117" s="160"/>
      <c r="BB117" s="143"/>
      <c r="BC117" s="160"/>
      <c r="BD117" s="143"/>
      <c r="BE117" s="160"/>
      <c r="BF117" s="143"/>
      <c r="BG117" s="160"/>
      <c r="BH117" s="143"/>
      <c r="BI117" s="160"/>
      <c r="BJ117" s="143"/>
      <c r="BK117" s="160"/>
    </row>
    <row r="118" spans="2:64" s="98" customFormat="1" outlineLevel="1">
      <c r="B118" s="384"/>
      <c r="C118" s="110">
        <f>設定!L12</f>
        <v>0</v>
      </c>
      <c r="D118" s="149"/>
      <c r="E118" s="164"/>
      <c r="F118" s="149"/>
      <c r="G118" s="164"/>
      <c r="H118" s="149"/>
      <c r="I118" s="164"/>
      <c r="J118" s="149"/>
      <c r="K118" s="164"/>
      <c r="L118" s="149"/>
      <c r="M118" s="164"/>
      <c r="N118" s="149"/>
      <c r="O118" s="164"/>
      <c r="P118" s="149"/>
      <c r="Q118" s="164"/>
      <c r="R118" s="149"/>
      <c r="S118" s="164"/>
      <c r="T118" s="149"/>
      <c r="U118" s="164"/>
      <c r="V118" s="149"/>
      <c r="W118" s="164"/>
      <c r="X118" s="149"/>
      <c r="Y118" s="164"/>
      <c r="Z118" s="149"/>
      <c r="AA118" s="164"/>
      <c r="AB118" s="149"/>
      <c r="AC118" s="164"/>
      <c r="AD118" s="149"/>
      <c r="AE118" s="164"/>
      <c r="AF118" s="149"/>
      <c r="AG118" s="164"/>
      <c r="AH118" s="149"/>
      <c r="AI118" s="164"/>
      <c r="AJ118" s="149"/>
      <c r="AK118" s="164"/>
      <c r="AL118" s="149"/>
      <c r="AM118" s="164"/>
      <c r="AN118" s="149"/>
      <c r="AO118" s="164"/>
      <c r="AP118" s="149"/>
      <c r="AQ118" s="164"/>
      <c r="AR118" s="149"/>
      <c r="AS118" s="164"/>
      <c r="AT118" s="149"/>
      <c r="AU118" s="164"/>
      <c r="AV118" s="149"/>
      <c r="AW118" s="164"/>
      <c r="AX118" s="149"/>
      <c r="AY118" s="164"/>
      <c r="AZ118" s="149"/>
      <c r="BA118" s="164"/>
      <c r="BB118" s="149"/>
      <c r="BC118" s="164"/>
      <c r="BD118" s="149"/>
      <c r="BE118" s="164"/>
      <c r="BF118" s="149"/>
      <c r="BG118" s="164"/>
      <c r="BH118" s="149"/>
      <c r="BI118" s="164"/>
      <c r="BJ118" s="149"/>
      <c r="BK118" s="164"/>
    </row>
    <row r="119" spans="2:64" s="98" customFormat="1" outlineLevel="1">
      <c r="B119" s="384"/>
      <c r="C119" s="110">
        <f>設定!L12</f>
        <v>0</v>
      </c>
      <c r="D119" s="149"/>
      <c r="E119" s="164"/>
      <c r="F119" s="149"/>
      <c r="G119" s="164"/>
      <c r="H119" s="149"/>
      <c r="I119" s="164"/>
      <c r="J119" s="149"/>
      <c r="K119" s="164"/>
      <c r="L119" s="149"/>
      <c r="M119" s="164"/>
      <c r="N119" s="149"/>
      <c r="O119" s="164"/>
      <c r="P119" s="149"/>
      <c r="Q119" s="164"/>
      <c r="R119" s="149"/>
      <c r="S119" s="164"/>
      <c r="T119" s="149"/>
      <c r="U119" s="164"/>
      <c r="V119" s="149"/>
      <c r="W119" s="164"/>
      <c r="X119" s="149"/>
      <c r="Y119" s="164"/>
      <c r="Z119" s="149"/>
      <c r="AA119" s="164"/>
      <c r="AB119" s="149"/>
      <c r="AC119" s="164"/>
      <c r="AD119" s="149"/>
      <c r="AE119" s="164"/>
      <c r="AF119" s="149"/>
      <c r="AG119" s="164"/>
      <c r="AH119" s="149"/>
      <c r="AI119" s="164"/>
      <c r="AJ119" s="149"/>
      <c r="AK119" s="164"/>
      <c r="AL119" s="149"/>
      <c r="AM119" s="164"/>
      <c r="AN119" s="149"/>
      <c r="AO119" s="164"/>
      <c r="AP119" s="149"/>
      <c r="AQ119" s="164"/>
      <c r="AR119" s="149"/>
      <c r="AS119" s="164"/>
      <c r="AT119" s="149"/>
      <c r="AU119" s="164"/>
      <c r="AV119" s="149"/>
      <c r="AW119" s="164"/>
      <c r="AX119" s="149"/>
      <c r="AY119" s="164"/>
      <c r="AZ119" s="149"/>
      <c r="BA119" s="164"/>
      <c r="BB119" s="149"/>
      <c r="BC119" s="164"/>
      <c r="BD119" s="149"/>
      <c r="BE119" s="164"/>
      <c r="BF119" s="149"/>
      <c r="BG119" s="164"/>
      <c r="BH119" s="149"/>
      <c r="BI119" s="164"/>
      <c r="BJ119" s="149"/>
      <c r="BK119" s="164"/>
    </row>
    <row r="120" spans="2:64" s="98" customFormat="1">
      <c r="B120" s="384"/>
      <c r="C120" s="114">
        <f>設定!L13</f>
        <v>0</v>
      </c>
      <c r="D120" s="149"/>
      <c r="E120" s="164"/>
      <c r="F120" s="149"/>
      <c r="G120" s="164"/>
      <c r="H120" s="149"/>
      <c r="I120" s="164"/>
      <c r="J120" s="149"/>
      <c r="K120" s="164"/>
      <c r="L120" s="149"/>
      <c r="M120" s="164"/>
      <c r="N120" s="149"/>
      <c r="O120" s="164"/>
      <c r="P120" s="149"/>
      <c r="Q120" s="164"/>
      <c r="R120" s="149"/>
      <c r="S120" s="164"/>
      <c r="T120" s="149"/>
      <c r="U120" s="164"/>
      <c r="V120" s="149"/>
      <c r="W120" s="164"/>
      <c r="X120" s="149"/>
      <c r="Y120" s="164"/>
      <c r="Z120" s="149"/>
      <c r="AA120" s="164"/>
      <c r="AB120" s="149"/>
      <c r="AC120" s="164"/>
      <c r="AD120" s="149"/>
      <c r="AE120" s="164"/>
      <c r="AF120" s="149"/>
      <c r="AG120" s="164"/>
      <c r="AH120" s="149"/>
      <c r="AI120" s="164"/>
      <c r="AJ120" s="149"/>
      <c r="AK120" s="164"/>
      <c r="AL120" s="149"/>
      <c r="AM120" s="164"/>
      <c r="AN120" s="149"/>
      <c r="AO120" s="164"/>
      <c r="AP120" s="149"/>
      <c r="AQ120" s="164"/>
      <c r="AR120" s="149"/>
      <c r="AS120" s="164"/>
      <c r="AT120" s="149"/>
      <c r="AU120" s="164"/>
      <c r="AV120" s="149"/>
      <c r="AW120" s="164"/>
      <c r="AX120" s="149"/>
      <c r="AY120" s="164"/>
      <c r="AZ120" s="149"/>
      <c r="BA120" s="164"/>
      <c r="BB120" s="149"/>
      <c r="BC120" s="164"/>
      <c r="BD120" s="149"/>
      <c r="BE120" s="164"/>
      <c r="BF120" s="149"/>
      <c r="BG120" s="164"/>
      <c r="BH120" s="149"/>
      <c r="BI120" s="164"/>
      <c r="BJ120" s="149"/>
      <c r="BK120" s="164"/>
    </row>
    <row r="121" spans="2:64" s="98" customFormat="1" outlineLevel="1">
      <c r="B121" s="384"/>
      <c r="C121" s="114">
        <f>設定!L13</f>
        <v>0</v>
      </c>
      <c r="D121" s="149"/>
      <c r="E121" s="164"/>
      <c r="F121" s="149"/>
      <c r="G121" s="164"/>
      <c r="H121" s="149"/>
      <c r="I121" s="164"/>
      <c r="J121" s="149"/>
      <c r="K121" s="164"/>
      <c r="L121" s="149"/>
      <c r="M121" s="164"/>
      <c r="N121" s="149"/>
      <c r="O121" s="164"/>
      <c r="P121" s="149"/>
      <c r="Q121" s="164"/>
      <c r="R121" s="149"/>
      <c r="S121" s="164"/>
      <c r="T121" s="149"/>
      <c r="U121" s="164"/>
      <c r="V121" s="149"/>
      <c r="W121" s="164"/>
      <c r="X121" s="149"/>
      <c r="Y121" s="164"/>
      <c r="Z121" s="149"/>
      <c r="AA121" s="164"/>
      <c r="AB121" s="149"/>
      <c r="AC121" s="164"/>
      <c r="AD121" s="149"/>
      <c r="AE121" s="164"/>
      <c r="AF121" s="149"/>
      <c r="AG121" s="164"/>
      <c r="AH121" s="149"/>
      <c r="AI121" s="164"/>
      <c r="AJ121" s="149"/>
      <c r="AK121" s="164"/>
      <c r="AL121" s="149"/>
      <c r="AM121" s="164"/>
      <c r="AN121" s="149"/>
      <c r="AO121" s="164"/>
      <c r="AP121" s="149"/>
      <c r="AQ121" s="164"/>
      <c r="AR121" s="149"/>
      <c r="AS121" s="164"/>
      <c r="AT121" s="149"/>
      <c r="AU121" s="164"/>
      <c r="AV121" s="149"/>
      <c r="AW121" s="164"/>
      <c r="AX121" s="149"/>
      <c r="AY121" s="164"/>
      <c r="AZ121" s="149"/>
      <c r="BA121" s="164"/>
      <c r="BB121" s="149"/>
      <c r="BC121" s="164"/>
      <c r="BD121" s="149"/>
      <c r="BE121" s="164"/>
      <c r="BF121" s="149"/>
      <c r="BG121" s="164"/>
      <c r="BH121" s="149"/>
      <c r="BI121" s="164"/>
      <c r="BJ121" s="149"/>
      <c r="BK121" s="164"/>
    </row>
    <row r="122" spans="2:64" s="98" customFormat="1" outlineLevel="1">
      <c r="B122" s="384"/>
      <c r="C122" s="114">
        <f>設定!L13</f>
        <v>0</v>
      </c>
      <c r="D122" s="149"/>
      <c r="E122" s="164"/>
      <c r="F122" s="149"/>
      <c r="G122" s="164"/>
      <c r="H122" s="149"/>
      <c r="I122" s="164"/>
      <c r="J122" s="149"/>
      <c r="K122" s="164"/>
      <c r="L122" s="149"/>
      <c r="M122" s="164"/>
      <c r="N122" s="149"/>
      <c r="O122" s="164"/>
      <c r="P122" s="149"/>
      <c r="Q122" s="164"/>
      <c r="R122" s="149"/>
      <c r="S122" s="164"/>
      <c r="T122" s="149"/>
      <c r="U122" s="164"/>
      <c r="V122" s="149"/>
      <c r="W122" s="164"/>
      <c r="X122" s="149"/>
      <c r="Y122" s="164"/>
      <c r="Z122" s="149"/>
      <c r="AA122" s="164"/>
      <c r="AB122" s="149"/>
      <c r="AC122" s="164"/>
      <c r="AD122" s="149"/>
      <c r="AE122" s="164"/>
      <c r="AF122" s="149"/>
      <c r="AG122" s="164"/>
      <c r="AH122" s="149"/>
      <c r="AI122" s="164"/>
      <c r="AJ122" s="149"/>
      <c r="AK122" s="164"/>
      <c r="AL122" s="149"/>
      <c r="AM122" s="164"/>
      <c r="AN122" s="149"/>
      <c r="AO122" s="164"/>
      <c r="AP122" s="149"/>
      <c r="AQ122" s="164"/>
      <c r="AR122" s="149"/>
      <c r="AS122" s="164"/>
      <c r="AT122" s="149"/>
      <c r="AU122" s="164"/>
      <c r="AV122" s="149"/>
      <c r="AW122" s="164"/>
      <c r="AX122" s="149"/>
      <c r="AY122" s="164"/>
      <c r="AZ122" s="149"/>
      <c r="BA122" s="164"/>
      <c r="BB122" s="149"/>
      <c r="BC122" s="164"/>
      <c r="BD122" s="149"/>
      <c r="BE122" s="164"/>
      <c r="BF122" s="149"/>
      <c r="BG122" s="164"/>
      <c r="BH122" s="149"/>
      <c r="BI122" s="164"/>
      <c r="BJ122" s="149"/>
      <c r="BK122" s="164"/>
    </row>
    <row r="123" spans="2:64" s="98" customFormat="1">
      <c r="B123" s="384"/>
      <c r="C123" s="110">
        <f>設定!L14</f>
        <v>0</v>
      </c>
      <c r="D123" s="143"/>
      <c r="E123" s="160"/>
      <c r="F123" s="143"/>
      <c r="G123" s="160"/>
      <c r="H123" s="143"/>
      <c r="I123" s="160"/>
      <c r="J123" s="143"/>
      <c r="K123" s="160"/>
      <c r="L123" s="143"/>
      <c r="M123" s="160"/>
      <c r="N123" s="143"/>
      <c r="O123" s="160"/>
      <c r="P123" s="143"/>
      <c r="Q123" s="160"/>
      <c r="R123" s="143"/>
      <c r="S123" s="160"/>
      <c r="T123" s="143"/>
      <c r="U123" s="160"/>
      <c r="V123" s="143"/>
      <c r="W123" s="160"/>
      <c r="X123" s="143"/>
      <c r="Y123" s="160"/>
      <c r="Z123" s="143"/>
      <c r="AA123" s="160"/>
      <c r="AB123" s="143"/>
      <c r="AC123" s="160"/>
      <c r="AD123" s="143"/>
      <c r="AE123" s="160"/>
      <c r="AF123" s="143"/>
      <c r="AG123" s="160"/>
      <c r="AH123" s="143"/>
      <c r="AI123" s="160"/>
      <c r="AJ123" s="143"/>
      <c r="AK123" s="160"/>
      <c r="AL123" s="143"/>
      <c r="AM123" s="160"/>
      <c r="AN123" s="143"/>
      <c r="AO123" s="160"/>
      <c r="AP123" s="143"/>
      <c r="AQ123" s="160"/>
      <c r="AR123" s="143"/>
      <c r="AS123" s="160"/>
      <c r="AT123" s="143"/>
      <c r="AU123" s="160"/>
      <c r="AV123" s="143"/>
      <c r="AW123" s="160"/>
      <c r="AX123" s="143"/>
      <c r="AY123" s="160"/>
      <c r="AZ123" s="143"/>
      <c r="BA123" s="160"/>
      <c r="BB123" s="143"/>
      <c r="BC123" s="160"/>
      <c r="BD123" s="143"/>
      <c r="BE123" s="160"/>
      <c r="BF123" s="143"/>
      <c r="BG123" s="160"/>
      <c r="BH123" s="143"/>
      <c r="BI123" s="160"/>
      <c r="BJ123" s="143"/>
      <c r="BK123" s="160"/>
    </row>
    <row r="124" spans="2:64" s="98" customFormat="1" outlineLevel="1">
      <c r="B124" s="384"/>
      <c r="C124" s="110">
        <f>設定!L14</f>
        <v>0</v>
      </c>
      <c r="D124" s="143"/>
      <c r="E124" s="160"/>
      <c r="F124" s="143"/>
      <c r="G124" s="160"/>
      <c r="H124" s="143"/>
      <c r="I124" s="160"/>
      <c r="J124" s="143"/>
      <c r="K124" s="160"/>
      <c r="L124" s="143"/>
      <c r="M124" s="160"/>
      <c r="N124" s="143"/>
      <c r="O124" s="160"/>
      <c r="P124" s="143"/>
      <c r="Q124" s="160"/>
      <c r="R124" s="143"/>
      <c r="S124" s="160"/>
      <c r="T124" s="143"/>
      <c r="U124" s="160"/>
      <c r="V124" s="143"/>
      <c r="W124" s="160"/>
      <c r="X124" s="143"/>
      <c r="Y124" s="160"/>
      <c r="Z124" s="143"/>
      <c r="AA124" s="160"/>
      <c r="AB124" s="143"/>
      <c r="AC124" s="160"/>
      <c r="AD124" s="143"/>
      <c r="AE124" s="160"/>
      <c r="AF124" s="143"/>
      <c r="AG124" s="160"/>
      <c r="AH124" s="143"/>
      <c r="AI124" s="160"/>
      <c r="AJ124" s="143"/>
      <c r="AK124" s="160"/>
      <c r="AL124" s="143"/>
      <c r="AM124" s="160"/>
      <c r="AN124" s="143"/>
      <c r="AO124" s="160"/>
      <c r="AP124" s="143"/>
      <c r="AQ124" s="160"/>
      <c r="AR124" s="143"/>
      <c r="AS124" s="160"/>
      <c r="AT124" s="143"/>
      <c r="AU124" s="160"/>
      <c r="AV124" s="143"/>
      <c r="AW124" s="160"/>
      <c r="AX124" s="143"/>
      <c r="AY124" s="160"/>
      <c r="AZ124" s="143"/>
      <c r="BA124" s="160"/>
      <c r="BB124" s="143"/>
      <c r="BC124" s="160"/>
      <c r="BD124" s="143"/>
      <c r="BE124" s="160"/>
      <c r="BF124" s="143"/>
      <c r="BG124" s="160"/>
      <c r="BH124" s="143"/>
      <c r="BI124" s="160"/>
      <c r="BJ124" s="143"/>
      <c r="BK124" s="160"/>
    </row>
    <row r="125" spans="2:64" s="98" customFormat="1" outlineLevel="1">
      <c r="B125" s="384"/>
      <c r="C125" s="110">
        <f>設定!L14</f>
        <v>0</v>
      </c>
      <c r="D125" s="143"/>
      <c r="E125" s="160"/>
      <c r="F125" s="143"/>
      <c r="G125" s="160"/>
      <c r="H125" s="143"/>
      <c r="I125" s="160"/>
      <c r="J125" s="143"/>
      <c r="K125" s="160"/>
      <c r="L125" s="143"/>
      <c r="M125" s="160"/>
      <c r="N125" s="143"/>
      <c r="O125" s="160"/>
      <c r="P125" s="143"/>
      <c r="Q125" s="160"/>
      <c r="R125" s="143"/>
      <c r="S125" s="160"/>
      <c r="T125" s="143"/>
      <c r="U125" s="160"/>
      <c r="V125" s="143"/>
      <c r="W125" s="160"/>
      <c r="X125" s="143"/>
      <c r="Y125" s="160"/>
      <c r="Z125" s="143"/>
      <c r="AA125" s="160"/>
      <c r="AB125" s="143"/>
      <c r="AC125" s="160"/>
      <c r="AD125" s="143"/>
      <c r="AE125" s="160"/>
      <c r="AF125" s="143"/>
      <c r="AG125" s="160"/>
      <c r="AH125" s="143"/>
      <c r="AI125" s="160"/>
      <c r="AJ125" s="143"/>
      <c r="AK125" s="160"/>
      <c r="AL125" s="143"/>
      <c r="AM125" s="160"/>
      <c r="AN125" s="143"/>
      <c r="AO125" s="160"/>
      <c r="AP125" s="143"/>
      <c r="AQ125" s="160"/>
      <c r="AR125" s="143"/>
      <c r="AS125" s="160"/>
      <c r="AT125" s="143"/>
      <c r="AU125" s="160"/>
      <c r="AV125" s="143"/>
      <c r="AW125" s="160"/>
      <c r="AX125" s="143"/>
      <c r="AY125" s="160"/>
      <c r="AZ125" s="143"/>
      <c r="BA125" s="160"/>
      <c r="BB125" s="143"/>
      <c r="BC125" s="160"/>
      <c r="BD125" s="143"/>
      <c r="BE125" s="160"/>
      <c r="BF125" s="143"/>
      <c r="BG125" s="160"/>
      <c r="BH125" s="143"/>
      <c r="BI125" s="160"/>
      <c r="BJ125" s="143"/>
      <c r="BK125" s="160"/>
    </row>
    <row r="126" spans="2:64" s="98" customFormat="1" ht="19" thickBot="1">
      <c r="B126" s="384"/>
      <c r="C126" s="153" t="s">
        <v>87</v>
      </c>
      <c r="D126" s="321"/>
      <c r="E126" s="322"/>
      <c r="F126" s="321"/>
      <c r="G126" s="322"/>
      <c r="H126" s="321"/>
      <c r="I126" s="322"/>
      <c r="J126" s="321"/>
      <c r="K126" s="322"/>
      <c r="L126" s="321"/>
      <c r="M126" s="322"/>
      <c r="N126" s="321"/>
      <c r="O126" s="322"/>
      <c r="P126" s="321"/>
      <c r="Q126" s="322"/>
      <c r="R126" s="321"/>
      <c r="S126" s="322"/>
      <c r="T126" s="321"/>
      <c r="U126" s="322"/>
      <c r="V126" s="321"/>
      <c r="W126" s="322"/>
      <c r="X126" s="321"/>
      <c r="Y126" s="322"/>
      <c r="Z126" s="321"/>
      <c r="AA126" s="322"/>
      <c r="AB126" s="321"/>
      <c r="AC126" s="322"/>
      <c r="AD126" s="321"/>
      <c r="AE126" s="322"/>
      <c r="AF126" s="321"/>
      <c r="AG126" s="322"/>
      <c r="AH126" s="321"/>
      <c r="AI126" s="322"/>
      <c r="AJ126" s="321"/>
      <c r="AK126" s="322"/>
      <c r="AL126" s="321"/>
      <c r="AM126" s="322"/>
      <c r="AN126" s="321"/>
      <c r="AO126" s="322"/>
      <c r="AP126" s="321"/>
      <c r="AQ126" s="322"/>
      <c r="AR126" s="321"/>
      <c r="AS126" s="322"/>
      <c r="AT126" s="321"/>
      <c r="AU126" s="322"/>
      <c r="AV126" s="321"/>
      <c r="AW126" s="322"/>
      <c r="AX126" s="321"/>
      <c r="AY126" s="322"/>
      <c r="AZ126" s="321"/>
      <c r="BA126" s="322"/>
      <c r="BB126" s="321"/>
      <c r="BC126" s="322"/>
      <c r="BD126" s="321"/>
      <c r="BE126" s="322"/>
      <c r="BF126" s="321"/>
      <c r="BG126" s="322"/>
      <c r="BH126" s="321"/>
      <c r="BI126" s="322"/>
      <c r="BJ126" s="321"/>
      <c r="BK126" s="322"/>
    </row>
    <row r="127" spans="2:64" s="98" customFormat="1" ht="20" thickTop="1" thickBot="1">
      <c r="B127" s="385"/>
      <c r="C127" s="154" t="s">
        <v>88</v>
      </c>
      <c r="D127" s="316">
        <f>SUM(D96:D125)</f>
        <v>0</v>
      </c>
      <c r="E127" s="317"/>
      <c r="F127" s="316">
        <f t="shared" ref="F127" si="234">SUM(F96:F125)</f>
        <v>0</v>
      </c>
      <c r="G127" s="317"/>
      <c r="H127" s="316">
        <f t="shared" ref="H127" si="235">SUM(H96:H125)</f>
        <v>0</v>
      </c>
      <c r="I127" s="317"/>
      <c r="J127" s="316">
        <f t="shared" ref="J127" si="236">SUM(J96:J125)</f>
        <v>0</v>
      </c>
      <c r="K127" s="317"/>
      <c r="L127" s="316">
        <f t="shared" ref="L127" si="237">SUM(L96:L125)</f>
        <v>0</v>
      </c>
      <c r="M127" s="317"/>
      <c r="N127" s="316">
        <f t="shared" ref="N127" si="238">SUM(N96:N125)</f>
        <v>0</v>
      </c>
      <c r="O127" s="317"/>
      <c r="P127" s="316">
        <f t="shared" ref="P127" si="239">SUM(P96:P125)</f>
        <v>0</v>
      </c>
      <c r="Q127" s="317"/>
      <c r="R127" s="316">
        <f t="shared" ref="R127" si="240">SUM(R96:R125)</f>
        <v>0</v>
      </c>
      <c r="S127" s="317"/>
      <c r="T127" s="316">
        <f t="shared" ref="T127" si="241">SUM(T96:T125)</f>
        <v>0</v>
      </c>
      <c r="U127" s="317"/>
      <c r="V127" s="316">
        <f t="shared" ref="V127" si="242">SUM(V96:V125)</f>
        <v>0</v>
      </c>
      <c r="W127" s="317"/>
      <c r="X127" s="316">
        <f t="shared" ref="X127" si="243">SUM(X96:X125)</f>
        <v>0</v>
      </c>
      <c r="Y127" s="317"/>
      <c r="Z127" s="316">
        <f t="shared" ref="Z127" si="244">SUM(Z96:Z125)</f>
        <v>0</v>
      </c>
      <c r="AA127" s="317"/>
      <c r="AB127" s="316">
        <f t="shared" ref="AB127" si="245">SUM(AB96:AB125)</f>
        <v>0</v>
      </c>
      <c r="AC127" s="317"/>
      <c r="AD127" s="316">
        <f t="shared" ref="AD127" si="246">SUM(AD96:AD125)</f>
        <v>0</v>
      </c>
      <c r="AE127" s="317"/>
      <c r="AF127" s="316">
        <f t="shared" ref="AF127" si="247">SUM(AF96:AF125)</f>
        <v>0</v>
      </c>
      <c r="AG127" s="317"/>
      <c r="AH127" s="316">
        <f t="shared" ref="AH127" si="248">SUM(AH96:AH125)</f>
        <v>0</v>
      </c>
      <c r="AI127" s="317"/>
      <c r="AJ127" s="316">
        <f t="shared" ref="AJ127" si="249">SUM(AJ96:AJ125)</f>
        <v>0</v>
      </c>
      <c r="AK127" s="317"/>
      <c r="AL127" s="316">
        <f t="shared" ref="AL127" si="250">SUM(AL96:AL125)</f>
        <v>0</v>
      </c>
      <c r="AM127" s="317"/>
      <c r="AN127" s="316">
        <f t="shared" ref="AN127" si="251">SUM(AN96:AN125)</f>
        <v>0</v>
      </c>
      <c r="AO127" s="317"/>
      <c r="AP127" s="316">
        <f t="shared" ref="AP127" si="252">SUM(AP96:AP125)</f>
        <v>0</v>
      </c>
      <c r="AQ127" s="317"/>
      <c r="AR127" s="316">
        <f t="shared" ref="AR127" si="253">SUM(AR96:AR125)</f>
        <v>0</v>
      </c>
      <c r="AS127" s="317"/>
      <c r="AT127" s="316">
        <f t="shared" ref="AT127" si="254">SUM(AT96:AT125)</f>
        <v>0</v>
      </c>
      <c r="AU127" s="317"/>
      <c r="AV127" s="316">
        <f t="shared" ref="AV127" si="255">SUM(AV96:AV125)</f>
        <v>0</v>
      </c>
      <c r="AW127" s="317"/>
      <c r="AX127" s="316">
        <f t="shared" ref="AX127" si="256">SUM(AX96:AX125)</f>
        <v>0</v>
      </c>
      <c r="AY127" s="317"/>
      <c r="AZ127" s="316">
        <f t="shared" ref="AZ127" si="257">SUM(AZ96:AZ125)</f>
        <v>0</v>
      </c>
      <c r="BA127" s="317"/>
      <c r="BB127" s="316">
        <f t="shared" ref="BB127" si="258">SUM(BB96:BB125)</f>
        <v>0</v>
      </c>
      <c r="BC127" s="317"/>
      <c r="BD127" s="316">
        <f t="shared" ref="BD127" si="259">SUM(BD96:BD125)</f>
        <v>0</v>
      </c>
      <c r="BE127" s="317"/>
      <c r="BF127" s="316">
        <f t="shared" ref="BF127" si="260">SUM(BF96:BF125)</f>
        <v>0</v>
      </c>
      <c r="BG127" s="317"/>
      <c r="BH127" s="316">
        <f t="shared" ref="BH127" si="261">SUM(BH96:BH125)</f>
        <v>0</v>
      </c>
      <c r="BI127" s="317"/>
      <c r="BJ127" s="316">
        <f t="shared" ref="BJ127" si="262">SUM(BJ96:BJ125)</f>
        <v>0</v>
      </c>
      <c r="BK127" s="317"/>
    </row>
    <row r="128" spans="2:64" s="102" customFormat="1" ht="21" customHeight="1" thickTop="1" thickBot="1">
      <c r="B128" s="292" t="s">
        <v>93</v>
      </c>
      <c r="C128" s="293">
        <v>1</v>
      </c>
      <c r="D128" s="316">
        <f>SUM(D67,D79,D91,D95,D127)</f>
        <v>0</v>
      </c>
      <c r="E128" s="317"/>
      <c r="F128" s="316">
        <f>SUM(F67,F79,F91,F95,F127)</f>
        <v>0</v>
      </c>
      <c r="G128" s="317"/>
      <c r="H128" s="316">
        <f t="shared" ref="H128" si="263">SUM(H67,H79,H91,H95,H127)</f>
        <v>0</v>
      </c>
      <c r="I128" s="317"/>
      <c r="J128" s="316">
        <f t="shared" ref="J128" si="264">SUM(J67,J79,J91,J95,J127)</f>
        <v>0</v>
      </c>
      <c r="K128" s="317"/>
      <c r="L128" s="316">
        <f t="shared" ref="L128" si="265">SUM(L67,L79,L91,L95,L127)</f>
        <v>0</v>
      </c>
      <c r="M128" s="317"/>
      <c r="N128" s="316">
        <f t="shared" ref="N128" si="266">SUM(N67,N79,N91,N95,N127)</f>
        <v>0</v>
      </c>
      <c r="O128" s="317"/>
      <c r="P128" s="316">
        <f t="shared" ref="P128" si="267">SUM(P67,P79,P91,P95,P127)</f>
        <v>0</v>
      </c>
      <c r="Q128" s="317"/>
      <c r="R128" s="316">
        <f t="shared" ref="R128" si="268">SUM(R67,R79,R91,R95,R127)</f>
        <v>0</v>
      </c>
      <c r="S128" s="317"/>
      <c r="T128" s="316">
        <f t="shared" ref="T128" si="269">SUM(T67,T79,T91,T95,T127)</f>
        <v>0</v>
      </c>
      <c r="U128" s="317"/>
      <c r="V128" s="316">
        <f t="shared" ref="V128" si="270">SUM(V67,V79,V91,V95,V127)</f>
        <v>0</v>
      </c>
      <c r="W128" s="317"/>
      <c r="X128" s="316">
        <f t="shared" ref="X128" si="271">SUM(X67,X79,X91,X95,X127)</f>
        <v>0</v>
      </c>
      <c r="Y128" s="317"/>
      <c r="Z128" s="316">
        <f t="shared" ref="Z128" si="272">SUM(Z67,Z79,Z91,Z95,Z127)</f>
        <v>0</v>
      </c>
      <c r="AA128" s="317"/>
      <c r="AB128" s="316">
        <f t="shared" ref="AB128" si="273">SUM(AB67,AB79,AB91,AB95,AB127)</f>
        <v>0</v>
      </c>
      <c r="AC128" s="317"/>
      <c r="AD128" s="316">
        <f t="shared" ref="AD128" si="274">SUM(AD67,AD79,AD91,AD95,AD127)</f>
        <v>0</v>
      </c>
      <c r="AE128" s="317"/>
      <c r="AF128" s="316">
        <f t="shared" ref="AF128" si="275">SUM(AF67,AF79,AF91,AF95,AF127)</f>
        <v>0</v>
      </c>
      <c r="AG128" s="317"/>
      <c r="AH128" s="316">
        <f t="shared" ref="AH128" si="276">SUM(AH67,AH79,AH91,AH95,AH127)</f>
        <v>0</v>
      </c>
      <c r="AI128" s="317"/>
      <c r="AJ128" s="316">
        <f t="shared" ref="AJ128" si="277">SUM(AJ67,AJ79,AJ91,AJ95,AJ127)</f>
        <v>0</v>
      </c>
      <c r="AK128" s="317"/>
      <c r="AL128" s="316">
        <f t="shared" ref="AL128" si="278">SUM(AL67,AL79,AL91,AL95,AL127)</f>
        <v>0</v>
      </c>
      <c r="AM128" s="317"/>
      <c r="AN128" s="316">
        <f t="shared" ref="AN128" si="279">SUM(AN67,AN79,AN91,AN95,AN127)</f>
        <v>0</v>
      </c>
      <c r="AO128" s="317"/>
      <c r="AP128" s="316">
        <f t="shared" ref="AP128" si="280">SUM(AP67,AP79,AP91,AP95,AP127)</f>
        <v>0</v>
      </c>
      <c r="AQ128" s="317"/>
      <c r="AR128" s="316">
        <f t="shared" ref="AR128" si="281">SUM(AR67,AR79,AR91,AR95,AR127)</f>
        <v>0</v>
      </c>
      <c r="AS128" s="317"/>
      <c r="AT128" s="316">
        <f t="shared" ref="AT128" si="282">SUM(AT67,AT79,AT91,AT95,AT127)</f>
        <v>0</v>
      </c>
      <c r="AU128" s="317"/>
      <c r="AV128" s="316">
        <f t="shared" ref="AV128" si="283">SUM(AV67,AV79,AV91,AV95,AV127)</f>
        <v>0</v>
      </c>
      <c r="AW128" s="317"/>
      <c r="AX128" s="316">
        <f t="shared" ref="AX128" si="284">SUM(AX67,AX79,AX91,AX95,AX127)</f>
        <v>0</v>
      </c>
      <c r="AY128" s="317"/>
      <c r="AZ128" s="316">
        <f t="shared" ref="AZ128" si="285">SUM(AZ67,AZ79,AZ91,AZ95,AZ127)</f>
        <v>0</v>
      </c>
      <c r="BA128" s="317"/>
      <c r="BB128" s="316">
        <f t="shared" ref="BB128" si="286">SUM(BB67,BB79,BB91,BB95,BB127)</f>
        <v>0</v>
      </c>
      <c r="BC128" s="317"/>
      <c r="BD128" s="316">
        <f t="shared" ref="BD128" si="287">SUM(BD67,BD79,BD91,BD95,BD127)</f>
        <v>0</v>
      </c>
      <c r="BE128" s="317"/>
      <c r="BF128" s="316">
        <f t="shared" ref="BF128" si="288">SUM(BF67,BF79,BF91,BF95,BF127)</f>
        <v>0</v>
      </c>
      <c r="BG128" s="317"/>
      <c r="BH128" s="316">
        <f t="shared" ref="BH128" si="289">SUM(BH67,BH79,BH91,BH95,BH127)</f>
        <v>0</v>
      </c>
      <c r="BI128" s="317"/>
      <c r="BJ128" s="316">
        <f t="shared" ref="BJ128" si="290">SUM(BJ67,BJ79,BJ91,BJ95,BJ127)</f>
        <v>0</v>
      </c>
      <c r="BK128" s="317"/>
      <c r="BL128" s="101"/>
    </row>
    <row r="129" spans="2:63" ht="20" thickTop="1" thickBot="1">
      <c r="B129" s="292" t="s">
        <v>94</v>
      </c>
      <c r="C129" s="293">
        <v>1</v>
      </c>
      <c r="D129" s="316">
        <f>D55-SUM(D67,D79,D91,D95,D127)</f>
        <v>0</v>
      </c>
      <c r="E129" s="317"/>
      <c r="F129" s="316">
        <f t="shared" ref="F129" si="291">F55-SUM(F67,F79,F91,F95,F127)</f>
        <v>0</v>
      </c>
      <c r="G129" s="317"/>
      <c r="H129" s="316">
        <f t="shared" ref="H129" si="292">H55-SUM(H67,H79,H91,H95,H127)</f>
        <v>0</v>
      </c>
      <c r="I129" s="317"/>
      <c r="J129" s="316">
        <f t="shared" ref="J129" si="293">J55-SUM(J67,J79,J91,J95,J127)</f>
        <v>0</v>
      </c>
      <c r="K129" s="317"/>
      <c r="L129" s="316">
        <f t="shared" ref="L129" si="294">L55-SUM(L67,L79,L91,L95,L127)</f>
        <v>0</v>
      </c>
      <c r="M129" s="317"/>
      <c r="N129" s="316">
        <f t="shared" ref="N129" si="295">N55-SUM(N67,N79,N91,N95,N127)</f>
        <v>0</v>
      </c>
      <c r="O129" s="317"/>
      <c r="P129" s="316">
        <f t="shared" ref="P129" si="296">P55-SUM(P67,P79,P91,P95,P127)</f>
        <v>0</v>
      </c>
      <c r="Q129" s="317"/>
      <c r="R129" s="316">
        <f t="shared" ref="R129" si="297">R55-SUM(R67,R79,R91,R95,R127)</f>
        <v>0</v>
      </c>
      <c r="S129" s="317"/>
      <c r="T129" s="316">
        <f t="shared" ref="T129" si="298">T55-SUM(T67,T79,T91,T95,T127)</f>
        <v>0</v>
      </c>
      <c r="U129" s="317"/>
      <c r="V129" s="316">
        <f t="shared" ref="V129" si="299">V55-SUM(V67,V79,V91,V95,V127)</f>
        <v>0</v>
      </c>
      <c r="W129" s="317"/>
      <c r="X129" s="316">
        <f t="shared" ref="X129" si="300">X55-SUM(X67,X79,X91,X95,X127)</f>
        <v>0</v>
      </c>
      <c r="Y129" s="317"/>
      <c r="Z129" s="316">
        <f t="shared" ref="Z129" si="301">Z55-SUM(Z67,Z79,Z91,Z95,Z127)</f>
        <v>0</v>
      </c>
      <c r="AA129" s="317"/>
      <c r="AB129" s="316">
        <f t="shared" ref="AB129" si="302">AB55-SUM(AB67,AB79,AB91,AB95,AB127)</f>
        <v>0</v>
      </c>
      <c r="AC129" s="317"/>
      <c r="AD129" s="316">
        <f t="shared" ref="AD129" si="303">AD55-SUM(AD67,AD79,AD91,AD95,AD127)</f>
        <v>0</v>
      </c>
      <c r="AE129" s="317"/>
      <c r="AF129" s="316">
        <f t="shared" ref="AF129" si="304">AF55-SUM(AF67,AF79,AF91,AF95,AF127)</f>
        <v>0</v>
      </c>
      <c r="AG129" s="317"/>
      <c r="AH129" s="316">
        <f t="shared" ref="AH129" si="305">AH55-SUM(AH67,AH79,AH91,AH95,AH127)</f>
        <v>0</v>
      </c>
      <c r="AI129" s="317"/>
      <c r="AJ129" s="316">
        <f t="shared" ref="AJ129" si="306">AJ55-SUM(AJ67,AJ79,AJ91,AJ95,AJ127)</f>
        <v>0</v>
      </c>
      <c r="AK129" s="317"/>
      <c r="AL129" s="316">
        <f t="shared" ref="AL129" si="307">AL55-SUM(AL67,AL79,AL91,AL95,AL127)</f>
        <v>0</v>
      </c>
      <c r="AM129" s="317"/>
      <c r="AN129" s="316">
        <f t="shared" ref="AN129" si="308">AN55-SUM(AN67,AN79,AN91,AN95,AN127)</f>
        <v>0</v>
      </c>
      <c r="AO129" s="317"/>
      <c r="AP129" s="316">
        <f t="shared" ref="AP129" si="309">AP55-SUM(AP67,AP79,AP91,AP95,AP127)</f>
        <v>0</v>
      </c>
      <c r="AQ129" s="317"/>
      <c r="AR129" s="316">
        <f t="shared" ref="AR129" si="310">AR55-SUM(AR67,AR79,AR91,AR95,AR127)</f>
        <v>0</v>
      </c>
      <c r="AS129" s="317"/>
      <c r="AT129" s="316">
        <f t="shared" ref="AT129" si="311">AT55-SUM(AT67,AT79,AT91,AT95,AT127)</f>
        <v>0</v>
      </c>
      <c r="AU129" s="317"/>
      <c r="AV129" s="316">
        <f t="shared" ref="AV129" si="312">AV55-SUM(AV67,AV79,AV91,AV95,AV127)</f>
        <v>0</v>
      </c>
      <c r="AW129" s="317"/>
      <c r="AX129" s="316">
        <f t="shared" ref="AX129" si="313">AX55-SUM(AX67,AX79,AX91,AX95,AX127)</f>
        <v>0</v>
      </c>
      <c r="AY129" s="317"/>
      <c r="AZ129" s="316">
        <f t="shared" ref="AZ129" si="314">AZ55-SUM(AZ67,AZ79,AZ91,AZ95,AZ127)</f>
        <v>0</v>
      </c>
      <c r="BA129" s="317"/>
      <c r="BB129" s="316">
        <f t="shared" ref="BB129" si="315">BB55-SUM(BB67,BB79,BB91,BB95,BB127)</f>
        <v>0</v>
      </c>
      <c r="BC129" s="317"/>
      <c r="BD129" s="316">
        <f t="shared" ref="BD129" si="316">BD55-SUM(BD67,BD79,BD91,BD95,BD127)</f>
        <v>0</v>
      </c>
      <c r="BE129" s="317"/>
      <c r="BF129" s="316">
        <f t="shared" ref="BF129" si="317">BF55-SUM(BF67,BF79,BF91,BF95,BF127)</f>
        <v>0</v>
      </c>
      <c r="BG129" s="317"/>
      <c r="BH129" s="316">
        <f t="shared" ref="BH129" si="318">BH55-SUM(BH67,BH79,BH91,BH95,BH127)</f>
        <v>0</v>
      </c>
      <c r="BI129" s="317"/>
      <c r="BJ129" s="316">
        <f t="shared" ref="BJ129" si="319">BJ55-SUM(BJ67,BJ79,BJ91,BJ95,BJ127)</f>
        <v>0</v>
      </c>
      <c r="BK129" s="317"/>
    </row>
    <row r="130" spans="2:63" ht="19" thickTop="1">
      <c r="C130" s="92"/>
      <c r="D130" s="94"/>
      <c r="E130" s="161"/>
      <c r="F130" s="94"/>
      <c r="G130" s="94"/>
      <c r="H130" s="94"/>
      <c r="I130" s="94"/>
      <c r="L130" s="94"/>
      <c r="M130" s="94"/>
      <c r="N130" s="94"/>
      <c r="O130" s="94"/>
      <c r="P130" s="94"/>
      <c r="Q130" s="94"/>
      <c r="R130" s="94"/>
      <c r="S130" s="94"/>
      <c r="T130" s="94"/>
      <c r="U130" s="94"/>
      <c r="V130" s="94"/>
      <c r="W130" s="94"/>
      <c r="X130" s="94"/>
      <c r="Y130" s="94"/>
      <c r="Z130" s="94"/>
      <c r="AA130" s="94"/>
      <c r="AB130" s="94"/>
      <c r="AC130" s="94"/>
      <c r="AD130" s="94"/>
      <c r="AE130" s="94"/>
      <c r="AF130" s="94"/>
      <c r="AG130" s="94"/>
      <c r="AH130" s="94"/>
      <c r="AI130" s="94"/>
      <c r="AJ130" s="94"/>
      <c r="AK130" s="94"/>
      <c r="AL130" s="94"/>
      <c r="AM130" s="94"/>
      <c r="AN130" s="94"/>
      <c r="AO130" s="94"/>
      <c r="AP130" s="94"/>
      <c r="AQ130" s="94"/>
    </row>
    <row r="131" spans="2:63">
      <c r="C131" s="111"/>
      <c r="D131" s="94"/>
      <c r="E131" s="161"/>
      <c r="F131" s="94"/>
      <c r="G131" s="94"/>
      <c r="H131" s="94"/>
      <c r="I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row>
    <row r="132" spans="2:63">
      <c r="C132" s="111"/>
      <c r="D132" s="94"/>
      <c r="E132" s="161"/>
      <c r="F132" s="94"/>
      <c r="G132" s="94"/>
      <c r="H132" s="94"/>
      <c r="I132" s="94"/>
      <c r="L132" s="94"/>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row>
    <row r="133" spans="2:63">
      <c r="C133" s="111"/>
      <c r="D133" s="94"/>
      <c r="E133" s="161"/>
      <c r="F133" s="94"/>
      <c r="G133" s="94"/>
      <c r="H133" s="94"/>
      <c r="I133" s="94"/>
      <c r="L133" s="94"/>
      <c r="M133" s="94"/>
      <c r="N133" s="94"/>
      <c r="O133" s="94"/>
      <c r="P133" s="94"/>
      <c r="Q133" s="94"/>
      <c r="R133" s="94"/>
      <c r="S133" s="94"/>
      <c r="T133" s="94"/>
      <c r="U133" s="94"/>
      <c r="V133" s="94"/>
      <c r="W133" s="94"/>
      <c r="X133" s="94"/>
      <c r="Y133" s="94"/>
      <c r="Z133" s="94"/>
      <c r="AA133" s="94"/>
      <c r="AB133" s="94"/>
      <c r="AC133" s="94"/>
      <c r="AD133" s="94"/>
      <c r="AE133" s="94"/>
      <c r="AF133" s="94"/>
      <c r="AG133" s="94"/>
      <c r="AH133" s="94"/>
      <c r="AI133" s="94"/>
      <c r="AJ133" s="94"/>
      <c r="AK133" s="94"/>
      <c r="AL133" s="94"/>
      <c r="AM133" s="94"/>
      <c r="AN133" s="94"/>
      <c r="AO133" s="94"/>
      <c r="AP133" s="94"/>
      <c r="AQ133" s="94"/>
    </row>
    <row r="134" spans="2:63">
      <c r="C134" s="111"/>
      <c r="D134" s="94"/>
      <c r="E134" s="161"/>
      <c r="F134" s="94"/>
      <c r="G134" s="94"/>
      <c r="H134" s="94"/>
      <c r="I134" s="94"/>
      <c r="L134" s="94"/>
      <c r="M134" s="94"/>
      <c r="N134" s="94"/>
      <c r="O134" s="94"/>
      <c r="P134" s="94"/>
      <c r="Q134" s="94"/>
      <c r="R134" s="94"/>
      <c r="S134" s="94"/>
      <c r="T134" s="94"/>
      <c r="U134" s="94"/>
      <c r="V134" s="94"/>
      <c r="W134" s="94"/>
      <c r="X134" s="94"/>
      <c r="Y134" s="94"/>
      <c r="Z134" s="94"/>
      <c r="AA134" s="94"/>
      <c r="AB134" s="94"/>
      <c r="AC134" s="94"/>
      <c r="AD134" s="94"/>
      <c r="AE134" s="94"/>
      <c r="AF134" s="94"/>
      <c r="AG134" s="94"/>
      <c r="AH134" s="94"/>
      <c r="AI134" s="94"/>
      <c r="AJ134" s="94"/>
      <c r="AK134" s="94"/>
      <c r="AL134" s="94"/>
      <c r="AM134" s="94"/>
      <c r="AN134" s="94"/>
      <c r="AO134" s="94"/>
      <c r="AP134" s="94"/>
      <c r="AQ134" s="94"/>
    </row>
    <row r="135" spans="2:63">
      <c r="C135" s="111"/>
      <c r="D135" s="94"/>
      <c r="E135" s="161"/>
      <c r="F135" s="94"/>
      <c r="G135" s="94"/>
      <c r="H135" s="94"/>
      <c r="I135" s="94"/>
      <c r="L135" s="94"/>
      <c r="M135" s="94"/>
      <c r="N135" s="94"/>
      <c r="O135" s="94"/>
      <c r="P135" s="94"/>
      <c r="Q135" s="94"/>
      <c r="R135" s="94"/>
      <c r="S135" s="94"/>
      <c r="T135" s="94"/>
      <c r="U135" s="94"/>
      <c r="V135" s="94"/>
      <c r="W135" s="94"/>
      <c r="X135" s="94"/>
      <c r="Y135" s="94"/>
      <c r="Z135" s="94"/>
      <c r="AA135" s="94"/>
      <c r="AB135" s="94"/>
      <c r="AC135" s="94"/>
      <c r="AD135" s="94"/>
      <c r="AE135" s="94"/>
      <c r="AF135" s="94"/>
      <c r="AG135" s="94"/>
      <c r="AH135" s="94"/>
      <c r="AI135" s="94"/>
      <c r="AJ135" s="94"/>
      <c r="AK135" s="94"/>
      <c r="AL135" s="94"/>
      <c r="AM135" s="94"/>
      <c r="AN135" s="94"/>
      <c r="AO135" s="94"/>
      <c r="AP135" s="94"/>
      <c r="AQ135" s="94"/>
    </row>
    <row r="136" spans="2:63">
      <c r="C136" s="111"/>
      <c r="D136" s="94"/>
      <c r="E136" s="161"/>
      <c r="F136" s="94"/>
      <c r="G136" s="94"/>
      <c r="H136" s="94"/>
      <c r="I136" s="94"/>
      <c r="L136" s="94"/>
      <c r="M136" s="94"/>
      <c r="N136" s="94"/>
      <c r="O136" s="94"/>
      <c r="P136" s="94"/>
      <c r="Q136" s="94"/>
      <c r="R136" s="94"/>
      <c r="S136" s="94"/>
      <c r="T136" s="94"/>
      <c r="U136" s="94"/>
      <c r="V136" s="94"/>
      <c r="W136" s="94"/>
      <c r="X136" s="94"/>
      <c r="Y136" s="94"/>
      <c r="Z136" s="94"/>
      <c r="AA136" s="94"/>
      <c r="AB136" s="94"/>
      <c r="AC136" s="94"/>
      <c r="AD136" s="94"/>
      <c r="AE136" s="94"/>
      <c r="AF136" s="94"/>
      <c r="AG136" s="94"/>
      <c r="AH136" s="94"/>
      <c r="AI136" s="94"/>
      <c r="AJ136" s="94"/>
      <c r="AK136" s="94"/>
      <c r="AL136" s="94"/>
      <c r="AM136" s="94"/>
      <c r="AN136" s="94"/>
      <c r="AO136" s="94"/>
      <c r="AP136" s="94"/>
      <c r="AQ136" s="94"/>
    </row>
    <row r="137" spans="2:63">
      <c r="C137" s="111"/>
      <c r="D137" s="94"/>
      <c r="E137" s="161"/>
      <c r="F137" s="94"/>
      <c r="G137" s="94"/>
      <c r="H137" s="94"/>
      <c r="I137" s="94"/>
      <c r="L137" s="94"/>
      <c r="M137" s="94"/>
      <c r="N137" s="94"/>
      <c r="O137" s="94"/>
      <c r="P137" s="94"/>
      <c r="Q137" s="94"/>
      <c r="R137" s="94"/>
      <c r="S137" s="94"/>
      <c r="T137" s="94"/>
      <c r="U137" s="94"/>
      <c r="V137" s="94"/>
      <c r="W137" s="94"/>
      <c r="X137" s="94"/>
      <c r="Y137" s="94"/>
      <c r="Z137" s="94"/>
      <c r="AA137" s="94"/>
      <c r="AB137" s="94"/>
      <c r="AC137" s="94"/>
      <c r="AD137" s="94"/>
      <c r="AE137" s="94"/>
      <c r="AF137" s="94"/>
      <c r="AG137" s="94"/>
      <c r="AH137" s="94"/>
      <c r="AI137" s="94"/>
      <c r="AJ137" s="94"/>
      <c r="AK137" s="94"/>
      <c r="AL137" s="94"/>
      <c r="AM137" s="94"/>
      <c r="AN137" s="94"/>
      <c r="AO137" s="94"/>
      <c r="AP137" s="94"/>
      <c r="AQ137" s="94"/>
    </row>
    <row r="138" spans="2:63">
      <c r="C138" s="111"/>
      <c r="D138" s="94"/>
      <c r="E138" s="161"/>
      <c r="F138" s="94"/>
      <c r="G138" s="94"/>
      <c r="H138" s="94"/>
      <c r="I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94"/>
      <c r="AL138" s="94"/>
      <c r="AM138" s="94"/>
      <c r="AN138" s="94"/>
      <c r="AO138" s="94"/>
      <c r="AP138" s="94"/>
      <c r="AQ138" s="94"/>
    </row>
    <row r="139" spans="2:63">
      <c r="C139" s="111"/>
      <c r="D139" s="94"/>
      <c r="E139" s="161"/>
      <c r="F139" s="94"/>
      <c r="G139" s="94"/>
      <c r="H139" s="94"/>
      <c r="I139" s="94"/>
      <c r="L139" s="94"/>
      <c r="M139" s="94"/>
      <c r="N139" s="94"/>
      <c r="O139" s="94"/>
      <c r="P139" s="94"/>
      <c r="Q139" s="94"/>
      <c r="R139" s="94"/>
      <c r="S139" s="94"/>
      <c r="T139" s="94"/>
      <c r="U139" s="94"/>
      <c r="V139" s="94"/>
      <c r="W139" s="94"/>
      <c r="X139" s="94"/>
      <c r="Y139" s="94"/>
      <c r="Z139" s="94"/>
      <c r="AA139" s="94"/>
      <c r="AB139" s="94"/>
      <c r="AC139" s="94"/>
      <c r="AD139" s="94"/>
      <c r="AE139" s="94"/>
      <c r="AF139" s="94"/>
      <c r="AG139" s="94"/>
      <c r="AH139" s="94"/>
      <c r="AI139" s="94"/>
      <c r="AJ139" s="94"/>
      <c r="AK139" s="94"/>
      <c r="AL139" s="94"/>
      <c r="AM139" s="94"/>
      <c r="AN139" s="94"/>
      <c r="AO139" s="94"/>
      <c r="AP139" s="94"/>
      <c r="AQ139" s="94"/>
    </row>
    <row r="140" spans="2:63">
      <c r="C140" s="111"/>
      <c r="D140" s="94"/>
      <c r="E140" s="161"/>
      <c r="F140" s="94"/>
      <c r="G140" s="94"/>
      <c r="H140" s="94"/>
      <c r="I140" s="94"/>
      <c r="L140" s="94"/>
      <c r="M140" s="94"/>
      <c r="N140" s="94"/>
      <c r="O140" s="94"/>
      <c r="P140" s="94"/>
      <c r="Q140" s="94"/>
      <c r="R140" s="94"/>
      <c r="S140" s="94"/>
      <c r="T140" s="94"/>
      <c r="U140" s="94"/>
      <c r="V140" s="94"/>
      <c r="W140" s="94"/>
      <c r="X140" s="94"/>
      <c r="Y140" s="94"/>
      <c r="Z140" s="94"/>
      <c r="AA140" s="94"/>
      <c r="AB140" s="94"/>
      <c r="AC140" s="94"/>
      <c r="AD140" s="94"/>
      <c r="AE140" s="94"/>
      <c r="AF140" s="94"/>
      <c r="AG140" s="94"/>
      <c r="AH140" s="94"/>
      <c r="AI140" s="94"/>
      <c r="AJ140" s="94"/>
      <c r="AK140" s="94"/>
      <c r="AL140" s="94"/>
      <c r="AM140" s="94"/>
      <c r="AN140" s="94"/>
      <c r="AO140" s="94"/>
      <c r="AP140" s="94"/>
      <c r="AQ140" s="94"/>
    </row>
    <row r="141" spans="2:63">
      <c r="C141" s="116"/>
      <c r="D141" s="94"/>
      <c r="E141" s="161"/>
      <c r="F141" s="94"/>
      <c r="G141" s="94"/>
      <c r="H141" s="94"/>
      <c r="I141" s="94"/>
      <c r="L141" s="94"/>
      <c r="M141" s="94"/>
      <c r="N141" s="94"/>
      <c r="O141" s="94"/>
      <c r="P141" s="94"/>
      <c r="Q141" s="94"/>
      <c r="R141" s="94"/>
      <c r="S141" s="94"/>
      <c r="T141" s="94"/>
      <c r="U141" s="94"/>
      <c r="V141" s="94"/>
      <c r="W141" s="94"/>
      <c r="X141" s="94"/>
      <c r="Y141" s="94"/>
      <c r="Z141" s="94"/>
      <c r="AA141" s="94"/>
      <c r="AB141" s="94"/>
      <c r="AC141" s="94"/>
      <c r="AD141" s="94"/>
      <c r="AE141" s="94"/>
      <c r="AF141" s="94"/>
      <c r="AG141" s="94"/>
      <c r="AH141" s="94"/>
      <c r="AI141" s="94"/>
      <c r="AJ141" s="94"/>
      <c r="AK141" s="94"/>
      <c r="AL141" s="94"/>
      <c r="AM141" s="94"/>
      <c r="AN141" s="94"/>
      <c r="AO141" s="94"/>
      <c r="AP141" s="94"/>
      <c r="AQ141" s="94"/>
    </row>
    <row r="142" spans="2:63">
      <c r="C142" s="111"/>
      <c r="D142" s="94"/>
      <c r="E142" s="161"/>
      <c r="F142" s="94"/>
      <c r="G142" s="94"/>
      <c r="H142" s="94"/>
      <c r="I142" s="94"/>
      <c r="L142" s="94"/>
      <c r="M142" s="94"/>
      <c r="N142" s="94"/>
      <c r="O142" s="94"/>
      <c r="P142" s="94"/>
      <c r="Q142" s="94"/>
      <c r="R142" s="94"/>
      <c r="S142" s="94"/>
      <c r="T142" s="94"/>
      <c r="U142" s="94"/>
      <c r="V142" s="94"/>
      <c r="W142" s="94"/>
      <c r="X142" s="94"/>
      <c r="Y142" s="94"/>
      <c r="Z142" s="94"/>
      <c r="AA142" s="94"/>
      <c r="AB142" s="94"/>
      <c r="AC142" s="94"/>
      <c r="AD142" s="94"/>
      <c r="AE142" s="94"/>
      <c r="AF142" s="94"/>
      <c r="AG142" s="94"/>
      <c r="AH142" s="94"/>
      <c r="AI142" s="94"/>
      <c r="AJ142" s="94"/>
      <c r="AK142" s="94"/>
      <c r="AL142" s="94"/>
      <c r="AM142" s="94"/>
      <c r="AN142" s="94"/>
      <c r="AO142" s="94"/>
      <c r="AP142" s="94"/>
      <c r="AQ142" s="94"/>
    </row>
    <row r="143" spans="2:63">
      <c r="D143" s="91"/>
      <c r="E143" s="162"/>
      <c r="F143" s="92"/>
      <c r="G143" s="92"/>
      <c r="H143" s="93"/>
      <c r="I143" s="93"/>
      <c r="J143" s="92"/>
      <c r="K143" s="92"/>
      <c r="L143" s="92"/>
      <c r="M143" s="92"/>
      <c r="N143" s="92"/>
      <c r="O143" s="92"/>
      <c r="R143" s="92"/>
      <c r="S143" s="92"/>
      <c r="V143" s="92"/>
      <c r="W143" s="92"/>
      <c r="AD143" s="94"/>
      <c r="AE143" s="94"/>
      <c r="AF143" s="94"/>
      <c r="AG143" s="94"/>
      <c r="AH143" s="94"/>
      <c r="AI143" s="94"/>
      <c r="AJ143" s="94"/>
      <c r="AK143" s="94"/>
      <c r="AL143" s="94"/>
      <c r="AM143" s="94"/>
      <c r="AN143" s="94"/>
      <c r="AO143" s="94"/>
      <c r="AP143" s="94"/>
      <c r="AQ143" s="94"/>
    </row>
  </sheetData>
  <sheetProtection formatCells="0" formatColumns="0" formatRows="0" insertColumns="0" insertRows="0" insertHyperlinks="0" deleteColumns="0" deleteRows="0" selectLockedCells="1" sort="0" autoFilter="0" pivotTables="0"/>
  <autoFilter ref="B18:BK129" xr:uid="{5A5B4DE3-F975-4315-B4CF-BE9A71896B24}">
    <filterColumn colId="2" showButton="0"/>
    <filterColumn colId="4" showButton="0"/>
    <filterColumn colId="6" showButton="0"/>
    <filterColumn colId="8" showButton="0"/>
    <filterColumn colId="10" showButton="0"/>
    <filterColumn colId="12" showButton="0"/>
    <filterColumn colId="14" showButton="0"/>
    <filterColumn colId="16" showButton="0"/>
    <filterColumn colId="18" showButton="0"/>
    <filterColumn colId="20" showButton="0"/>
    <filterColumn colId="22" showButton="0"/>
    <filterColumn colId="24" showButton="0"/>
    <filterColumn colId="26" showButton="0"/>
    <filterColumn colId="28" showButton="0"/>
    <filterColumn colId="30" showButton="0"/>
    <filterColumn colId="32" showButton="0"/>
    <filterColumn colId="34" showButton="0"/>
    <filterColumn colId="36" showButton="0"/>
    <filterColumn colId="38" showButton="0"/>
    <filterColumn colId="40" showButton="0"/>
    <filterColumn colId="42" showButton="0"/>
    <filterColumn colId="44" showButton="0"/>
    <filterColumn colId="46" showButton="0"/>
    <filterColumn colId="48" showButton="0"/>
    <filterColumn colId="50" showButton="0"/>
    <filterColumn colId="52" showButton="0"/>
    <filterColumn colId="54" showButton="0"/>
    <filterColumn colId="56" showButton="0"/>
    <filterColumn colId="58" showButton="0"/>
    <filterColumn colId="60" showButton="0"/>
  </autoFilter>
  <mergeCells count="1103">
    <mergeCell ref="AV129:AW129"/>
    <mergeCell ref="AX129:AY129"/>
    <mergeCell ref="AZ129:BA129"/>
    <mergeCell ref="BB129:BC129"/>
    <mergeCell ref="BD129:BE129"/>
    <mergeCell ref="BF129:BG129"/>
    <mergeCell ref="AJ129:AK129"/>
    <mergeCell ref="AL129:AM129"/>
    <mergeCell ref="AN129:AO129"/>
    <mergeCell ref="AP129:AQ129"/>
    <mergeCell ref="AR129:AS129"/>
    <mergeCell ref="AT129:AU129"/>
    <mergeCell ref="X129:Y129"/>
    <mergeCell ref="Z129:AA129"/>
    <mergeCell ref="AB129:AC129"/>
    <mergeCell ref="AD129:AE129"/>
    <mergeCell ref="AF129:AG129"/>
    <mergeCell ref="AH129:AI129"/>
    <mergeCell ref="L129:M129"/>
    <mergeCell ref="N129:O129"/>
    <mergeCell ref="P129:Q129"/>
    <mergeCell ref="R129:S129"/>
    <mergeCell ref="T129:U129"/>
    <mergeCell ref="V129:W129"/>
    <mergeCell ref="BD128:BE128"/>
    <mergeCell ref="BF128:BG128"/>
    <mergeCell ref="BH128:BI128"/>
    <mergeCell ref="BJ128:BK128"/>
    <mergeCell ref="D129:E129"/>
    <mergeCell ref="F129:G129"/>
    <mergeCell ref="H129:I129"/>
    <mergeCell ref="J129:K129"/>
    <mergeCell ref="AR128:AS128"/>
    <mergeCell ref="AT128:AU128"/>
    <mergeCell ref="AV128:AW128"/>
    <mergeCell ref="AX128:AY128"/>
    <mergeCell ref="AZ128:BA128"/>
    <mergeCell ref="BB128:BC128"/>
    <mergeCell ref="AF128:AG128"/>
    <mergeCell ref="AH128:AI128"/>
    <mergeCell ref="AJ128:AK128"/>
    <mergeCell ref="AL128:AM128"/>
    <mergeCell ref="AN128:AO128"/>
    <mergeCell ref="AP128:AQ128"/>
    <mergeCell ref="T128:U128"/>
    <mergeCell ref="V128:W128"/>
    <mergeCell ref="X128:Y128"/>
    <mergeCell ref="Z128:AA128"/>
    <mergeCell ref="BH129:BI129"/>
    <mergeCell ref="BJ129:BK129"/>
    <mergeCell ref="AB128:AC128"/>
    <mergeCell ref="AD128:AE128"/>
    <mergeCell ref="D128:E128"/>
    <mergeCell ref="F128:G128"/>
    <mergeCell ref="H128:I128"/>
    <mergeCell ref="J128:K128"/>
    <mergeCell ref="L128:M128"/>
    <mergeCell ref="N128:O128"/>
    <mergeCell ref="P128:Q128"/>
    <mergeCell ref="R128:S128"/>
    <mergeCell ref="AZ127:BA127"/>
    <mergeCell ref="BB127:BC127"/>
    <mergeCell ref="BD127:BE127"/>
    <mergeCell ref="BF127:BG127"/>
    <mergeCell ref="BH127:BI127"/>
    <mergeCell ref="BJ127:BK127"/>
    <mergeCell ref="AN127:AO127"/>
    <mergeCell ref="AP127:AQ127"/>
    <mergeCell ref="AR127:AS127"/>
    <mergeCell ref="AT127:AU127"/>
    <mergeCell ref="AV127:AW127"/>
    <mergeCell ref="AX127:AY127"/>
    <mergeCell ref="AB127:AC127"/>
    <mergeCell ref="AD127:AE127"/>
    <mergeCell ref="AF127:AG127"/>
    <mergeCell ref="AH127:AI127"/>
    <mergeCell ref="AJ127:AK127"/>
    <mergeCell ref="AL127:AM127"/>
    <mergeCell ref="P127:Q127"/>
    <mergeCell ref="R127:S127"/>
    <mergeCell ref="V127:W127"/>
    <mergeCell ref="Z127:AA127"/>
    <mergeCell ref="D127:E127"/>
    <mergeCell ref="F127:G127"/>
    <mergeCell ref="H127:I127"/>
    <mergeCell ref="J127:K127"/>
    <mergeCell ref="L127:M127"/>
    <mergeCell ref="N127:O127"/>
    <mergeCell ref="BB126:BC126"/>
    <mergeCell ref="BD126:BE126"/>
    <mergeCell ref="BF126:BG126"/>
    <mergeCell ref="BH126:BI126"/>
    <mergeCell ref="BJ126:BK126"/>
    <mergeCell ref="AP126:AQ126"/>
    <mergeCell ref="AR126:AS126"/>
    <mergeCell ref="AT126:AU126"/>
    <mergeCell ref="AV126:AW126"/>
    <mergeCell ref="AX126:AY126"/>
    <mergeCell ref="AZ126:BA126"/>
    <mergeCell ref="AD126:AE126"/>
    <mergeCell ref="AF126:AG126"/>
    <mergeCell ref="AH126:AI126"/>
    <mergeCell ref="AJ126:AK126"/>
    <mergeCell ref="AL126:AM126"/>
    <mergeCell ref="AN126:AO126"/>
    <mergeCell ref="R126:S126"/>
    <mergeCell ref="T126:U126"/>
    <mergeCell ref="V126:W126"/>
    <mergeCell ref="X126:Y126"/>
    <mergeCell ref="Z126:AA126"/>
    <mergeCell ref="AB126:AC126"/>
    <mergeCell ref="B96:B127"/>
    <mergeCell ref="D126:E126"/>
    <mergeCell ref="F126:G126"/>
    <mergeCell ref="H126:I126"/>
    <mergeCell ref="J126:K126"/>
    <mergeCell ref="L126:M126"/>
    <mergeCell ref="N126:O126"/>
    <mergeCell ref="P126:Q126"/>
    <mergeCell ref="AX95:AY95"/>
    <mergeCell ref="AZ95:BA95"/>
    <mergeCell ref="BB95:BC95"/>
    <mergeCell ref="BD95:BE95"/>
    <mergeCell ref="BF95:BG95"/>
    <mergeCell ref="BH95:BI95"/>
    <mergeCell ref="AL95:AM95"/>
    <mergeCell ref="AN95:AO95"/>
    <mergeCell ref="AP95:AQ95"/>
    <mergeCell ref="AR95:AS95"/>
    <mergeCell ref="AT95:AU95"/>
    <mergeCell ref="AV95:AW95"/>
    <mergeCell ref="Z95:AA95"/>
    <mergeCell ref="AB95:AC95"/>
    <mergeCell ref="AD95:AE95"/>
    <mergeCell ref="AF95:AG95"/>
    <mergeCell ref="AH95:AI95"/>
    <mergeCell ref="AJ95:AK95"/>
    <mergeCell ref="N95:O95"/>
    <mergeCell ref="P95:Q95"/>
    <mergeCell ref="T127:U127"/>
    <mergeCell ref="T95:U95"/>
    <mergeCell ref="V95:W95"/>
    <mergeCell ref="X127:Y127"/>
    <mergeCell ref="X95:Y95"/>
    <mergeCell ref="BD94:BE94"/>
    <mergeCell ref="BF94:BG94"/>
    <mergeCell ref="BH94:BI94"/>
    <mergeCell ref="BJ94:BK94"/>
    <mergeCell ref="D95:E95"/>
    <mergeCell ref="F95:G95"/>
    <mergeCell ref="H95:I95"/>
    <mergeCell ref="J95:K95"/>
    <mergeCell ref="L95:M95"/>
    <mergeCell ref="AR94:AS94"/>
    <mergeCell ref="AT94:AU94"/>
    <mergeCell ref="AV94:AW94"/>
    <mergeCell ref="AX94:AY94"/>
    <mergeCell ref="AZ94:BA94"/>
    <mergeCell ref="BB94:BC94"/>
    <mergeCell ref="AF94:AG94"/>
    <mergeCell ref="AH94:AI94"/>
    <mergeCell ref="AJ94:AK94"/>
    <mergeCell ref="AL94:AM94"/>
    <mergeCell ref="AN94:AO94"/>
    <mergeCell ref="AP94:AQ94"/>
    <mergeCell ref="T94:U94"/>
    <mergeCell ref="V94:W94"/>
    <mergeCell ref="X94:Y94"/>
    <mergeCell ref="Z94:AA94"/>
    <mergeCell ref="AB94:AC94"/>
    <mergeCell ref="AD94:AE94"/>
    <mergeCell ref="BJ95:BK95"/>
    <mergeCell ref="B92:B95"/>
    <mergeCell ref="D94:E94"/>
    <mergeCell ref="F94:G94"/>
    <mergeCell ref="H94:I94"/>
    <mergeCell ref="J94:K94"/>
    <mergeCell ref="L94:M94"/>
    <mergeCell ref="N94:O94"/>
    <mergeCell ref="P94:Q94"/>
    <mergeCell ref="R94:S94"/>
    <mergeCell ref="AZ91:BA91"/>
    <mergeCell ref="BB91:BC91"/>
    <mergeCell ref="BD91:BE91"/>
    <mergeCell ref="BF91:BG91"/>
    <mergeCell ref="BH91:BI91"/>
    <mergeCell ref="BJ91:BK91"/>
    <mergeCell ref="AN91:AO91"/>
    <mergeCell ref="AP91:AQ91"/>
    <mergeCell ref="AR91:AS91"/>
    <mergeCell ref="AT91:AU91"/>
    <mergeCell ref="AV91:AW91"/>
    <mergeCell ref="AX91:AY91"/>
    <mergeCell ref="AB91:AC91"/>
    <mergeCell ref="AD91:AE91"/>
    <mergeCell ref="AF91:AG91"/>
    <mergeCell ref="AH91:AI91"/>
    <mergeCell ref="AJ91:AK91"/>
    <mergeCell ref="AL91:AM91"/>
    <mergeCell ref="P91:Q91"/>
    <mergeCell ref="R91:S91"/>
    <mergeCell ref="T91:U91"/>
    <mergeCell ref="V91:W91"/>
    <mergeCell ref="R95:S95"/>
    <mergeCell ref="D91:E91"/>
    <mergeCell ref="F91:G91"/>
    <mergeCell ref="H91:I91"/>
    <mergeCell ref="J91:K91"/>
    <mergeCell ref="L91:M91"/>
    <mergeCell ref="N91:O91"/>
    <mergeCell ref="BB90:BC90"/>
    <mergeCell ref="BD90:BE90"/>
    <mergeCell ref="BF90:BG90"/>
    <mergeCell ref="BH90:BI90"/>
    <mergeCell ref="BJ90:BK90"/>
    <mergeCell ref="AP90:AQ90"/>
    <mergeCell ref="AR90:AS90"/>
    <mergeCell ref="AT90:AU90"/>
    <mergeCell ref="AV90:AW90"/>
    <mergeCell ref="AX90:AY90"/>
    <mergeCell ref="AZ90:BA90"/>
    <mergeCell ref="AD90:AE90"/>
    <mergeCell ref="AF90:AG90"/>
    <mergeCell ref="AH90:AI90"/>
    <mergeCell ref="AJ90:AK90"/>
    <mergeCell ref="AL90:AM90"/>
    <mergeCell ref="AN90:AO90"/>
    <mergeCell ref="R90:S90"/>
    <mergeCell ref="T90:U90"/>
    <mergeCell ref="V90:W90"/>
    <mergeCell ref="X90:Y90"/>
    <mergeCell ref="Z90:AA90"/>
    <mergeCell ref="AB90:AC90"/>
    <mergeCell ref="B80:B91"/>
    <mergeCell ref="D90:E90"/>
    <mergeCell ref="F90:G90"/>
    <mergeCell ref="H90:I90"/>
    <mergeCell ref="J90:K90"/>
    <mergeCell ref="L90:M90"/>
    <mergeCell ref="N90:O90"/>
    <mergeCell ref="P90:Q90"/>
    <mergeCell ref="AX79:AY79"/>
    <mergeCell ref="AZ79:BA79"/>
    <mergeCell ref="BB79:BC79"/>
    <mergeCell ref="BD79:BE79"/>
    <mergeCell ref="BF79:BG79"/>
    <mergeCell ref="BH79:BI79"/>
    <mergeCell ref="AL79:AM79"/>
    <mergeCell ref="AN79:AO79"/>
    <mergeCell ref="AP79:AQ79"/>
    <mergeCell ref="AR79:AS79"/>
    <mergeCell ref="AT79:AU79"/>
    <mergeCell ref="AV79:AW79"/>
    <mergeCell ref="Z79:AA79"/>
    <mergeCell ref="AB79:AC79"/>
    <mergeCell ref="AD79:AE79"/>
    <mergeCell ref="AF79:AG79"/>
    <mergeCell ref="AH79:AI79"/>
    <mergeCell ref="AJ79:AK79"/>
    <mergeCell ref="N79:O79"/>
    <mergeCell ref="P79:Q79"/>
    <mergeCell ref="R79:S79"/>
    <mergeCell ref="T79:U79"/>
    <mergeCell ref="X91:Y91"/>
    <mergeCell ref="Z91:AA91"/>
    <mergeCell ref="X79:Y79"/>
    <mergeCell ref="BD78:BE78"/>
    <mergeCell ref="BF78:BG78"/>
    <mergeCell ref="BH78:BI78"/>
    <mergeCell ref="BJ78:BK78"/>
    <mergeCell ref="D79:E79"/>
    <mergeCell ref="F79:G79"/>
    <mergeCell ref="H79:I79"/>
    <mergeCell ref="J79:K79"/>
    <mergeCell ref="L79:M79"/>
    <mergeCell ref="AR78:AS78"/>
    <mergeCell ref="AT78:AU78"/>
    <mergeCell ref="AV78:AW78"/>
    <mergeCell ref="AX78:AY78"/>
    <mergeCell ref="AZ78:BA78"/>
    <mergeCell ref="BB78:BC78"/>
    <mergeCell ref="AF78:AG78"/>
    <mergeCell ref="AH78:AI78"/>
    <mergeCell ref="AJ78:AK78"/>
    <mergeCell ref="AL78:AM78"/>
    <mergeCell ref="AN78:AO78"/>
    <mergeCell ref="AP78:AQ78"/>
    <mergeCell ref="T78:U78"/>
    <mergeCell ref="V78:W78"/>
    <mergeCell ref="X78:Y78"/>
    <mergeCell ref="Z78:AA78"/>
    <mergeCell ref="AB78:AC78"/>
    <mergeCell ref="AD78:AE78"/>
    <mergeCell ref="BJ79:BK79"/>
    <mergeCell ref="B68:B79"/>
    <mergeCell ref="D78:E78"/>
    <mergeCell ref="F78:G78"/>
    <mergeCell ref="H78:I78"/>
    <mergeCell ref="J78:K78"/>
    <mergeCell ref="L78:M78"/>
    <mergeCell ref="N78:O78"/>
    <mergeCell ref="P78:Q78"/>
    <mergeCell ref="R78:S78"/>
    <mergeCell ref="AZ67:BA67"/>
    <mergeCell ref="BB67:BC67"/>
    <mergeCell ref="BD67:BE67"/>
    <mergeCell ref="BF67:BG67"/>
    <mergeCell ref="BH67:BI67"/>
    <mergeCell ref="BJ67:BK67"/>
    <mergeCell ref="AN67:AO67"/>
    <mergeCell ref="AP67:AQ67"/>
    <mergeCell ref="AR67:AS67"/>
    <mergeCell ref="AT67:AU67"/>
    <mergeCell ref="AV67:AW67"/>
    <mergeCell ref="AX67:AY67"/>
    <mergeCell ref="AB67:AC67"/>
    <mergeCell ref="AD67:AE67"/>
    <mergeCell ref="AF67:AG67"/>
    <mergeCell ref="AH67:AI67"/>
    <mergeCell ref="AJ67:AK67"/>
    <mergeCell ref="AL67:AM67"/>
    <mergeCell ref="P67:Q67"/>
    <mergeCell ref="R67:S67"/>
    <mergeCell ref="T67:U67"/>
    <mergeCell ref="V67:W67"/>
    <mergeCell ref="V79:W79"/>
    <mergeCell ref="D67:E67"/>
    <mergeCell ref="F67:G67"/>
    <mergeCell ref="H67:I67"/>
    <mergeCell ref="J67:K67"/>
    <mergeCell ref="L67:M67"/>
    <mergeCell ref="N67:O67"/>
    <mergeCell ref="BB66:BC66"/>
    <mergeCell ref="BD66:BE66"/>
    <mergeCell ref="BF66:BG66"/>
    <mergeCell ref="BH66:BI66"/>
    <mergeCell ref="BJ66:BK66"/>
    <mergeCell ref="AP66:AQ66"/>
    <mergeCell ref="AR66:AS66"/>
    <mergeCell ref="AT66:AU66"/>
    <mergeCell ref="AV66:AW66"/>
    <mergeCell ref="AX66:AY66"/>
    <mergeCell ref="AZ66:BA66"/>
    <mergeCell ref="AD66:AE66"/>
    <mergeCell ref="AF66:AG66"/>
    <mergeCell ref="AH66:AI66"/>
    <mergeCell ref="AJ66:AK66"/>
    <mergeCell ref="AL66:AM66"/>
    <mergeCell ref="AN66:AO66"/>
    <mergeCell ref="R66:S66"/>
    <mergeCell ref="T66:U66"/>
    <mergeCell ref="V66:W66"/>
    <mergeCell ref="X66:Y66"/>
    <mergeCell ref="Z66:AA66"/>
    <mergeCell ref="AB66:AC66"/>
    <mergeCell ref="B56:B67"/>
    <mergeCell ref="D66:E66"/>
    <mergeCell ref="F66:G66"/>
    <mergeCell ref="H66:I66"/>
    <mergeCell ref="J66:K66"/>
    <mergeCell ref="L66:M66"/>
    <mergeCell ref="N66:O66"/>
    <mergeCell ref="P66:Q66"/>
    <mergeCell ref="AX55:AY55"/>
    <mergeCell ref="AZ55:BA55"/>
    <mergeCell ref="BB55:BC55"/>
    <mergeCell ref="BD55:BE55"/>
    <mergeCell ref="BF55:BG55"/>
    <mergeCell ref="BH55:BI55"/>
    <mergeCell ref="AL55:AM55"/>
    <mergeCell ref="AN55:AO55"/>
    <mergeCell ref="AP55:AQ55"/>
    <mergeCell ref="AR55:AS55"/>
    <mergeCell ref="AT55:AU55"/>
    <mergeCell ref="AV55:AW55"/>
    <mergeCell ref="Z55:AA55"/>
    <mergeCell ref="AB55:AC55"/>
    <mergeCell ref="AD55:AE55"/>
    <mergeCell ref="AF55:AG55"/>
    <mergeCell ref="AH55:AI55"/>
    <mergeCell ref="AJ55:AK55"/>
    <mergeCell ref="N55:O55"/>
    <mergeCell ref="P55:Q55"/>
    <mergeCell ref="R55:S55"/>
    <mergeCell ref="T55:U55"/>
    <mergeCell ref="X67:Y67"/>
    <mergeCell ref="Z67:AA67"/>
    <mergeCell ref="X55:Y55"/>
    <mergeCell ref="BD54:BE54"/>
    <mergeCell ref="BF54:BG54"/>
    <mergeCell ref="BH54:BI54"/>
    <mergeCell ref="BJ54:BK54"/>
    <mergeCell ref="D55:E55"/>
    <mergeCell ref="F55:G55"/>
    <mergeCell ref="H55:I55"/>
    <mergeCell ref="J55:K55"/>
    <mergeCell ref="L55:M55"/>
    <mergeCell ref="AR54:AS54"/>
    <mergeCell ref="AT54:AU54"/>
    <mergeCell ref="AV54:AW54"/>
    <mergeCell ref="AX54:AY54"/>
    <mergeCell ref="AZ54:BA54"/>
    <mergeCell ref="BB54:BC54"/>
    <mergeCell ref="AF54:AG54"/>
    <mergeCell ref="AH54:AI54"/>
    <mergeCell ref="AJ54:AK54"/>
    <mergeCell ref="AL54:AM54"/>
    <mergeCell ref="AN54:AO54"/>
    <mergeCell ref="AP54:AQ54"/>
    <mergeCell ref="T54:U54"/>
    <mergeCell ref="V54:W54"/>
    <mergeCell ref="X54:Y54"/>
    <mergeCell ref="Z54:AA54"/>
    <mergeCell ref="AB54:AC54"/>
    <mergeCell ref="AD54:AE54"/>
    <mergeCell ref="BJ55:BK55"/>
    <mergeCell ref="B44:B55"/>
    <mergeCell ref="D54:E54"/>
    <mergeCell ref="F54:G54"/>
    <mergeCell ref="H54:I54"/>
    <mergeCell ref="J54:K54"/>
    <mergeCell ref="L54:M54"/>
    <mergeCell ref="N54:O54"/>
    <mergeCell ref="P54:Q54"/>
    <mergeCell ref="R54:S54"/>
    <mergeCell ref="AZ43:BA43"/>
    <mergeCell ref="BB43:BC43"/>
    <mergeCell ref="BD43:BE43"/>
    <mergeCell ref="BF43:BG43"/>
    <mergeCell ref="BH43:BI43"/>
    <mergeCell ref="BJ43:BK43"/>
    <mergeCell ref="AN43:AO43"/>
    <mergeCell ref="AP43:AQ43"/>
    <mergeCell ref="AR43:AS43"/>
    <mergeCell ref="AT43:AU43"/>
    <mergeCell ref="AV43:AW43"/>
    <mergeCell ref="AX43:AY43"/>
    <mergeCell ref="AB43:AC43"/>
    <mergeCell ref="AD43:AE43"/>
    <mergeCell ref="AF43:AG43"/>
    <mergeCell ref="AH43:AI43"/>
    <mergeCell ref="AJ43:AK43"/>
    <mergeCell ref="AL43:AM43"/>
    <mergeCell ref="P43:Q43"/>
    <mergeCell ref="R43:S43"/>
    <mergeCell ref="T43:U43"/>
    <mergeCell ref="V43:W43"/>
    <mergeCell ref="V55:W55"/>
    <mergeCell ref="X43:Y43"/>
    <mergeCell ref="Z43:AA43"/>
    <mergeCell ref="D43:E43"/>
    <mergeCell ref="F43:G43"/>
    <mergeCell ref="H43:I43"/>
    <mergeCell ref="J43:K43"/>
    <mergeCell ref="L43:M43"/>
    <mergeCell ref="N43:O43"/>
    <mergeCell ref="BB42:BC42"/>
    <mergeCell ref="BD42:BE42"/>
    <mergeCell ref="BF42:BG42"/>
    <mergeCell ref="BH42:BI42"/>
    <mergeCell ref="BJ42:BK42"/>
    <mergeCell ref="AP42:AQ42"/>
    <mergeCell ref="AR42:AS42"/>
    <mergeCell ref="AT42:AU42"/>
    <mergeCell ref="AV42:AW42"/>
    <mergeCell ref="AX42:AY42"/>
    <mergeCell ref="AZ42:BA42"/>
    <mergeCell ref="AD42:AE42"/>
    <mergeCell ref="AF42:AG42"/>
    <mergeCell ref="AH42:AI42"/>
    <mergeCell ref="AJ42:AK42"/>
    <mergeCell ref="AL42:AM42"/>
    <mergeCell ref="AN42:AO42"/>
    <mergeCell ref="R42:S42"/>
    <mergeCell ref="T42:U42"/>
    <mergeCell ref="V42:W42"/>
    <mergeCell ref="X42:Y42"/>
    <mergeCell ref="Z42:AA42"/>
    <mergeCell ref="AB42:AC42"/>
    <mergeCell ref="B37:B40"/>
    <mergeCell ref="D42:E42"/>
    <mergeCell ref="F42:G42"/>
    <mergeCell ref="H42:I42"/>
    <mergeCell ref="J42:K42"/>
    <mergeCell ref="L42:M42"/>
    <mergeCell ref="N42:O42"/>
    <mergeCell ref="P42:Q42"/>
    <mergeCell ref="AX35:AY35"/>
    <mergeCell ref="AZ35:BA35"/>
    <mergeCell ref="BB35:BC35"/>
    <mergeCell ref="BD35:BE35"/>
    <mergeCell ref="BF35:BG35"/>
    <mergeCell ref="BH35:BI35"/>
    <mergeCell ref="AL35:AM35"/>
    <mergeCell ref="AN35:AO35"/>
    <mergeCell ref="AP35:AQ35"/>
    <mergeCell ref="AR35:AS35"/>
    <mergeCell ref="AT35:AU35"/>
    <mergeCell ref="AV35:AW35"/>
    <mergeCell ref="Z35:AA35"/>
    <mergeCell ref="AB35:AC35"/>
    <mergeCell ref="AD35:AE35"/>
    <mergeCell ref="AF35:AG35"/>
    <mergeCell ref="AH35:AI35"/>
    <mergeCell ref="AJ35:AK35"/>
    <mergeCell ref="N35:O35"/>
    <mergeCell ref="P35:Q35"/>
    <mergeCell ref="R35:S35"/>
    <mergeCell ref="T35:U35"/>
    <mergeCell ref="V35:W35"/>
    <mergeCell ref="X35:Y35"/>
    <mergeCell ref="BJ34:BK34"/>
    <mergeCell ref="D35:E35"/>
    <mergeCell ref="F35:G35"/>
    <mergeCell ref="H35:I35"/>
    <mergeCell ref="J35:K35"/>
    <mergeCell ref="L35:M35"/>
    <mergeCell ref="AR34:AS34"/>
    <mergeCell ref="AT34:AU34"/>
    <mergeCell ref="AV34:AW34"/>
    <mergeCell ref="AX34:AY34"/>
    <mergeCell ref="AZ34:BA34"/>
    <mergeCell ref="BB34:BC34"/>
    <mergeCell ref="AF34:AG34"/>
    <mergeCell ref="AH34:AI34"/>
    <mergeCell ref="AJ34:AK34"/>
    <mergeCell ref="AL34:AM34"/>
    <mergeCell ref="AN34:AO34"/>
    <mergeCell ref="AP34:AQ34"/>
    <mergeCell ref="T34:U34"/>
    <mergeCell ref="V34:W34"/>
    <mergeCell ref="X34:Y34"/>
    <mergeCell ref="Z34:AA34"/>
    <mergeCell ref="AB34:AC34"/>
    <mergeCell ref="AD34:AE34"/>
    <mergeCell ref="BJ35:BK35"/>
    <mergeCell ref="D34:E34"/>
    <mergeCell ref="F34:G34"/>
    <mergeCell ref="H34:I34"/>
    <mergeCell ref="J34:K34"/>
    <mergeCell ref="L34:M34"/>
    <mergeCell ref="N34:O34"/>
    <mergeCell ref="P34:Q34"/>
    <mergeCell ref="R34:S34"/>
    <mergeCell ref="AX33:AY33"/>
    <mergeCell ref="AZ33:BA33"/>
    <mergeCell ref="BB33:BC33"/>
    <mergeCell ref="BD33:BE33"/>
    <mergeCell ref="BF33:BG33"/>
    <mergeCell ref="BH33:BI33"/>
    <mergeCell ref="AL33:AM33"/>
    <mergeCell ref="AN33:AO33"/>
    <mergeCell ref="AP33:AQ33"/>
    <mergeCell ref="AR33:AS33"/>
    <mergeCell ref="AT33:AU33"/>
    <mergeCell ref="AV33:AW33"/>
    <mergeCell ref="Z33:AA33"/>
    <mergeCell ref="AB33:AC33"/>
    <mergeCell ref="AD33:AE33"/>
    <mergeCell ref="AF33:AG33"/>
    <mergeCell ref="AH33:AI33"/>
    <mergeCell ref="AJ33:AK33"/>
    <mergeCell ref="N33:O33"/>
    <mergeCell ref="P33:Q33"/>
    <mergeCell ref="R33:S33"/>
    <mergeCell ref="T33:U33"/>
    <mergeCell ref="V33:W33"/>
    <mergeCell ref="X33:Y33"/>
    <mergeCell ref="BD34:BE34"/>
    <mergeCell ref="BF34:BG34"/>
    <mergeCell ref="BH34:BI34"/>
    <mergeCell ref="BJ32:BK32"/>
    <mergeCell ref="D33:E33"/>
    <mergeCell ref="F33:G33"/>
    <mergeCell ref="H33:I33"/>
    <mergeCell ref="J33:K33"/>
    <mergeCell ref="L33:M33"/>
    <mergeCell ref="AR32:AS32"/>
    <mergeCell ref="AT32:AU32"/>
    <mergeCell ref="AV32:AW32"/>
    <mergeCell ref="AX32:AY32"/>
    <mergeCell ref="AZ32:BA32"/>
    <mergeCell ref="BB32:BC32"/>
    <mergeCell ref="AF32:AG32"/>
    <mergeCell ref="AH32:AI32"/>
    <mergeCell ref="AJ32:AK32"/>
    <mergeCell ref="AL32:AM32"/>
    <mergeCell ref="AN32:AO32"/>
    <mergeCell ref="AP32:AQ32"/>
    <mergeCell ref="T32:U32"/>
    <mergeCell ref="V32:W32"/>
    <mergeCell ref="X32:Y32"/>
    <mergeCell ref="Z32:AA32"/>
    <mergeCell ref="AB32:AC32"/>
    <mergeCell ref="AD32:AE32"/>
    <mergeCell ref="BJ33:BK33"/>
    <mergeCell ref="D32:E32"/>
    <mergeCell ref="F32:G32"/>
    <mergeCell ref="H32:I32"/>
    <mergeCell ref="J32:K32"/>
    <mergeCell ref="L32:M32"/>
    <mergeCell ref="N32:O32"/>
    <mergeCell ref="P32:Q32"/>
    <mergeCell ref="R32:S32"/>
    <mergeCell ref="AX31:AY31"/>
    <mergeCell ref="AZ31:BA31"/>
    <mergeCell ref="BB31:BC31"/>
    <mergeCell ref="BD31:BE31"/>
    <mergeCell ref="BF31:BG31"/>
    <mergeCell ref="BH31:BI31"/>
    <mergeCell ref="AL31:AM31"/>
    <mergeCell ref="AN31:AO31"/>
    <mergeCell ref="AP31:AQ31"/>
    <mergeCell ref="AR31:AS31"/>
    <mergeCell ref="AT31:AU31"/>
    <mergeCell ref="AV31:AW31"/>
    <mergeCell ref="Z31:AA31"/>
    <mergeCell ref="AB31:AC31"/>
    <mergeCell ref="AD31:AE31"/>
    <mergeCell ref="AF31:AG31"/>
    <mergeCell ref="AH31:AI31"/>
    <mergeCell ref="AJ31:AK31"/>
    <mergeCell ref="N31:O31"/>
    <mergeCell ref="P31:Q31"/>
    <mergeCell ref="R31:S31"/>
    <mergeCell ref="T31:U31"/>
    <mergeCell ref="V31:W31"/>
    <mergeCell ref="X31:Y31"/>
    <mergeCell ref="BD32:BE32"/>
    <mergeCell ref="BF32:BG32"/>
    <mergeCell ref="BH32:BI32"/>
    <mergeCell ref="BJ30:BK30"/>
    <mergeCell ref="D31:E31"/>
    <mergeCell ref="F31:G31"/>
    <mergeCell ref="H31:I31"/>
    <mergeCell ref="J31:K31"/>
    <mergeCell ref="L31:M31"/>
    <mergeCell ref="AR30:AS30"/>
    <mergeCell ref="AT30:AU30"/>
    <mergeCell ref="AV30:AW30"/>
    <mergeCell ref="AX30:AY30"/>
    <mergeCell ref="AZ30:BA30"/>
    <mergeCell ref="BB30:BC30"/>
    <mergeCell ref="AF30:AG30"/>
    <mergeCell ref="AH30:AI30"/>
    <mergeCell ref="AJ30:AK30"/>
    <mergeCell ref="AL30:AM30"/>
    <mergeCell ref="AN30:AO30"/>
    <mergeCell ref="AP30:AQ30"/>
    <mergeCell ref="T30:U30"/>
    <mergeCell ref="V30:W30"/>
    <mergeCell ref="X30:Y30"/>
    <mergeCell ref="Z30:AA30"/>
    <mergeCell ref="AB30:AC30"/>
    <mergeCell ref="AD30:AE30"/>
    <mergeCell ref="BJ31:BK31"/>
    <mergeCell ref="D30:E30"/>
    <mergeCell ref="F30:G30"/>
    <mergeCell ref="H30:I30"/>
    <mergeCell ref="J30:K30"/>
    <mergeCell ref="L30:M30"/>
    <mergeCell ref="N30:O30"/>
    <mergeCell ref="P30:Q30"/>
    <mergeCell ref="R30:S30"/>
    <mergeCell ref="AX29:AY29"/>
    <mergeCell ref="AZ29:BA29"/>
    <mergeCell ref="BB29:BC29"/>
    <mergeCell ref="BD29:BE29"/>
    <mergeCell ref="BF29:BG29"/>
    <mergeCell ref="BH29:BI29"/>
    <mergeCell ref="AL29:AM29"/>
    <mergeCell ref="AN29:AO29"/>
    <mergeCell ref="AP29:AQ29"/>
    <mergeCell ref="AR29:AS29"/>
    <mergeCell ref="AT29:AU29"/>
    <mergeCell ref="AV29:AW29"/>
    <mergeCell ref="Z29:AA29"/>
    <mergeCell ref="AB29:AC29"/>
    <mergeCell ref="AD29:AE29"/>
    <mergeCell ref="AF29:AG29"/>
    <mergeCell ref="AH29:AI29"/>
    <mergeCell ref="AJ29:AK29"/>
    <mergeCell ref="N29:O29"/>
    <mergeCell ref="P29:Q29"/>
    <mergeCell ref="R29:S29"/>
    <mergeCell ref="T29:U29"/>
    <mergeCell ref="V29:W29"/>
    <mergeCell ref="X29:Y29"/>
    <mergeCell ref="BD30:BE30"/>
    <mergeCell ref="BF30:BG30"/>
    <mergeCell ref="BH30:BI30"/>
    <mergeCell ref="BJ28:BK28"/>
    <mergeCell ref="D29:E29"/>
    <mergeCell ref="F29:G29"/>
    <mergeCell ref="H29:I29"/>
    <mergeCell ref="J29:K29"/>
    <mergeCell ref="L29:M29"/>
    <mergeCell ref="AR28:AS28"/>
    <mergeCell ref="AT28:AU28"/>
    <mergeCell ref="AV28:AW28"/>
    <mergeCell ref="AX28:AY28"/>
    <mergeCell ref="AZ28:BA28"/>
    <mergeCell ref="BB28:BC28"/>
    <mergeCell ref="AF28:AG28"/>
    <mergeCell ref="AH28:AI28"/>
    <mergeCell ref="AJ28:AK28"/>
    <mergeCell ref="AL28:AM28"/>
    <mergeCell ref="AN28:AO28"/>
    <mergeCell ref="AP28:AQ28"/>
    <mergeCell ref="T28:U28"/>
    <mergeCell ref="V28:W28"/>
    <mergeCell ref="X28:Y28"/>
    <mergeCell ref="Z28:AA28"/>
    <mergeCell ref="AB28:AC28"/>
    <mergeCell ref="AD28:AE28"/>
    <mergeCell ref="BJ29:BK29"/>
    <mergeCell ref="D28:E28"/>
    <mergeCell ref="F28:G28"/>
    <mergeCell ref="H28:I28"/>
    <mergeCell ref="J28:K28"/>
    <mergeCell ref="L28:M28"/>
    <mergeCell ref="N28:O28"/>
    <mergeCell ref="P28:Q28"/>
    <mergeCell ref="R28:S28"/>
    <mergeCell ref="AX27:AY27"/>
    <mergeCell ref="AZ27:BA27"/>
    <mergeCell ref="BB27:BC27"/>
    <mergeCell ref="BD27:BE27"/>
    <mergeCell ref="BF27:BG27"/>
    <mergeCell ref="BH27:BI27"/>
    <mergeCell ref="AL27:AM27"/>
    <mergeCell ref="AN27:AO27"/>
    <mergeCell ref="AP27:AQ27"/>
    <mergeCell ref="AR27:AS27"/>
    <mergeCell ref="AT27:AU27"/>
    <mergeCell ref="AV27:AW27"/>
    <mergeCell ref="Z27:AA27"/>
    <mergeCell ref="AB27:AC27"/>
    <mergeCell ref="AD27:AE27"/>
    <mergeCell ref="AF27:AG27"/>
    <mergeCell ref="AH27:AI27"/>
    <mergeCell ref="AJ27:AK27"/>
    <mergeCell ref="N27:O27"/>
    <mergeCell ref="P27:Q27"/>
    <mergeCell ref="R27:S27"/>
    <mergeCell ref="T27:U27"/>
    <mergeCell ref="V27:W27"/>
    <mergeCell ref="X27:Y27"/>
    <mergeCell ref="BD28:BE28"/>
    <mergeCell ref="BF28:BG28"/>
    <mergeCell ref="BH28:BI28"/>
    <mergeCell ref="BJ26:BK26"/>
    <mergeCell ref="D27:E27"/>
    <mergeCell ref="F27:G27"/>
    <mergeCell ref="H27:I27"/>
    <mergeCell ref="J27:K27"/>
    <mergeCell ref="L27:M27"/>
    <mergeCell ref="AR26:AS26"/>
    <mergeCell ref="AT26:AU26"/>
    <mergeCell ref="AV26:AW26"/>
    <mergeCell ref="AX26:AY26"/>
    <mergeCell ref="AZ26:BA26"/>
    <mergeCell ref="BB26:BC26"/>
    <mergeCell ref="AF26:AG26"/>
    <mergeCell ref="AH26:AI26"/>
    <mergeCell ref="AJ26:AK26"/>
    <mergeCell ref="AL26:AM26"/>
    <mergeCell ref="AN26:AO26"/>
    <mergeCell ref="AP26:AQ26"/>
    <mergeCell ref="T26:U26"/>
    <mergeCell ref="V26:W26"/>
    <mergeCell ref="X26:Y26"/>
    <mergeCell ref="Z26:AA26"/>
    <mergeCell ref="AB26:AC26"/>
    <mergeCell ref="AD26:AE26"/>
    <mergeCell ref="BJ27:BK27"/>
    <mergeCell ref="D26:E26"/>
    <mergeCell ref="F26:G26"/>
    <mergeCell ref="H26:I26"/>
    <mergeCell ref="J26:K26"/>
    <mergeCell ref="L26:M26"/>
    <mergeCell ref="N26:O26"/>
    <mergeCell ref="P26:Q26"/>
    <mergeCell ref="R26:S26"/>
    <mergeCell ref="AX25:AY25"/>
    <mergeCell ref="AZ25:BA25"/>
    <mergeCell ref="BB25:BC25"/>
    <mergeCell ref="BD25:BE25"/>
    <mergeCell ref="BF25:BG25"/>
    <mergeCell ref="BH25:BI25"/>
    <mergeCell ref="AL25:AM25"/>
    <mergeCell ref="AN25:AO25"/>
    <mergeCell ref="AP25:AQ25"/>
    <mergeCell ref="AR25:AS25"/>
    <mergeCell ref="AT25:AU25"/>
    <mergeCell ref="AV25:AW25"/>
    <mergeCell ref="Z25:AA25"/>
    <mergeCell ref="AB25:AC25"/>
    <mergeCell ref="AD25:AE25"/>
    <mergeCell ref="AF25:AG25"/>
    <mergeCell ref="AH25:AI25"/>
    <mergeCell ref="AJ25:AK25"/>
    <mergeCell ref="N25:O25"/>
    <mergeCell ref="P25:Q25"/>
    <mergeCell ref="R25:S25"/>
    <mergeCell ref="T25:U25"/>
    <mergeCell ref="V25:W25"/>
    <mergeCell ref="X25:Y25"/>
    <mergeCell ref="BD26:BE26"/>
    <mergeCell ref="BF26:BG26"/>
    <mergeCell ref="BH26:BI26"/>
    <mergeCell ref="BJ24:BK24"/>
    <mergeCell ref="D25:E25"/>
    <mergeCell ref="F25:G25"/>
    <mergeCell ref="H25:I25"/>
    <mergeCell ref="J25:K25"/>
    <mergeCell ref="L25:M25"/>
    <mergeCell ref="AR24:AS24"/>
    <mergeCell ref="AT24:AU24"/>
    <mergeCell ref="AV24:AW24"/>
    <mergeCell ref="AX24:AY24"/>
    <mergeCell ref="AZ24:BA24"/>
    <mergeCell ref="BB24:BC24"/>
    <mergeCell ref="AF24:AG24"/>
    <mergeCell ref="AH24:AI24"/>
    <mergeCell ref="AJ24:AK24"/>
    <mergeCell ref="AL24:AM24"/>
    <mergeCell ref="AN24:AO24"/>
    <mergeCell ref="AP24:AQ24"/>
    <mergeCell ref="T24:U24"/>
    <mergeCell ref="V24:W24"/>
    <mergeCell ref="X24:Y24"/>
    <mergeCell ref="Z24:AA24"/>
    <mergeCell ref="AB24:AC24"/>
    <mergeCell ref="AD24:AE24"/>
    <mergeCell ref="BJ25:BK25"/>
    <mergeCell ref="D24:E24"/>
    <mergeCell ref="F24:G24"/>
    <mergeCell ref="H24:I24"/>
    <mergeCell ref="J24:K24"/>
    <mergeCell ref="L24:M24"/>
    <mergeCell ref="N24:O24"/>
    <mergeCell ref="P24:Q24"/>
    <mergeCell ref="R24:S24"/>
    <mergeCell ref="AX23:AY23"/>
    <mergeCell ref="AZ23:BA23"/>
    <mergeCell ref="BB23:BC23"/>
    <mergeCell ref="BD23:BE23"/>
    <mergeCell ref="BF23:BG23"/>
    <mergeCell ref="BH23:BI23"/>
    <mergeCell ref="AL23:AM23"/>
    <mergeCell ref="AN23:AO23"/>
    <mergeCell ref="AP23:AQ23"/>
    <mergeCell ref="AR23:AS23"/>
    <mergeCell ref="AT23:AU23"/>
    <mergeCell ref="AV23:AW23"/>
    <mergeCell ref="Z23:AA23"/>
    <mergeCell ref="AB23:AC23"/>
    <mergeCell ref="AD23:AE23"/>
    <mergeCell ref="AF23:AG23"/>
    <mergeCell ref="AH23:AI23"/>
    <mergeCell ref="AJ23:AK23"/>
    <mergeCell ref="N23:O23"/>
    <mergeCell ref="P23:Q23"/>
    <mergeCell ref="R23:S23"/>
    <mergeCell ref="T23:U23"/>
    <mergeCell ref="V23:W23"/>
    <mergeCell ref="X23:Y23"/>
    <mergeCell ref="BD24:BE24"/>
    <mergeCell ref="BF24:BG24"/>
    <mergeCell ref="BH24:BI24"/>
    <mergeCell ref="BJ22:BK22"/>
    <mergeCell ref="D23:E23"/>
    <mergeCell ref="F23:G23"/>
    <mergeCell ref="H23:I23"/>
    <mergeCell ref="J23:K23"/>
    <mergeCell ref="L23:M23"/>
    <mergeCell ref="AR22:AS22"/>
    <mergeCell ref="AT22:AU22"/>
    <mergeCell ref="AV22:AW22"/>
    <mergeCell ref="AX22:AY22"/>
    <mergeCell ref="AZ22:BA22"/>
    <mergeCell ref="BB22:BC22"/>
    <mergeCell ref="AF22:AG22"/>
    <mergeCell ref="AH22:AI22"/>
    <mergeCell ref="AJ22:AK22"/>
    <mergeCell ref="AL22:AM22"/>
    <mergeCell ref="AN22:AO22"/>
    <mergeCell ref="AP22:AQ22"/>
    <mergeCell ref="T22:U22"/>
    <mergeCell ref="V22:W22"/>
    <mergeCell ref="X22:Y22"/>
    <mergeCell ref="Z22:AA22"/>
    <mergeCell ref="AB22:AC22"/>
    <mergeCell ref="AD22:AE22"/>
    <mergeCell ref="BJ23:BK23"/>
    <mergeCell ref="D22:E22"/>
    <mergeCell ref="F22:G22"/>
    <mergeCell ref="H22:I22"/>
    <mergeCell ref="J22:K22"/>
    <mergeCell ref="L22:M22"/>
    <mergeCell ref="N22:O22"/>
    <mergeCell ref="P22:Q22"/>
    <mergeCell ref="R22:S22"/>
    <mergeCell ref="AX21:AY21"/>
    <mergeCell ref="AZ21:BA21"/>
    <mergeCell ref="BB21:BC21"/>
    <mergeCell ref="BD21:BE21"/>
    <mergeCell ref="BF21:BG21"/>
    <mergeCell ref="BH21:BI21"/>
    <mergeCell ref="AL21:AM21"/>
    <mergeCell ref="AN21:AO21"/>
    <mergeCell ref="AP21:AQ21"/>
    <mergeCell ref="AR21:AS21"/>
    <mergeCell ref="AT21:AU21"/>
    <mergeCell ref="AV21:AW21"/>
    <mergeCell ref="Z21:AA21"/>
    <mergeCell ref="AB21:AC21"/>
    <mergeCell ref="AD21:AE21"/>
    <mergeCell ref="AF21:AG21"/>
    <mergeCell ref="AH21:AI21"/>
    <mergeCell ref="AJ21:AK21"/>
    <mergeCell ref="N21:O21"/>
    <mergeCell ref="P21:Q21"/>
    <mergeCell ref="R21:S21"/>
    <mergeCell ref="T21:U21"/>
    <mergeCell ref="V21:W21"/>
    <mergeCell ref="X21:Y21"/>
    <mergeCell ref="BD22:BE22"/>
    <mergeCell ref="BF22:BG22"/>
    <mergeCell ref="BH22:BI22"/>
    <mergeCell ref="BJ20:BK20"/>
    <mergeCell ref="D21:E21"/>
    <mergeCell ref="F21:G21"/>
    <mergeCell ref="H21:I21"/>
    <mergeCell ref="J21:K21"/>
    <mergeCell ref="L21:M21"/>
    <mergeCell ref="AR20:AS20"/>
    <mergeCell ref="AT20:AU20"/>
    <mergeCell ref="AV20:AW20"/>
    <mergeCell ref="AX20:AY20"/>
    <mergeCell ref="AZ20:BA20"/>
    <mergeCell ref="BB20:BC20"/>
    <mergeCell ref="AF20:AG20"/>
    <mergeCell ref="AH20:AI20"/>
    <mergeCell ref="AJ20:AK20"/>
    <mergeCell ref="AL20:AM20"/>
    <mergeCell ref="AN20:AO20"/>
    <mergeCell ref="AP20:AQ20"/>
    <mergeCell ref="T20:U20"/>
    <mergeCell ref="V20:W20"/>
    <mergeCell ref="X20:Y20"/>
    <mergeCell ref="Z20:AA20"/>
    <mergeCell ref="AB20:AC20"/>
    <mergeCell ref="AD20:AE20"/>
    <mergeCell ref="BJ21:BK21"/>
    <mergeCell ref="D20:E20"/>
    <mergeCell ref="F20:G20"/>
    <mergeCell ref="H20:I20"/>
    <mergeCell ref="J20:K20"/>
    <mergeCell ref="L20:M20"/>
    <mergeCell ref="N20:O20"/>
    <mergeCell ref="P20:Q20"/>
    <mergeCell ref="R20:S20"/>
    <mergeCell ref="AX19:AY19"/>
    <mergeCell ref="AZ19:BA19"/>
    <mergeCell ref="BB19:BC19"/>
    <mergeCell ref="BD19:BE19"/>
    <mergeCell ref="BF19:BG19"/>
    <mergeCell ref="BH19:BI19"/>
    <mergeCell ref="AL19:AM19"/>
    <mergeCell ref="AN19:AO19"/>
    <mergeCell ref="AP19:AQ19"/>
    <mergeCell ref="AR19:AS19"/>
    <mergeCell ref="AT19:AU19"/>
    <mergeCell ref="AV19:AW19"/>
    <mergeCell ref="Z19:AA19"/>
    <mergeCell ref="AB19:AC19"/>
    <mergeCell ref="AD19:AE19"/>
    <mergeCell ref="AF19:AG19"/>
    <mergeCell ref="AH19:AI19"/>
    <mergeCell ref="AJ19:AK19"/>
    <mergeCell ref="N19:O19"/>
    <mergeCell ref="P19:Q19"/>
    <mergeCell ref="R19:S19"/>
    <mergeCell ref="T19:U19"/>
    <mergeCell ref="X19:Y19"/>
    <mergeCell ref="BD20:BE20"/>
    <mergeCell ref="BF20:BG20"/>
    <mergeCell ref="BH20:BI20"/>
    <mergeCell ref="BD18:BE18"/>
    <mergeCell ref="BF18:BG18"/>
    <mergeCell ref="BH18:BI18"/>
    <mergeCell ref="BJ18:BK18"/>
    <mergeCell ref="D19:E19"/>
    <mergeCell ref="F19:G19"/>
    <mergeCell ref="H19:I19"/>
    <mergeCell ref="J19:K19"/>
    <mergeCell ref="L19:M19"/>
    <mergeCell ref="AR18:AS18"/>
    <mergeCell ref="AT18:AU18"/>
    <mergeCell ref="AV18:AW18"/>
    <mergeCell ref="AX18:AY18"/>
    <mergeCell ref="AZ18:BA18"/>
    <mergeCell ref="BB18:BC18"/>
    <mergeCell ref="AF18:AG18"/>
    <mergeCell ref="AH18:AI18"/>
    <mergeCell ref="AJ18:AK18"/>
    <mergeCell ref="AL18:AM18"/>
    <mergeCell ref="AN18:AO18"/>
    <mergeCell ref="AP18:AQ18"/>
    <mergeCell ref="T18:U18"/>
    <mergeCell ref="V18:W18"/>
    <mergeCell ref="X18:Y18"/>
    <mergeCell ref="Z18:AA18"/>
    <mergeCell ref="AB18:AC18"/>
    <mergeCell ref="AD18:AE18"/>
    <mergeCell ref="BJ19:BK19"/>
    <mergeCell ref="B18:B35"/>
    <mergeCell ref="D18:E18"/>
    <mergeCell ref="F18:G18"/>
    <mergeCell ref="H18:I18"/>
    <mergeCell ref="J18:K18"/>
    <mergeCell ref="L18:M18"/>
    <mergeCell ref="N18:O18"/>
    <mergeCell ref="P18:Q18"/>
    <mergeCell ref="R18:S18"/>
    <mergeCell ref="AZ17:BA17"/>
    <mergeCell ref="BB17:BC17"/>
    <mergeCell ref="BD17:BE17"/>
    <mergeCell ref="BF17:BG17"/>
    <mergeCell ref="BH17:BI17"/>
    <mergeCell ref="BJ17:BK17"/>
    <mergeCell ref="AN17:AO17"/>
    <mergeCell ref="AP17:AQ17"/>
    <mergeCell ref="AR17:AS17"/>
    <mergeCell ref="AT17:AU17"/>
    <mergeCell ref="AV17:AW17"/>
    <mergeCell ref="AX17:AY17"/>
    <mergeCell ref="AB17:AC17"/>
    <mergeCell ref="AD17:AE17"/>
    <mergeCell ref="AF17:AG17"/>
    <mergeCell ref="AH17:AI17"/>
    <mergeCell ref="AJ17:AK17"/>
    <mergeCell ref="AL17:AM17"/>
    <mergeCell ref="P17:Q17"/>
    <mergeCell ref="R17:S17"/>
    <mergeCell ref="T17:U17"/>
    <mergeCell ref="V17:W17"/>
    <mergeCell ref="V19:W19"/>
    <mergeCell ref="X17:Y17"/>
    <mergeCell ref="Z17:AA17"/>
    <mergeCell ref="D17:E17"/>
    <mergeCell ref="F17:G17"/>
    <mergeCell ref="H17:I17"/>
    <mergeCell ref="J17:K17"/>
    <mergeCell ref="L17:M17"/>
    <mergeCell ref="N17:O17"/>
    <mergeCell ref="BB16:BC16"/>
    <mergeCell ref="BD16:BE16"/>
    <mergeCell ref="BF16:BG16"/>
    <mergeCell ref="BH16:BI16"/>
    <mergeCell ref="BJ16:BK16"/>
    <mergeCell ref="AP16:AQ16"/>
    <mergeCell ref="AR16:AS16"/>
    <mergeCell ref="AT16:AU16"/>
    <mergeCell ref="AV16:AW16"/>
    <mergeCell ref="AX16:AY16"/>
    <mergeCell ref="AZ16:BA16"/>
    <mergeCell ref="AD16:AE16"/>
    <mergeCell ref="AF16:AG16"/>
    <mergeCell ref="AH16:AI16"/>
    <mergeCell ref="AJ16:AK16"/>
    <mergeCell ref="AL16:AM16"/>
    <mergeCell ref="AN16:AO16"/>
    <mergeCell ref="R16:S16"/>
    <mergeCell ref="T16:U16"/>
    <mergeCell ref="V16:W16"/>
    <mergeCell ref="X16:Y16"/>
    <mergeCell ref="Z16:AA16"/>
    <mergeCell ref="AB16:AC16"/>
    <mergeCell ref="AB12:AC12"/>
    <mergeCell ref="AB13:AC13"/>
    <mergeCell ref="E14:G14"/>
    <mergeCell ref="D16:E16"/>
    <mergeCell ref="F16:G16"/>
    <mergeCell ref="H16:I16"/>
    <mergeCell ref="J16:K16"/>
    <mergeCell ref="L16:M16"/>
    <mergeCell ref="N16:O16"/>
    <mergeCell ref="P16:Q16"/>
    <mergeCell ref="AB2:AC2"/>
    <mergeCell ref="AB3:AC3"/>
    <mergeCell ref="AB6:AC6"/>
    <mergeCell ref="AB7:AC7"/>
    <mergeCell ref="AB9:AC9"/>
    <mergeCell ref="AB10:AC10"/>
    <mergeCell ref="D2:I2"/>
    <mergeCell ref="K2:L2"/>
    <mergeCell ref="N2:O2"/>
    <mergeCell ref="Q2:R2"/>
    <mergeCell ref="T2:V2"/>
    <mergeCell ref="X2:Z2"/>
  </mergeCells>
  <phoneticPr fontId="1"/>
  <conditionalFormatting sqref="T15:U15">
    <cfRule type="expression" dxfId="10395" priority="1625">
      <formula>#REF!="浪費"</formula>
    </cfRule>
    <cfRule type="expression" dxfId="10394" priority="1626">
      <formula>#REF!="投資"</formula>
    </cfRule>
    <cfRule type="expression" dxfId="10393" priority="1627">
      <formula>#REF!="不明"</formula>
    </cfRule>
  </conditionalFormatting>
  <conditionalFormatting sqref="R15:S15 R144:S234 D143:E143">
    <cfRule type="expression" dxfId="10392" priority="1622">
      <formula>#REF!="浪費"</formula>
    </cfRule>
    <cfRule type="expression" dxfId="10391" priority="1623">
      <formula>#REF!="投資"</formula>
    </cfRule>
    <cfRule type="expression" dxfId="10390" priority="1624">
      <formula>#REF!="不明"</formula>
    </cfRule>
  </conditionalFormatting>
  <conditionalFormatting sqref="D127:D129 F127:F129 H127:H129 J127:J129 L127:L129 N127:N129 P127:P129 R127:R129 T127:T129 V127:V129 X127:X129 Z127:Z129 AB127:AB129 AD127:AD129 AF127:AF129 AH127:AH129 AJ127:AJ129 AL127:AL129 AN127:AN129 AP127:AP129 AR127:AR129 AT127:AT129 AV127:AV129 AX127:AX129 AZ127:AZ129 BB127:BB129 BD127:BD129 BF127:BF129 BH127:BH129 BJ127:BJ129">
    <cfRule type="cellIs" dxfId="10389" priority="1621" operator="equal">
      <formula>0</formula>
    </cfRule>
  </conditionalFormatting>
  <conditionalFormatting sqref="D127:D129 F127:F129 H127:H129 J127:J129 L127:L129 N127:N129 P127:P129 R127:R129 T127:T129 V127:V129 X127:X129 Z127:Z129 AB127:AB129 AD127:AD129 AF127:AF129 AH127:AH129 AJ127:AJ129 AL127:AL129 AN127:AN129 AP127:AP129 AR127:AR129 AT127:AT129 AV127:AV129 AX127:AX129 AZ127:AZ129 BB127:BB129 BD127:BD129 BF127:BF129 BH127:BH129 BJ127:BJ129">
    <cfRule type="cellIs" dxfId="10388" priority="1619" operator="equal">
      <formula>0</formula>
    </cfRule>
    <cfRule type="cellIs" dxfId="10387" priority="1620" operator="equal">
      <formula>0</formula>
    </cfRule>
  </conditionalFormatting>
  <conditionalFormatting sqref="L4:L14 O4:O14 R4:R14 U4:V14 Y14:Z14 AB3 AB7 AB10 AB13 Y4:Y13">
    <cfRule type="cellIs" dxfId="10386" priority="1618" operator="equal">
      <formula>0</formula>
    </cfRule>
  </conditionalFormatting>
  <conditionalFormatting sqref="D18:D19 F18:F19 H18:H19 J18:J19 L18:L19 N18:N19 P18:P19 R18:R19 T18:T19 V18:V19 X18:X19 Z18:Z19 AB18:AB19 AD18:AD19 AF18:AF19 AH18:AH19 AJ18:AJ19 AL18:AL19 AN18:AN19 AP18:AP19 AR18:AR19 AT18:AT19 AV18:AV19 AX18:AX19 AZ18:AZ19 BB18:BB19 BD18:BD19 BF18:BF19 BH18:BH19 BJ18:BJ19">
    <cfRule type="expression" dxfId="10385" priority="1628">
      <formula>D$17=1</formula>
    </cfRule>
    <cfRule type="expression" dxfId="10384" priority="1629">
      <formula>D$17=7</formula>
    </cfRule>
    <cfRule type="expression" dxfId="10383" priority="1630">
      <formula>COUNTIF(祝日,D$42)=1</formula>
    </cfRule>
  </conditionalFormatting>
  <conditionalFormatting sqref="D35:BK35 F20:BK34">
    <cfRule type="cellIs" dxfId="10382" priority="1587" operator="equal">
      <formula>0</formula>
    </cfRule>
  </conditionalFormatting>
  <conditionalFormatting sqref="E4:F13 H4:I14">
    <cfRule type="cellIs" dxfId="10381" priority="1586" operator="equal">
      <formula>0</formula>
    </cfRule>
  </conditionalFormatting>
  <conditionalFormatting sqref="F42:F43">
    <cfRule type="expression" dxfId="10380" priority="1582">
      <formula>F$17=1</formula>
    </cfRule>
    <cfRule type="expression" dxfId="10379" priority="1583">
      <formula>F$17=7</formula>
    </cfRule>
    <cfRule type="expression" dxfId="10378" priority="1584">
      <formula>COUNTIF(祝日,F$42)=1</formula>
    </cfRule>
  </conditionalFormatting>
  <conditionalFormatting sqref="F55">
    <cfRule type="cellIs" dxfId="10377" priority="1581" operator="equal">
      <formula>0</formula>
    </cfRule>
  </conditionalFormatting>
  <conditionalFormatting sqref="F55">
    <cfRule type="cellIs" dxfId="10376" priority="1579" operator="equal">
      <formula>0</formula>
    </cfRule>
    <cfRule type="cellIs" dxfId="10375" priority="1580" operator="equal">
      <formula>0</formula>
    </cfRule>
  </conditionalFormatting>
  <conditionalFormatting sqref="F91">
    <cfRule type="cellIs" dxfId="10374" priority="1578" operator="equal">
      <formula>0</formula>
    </cfRule>
  </conditionalFormatting>
  <conditionalFormatting sqref="F91">
    <cfRule type="cellIs" dxfId="10373" priority="1576" operator="equal">
      <formula>0</formula>
    </cfRule>
    <cfRule type="cellIs" dxfId="10372" priority="1577" operator="equal">
      <formula>0</formula>
    </cfRule>
  </conditionalFormatting>
  <conditionalFormatting sqref="F79">
    <cfRule type="cellIs" dxfId="10371" priority="1575" operator="equal">
      <formula>0</formula>
    </cfRule>
  </conditionalFormatting>
  <conditionalFormatting sqref="F79">
    <cfRule type="cellIs" dxfId="10370" priority="1573" operator="equal">
      <formula>0</formula>
    </cfRule>
    <cfRule type="cellIs" dxfId="10369" priority="1574" operator="equal">
      <formula>0</formula>
    </cfRule>
  </conditionalFormatting>
  <conditionalFormatting sqref="F67">
    <cfRule type="cellIs" dxfId="10368" priority="1572" operator="equal">
      <formula>0</formula>
    </cfRule>
  </conditionalFormatting>
  <conditionalFormatting sqref="F67">
    <cfRule type="cellIs" dxfId="10367" priority="1570" operator="equal">
      <formula>0</formula>
    </cfRule>
    <cfRule type="cellIs" dxfId="10366" priority="1571" operator="equal">
      <formula>0</formula>
    </cfRule>
  </conditionalFormatting>
  <conditionalFormatting sqref="H42:H43">
    <cfRule type="expression" dxfId="10365" priority="1549">
      <formula>H$17=1</formula>
    </cfRule>
    <cfRule type="expression" dxfId="10364" priority="1550">
      <formula>H$17=7</formula>
    </cfRule>
    <cfRule type="expression" dxfId="10363" priority="1551">
      <formula>COUNTIF(祝日,H$42)=1</formula>
    </cfRule>
  </conditionalFormatting>
  <conditionalFormatting sqref="H55">
    <cfRule type="cellIs" dxfId="10362" priority="1548" operator="equal">
      <formula>0</formula>
    </cfRule>
  </conditionalFormatting>
  <conditionalFormatting sqref="H55">
    <cfRule type="cellIs" dxfId="10361" priority="1546" operator="equal">
      <formula>0</formula>
    </cfRule>
    <cfRule type="cellIs" dxfId="10360" priority="1547" operator="equal">
      <formula>0</formula>
    </cfRule>
  </conditionalFormatting>
  <conditionalFormatting sqref="H91">
    <cfRule type="cellIs" dxfId="10359" priority="1545" operator="equal">
      <formula>0</formula>
    </cfRule>
  </conditionalFormatting>
  <conditionalFormatting sqref="H91">
    <cfRule type="cellIs" dxfId="10358" priority="1543" operator="equal">
      <formula>0</formula>
    </cfRule>
    <cfRule type="cellIs" dxfId="10357" priority="1544" operator="equal">
      <formula>0</formula>
    </cfRule>
  </conditionalFormatting>
  <conditionalFormatting sqref="H79">
    <cfRule type="cellIs" dxfId="10356" priority="1542" operator="equal">
      <formula>0</formula>
    </cfRule>
  </conditionalFormatting>
  <conditionalFormatting sqref="H79">
    <cfRule type="cellIs" dxfId="10355" priority="1540" operator="equal">
      <formula>0</formula>
    </cfRule>
    <cfRule type="cellIs" dxfId="10354" priority="1541" operator="equal">
      <formula>0</formula>
    </cfRule>
  </conditionalFormatting>
  <conditionalFormatting sqref="H67">
    <cfRule type="cellIs" dxfId="10353" priority="1539" operator="equal">
      <formula>0</formula>
    </cfRule>
  </conditionalFormatting>
  <conditionalFormatting sqref="H67">
    <cfRule type="cellIs" dxfId="10352" priority="1537" operator="equal">
      <formula>0</formula>
    </cfRule>
    <cfRule type="cellIs" dxfId="10351" priority="1538" operator="equal">
      <formula>0</formula>
    </cfRule>
  </conditionalFormatting>
  <conditionalFormatting sqref="J42:J43">
    <cfRule type="expression" dxfId="10350" priority="1516">
      <formula>J$17=1</formula>
    </cfRule>
    <cfRule type="expression" dxfId="10349" priority="1517">
      <formula>J$17=7</formula>
    </cfRule>
    <cfRule type="expression" dxfId="10348" priority="1518">
      <formula>COUNTIF(祝日,J$42)=1</formula>
    </cfRule>
  </conditionalFormatting>
  <conditionalFormatting sqref="J55">
    <cfRule type="cellIs" dxfId="10347" priority="1515" operator="equal">
      <formula>0</formula>
    </cfRule>
  </conditionalFormatting>
  <conditionalFormatting sqref="J55">
    <cfRule type="cellIs" dxfId="10346" priority="1513" operator="equal">
      <formula>0</formula>
    </cfRule>
    <cfRule type="cellIs" dxfId="10345" priority="1514" operator="equal">
      <formula>0</formula>
    </cfRule>
  </conditionalFormatting>
  <conditionalFormatting sqref="J91">
    <cfRule type="cellIs" dxfId="10344" priority="1512" operator="equal">
      <formula>0</formula>
    </cfRule>
  </conditionalFormatting>
  <conditionalFormatting sqref="J91">
    <cfRule type="cellIs" dxfId="10343" priority="1510" operator="equal">
      <formula>0</formula>
    </cfRule>
    <cfRule type="cellIs" dxfId="10342" priority="1511" operator="equal">
      <formula>0</formula>
    </cfRule>
  </conditionalFormatting>
  <conditionalFormatting sqref="J79">
    <cfRule type="cellIs" dxfId="10341" priority="1509" operator="equal">
      <formula>0</formula>
    </cfRule>
  </conditionalFormatting>
  <conditionalFormatting sqref="J79">
    <cfRule type="cellIs" dxfId="10340" priority="1507" operator="equal">
      <formula>0</formula>
    </cfRule>
    <cfRule type="cellIs" dxfId="10339" priority="1508" operator="equal">
      <formula>0</formula>
    </cfRule>
  </conditionalFormatting>
  <conditionalFormatting sqref="J67">
    <cfRule type="cellIs" dxfId="10338" priority="1506" operator="equal">
      <formula>0</formula>
    </cfRule>
  </conditionalFormatting>
  <conditionalFormatting sqref="J67">
    <cfRule type="cellIs" dxfId="10337" priority="1504" operator="equal">
      <formula>0</formula>
    </cfRule>
    <cfRule type="cellIs" dxfId="10336" priority="1505" operator="equal">
      <formula>0</formula>
    </cfRule>
  </conditionalFormatting>
  <conditionalFormatting sqref="L42:L43">
    <cfRule type="expression" dxfId="10335" priority="1483">
      <formula>L$17=1</formula>
    </cfRule>
    <cfRule type="expression" dxfId="10334" priority="1484">
      <formula>L$17=7</formula>
    </cfRule>
    <cfRule type="expression" dxfId="10333" priority="1485">
      <formula>COUNTIF(祝日,L$42)=1</formula>
    </cfRule>
  </conditionalFormatting>
  <conditionalFormatting sqref="L55">
    <cfRule type="cellIs" dxfId="10332" priority="1482" operator="equal">
      <formula>0</formula>
    </cfRule>
  </conditionalFormatting>
  <conditionalFormatting sqref="L55">
    <cfRule type="cellIs" dxfId="10331" priority="1480" operator="equal">
      <formula>0</formula>
    </cfRule>
    <cfRule type="cellIs" dxfId="10330" priority="1481" operator="equal">
      <formula>0</formula>
    </cfRule>
  </conditionalFormatting>
  <conditionalFormatting sqref="L91">
    <cfRule type="cellIs" dxfId="10329" priority="1479" operator="equal">
      <formula>0</formula>
    </cfRule>
  </conditionalFormatting>
  <conditionalFormatting sqref="L91">
    <cfRule type="cellIs" dxfId="10328" priority="1477" operator="equal">
      <formula>0</formula>
    </cfRule>
    <cfRule type="cellIs" dxfId="10327" priority="1478" operator="equal">
      <formula>0</formula>
    </cfRule>
  </conditionalFormatting>
  <conditionalFormatting sqref="L79">
    <cfRule type="cellIs" dxfId="10326" priority="1476" operator="equal">
      <formula>0</formula>
    </cfRule>
  </conditionalFormatting>
  <conditionalFormatting sqref="L79">
    <cfRule type="cellIs" dxfId="10325" priority="1474" operator="equal">
      <formula>0</formula>
    </cfRule>
    <cfRule type="cellIs" dxfId="10324" priority="1475" operator="equal">
      <formula>0</formula>
    </cfRule>
  </conditionalFormatting>
  <conditionalFormatting sqref="L67">
    <cfRule type="cellIs" dxfId="10323" priority="1473" operator="equal">
      <formula>0</formula>
    </cfRule>
  </conditionalFormatting>
  <conditionalFormatting sqref="L67">
    <cfRule type="cellIs" dxfId="10322" priority="1471" operator="equal">
      <formula>0</formula>
    </cfRule>
    <cfRule type="cellIs" dxfId="10321" priority="1472" operator="equal">
      <formula>0</formula>
    </cfRule>
  </conditionalFormatting>
  <conditionalFormatting sqref="N42:N43">
    <cfRule type="expression" dxfId="10320" priority="1450">
      <formula>N$17=1</formula>
    </cfRule>
    <cfRule type="expression" dxfId="10319" priority="1451">
      <formula>N$17=7</formula>
    </cfRule>
    <cfRule type="expression" dxfId="10318" priority="1452">
      <formula>COUNTIF(祝日,N$42)=1</formula>
    </cfRule>
  </conditionalFormatting>
  <conditionalFormatting sqref="N55">
    <cfRule type="cellIs" dxfId="10317" priority="1449" operator="equal">
      <formula>0</formula>
    </cfRule>
  </conditionalFormatting>
  <conditionalFormatting sqref="N55">
    <cfRule type="cellIs" dxfId="10316" priority="1447" operator="equal">
      <formula>0</formula>
    </cfRule>
    <cfRule type="cellIs" dxfId="10315" priority="1448" operator="equal">
      <formula>0</formula>
    </cfRule>
  </conditionalFormatting>
  <conditionalFormatting sqref="N91">
    <cfRule type="cellIs" dxfId="10314" priority="1446" operator="equal">
      <formula>0</formula>
    </cfRule>
  </conditionalFormatting>
  <conditionalFormatting sqref="N91">
    <cfRule type="cellIs" dxfId="10313" priority="1444" operator="equal">
      <formula>0</formula>
    </cfRule>
    <cfRule type="cellIs" dxfId="10312" priority="1445" operator="equal">
      <formula>0</formula>
    </cfRule>
  </conditionalFormatting>
  <conditionalFormatting sqref="N79">
    <cfRule type="cellIs" dxfId="10311" priority="1443" operator="equal">
      <formula>0</formula>
    </cfRule>
  </conditionalFormatting>
  <conditionalFormatting sqref="N79">
    <cfRule type="cellIs" dxfId="10310" priority="1441" operator="equal">
      <formula>0</formula>
    </cfRule>
    <cfRule type="cellIs" dxfId="10309" priority="1442" operator="equal">
      <formula>0</formula>
    </cfRule>
  </conditionalFormatting>
  <conditionalFormatting sqref="N67">
    <cfRule type="cellIs" dxfId="10308" priority="1440" operator="equal">
      <formula>0</formula>
    </cfRule>
  </conditionalFormatting>
  <conditionalFormatting sqref="N67">
    <cfRule type="cellIs" dxfId="10307" priority="1438" operator="equal">
      <formula>0</formula>
    </cfRule>
    <cfRule type="cellIs" dxfId="10306" priority="1439" operator="equal">
      <formula>0</formula>
    </cfRule>
  </conditionalFormatting>
  <conditionalFormatting sqref="P42:P43">
    <cfRule type="expression" dxfId="10305" priority="1417">
      <formula>P$17=1</formula>
    </cfRule>
    <cfRule type="expression" dxfId="10304" priority="1418">
      <formula>P$17=7</formula>
    </cfRule>
    <cfRule type="expression" dxfId="10303" priority="1419">
      <formula>COUNTIF(祝日,P$42)=1</formula>
    </cfRule>
  </conditionalFormatting>
  <conditionalFormatting sqref="P55">
    <cfRule type="cellIs" dxfId="10302" priority="1416" operator="equal">
      <formula>0</formula>
    </cfRule>
  </conditionalFormatting>
  <conditionalFormatting sqref="P55">
    <cfRule type="cellIs" dxfId="10301" priority="1414" operator="equal">
      <formula>0</formula>
    </cfRule>
    <cfRule type="cellIs" dxfId="10300" priority="1415" operator="equal">
      <formula>0</formula>
    </cfRule>
  </conditionalFormatting>
  <conditionalFormatting sqref="P91">
    <cfRule type="cellIs" dxfId="10299" priority="1413" operator="equal">
      <formula>0</formula>
    </cfRule>
  </conditionalFormatting>
  <conditionalFormatting sqref="P91">
    <cfRule type="cellIs" dxfId="10298" priority="1411" operator="equal">
      <formula>0</formula>
    </cfRule>
    <cfRule type="cellIs" dxfId="10297" priority="1412" operator="equal">
      <formula>0</formula>
    </cfRule>
  </conditionalFormatting>
  <conditionalFormatting sqref="P79">
    <cfRule type="cellIs" dxfId="10296" priority="1410" operator="equal">
      <formula>0</formula>
    </cfRule>
  </conditionalFormatting>
  <conditionalFormatting sqref="P79">
    <cfRule type="cellIs" dxfId="10295" priority="1408" operator="equal">
      <formula>0</formula>
    </cfRule>
    <cfRule type="cellIs" dxfId="10294" priority="1409" operator="equal">
      <formula>0</formula>
    </cfRule>
  </conditionalFormatting>
  <conditionalFormatting sqref="P67">
    <cfRule type="cellIs" dxfId="10293" priority="1407" operator="equal">
      <formula>0</formula>
    </cfRule>
  </conditionalFormatting>
  <conditionalFormatting sqref="P67">
    <cfRule type="cellIs" dxfId="10292" priority="1405" operator="equal">
      <formula>0</formula>
    </cfRule>
    <cfRule type="cellIs" dxfId="10291" priority="1406" operator="equal">
      <formula>0</formula>
    </cfRule>
  </conditionalFormatting>
  <conditionalFormatting sqref="R42:R43">
    <cfRule type="expression" dxfId="10290" priority="1384">
      <formula>R$17=1</formula>
    </cfRule>
    <cfRule type="expression" dxfId="10289" priority="1385">
      <formula>R$17=7</formula>
    </cfRule>
    <cfRule type="expression" dxfId="10288" priority="1386">
      <formula>COUNTIF(祝日,R$42)=1</formula>
    </cfRule>
  </conditionalFormatting>
  <conditionalFormatting sqref="R55">
    <cfRule type="cellIs" dxfId="10287" priority="1383" operator="equal">
      <formula>0</formula>
    </cfRule>
  </conditionalFormatting>
  <conditionalFormatting sqref="R55">
    <cfRule type="cellIs" dxfId="10286" priority="1381" operator="equal">
      <formula>0</formula>
    </cfRule>
    <cfRule type="cellIs" dxfId="10285" priority="1382" operator="equal">
      <formula>0</formula>
    </cfRule>
  </conditionalFormatting>
  <conditionalFormatting sqref="R91">
    <cfRule type="cellIs" dxfId="10284" priority="1380" operator="equal">
      <formula>0</formula>
    </cfRule>
  </conditionalFormatting>
  <conditionalFormatting sqref="R91">
    <cfRule type="cellIs" dxfId="10283" priority="1378" operator="equal">
      <formula>0</formula>
    </cfRule>
    <cfRule type="cellIs" dxfId="10282" priority="1379" operator="equal">
      <formula>0</formula>
    </cfRule>
  </conditionalFormatting>
  <conditionalFormatting sqref="R79">
    <cfRule type="cellIs" dxfId="10281" priority="1377" operator="equal">
      <formula>0</formula>
    </cfRule>
  </conditionalFormatting>
  <conditionalFormatting sqref="R79">
    <cfRule type="cellIs" dxfId="10280" priority="1375" operator="equal">
      <formula>0</formula>
    </cfRule>
    <cfRule type="cellIs" dxfId="10279" priority="1376" operator="equal">
      <formula>0</formula>
    </cfRule>
  </conditionalFormatting>
  <conditionalFormatting sqref="R67">
    <cfRule type="cellIs" dxfId="10278" priority="1374" operator="equal">
      <formula>0</formula>
    </cfRule>
  </conditionalFormatting>
  <conditionalFormatting sqref="R67">
    <cfRule type="cellIs" dxfId="10277" priority="1372" operator="equal">
      <formula>0</formula>
    </cfRule>
    <cfRule type="cellIs" dxfId="10276" priority="1373" operator="equal">
      <formula>0</formula>
    </cfRule>
  </conditionalFormatting>
  <conditionalFormatting sqref="T42:T43">
    <cfRule type="expression" dxfId="10275" priority="1351">
      <formula>T$17=1</formula>
    </cfRule>
    <cfRule type="expression" dxfId="10274" priority="1352">
      <formula>T$17=7</formula>
    </cfRule>
    <cfRule type="expression" dxfId="10273" priority="1353">
      <formula>COUNTIF(祝日,T$42)=1</formula>
    </cfRule>
  </conditionalFormatting>
  <conditionalFormatting sqref="T55">
    <cfRule type="cellIs" dxfId="10272" priority="1350" operator="equal">
      <formula>0</formula>
    </cfRule>
  </conditionalFormatting>
  <conditionalFormatting sqref="T55">
    <cfRule type="cellIs" dxfId="10271" priority="1348" operator="equal">
      <formula>0</formula>
    </cfRule>
    <cfRule type="cellIs" dxfId="10270" priority="1349" operator="equal">
      <formula>0</formula>
    </cfRule>
  </conditionalFormatting>
  <conditionalFormatting sqref="T91">
    <cfRule type="cellIs" dxfId="10269" priority="1347" operator="equal">
      <formula>0</formula>
    </cfRule>
  </conditionalFormatting>
  <conditionalFormatting sqref="T91">
    <cfRule type="cellIs" dxfId="10268" priority="1345" operator="equal">
      <formula>0</formula>
    </cfRule>
    <cfRule type="cellIs" dxfId="10267" priority="1346" operator="equal">
      <formula>0</formula>
    </cfRule>
  </conditionalFormatting>
  <conditionalFormatting sqref="T79">
    <cfRule type="cellIs" dxfId="10266" priority="1344" operator="equal">
      <formula>0</formula>
    </cfRule>
  </conditionalFormatting>
  <conditionalFormatting sqref="T79">
    <cfRule type="cellIs" dxfId="10265" priority="1342" operator="equal">
      <formula>0</formula>
    </cfRule>
    <cfRule type="cellIs" dxfId="10264" priority="1343" operator="equal">
      <formula>0</formula>
    </cfRule>
  </conditionalFormatting>
  <conditionalFormatting sqref="T67">
    <cfRule type="cellIs" dxfId="10263" priority="1341" operator="equal">
      <formula>0</formula>
    </cfRule>
  </conditionalFormatting>
  <conditionalFormatting sqref="T67">
    <cfRule type="cellIs" dxfId="10262" priority="1339" operator="equal">
      <formula>0</formula>
    </cfRule>
    <cfRule type="cellIs" dxfId="10261" priority="1340" operator="equal">
      <formula>0</formula>
    </cfRule>
  </conditionalFormatting>
  <conditionalFormatting sqref="V42:V43">
    <cfRule type="expression" dxfId="10260" priority="1318">
      <formula>V$17=1</formula>
    </cfRule>
    <cfRule type="expression" dxfId="10259" priority="1319">
      <formula>V$17=7</formula>
    </cfRule>
    <cfRule type="expression" dxfId="10258" priority="1320">
      <formula>COUNTIF(祝日,V$42)=1</formula>
    </cfRule>
  </conditionalFormatting>
  <conditionalFormatting sqref="V55">
    <cfRule type="cellIs" dxfId="10257" priority="1317" operator="equal">
      <formula>0</formula>
    </cfRule>
  </conditionalFormatting>
  <conditionalFormatting sqref="V55">
    <cfRule type="cellIs" dxfId="10256" priority="1315" operator="equal">
      <formula>0</formula>
    </cfRule>
    <cfRule type="cellIs" dxfId="10255" priority="1316" operator="equal">
      <formula>0</formula>
    </cfRule>
  </conditionalFormatting>
  <conditionalFormatting sqref="V91">
    <cfRule type="cellIs" dxfId="10254" priority="1314" operator="equal">
      <formula>0</formula>
    </cfRule>
  </conditionalFormatting>
  <conditionalFormatting sqref="V91">
    <cfRule type="cellIs" dxfId="10253" priority="1312" operator="equal">
      <formula>0</formula>
    </cfRule>
    <cfRule type="cellIs" dxfId="10252" priority="1313" operator="equal">
      <formula>0</formula>
    </cfRule>
  </conditionalFormatting>
  <conditionalFormatting sqref="V79">
    <cfRule type="cellIs" dxfId="10251" priority="1311" operator="equal">
      <formula>0</formula>
    </cfRule>
  </conditionalFormatting>
  <conditionalFormatting sqref="V79">
    <cfRule type="cellIs" dxfId="10250" priority="1309" operator="equal">
      <formula>0</formula>
    </cfRule>
    <cfRule type="cellIs" dxfId="10249" priority="1310" operator="equal">
      <formula>0</formula>
    </cfRule>
  </conditionalFormatting>
  <conditionalFormatting sqref="V67">
    <cfRule type="cellIs" dxfId="10248" priority="1308" operator="equal">
      <formula>0</formula>
    </cfRule>
  </conditionalFormatting>
  <conditionalFormatting sqref="V67">
    <cfRule type="cellIs" dxfId="10247" priority="1306" operator="equal">
      <formula>0</formula>
    </cfRule>
    <cfRule type="cellIs" dxfId="10246" priority="1307" operator="equal">
      <formula>0</formula>
    </cfRule>
  </conditionalFormatting>
  <conditionalFormatting sqref="X42:X43">
    <cfRule type="expression" dxfId="10245" priority="1285">
      <formula>X$17=1</formula>
    </cfRule>
    <cfRule type="expression" dxfId="10244" priority="1286">
      <formula>X$17=7</formula>
    </cfRule>
    <cfRule type="expression" dxfId="10243" priority="1287">
      <formula>COUNTIF(祝日,X$42)=1</formula>
    </cfRule>
  </conditionalFormatting>
  <conditionalFormatting sqref="X55">
    <cfRule type="cellIs" dxfId="10242" priority="1284" operator="equal">
      <formula>0</formula>
    </cfRule>
  </conditionalFormatting>
  <conditionalFormatting sqref="X55">
    <cfRule type="cellIs" dxfId="10241" priority="1282" operator="equal">
      <formula>0</formula>
    </cfRule>
    <cfRule type="cellIs" dxfId="10240" priority="1283" operator="equal">
      <formula>0</formula>
    </cfRule>
  </conditionalFormatting>
  <conditionalFormatting sqref="X91">
    <cfRule type="cellIs" dxfId="10239" priority="1281" operator="equal">
      <formula>0</formula>
    </cfRule>
  </conditionalFormatting>
  <conditionalFormatting sqref="X91">
    <cfRule type="cellIs" dxfId="10238" priority="1279" operator="equal">
      <formula>0</formula>
    </cfRule>
    <cfRule type="cellIs" dxfId="10237" priority="1280" operator="equal">
      <formula>0</formula>
    </cfRule>
  </conditionalFormatting>
  <conditionalFormatting sqref="X79">
    <cfRule type="cellIs" dxfId="10236" priority="1278" operator="equal">
      <formula>0</formula>
    </cfRule>
  </conditionalFormatting>
  <conditionalFormatting sqref="X79">
    <cfRule type="cellIs" dxfId="10235" priority="1276" operator="equal">
      <formula>0</formula>
    </cfRule>
    <cfRule type="cellIs" dxfId="10234" priority="1277" operator="equal">
      <formula>0</formula>
    </cfRule>
  </conditionalFormatting>
  <conditionalFormatting sqref="X67">
    <cfRule type="cellIs" dxfId="10233" priority="1275" operator="equal">
      <formula>0</formula>
    </cfRule>
  </conditionalFormatting>
  <conditionalFormatting sqref="X67">
    <cfRule type="cellIs" dxfId="10232" priority="1273" operator="equal">
      <formula>0</formula>
    </cfRule>
    <cfRule type="cellIs" dxfId="10231" priority="1274" operator="equal">
      <formula>0</formula>
    </cfRule>
  </conditionalFormatting>
  <conditionalFormatting sqref="Z42:Z43">
    <cfRule type="expression" dxfId="10230" priority="1252">
      <formula>Z$17=1</formula>
    </cfRule>
    <cfRule type="expression" dxfId="10229" priority="1253">
      <formula>Z$17=7</formula>
    </cfRule>
    <cfRule type="expression" dxfId="10228" priority="1254">
      <formula>COUNTIF(祝日,Z$42)=1</formula>
    </cfRule>
  </conditionalFormatting>
  <conditionalFormatting sqref="Z55">
    <cfRule type="cellIs" dxfId="10227" priority="1251" operator="equal">
      <formula>0</formula>
    </cfRule>
  </conditionalFormatting>
  <conditionalFormatting sqref="Z55">
    <cfRule type="cellIs" dxfId="10226" priority="1249" operator="equal">
      <formula>0</formula>
    </cfRule>
    <cfRule type="cellIs" dxfId="10225" priority="1250" operator="equal">
      <formula>0</formula>
    </cfRule>
  </conditionalFormatting>
  <conditionalFormatting sqref="Z91">
    <cfRule type="cellIs" dxfId="10224" priority="1248" operator="equal">
      <formula>0</formula>
    </cfRule>
  </conditionalFormatting>
  <conditionalFormatting sqref="Z91">
    <cfRule type="cellIs" dxfId="10223" priority="1246" operator="equal">
      <formula>0</formula>
    </cfRule>
    <cfRule type="cellIs" dxfId="10222" priority="1247" operator="equal">
      <formula>0</formula>
    </cfRule>
  </conditionalFormatting>
  <conditionalFormatting sqref="Z79">
    <cfRule type="cellIs" dxfId="10221" priority="1245" operator="equal">
      <formula>0</formula>
    </cfRule>
  </conditionalFormatting>
  <conditionalFormatting sqref="Z79">
    <cfRule type="cellIs" dxfId="10220" priority="1243" operator="equal">
      <formula>0</formula>
    </cfRule>
    <cfRule type="cellIs" dxfId="10219" priority="1244" operator="equal">
      <formula>0</formula>
    </cfRule>
  </conditionalFormatting>
  <conditionalFormatting sqref="Z67">
    <cfRule type="cellIs" dxfId="10218" priority="1242" operator="equal">
      <formula>0</formula>
    </cfRule>
  </conditionalFormatting>
  <conditionalFormatting sqref="Z67">
    <cfRule type="cellIs" dxfId="10217" priority="1240" operator="equal">
      <formula>0</formula>
    </cfRule>
    <cfRule type="cellIs" dxfId="10216" priority="1241" operator="equal">
      <formula>0</formula>
    </cfRule>
  </conditionalFormatting>
  <conditionalFormatting sqref="AB42:AB43">
    <cfRule type="expression" dxfId="10215" priority="1219">
      <formula>AB$17=1</formula>
    </cfRule>
    <cfRule type="expression" dxfId="10214" priority="1220">
      <formula>AB$17=7</formula>
    </cfRule>
    <cfRule type="expression" dxfId="10213" priority="1221">
      <formula>COUNTIF(祝日,AB$42)=1</formula>
    </cfRule>
  </conditionalFormatting>
  <conditionalFormatting sqref="AB55">
    <cfRule type="cellIs" dxfId="10212" priority="1218" operator="equal">
      <formula>0</formula>
    </cfRule>
  </conditionalFormatting>
  <conditionalFormatting sqref="AB55">
    <cfRule type="cellIs" dxfId="10211" priority="1216" operator="equal">
      <formula>0</formula>
    </cfRule>
    <cfRule type="cellIs" dxfId="10210" priority="1217" operator="equal">
      <formula>0</formula>
    </cfRule>
  </conditionalFormatting>
  <conditionalFormatting sqref="AB91">
    <cfRule type="cellIs" dxfId="10209" priority="1215" operator="equal">
      <formula>0</formula>
    </cfRule>
  </conditionalFormatting>
  <conditionalFormatting sqref="AB91">
    <cfRule type="cellIs" dxfId="10208" priority="1213" operator="equal">
      <formula>0</formula>
    </cfRule>
    <cfRule type="cellIs" dxfId="10207" priority="1214" operator="equal">
      <formula>0</formula>
    </cfRule>
  </conditionalFormatting>
  <conditionalFormatting sqref="AB79">
    <cfRule type="cellIs" dxfId="10206" priority="1212" operator="equal">
      <formula>0</formula>
    </cfRule>
  </conditionalFormatting>
  <conditionalFormatting sqref="AB79">
    <cfRule type="cellIs" dxfId="10205" priority="1210" operator="equal">
      <formula>0</formula>
    </cfRule>
    <cfRule type="cellIs" dxfId="10204" priority="1211" operator="equal">
      <formula>0</formula>
    </cfRule>
  </conditionalFormatting>
  <conditionalFormatting sqref="AB67">
    <cfRule type="cellIs" dxfId="10203" priority="1209" operator="equal">
      <formula>0</formula>
    </cfRule>
  </conditionalFormatting>
  <conditionalFormatting sqref="AB67">
    <cfRule type="cellIs" dxfId="10202" priority="1207" operator="equal">
      <formula>0</formula>
    </cfRule>
    <cfRule type="cellIs" dxfId="10201" priority="1208" operator="equal">
      <formula>0</formula>
    </cfRule>
  </conditionalFormatting>
  <conditionalFormatting sqref="AD42:AD43">
    <cfRule type="expression" dxfId="10200" priority="1186">
      <formula>AD$17=1</formula>
    </cfRule>
    <cfRule type="expression" dxfId="10199" priority="1187">
      <formula>AD$17=7</formula>
    </cfRule>
    <cfRule type="expression" dxfId="10198" priority="1188">
      <formula>COUNTIF(祝日,AD$42)=1</formula>
    </cfRule>
  </conditionalFormatting>
  <conditionalFormatting sqref="AD55">
    <cfRule type="cellIs" dxfId="10197" priority="1185" operator="equal">
      <formula>0</formula>
    </cfRule>
  </conditionalFormatting>
  <conditionalFormatting sqref="AD55">
    <cfRule type="cellIs" dxfId="10196" priority="1183" operator="equal">
      <formula>0</formula>
    </cfRule>
    <cfRule type="cellIs" dxfId="10195" priority="1184" operator="equal">
      <formula>0</formula>
    </cfRule>
  </conditionalFormatting>
  <conditionalFormatting sqref="AD91">
    <cfRule type="cellIs" dxfId="10194" priority="1182" operator="equal">
      <formula>0</formula>
    </cfRule>
  </conditionalFormatting>
  <conditionalFormatting sqref="AD91">
    <cfRule type="cellIs" dxfId="10193" priority="1180" operator="equal">
      <formula>0</formula>
    </cfRule>
    <cfRule type="cellIs" dxfId="10192" priority="1181" operator="equal">
      <formula>0</formula>
    </cfRule>
  </conditionalFormatting>
  <conditionalFormatting sqref="AD79">
    <cfRule type="cellIs" dxfId="10191" priority="1179" operator="equal">
      <formula>0</formula>
    </cfRule>
  </conditionalFormatting>
  <conditionalFormatting sqref="AD79">
    <cfRule type="cellIs" dxfId="10190" priority="1177" operator="equal">
      <formula>0</formula>
    </cfRule>
    <cfRule type="cellIs" dxfId="10189" priority="1178" operator="equal">
      <formula>0</formula>
    </cfRule>
  </conditionalFormatting>
  <conditionalFormatting sqref="AD67">
    <cfRule type="cellIs" dxfId="10188" priority="1176" operator="equal">
      <formula>0</formula>
    </cfRule>
  </conditionalFormatting>
  <conditionalFormatting sqref="AD67">
    <cfRule type="cellIs" dxfId="10187" priority="1174" operator="equal">
      <formula>0</formula>
    </cfRule>
    <cfRule type="cellIs" dxfId="10186" priority="1175" operator="equal">
      <formula>0</formula>
    </cfRule>
  </conditionalFormatting>
  <conditionalFormatting sqref="AF42:AF43">
    <cfRule type="expression" dxfId="10185" priority="1153">
      <formula>AF$17=1</formula>
    </cfRule>
    <cfRule type="expression" dxfId="10184" priority="1154">
      <formula>AF$17=7</formula>
    </cfRule>
    <cfRule type="expression" dxfId="10183" priority="1155">
      <formula>COUNTIF(祝日,AF$42)=1</formula>
    </cfRule>
  </conditionalFormatting>
  <conditionalFormatting sqref="AF55">
    <cfRule type="cellIs" dxfId="10182" priority="1152" operator="equal">
      <formula>0</formula>
    </cfRule>
  </conditionalFormatting>
  <conditionalFormatting sqref="AF55">
    <cfRule type="cellIs" dxfId="10181" priority="1150" operator="equal">
      <formula>0</formula>
    </cfRule>
    <cfRule type="cellIs" dxfId="10180" priority="1151" operator="equal">
      <formula>0</formula>
    </cfRule>
  </conditionalFormatting>
  <conditionalFormatting sqref="AF91">
    <cfRule type="cellIs" dxfId="10179" priority="1149" operator="equal">
      <formula>0</formula>
    </cfRule>
  </conditionalFormatting>
  <conditionalFormatting sqref="AF91">
    <cfRule type="cellIs" dxfId="10178" priority="1147" operator="equal">
      <formula>0</formula>
    </cfRule>
    <cfRule type="cellIs" dxfId="10177" priority="1148" operator="equal">
      <formula>0</formula>
    </cfRule>
  </conditionalFormatting>
  <conditionalFormatting sqref="AF79">
    <cfRule type="cellIs" dxfId="10176" priority="1146" operator="equal">
      <formula>0</formula>
    </cfRule>
  </conditionalFormatting>
  <conditionalFormatting sqref="AF79">
    <cfRule type="cellIs" dxfId="10175" priority="1144" operator="equal">
      <formula>0</formula>
    </cfRule>
    <cfRule type="cellIs" dxfId="10174" priority="1145" operator="equal">
      <formula>0</formula>
    </cfRule>
  </conditionalFormatting>
  <conditionalFormatting sqref="AF67">
    <cfRule type="cellIs" dxfId="10173" priority="1143" operator="equal">
      <formula>0</formula>
    </cfRule>
  </conditionalFormatting>
  <conditionalFormatting sqref="AF67">
    <cfRule type="cellIs" dxfId="10172" priority="1141" operator="equal">
      <formula>0</formula>
    </cfRule>
    <cfRule type="cellIs" dxfId="10171" priority="1142" operator="equal">
      <formula>0</formula>
    </cfRule>
  </conditionalFormatting>
  <conditionalFormatting sqref="AH42:AH43">
    <cfRule type="expression" dxfId="10170" priority="1120">
      <formula>AH$17=1</formula>
    </cfRule>
    <cfRule type="expression" dxfId="10169" priority="1121">
      <formula>AH$17=7</formula>
    </cfRule>
    <cfRule type="expression" dxfId="10168" priority="1122">
      <formula>COUNTIF(祝日,AH$42)=1</formula>
    </cfRule>
  </conditionalFormatting>
  <conditionalFormatting sqref="AH55">
    <cfRule type="cellIs" dxfId="10167" priority="1119" operator="equal">
      <formula>0</formula>
    </cfRule>
  </conditionalFormatting>
  <conditionalFormatting sqref="AH55">
    <cfRule type="cellIs" dxfId="10166" priority="1117" operator="equal">
      <formula>0</formula>
    </cfRule>
    <cfRule type="cellIs" dxfId="10165" priority="1118" operator="equal">
      <formula>0</formula>
    </cfRule>
  </conditionalFormatting>
  <conditionalFormatting sqref="AH91">
    <cfRule type="cellIs" dxfId="10164" priority="1116" operator="equal">
      <formula>0</formula>
    </cfRule>
  </conditionalFormatting>
  <conditionalFormatting sqref="AH91">
    <cfRule type="cellIs" dxfId="10163" priority="1114" operator="equal">
      <formula>0</formula>
    </cfRule>
    <cfRule type="cellIs" dxfId="10162" priority="1115" operator="equal">
      <formula>0</formula>
    </cfRule>
  </conditionalFormatting>
  <conditionalFormatting sqref="AH79">
    <cfRule type="cellIs" dxfId="10161" priority="1113" operator="equal">
      <formula>0</formula>
    </cfRule>
  </conditionalFormatting>
  <conditionalFormatting sqref="AH79">
    <cfRule type="cellIs" dxfId="10160" priority="1111" operator="equal">
      <formula>0</formula>
    </cfRule>
    <cfRule type="cellIs" dxfId="10159" priority="1112" operator="equal">
      <formula>0</formula>
    </cfRule>
  </conditionalFormatting>
  <conditionalFormatting sqref="AH67">
    <cfRule type="cellIs" dxfId="10158" priority="1110" operator="equal">
      <formula>0</formula>
    </cfRule>
  </conditionalFormatting>
  <conditionalFormatting sqref="AH67">
    <cfRule type="cellIs" dxfId="10157" priority="1108" operator="equal">
      <formula>0</formula>
    </cfRule>
    <cfRule type="cellIs" dxfId="10156" priority="1109" operator="equal">
      <formula>0</formula>
    </cfRule>
  </conditionalFormatting>
  <conditionalFormatting sqref="AJ42:AJ43">
    <cfRule type="expression" dxfId="10155" priority="1087">
      <formula>AJ$17=1</formula>
    </cfRule>
    <cfRule type="expression" dxfId="10154" priority="1088">
      <formula>AJ$17=7</formula>
    </cfRule>
    <cfRule type="expression" dxfId="10153" priority="1089">
      <formula>COUNTIF(祝日,AJ$42)=1</formula>
    </cfRule>
  </conditionalFormatting>
  <conditionalFormatting sqref="AJ55">
    <cfRule type="cellIs" dxfId="10152" priority="1086" operator="equal">
      <formula>0</formula>
    </cfRule>
  </conditionalFormatting>
  <conditionalFormatting sqref="AJ55">
    <cfRule type="cellIs" dxfId="10151" priority="1084" operator="equal">
      <formula>0</formula>
    </cfRule>
    <cfRule type="cellIs" dxfId="10150" priority="1085" operator="equal">
      <formula>0</formula>
    </cfRule>
  </conditionalFormatting>
  <conditionalFormatting sqref="AJ91">
    <cfRule type="cellIs" dxfId="10149" priority="1083" operator="equal">
      <formula>0</formula>
    </cfRule>
  </conditionalFormatting>
  <conditionalFormatting sqref="AJ91">
    <cfRule type="cellIs" dxfId="10148" priority="1081" operator="equal">
      <formula>0</formula>
    </cfRule>
    <cfRule type="cellIs" dxfId="10147" priority="1082" operator="equal">
      <formula>0</formula>
    </cfRule>
  </conditionalFormatting>
  <conditionalFormatting sqref="AJ79">
    <cfRule type="cellIs" dxfId="10146" priority="1080" operator="equal">
      <formula>0</formula>
    </cfRule>
  </conditionalFormatting>
  <conditionalFormatting sqref="AJ79">
    <cfRule type="cellIs" dxfId="10145" priority="1078" operator="equal">
      <formula>0</formula>
    </cfRule>
    <cfRule type="cellIs" dxfId="10144" priority="1079" operator="equal">
      <formula>0</formula>
    </cfRule>
  </conditionalFormatting>
  <conditionalFormatting sqref="AJ67">
    <cfRule type="cellIs" dxfId="10143" priority="1077" operator="equal">
      <formula>0</formula>
    </cfRule>
  </conditionalFormatting>
  <conditionalFormatting sqref="AJ67">
    <cfRule type="cellIs" dxfId="10142" priority="1075" operator="equal">
      <formula>0</formula>
    </cfRule>
    <cfRule type="cellIs" dxfId="10141" priority="1076" operator="equal">
      <formula>0</formula>
    </cfRule>
  </conditionalFormatting>
  <conditionalFormatting sqref="AL42:AL43">
    <cfRule type="expression" dxfId="10140" priority="1054">
      <formula>AL$17=1</formula>
    </cfRule>
    <cfRule type="expression" dxfId="10139" priority="1055">
      <formula>AL$17=7</formula>
    </cfRule>
    <cfRule type="expression" dxfId="10138" priority="1056">
      <formula>COUNTIF(祝日,AL$42)=1</formula>
    </cfRule>
  </conditionalFormatting>
  <conditionalFormatting sqref="AL55">
    <cfRule type="cellIs" dxfId="10137" priority="1053" operator="equal">
      <formula>0</formula>
    </cfRule>
  </conditionalFormatting>
  <conditionalFormatting sqref="AL55">
    <cfRule type="cellIs" dxfId="10136" priority="1051" operator="equal">
      <formula>0</formula>
    </cfRule>
    <cfRule type="cellIs" dxfId="10135" priority="1052" operator="equal">
      <formula>0</formula>
    </cfRule>
  </conditionalFormatting>
  <conditionalFormatting sqref="AL91">
    <cfRule type="cellIs" dxfId="10134" priority="1050" operator="equal">
      <formula>0</formula>
    </cfRule>
  </conditionalFormatting>
  <conditionalFormatting sqref="AL91">
    <cfRule type="cellIs" dxfId="10133" priority="1048" operator="equal">
      <formula>0</formula>
    </cfRule>
    <cfRule type="cellIs" dxfId="10132" priority="1049" operator="equal">
      <formula>0</formula>
    </cfRule>
  </conditionalFormatting>
  <conditionalFormatting sqref="AL79">
    <cfRule type="cellIs" dxfId="10131" priority="1047" operator="equal">
      <formula>0</formula>
    </cfRule>
  </conditionalFormatting>
  <conditionalFormatting sqref="AL79">
    <cfRule type="cellIs" dxfId="10130" priority="1045" operator="equal">
      <formula>0</formula>
    </cfRule>
    <cfRule type="cellIs" dxfId="10129" priority="1046" operator="equal">
      <formula>0</formula>
    </cfRule>
  </conditionalFormatting>
  <conditionalFormatting sqref="AL67">
    <cfRule type="cellIs" dxfId="10128" priority="1044" operator="equal">
      <formula>0</formula>
    </cfRule>
  </conditionalFormatting>
  <conditionalFormatting sqref="AL67">
    <cfRule type="cellIs" dxfId="10127" priority="1042" operator="equal">
      <formula>0</formula>
    </cfRule>
    <cfRule type="cellIs" dxfId="10126" priority="1043" operator="equal">
      <formula>0</formula>
    </cfRule>
  </conditionalFormatting>
  <conditionalFormatting sqref="AN42:AN43">
    <cfRule type="expression" dxfId="10125" priority="1021">
      <formula>AN$17=1</formula>
    </cfRule>
    <cfRule type="expression" dxfId="10124" priority="1022">
      <formula>AN$17=7</formula>
    </cfRule>
    <cfRule type="expression" dxfId="10123" priority="1023">
      <formula>COUNTIF(祝日,AN$42)=1</formula>
    </cfRule>
  </conditionalFormatting>
  <conditionalFormatting sqref="AN55">
    <cfRule type="cellIs" dxfId="10122" priority="1020" operator="equal">
      <formula>0</formula>
    </cfRule>
  </conditionalFormatting>
  <conditionalFormatting sqref="AN55">
    <cfRule type="cellIs" dxfId="10121" priority="1018" operator="equal">
      <formula>0</formula>
    </cfRule>
    <cfRule type="cellIs" dxfId="10120" priority="1019" operator="equal">
      <formula>0</formula>
    </cfRule>
  </conditionalFormatting>
  <conditionalFormatting sqref="AN91">
    <cfRule type="cellIs" dxfId="10119" priority="1017" operator="equal">
      <formula>0</formula>
    </cfRule>
  </conditionalFormatting>
  <conditionalFormatting sqref="AN91">
    <cfRule type="cellIs" dxfId="10118" priority="1015" operator="equal">
      <formula>0</formula>
    </cfRule>
    <cfRule type="cellIs" dxfId="10117" priority="1016" operator="equal">
      <formula>0</formula>
    </cfRule>
  </conditionalFormatting>
  <conditionalFormatting sqref="AN79">
    <cfRule type="cellIs" dxfId="10116" priority="1014" operator="equal">
      <formula>0</formula>
    </cfRule>
  </conditionalFormatting>
  <conditionalFormatting sqref="AN79">
    <cfRule type="cellIs" dxfId="10115" priority="1012" operator="equal">
      <formula>0</formula>
    </cfRule>
    <cfRule type="cellIs" dxfId="10114" priority="1013" operator="equal">
      <formula>0</formula>
    </cfRule>
  </conditionalFormatting>
  <conditionalFormatting sqref="AN67">
    <cfRule type="cellIs" dxfId="10113" priority="1011" operator="equal">
      <formula>0</formula>
    </cfRule>
  </conditionalFormatting>
  <conditionalFormatting sqref="AN67">
    <cfRule type="cellIs" dxfId="10112" priority="1009" operator="equal">
      <formula>0</formula>
    </cfRule>
    <cfRule type="cellIs" dxfId="10111" priority="1010" operator="equal">
      <formula>0</formula>
    </cfRule>
  </conditionalFormatting>
  <conditionalFormatting sqref="AP42:AP43">
    <cfRule type="expression" dxfId="10110" priority="988">
      <formula>AP$17=1</formula>
    </cfRule>
    <cfRule type="expression" dxfId="10109" priority="989">
      <formula>AP$17=7</formula>
    </cfRule>
    <cfRule type="expression" dxfId="10108" priority="990">
      <formula>COUNTIF(祝日,AP$42)=1</formula>
    </cfRule>
  </conditionalFormatting>
  <conditionalFormatting sqref="AP55">
    <cfRule type="cellIs" dxfId="10107" priority="987" operator="equal">
      <formula>0</formula>
    </cfRule>
  </conditionalFormatting>
  <conditionalFormatting sqref="AP55">
    <cfRule type="cellIs" dxfId="10106" priority="985" operator="equal">
      <formula>0</formula>
    </cfRule>
    <cfRule type="cellIs" dxfId="10105" priority="986" operator="equal">
      <formula>0</formula>
    </cfRule>
  </conditionalFormatting>
  <conditionalFormatting sqref="AP91">
    <cfRule type="cellIs" dxfId="10104" priority="984" operator="equal">
      <formula>0</formula>
    </cfRule>
  </conditionalFormatting>
  <conditionalFormatting sqref="AP91">
    <cfRule type="cellIs" dxfId="10103" priority="982" operator="equal">
      <formula>0</formula>
    </cfRule>
    <cfRule type="cellIs" dxfId="10102" priority="983" operator="equal">
      <formula>0</formula>
    </cfRule>
  </conditionalFormatting>
  <conditionalFormatting sqref="AP79">
    <cfRule type="cellIs" dxfId="10101" priority="981" operator="equal">
      <formula>0</formula>
    </cfRule>
  </conditionalFormatting>
  <conditionalFormatting sqref="AP79">
    <cfRule type="cellIs" dxfId="10100" priority="979" operator="equal">
      <formula>0</formula>
    </cfRule>
    <cfRule type="cellIs" dxfId="10099" priority="980" operator="equal">
      <formula>0</formula>
    </cfRule>
  </conditionalFormatting>
  <conditionalFormatting sqref="AP67">
    <cfRule type="cellIs" dxfId="10098" priority="978" operator="equal">
      <formula>0</formula>
    </cfRule>
  </conditionalFormatting>
  <conditionalFormatting sqref="AP67">
    <cfRule type="cellIs" dxfId="10097" priority="976" operator="equal">
      <formula>0</formula>
    </cfRule>
    <cfRule type="cellIs" dxfId="10096" priority="977" operator="equal">
      <formula>0</formula>
    </cfRule>
  </conditionalFormatting>
  <conditionalFormatting sqref="AR42:AR43">
    <cfRule type="expression" dxfId="10095" priority="955">
      <formula>AR$17=1</formula>
    </cfRule>
    <cfRule type="expression" dxfId="10094" priority="956">
      <formula>AR$17=7</formula>
    </cfRule>
    <cfRule type="expression" dxfId="10093" priority="957">
      <formula>COUNTIF(祝日,AR$42)=1</formula>
    </cfRule>
  </conditionalFormatting>
  <conditionalFormatting sqref="AR55">
    <cfRule type="cellIs" dxfId="10092" priority="954" operator="equal">
      <formula>0</formula>
    </cfRule>
  </conditionalFormatting>
  <conditionalFormatting sqref="AR55">
    <cfRule type="cellIs" dxfId="10091" priority="952" operator="equal">
      <formula>0</formula>
    </cfRule>
    <cfRule type="cellIs" dxfId="10090" priority="953" operator="equal">
      <formula>0</formula>
    </cfRule>
  </conditionalFormatting>
  <conditionalFormatting sqref="AR91">
    <cfRule type="cellIs" dxfId="10089" priority="951" operator="equal">
      <formula>0</formula>
    </cfRule>
  </conditionalFormatting>
  <conditionalFormatting sqref="AR91">
    <cfRule type="cellIs" dxfId="10088" priority="949" operator="equal">
      <formula>0</formula>
    </cfRule>
    <cfRule type="cellIs" dxfId="10087" priority="950" operator="equal">
      <formula>0</formula>
    </cfRule>
  </conditionalFormatting>
  <conditionalFormatting sqref="AR79">
    <cfRule type="cellIs" dxfId="10086" priority="948" operator="equal">
      <formula>0</formula>
    </cfRule>
  </conditionalFormatting>
  <conditionalFormatting sqref="AR79">
    <cfRule type="cellIs" dxfId="10085" priority="946" operator="equal">
      <formula>0</formula>
    </cfRule>
    <cfRule type="cellIs" dxfId="10084" priority="947" operator="equal">
      <formula>0</formula>
    </cfRule>
  </conditionalFormatting>
  <conditionalFormatting sqref="AR67">
    <cfRule type="cellIs" dxfId="10083" priority="945" operator="equal">
      <formula>0</formula>
    </cfRule>
  </conditionalFormatting>
  <conditionalFormatting sqref="AR67">
    <cfRule type="cellIs" dxfId="10082" priority="943" operator="equal">
      <formula>0</formula>
    </cfRule>
    <cfRule type="cellIs" dxfId="10081" priority="944" operator="equal">
      <formula>0</formula>
    </cfRule>
  </conditionalFormatting>
  <conditionalFormatting sqref="AT42:AT43">
    <cfRule type="expression" dxfId="10080" priority="922">
      <formula>AT$17=1</formula>
    </cfRule>
    <cfRule type="expression" dxfId="10079" priority="923">
      <formula>AT$17=7</formula>
    </cfRule>
    <cfRule type="expression" dxfId="10078" priority="924">
      <formula>COUNTIF(祝日,AT$42)=1</formula>
    </cfRule>
  </conditionalFormatting>
  <conditionalFormatting sqref="AT55">
    <cfRule type="cellIs" dxfId="10077" priority="921" operator="equal">
      <formula>0</formula>
    </cfRule>
  </conditionalFormatting>
  <conditionalFormatting sqref="AT55">
    <cfRule type="cellIs" dxfId="10076" priority="919" operator="equal">
      <formula>0</formula>
    </cfRule>
    <cfRule type="cellIs" dxfId="10075" priority="920" operator="equal">
      <formula>0</formula>
    </cfRule>
  </conditionalFormatting>
  <conditionalFormatting sqref="AT91">
    <cfRule type="cellIs" dxfId="10074" priority="918" operator="equal">
      <formula>0</formula>
    </cfRule>
  </conditionalFormatting>
  <conditionalFormatting sqref="AT91">
    <cfRule type="cellIs" dxfId="10073" priority="916" operator="equal">
      <formula>0</formula>
    </cfRule>
    <cfRule type="cellIs" dxfId="10072" priority="917" operator="equal">
      <formula>0</formula>
    </cfRule>
  </conditionalFormatting>
  <conditionalFormatting sqref="AT79">
    <cfRule type="cellIs" dxfId="10071" priority="915" operator="equal">
      <formula>0</formula>
    </cfRule>
  </conditionalFormatting>
  <conditionalFormatting sqref="AT79">
    <cfRule type="cellIs" dxfId="10070" priority="913" operator="equal">
      <formula>0</formula>
    </cfRule>
    <cfRule type="cellIs" dxfId="10069" priority="914" operator="equal">
      <formula>0</formula>
    </cfRule>
  </conditionalFormatting>
  <conditionalFormatting sqref="AT67">
    <cfRule type="cellIs" dxfId="10068" priority="912" operator="equal">
      <formula>0</formula>
    </cfRule>
  </conditionalFormatting>
  <conditionalFormatting sqref="AT67">
    <cfRule type="cellIs" dxfId="10067" priority="910" operator="equal">
      <formula>0</formula>
    </cfRule>
    <cfRule type="cellIs" dxfId="10066" priority="911" operator="equal">
      <formula>0</formula>
    </cfRule>
  </conditionalFormatting>
  <conditionalFormatting sqref="AV42:AV43">
    <cfRule type="expression" dxfId="10065" priority="889">
      <formula>AV$17=1</formula>
    </cfRule>
    <cfRule type="expression" dxfId="10064" priority="890">
      <formula>AV$17=7</formula>
    </cfRule>
    <cfRule type="expression" dxfId="10063" priority="891">
      <formula>COUNTIF(祝日,AV$42)=1</formula>
    </cfRule>
  </conditionalFormatting>
  <conditionalFormatting sqref="AV55">
    <cfRule type="cellIs" dxfId="10062" priority="888" operator="equal">
      <formula>0</formula>
    </cfRule>
  </conditionalFormatting>
  <conditionalFormatting sqref="AV55">
    <cfRule type="cellIs" dxfId="10061" priority="886" operator="equal">
      <formula>0</formula>
    </cfRule>
    <cfRule type="cellIs" dxfId="10060" priority="887" operator="equal">
      <formula>0</formula>
    </cfRule>
  </conditionalFormatting>
  <conditionalFormatting sqref="AV91">
    <cfRule type="cellIs" dxfId="10059" priority="885" operator="equal">
      <formula>0</formula>
    </cfRule>
  </conditionalFormatting>
  <conditionalFormatting sqref="AV91">
    <cfRule type="cellIs" dxfId="10058" priority="883" operator="equal">
      <formula>0</formula>
    </cfRule>
    <cfRule type="cellIs" dxfId="10057" priority="884" operator="equal">
      <formula>0</formula>
    </cfRule>
  </conditionalFormatting>
  <conditionalFormatting sqref="AV79">
    <cfRule type="cellIs" dxfId="10056" priority="882" operator="equal">
      <formula>0</formula>
    </cfRule>
  </conditionalFormatting>
  <conditionalFormatting sqref="AV79">
    <cfRule type="cellIs" dxfId="10055" priority="880" operator="equal">
      <formula>0</formula>
    </cfRule>
    <cfRule type="cellIs" dxfId="10054" priority="881" operator="equal">
      <formula>0</formula>
    </cfRule>
  </conditionalFormatting>
  <conditionalFormatting sqref="AV67">
    <cfRule type="cellIs" dxfId="10053" priority="879" operator="equal">
      <formula>0</formula>
    </cfRule>
  </conditionalFormatting>
  <conditionalFormatting sqref="AV67">
    <cfRule type="cellIs" dxfId="10052" priority="877" operator="equal">
      <formula>0</formula>
    </cfRule>
    <cfRule type="cellIs" dxfId="10051" priority="878" operator="equal">
      <formula>0</formula>
    </cfRule>
  </conditionalFormatting>
  <conditionalFormatting sqref="AX42:AX43">
    <cfRule type="expression" dxfId="10050" priority="856">
      <formula>AX$17=1</formula>
    </cfRule>
    <cfRule type="expression" dxfId="10049" priority="857">
      <formula>AX$17=7</formula>
    </cfRule>
    <cfRule type="expression" dxfId="10048" priority="858">
      <formula>COUNTIF(祝日,AX$42)=1</formula>
    </cfRule>
  </conditionalFormatting>
  <conditionalFormatting sqref="AX55">
    <cfRule type="cellIs" dxfId="10047" priority="855" operator="equal">
      <formula>0</formula>
    </cfRule>
  </conditionalFormatting>
  <conditionalFormatting sqref="AX55">
    <cfRule type="cellIs" dxfId="10046" priority="853" operator="equal">
      <formula>0</formula>
    </cfRule>
    <cfRule type="cellIs" dxfId="10045" priority="854" operator="equal">
      <formula>0</formula>
    </cfRule>
  </conditionalFormatting>
  <conditionalFormatting sqref="AX91">
    <cfRule type="cellIs" dxfId="10044" priority="852" operator="equal">
      <formula>0</formula>
    </cfRule>
  </conditionalFormatting>
  <conditionalFormatting sqref="AX91">
    <cfRule type="cellIs" dxfId="10043" priority="850" operator="equal">
      <formula>0</formula>
    </cfRule>
    <cfRule type="cellIs" dxfId="10042" priority="851" operator="equal">
      <formula>0</formula>
    </cfRule>
  </conditionalFormatting>
  <conditionalFormatting sqref="AX79">
    <cfRule type="cellIs" dxfId="10041" priority="849" operator="equal">
      <formula>0</formula>
    </cfRule>
  </conditionalFormatting>
  <conditionalFormatting sqref="AX79">
    <cfRule type="cellIs" dxfId="10040" priority="847" operator="equal">
      <formula>0</formula>
    </cfRule>
    <cfRule type="cellIs" dxfId="10039" priority="848" operator="equal">
      <formula>0</formula>
    </cfRule>
  </conditionalFormatting>
  <conditionalFormatting sqref="AX67">
    <cfRule type="cellIs" dxfId="10038" priority="846" operator="equal">
      <formula>0</formula>
    </cfRule>
  </conditionalFormatting>
  <conditionalFormatting sqref="AX67">
    <cfRule type="cellIs" dxfId="10037" priority="844" operator="equal">
      <formula>0</formula>
    </cfRule>
    <cfRule type="cellIs" dxfId="10036" priority="845" operator="equal">
      <formula>0</formula>
    </cfRule>
  </conditionalFormatting>
  <conditionalFormatting sqref="AZ42:AZ43">
    <cfRule type="expression" dxfId="10035" priority="823">
      <formula>AZ$17=1</formula>
    </cfRule>
    <cfRule type="expression" dxfId="10034" priority="824">
      <formula>AZ$17=7</formula>
    </cfRule>
    <cfRule type="expression" dxfId="10033" priority="825">
      <formula>COUNTIF(祝日,AZ$42)=1</formula>
    </cfRule>
  </conditionalFormatting>
  <conditionalFormatting sqref="AZ55">
    <cfRule type="cellIs" dxfId="10032" priority="822" operator="equal">
      <formula>0</formula>
    </cfRule>
  </conditionalFormatting>
  <conditionalFormatting sqref="AZ55">
    <cfRule type="cellIs" dxfId="10031" priority="820" operator="equal">
      <formula>0</formula>
    </cfRule>
    <cfRule type="cellIs" dxfId="10030" priority="821" operator="equal">
      <formula>0</formula>
    </cfRule>
  </conditionalFormatting>
  <conditionalFormatting sqref="AZ91">
    <cfRule type="cellIs" dxfId="10029" priority="819" operator="equal">
      <formula>0</formula>
    </cfRule>
  </conditionalFormatting>
  <conditionalFormatting sqref="AZ91">
    <cfRule type="cellIs" dxfId="10028" priority="817" operator="equal">
      <formula>0</formula>
    </cfRule>
    <cfRule type="cellIs" dxfId="10027" priority="818" operator="equal">
      <formula>0</formula>
    </cfRule>
  </conditionalFormatting>
  <conditionalFormatting sqref="AZ79">
    <cfRule type="cellIs" dxfId="10026" priority="816" operator="equal">
      <formula>0</formula>
    </cfRule>
  </conditionalFormatting>
  <conditionalFormatting sqref="AZ79">
    <cfRule type="cellIs" dxfId="10025" priority="814" operator="equal">
      <formula>0</formula>
    </cfRule>
    <cfRule type="cellIs" dxfId="10024" priority="815" operator="equal">
      <formula>0</formula>
    </cfRule>
  </conditionalFormatting>
  <conditionalFormatting sqref="AZ67">
    <cfRule type="cellIs" dxfId="10023" priority="813" operator="equal">
      <formula>0</formula>
    </cfRule>
  </conditionalFormatting>
  <conditionalFormatting sqref="AZ67">
    <cfRule type="cellIs" dxfId="10022" priority="811" operator="equal">
      <formula>0</formula>
    </cfRule>
    <cfRule type="cellIs" dxfId="10021" priority="812" operator="equal">
      <formula>0</formula>
    </cfRule>
  </conditionalFormatting>
  <conditionalFormatting sqref="BB42:BB43">
    <cfRule type="expression" dxfId="10020" priority="790">
      <formula>BB$17=1</formula>
    </cfRule>
    <cfRule type="expression" dxfId="10019" priority="791">
      <formula>BB$17=7</formula>
    </cfRule>
    <cfRule type="expression" dxfId="10018" priority="792">
      <formula>COUNTIF(祝日,BB$42)=1</formula>
    </cfRule>
  </conditionalFormatting>
  <conditionalFormatting sqref="BB55">
    <cfRule type="cellIs" dxfId="10017" priority="789" operator="equal">
      <formula>0</formula>
    </cfRule>
  </conditionalFormatting>
  <conditionalFormatting sqref="BB55">
    <cfRule type="cellIs" dxfId="10016" priority="787" operator="equal">
      <formula>0</formula>
    </cfRule>
    <cfRule type="cellIs" dxfId="10015" priority="788" operator="equal">
      <formula>0</formula>
    </cfRule>
  </conditionalFormatting>
  <conditionalFormatting sqref="BB91">
    <cfRule type="cellIs" dxfId="10014" priority="786" operator="equal">
      <formula>0</formula>
    </cfRule>
  </conditionalFormatting>
  <conditionalFormatting sqref="BB91">
    <cfRule type="cellIs" dxfId="10013" priority="784" operator="equal">
      <formula>0</formula>
    </cfRule>
    <cfRule type="cellIs" dxfId="10012" priority="785" operator="equal">
      <formula>0</formula>
    </cfRule>
  </conditionalFormatting>
  <conditionalFormatting sqref="BB79">
    <cfRule type="cellIs" dxfId="10011" priority="783" operator="equal">
      <formula>0</formula>
    </cfRule>
  </conditionalFormatting>
  <conditionalFormatting sqref="BB79">
    <cfRule type="cellIs" dxfId="10010" priority="781" operator="equal">
      <formula>0</formula>
    </cfRule>
    <cfRule type="cellIs" dxfId="10009" priority="782" operator="equal">
      <formula>0</formula>
    </cfRule>
  </conditionalFormatting>
  <conditionalFormatting sqref="BB67">
    <cfRule type="cellIs" dxfId="10008" priority="780" operator="equal">
      <formula>0</formula>
    </cfRule>
  </conditionalFormatting>
  <conditionalFormatting sqref="BB67">
    <cfRule type="cellIs" dxfId="10007" priority="778" operator="equal">
      <formula>0</formula>
    </cfRule>
    <cfRule type="cellIs" dxfId="10006" priority="779" operator="equal">
      <formula>0</formula>
    </cfRule>
  </conditionalFormatting>
  <conditionalFormatting sqref="BD42:BD43">
    <cfRule type="expression" dxfId="10005" priority="757">
      <formula>BD$17=1</formula>
    </cfRule>
    <cfRule type="expression" dxfId="10004" priority="758">
      <formula>BD$17=7</formula>
    </cfRule>
    <cfRule type="expression" dxfId="10003" priority="759">
      <formula>COUNTIF(祝日,BD$42)=1</formula>
    </cfRule>
  </conditionalFormatting>
  <conditionalFormatting sqref="BD55">
    <cfRule type="cellIs" dxfId="10002" priority="756" operator="equal">
      <formula>0</formula>
    </cfRule>
  </conditionalFormatting>
  <conditionalFormatting sqref="BD55">
    <cfRule type="cellIs" dxfId="10001" priority="754" operator="equal">
      <formula>0</formula>
    </cfRule>
    <cfRule type="cellIs" dxfId="10000" priority="755" operator="equal">
      <formula>0</formula>
    </cfRule>
  </conditionalFormatting>
  <conditionalFormatting sqref="BD91">
    <cfRule type="cellIs" dxfId="9999" priority="753" operator="equal">
      <formula>0</formula>
    </cfRule>
  </conditionalFormatting>
  <conditionalFormatting sqref="BD91">
    <cfRule type="cellIs" dxfId="9998" priority="751" operator="equal">
      <formula>0</formula>
    </cfRule>
    <cfRule type="cellIs" dxfId="9997" priority="752" operator="equal">
      <formula>0</formula>
    </cfRule>
  </conditionalFormatting>
  <conditionalFormatting sqref="BD79">
    <cfRule type="cellIs" dxfId="9996" priority="750" operator="equal">
      <formula>0</formula>
    </cfRule>
  </conditionalFormatting>
  <conditionalFormatting sqref="BD79">
    <cfRule type="cellIs" dxfId="9995" priority="748" operator="equal">
      <formula>0</formula>
    </cfRule>
    <cfRule type="cellIs" dxfId="9994" priority="749" operator="equal">
      <formula>0</formula>
    </cfRule>
  </conditionalFormatting>
  <conditionalFormatting sqref="BD67">
    <cfRule type="cellIs" dxfId="9993" priority="747" operator="equal">
      <formula>0</formula>
    </cfRule>
  </conditionalFormatting>
  <conditionalFormatting sqref="BD67">
    <cfRule type="cellIs" dxfId="9992" priority="745" operator="equal">
      <formula>0</formula>
    </cfRule>
    <cfRule type="cellIs" dxfId="9991" priority="746" operator="equal">
      <formula>0</formula>
    </cfRule>
  </conditionalFormatting>
  <conditionalFormatting sqref="BF42:BF43">
    <cfRule type="expression" dxfId="9990" priority="724">
      <formula>BF$17=1</formula>
    </cfRule>
    <cfRule type="expression" dxfId="9989" priority="725">
      <formula>BF$17=7</formula>
    </cfRule>
    <cfRule type="expression" dxfId="9988" priority="726">
      <formula>COUNTIF(祝日,BF$42)=1</formula>
    </cfRule>
  </conditionalFormatting>
  <conditionalFormatting sqref="BF55">
    <cfRule type="cellIs" dxfId="9987" priority="723" operator="equal">
      <formula>0</formula>
    </cfRule>
  </conditionalFormatting>
  <conditionalFormatting sqref="BF55">
    <cfRule type="cellIs" dxfId="9986" priority="721" operator="equal">
      <formula>0</formula>
    </cfRule>
    <cfRule type="cellIs" dxfId="9985" priority="722" operator="equal">
      <formula>0</formula>
    </cfRule>
  </conditionalFormatting>
  <conditionalFormatting sqref="BF91">
    <cfRule type="cellIs" dxfId="9984" priority="720" operator="equal">
      <formula>0</formula>
    </cfRule>
  </conditionalFormatting>
  <conditionalFormatting sqref="BF91">
    <cfRule type="cellIs" dxfId="9983" priority="718" operator="equal">
      <formula>0</formula>
    </cfRule>
    <cfRule type="cellIs" dxfId="9982" priority="719" operator="equal">
      <formula>0</formula>
    </cfRule>
  </conditionalFormatting>
  <conditionalFormatting sqref="BF79">
    <cfRule type="cellIs" dxfId="9981" priority="717" operator="equal">
      <formula>0</formula>
    </cfRule>
  </conditionalFormatting>
  <conditionalFormatting sqref="BF79">
    <cfRule type="cellIs" dxfId="9980" priority="715" operator="equal">
      <formula>0</formula>
    </cfRule>
    <cfRule type="cellIs" dxfId="9979" priority="716" operator="equal">
      <formula>0</formula>
    </cfRule>
  </conditionalFormatting>
  <conditionalFormatting sqref="BF67">
    <cfRule type="cellIs" dxfId="9978" priority="714" operator="equal">
      <formula>0</formula>
    </cfRule>
  </conditionalFormatting>
  <conditionalFormatting sqref="BF67">
    <cfRule type="cellIs" dxfId="9977" priority="712" operator="equal">
      <formula>0</formula>
    </cfRule>
    <cfRule type="cellIs" dxfId="9976" priority="713" operator="equal">
      <formula>0</formula>
    </cfRule>
  </conditionalFormatting>
  <conditionalFormatting sqref="BH42:BH43">
    <cfRule type="expression" dxfId="9975" priority="691">
      <formula>BH$17=1</formula>
    </cfRule>
    <cfRule type="expression" dxfId="9974" priority="692">
      <formula>BH$17=7</formula>
    </cfRule>
    <cfRule type="expression" dxfId="9973" priority="693">
      <formula>COUNTIF(祝日,BH$42)=1</formula>
    </cfRule>
  </conditionalFormatting>
  <conditionalFormatting sqref="BH55">
    <cfRule type="cellIs" dxfId="9972" priority="690" operator="equal">
      <formula>0</formula>
    </cfRule>
  </conditionalFormatting>
  <conditionalFormatting sqref="BH55">
    <cfRule type="cellIs" dxfId="9971" priority="688" operator="equal">
      <formula>0</formula>
    </cfRule>
    <cfRule type="cellIs" dxfId="9970" priority="689" operator="equal">
      <formula>0</formula>
    </cfRule>
  </conditionalFormatting>
  <conditionalFormatting sqref="BH91">
    <cfRule type="cellIs" dxfId="9969" priority="687" operator="equal">
      <formula>0</formula>
    </cfRule>
  </conditionalFormatting>
  <conditionalFormatting sqref="BH91">
    <cfRule type="cellIs" dxfId="9968" priority="685" operator="equal">
      <formula>0</formula>
    </cfRule>
    <cfRule type="cellIs" dxfId="9967" priority="686" operator="equal">
      <formula>0</formula>
    </cfRule>
  </conditionalFormatting>
  <conditionalFormatting sqref="BH79">
    <cfRule type="cellIs" dxfId="9966" priority="684" operator="equal">
      <formula>0</formula>
    </cfRule>
  </conditionalFormatting>
  <conditionalFormatting sqref="BH79">
    <cfRule type="cellIs" dxfId="9965" priority="682" operator="equal">
      <formula>0</formula>
    </cfRule>
    <cfRule type="cellIs" dxfId="9964" priority="683" operator="equal">
      <formula>0</formula>
    </cfRule>
  </conditionalFormatting>
  <conditionalFormatting sqref="BH67">
    <cfRule type="cellIs" dxfId="9963" priority="681" operator="equal">
      <formula>0</formula>
    </cfRule>
  </conditionalFormatting>
  <conditionalFormatting sqref="BH67">
    <cfRule type="cellIs" dxfId="9962" priority="679" operator="equal">
      <formula>0</formula>
    </cfRule>
    <cfRule type="cellIs" dxfId="9961" priority="680" operator="equal">
      <formula>0</formula>
    </cfRule>
  </conditionalFormatting>
  <conditionalFormatting sqref="BJ42:BJ43">
    <cfRule type="expression" dxfId="9960" priority="658">
      <formula>BJ$17=1</formula>
    </cfRule>
    <cfRule type="expression" dxfId="9959" priority="659">
      <formula>BJ$17=7</formula>
    </cfRule>
    <cfRule type="expression" dxfId="9958" priority="660">
      <formula>COUNTIF(祝日,BJ$42)=1</formula>
    </cfRule>
  </conditionalFormatting>
  <conditionalFormatting sqref="BJ55">
    <cfRule type="cellIs" dxfId="9957" priority="657" operator="equal">
      <formula>0</formula>
    </cfRule>
  </conditionalFormatting>
  <conditionalFormatting sqref="BJ55">
    <cfRule type="cellIs" dxfId="9956" priority="655" operator="equal">
      <formula>0</formula>
    </cfRule>
    <cfRule type="cellIs" dxfId="9955" priority="656" operator="equal">
      <formula>0</formula>
    </cfRule>
  </conditionalFormatting>
  <conditionalFormatting sqref="BJ91">
    <cfRule type="cellIs" dxfId="9954" priority="654" operator="equal">
      <formula>0</formula>
    </cfRule>
  </conditionalFormatting>
  <conditionalFormatting sqref="BJ91">
    <cfRule type="cellIs" dxfId="9953" priority="652" operator="equal">
      <formula>0</formula>
    </cfRule>
    <cfRule type="cellIs" dxfId="9952" priority="653" operator="equal">
      <formula>0</formula>
    </cfRule>
  </conditionalFormatting>
  <conditionalFormatting sqref="BJ79">
    <cfRule type="cellIs" dxfId="9951" priority="651" operator="equal">
      <formula>0</formula>
    </cfRule>
  </conditionalFormatting>
  <conditionalFormatting sqref="BJ79">
    <cfRule type="cellIs" dxfId="9950" priority="649" operator="equal">
      <formula>0</formula>
    </cfRule>
    <cfRule type="cellIs" dxfId="9949" priority="650" operator="equal">
      <formula>0</formula>
    </cfRule>
  </conditionalFormatting>
  <conditionalFormatting sqref="BJ67">
    <cfRule type="cellIs" dxfId="9948" priority="648" operator="equal">
      <formula>0</formula>
    </cfRule>
  </conditionalFormatting>
  <conditionalFormatting sqref="BJ67">
    <cfRule type="cellIs" dxfId="9947" priority="646" operator="equal">
      <formula>0</formula>
    </cfRule>
    <cfRule type="cellIs" dxfId="9946" priority="647" operator="equal">
      <formula>0</formula>
    </cfRule>
  </conditionalFormatting>
  <conditionalFormatting sqref="D20:E34">
    <cfRule type="cellIs" dxfId="9945" priority="594" operator="equal">
      <formula>0</formula>
    </cfRule>
  </conditionalFormatting>
  <conditionalFormatting sqref="D42:D43">
    <cfRule type="expression" dxfId="9944" priority="590">
      <formula>D$17=1</formula>
    </cfRule>
    <cfRule type="expression" dxfId="9943" priority="591">
      <formula>D$17=7</formula>
    </cfRule>
    <cfRule type="expression" dxfId="9942" priority="592">
      <formula>COUNTIF(祝日,D$42)=1</formula>
    </cfRule>
  </conditionalFormatting>
  <conditionalFormatting sqref="D55">
    <cfRule type="cellIs" dxfId="9941" priority="589" operator="equal">
      <formula>0</formula>
    </cfRule>
  </conditionalFormatting>
  <conditionalFormatting sqref="D55">
    <cfRule type="cellIs" dxfId="9940" priority="587" operator="equal">
      <formula>0</formula>
    </cfRule>
    <cfRule type="cellIs" dxfId="9939" priority="588" operator="equal">
      <formula>0</formula>
    </cfRule>
  </conditionalFormatting>
  <conditionalFormatting sqref="D91">
    <cfRule type="cellIs" dxfId="9938" priority="586" operator="equal">
      <formula>0</formula>
    </cfRule>
  </conditionalFormatting>
  <conditionalFormatting sqref="D91">
    <cfRule type="cellIs" dxfId="9937" priority="584" operator="equal">
      <formula>0</formula>
    </cfRule>
    <cfRule type="cellIs" dxfId="9936" priority="585" operator="equal">
      <formula>0</formula>
    </cfRule>
  </conditionalFormatting>
  <conditionalFormatting sqref="D79">
    <cfRule type="cellIs" dxfId="9935" priority="583" operator="equal">
      <formula>0</formula>
    </cfRule>
  </conditionalFormatting>
  <conditionalFormatting sqref="D79">
    <cfRule type="cellIs" dxfId="9934" priority="581" operator="equal">
      <formula>0</formula>
    </cfRule>
    <cfRule type="cellIs" dxfId="9933" priority="582" operator="equal">
      <formula>0</formula>
    </cfRule>
  </conditionalFormatting>
  <conditionalFormatting sqref="D67">
    <cfRule type="cellIs" dxfId="9932" priority="580" operator="equal">
      <formula>0</formula>
    </cfRule>
  </conditionalFormatting>
  <conditionalFormatting sqref="D67">
    <cfRule type="cellIs" dxfId="9931" priority="578" operator="equal">
      <formula>0</formula>
    </cfRule>
    <cfRule type="cellIs" dxfId="9930" priority="579" operator="equal">
      <formula>0</formula>
    </cfRule>
  </conditionalFormatting>
  <conditionalFormatting sqref="Z4:Z13">
    <cfRule type="cellIs" dxfId="9929" priority="559" operator="equal">
      <formula>0</formula>
    </cfRule>
  </conditionalFormatting>
  <conditionalFormatting sqref="D95">
    <cfRule type="cellIs" dxfId="9928" priority="543" operator="equal">
      <formula>0</formula>
    </cfRule>
  </conditionalFormatting>
  <conditionalFormatting sqref="D95">
    <cfRule type="cellIs" dxfId="9927" priority="541" operator="equal">
      <formula>0</formula>
    </cfRule>
    <cfRule type="cellIs" dxfId="9926" priority="542" operator="equal">
      <formula>0</formula>
    </cfRule>
  </conditionalFormatting>
  <conditionalFormatting sqref="F95">
    <cfRule type="cellIs" dxfId="9925" priority="525" operator="equal">
      <formula>0</formula>
    </cfRule>
  </conditionalFormatting>
  <conditionalFormatting sqref="F95">
    <cfRule type="cellIs" dxfId="9924" priority="523" operator="equal">
      <formula>0</formula>
    </cfRule>
    <cfRule type="cellIs" dxfId="9923" priority="524" operator="equal">
      <formula>0</formula>
    </cfRule>
  </conditionalFormatting>
  <conditionalFormatting sqref="H95">
    <cfRule type="cellIs" dxfId="9922" priority="507" operator="equal">
      <formula>0</formula>
    </cfRule>
  </conditionalFormatting>
  <conditionalFormatting sqref="H95">
    <cfRule type="cellIs" dxfId="9921" priority="505" operator="equal">
      <formula>0</formula>
    </cfRule>
    <cfRule type="cellIs" dxfId="9920" priority="506" operator="equal">
      <formula>0</formula>
    </cfRule>
  </conditionalFormatting>
  <conditionalFormatting sqref="J95">
    <cfRule type="cellIs" dxfId="9919" priority="489" operator="equal">
      <formula>0</formula>
    </cfRule>
  </conditionalFormatting>
  <conditionalFormatting sqref="J95">
    <cfRule type="cellIs" dxfId="9918" priority="487" operator="equal">
      <formula>0</formula>
    </cfRule>
    <cfRule type="cellIs" dxfId="9917" priority="488" operator="equal">
      <formula>0</formula>
    </cfRule>
  </conditionalFormatting>
  <conditionalFormatting sqref="L95">
    <cfRule type="cellIs" dxfId="9916" priority="471" operator="equal">
      <formula>0</formula>
    </cfRule>
  </conditionalFormatting>
  <conditionalFormatting sqref="L95">
    <cfRule type="cellIs" dxfId="9915" priority="469" operator="equal">
      <formula>0</formula>
    </cfRule>
    <cfRule type="cellIs" dxfId="9914" priority="470" operator="equal">
      <formula>0</formula>
    </cfRule>
  </conditionalFormatting>
  <conditionalFormatting sqref="N95">
    <cfRule type="cellIs" dxfId="9913" priority="453" operator="equal">
      <formula>0</formula>
    </cfRule>
  </conditionalFormatting>
  <conditionalFormatting sqref="N95">
    <cfRule type="cellIs" dxfId="9912" priority="451" operator="equal">
      <formula>0</formula>
    </cfRule>
    <cfRule type="cellIs" dxfId="9911" priority="452" operator="equal">
      <formula>0</formula>
    </cfRule>
  </conditionalFormatting>
  <conditionalFormatting sqref="P95">
    <cfRule type="cellIs" dxfId="9910" priority="435" operator="equal">
      <formula>0</formula>
    </cfRule>
  </conditionalFormatting>
  <conditionalFormatting sqref="P95">
    <cfRule type="cellIs" dxfId="9909" priority="433" operator="equal">
      <formula>0</formula>
    </cfRule>
    <cfRule type="cellIs" dxfId="9908" priority="434" operator="equal">
      <formula>0</formula>
    </cfRule>
  </conditionalFormatting>
  <conditionalFormatting sqref="R95">
    <cfRule type="cellIs" dxfId="9907" priority="417" operator="equal">
      <formula>0</formula>
    </cfRule>
  </conditionalFormatting>
  <conditionalFormatting sqref="R95">
    <cfRule type="cellIs" dxfId="9906" priority="415" operator="equal">
      <formula>0</formula>
    </cfRule>
    <cfRule type="cellIs" dxfId="9905" priority="416" operator="equal">
      <formula>0</formula>
    </cfRule>
  </conditionalFormatting>
  <conditionalFormatting sqref="T95">
    <cfRule type="cellIs" dxfId="9904" priority="399" operator="equal">
      <formula>0</formula>
    </cfRule>
  </conditionalFormatting>
  <conditionalFormatting sqref="T95">
    <cfRule type="cellIs" dxfId="9903" priority="397" operator="equal">
      <formula>0</formula>
    </cfRule>
    <cfRule type="cellIs" dxfId="9902" priority="398" operator="equal">
      <formula>0</formula>
    </cfRule>
  </conditionalFormatting>
  <conditionalFormatting sqref="V95">
    <cfRule type="cellIs" dxfId="9901" priority="381" operator="equal">
      <formula>0</formula>
    </cfRule>
  </conditionalFormatting>
  <conditionalFormatting sqref="V95">
    <cfRule type="cellIs" dxfId="9900" priority="379" operator="equal">
      <formula>0</formula>
    </cfRule>
    <cfRule type="cellIs" dxfId="9899" priority="380" operator="equal">
      <formula>0</formula>
    </cfRule>
  </conditionalFormatting>
  <conditionalFormatting sqref="X95">
    <cfRule type="cellIs" dxfId="9898" priority="363" operator="equal">
      <formula>0</formula>
    </cfRule>
  </conditionalFormatting>
  <conditionalFormatting sqref="X95">
    <cfRule type="cellIs" dxfId="9897" priority="361" operator="equal">
      <formula>0</formula>
    </cfRule>
    <cfRule type="cellIs" dxfId="9896" priority="362" operator="equal">
      <formula>0</formula>
    </cfRule>
  </conditionalFormatting>
  <conditionalFormatting sqref="Z95">
    <cfRule type="cellIs" dxfId="9895" priority="345" operator="equal">
      <formula>0</formula>
    </cfRule>
  </conditionalFormatting>
  <conditionalFormatting sqref="Z95">
    <cfRule type="cellIs" dxfId="9894" priority="343" operator="equal">
      <formula>0</formula>
    </cfRule>
    <cfRule type="cellIs" dxfId="9893" priority="344" operator="equal">
      <formula>0</formula>
    </cfRule>
  </conditionalFormatting>
  <conditionalFormatting sqref="AB95">
    <cfRule type="cellIs" dxfId="9892" priority="327" operator="equal">
      <formula>0</formula>
    </cfRule>
  </conditionalFormatting>
  <conditionalFormatting sqref="AB95">
    <cfRule type="cellIs" dxfId="9891" priority="325" operator="equal">
      <formula>0</formula>
    </cfRule>
    <cfRule type="cellIs" dxfId="9890" priority="326" operator="equal">
      <formula>0</formula>
    </cfRule>
  </conditionalFormatting>
  <conditionalFormatting sqref="AD95">
    <cfRule type="cellIs" dxfId="9889" priority="309" operator="equal">
      <formula>0</formula>
    </cfRule>
  </conditionalFormatting>
  <conditionalFormatting sqref="AD95">
    <cfRule type="cellIs" dxfId="9888" priority="307" operator="equal">
      <formula>0</formula>
    </cfRule>
    <cfRule type="cellIs" dxfId="9887" priority="308" operator="equal">
      <formula>0</formula>
    </cfRule>
  </conditionalFormatting>
  <conditionalFormatting sqref="AF95">
    <cfRule type="cellIs" dxfId="9886" priority="291" operator="equal">
      <formula>0</formula>
    </cfRule>
  </conditionalFormatting>
  <conditionalFormatting sqref="AF95">
    <cfRule type="cellIs" dxfId="9885" priority="289" operator="equal">
      <formula>0</formula>
    </cfRule>
    <cfRule type="cellIs" dxfId="9884" priority="290" operator="equal">
      <formula>0</formula>
    </cfRule>
  </conditionalFormatting>
  <conditionalFormatting sqref="AH95">
    <cfRule type="cellIs" dxfId="9883" priority="273" operator="equal">
      <formula>0</formula>
    </cfRule>
  </conditionalFormatting>
  <conditionalFormatting sqref="AH95">
    <cfRule type="cellIs" dxfId="9882" priority="271" operator="equal">
      <formula>0</formula>
    </cfRule>
    <cfRule type="cellIs" dxfId="9881" priority="272" operator="equal">
      <formula>0</formula>
    </cfRule>
  </conditionalFormatting>
  <conditionalFormatting sqref="AJ95">
    <cfRule type="cellIs" dxfId="9880" priority="255" operator="equal">
      <formula>0</formula>
    </cfRule>
  </conditionalFormatting>
  <conditionalFormatting sqref="AJ95">
    <cfRule type="cellIs" dxfId="9879" priority="253" operator="equal">
      <formula>0</formula>
    </cfRule>
    <cfRule type="cellIs" dxfId="9878" priority="254" operator="equal">
      <formula>0</formula>
    </cfRule>
  </conditionalFormatting>
  <conditionalFormatting sqref="AL95">
    <cfRule type="cellIs" dxfId="9877" priority="237" operator="equal">
      <formula>0</formula>
    </cfRule>
  </conditionalFormatting>
  <conditionalFormatting sqref="AL95">
    <cfRule type="cellIs" dxfId="9876" priority="235" operator="equal">
      <formula>0</formula>
    </cfRule>
    <cfRule type="cellIs" dxfId="9875" priority="236" operator="equal">
      <formula>0</formula>
    </cfRule>
  </conditionalFormatting>
  <conditionalFormatting sqref="AN95">
    <cfRule type="cellIs" dxfId="9874" priority="219" operator="equal">
      <formula>0</formula>
    </cfRule>
  </conditionalFormatting>
  <conditionalFormatting sqref="AN95">
    <cfRule type="cellIs" dxfId="9873" priority="217" operator="equal">
      <formula>0</formula>
    </cfRule>
    <cfRule type="cellIs" dxfId="9872" priority="218" operator="equal">
      <formula>0</formula>
    </cfRule>
  </conditionalFormatting>
  <conditionalFormatting sqref="AP95">
    <cfRule type="cellIs" dxfId="9871" priority="201" operator="equal">
      <formula>0</formula>
    </cfRule>
  </conditionalFormatting>
  <conditionalFormatting sqref="AP95">
    <cfRule type="cellIs" dxfId="9870" priority="199" operator="equal">
      <formula>0</formula>
    </cfRule>
    <cfRule type="cellIs" dxfId="9869" priority="200" operator="equal">
      <formula>0</formula>
    </cfRule>
  </conditionalFormatting>
  <conditionalFormatting sqref="AR95">
    <cfRule type="cellIs" dxfId="9868" priority="183" operator="equal">
      <formula>0</formula>
    </cfRule>
  </conditionalFormatting>
  <conditionalFormatting sqref="AR95">
    <cfRule type="cellIs" dxfId="9867" priority="181" operator="equal">
      <formula>0</formula>
    </cfRule>
    <cfRule type="cellIs" dxfId="9866" priority="182" operator="equal">
      <formula>0</formula>
    </cfRule>
  </conditionalFormatting>
  <conditionalFormatting sqref="AT95">
    <cfRule type="cellIs" dxfId="9865" priority="165" operator="equal">
      <formula>0</formula>
    </cfRule>
  </conditionalFormatting>
  <conditionalFormatting sqref="AT95">
    <cfRule type="cellIs" dxfId="9864" priority="163" operator="equal">
      <formula>0</formula>
    </cfRule>
    <cfRule type="cellIs" dxfId="9863" priority="164" operator="equal">
      <formula>0</formula>
    </cfRule>
  </conditionalFormatting>
  <conditionalFormatting sqref="AV95">
    <cfRule type="cellIs" dxfId="9862" priority="147" operator="equal">
      <formula>0</formula>
    </cfRule>
  </conditionalFormatting>
  <conditionalFormatting sqref="AV95">
    <cfRule type="cellIs" dxfId="9861" priority="145" operator="equal">
      <formula>0</formula>
    </cfRule>
    <cfRule type="cellIs" dxfId="9860" priority="146" operator="equal">
      <formula>0</formula>
    </cfRule>
  </conditionalFormatting>
  <conditionalFormatting sqref="AX95">
    <cfRule type="cellIs" dxfId="9859" priority="129" operator="equal">
      <formula>0</formula>
    </cfRule>
  </conditionalFormatting>
  <conditionalFormatting sqref="AX95">
    <cfRule type="cellIs" dxfId="9858" priority="127" operator="equal">
      <formula>0</formula>
    </cfRule>
    <cfRule type="cellIs" dxfId="9857" priority="128" operator="equal">
      <formula>0</formula>
    </cfRule>
  </conditionalFormatting>
  <conditionalFormatting sqref="AZ95">
    <cfRule type="cellIs" dxfId="9856" priority="111" operator="equal">
      <formula>0</formula>
    </cfRule>
  </conditionalFormatting>
  <conditionalFormatting sqref="AZ95">
    <cfRule type="cellIs" dxfId="9855" priority="109" operator="equal">
      <formula>0</formula>
    </cfRule>
    <cfRule type="cellIs" dxfId="9854" priority="110" operator="equal">
      <formula>0</formula>
    </cfRule>
  </conditionalFormatting>
  <conditionalFormatting sqref="BB95">
    <cfRule type="cellIs" dxfId="9853" priority="93" operator="equal">
      <formula>0</formula>
    </cfRule>
  </conditionalFormatting>
  <conditionalFormatting sqref="BB95">
    <cfRule type="cellIs" dxfId="9852" priority="91" operator="equal">
      <formula>0</formula>
    </cfRule>
    <cfRule type="cellIs" dxfId="9851" priority="92" operator="equal">
      <formula>0</formula>
    </cfRule>
  </conditionalFormatting>
  <conditionalFormatting sqref="BD95">
    <cfRule type="cellIs" dxfId="9850" priority="75" operator="equal">
      <formula>0</formula>
    </cfRule>
  </conditionalFormatting>
  <conditionalFormatting sqref="BD95">
    <cfRule type="cellIs" dxfId="9849" priority="73" operator="equal">
      <formula>0</formula>
    </cfRule>
    <cfRule type="cellIs" dxfId="9848" priority="74" operator="equal">
      <formula>0</formula>
    </cfRule>
  </conditionalFormatting>
  <conditionalFormatting sqref="BF95">
    <cfRule type="cellIs" dxfId="9847" priority="57" operator="equal">
      <formula>0</formula>
    </cfRule>
  </conditionalFormatting>
  <conditionalFormatting sqref="BF95">
    <cfRule type="cellIs" dxfId="9846" priority="55" operator="equal">
      <formula>0</formula>
    </cfRule>
    <cfRule type="cellIs" dxfId="9845" priority="56" operator="equal">
      <formula>0</formula>
    </cfRule>
  </conditionalFormatting>
  <conditionalFormatting sqref="BH95">
    <cfRule type="cellIs" dxfId="9844" priority="39" operator="equal">
      <formula>0</formula>
    </cfRule>
  </conditionalFormatting>
  <conditionalFormatting sqref="BH95">
    <cfRule type="cellIs" dxfId="9843" priority="37" operator="equal">
      <formula>0</formula>
    </cfRule>
    <cfRule type="cellIs" dxfId="9842" priority="38" operator="equal">
      <formula>0</formula>
    </cfRule>
  </conditionalFormatting>
  <conditionalFormatting sqref="BJ95">
    <cfRule type="cellIs" dxfId="9841" priority="21" operator="equal">
      <formula>0</formula>
    </cfRule>
  </conditionalFormatting>
  <conditionalFormatting sqref="BJ95">
    <cfRule type="cellIs" dxfId="9840" priority="19" operator="equal">
      <formula>0</formula>
    </cfRule>
    <cfRule type="cellIs" dxfId="9839" priority="20" operator="equal">
      <formula>0</formula>
    </cfRule>
  </conditionalFormatting>
  <pageMargins left="0" right="0" top="0" bottom="0" header="0.31496062992125984" footer="0.31496062992125984"/>
  <pageSetup paperSize="9" scale="20" orientation="landscape" horizontalDpi="0" verticalDpi="0" r:id="rId1"/>
  <drawing r:id="rId2"/>
  <extLst>
    <ext xmlns:x14="http://schemas.microsoft.com/office/spreadsheetml/2009/9/main" uri="{78C0D931-6437-407d-A8EE-F0AAD7539E65}">
      <x14:conditionalFormattings>
        <x14:conditionalFormatting xmlns:xm="http://schemas.microsoft.com/office/excel/2006/main">
          <x14:cfRule type="expression" priority="1585" id="{2829D1C5-E143-4CF7-B25A-9B326D302C23}">
            <xm:f>D$16&gt;設定!$U$5</xm:f>
            <x14:dxf>
              <numFmt numFmtId="183" formatCode=";;;"/>
            </x14:dxf>
          </x14:cfRule>
          <xm:sqref>D35:BK35 F20:BK34</xm:sqref>
        </x14:conditionalFormatting>
        <x14:conditionalFormatting xmlns:xm="http://schemas.microsoft.com/office/excel/2006/main">
          <x14:cfRule type="expression" priority="1591" id="{9CD58871-F264-444E-B0FF-A92A3ED9BA50}">
            <xm:f>AND($E124=設定!$B$19,設定!$B$19&lt;&gt;"")</xm:f>
            <x14:dxf>
              <fill>
                <patternFill>
                  <bgColor rgb="FFFFCCDD"/>
                </patternFill>
              </fill>
            </x14:dxf>
          </x14:cfRule>
          <x14:cfRule type="expression" priority="1592" id="{738DD730-EAC3-4BB5-9D5C-8838B58659BB}">
            <xm:f>AND($E124=設定!$B$18,設定!$B$18&lt;&gt;"")</xm:f>
            <x14:dxf>
              <fill>
                <patternFill>
                  <bgColor rgb="FFF7D4EB"/>
                </patternFill>
              </fill>
            </x14:dxf>
          </x14:cfRule>
          <x14:cfRule type="expression" priority="1593" id="{64993B1B-0A02-485B-885B-7CEDFEAF1F02}">
            <xm:f>AND($E124=設定!$B$17,設定!$B$17&lt;&gt;"")</xm:f>
            <x14:dxf>
              <fill>
                <patternFill>
                  <bgColor rgb="FFFFCCFF"/>
                </patternFill>
              </fill>
            </x14:dxf>
          </x14:cfRule>
          <x14:cfRule type="expression" priority="1594" id="{DE88802C-86BA-49B0-9E1F-73ACF18B9F5A}">
            <xm:f>AND($E124=設定!$B$16,設定!$B$16&lt;&gt;"")</xm:f>
            <x14:dxf>
              <fill>
                <patternFill>
                  <bgColor rgb="FFEECCFF"/>
                </patternFill>
              </fill>
            </x14:dxf>
          </x14:cfRule>
          <x14:cfRule type="expression" priority="1595" id="{A90F29C5-E1B0-4423-95FE-9B720B72F36F}">
            <xm:f>AND($E124=設定!$B$15,設定!$B$15&lt;&gt;"")</xm:f>
            <x14:dxf>
              <fill>
                <patternFill>
                  <bgColor rgb="FFD6D6F5"/>
                </patternFill>
              </fill>
            </x14:dxf>
          </x14:cfRule>
          <x14:cfRule type="expression" priority="1596" id="{91144D1F-803F-4861-8D18-97EB383BDC22}">
            <xm:f>AND($E124=設定!$B$14,設定!$B$14&lt;&gt;"")</xm:f>
            <x14:dxf>
              <fill>
                <patternFill>
                  <bgColor rgb="FFCCDDFF"/>
                </patternFill>
              </fill>
            </x14:dxf>
          </x14:cfRule>
          <x14:cfRule type="expression" priority="1597" id="{30A4FDEC-F363-4624-929C-D9F38787CC24}">
            <xm:f>AND($E124=設定!$B$13,設定!$B$13&lt;&gt;"")</xm:f>
            <x14:dxf>
              <fill>
                <patternFill>
                  <bgColor rgb="FFCCEEFF"/>
                </patternFill>
              </fill>
            </x14:dxf>
          </x14:cfRule>
          <x14:cfRule type="expression" priority="1598" id="{B8A4ECA7-4A4B-4087-BC5A-164D39F74DB3}">
            <xm:f>AND($E124=設定!$B$12,設定!$B$12&lt;&gt;"")</xm:f>
            <x14:dxf>
              <fill>
                <patternFill>
                  <bgColor rgb="FFCFFCFC"/>
                </patternFill>
              </fill>
            </x14:dxf>
          </x14:cfRule>
          <x14:cfRule type="expression" priority="1599" id="{EAFE0DE1-5C58-497D-B8E9-929CC706D515}">
            <xm:f>AND($E124=設定!$B$11,設定!$B$11&lt;&gt;"")</xm:f>
            <x14:dxf>
              <fill>
                <patternFill>
                  <bgColor rgb="FFCCFFDD"/>
                </patternFill>
              </fill>
            </x14:dxf>
          </x14:cfRule>
          <x14:cfRule type="expression" priority="1600" id="{6AB0440D-538E-4B78-853E-084AAD91A533}">
            <xm:f>AND($E124=設定!$B$10,設定!$B$10&lt;&gt;"")</xm:f>
            <x14:dxf>
              <fill>
                <patternFill>
                  <bgColor rgb="FFDDFFCC"/>
                </patternFill>
              </fill>
            </x14:dxf>
          </x14:cfRule>
          <x14:cfRule type="expression" priority="1601" id="{6A48B3E4-1ECD-454A-B676-D1AFD12824E1}">
            <xm:f>AND($E124=設定!$B$9,設定!$B$9&lt;&gt;"")</xm:f>
            <x14:dxf>
              <fill>
                <patternFill>
                  <bgColor rgb="FFEEFFCC"/>
                </patternFill>
              </fill>
            </x14:dxf>
          </x14:cfRule>
          <x14:cfRule type="expression" priority="1602" id="{410D709A-4BB6-4BE8-93AC-8E34272F234C}">
            <xm:f>AND($E124=設定!$B$8,設定!$B$8&lt;&gt;"")</xm:f>
            <x14:dxf>
              <fill>
                <patternFill>
                  <bgColor rgb="FFFFFFCC"/>
                </patternFill>
              </fill>
            </x14:dxf>
          </x14:cfRule>
          <x14:cfRule type="expression" priority="1603" id="{B13F1D2B-0054-47E0-884B-2E0E45FF0357}">
            <xm:f>AND($E124=設定!$B$7,設定!$B$7&lt;&gt;"")</xm:f>
            <x14:dxf>
              <fill>
                <patternFill>
                  <bgColor rgb="FFFFEECC"/>
                </patternFill>
              </fill>
            </x14:dxf>
          </x14:cfRule>
          <x14:cfRule type="expression" priority="1604" id="{3A277B5B-EA27-4972-BA07-3535A2483BEA}">
            <xm:f>AND($E124=設定!$B$6,設定!$B$6&lt;&gt;"")</xm:f>
            <x14:dxf>
              <fill>
                <patternFill>
                  <bgColor rgb="FFF1E5DB"/>
                </patternFill>
              </fill>
            </x14:dxf>
          </x14:cfRule>
          <x14:cfRule type="expression" priority="1605" id="{B1001F1C-68C4-4E75-B407-7EA78BCD4CF1}">
            <xm:f>AND($E124=設定!$B$5,設定!$B$5&lt;&gt;"")</xm:f>
            <x14:dxf>
              <fill>
                <patternFill>
                  <bgColor rgb="FFFFCCCC"/>
                </patternFill>
              </fill>
            </x14:dxf>
          </x14:cfRule>
          <xm:sqref>D124:E125</xm:sqref>
        </x14:conditionalFormatting>
        <x14:conditionalFormatting xmlns:xm="http://schemas.microsoft.com/office/excel/2006/main">
          <x14:cfRule type="expression" priority="1555" id="{45E13A53-2CB6-4630-8071-95FA23952FBE}">
            <xm:f>AND($G37=設定!$B$19,設定!$B$19&lt;&gt;"")</xm:f>
            <x14:dxf>
              <fill>
                <patternFill>
                  <bgColor rgb="FFFFCCDD"/>
                </patternFill>
              </fill>
            </x14:dxf>
          </x14:cfRule>
          <x14:cfRule type="expression" priority="1556" id="{10D009B5-DC85-4002-ABF1-5D54F78D7059}">
            <xm:f>AND($G37=設定!$B$18,設定!$B$18&lt;&gt;"")</xm:f>
            <x14:dxf>
              <fill>
                <patternFill>
                  <bgColor rgb="FFF7D4EB"/>
                </patternFill>
              </fill>
            </x14:dxf>
          </x14:cfRule>
          <x14:cfRule type="expression" priority="1557" id="{2364C39A-F067-460F-B84D-DC2673E747FF}">
            <xm:f>AND($G37=設定!$B$17,設定!$B$17&lt;&gt;"")</xm:f>
            <x14:dxf>
              <fill>
                <patternFill>
                  <bgColor rgb="FFFFCCFF"/>
                </patternFill>
              </fill>
            </x14:dxf>
          </x14:cfRule>
          <x14:cfRule type="expression" priority="1558" id="{AC0F3997-CA56-4673-BE46-8948ABDBB91B}">
            <xm:f>AND($G37=設定!$B$16,設定!$B$16&lt;&gt;"")</xm:f>
            <x14:dxf>
              <fill>
                <patternFill>
                  <bgColor rgb="FFEECCFF"/>
                </patternFill>
              </fill>
            </x14:dxf>
          </x14:cfRule>
          <x14:cfRule type="expression" priority="1559" id="{76CF7C0F-F75F-49D5-B172-D170AD548B41}">
            <xm:f>AND($G37=設定!$B$15,設定!$B$15&lt;&gt;"")</xm:f>
            <x14:dxf>
              <fill>
                <patternFill>
                  <bgColor rgb="FFD6D6F5"/>
                </patternFill>
              </fill>
            </x14:dxf>
          </x14:cfRule>
          <x14:cfRule type="expression" priority="1560" id="{C319559E-4F0A-4884-B3BC-DB4B59B7BF76}">
            <xm:f>AND($G37=設定!$B$14,設定!$B$14&lt;&gt;"")</xm:f>
            <x14:dxf>
              <fill>
                <patternFill>
                  <bgColor rgb="FFCCDDFF"/>
                </patternFill>
              </fill>
            </x14:dxf>
          </x14:cfRule>
          <x14:cfRule type="expression" priority="1561" id="{D9BC09AC-83B9-4DF9-B9AA-813A02BE2E24}">
            <xm:f>AND($G37=設定!$B$13,設定!$B$13&lt;&gt;"")</xm:f>
            <x14:dxf>
              <fill>
                <patternFill>
                  <bgColor rgb="FFCCEEFF"/>
                </patternFill>
              </fill>
            </x14:dxf>
          </x14:cfRule>
          <x14:cfRule type="expression" priority="1562" id="{AC16B89D-D017-4686-97EB-CE76688E9308}">
            <xm:f>AND($G37=設定!$B$12,設定!$B$12&lt;&gt;"")</xm:f>
            <x14:dxf>
              <fill>
                <patternFill>
                  <bgColor rgb="FFCFFCFC"/>
                </patternFill>
              </fill>
            </x14:dxf>
          </x14:cfRule>
          <x14:cfRule type="expression" priority="1563" id="{15085B62-3FD1-40AD-A3DD-263AC255556F}">
            <xm:f>AND($G37=設定!$B$11,設定!$B$11&lt;&gt;"")</xm:f>
            <x14:dxf>
              <fill>
                <patternFill>
                  <bgColor rgb="FFCCFFDD"/>
                </patternFill>
              </fill>
            </x14:dxf>
          </x14:cfRule>
          <x14:cfRule type="expression" priority="1564" id="{07878D24-57EE-4805-B8F7-4ACEB8F274CB}">
            <xm:f>AND($G37=設定!$B$10,設定!$B$10&lt;&gt;"")</xm:f>
            <x14:dxf>
              <fill>
                <patternFill>
                  <bgColor rgb="FFDDFFCC"/>
                </patternFill>
              </fill>
            </x14:dxf>
          </x14:cfRule>
          <x14:cfRule type="expression" priority="1565" id="{36FEF801-D5B8-4C30-A40F-3A48923E2450}">
            <xm:f>AND($G37=設定!$B$9,設定!$B$9&lt;&gt;"")</xm:f>
            <x14:dxf>
              <fill>
                <patternFill>
                  <bgColor rgb="FFEEFFCC"/>
                </patternFill>
              </fill>
            </x14:dxf>
          </x14:cfRule>
          <x14:cfRule type="expression" priority="1566" id="{A130D390-5D5B-475B-BB49-5DB22E5FD39C}">
            <xm:f>AND($G37=設定!$B$8,設定!$B$8&lt;&gt;"")</xm:f>
            <x14:dxf>
              <fill>
                <patternFill>
                  <bgColor rgb="FFFFFFCC"/>
                </patternFill>
              </fill>
            </x14:dxf>
          </x14:cfRule>
          <x14:cfRule type="expression" priority="1567" id="{DDF2F9FD-B530-44F1-A587-FB6B382BE985}">
            <xm:f>AND($G37=設定!$B$7,設定!$B$7&lt;&gt;"")</xm:f>
            <x14:dxf>
              <fill>
                <patternFill>
                  <bgColor rgb="FFFFEECC"/>
                </patternFill>
              </fill>
            </x14:dxf>
          </x14:cfRule>
          <x14:cfRule type="expression" priority="1568" id="{E56CEB32-3FC6-402A-8365-B5157D2487C7}">
            <xm:f>AND($G37=設定!$B$6,設定!$B$6&lt;&gt;"")</xm:f>
            <x14:dxf>
              <fill>
                <patternFill>
                  <bgColor rgb="FFF1E5DB"/>
                </patternFill>
              </fill>
            </x14:dxf>
          </x14:cfRule>
          <x14:cfRule type="expression" priority="1569" id="{EF202C90-EE69-4808-A5CB-7F2A1B79AC7F}">
            <xm:f>AND($G37=設定!$B$5,設定!$B$5&lt;&gt;"")</xm:f>
            <x14:dxf>
              <fill>
                <patternFill>
                  <bgColor rgb="FFFFCCCC"/>
                </patternFill>
              </fill>
            </x14:dxf>
          </x14:cfRule>
          <xm:sqref>F37:G94 F96:G125</xm:sqref>
        </x14:conditionalFormatting>
        <x14:conditionalFormatting xmlns:xm="http://schemas.microsoft.com/office/excel/2006/main">
          <x14:cfRule type="expression" priority="1522" id="{7567BE91-EA35-416B-BDAC-29C57AC4B01B}">
            <xm:f>AND($I37=設定!$B$19,設定!$B$19&lt;&gt;"")</xm:f>
            <x14:dxf>
              <fill>
                <patternFill>
                  <bgColor rgb="FFFFCCDD"/>
                </patternFill>
              </fill>
            </x14:dxf>
          </x14:cfRule>
          <x14:cfRule type="expression" priority="1523" id="{A6EFE4AF-C62C-4E96-AD6E-28CAE40A0DF7}">
            <xm:f>AND($I37=設定!$B$18,設定!$B$18&lt;&gt;"")</xm:f>
            <x14:dxf>
              <fill>
                <patternFill>
                  <bgColor rgb="FFF7D4EB"/>
                </patternFill>
              </fill>
            </x14:dxf>
          </x14:cfRule>
          <x14:cfRule type="expression" priority="1524" id="{2E4B25D8-3714-4618-974C-EB903D14A033}">
            <xm:f>AND($I37=設定!$B$17,設定!$B$17&lt;&gt;"")</xm:f>
            <x14:dxf>
              <fill>
                <patternFill>
                  <bgColor rgb="FFFFCCFF"/>
                </patternFill>
              </fill>
            </x14:dxf>
          </x14:cfRule>
          <x14:cfRule type="expression" priority="1525" id="{4A32E040-F83B-4F01-BF88-DA87137B7AD2}">
            <xm:f>AND($I37=設定!$B$16,設定!$B$16&lt;&gt;"")</xm:f>
            <x14:dxf>
              <fill>
                <patternFill>
                  <bgColor rgb="FFEECCFF"/>
                </patternFill>
              </fill>
            </x14:dxf>
          </x14:cfRule>
          <x14:cfRule type="expression" priority="1526" id="{D51D1A23-BD75-495B-80BD-75B15123EBF1}">
            <xm:f>AND($I37=設定!$B$15,設定!$B$15&lt;&gt;"")</xm:f>
            <x14:dxf>
              <fill>
                <patternFill>
                  <bgColor rgb="FFD6D6F5"/>
                </patternFill>
              </fill>
            </x14:dxf>
          </x14:cfRule>
          <x14:cfRule type="expression" priority="1527" id="{3B14C10D-5D93-490B-914A-B49A589AC9C1}">
            <xm:f>AND($I37=設定!$B$14,設定!$B$14&lt;&gt;"")</xm:f>
            <x14:dxf>
              <fill>
                <patternFill>
                  <bgColor rgb="FFCCDDFF"/>
                </patternFill>
              </fill>
            </x14:dxf>
          </x14:cfRule>
          <x14:cfRule type="expression" priority="1528" id="{5C5545D9-9A92-41B9-96E1-067E8E74BBF4}">
            <xm:f>AND($I37=設定!$B$13,設定!$B$13&lt;&gt;"")</xm:f>
            <x14:dxf>
              <fill>
                <patternFill>
                  <bgColor rgb="FFCCEEFF"/>
                </patternFill>
              </fill>
            </x14:dxf>
          </x14:cfRule>
          <x14:cfRule type="expression" priority="1529" id="{E8C46B7A-8D00-403D-88E1-28789C4D58A6}">
            <xm:f>AND($I37=設定!$B$12,設定!$B$12&lt;&gt;"")</xm:f>
            <x14:dxf>
              <fill>
                <patternFill>
                  <bgColor rgb="FFCFFCFC"/>
                </patternFill>
              </fill>
            </x14:dxf>
          </x14:cfRule>
          <x14:cfRule type="expression" priority="1530" id="{2AEBE5BD-54BC-473D-81BD-2C3956EF8272}">
            <xm:f>AND($I37=設定!$B$11,設定!$B$11&lt;&gt;"")</xm:f>
            <x14:dxf>
              <fill>
                <patternFill>
                  <bgColor rgb="FFCCFFDD"/>
                </patternFill>
              </fill>
            </x14:dxf>
          </x14:cfRule>
          <x14:cfRule type="expression" priority="1531" id="{7A50E08C-3AAB-4F65-8667-4726B8250DE1}">
            <xm:f>AND($I37=設定!$B$10,設定!$B$10&lt;&gt;"")</xm:f>
            <x14:dxf>
              <fill>
                <patternFill>
                  <bgColor rgb="FFDDFFCC"/>
                </patternFill>
              </fill>
            </x14:dxf>
          </x14:cfRule>
          <x14:cfRule type="expression" priority="1532" id="{350966E5-B413-49C1-ABFB-FF9ACD804CB7}">
            <xm:f>AND($I37=設定!$B$9,設定!$B$9&lt;&gt;"")</xm:f>
            <x14:dxf>
              <fill>
                <patternFill>
                  <bgColor rgb="FFEEFFCC"/>
                </patternFill>
              </fill>
            </x14:dxf>
          </x14:cfRule>
          <x14:cfRule type="expression" priority="1533" id="{64854641-EAE7-4FA3-9120-CF20D0990167}">
            <xm:f>AND($I37=設定!$B$8,設定!$B$8&lt;&gt;"")</xm:f>
            <x14:dxf>
              <fill>
                <patternFill>
                  <bgColor rgb="FFFFFFCC"/>
                </patternFill>
              </fill>
            </x14:dxf>
          </x14:cfRule>
          <x14:cfRule type="expression" priority="1534" id="{95A76172-0E1C-4FB6-93D5-695A26F80978}">
            <xm:f>AND($I37=設定!$B$7,設定!$B$7&lt;&gt;"")</xm:f>
            <x14:dxf>
              <fill>
                <patternFill>
                  <bgColor rgb="FFFFEECC"/>
                </patternFill>
              </fill>
            </x14:dxf>
          </x14:cfRule>
          <x14:cfRule type="expression" priority="1535" id="{D3ACCA8C-BCF1-4B80-8A40-999637A1966A}">
            <xm:f>AND($I37=設定!$B$6,設定!$B$6&lt;&gt;"")</xm:f>
            <x14:dxf>
              <fill>
                <patternFill>
                  <bgColor rgb="FFF1E5DB"/>
                </patternFill>
              </fill>
            </x14:dxf>
          </x14:cfRule>
          <x14:cfRule type="expression" priority="1536" id="{70E4FB55-8DF5-44A9-A4AC-0F6577F07E41}">
            <xm:f>AND($I37=設定!$B$5,設定!$B$5&lt;&gt;"")</xm:f>
            <x14:dxf>
              <fill>
                <patternFill>
                  <bgColor rgb="FFFFCCCC"/>
                </patternFill>
              </fill>
            </x14:dxf>
          </x14:cfRule>
          <xm:sqref>H37:I94 H96:I125</xm:sqref>
        </x14:conditionalFormatting>
        <x14:conditionalFormatting xmlns:xm="http://schemas.microsoft.com/office/excel/2006/main">
          <x14:cfRule type="expression" priority="1489" id="{C1285566-C450-4B88-A3B6-8A65ADCCDA7E}">
            <xm:f>AND($K37=設定!$B$19,設定!$B$19&lt;&gt;"")</xm:f>
            <x14:dxf>
              <fill>
                <patternFill>
                  <bgColor rgb="FFFFCCDD"/>
                </patternFill>
              </fill>
            </x14:dxf>
          </x14:cfRule>
          <x14:cfRule type="expression" priority="1490" id="{87157D34-8317-46B5-B2B6-6C1CCE8B5F2B}">
            <xm:f>AND($K37=設定!$B$18,設定!$B$18&lt;&gt;"")</xm:f>
            <x14:dxf>
              <fill>
                <patternFill>
                  <bgColor rgb="FFF7D4EB"/>
                </patternFill>
              </fill>
            </x14:dxf>
          </x14:cfRule>
          <x14:cfRule type="expression" priority="1491" id="{0E2A0EE3-CA61-46BC-9E3E-A60D31F460F8}">
            <xm:f>AND($K37=設定!$B$17,設定!$B$17&lt;&gt;"")</xm:f>
            <x14:dxf>
              <fill>
                <patternFill>
                  <bgColor rgb="FFFFCCFF"/>
                </patternFill>
              </fill>
            </x14:dxf>
          </x14:cfRule>
          <x14:cfRule type="expression" priority="1492" id="{E002DDF9-1174-4A5F-99B3-EC4277BA2C58}">
            <xm:f>AND($K37=設定!$B$16,設定!$B$16&lt;&gt;"")</xm:f>
            <x14:dxf>
              <fill>
                <patternFill>
                  <bgColor rgb="FFEECCFF"/>
                </patternFill>
              </fill>
            </x14:dxf>
          </x14:cfRule>
          <x14:cfRule type="expression" priority="1493" id="{CF2BA4DB-F169-45BC-B52B-5EAE1DBF5F25}">
            <xm:f>AND($K37=設定!$B$15,設定!$B$15&lt;&gt;"")</xm:f>
            <x14:dxf>
              <fill>
                <patternFill>
                  <bgColor rgb="FFD6D6F5"/>
                </patternFill>
              </fill>
            </x14:dxf>
          </x14:cfRule>
          <x14:cfRule type="expression" priority="1494" id="{28331F0B-7A56-4D79-B99F-A68D778C3AB2}">
            <xm:f>AND($K37=設定!$B$14,設定!$B$14&lt;&gt;"")</xm:f>
            <x14:dxf>
              <fill>
                <patternFill>
                  <bgColor rgb="FFCCDDFF"/>
                </patternFill>
              </fill>
            </x14:dxf>
          </x14:cfRule>
          <x14:cfRule type="expression" priority="1495" id="{FB1FA395-38C0-4ACD-83F0-7673AA52BF89}">
            <xm:f>AND($K37=設定!$B$13,設定!$B$13&lt;&gt;"")</xm:f>
            <x14:dxf>
              <fill>
                <patternFill>
                  <bgColor rgb="FFCCEEFF"/>
                </patternFill>
              </fill>
            </x14:dxf>
          </x14:cfRule>
          <x14:cfRule type="expression" priority="1496" id="{9B5E5053-34F6-4238-80D2-282EACD17F08}">
            <xm:f>AND($K37=設定!$B$12,設定!$B$12&lt;&gt;"")</xm:f>
            <x14:dxf>
              <fill>
                <patternFill>
                  <bgColor rgb="FFCFFCFC"/>
                </patternFill>
              </fill>
            </x14:dxf>
          </x14:cfRule>
          <x14:cfRule type="expression" priority="1497" id="{44387121-4BAD-4D0F-9F2E-D6F2E7307014}">
            <xm:f>AND($K37=設定!$B$11,設定!$B$11&lt;&gt;"")</xm:f>
            <x14:dxf>
              <fill>
                <patternFill>
                  <bgColor rgb="FFCCFFDD"/>
                </patternFill>
              </fill>
            </x14:dxf>
          </x14:cfRule>
          <x14:cfRule type="expression" priority="1498" id="{E3A89533-8C24-40E7-9D0E-95C5F8737082}">
            <xm:f>AND($K37=設定!$B$10,設定!$B$10&lt;&gt;"")</xm:f>
            <x14:dxf>
              <fill>
                <patternFill>
                  <bgColor rgb="FFDDFFCC"/>
                </patternFill>
              </fill>
            </x14:dxf>
          </x14:cfRule>
          <x14:cfRule type="expression" priority="1499" id="{A0403CB8-EDF8-4DB3-AE5F-562C07F395FB}">
            <xm:f>AND($K37=設定!$B$9,設定!$B$9&lt;&gt;"")</xm:f>
            <x14:dxf>
              <fill>
                <patternFill>
                  <bgColor rgb="FFEEFFCC"/>
                </patternFill>
              </fill>
            </x14:dxf>
          </x14:cfRule>
          <x14:cfRule type="expression" priority="1500" id="{BD9A6533-0A86-48B1-B0F0-C57B6CFA474F}">
            <xm:f>AND($K37=設定!$B$8,設定!$B$8&lt;&gt;"")</xm:f>
            <x14:dxf>
              <fill>
                <patternFill>
                  <bgColor rgb="FFFFFFCC"/>
                </patternFill>
              </fill>
            </x14:dxf>
          </x14:cfRule>
          <x14:cfRule type="expression" priority="1501" id="{3D95FF69-743A-4E51-A61F-B13161053D8B}">
            <xm:f>AND($K37=設定!$B$7,設定!$B$7&lt;&gt;"")</xm:f>
            <x14:dxf>
              <fill>
                <patternFill>
                  <bgColor rgb="FFFFEECC"/>
                </patternFill>
              </fill>
            </x14:dxf>
          </x14:cfRule>
          <x14:cfRule type="expression" priority="1502" id="{F93C08AD-0063-42E7-9366-32598BC98719}">
            <xm:f>AND($K37=設定!$B$6,設定!$B$6&lt;&gt;"")</xm:f>
            <x14:dxf>
              <fill>
                <patternFill>
                  <bgColor rgb="FFF1E5DB"/>
                </patternFill>
              </fill>
            </x14:dxf>
          </x14:cfRule>
          <x14:cfRule type="expression" priority="1503" id="{B7247098-183F-4B23-9791-18BA01B77FFD}">
            <xm:f>AND($K37=設定!$B$5,設定!$B$5&lt;&gt;"")</xm:f>
            <x14:dxf>
              <fill>
                <patternFill>
                  <bgColor rgb="FFFFCCCC"/>
                </patternFill>
              </fill>
            </x14:dxf>
          </x14:cfRule>
          <xm:sqref>J37:K94 J96:K125</xm:sqref>
        </x14:conditionalFormatting>
        <x14:conditionalFormatting xmlns:xm="http://schemas.microsoft.com/office/excel/2006/main">
          <x14:cfRule type="expression" priority="1456" id="{4D574FA9-C0CB-46FC-9857-93588FB03D10}">
            <xm:f>AND($M37=設定!$B$19,設定!$B$19&lt;&gt;"")</xm:f>
            <x14:dxf>
              <fill>
                <patternFill>
                  <bgColor rgb="FFFFCCDD"/>
                </patternFill>
              </fill>
            </x14:dxf>
          </x14:cfRule>
          <x14:cfRule type="expression" priority="1457" id="{2DA3170C-DDF3-43E3-9077-21EC305D8C9C}">
            <xm:f>AND($M37=設定!$B$18,設定!$B$18&lt;&gt;"")</xm:f>
            <x14:dxf>
              <fill>
                <patternFill>
                  <bgColor rgb="FFF7D4EB"/>
                </patternFill>
              </fill>
            </x14:dxf>
          </x14:cfRule>
          <x14:cfRule type="expression" priority="1458" id="{A2B2B48A-B7CE-4434-A257-1B2719F88887}">
            <xm:f>AND($M37=設定!$B$17,設定!$B$17&lt;&gt;"")</xm:f>
            <x14:dxf>
              <fill>
                <patternFill>
                  <bgColor rgb="FFFFCCFF"/>
                </patternFill>
              </fill>
            </x14:dxf>
          </x14:cfRule>
          <x14:cfRule type="expression" priority="1459" id="{60D3949A-AF1E-46C8-B187-9F50CA071768}">
            <xm:f>AND($M37=設定!$B$16,設定!$B$16&lt;&gt;"")</xm:f>
            <x14:dxf>
              <fill>
                <patternFill>
                  <bgColor rgb="FFEECCFF"/>
                </patternFill>
              </fill>
            </x14:dxf>
          </x14:cfRule>
          <x14:cfRule type="expression" priority="1460" id="{0A5783BB-93FB-4F85-A799-4CBE197BD707}">
            <xm:f>AND($M37=設定!$B$15,設定!$B$15&lt;&gt;"")</xm:f>
            <x14:dxf>
              <fill>
                <patternFill>
                  <bgColor rgb="FFD6D6F5"/>
                </patternFill>
              </fill>
            </x14:dxf>
          </x14:cfRule>
          <x14:cfRule type="expression" priority="1461" id="{0460B763-49E8-4AFE-AF71-1165CB18DCCE}">
            <xm:f>AND($M37=設定!$B$14,設定!$B$14&lt;&gt;"")</xm:f>
            <x14:dxf>
              <fill>
                <patternFill>
                  <bgColor rgb="FFCCDDFF"/>
                </patternFill>
              </fill>
            </x14:dxf>
          </x14:cfRule>
          <x14:cfRule type="expression" priority="1462" id="{FBE6B345-4515-497C-A038-EB0A00CE87CB}">
            <xm:f>AND($M37=設定!$B$13,設定!$B$13&lt;&gt;"")</xm:f>
            <x14:dxf>
              <fill>
                <patternFill>
                  <bgColor rgb="FFCCEEFF"/>
                </patternFill>
              </fill>
            </x14:dxf>
          </x14:cfRule>
          <x14:cfRule type="expression" priority="1463" id="{0C30EB23-A968-4388-BA99-619B481A2611}">
            <xm:f>AND($M37=設定!$B$12,設定!$B$12&lt;&gt;"")</xm:f>
            <x14:dxf>
              <fill>
                <patternFill>
                  <bgColor rgb="FFCFFCFC"/>
                </patternFill>
              </fill>
            </x14:dxf>
          </x14:cfRule>
          <x14:cfRule type="expression" priority="1464" id="{41710CA9-0BDF-4058-99B4-49685A544A51}">
            <xm:f>AND($M37=設定!$B$11,設定!$B$11&lt;&gt;"")</xm:f>
            <x14:dxf>
              <fill>
                <patternFill>
                  <bgColor rgb="FFCCFFDD"/>
                </patternFill>
              </fill>
            </x14:dxf>
          </x14:cfRule>
          <x14:cfRule type="expression" priority="1465" id="{55B923E2-3139-42FD-A135-5A33DDBD2781}">
            <xm:f>AND($M37=設定!$B$10,設定!$B$10&lt;&gt;"")</xm:f>
            <x14:dxf>
              <fill>
                <patternFill>
                  <bgColor rgb="FFDDFFCC"/>
                </patternFill>
              </fill>
            </x14:dxf>
          </x14:cfRule>
          <x14:cfRule type="expression" priority="1466" id="{74216378-9724-411D-8105-5CDFC9094B19}">
            <xm:f>AND($M37=設定!$B$9,設定!$B$9&lt;&gt;"")</xm:f>
            <x14:dxf>
              <fill>
                <patternFill>
                  <bgColor rgb="FFEEFFCC"/>
                </patternFill>
              </fill>
            </x14:dxf>
          </x14:cfRule>
          <x14:cfRule type="expression" priority="1467" id="{085601E5-3282-44D9-BAE6-AC88173F562A}">
            <xm:f>AND($M37=設定!$B$8,設定!$B$8&lt;&gt;"")</xm:f>
            <x14:dxf>
              <fill>
                <patternFill>
                  <bgColor rgb="FFFFFFCC"/>
                </patternFill>
              </fill>
            </x14:dxf>
          </x14:cfRule>
          <x14:cfRule type="expression" priority="1468" id="{4F88C680-CA2D-4D29-8D65-11C396357887}">
            <xm:f>AND($M37=設定!$B$7,設定!$B$7&lt;&gt;"")</xm:f>
            <x14:dxf>
              <fill>
                <patternFill>
                  <bgColor rgb="FFFFEECC"/>
                </patternFill>
              </fill>
            </x14:dxf>
          </x14:cfRule>
          <x14:cfRule type="expression" priority="1469" id="{697623AD-59D6-45F9-9BD0-3B999DFC2602}">
            <xm:f>AND($M37=設定!$B$6,設定!$B$6&lt;&gt;"")</xm:f>
            <x14:dxf>
              <fill>
                <patternFill>
                  <bgColor rgb="FFF1E5DB"/>
                </patternFill>
              </fill>
            </x14:dxf>
          </x14:cfRule>
          <x14:cfRule type="expression" priority="1470" id="{E5897537-C042-4253-938B-6460CBCB2E78}">
            <xm:f>AND($M37=設定!$B$5,設定!$B$5&lt;&gt;"")</xm:f>
            <x14:dxf>
              <fill>
                <patternFill>
                  <bgColor rgb="FFFFCCCC"/>
                </patternFill>
              </fill>
            </x14:dxf>
          </x14:cfRule>
          <xm:sqref>L37:M94 L96:M125</xm:sqref>
        </x14:conditionalFormatting>
        <x14:conditionalFormatting xmlns:xm="http://schemas.microsoft.com/office/excel/2006/main">
          <x14:cfRule type="expression" priority="1423" id="{348A2FB5-DB29-488F-946D-228DCD5AF0D6}">
            <xm:f>AND($O37=設定!$B$19,設定!$B$19&lt;&gt;"")</xm:f>
            <x14:dxf>
              <fill>
                <patternFill>
                  <bgColor rgb="FFFFCCDD"/>
                </patternFill>
              </fill>
            </x14:dxf>
          </x14:cfRule>
          <x14:cfRule type="expression" priority="1424" id="{04463598-99D5-4CD5-A6E0-F10DB7DC826C}">
            <xm:f>AND($O37=設定!$B$18,設定!$B$18&lt;&gt;"")</xm:f>
            <x14:dxf>
              <fill>
                <patternFill>
                  <bgColor rgb="FFF7D4EB"/>
                </patternFill>
              </fill>
            </x14:dxf>
          </x14:cfRule>
          <x14:cfRule type="expression" priority="1425" id="{F25E1083-68F4-4E6F-AC11-E0F04A5C6E92}">
            <xm:f>AND($O37=設定!$B$17,設定!$B$17&lt;&gt;"")</xm:f>
            <x14:dxf>
              <fill>
                <patternFill>
                  <bgColor rgb="FFFFCCFF"/>
                </patternFill>
              </fill>
            </x14:dxf>
          </x14:cfRule>
          <x14:cfRule type="expression" priority="1426" id="{7AEAFF14-229E-485D-A8A7-8D16B446EC44}">
            <xm:f>AND($O37=設定!$B$16,設定!$B$16&lt;&gt;"")</xm:f>
            <x14:dxf>
              <fill>
                <patternFill>
                  <bgColor rgb="FFEECCFF"/>
                </patternFill>
              </fill>
            </x14:dxf>
          </x14:cfRule>
          <x14:cfRule type="expression" priority="1427" id="{55FA5954-E041-4F05-AA9E-11F510EAF92E}">
            <xm:f>AND($O37=設定!$B$15,設定!$B$15&lt;&gt;"")</xm:f>
            <x14:dxf>
              <fill>
                <patternFill>
                  <bgColor rgb="FFD6D6F5"/>
                </patternFill>
              </fill>
            </x14:dxf>
          </x14:cfRule>
          <x14:cfRule type="expression" priority="1428" id="{53CAF7EF-CE6A-4145-80A0-C9274A488D94}">
            <xm:f>AND($O37=設定!$B$14,設定!$B$14&lt;&gt;"")</xm:f>
            <x14:dxf>
              <fill>
                <patternFill>
                  <bgColor rgb="FFCCDDFF"/>
                </patternFill>
              </fill>
            </x14:dxf>
          </x14:cfRule>
          <x14:cfRule type="expression" priority="1429" id="{2D118DBE-A970-4A36-B567-0A993E54DC1F}">
            <xm:f>AND($O37=設定!$B$13,設定!$B$13&lt;&gt;"")</xm:f>
            <x14:dxf>
              <fill>
                <patternFill>
                  <bgColor rgb="FFCCEEFF"/>
                </patternFill>
              </fill>
            </x14:dxf>
          </x14:cfRule>
          <x14:cfRule type="expression" priority="1430" id="{405525E9-C797-4E88-B452-3D473C06FA55}">
            <xm:f>AND($O37=設定!$B$12,設定!$B$12&lt;&gt;"")</xm:f>
            <x14:dxf>
              <fill>
                <patternFill>
                  <bgColor rgb="FFCFFCFC"/>
                </patternFill>
              </fill>
            </x14:dxf>
          </x14:cfRule>
          <x14:cfRule type="expression" priority="1431" id="{9BCA79DD-6A92-4558-81FD-1E1DF2D80C72}">
            <xm:f>AND($O37=設定!$B$11,設定!$B$11&lt;&gt;"")</xm:f>
            <x14:dxf>
              <fill>
                <patternFill>
                  <bgColor rgb="FFCCFFDD"/>
                </patternFill>
              </fill>
            </x14:dxf>
          </x14:cfRule>
          <x14:cfRule type="expression" priority="1432" id="{B298EF3A-F290-40A6-8DE0-301645E74786}">
            <xm:f>AND($O37=設定!$B$10,設定!$B$10&lt;&gt;"")</xm:f>
            <x14:dxf>
              <fill>
                <patternFill>
                  <bgColor rgb="FFDDFFCC"/>
                </patternFill>
              </fill>
            </x14:dxf>
          </x14:cfRule>
          <x14:cfRule type="expression" priority="1433" id="{12C0BE15-F3E9-443A-943A-6524DF7C50AF}">
            <xm:f>AND($O37=設定!$B$9,設定!$B$9&lt;&gt;"")</xm:f>
            <x14:dxf>
              <fill>
                <patternFill>
                  <bgColor rgb="FFEEFFCC"/>
                </patternFill>
              </fill>
            </x14:dxf>
          </x14:cfRule>
          <x14:cfRule type="expression" priority="1434" id="{912B8D34-2219-4D44-957D-CD3E1BF84B3A}">
            <xm:f>AND($O37=設定!$B$8,設定!$B$8&lt;&gt;"")</xm:f>
            <x14:dxf>
              <fill>
                <patternFill>
                  <bgColor rgb="FFFFFFCC"/>
                </patternFill>
              </fill>
            </x14:dxf>
          </x14:cfRule>
          <x14:cfRule type="expression" priority="1435" id="{0A7FFF90-3DEE-4D8B-B9EC-4EFB5893435C}">
            <xm:f>AND($O37=設定!$B$7,設定!$B$7&lt;&gt;"")</xm:f>
            <x14:dxf>
              <fill>
                <patternFill>
                  <bgColor rgb="FFFFEECC"/>
                </patternFill>
              </fill>
            </x14:dxf>
          </x14:cfRule>
          <x14:cfRule type="expression" priority="1436" id="{6CDA23FC-8F26-4F93-B19F-CFCD8B455AAA}">
            <xm:f>AND($O37=設定!$B$6,設定!$B$6&lt;&gt;"")</xm:f>
            <x14:dxf>
              <fill>
                <patternFill>
                  <bgColor rgb="FFF1E5DB"/>
                </patternFill>
              </fill>
            </x14:dxf>
          </x14:cfRule>
          <x14:cfRule type="expression" priority="1437" id="{A05E314D-04DD-48BA-8CD5-E4A82D5E0E19}">
            <xm:f>AND($O37=設定!$B$5,設定!$B$5&lt;&gt;"")</xm:f>
            <x14:dxf>
              <fill>
                <patternFill>
                  <bgColor rgb="FFFFCCCC"/>
                </patternFill>
              </fill>
            </x14:dxf>
          </x14:cfRule>
          <xm:sqref>N37:O94 N96:O125</xm:sqref>
        </x14:conditionalFormatting>
        <x14:conditionalFormatting xmlns:xm="http://schemas.microsoft.com/office/excel/2006/main">
          <x14:cfRule type="expression" priority="1390" id="{4D1380C6-41D8-402B-8143-2DFF2D0E5BA2}">
            <xm:f>AND($Q37=設定!$B$19,設定!$B$19&lt;&gt;"")</xm:f>
            <x14:dxf>
              <fill>
                <patternFill>
                  <bgColor rgb="FFFFCCDD"/>
                </patternFill>
              </fill>
            </x14:dxf>
          </x14:cfRule>
          <x14:cfRule type="expression" priority="1391" id="{F76CEF84-1AF7-4333-92DD-5DD1F7CAAC6F}">
            <xm:f>AND($Q37=設定!$B$18,設定!$B$18&lt;&gt;"")</xm:f>
            <x14:dxf>
              <fill>
                <patternFill>
                  <bgColor rgb="FFF7D4EB"/>
                </patternFill>
              </fill>
            </x14:dxf>
          </x14:cfRule>
          <x14:cfRule type="expression" priority="1392" id="{88D97329-75F0-4DA3-8EE7-BEBFBF766DA9}">
            <xm:f>AND($Q37=設定!$B$17,設定!$B$17&lt;&gt;"")</xm:f>
            <x14:dxf>
              <fill>
                <patternFill>
                  <bgColor rgb="FFFFCCFF"/>
                </patternFill>
              </fill>
            </x14:dxf>
          </x14:cfRule>
          <x14:cfRule type="expression" priority="1393" id="{EDA25E23-96E2-433F-A464-D2C7021A884D}">
            <xm:f>AND($Q37=設定!$B$16,設定!$B$16&lt;&gt;"")</xm:f>
            <x14:dxf>
              <fill>
                <patternFill>
                  <bgColor rgb="FFEECCFF"/>
                </patternFill>
              </fill>
            </x14:dxf>
          </x14:cfRule>
          <x14:cfRule type="expression" priority="1394" id="{1C3E21B1-656C-4022-BCB1-5F98E94FEE57}">
            <xm:f>AND($Q37=設定!$B$15,設定!$B$15&lt;&gt;"")</xm:f>
            <x14:dxf>
              <fill>
                <patternFill>
                  <bgColor rgb="FFD6D6F5"/>
                </patternFill>
              </fill>
            </x14:dxf>
          </x14:cfRule>
          <x14:cfRule type="expression" priority="1395" id="{391338CA-44D7-4D2B-A8DB-7439D30C3141}">
            <xm:f>AND($Q37=設定!$B$14,設定!$B$14&lt;&gt;"")</xm:f>
            <x14:dxf>
              <fill>
                <patternFill>
                  <bgColor rgb="FFCCDDFF"/>
                </patternFill>
              </fill>
            </x14:dxf>
          </x14:cfRule>
          <x14:cfRule type="expression" priority="1396" id="{9D5523A4-83FB-43AC-805E-7722383A91AC}">
            <xm:f>AND($Q37=設定!$B$13,設定!$B$13&lt;&gt;"")</xm:f>
            <x14:dxf>
              <fill>
                <patternFill>
                  <bgColor rgb="FFCCEEFF"/>
                </patternFill>
              </fill>
            </x14:dxf>
          </x14:cfRule>
          <x14:cfRule type="expression" priority="1397" id="{93827977-0B7F-4201-957B-6A16B2EBB91C}">
            <xm:f>AND($Q37=設定!$B$12,設定!$B$12&lt;&gt;"")</xm:f>
            <x14:dxf>
              <fill>
                <patternFill>
                  <bgColor rgb="FFCFFCFC"/>
                </patternFill>
              </fill>
            </x14:dxf>
          </x14:cfRule>
          <x14:cfRule type="expression" priority="1398" id="{D2F9A3D4-1DF4-4CF5-8F8F-0860844B8EE5}">
            <xm:f>AND($Q37=設定!$B$11,設定!$B$11&lt;&gt;"")</xm:f>
            <x14:dxf>
              <fill>
                <patternFill>
                  <bgColor rgb="FFCCFFDD"/>
                </patternFill>
              </fill>
            </x14:dxf>
          </x14:cfRule>
          <x14:cfRule type="expression" priority="1399" id="{D26DA069-7AC1-4CBA-9BD8-3281DF27D4F4}">
            <xm:f>AND($Q37=設定!$B$10,設定!$B$10&lt;&gt;"")</xm:f>
            <x14:dxf>
              <fill>
                <patternFill>
                  <bgColor rgb="FFDDFFCC"/>
                </patternFill>
              </fill>
            </x14:dxf>
          </x14:cfRule>
          <x14:cfRule type="expression" priority="1400" id="{1B9AC720-906C-4159-BB77-ADF90B02BC93}">
            <xm:f>AND($Q37=設定!$B$9,設定!$B$9&lt;&gt;"")</xm:f>
            <x14:dxf>
              <fill>
                <patternFill>
                  <bgColor rgb="FFEEFFCC"/>
                </patternFill>
              </fill>
            </x14:dxf>
          </x14:cfRule>
          <x14:cfRule type="expression" priority="1401" id="{2335DCE7-BB05-4D7B-B9E4-836871BF8BBD}">
            <xm:f>AND($Q37=設定!$B$8,設定!$B$8&lt;&gt;"")</xm:f>
            <x14:dxf>
              <fill>
                <patternFill>
                  <bgColor rgb="FFFFFFCC"/>
                </patternFill>
              </fill>
            </x14:dxf>
          </x14:cfRule>
          <x14:cfRule type="expression" priority="1402" id="{5BC5CC4D-EEF0-436C-A6DC-3586440DD3AC}">
            <xm:f>AND($Q37=設定!$B$7,設定!$B$7&lt;&gt;"")</xm:f>
            <x14:dxf>
              <fill>
                <patternFill>
                  <bgColor rgb="FFFFEECC"/>
                </patternFill>
              </fill>
            </x14:dxf>
          </x14:cfRule>
          <x14:cfRule type="expression" priority="1403" id="{41E2ADD2-3FC3-44FA-BD2D-15B3681223C9}">
            <xm:f>AND($Q37=設定!$B$6,設定!$B$6&lt;&gt;"")</xm:f>
            <x14:dxf>
              <fill>
                <patternFill>
                  <bgColor rgb="FFF1E5DB"/>
                </patternFill>
              </fill>
            </x14:dxf>
          </x14:cfRule>
          <x14:cfRule type="expression" priority="1404" id="{F50BE69C-33CB-4CB6-993A-29E27DE2C90B}">
            <xm:f>AND($Q37=設定!$B$5,設定!$B$5&lt;&gt;"")</xm:f>
            <x14:dxf>
              <fill>
                <patternFill>
                  <bgColor rgb="FFFFCCCC"/>
                </patternFill>
              </fill>
            </x14:dxf>
          </x14:cfRule>
          <xm:sqref>P37:Q94 P96:Q125</xm:sqref>
        </x14:conditionalFormatting>
        <x14:conditionalFormatting xmlns:xm="http://schemas.microsoft.com/office/excel/2006/main">
          <x14:cfRule type="expression" priority="1357" id="{5132F836-DD5D-49EE-88BE-9363B586B644}">
            <xm:f>AND($S37=設定!$B$19,設定!$B$19&lt;&gt;"")</xm:f>
            <x14:dxf>
              <fill>
                <patternFill>
                  <bgColor rgb="FFFFCCDD"/>
                </patternFill>
              </fill>
            </x14:dxf>
          </x14:cfRule>
          <x14:cfRule type="expression" priority="1358" id="{54F82555-CBC3-40B3-A097-603F8E37A790}">
            <xm:f>AND($S37=設定!$B$18,設定!$B$18&lt;&gt;"")</xm:f>
            <x14:dxf>
              <fill>
                <patternFill>
                  <bgColor rgb="FFF7D4EB"/>
                </patternFill>
              </fill>
            </x14:dxf>
          </x14:cfRule>
          <x14:cfRule type="expression" priority="1359" id="{F8903EA5-8181-435E-965D-FE50FEB23823}">
            <xm:f>AND($S37=設定!$B$17,設定!$B$17&lt;&gt;"")</xm:f>
            <x14:dxf>
              <fill>
                <patternFill>
                  <bgColor rgb="FFFFCCFF"/>
                </patternFill>
              </fill>
            </x14:dxf>
          </x14:cfRule>
          <x14:cfRule type="expression" priority="1360" id="{EA978A72-EC50-4A88-87FD-2559143DF494}">
            <xm:f>AND($S37=設定!$B$16,設定!$B$16&lt;&gt;"")</xm:f>
            <x14:dxf>
              <fill>
                <patternFill>
                  <bgColor rgb="FFEECCFF"/>
                </patternFill>
              </fill>
            </x14:dxf>
          </x14:cfRule>
          <x14:cfRule type="expression" priority="1361" id="{DF88B39C-8CE9-4877-93B8-1D11809C892C}">
            <xm:f>AND($S37=設定!$B$15,設定!$B$15&lt;&gt;"")</xm:f>
            <x14:dxf>
              <fill>
                <patternFill>
                  <bgColor rgb="FFD6D6F5"/>
                </patternFill>
              </fill>
            </x14:dxf>
          </x14:cfRule>
          <x14:cfRule type="expression" priority="1362" id="{0919317E-D794-47FF-AC3A-4B68C57356AD}">
            <xm:f>AND($S37=設定!$B$14,設定!$B$14&lt;&gt;"")</xm:f>
            <x14:dxf>
              <fill>
                <patternFill>
                  <bgColor rgb="FFCCDDFF"/>
                </patternFill>
              </fill>
            </x14:dxf>
          </x14:cfRule>
          <x14:cfRule type="expression" priority="1363" id="{37B1B4B9-DBB3-4465-97D8-548058A99468}">
            <xm:f>AND($S37=設定!$B$13,設定!$B$13&lt;&gt;"")</xm:f>
            <x14:dxf>
              <fill>
                <patternFill>
                  <bgColor rgb="FFCCEEFF"/>
                </patternFill>
              </fill>
            </x14:dxf>
          </x14:cfRule>
          <x14:cfRule type="expression" priority="1364" id="{CBFDBA8A-20B9-439E-8232-60CB234BD478}">
            <xm:f>AND($S37=設定!$B$12,設定!$B$12&lt;&gt;"")</xm:f>
            <x14:dxf>
              <fill>
                <patternFill>
                  <bgColor rgb="FFCFFCFC"/>
                </patternFill>
              </fill>
            </x14:dxf>
          </x14:cfRule>
          <x14:cfRule type="expression" priority="1365" id="{11F54941-1656-44EC-BB43-EDD022B26FD4}">
            <xm:f>AND($S37=設定!$B$11,設定!$B$11&lt;&gt;"")</xm:f>
            <x14:dxf>
              <fill>
                <patternFill>
                  <bgColor rgb="FFCCFFDD"/>
                </patternFill>
              </fill>
            </x14:dxf>
          </x14:cfRule>
          <x14:cfRule type="expression" priority="1366" id="{791B0205-8AA2-4BBA-995F-7740CCFB69D4}">
            <xm:f>AND($S37=設定!$B$10,設定!$B$10&lt;&gt;"")</xm:f>
            <x14:dxf>
              <fill>
                <patternFill>
                  <bgColor rgb="FFDDFFCC"/>
                </patternFill>
              </fill>
            </x14:dxf>
          </x14:cfRule>
          <x14:cfRule type="expression" priority="1367" id="{BAF6BB1D-5B9A-4373-99A4-4A1F3211ECB2}">
            <xm:f>AND($S37=設定!$B$9,設定!$B$9&lt;&gt;"")</xm:f>
            <x14:dxf>
              <fill>
                <patternFill>
                  <bgColor rgb="FFEEFFCC"/>
                </patternFill>
              </fill>
            </x14:dxf>
          </x14:cfRule>
          <x14:cfRule type="expression" priority="1368" id="{887E728B-1836-437C-868E-429D8843F86B}">
            <xm:f>AND($S37=設定!$B$8,設定!$B$8&lt;&gt;"")</xm:f>
            <x14:dxf>
              <fill>
                <patternFill>
                  <bgColor rgb="FFFFFFCC"/>
                </patternFill>
              </fill>
            </x14:dxf>
          </x14:cfRule>
          <x14:cfRule type="expression" priority="1369" id="{3A26F9DC-5405-4784-A0C8-BEE5B5356DD5}">
            <xm:f>AND($S37=設定!$B$7,設定!$B$7&lt;&gt;"")</xm:f>
            <x14:dxf>
              <fill>
                <patternFill>
                  <bgColor rgb="FFFFEECC"/>
                </patternFill>
              </fill>
            </x14:dxf>
          </x14:cfRule>
          <x14:cfRule type="expression" priority="1370" id="{82B69F09-4ED0-44E2-8405-E78B5A8313FA}">
            <xm:f>AND($S37=設定!$B$6,設定!$B$6&lt;&gt;"")</xm:f>
            <x14:dxf>
              <fill>
                <patternFill>
                  <bgColor rgb="FFF1E5DB"/>
                </patternFill>
              </fill>
            </x14:dxf>
          </x14:cfRule>
          <x14:cfRule type="expression" priority="1371" id="{EB6A6A02-5486-4AAC-817E-27263793EE36}">
            <xm:f>AND($S37=設定!$B$5,設定!$B$5&lt;&gt;"")</xm:f>
            <x14:dxf>
              <fill>
                <patternFill>
                  <bgColor rgb="FFFFCCCC"/>
                </patternFill>
              </fill>
            </x14:dxf>
          </x14:cfRule>
          <xm:sqref>R37:S94 R96:S125</xm:sqref>
        </x14:conditionalFormatting>
        <x14:conditionalFormatting xmlns:xm="http://schemas.microsoft.com/office/excel/2006/main">
          <x14:cfRule type="expression" priority="1324" id="{CB4B8D56-9EAD-4B71-92F6-085E05C38A74}">
            <xm:f>AND($U37=設定!$B$19,設定!$B$19&lt;&gt;"")</xm:f>
            <x14:dxf>
              <fill>
                <patternFill>
                  <bgColor rgb="FFFFCCDD"/>
                </patternFill>
              </fill>
            </x14:dxf>
          </x14:cfRule>
          <x14:cfRule type="expression" priority="1325" id="{89A6A1D5-3823-401C-AB9A-C8AA5EDFCAB0}">
            <xm:f>AND($U37=設定!$B$18,設定!$B$18&lt;&gt;"")</xm:f>
            <x14:dxf>
              <fill>
                <patternFill>
                  <bgColor rgb="FFF7D4EB"/>
                </patternFill>
              </fill>
            </x14:dxf>
          </x14:cfRule>
          <x14:cfRule type="expression" priority="1326" id="{0A560573-2585-45FB-8533-84180F9B144A}">
            <xm:f>AND($U37=設定!$B$17,設定!$B$17&lt;&gt;"")</xm:f>
            <x14:dxf>
              <fill>
                <patternFill>
                  <bgColor rgb="FFFFCCFF"/>
                </patternFill>
              </fill>
            </x14:dxf>
          </x14:cfRule>
          <x14:cfRule type="expression" priority="1327" id="{EC34A496-E097-4068-BC40-246CA3E76A7C}">
            <xm:f>AND($U37=設定!$B$16,設定!$B$16&lt;&gt;"")</xm:f>
            <x14:dxf>
              <fill>
                <patternFill>
                  <bgColor rgb="FFEECCFF"/>
                </patternFill>
              </fill>
            </x14:dxf>
          </x14:cfRule>
          <x14:cfRule type="expression" priority="1328" id="{3AB7F7D4-4DE5-456F-B0BD-07DEA0B5945B}">
            <xm:f>AND($U37=設定!$B$15,設定!$B$15&lt;&gt;"")</xm:f>
            <x14:dxf>
              <fill>
                <patternFill>
                  <bgColor rgb="FFD6D6F5"/>
                </patternFill>
              </fill>
            </x14:dxf>
          </x14:cfRule>
          <x14:cfRule type="expression" priority="1329" id="{D0C8F09A-F57C-4DE6-B66F-D3279D239575}">
            <xm:f>AND($U37=設定!$B$14,設定!$B$14&lt;&gt;"")</xm:f>
            <x14:dxf>
              <fill>
                <patternFill>
                  <bgColor rgb="FFCCDDFF"/>
                </patternFill>
              </fill>
            </x14:dxf>
          </x14:cfRule>
          <x14:cfRule type="expression" priority="1330" id="{23299B4F-1316-4DAD-ACB8-E2C9E087220B}">
            <xm:f>AND($U37=設定!$B$13,設定!$B$13&lt;&gt;"")</xm:f>
            <x14:dxf>
              <fill>
                <patternFill>
                  <bgColor rgb="FFCCEEFF"/>
                </patternFill>
              </fill>
            </x14:dxf>
          </x14:cfRule>
          <x14:cfRule type="expression" priority="1331" id="{B7F060A0-6135-454A-94B2-E67D1435A713}">
            <xm:f>AND($U37=設定!$B$12,設定!$B$12&lt;&gt;"")</xm:f>
            <x14:dxf>
              <fill>
                <patternFill>
                  <bgColor rgb="FFCFFCFC"/>
                </patternFill>
              </fill>
            </x14:dxf>
          </x14:cfRule>
          <x14:cfRule type="expression" priority="1332" id="{0520A7F1-2579-4AA3-A2AC-234E24147056}">
            <xm:f>AND($U37=設定!$B$11,設定!$B$11&lt;&gt;"")</xm:f>
            <x14:dxf>
              <fill>
                <patternFill>
                  <bgColor rgb="FFCCFFDD"/>
                </patternFill>
              </fill>
            </x14:dxf>
          </x14:cfRule>
          <x14:cfRule type="expression" priority="1333" id="{CD977CF2-5FA8-4E5E-B9AC-E649CE996C8D}">
            <xm:f>AND($U37=設定!$B$10,設定!$B$10&lt;&gt;"")</xm:f>
            <x14:dxf>
              <fill>
                <patternFill>
                  <bgColor rgb="FFDDFFCC"/>
                </patternFill>
              </fill>
            </x14:dxf>
          </x14:cfRule>
          <x14:cfRule type="expression" priority="1334" id="{578DCF5E-AF75-489A-86C8-CF481EC13563}">
            <xm:f>AND($U37=設定!$B$9,設定!$B$9&lt;&gt;"")</xm:f>
            <x14:dxf>
              <fill>
                <patternFill>
                  <bgColor rgb="FFEEFFCC"/>
                </patternFill>
              </fill>
            </x14:dxf>
          </x14:cfRule>
          <x14:cfRule type="expression" priority="1335" id="{B562BE48-84BA-40A2-97E1-70D69B1B3862}">
            <xm:f>AND($U37=設定!$B$8,設定!$B$8&lt;&gt;"")</xm:f>
            <x14:dxf>
              <fill>
                <patternFill>
                  <bgColor rgb="FFFFFFCC"/>
                </patternFill>
              </fill>
            </x14:dxf>
          </x14:cfRule>
          <x14:cfRule type="expression" priority="1336" id="{2D8DD0F4-EAA4-43A0-BAEB-6143D36778B8}">
            <xm:f>AND($U37=設定!$B$7,設定!$B$7&lt;&gt;"")</xm:f>
            <x14:dxf>
              <fill>
                <patternFill>
                  <bgColor rgb="FFFFEECC"/>
                </patternFill>
              </fill>
            </x14:dxf>
          </x14:cfRule>
          <x14:cfRule type="expression" priority="1337" id="{63C70253-14C3-432A-8773-1CC238E3C42E}">
            <xm:f>AND($U37=設定!$B$6,設定!$B$6&lt;&gt;"")</xm:f>
            <x14:dxf>
              <fill>
                <patternFill>
                  <bgColor rgb="FFF1E5DB"/>
                </patternFill>
              </fill>
            </x14:dxf>
          </x14:cfRule>
          <x14:cfRule type="expression" priority="1338" id="{80C9CEB5-FEBE-46BA-9E49-03B3CF5C4BA6}">
            <xm:f>AND($U37=設定!$B$5,設定!$B$5&lt;&gt;"")</xm:f>
            <x14:dxf>
              <fill>
                <patternFill>
                  <bgColor rgb="FFFFCCCC"/>
                </patternFill>
              </fill>
            </x14:dxf>
          </x14:cfRule>
          <xm:sqref>T37:U94 T96:U125</xm:sqref>
        </x14:conditionalFormatting>
        <x14:conditionalFormatting xmlns:xm="http://schemas.microsoft.com/office/excel/2006/main">
          <x14:cfRule type="expression" priority="1291" id="{E4DEBE3F-37D2-4318-8DCD-DC5B2F6EE74A}">
            <xm:f>AND($W37=設定!$B$19,設定!$B$19&lt;&gt;"")</xm:f>
            <x14:dxf>
              <fill>
                <patternFill>
                  <bgColor rgb="FFFFCCDD"/>
                </patternFill>
              </fill>
            </x14:dxf>
          </x14:cfRule>
          <x14:cfRule type="expression" priority="1292" id="{84D40755-65C2-43DB-9DF6-C2EC273F84C9}">
            <xm:f>AND($W37=設定!$B$18,設定!$B$18&lt;&gt;"")</xm:f>
            <x14:dxf>
              <fill>
                <patternFill>
                  <bgColor rgb="FFF7D4EB"/>
                </patternFill>
              </fill>
            </x14:dxf>
          </x14:cfRule>
          <x14:cfRule type="expression" priority="1293" id="{ED680C70-8E5F-4383-8C0E-ADA391575CDD}">
            <xm:f>AND($W37=設定!$B$17,設定!$B$17&lt;&gt;"")</xm:f>
            <x14:dxf>
              <fill>
                <patternFill>
                  <bgColor rgb="FFFFCCFF"/>
                </patternFill>
              </fill>
            </x14:dxf>
          </x14:cfRule>
          <x14:cfRule type="expression" priority="1294" id="{B36E2CE7-36F1-41A2-8576-13122538EEF5}">
            <xm:f>AND($W37=設定!$B$16,設定!$B$16&lt;&gt;"")</xm:f>
            <x14:dxf>
              <fill>
                <patternFill>
                  <bgColor rgb="FFEECCFF"/>
                </patternFill>
              </fill>
            </x14:dxf>
          </x14:cfRule>
          <x14:cfRule type="expression" priority="1295" id="{DBFED8E0-C57B-4EBB-8344-6EB5505231E5}">
            <xm:f>AND($W37=設定!$B$15,設定!$B$15&lt;&gt;"")</xm:f>
            <x14:dxf>
              <fill>
                <patternFill>
                  <bgColor rgb="FFD6D6F5"/>
                </patternFill>
              </fill>
            </x14:dxf>
          </x14:cfRule>
          <x14:cfRule type="expression" priority="1296" id="{8C578EF3-D8F6-455F-B12D-E69AC44C4963}">
            <xm:f>AND($W37=設定!$B$14,設定!$B$14&lt;&gt;"")</xm:f>
            <x14:dxf>
              <fill>
                <patternFill>
                  <bgColor rgb="FFCCDDFF"/>
                </patternFill>
              </fill>
            </x14:dxf>
          </x14:cfRule>
          <x14:cfRule type="expression" priority="1297" id="{520F4F3E-C08E-4CBF-9EAE-85ABEABD623D}">
            <xm:f>AND($W37=設定!$B$13,設定!$B$13&lt;&gt;"")</xm:f>
            <x14:dxf>
              <fill>
                <patternFill>
                  <bgColor rgb="FFCCEEFF"/>
                </patternFill>
              </fill>
            </x14:dxf>
          </x14:cfRule>
          <x14:cfRule type="expression" priority="1298" id="{61C5A5E9-7F9B-4994-9105-BDD1DE29DDE8}">
            <xm:f>AND($W37=設定!$B$12,設定!$B$12&lt;&gt;"")</xm:f>
            <x14:dxf>
              <fill>
                <patternFill>
                  <bgColor rgb="FFCFFCFC"/>
                </patternFill>
              </fill>
            </x14:dxf>
          </x14:cfRule>
          <x14:cfRule type="expression" priority="1299" id="{0BF6898B-31F1-44F7-8B35-AE05D15DD821}">
            <xm:f>AND($W37=設定!$B$11,設定!$B$11&lt;&gt;"")</xm:f>
            <x14:dxf>
              <fill>
                <patternFill>
                  <bgColor rgb="FFCCFFDD"/>
                </patternFill>
              </fill>
            </x14:dxf>
          </x14:cfRule>
          <x14:cfRule type="expression" priority="1300" id="{AA03B8B8-2FA0-4B4A-9ACC-7CB0412D29E9}">
            <xm:f>AND($W37=設定!$B$10,設定!$B$10&lt;&gt;"")</xm:f>
            <x14:dxf>
              <fill>
                <patternFill>
                  <bgColor rgb="FFDDFFCC"/>
                </patternFill>
              </fill>
            </x14:dxf>
          </x14:cfRule>
          <x14:cfRule type="expression" priority="1301" id="{57216E64-E270-4277-8600-D33725E8ED3B}">
            <xm:f>AND($W37=設定!$B$9,設定!$B$9&lt;&gt;"")</xm:f>
            <x14:dxf>
              <fill>
                <patternFill>
                  <bgColor rgb="FFEEFFCC"/>
                </patternFill>
              </fill>
            </x14:dxf>
          </x14:cfRule>
          <x14:cfRule type="expression" priority="1302" id="{3D7BE251-8205-4FAC-A3DC-EC565281B5F9}">
            <xm:f>AND($W37=設定!$B$8,設定!$B$8&lt;&gt;"")</xm:f>
            <x14:dxf>
              <fill>
                <patternFill>
                  <bgColor rgb="FFFFFFCC"/>
                </patternFill>
              </fill>
            </x14:dxf>
          </x14:cfRule>
          <x14:cfRule type="expression" priority="1303" id="{B7F13D32-6C44-4E81-9526-BCE2FD8ECF05}">
            <xm:f>AND($W37=設定!$B$7,設定!$B$7&lt;&gt;"")</xm:f>
            <x14:dxf>
              <fill>
                <patternFill>
                  <bgColor rgb="FFFFEECC"/>
                </patternFill>
              </fill>
            </x14:dxf>
          </x14:cfRule>
          <x14:cfRule type="expression" priority="1304" id="{4D5E1B86-51AA-40FE-A42B-FDD39F4B66BD}">
            <xm:f>AND($W37=設定!$B$6,設定!$B$6&lt;&gt;"")</xm:f>
            <x14:dxf>
              <fill>
                <patternFill>
                  <bgColor rgb="FFF1E5DB"/>
                </patternFill>
              </fill>
            </x14:dxf>
          </x14:cfRule>
          <x14:cfRule type="expression" priority="1305" id="{6B66224F-E6CA-40CD-A86C-699D197A89B6}">
            <xm:f>AND($W37=設定!$B$5,設定!$B$5&lt;&gt;"")</xm:f>
            <x14:dxf>
              <fill>
                <patternFill>
                  <bgColor rgb="FFFFCCCC"/>
                </patternFill>
              </fill>
            </x14:dxf>
          </x14:cfRule>
          <xm:sqref>V37:W94 V96:W125</xm:sqref>
        </x14:conditionalFormatting>
        <x14:conditionalFormatting xmlns:xm="http://schemas.microsoft.com/office/excel/2006/main">
          <x14:cfRule type="expression" priority="1258" id="{A5A52D88-7B7B-4550-B60E-EF802FF20204}">
            <xm:f>AND($Y37=設定!$B$19,設定!$B$19&lt;&gt;"")</xm:f>
            <x14:dxf>
              <fill>
                <patternFill>
                  <bgColor rgb="FFFFCCDD"/>
                </patternFill>
              </fill>
            </x14:dxf>
          </x14:cfRule>
          <x14:cfRule type="expression" priority="1259" id="{D44B3B7B-1018-4B18-83EB-0F5D19DA17CC}">
            <xm:f>AND($Y37=設定!$B$18,設定!$B$18&lt;&gt;"")</xm:f>
            <x14:dxf>
              <fill>
                <patternFill>
                  <bgColor rgb="FFF7D4EB"/>
                </patternFill>
              </fill>
            </x14:dxf>
          </x14:cfRule>
          <x14:cfRule type="expression" priority="1260" id="{1F388A56-93A4-4991-88E0-6BD95A82F2FC}">
            <xm:f>AND($Y37=設定!$B$17,設定!$B$17&lt;&gt;"")</xm:f>
            <x14:dxf>
              <fill>
                <patternFill>
                  <bgColor rgb="FFFFCCFF"/>
                </patternFill>
              </fill>
            </x14:dxf>
          </x14:cfRule>
          <x14:cfRule type="expression" priority="1261" id="{9DC6979B-9813-481E-8CBE-8FBEDCEEB3D8}">
            <xm:f>AND($Y37=設定!$B$16,設定!$B$16&lt;&gt;"")</xm:f>
            <x14:dxf>
              <fill>
                <patternFill>
                  <bgColor rgb="FFEECCFF"/>
                </patternFill>
              </fill>
            </x14:dxf>
          </x14:cfRule>
          <x14:cfRule type="expression" priority="1262" id="{A2120D5B-9104-471B-A0E3-9B83EF64DD4B}">
            <xm:f>AND($Y37=設定!$B$15,設定!$B$15&lt;&gt;"")</xm:f>
            <x14:dxf>
              <fill>
                <patternFill>
                  <bgColor rgb="FFD6D6F5"/>
                </patternFill>
              </fill>
            </x14:dxf>
          </x14:cfRule>
          <x14:cfRule type="expression" priority="1263" id="{341A07A2-AF89-4843-BD8C-2FC62312928F}">
            <xm:f>AND($Y37=設定!$B$14,設定!$B$14&lt;&gt;"")</xm:f>
            <x14:dxf>
              <fill>
                <patternFill>
                  <bgColor rgb="FFCCDDFF"/>
                </patternFill>
              </fill>
            </x14:dxf>
          </x14:cfRule>
          <x14:cfRule type="expression" priority="1264" id="{8BCBA7C2-224A-402B-BAB1-801EF0F37D2D}">
            <xm:f>AND($Y37=設定!$B$13,設定!$B$13&lt;&gt;"")</xm:f>
            <x14:dxf>
              <fill>
                <patternFill>
                  <bgColor rgb="FFCCEEFF"/>
                </patternFill>
              </fill>
            </x14:dxf>
          </x14:cfRule>
          <x14:cfRule type="expression" priority="1265" id="{DC1925EE-7D44-4BD6-A96D-AE4ED242C302}">
            <xm:f>AND($Y37=設定!$B$12,設定!$B$12&lt;&gt;"")</xm:f>
            <x14:dxf>
              <fill>
                <patternFill>
                  <bgColor rgb="FFCFFCFC"/>
                </patternFill>
              </fill>
            </x14:dxf>
          </x14:cfRule>
          <x14:cfRule type="expression" priority="1266" id="{70B92EBC-F168-48BB-AFC2-4E64CE0943BE}">
            <xm:f>AND($Y37=設定!$B$11,設定!$B$11&lt;&gt;"")</xm:f>
            <x14:dxf>
              <fill>
                <patternFill>
                  <bgColor rgb="FFCCFFDD"/>
                </patternFill>
              </fill>
            </x14:dxf>
          </x14:cfRule>
          <x14:cfRule type="expression" priority="1267" id="{5ACFAACE-02BC-46C3-B683-131EF0BC1875}">
            <xm:f>AND($Y37=設定!$B$10,設定!$B$10&lt;&gt;"")</xm:f>
            <x14:dxf>
              <fill>
                <patternFill>
                  <bgColor rgb="FFDDFFCC"/>
                </patternFill>
              </fill>
            </x14:dxf>
          </x14:cfRule>
          <x14:cfRule type="expression" priority="1268" id="{9322A8D7-5627-4FEE-8F23-6DCC8621C563}">
            <xm:f>AND($Y37=設定!$B$9,設定!$B$9&lt;&gt;"")</xm:f>
            <x14:dxf>
              <fill>
                <patternFill>
                  <bgColor rgb="FFEEFFCC"/>
                </patternFill>
              </fill>
            </x14:dxf>
          </x14:cfRule>
          <x14:cfRule type="expression" priority="1269" id="{49C9F3C1-3FF5-4AB5-BA2A-F30ED24952EC}">
            <xm:f>AND($Y37=設定!$B$8,設定!$B$8&lt;&gt;"")</xm:f>
            <x14:dxf>
              <fill>
                <patternFill>
                  <bgColor rgb="FFFFFFCC"/>
                </patternFill>
              </fill>
            </x14:dxf>
          </x14:cfRule>
          <x14:cfRule type="expression" priority="1270" id="{C297260D-6564-4541-B1DA-2226A3BC747B}">
            <xm:f>AND($Y37=設定!$B$7,設定!$B$7&lt;&gt;"")</xm:f>
            <x14:dxf>
              <fill>
                <patternFill>
                  <bgColor rgb="FFFFEECC"/>
                </patternFill>
              </fill>
            </x14:dxf>
          </x14:cfRule>
          <x14:cfRule type="expression" priority="1271" id="{4FBF6A2A-CC01-4906-A478-E49FA3E58BD8}">
            <xm:f>AND($Y37=設定!$B$6,設定!$B$6&lt;&gt;"")</xm:f>
            <x14:dxf>
              <fill>
                <patternFill>
                  <bgColor rgb="FFF1E5DB"/>
                </patternFill>
              </fill>
            </x14:dxf>
          </x14:cfRule>
          <x14:cfRule type="expression" priority="1272" id="{700C4193-E5B9-4ABD-9E80-31B1904F4E87}">
            <xm:f>AND($Y37=設定!$B$5,設定!$B$5&lt;&gt;"")</xm:f>
            <x14:dxf>
              <fill>
                <patternFill>
                  <bgColor rgb="FFFFCCCC"/>
                </patternFill>
              </fill>
            </x14:dxf>
          </x14:cfRule>
          <xm:sqref>X37:Y94 X96:Y125</xm:sqref>
        </x14:conditionalFormatting>
        <x14:conditionalFormatting xmlns:xm="http://schemas.microsoft.com/office/excel/2006/main">
          <x14:cfRule type="expression" priority="1225" id="{E639ECF8-C79D-461F-8924-162E35933AD7}">
            <xm:f>AND($AA37=設定!$B$19,設定!$B$19&lt;&gt;"")</xm:f>
            <x14:dxf>
              <fill>
                <patternFill>
                  <bgColor rgb="FFFFCCDD"/>
                </patternFill>
              </fill>
            </x14:dxf>
          </x14:cfRule>
          <x14:cfRule type="expression" priority="1226" id="{61291D2C-C3C5-4BC4-9E92-847B524B5971}">
            <xm:f>AND($AA37=設定!$B$18,設定!$B$18&lt;&gt;"")</xm:f>
            <x14:dxf>
              <fill>
                <patternFill>
                  <bgColor rgb="FFF7D4EB"/>
                </patternFill>
              </fill>
            </x14:dxf>
          </x14:cfRule>
          <x14:cfRule type="expression" priority="1227" id="{1F86EB29-3B3B-42C6-BF05-652205830D43}">
            <xm:f>AND($AA37=設定!$B$17,設定!$B$17&lt;&gt;"")</xm:f>
            <x14:dxf>
              <fill>
                <patternFill>
                  <bgColor rgb="FFFFCCFF"/>
                </patternFill>
              </fill>
            </x14:dxf>
          </x14:cfRule>
          <x14:cfRule type="expression" priority="1228" id="{9AA481EA-CA39-49C3-93E5-82057BCD5457}">
            <xm:f>AND($AA37=設定!$B$16,設定!$B$16&lt;&gt;"")</xm:f>
            <x14:dxf>
              <fill>
                <patternFill>
                  <bgColor rgb="FFEECCFF"/>
                </patternFill>
              </fill>
            </x14:dxf>
          </x14:cfRule>
          <x14:cfRule type="expression" priority="1229" id="{D62A03F7-1AA0-454A-BBCF-68B2F32F0E6E}">
            <xm:f>AND($AA37=設定!$B$15,設定!$B$15&lt;&gt;"")</xm:f>
            <x14:dxf>
              <fill>
                <patternFill>
                  <bgColor rgb="FFD6D6F5"/>
                </patternFill>
              </fill>
            </x14:dxf>
          </x14:cfRule>
          <x14:cfRule type="expression" priority="1230" id="{10AB9ACB-F976-46B1-B4D5-545EA82B3C2C}">
            <xm:f>AND($AA37=設定!$B$14,設定!$B$14&lt;&gt;"")</xm:f>
            <x14:dxf>
              <fill>
                <patternFill>
                  <bgColor rgb="FFCCDDFF"/>
                </patternFill>
              </fill>
            </x14:dxf>
          </x14:cfRule>
          <x14:cfRule type="expression" priority="1231" id="{C466351B-5D20-4700-8B40-7E711FC0F41D}">
            <xm:f>AND($AA37=設定!$B$13,設定!$B$13&lt;&gt;"")</xm:f>
            <x14:dxf>
              <fill>
                <patternFill>
                  <bgColor rgb="FFCCEEFF"/>
                </patternFill>
              </fill>
            </x14:dxf>
          </x14:cfRule>
          <x14:cfRule type="expression" priority="1232" id="{5A2F0261-D981-4D2A-8BBB-B07F340116DA}">
            <xm:f>AND($AA37=設定!$B$12,設定!$B$12&lt;&gt;"")</xm:f>
            <x14:dxf>
              <fill>
                <patternFill>
                  <bgColor rgb="FFCFFCFC"/>
                </patternFill>
              </fill>
            </x14:dxf>
          </x14:cfRule>
          <x14:cfRule type="expression" priority="1233" id="{8D583DFD-CD71-431F-BA83-FCDF8290C468}">
            <xm:f>AND($AA37=設定!$B$11,設定!$B$11&lt;&gt;"")</xm:f>
            <x14:dxf>
              <fill>
                <patternFill>
                  <bgColor rgb="FFCCFFDD"/>
                </patternFill>
              </fill>
            </x14:dxf>
          </x14:cfRule>
          <x14:cfRule type="expression" priority="1234" id="{0F6A3DBF-7AB7-446E-95BC-CB34AF29A38C}">
            <xm:f>AND($AA37=設定!$B$10,設定!$B$10&lt;&gt;"")</xm:f>
            <x14:dxf>
              <fill>
                <patternFill>
                  <bgColor rgb="FFDDFFCC"/>
                </patternFill>
              </fill>
            </x14:dxf>
          </x14:cfRule>
          <x14:cfRule type="expression" priority="1235" id="{BBCB71A6-3FB5-4350-BDC4-AAC958E22FA8}">
            <xm:f>AND($AA37=設定!$B$9,設定!$B$9&lt;&gt;"")</xm:f>
            <x14:dxf>
              <fill>
                <patternFill>
                  <bgColor rgb="FFEEFFCC"/>
                </patternFill>
              </fill>
            </x14:dxf>
          </x14:cfRule>
          <x14:cfRule type="expression" priority="1236" id="{54EF1B17-9B25-465C-A20C-E4DFF1465D58}">
            <xm:f>AND($AA37=設定!$B$8,設定!$B$8&lt;&gt;"")</xm:f>
            <x14:dxf>
              <fill>
                <patternFill>
                  <bgColor rgb="FFFFFFCC"/>
                </patternFill>
              </fill>
            </x14:dxf>
          </x14:cfRule>
          <x14:cfRule type="expression" priority="1237" id="{BCDB3D98-B8A1-4EA6-BA72-B36606493E38}">
            <xm:f>AND($AA37=設定!$B$7,設定!$B$7&lt;&gt;"")</xm:f>
            <x14:dxf>
              <fill>
                <patternFill>
                  <bgColor rgb="FFFFEECC"/>
                </patternFill>
              </fill>
            </x14:dxf>
          </x14:cfRule>
          <x14:cfRule type="expression" priority="1238" id="{BBB704D4-4463-4B27-8708-CB0764F1755C}">
            <xm:f>AND($AA37=設定!$B$6,設定!$B$6&lt;&gt;"")</xm:f>
            <x14:dxf>
              <fill>
                <patternFill>
                  <bgColor rgb="FFF1E5DB"/>
                </patternFill>
              </fill>
            </x14:dxf>
          </x14:cfRule>
          <x14:cfRule type="expression" priority="1239" id="{ED9A9AAB-9BF2-4470-8E2E-11B122C2F0FB}">
            <xm:f>AND($AA37=設定!$B$5,設定!$B$5&lt;&gt;"")</xm:f>
            <x14:dxf>
              <fill>
                <patternFill>
                  <bgColor rgb="FFFFCCCC"/>
                </patternFill>
              </fill>
            </x14:dxf>
          </x14:cfRule>
          <xm:sqref>Z37:AA94 Z96:AA125</xm:sqref>
        </x14:conditionalFormatting>
        <x14:conditionalFormatting xmlns:xm="http://schemas.microsoft.com/office/excel/2006/main">
          <x14:cfRule type="expression" priority="1192" id="{FF0726A2-8E88-4BEB-82B9-9382FCC897AB}">
            <xm:f>AND($AC37=設定!$B$19,設定!$B$19&lt;&gt;"")</xm:f>
            <x14:dxf>
              <fill>
                <patternFill>
                  <bgColor rgb="FFFFCCDD"/>
                </patternFill>
              </fill>
            </x14:dxf>
          </x14:cfRule>
          <x14:cfRule type="expression" priority="1193" id="{6B38DB9F-C95D-4C74-9FBC-97B9F2B00AA8}">
            <xm:f>AND($AC37=設定!$B$18,設定!$B$18&lt;&gt;"")</xm:f>
            <x14:dxf>
              <fill>
                <patternFill>
                  <bgColor rgb="FFF7D4EB"/>
                </patternFill>
              </fill>
            </x14:dxf>
          </x14:cfRule>
          <x14:cfRule type="expression" priority="1194" id="{CB766BAC-6E3F-41E2-BC12-A13118E19BC1}">
            <xm:f>AND($AC37=設定!$B$17,設定!$B$17&lt;&gt;"")</xm:f>
            <x14:dxf>
              <fill>
                <patternFill>
                  <bgColor rgb="FFFFCCFF"/>
                </patternFill>
              </fill>
            </x14:dxf>
          </x14:cfRule>
          <x14:cfRule type="expression" priority="1195" id="{42A5F7EC-5E86-40CD-83C7-EA6975C02E90}">
            <xm:f>AND($AC37=設定!$B$16,設定!$B$16&lt;&gt;"")</xm:f>
            <x14:dxf>
              <fill>
                <patternFill>
                  <bgColor rgb="FFEECCFF"/>
                </patternFill>
              </fill>
            </x14:dxf>
          </x14:cfRule>
          <x14:cfRule type="expression" priority="1196" id="{C405083B-AB85-420C-8F72-267D19073D4D}">
            <xm:f>AND($AC37=設定!$B$15,設定!$B$15&lt;&gt;"")</xm:f>
            <x14:dxf>
              <fill>
                <patternFill>
                  <bgColor rgb="FFD6D6F5"/>
                </patternFill>
              </fill>
            </x14:dxf>
          </x14:cfRule>
          <x14:cfRule type="expression" priority="1197" id="{22EDB794-AFF1-46B8-BD2C-31B902331AF3}">
            <xm:f>AND($AC37=設定!$B$14,設定!$B$14&lt;&gt;"")</xm:f>
            <x14:dxf>
              <fill>
                <patternFill>
                  <bgColor rgb="FFCCDDFF"/>
                </patternFill>
              </fill>
            </x14:dxf>
          </x14:cfRule>
          <x14:cfRule type="expression" priority="1198" id="{0B1FFA35-8D86-465E-9749-30CCCC05EDDC}">
            <xm:f>AND($AC37=設定!$B$13,設定!$B$13&lt;&gt;"")</xm:f>
            <x14:dxf>
              <fill>
                <patternFill>
                  <bgColor rgb="FFCCEEFF"/>
                </patternFill>
              </fill>
            </x14:dxf>
          </x14:cfRule>
          <x14:cfRule type="expression" priority="1199" id="{5B64462E-392C-4960-A026-F3F6CA36DA7D}">
            <xm:f>AND($AC37=設定!$B$12,設定!$B$12&lt;&gt;"")</xm:f>
            <x14:dxf>
              <fill>
                <patternFill>
                  <bgColor rgb="FFCFFCFC"/>
                </patternFill>
              </fill>
            </x14:dxf>
          </x14:cfRule>
          <x14:cfRule type="expression" priority="1200" id="{DFBDFD3C-BE3C-4FC8-8F24-3892EC2D2337}">
            <xm:f>AND($AC37=設定!$B$11,設定!$B$11&lt;&gt;"")</xm:f>
            <x14:dxf>
              <fill>
                <patternFill>
                  <bgColor rgb="FFCCFFDD"/>
                </patternFill>
              </fill>
            </x14:dxf>
          </x14:cfRule>
          <x14:cfRule type="expression" priority="1201" id="{350DC889-5548-4897-8BB7-16C77727E32E}">
            <xm:f>AND($AC37=設定!$B$10,設定!$B$10&lt;&gt;"")</xm:f>
            <x14:dxf>
              <fill>
                <patternFill>
                  <bgColor rgb="FFDDFFCC"/>
                </patternFill>
              </fill>
            </x14:dxf>
          </x14:cfRule>
          <x14:cfRule type="expression" priority="1202" id="{DA8A67FC-DBB8-49AC-BED0-C9E2E95CEB90}">
            <xm:f>AND($AC37=設定!$B$9,設定!$B$9&lt;&gt;"")</xm:f>
            <x14:dxf>
              <fill>
                <patternFill>
                  <bgColor rgb="FFEEFFCC"/>
                </patternFill>
              </fill>
            </x14:dxf>
          </x14:cfRule>
          <x14:cfRule type="expression" priority="1203" id="{676A8904-8828-427A-8E1E-8BFDFBBD85C7}">
            <xm:f>AND($AC37=設定!$B$8,設定!$B$8&lt;&gt;"")</xm:f>
            <x14:dxf>
              <fill>
                <patternFill>
                  <bgColor rgb="FFFFFFCC"/>
                </patternFill>
              </fill>
            </x14:dxf>
          </x14:cfRule>
          <x14:cfRule type="expression" priority="1204" id="{077C24F6-A319-4391-9ACF-46CBF71886EC}">
            <xm:f>AND($AC37=設定!$B$7,設定!$B$7&lt;&gt;"")</xm:f>
            <x14:dxf>
              <fill>
                <patternFill>
                  <bgColor rgb="FFFFEECC"/>
                </patternFill>
              </fill>
            </x14:dxf>
          </x14:cfRule>
          <x14:cfRule type="expression" priority="1205" id="{273B5727-2A9B-4821-8488-2B1F9794B81C}">
            <xm:f>AND($AC37=設定!$B$6,設定!$B$6&lt;&gt;"")</xm:f>
            <x14:dxf>
              <fill>
                <patternFill>
                  <bgColor rgb="FFF1E5DB"/>
                </patternFill>
              </fill>
            </x14:dxf>
          </x14:cfRule>
          <x14:cfRule type="expression" priority="1206" id="{BD41D787-E589-4776-AAC6-77C7C41E819F}">
            <xm:f>AND($AC37=設定!$B$5,設定!$B$5&lt;&gt;"")</xm:f>
            <x14:dxf>
              <fill>
                <patternFill>
                  <bgColor rgb="FFFFCCCC"/>
                </patternFill>
              </fill>
            </x14:dxf>
          </x14:cfRule>
          <xm:sqref>AB37:AC94 AB96:AC125</xm:sqref>
        </x14:conditionalFormatting>
        <x14:conditionalFormatting xmlns:xm="http://schemas.microsoft.com/office/excel/2006/main">
          <x14:cfRule type="expression" priority="1159" id="{CFE2C3A5-6A14-46A8-B5B1-DB79075A6B28}">
            <xm:f>AND($AE37=設定!$B$19,設定!$B$19&lt;&gt;"")</xm:f>
            <x14:dxf>
              <fill>
                <patternFill>
                  <bgColor rgb="FFFFCCDD"/>
                </patternFill>
              </fill>
            </x14:dxf>
          </x14:cfRule>
          <x14:cfRule type="expression" priority="1160" id="{178A3AD8-539C-49F3-B15E-6E546994F176}">
            <xm:f>AND($AE37=設定!$B$18,設定!$B$18&lt;&gt;"")</xm:f>
            <x14:dxf>
              <fill>
                <patternFill>
                  <bgColor rgb="FFF7D4EB"/>
                </patternFill>
              </fill>
            </x14:dxf>
          </x14:cfRule>
          <x14:cfRule type="expression" priority="1161" id="{49857D49-33DD-46F7-ADB3-72F012013B1F}">
            <xm:f>AND($AE37=設定!$B$17,設定!$B$17&lt;&gt;"")</xm:f>
            <x14:dxf>
              <fill>
                <patternFill>
                  <bgColor rgb="FFFFCCFF"/>
                </patternFill>
              </fill>
            </x14:dxf>
          </x14:cfRule>
          <x14:cfRule type="expression" priority="1162" id="{484F3978-0058-4C27-B061-11208CE83CE9}">
            <xm:f>AND($AE37=設定!$B$16,設定!$B$16&lt;&gt;"")</xm:f>
            <x14:dxf>
              <fill>
                <patternFill>
                  <bgColor rgb="FFEECCFF"/>
                </patternFill>
              </fill>
            </x14:dxf>
          </x14:cfRule>
          <x14:cfRule type="expression" priority="1163" id="{978BA198-861B-42EF-B607-79FC3C264953}">
            <xm:f>AND($AE37=設定!$B$15,設定!$B$15&lt;&gt;"")</xm:f>
            <x14:dxf>
              <fill>
                <patternFill>
                  <bgColor rgb="FFD6D6F5"/>
                </patternFill>
              </fill>
            </x14:dxf>
          </x14:cfRule>
          <x14:cfRule type="expression" priority="1164" id="{20A98986-A3EE-4452-AA97-E54F88B05234}">
            <xm:f>AND($AE37=設定!$B$14,設定!$B$14&lt;&gt;"")</xm:f>
            <x14:dxf>
              <fill>
                <patternFill>
                  <bgColor rgb="FFCCDDFF"/>
                </patternFill>
              </fill>
            </x14:dxf>
          </x14:cfRule>
          <x14:cfRule type="expression" priority="1165" id="{94804367-8A70-4B73-B6AD-A8A1C8F5A1F7}">
            <xm:f>AND($AE37=設定!$B$13,設定!$B$13&lt;&gt;"")</xm:f>
            <x14:dxf>
              <fill>
                <patternFill>
                  <bgColor rgb="FFCCEEFF"/>
                </patternFill>
              </fill>
            </x14:dxf>
          </x14:cfRule>
          <x14:cfRule type="expression" priority="1166" id="{0B50CC80-E62D-4784-9D2A-FCE70DFA1061}">
            <xm:f>AND($AE37=設定!$B$12,設定!$B$12&lt;&gt;"")</xm:f>
            <x14:dxf>
              <fill>
                <patternFill>
                  <bgColor rgb="FFCFFCFC"/>
                </patternFill>
              </fill>
            </x14:dxf>
          </x14:cfRule>
          <x14:cfRule type="expression" priority="1167" id="{3B6533F1-47E0-4E6A-9770-2F083B062D4E}">
            <xm:f>AND($AE37=設定!$B$11,設定!$B$11&lt;&gt;"")</xm:f>
            <x14:dxf>
              <fill>
                <patternFill>
                  <bgColor rgb="FFCCFFDD"/>
                </patternFill>
              </fill>
            </x14:dxf>
          </x14:cfRule>
          <x14:cfRule type="expression" priority="1168" id="{E7256B7E-AE1B-4F5D-9BBA-0BBD06918BCF}">
            <xm:f>AND($AE37=設定!$B$10,設定!$B$10&lt;&gt;"")</xm:f>
            <x14:dxf>
              <fill>
                <patternFill>
                  <bgColor rgb="FFDDFFCC"/>
                </patternFill>
              </fill>
            </x14:dxf>
          </x14:cfRule>
          <x14:cfRule type="expression" priority="1169" id="{5EA4FB92-EF36-40F0-BB93-4C24A98BA96C}">
            <xm:f>AND($AE37=設定!$B$9,設定!$B$9&lt;&gt;"")</xm:f>
            <x14:dxf>
              <fill>
                <patternFill>
                  <bgColor rgb="FFEEFFCC"/>
                </patternFill>
              </fill>
            </x14:dxf>
          </x14:cfRule>
          <x14:cfRule type="expression" priority="1170" id="{27063725-A1A6-4788-B1FD-376CF0144570}">
            <xm:f>AND($AE37=設定!$B$8,設定!$B$8&lt;&gt;"")</xm:f>
            <x14:dxf>
              <fill>
                <patternFill>
                  <bgColor rgb="FFFFFFCC"/>
                </patternFill>
              </fill>
            </x14:dxf>
          </x14:cfRule>
          <x14:cfRule type="expression" priority="1171" id="{2836FF33-E1F0-461C-A3A4-4DE12522CBB0}">
            <xm:f>AND($AE37=設定!$B$7,設定!$B$7&lt;&gt;"")</xm:f>
            <x14:dxf>
              <fill>
                <patternFill>
                  <bgColor rgb="FFFFEECC"/>
                </patternFill>
              </fill>
            </x14:dxf>
          </x14:cfRule>
          <x14:cfRule type="expression" priority="1172" id="{9B27BB22-74A8-4427-BDDB-CE8DFAE8010B}">
            <xm:f>AND($AE37=設定!$B$6,設定!$B$6&lt;&gt;"")</xm:f>
            <x14:dxf>
              <fill>
                <patternFill>
                  <bgColor rgb="FFF1E5DB"/>
                </patternFill>
              </fill>
            </x14:dxf>
          </x14:cfRule>
          <x14:cfRule type="expression" priority="1173" id="{0EA8B3BE-3139-4A5E-8638-7E7F373EECBC}">
            <xm:f>AND($AE37=設定!$B$5,設定!$B$5&lt;&gt;"")</xm:f>
            <x14:dxf>
              <fill>
                <patternFill>
                  <bgColor rgb="FFFFCCCC"/>
                </patternFill>
              </fill>
            </x14:dxf>
          </x14:cfRule>
          <xm:sqref>AD37:AE94 AD96:AE125</xm:sqref>
        </x14:conditionalFormatting>
        <x14:conditionalFormatting xmlns:xm="http://schemas.microsoft.com/office/excel/2006/main">
          <x14:cfRule type="expression" priority="1126" id="{BA65F8FA-5922-4814-994D-6B01C66B1614}">
            <xm:f>AND($AG37=設定!$B$19,設定!$B$19&lt;&gt;"")</xm:f>
            <x14:dxf>
              <fill>
                <patternFill>
                  <bgColor rgb="FFFFCCDD"/>
                </patternFill>
              </fill>
            </x14:dxf>
          </x14:cfRule>
          <x14:cfRule type="expression" priority="1127" id="{72C76434-281F-440D-87E4-172A27E569AF}">
            <xm:f>AND($AG37=設定!$B$18,設定!$B$18&lt;&gt;"")</xm:f>
            <x14:dxf>
              <fill>
                <patternFill>
                  <bgColor rgb="FFF7D4EB"/>
                </patternFill>
              </fill>
            </x14:dxf>
          </x14:cfRule>
          <x14:cfRule type="expression" priority="1128" id="{C16885F6-9E44-4ED9-9B72-61AC6795758C}">
            <xm:f>AND($AG37=設定!$B$17,設定!$B$17&lt;&gt;"")</xm:f>
            <x14:dxf>
              <fill>
                <patternFill>
                  <bgColor rgb="FFFFCCFF"/>
                </patternFill>
              </fill>
            </x14:dxf>
          </x14:cfRule>
          <x14:cfRule type="expression" priority="1129" id="{3FBB2552-0CC5-49B0-B400-C82E669F9AF2}">
            <xm:f>AND($AG37=設定!$B$16,設定!$B$16&lt;&gt;"")</xm:f>
            <x14:dxf>
              <fill>
                <patternFill>
                  <bgColor rgb="FFEECCFF"/>
                </patternFill>
              </fill>
            </x14:dxf>
          </x14:cfRule>
          <x14:cfRule type="expression" priority="1130" id="{9211A55D-9F17-47BF-A2D5-835054CCC7C1}">
            <xm:f>AND($AG37=設定!$B$15,設定!$B$15&lt;&gt;"")</xm:f>
            <x14:dxf>
              <fill>
                <patternFill>
                  <bgColor rgb="FFD6D6F5"/>
                </patternFill>
              </fill>
            </x14:dxf>
          </x14:cfRule>
          <x14:cfRule type="expression" priority="1131" id="{602ADADF-D5C1-4B17-952F-214ADD33A811}">
            <xm:f>AND($AG37=設定!$B$14,設定!$B$14&lt;&gt;"")</xm:f>
            <x14:dxf>
              <fill>
                <patternFill>
                  <bgColor rgb="FFCCDDFF"/>
                </patternFill>
              </fill>
            </x14:dxf>
          </x14:cfRule>
          <x14:cfRule type="expression" priority="1132" id="{AA799088-FF34-4629-9022-094A9B417654}">
            <xm:f>AND($AG37=設定!$B$13,設定!$B$13&lt;&gt;"")</xm:f>
            <x14:dxf>
              <fill>
                <patternFill>
                  <bgColor rgb="FFCCEEFF"/>
                </patternFill>
              </fill>
            </x14:dxf>
          </x14:cfRule>
          <x14:cfRule type="expression" priority="1133" id="{BD3853F9-DC48-409F-AABE-B95EE35B7A3F}">
            <xm:f>AND($AG37=設定!$B$12,設定!$B$12&lt;&gt;"")</xm:f>
            <x14:dxf>
              <fill>
                <patternFill>
                  <bgColor rgb="FFCFFCFC"/>
                </patternFill>
              </fill>
            </x14:dxf>
          </x14:cfRule>
          <x14:cfRule type="expression" priority="1134" id="{A218BEEF-2854-48E8-B5E7-3EF3E6EAEEB3}">
            <xm:f>AND($AG37=設定!$B$11,設定!$B$11&lt;&gt;"")</xm:f>
            <x14:dxf>
              <fill>
                <patternFill>
                  <bgColor rgb="FFCCFFDD"/>
                </patternFill>
              </fill>
            </x14:dxf>
          </x14:cfRule>
          <x14:cfRule type="expression" priority="1135" id="{8BA77807-9299-4010-B0FE-ED889A69C6CE}">
            <xm:f>AND($AG37=設定!$B$10,設定!$B$10&lt;&gt;"")</xm:f>
            <x14:dxf>
              <fill>
                <patternFill>
                  <bgColor rgb="FFDDFFCC"/>
                </patternFill>
              </fill>
            </x14:dxf>
          </x14:cfRule>
          <x14:cfRule type="expression" priority="1136" id="{F832A967-5008-4707-AC6A-C36686ED6F6F}">
            <xm:f>AND($AG37=設定!$B$9,設定!$B$9&lt;&gt;"")</xm:f>
            <x14:dxf>
              <fill>
                <patternFill>
                  <bgColor rgb="FFEEFFCC"/>
                </patternFill>
              </fill>
            </x14:dxf>
          </x14:cfRule>
          <x14:cfRule type="expression" priority="1137" id="{785BEF75-A6B1-46E5-A570-6852F93B0D43}">
            <xm:f>AND($AG37=設定!$B$8,設定!$B$8&lt;&gt;"")</xm:f>
            <x14:dxf>
              <fill>
                <patternFill>
                  <bgColor rgb="FFFFFFCC"/>
                </patternFill>
              </fill>
            </x14:dxf>
          </x14:cfRule>
          <x14:cfRule type="expression" priority="1138" id="{2F0C741D-4DFE-43F4-BD5B-2D460A76ED5D}">
            <xm:f>AND($AG37=設定!$B$7,設定!$B$7&lt;&gt;"")</xm:f>
            <x14:dxf>
              <fill>
                <patternFill>
                  <bgColor rgb="FFFFEECC"/>
                </patternFill>
              </fill>
            </x14:dxf>
          </x14:cfRule>
          <x14:cfRule type="expression" priority="1139" id="{3EDB224D-06A1-46FD-9BEF-5FCCA85971D6}">
            <xm:f>AND($AG37=設定!$B$6,設定!$B$6&lt;&gt;"")</xm:f>
            <x14:dxf>
              <fill>
                <patternFill>
                  <bgColor rgb="FFF1E5DB"/>
                </patternFill>
              </fill>
            </x14:dxf>
          </x14:cfRule>
          <x14:cfRule type="expression" priority="1140" id="{2B4320C0-46FD-4627-AC03-E28E27BCD155}">
            <xm:f>AND($AG37=設定!$B$5,設定!$B$5&lt;&gt;"")</xm:f>
            <x14:dxf>
              <fill>
                <patternFill>
                  <bgColor rgb="FFFFCCCC"/>
                </patternFill>
              </fill>
            </x14:dxf>
          </x14:cfRule>
          <xm:sqref>AF37:AG94 AF96:AG125</xm:sqref>
        </x14:conditionalFormatting>
        <x14:conditionalFormatting xmlns:xm="http://schemas.microsoft.com/office/excel/2006/main">
          <x14:cfRule type="expression" priority="1093" id="{A527DAE3-015C-4FF7-A3BD-7BC674BEB42B}">
            <xm:f>AND($AI37=設定!$B$19,設定!$B$19&lt;&gt;"")</xm:f>
            <x14:dxf>
              <fill>
                <patternFill>
                  <bgColor rgb="FFFFCCDD"/>
                </patternFill>
              </fill>
            </x14:dxf>
          </x14:cfRule>
          <x14:cfRule type="expression" priority="1094" id="{75FFF31C-CA2B-4026-9810-B2E9B7B16758}">
            <xm:f>AND($AI37=設定!$B$18,設定!$B$18&lt;&gt;"")</xm:f>
            <x14:dxf>
              <fill>
                <patternFill>
                  <bgColor rgb="FFF7D4EB"/>
                </patternFill>
              </fill>
            </x14:dxf>
          </x14:cfRule>
          <x14:cfRule type="expression" priority="1095" id="{AC9F0764-F8EB-4BFC-A608-05955B06E44B}">
            <xm:f>AND($AI37=設定!$B$17,設定!$B$17&lt;&gt;"")</xm:f>
            <x14:dxf>
              <fill>
                <patternFill>
                  <bgColor rgb="FFFFCCFF"/>
                </patternFill>
              </fill>
            </x14:dxf>
          </x14:cfRule>
          <x14:cfRule type="expression" priority="1096" id="{736E4A25-D09A-4D02-BEB6-B777E01F939E}">
            <xm:f>AND($AI37=設定!$B$16,設定!$B$16&lt;&gt;"")</xm:f>
            <x14:dxf>
              <fill>
                <patternFill>
                  <bgColor rgb="FFEECCFF"/>
                </patternFill>
              </fill>
            </x14:dxf>
          </x14:cfRule>
          <x14:cfRule type="expression" priority="1097" id="{31C9D069-B170-4DC6-ABA7-BA76BA67D589}">
            <xm:f>AND($AI37=設定!$B$15,設定!$B$15&lt;&gt;"")</xm:f>
            <x14:dxf>
              <fill>
                <patternFill>
                  <bgColor rgb="FFD6D6F5"/>
                </patternFill>
              </fill>
            </x14:dxf>
          </x14:cfRule>
          <x14:cfRule type="expression" priority="1098" id="{E6A91323-AB78-436E-B33C-A7EC2FEC7582}">
            <xm:f>AND($AI37=設定!$B$14,設定!$B$14&lt;&gt;"")</xm:f>
            <x14:dxf>
              <fill>
                <patternFill>
                  <bgColor rgb="FFCCDDFF"/>
                </patternFill>
              </fill>
            </x14:dxf>
          </x14:cfRule>
          <x14:cfRule type="expression" priority="1099" id="{7DECC4BD-28A5-4AA2-8158-F35B12C3ABE4}">
            <xm:f>AND($AI37=設定!$B$13,設定!$B$13&lt;&gt;"")</xm:f>
            <x14:dxf>
              <fill>
                <patternFill>
                  <bgColor rgb="FFCCEEFF"/>
                </patternFill>
              </fill>
            </x14:dxf>
          </x14:cfRule>
          <x14:cfRule type="expression" priority="1100" id="{DCD3216F-76B3-497E-B45C-9FB81257F29B}">
            <xm:f>AND($AI37=設定!$B$12,設定!$B$12&lt;&gt;"")</xm:f>
            <x14:dxf>
              <fill>
                <patternFill>
                  <bgColor rgb="FFCFFCFC"/>
                </patternFill>
              </fill>
            </x14:dxf>
          </x14:cfRule>
          <x14:cfRule type="expression" priority="1101" id="{368B3140-60FB-4E7B-B79A-35061DD89E0A}">
            <xm:f>AND($AI37=設定!$B$11,設定!$B$11&lt;&gt;"")</xm:f>
            <x14:dxf>
              <fill>
                <patternFill>
                  <bgColor rgb="FFCCFFDD"/>
                </patternFill>
              </fill>
            </x14:dxf>
          </x14:cfRule>
          <x14:cfRule type="expression" priority="1102" id="{7DB0B911-4AE2-4419-895D-CC7695B54267}">
            <xm:f>AND($AI37=設定!$B$10,設定!$B$10&lt;&gt;"")</xm:f>
            <x14:dxf>
              <fill>
                <patternFill>
                  <bgColor rgb="FFDDFFCC"/>
                </patternFill>
              </fill>
            </x14:dxf>
          </x14:cfRule>
          <x14:cfRule type="expression" priority="1103" id="{DBA794C4-9956-499C-82D9-5595AACA9F46}">
            <xm:f>AND($AI37=設定!$B$9,設定!$B$9&lt;&gt;"")</xm:f>
            <x14:dxf>
              <fill>
                <patternFill>
                  <bgColor rgb="FFEEFFCC"/>
                </patternFill>
              </fill>
            </x14:dxf>
          </x14:cfRule>
          <x14:cfRule type="expression" priority="1104" id="{78B3B135-D94D-4553-BC29-78FDF0DAA420}">
            <xm:f>AND($AI37=設定!$B$8,設定!$B$8&lt;&gt;"")</xm:f>
            <x14:dxf>
              <fill>
                <patternFill>
                  <bgColor rgb="FFFFFFCC"/>
                </patternFill>
              </fill>
            </x14:dxf>
          </x14:cfRule>
          <x14:cfRule type="expression" priority="1105" id="{25954CEB-8A52-43BC-86FD-F1019885D9E3}">
            <xm:f>AND($AI37=設定!$B$7,設定!$B$7&lt;&gt;"")</xm:f>
            <x14:dxf>
              <fill>
                <patternFill>
                  <bgColor rgb="FFFFEECC"/>
                </patternFill>
              </fill>
            </x14:dxf>
          </x14:cfRule>
          <x14:cfRule type="expression" priority="1106" id="{6B86F74A-99A2-4E0C-AE92-120A52695705}">
            <xm:f>AND($AI37=設定!$B$6,設定!$B$6&lt;&gt;"")</xm:f>
            <x14:dxf>
              <fill>
                <patternFill>
                  <bgColor rgb="FFF1E5DB"/>
                </patternFill>
              </fill>
            </x14:dxf>
          </x14:cfRule>
          <x14:cfRule type="expression" priority="1107" id="{84842552-A11A-472E-A3FB-FBC95ADC9848}">
            <xm:f>AND($AI37=設定!$B$5,設定!$B$5&lt;&gt;"")</xm:f>
            <x14:dxf>
              <fill>
                <patternFill>
                  <bgColor rgb="FFFFCCCC"/>
                </patternFill>
              </fill>
            </x14:dxf>
          </x14:cfRule>
          <xm:sqref>AH37:AI94 AH96:AI125</xm:sqref>
        </x14:conditionalFormatting>
        <x14:conditionalFormatting xmlns:xm="http://schemas.microsoft.com/office/excel/2006/main">
          <x14:cfRule type="expression" priority="1060" id="{DCA461A6-9DD0-40B0-9340-E892C16EFD3B}">
            <xm:f>AND($AK37=設定!$B$19,設定!$B$19&lt;&gt;"")</xm:f>
            <x14:dxf>
              <fill>
                <patternFill>
                  <bgColor rgb="FFFFCCDD"/>
                </patternFill>
              </fill>
            </x14:dxf>
          </x14:cfRule>
          <x14:cfRule type="expression" priority="1061" id="{8B59EB8B-0F27-400A-B358-6DF6FD7E3FD6}">
            <xm:f>AND($AK37=設定!$B$18,設定!$B$18&lt;&gt;"")</xm:f>
            <x14:dxf>
              <fill>
                <patternFill>
                  <bgColor rgb="FFF7D4EB"/>
                </patternFill>
              </fill>
            </x14:dxf>
          </x14:cfRule>
          <x14:cfRule type="expression" priority="1062" id="{4763CF44-21C8-4545-8D0E-2D4C60CC5CA1}">
            <xm:f>AND($AK37=設定!$B$17,設定!$B$17&lt;&gt;"")</xm:f>
            <x14:dxf>
              <fill>
                <patternFill>
                  <bgColor rgb="FFFFCCFF"/>
                </patternFill>
              </fill>
            </x14:dxf>
          </x14:cfRule>
          <x14:cfRule type="expression" priority="1063" id="{1DEBA7D8-5F9F-4E38-8338-A81AE9E2CDFE}">
            <xm:f>AND($AK37=設定!$B$16,設定!$B$16&lt;&gt;"")</xm:f>
            <x14:dxf>
              <fill>
                <patternFill>
                  <bgColor rgb="FFEECCFF"/>
                </patternFill>
              </fill>
            </x14:dxf>
          </x14:cfRule>
          <x14:cfRule type="expression" priority="1064" id="{873802D4-6995-470F-9040-9D9A54CD1FF8}">
            <xm:f>AND($AK37=設定!$B$15,設定!$B$15&lt;&gt;"")</xm:f>
            <x14:dxf>
              <fill>
                <patternFill>
                  <bgColor rgb="FFD6D6F5"/>
                </patternFill>
              </fill>
            </x14:dxf>
          </x14:cfRule>
          <x14:cfRule type="expression" priority="1065" id="{509EB555-98E1-46B3-9310-C34FAF92997F}">
            <xm:f>AND($AK37=設定!$B$14,設定!$B$14&lt;&gt;"")</xm:f>
            <x14:dxf>
              <fill>
                <patternFill>
                  <bgColor rgb="FFCCDDFF"/>
                </patternFill>
              </fill>
            </x14:dxf>
          </x14:cfRule>
          <x14:cfRule type="expression" priority="1066" id="{46278566-18DD-421C-A637-DD3CCC3A946E}">
            <xm:f>AND($AK37=設定!$B$13,設定!$B$13&lt;&gt;"")</xm:f>
            <x14:dxf>
              <fill>
                <patternFill>
                  <bgColor rgb="FFCCEEFF"/>
                </patternFill>
              </fill>
            </x14:dxf>
          </x14:cfRule>
          <x14:cfRule type="expression" priority="1067" id="{1C4ABE5A-0E75-4893-97B1-6265F3AD21E8}">
            <xm:f>AND($AK37=設定!$B$12,設定!$B$12&lt;&gt;"")</xm:f>
            <x14:dxf>
              <fill>
                <patternFill>
                  <bgColor rgb="FFCFFCFC"/>
                </patternFill>
              </fill>
            </x14:dxf>
          </x14:cfRule>
          <x14:cfRule type="expression" priority="1068" id="{03E864F0-BF6C-4A6F-94B3-E7966CB615DA}">
            <xm:f>AND($AK37=設定!$B$11,設定!$B$11&lt;&gt;"")</xm:f>
            <x14:dxf>
              <fill>
                <patternFill>
                  <bgColor rgb="FFCCFFDD"/>
                </patternFill>
              </fill>
            </x14:dxf>
          </x14:cfRule>
          <x14:cfRule type="expression" priority="1069" id="{A42E8F31-E4AD-4CB7-A0A6-59784F81F976}">
            <xm:f>AND($AK37=設定!$B$10,設定!$B$10&lt;&gt;"")</xm:f>
            <x14:dxf>
              <fill>
                <patternFill>
                  <bgColor rgb="FFDDFFCC"/>
                </patternFill>
              </fill>
            </x14:dxf>
          </x14:cfRule>
          <x14:cfRule type="expression" priority="1070" id="{ED29F8AE-FAFE-4C01-AE5B-DD96A9A68FB0}">
            <xm:f>AND($AK37=設定!$B$9,設定!$B$9&lt;&gt;"")</xm:f>
            <x14:dxf>
              <fill>
                <patternFill>
                  <bgColor rgb="FFEEFFCC"/>
                </patternFill>
              </fill>
            </x14:dxf>
          </x14:cfRule>
          <x14:cfRule type="expression" priority="1071" id="{3C67009E-1DFE-452E-8CEB-20F3A4304160}">
            <xm:f>AND($AK37=設定!$B$8,設定!$B$8&lt;&gt;"")</xm:f>
            <x14:dxf>
              <fill>
                <patternFill>
                  <bgColor rgb="FFFFFFCC"/>
                </patternFill>
              </fill>
            </x14:dxf>
          </x14:cfRule>
          <x14:cfRule type="expression" priority="1072" id="{E1C4026B-FF34-41C9-B292-5A136DDAF99B}">
            <xm:f>AND($AK37=設定!$B$7,設定!$B$7&lt;&gt;"")</xm:f>
            <x14:dxf>
              <fill>
                <patternFill>
                  <bgColor rgb="FFFFEECC"/>
                </patternFill>
              </fill>
            </x14:dxf>
          </x14:cfRule>
          <x14:cfRule type="expression" priority="1073" id="{12A15541-5D2F-48C0-B830-ECEB75A82B11}">
            <xm:f>AND($AK37=設定!$B$6,設定!$B$6&lt;&gt;"")</xm:f>
            <x14:dxf>
              <fill>
                <patternFill>
                  <bgColor rgb="FFF1E5DB"/>
                </patternFill>
              </fill>
            </x14:dxf>
          </x14:cfRule>
          <x14:cfRule type="expression" priority="1074" id="{2B89DD5C-74A4-4B49-9034-B2A78D370345}">
            <xm:f>AND($AK37=設定!$B$5,設定!$B$5&lt;&gt;"")</xm:f>
            <x14:dxf>
              <fill>
                <patternFill>
                  <bgColor rgb="FFFFCCCC"/>
                </patternFill>
              </fill>
            </x14:dxf>
          </x14:cfRule>
          <xm:sqref>AJ37:AK94 AJ96:AK125</xm:sqref>
        </x14:conditionalFormatting>
        <x14:conditionalFormatting xmlns:xm="http://schemas.microsoft.com/office/excel/2006/main">
          <x14:cfRule type="expression" priority="1027" id="{D7947FF2-A691-4B05-9712-9A2C9AE514D6}">
            <xm:f>AND($AM37=設定!$B$19,設定!$B$19&lt;&gt;"")</xm:f>
            <x14:dxf>
              <fill>
                <patternFill>
                  <bgColor rgb="FFFFCCDD"/>
                </patternFill>
              </fill>
            </x14:dxf>
          </x14:cfRule>
          <x14:cfRule type="expression" priority="1028" id="{AB98E032-4073-4684-A431-679B4C1A2993}">
            <xm:f>AND($AM37=設定!$B$18,設定!$B$18&lt;&gt;"")</xm:f>
            <x14:dxf>
              <fill>
                <patternFill>
                  <bgColor rgb="FFF7D4EB"/>
                </patternFill>
              </fill>
            </x14:dxf>
          </x14:cfRule>
          <x14:cfRule type="expression" priority="1029" id="{26E18CD1-4AF2-40D1-B97D-15EC2482176C}">
            <xm:f>AND($AM37=設定!$B$17,設定!$B$17&lt;&gt;"")</xm:f>
            <x14:dxf>
              <fill>
                <patternFill>
                  <bgColor rgb="FFFFCCFF"/>
                </patternFill>
              </fill>
            </x14:dxf>
          </x14:cfRule>
          <x14:cfRule type="expression" priority="1030" id="{45B35B69-9303-4FA4-8732-1FBDD23A352D}">
            <xm:f>AND($AM37=設定!$B$16,設定!$B$16&lt;&gt;"")</xm:f>
            <x14:dxf>
              <fill>
                <patternFill>
                  <bgColor rgb="FFEECCFF"/>
                </patternFill>
              </fill>
            </x14:dxf>
          </x14:cfRule>
          <x14:cfRule type="expression" priority="1031" id="{5B2F7914-F66D-4A75-88B9-6D357BBFE327}">
            <xm:f>AND($AM37=設定!$B$15,設定!$B$15&lt;&gt;"")</xm:f>
            <x14:dxf>
              <fill>
                <patternFill>
                  <bgColor rgb="FFD6D6F5"/>
                </patternFill>
              </fill>
            </x14:dxf>
          </x14:cfRule>
          <x14:cfRule type="expression" priority="1032" id="{6E9BE4EC-986F-4475-A45B-2B4D09835F93}">
            <xm:f>AND($AM37=設定!$B$14,設定!$B$14&lt;&gt;"")</xm:f>
            <x14:dxf>
              <fill>
                <patternFill>
                  <bgColor rgb="FFCCDDFF"/>
                </patternFill>
              </fill>
            </x14:dxf>
          </x14:cfRule>
          <x14:cfRule type="expression" priority="1033" id="{2949D3FC-B0E7-4B7F-9410-2680C4210F0B}">
            <xm:f>AND($AM37=設定!$B$13,設定!$B$13&lt;&gt;"")</xm:f>
            <x14:dxf>
              <fill>
                <patternFill>
                  <bgColor rgb="FFCCEEFF"/>
                </patternFill>
              </fill>
            </x14:dxf>
          </x14:cfRule>
          <x14:cfRule type="expression" priority="1034" id="{F530804B-E1C7-42FE-91F5-389A3BBF9E64}">
            <xm:f>AND($AM37=設定!$B$12,設定!$B$12&lt;&gt;"")</xm:f>
            <x14:dxf>
              <fill>
                <patternFill>
                  <bgColor rgb="FFCFFCFC"/>
                </patternFill>
              </fill>
            </x14:dxf>
          </x14:cfRule>
          <x14:cfRule type="expression" priority="1035" id="{A05A1303-27C4-44C8-BB14-F2231B6D8857}">
            <xm:f>AND($AM37=設定!$B$11,設定!$B$11&lt;&gt;"")</xm:f>
            <x14:dxf>
              <fill>
                <patternFill>
                  <bgColor rgb="FFCCFFDD"/>
                </patternFill>
              </fill>
            </x14:dxf>
          </x14:cfRule>
          <x14:cfRule type="expression" priority="1036" id="{9E7DC93A-D857-4035-B1F1-18637E8882C9}">
            <xm:f>AND($AM37=設定!$B$10,設定!$B$10&lt;&gt;"")</xm:f>
            <x14:dxf>
              <fill>
                <patternFill>
                  <bgColor rgb="FFDDFFCC"/>
                </patternFill>
              </fill>
            </x14:dxf>
          </x14:cfRule>
          <x14:cfRule type="expression" priority="1037" id="{D4942EA6-E87A-4870-9180-AE4BF4212ABD}">
            <xm:f>AND($AM37=設定!$B$9,設定!$B$9&lt;&gt;"")</xm:f>
            <x14:dxf>
              <fill>
                <patternFill>
                  <bgColor rgb="FFEEFFCC"/>
                </patternFill>
              </fill>
            </x14:dxf>
          </x14:cfRule>
          <x14:cfRule type="expression" priority="1038" id="{625E212B-10A6-4122-A183-EBAF08AE122E}">
            <xm:f>AND($AM37=設定!$B$8,設定!$B$8&lt;&gt;"")</xm:f>
            <x14:dxf>
              <fill>
                <patternFill>
                  <bgColor rgb="FFFFFFCC"/>
                </patternFill>
              </fill>
            </x14:dxf>
          </x14:cfRule>
          <x14:cfRule type="expression" priority="1039" id="{5525066B-83D2-4400-8357-3094839A843D}">
            <xm:f>AND($AM37=設定!$B$7,設定!$B$7&lt;&gt;"")</xm:f>
            <x14:dxf>
              <fill>
                <patternFill>
                  <bgColor rgb="FFFFEECC"/>
                </patternFill>
              </fill>
            </x14:dxf>
          </x14:cfRule>
          <x14:cfRule type="expression" priority="1040" id="{1C8C5945-89D9-4DCA-8107-071B9D3B3B73}">
            <xm:f>AND($AM37=設定!$B$6,設定!$B$6&lt;&gt;"")</xm:f>
            <x14:dxf>
              <fill>
                <patternFill>
                  <bgColor rgb="FFF1E5DB"/>
                </patternFill>
              </fill>
            </x14:dxf>
          </x14:cfRule>
          <x14:cfRule type="expression" priority="1041" id="{C1BDE2A0-B794-4E48-AD28-D2542B4F0163}">
            <xm:f>AND($AM37=設定!$B$5,設定!$B$5&lt;&gt;"")</xm:f>
            <x14:dxf>
              <fill>
                <patternFill>
                  <bgColor rgb="FFFFCCCC"/>
                </patternFill>
              </fill>
            </x14:dxf>
          </x14:cfRule>
          <xm:sqref>AL37:AM94 AL96:AM125</xm:sqref>
        </x14:conditionalFormatting>
        <x14:conditionalFormatting xmlns:xm="http://schemas.microsoft.com/office/excel/2006/main">
          <x14:cfRule type="expression" priority="994" id="{EC92E13F-ED69-43C6-88A5-770A243F793C}">
            <xm:f>AND($AO37=設定!$B$19,設定!$B$19&lt;&gt;"")</xm:f>
            <x14:dxf>
              <fill>
                <patternFill>
                  <bgColor rgb="FFFFCCDD"/>
                </patternFill>
              </fill>
            </x14:dxf>
          </x14:cfRule>
          <x14:cfRule type="expression" priority="995" id="{E5D9ACD2-F0EC-4C9D-93AE-E3FCE0EA06B2}">
            <xm:f>AND($AO37=設定!$B$18,設定!$B$18&lt;&gt;"")</xm:f>
            <x14:dxf>
              <fill>
                <patternFill>
                  <bgColor rgb="FFF7D4EB"/>
                </patternFill>
              </fill>
            </x14:dxf>
          </x14:cfRule>
          <x14:cfRule type="expression" priority="996" id="{87D94749-16EF-484E-A4A1-4F7F9FA9229C}">
            <xm:f>AND($AO37=設定!$B$17,設定!$B$17&lt;&gt;"")</xm:f>
            <x14:dxf>
              <fill>
                <patternFill>
                  <bgColor rgb="FFFFCCFF"/>
                </patternFill>
              </fill>
            </x14:dxf>
          </x14:cfRule>
          <x14:cfRule type="expression" priority="997" id="{1CA37AD4-AE65-48A9-9C7E-C2F4947174DD}">
            <xm:f>AND($AO37=設定!$B$16,設定!$B$16&lt;&gt;"")</xm:f>
            <x14:dxf>
              <fill>
                <patternFill>
                  <bgColor rgb="FFEECCFF"/>
                </patternFill>
              </fill>
            </x14:dxf>
          </x14:cfRule>
          <x14:cfRule type="expression" priority="998" id="{E3D900DE-E10A-482C-80EE-27161B034F6E}">
            <xm:f>AND($AO37=設定!$B$15,設定!$B$15&lt;&gt;"")</xm:f>
            <x14:dxf>
              <fill>
                <patternFill>
                  <bgColor rgb="FFD6D6F5"/>
                </patternFill>
              </fill>
            </x14:dxf>
          </x14:cfRule>
          <x14:cfRule type="expression" priority="999" id="{BC72F9B9-83A3-4430-AC41-DB25453C1B5D}">
            <xm:f>AND($AO37=設定!$B$14,設定!$B$14&lt;&gt;"")</xm:f>
            <x14:dxf>
              <fill>
                <patternFill>
                  <bgColor rgb="FFCCDDFF"/>
                </patternFill>
              </fill>
            </x14:dxf>
          </x14:cfRule>
          <x14:cfRule type="expression" priority="1000" id="{275C8FD6-4427-403A-AED4-A81292FB1062}">
            <xm:f>AND($AO37=設定!$B$13,設定!$B$13&lt;&gt;"")</xm:f>
            <x14:dxf>
              <fill>
                <patternFill>
                  <bgColor rgb="FFCCEEFF"/>
                </patternFill>
              </fill>
            </x14:dxf>
          </x14:cfRule>
          <x14:cfRule type="expression" priority="1001" id="{F05C077F-123A-4D5B-9EC5-4CAD99FE9AC6}">
            <xm:f>AND($AO37=設定!$B$12,設定!$B$12&lt;&gt;"")</xm:f>
            <x14:dxf>
              <fill>
                <patternFill>
                  <bgColor rgb="FFCFFCFC"/>
                </patternFill>
              </fill>
            </x14:dxf>
          </x14:cfRule>
          <x14:cfRule type="expression" priority="1002" id="{AD87D905-E0E9-4205-BB6B-9FB3C220D43F}">
            <xm:f>AND($AO37=設定!$B$11,設定!$B$11&lt;&gt;"")</xm:f>
            <x14:dxf>
              <fill>
                <patternFill>
                  <bgColor rgb="FFCCFFDD"/>
                </patternFill>
              </fill>
            </x14:dxf>
          </x14:cfRule>
          <x14:cfRule type="expression" priority="1003" id="{86E182B7-F7CF-4766-B688-3D6A2630CEE9}">
            <xm:f>AND($AO37=設定!$B$10,設定!$B$10&lt;&gt;"")</xm:f>
            <x14:dxf>
              <fill>
                <patternFill>
                  <bgColor rgb="FFDDFFCC"/>
                </patternFill>
              </fill>
            </x14:dxf>
          </x14:cfRule>
          <x14:cfRule type="expression" priority="1004" id="{F50970BB-F365-406F-96FA-0B7A8DEE7714}">
            <xm:f>AND($AO37=設定!$B$9,設定!$B$9&lt;&gt;"")</xm:f>
            <x14:dxf>
              <fill>
                <patternFill>
                  <bgColor rgb="FFEEFFCC"/>
                </patternFill>
              </fill>
            </x14:dxf>
          </x14:cfRule>
          <x14:cfRule type="expression" priority="1005" id="{F90886F6-F53C-42D0-9FC7-C2B27A1C8F9C}">
            <xm:f>AND($AO37=設定!$B$8,設定!$B$8&lt;&gt;"")</xm:f>
            <x14:dxf>
              <fill>
                <patternFill>
                  <bgColor rgb="FFFFFFCC"/>
                </patternFill>
              </fill>
            </x14:dxf>
          </x14:cfRule>
          <x14:cfRule type="expression" priority="1006" id="{69F82260-F82E-4B4A-AA02-C8C6C8CB8837}">
            <xm:f>AND($AO37=設定!$B$7,設定!$B$7&lt;&gt;"")</xm:f>
            <x14:dxf>
              <fill>
                <patternFill>
                  <bgColor rgb="FFFFEECC"/>
                </patternFill>
              </fill>
            </x14:dxf>
          </x14:cfRule>
          <x14:cfRule type="expression" priority="1007" id="{8B0573BA-53C9-4759-A6DA-61D8F0235CEE}">
            <xm:f>AND($AO37=設定!$B$6,設定!$B$6&lt;&gt;"")</xm:f>
            <x14:dxf>
              <fill>
                <patternFill>
                  <bgColor rgb="FFF1E5DB"/>
                </patternFill>
              </fill>
            </x14:dxf>
          </x14:cfRule>
          <x14:cfRule type="expression" priority="1008" id="{CB2FD26D-7460-40D9-86ED-C6EED1ED94F2}">
            <xm:f>AND($AO37=設定!$B$5,設定!$B$5&lt;&gt;"")</xm:f>
            <x14:dxf>
              <fill>
                <patternFill>
                  <bgColor rgb="FFFFCCCC"/>
                </patternFill>
              </fill>
            </x14:dxf>
          </x14:cfRule>
          <xm:sqref>AN37:AO94 AN96:AO125</xm:sqref>
        </x14:conditionalFormatting>
        <x14:conditionalFormatting xmlns:xm="http://schemas.microsoft.com/office/excel/2006/main">
          <x14:cfRule type="expression" priority="961" id="{68EE8BA4-34D8-401F-9DDF-93F867BF2F90}">
            <xm:f>AND($AQ37=設定!$B$19,設定!$B$19&lt;&gt;"")</xm:f>
            <x14:dxf>
              <fill>
                <patternFill>
                  <bgColor rgb="FFFFCCDD"/>
                </patternFill>
              </fill>
            </x14:dxf>
          </x14:cfRule>
          <x14:cfRule type="expression" priority="962" id="{2B35CA33-8B07-4067-A17D-4C97E68C3815}">
            <xm:f>AND($AQ37=設定!$B$18,設定!$B$18&lt;&gt;"")</xm:f>
            <x14:dxf>
              <fill>
                <patternFill>
                  <bgColor rgb="FFF7D4EB"/>
                </patternFill>
              </fill>
            </x14:dxf>
          </x14:cfRule>
          <x14:cfRule type="expression" priority="963" id="{3606E13A-F247-4F07-B449-7D82F9C1C1AF}">
            <xm:f>AND($AQ37=設定!$B$17,設定!$B$17&lt;&gt;"")</xm:f>
            <x14:dxf>
              <fill>
                <patternFill>
                  <bgColor rgb="FFFFCCFF"/>
                </patternFill>
              </fill>
            </x14:dxf>
          </x14:cfRule>
          <x14:cfRule type="expression" priority="964" id="{5F1C7442-9566-49D7-80C5-914AE099C7BF}">
            <xm:f>AND($AQ37=設定!$B$16,設定!$B$16&lt;&gt;"")</xm:f>
            <x14:dxf>
              <fill>
                <patternFill>
                  <bgColor rgb="FFEECCFF"/>
                </patternFill>
              </fill>
            </x14:dxf>
          </x14:cfRule>
          <x14:cfRule type="expression" priority="965" id="{10795007-0D77-46B1-B2AD-FBBE23D1DCF2}">
            <xm:f>AND($AQ37=設定!$B$15,設定!$B$15&lt;&gt;"")</xm:f>
            <x14:dxf>
              <fill>
                <patternFill>
                  <bgColor rgb="FFD6D6F5"/>
                </patternFill>
              </fill>
            </x14:dxf>
          </x14:cfRule>
          <x14:cfRule type="expression" priority="966" id="{DA74CD62-337F-4A12-86B7-1C61D1EB391E}">
            <xm:f>AND($AQ37=設定!$B$14,設定!$B$14&lt;&gt;"")</xm:f>
            <x14:dxf>
              <fill>
                <patternFill>
                  <bgColor rgb="FFCCDDFF"/>
                </patternFill>
              </fill>
            </x14:dxf>
          </x14:cfRule>
          <x14:cfRule type="expression" priority="967" id="{B075443D-7035-497B-87D0-A6F59AB365E9}">
            <xm:f>AND($AQ37=設定!$B$13,設定!$B$13&lt;&gt;"")</xm:f>
            <x14:dxf>
              <fill>
                <patternFill>
                  <bgColor rgb="FFCCEEFF"/>
                </patternFill>
              </fill>
            </x14:dxf>
          </x14:cfRule>
          <x14:cfRule type="expression" priority="968" id="{A9C5A311-AA1D-4E0A-9D95-1E7ECA782BA0}">
            <xm:f>AND($AQ37=設定!$B$12,設定!$B$12&lt;&gt;"")</xm:f>
            <x14:dxf>
              <fill>
                <patternFill>
                  <bgColor rgb="FFCFFCFC"/>
                </patternFill>
              </fill>
            </x14:dxf>
          </x14:cfRule>
          <x14:cfRule type="expression" priority="969" id="{16A85550-D916-4783-9D6D-7DF146D840A1}">
            <xm:f>AND($AQ37=設定!$B$11,設定!$B$11&lt;&gt;"")</xm:f>
            <x14:dxf>
              <fill>
                <patternFill>
                  <bgColor rgb="FFCCFFDD"/>
                </patternFill>
              </fill>
            </x14:dxf>
          </x14:cfRule>
          <x14:cfRule type="expression" priority="970" id="{3FC580E1-E2DC-4494-B796-200839B359DE}">
            <xm:f>AND($AQ37=設定!$B$10,設定!$B$10&lt;&gt;"")</xm:f>
            <x14:dxf>
              <fill>
                <patternFill>
                  <bgColor rgb="FFDDFFCC"/>
                </patternFill>
              </fill>
            </x14:dxf>
          </x14:cfRule>
          <x14:cfRule type="expression" priority="971" id="{B0B4046D-723D-48C9-9798-AB65D6BF8677}">
            <xm:f>AND($AQ37=設定!$B$9,設定!$B$9&lt;&gt;"")</xm:f>
            <x14:dxf>
              <fill>
                <patternFill>
                  <bgColor rgb="FFEEFFCC"/>
                </patternFill>
              </fill>
            </x14:dxf>
          </x14:cfRule>
          <x14:cfRule type="expression" priority="972" id="{40D3004F-9A36-42B4-9008-FA752C986E6F}">
            <xm:f>AND($AQ37=設定!$B$8,設定!$B$8&lt;&gt;"")</xm:f>
            <x14:dxf>
              <fill>
                <patternFill>
                  <bgColor rgb="FFFFFFCC"/>
                </patternFill>
              </fill>
            </x14:dxf>
          </x14:cfRule>
          <x14:cfRule type="expression" priority="973" id="{D49038A5-B1AA-47B7-A47F-9FCA5245C32C}">
            <xm:f>AND($AQ37=設定!$B$7,設定!$B$7&lt;&gt;"")</xm:f>
            <x14:dxf>
              <fill>
                <patternFill>
                  <bgColor rgb="FFFFEECC"/>
                </patternFill>
              </fill>
            </x14:dxf>
          </x14:cfRule>
          <x14:cfRule type="expression" priority="974" id="{BF33DF53-7F34-4A6D-B859-9FC1750ED2AE}">
            <xm:f>AND($AQ37=設定!$B$6,設定!$B$6&lt;&gt;"")</xm:f>
            <x14:dxf>
              <fill>
                <patternFill>
                  <bgColor rgb="FFF1E5DB"/>
                </patternFill>
              </fill>
            </x14:dxf>
          </x14:cfRule>
          <x14:cfRule type="expression" priority="975" id="{B6489B98-9C8B-4E5A-94B4-B578C7964437}">
            <xm:f>AND($AQ37=設定!$B$5,設定!$B$5&lt;&gt;"")</xm:f>
            <x14:dxf>
              <fill>
                <patternFill>
                  <bgColor rgb="FFFFCCCC"/>
                </patternFill>
              </fill>
            </x14:dxf>
          </x14:cfRule>
          <xm:sqref>AP37:AQ94 AP96:AQ125</xm:sqref>
        </x14:conditionalFormatting>
        <x14:conditionalFormatting xmlns:xm="http://schemas.microsoft.com/office/excel/2006/main">
          <x14:cfRule type="expression" priority="928" id="{887D0BA0-30C7-4144-8B56-A4401C60F270}">
            <xm:f>AND($AS37=設定!$B$19,設定!$B$19&lt;&gt;"")</xm:f>
            <x14:dxf>
              <fill>
                <patternFill>
                  <bgColor rgb="FFFFCCDD"/>
                </patternFill>
              </fill>
            </x14:dxf>
          </x14:cfRule>
          <x14:cfRule type="expression" priority="929" id="{2F241987-05FE-460C-914F-363F3EB846C2}">
            <xm:f>AND($AS37=設定!$B$18,設定!$B$18&lt;&gt;"")</xm:f>
            <x14:dxf>
              <fill>
                <patternFill>
                  <bgColor rgb="FFF7D4EB"/>
                </patternFill>
              </fill>
            </x14:dxf>
          </x14:cfRule>
          <x14:cfRule type="expression" priority="930" id="{1D417EBF-C8D3-4BC5-89EA-229D088B0D7E}">
            <xm:f>AND($AS37=設定!$B$17,設定!$B$17&lt;&gt;"")</xm:f>
            <x14:dxf>
              <fill>
                <patternFill>
                  <bgColor rgb="FFFFCCFF"/>
                </patternFill>
              </fill>
            </x14:dxf>
          </x14:cfRule>
          <x14:cfRule type="expression" priority="931" id="{09DF0E0A-8A54-4597-82E4-2EF3B608BBE6}">
            <xm:f>AND($AS37=設定!$B$16,設定!$B$16&lt;&gt;"")</xm:f>
            <x14:dxf>
              <fill>
                <patternFill>
                  <bgColor rgb="FFEECCFF"/>
                </patternFill>
              </fill>
            </x14:dxf>
          </x14:cfRule>
          <x14:cfRule type="expression" priority="932" id="{784AFCAB-82AC-4417-AEA5-DA0D7E3BD850}">
            <xm:f>AND($AS37=設定!$B$15,設定!$B$15&lt;&gt;"")</xm:f>
            <x14:dxf>
              <fill>
                <patternFill>
                  <bgColor rgb="FFD6D6F5"/>
                </patternFill>
              </fill>
            </x14:dxf>
          </x14:cfRule>
          <x14:cfRule type="expression" priority="933" id="{30A256B6-5A12-4C40-AE78-415CDEC7237C}">
            <xm:f>AND($AS37=設定!$B$14,設定!$B$14&lt;&gt;"")</xm:f>
            <x14:dxf>
              <fill>
                <patternFill>
                  <bgColor rgb="FFCCDDFF"/>
                </patternFill>
              </fill>
            </x14:dxf>
          </x14:cfRule>
          <x14:cfRule type="expression" priority="934" id="{33241073-D5B6-4CC9-98EA-775A6EB55F5B}">
            <xm:f>AND($AS37=設定!$B$13,設定!$B$13&lt;&gt;"")</xm:f>
            <x14:dxf>
              <fill>
                <patternFill>
                  <bgColor rgb="FFCCEEFF"/>
                </patternFill>
              </fill>
            </x14:dxf>
          </x14:cfRule>
          <x14:cfRule type="expression" priority="935" id="{A547231F-6E21-4E7A-98B3-4AA487A401F3}">
            <xm:f>AND($AS37=設定!$B$12,設定!$B$12&lt;&gt;"")</xm:f>
            <x14:dxf>
              <fill>
                <patternFill>
                  <bgColor rgb="FFCFFCFC"/>
                </patternFill>
              </fill>
            </x14:dxf>
          </x14:cfRule>
          <x14:cfRule type="expression" priority="936" id="{2F05EEB0-E904-49EC-8AC0-41A171EF8E46}">
            <xm:f>AND($AS37=設定!$B$11,設定!$B$11&lt;&gt;"")</xm:f>
            <x14:dxf>
              <fill>
                <patternFill>
                  <bgColor rgb="FFCCFFDD"/>
                </patternFill>
              </fill>
            </x14:dxf>
          </x14:cfRule>
          <x14:cfRule type="expression" priority="937" id="{BDE8D3DC-8BD5-496C-9A7F-BEE5B13AA69B}">
            <xm:f>AND($AS37=設定!$B$10,設定!$B$10&lt;&gt;"")</xm:f>
            <x14:dxf>
              <fill>
                <patternFill>
                  <bgColor rgb="FFDDFFCC"/>
                </patternFill>
              </fill>
            </x14:dxf>
          </x14:cfRule>
          <x14:cfRule type="expression" priority="938" id="{ED6083F8-B197-4F2C-B5BC-DED27475BEC7}">
            <xm:f>AND($AS37=設定!$B$9,設定!$B$9&lt;&gt;"")</xm:f>
            <x14:dxf>
              <fill>
                <patternFill>
                  <bgColor rgb="FFEEFFCC"/>
                </patternFill>
              </fill>
            </x14:dxf>
          </x14:cfRule>
          <x14:cfRule type="expression" priority="939" id="{6E407EC9-FEDA-46D5-96D1-D2159EB51953}">
            <xm:f>AND($AS37=設定!$B$8,設定!$B$8&lt;&gt;"")</xm:f>
            <x14:dxf>
              <fill>
                <patternFill>
                  <bgColor rgb="FFFFFFCC"/>
                </patternFill>
              </fill>
            </x14:dxf>
          </x14:cfRule>
          <x14:cfRule type="expression" priority="940" id="{4CB8FE50-17E9-45B6-9F33-3EABA6608F86}">
            <xm:f>AND($AS37=設定!$B$7,設定!$B$7&lt;&gt;"")</xm:f>
            <x14:dxf>
              <fill>
                <patternFill>
                  <bgColor rgb="FFFFEECC"/>
                </patternFill>
              </fill>
            </x14:dxf>
          </x14:cfRule>
          <x14:cfRule type="expression" priority="941" id="{DEB97574-02D1-4678-8C5A-131B39E20446}">
            <xm:f>AND($AS37=設定!$B$6,設定!$B$6&lt;&gt;"")</xm:f>
            <x14:dxf>
              <fill>
                <patternFill>
                  <bgColor rgb="FFF1E5DB"/>
                </patternFill>
              </fill>
            </x14:dxf>
          </x14:cfRule>
          <x14:cfRule type="expression" priority="942" id="{5D034992-E785-428E-8EE6-123E698FDE1E}">
            <xm:f>AND($AS37=設定!$B$5,設定!$B$5&lt;&gt;"")</xm:f>
            <x14:dxf>
              <fill>
                <patternFill>
                  <bgColor rgb="FFFFCCCC"/>
                </patternFill>
              </fill>
            </x14:dxf>
          </x14:cfRule>
          <xm:sqref>AR37:AS94 AR96:AS125</xm:sqref>
        </x14:conditionalFormatting>
        <x14:conditionalFormatting xmlns:xm="http://schemas.microsoft.com/office/excel/2006/main">
          <x14:cfRule type="expression" priority="895" id="{3C71B5A2-C6ED-46ED-85B9-ED78A9A338FA}">
            <xm:f>AND($AU37=設定!$B$19,設定!$B$19&lt;&gt;"")</xm:f>
            <x14:dxf>
              <fill>
                <patternFill>
                  <bgColor rgb="FFFFCCDD"/>
                </patternFill>
              </fill>
            </x14:dxf>
          </x14:cfRule>
          <x14:cfRule type="expression" priority="896" id="{19E3077B-18D3-42FE-803E-4B640DE9E137}">
            <xm:f>AND($AU37=設定!$B$18,設定!$B$18&lt;&gt;"")</xm:f>
            <x14:dxf>
              <fill>
                <patternFill>
                  <bgColor rgb="FFF7D4EB"/>
                </patternFill>
              </fill>
            </x14:dxf>
          </x14:cfRule>
          <x14:cfRule type="expression" priority="897" id="{6E9FD294-9661-4ED4-AC35-601B4B810F8A}">
            <xm:f>AND($AU37=設定!$B$17,設定!$B$17&lt;&gt;"")</xm:f>
            <x14:dxf>
              <fill>
                <patternFill>
                  <bgColor rgb="FFFFCCFF"/>
                </patternFill>
              </fill>
            </x14:dxf>
          </x14:cfRule>
          <x14:cfRule type="expression" priority="898" id="{352A3439-D36B-4CAE-B59E-C3C8A0021EDB}">
            <xm:f>AND($AU37=設定!$B$16,設定!$B$16&lt;&gt;"")</xm:f>
            <x14:dxf>
              <fill>
                <patternFill>
                  <bgColor rgb="FFEECCFF"/>
                </patternFill>
              </fill>
            </x14:dxf>
          </x14:cfRule>
          <x14:cfRule type="expression" priority="899" id="{BCB4D93F-9E5F-4EA6-8D4D-1635D6F72410}">
            <xm:f>AND($AU37=設定!$B$15,設定!$B$15&lt;&gt;"")</xm:f>
            <x14:dxf>
              <fill>
                <patternFill>
                  <bgColor rgb="FFD6D6F5"/>
                </patternFill>
              </fill>
            </x14:dxf>
          </x14:cfRule>
          <x14:cfRule type="expression" priority="900" id="{936F4F8C-F05C-4D4A-A1CA-CDAF332F807B}">
            <xm:f>AND($AU37=設定!$B$14,設定!$B$14&lt;&gt;"")</xm:f>
            <x14:dxf>
              <fill>
                <patternFill>
                  <bgColor rgb="FFCCDDFF"/>
                </patternFill>
              </fill>
            </x14:dxf>
          </x14:cfRule>
          <x14:cfRule type="expression" priority="901" id="{8DC9F194-420D-494D-B44F-4688250C8D0E}">
            <xm:f>AND($AU37=設定!$B$13,設定!$B$13&lt;&gt;"")</xm:f>
            <x14:dxf>
              <fill>
                <patternFill>
                  <bgColor rgb="FFCCEEFF"/>
                </patternFill>
              </fill>
            </x14:dxf>
          </x14:cfRule>
          <x14:cfRule type="expression" priority="902" id="{AAC554DA-DB9A-4C39-B5B1-8ECF3632F450}">
            <xm:f>AND($AU37=設定!$B$12,設定!$B$12&lt;&gt;"")</xm:f>
            <x14:dxf>
              <fill>
                <patternFill>
                  <bgColor rgb="FFCFFCFC"/>
                </patternFill>
              </fill>
            </x14:dxf>
          </x14:cfRule>
          <x14:cfRule type="expression" priority="903" id="{53077456-DB3B-4617-B671-8AB0C25727B3}">
            <xm:f>AND($AU37=設定!$B$11,設定!$B$11&lt;&gt;"")</xm:f>
            <x14:dxf>
              <fill>
                <patternFill>
                  <bgColor rgb="FFCCFFDD"/>
                </patternFill>
              </fill>
            </x14:dxf>
          </x14:cfRule>
          <x14:cfRule type="expression" priority="904" id="{46AB2CC7-E1DB-40AF-BFEA-84358117AD5D}">
            <xm:f>AND($AU37=設定!$B$10,設定!$B$10&lt;&gt;"")</xm:f>
            <x14:dxf>
              <fill>
                <patternFill>
                  <bgColor rgb="FFDDFFCC"/>
                </patternFill>
              </fill>
            </x14:dxf>
          </x14:cfRule>
          <x14:cfRule type="expression" priority="905" id="{188F07F4-E1DB-4212-88D4-24DA782E1361}">
            <xm:f>AND($AU37=設定!$B$9,設定!$B$9&lt;&gt;"")</xm:f>
            <x14:dxf>
              <fill>
                <patternFill>
                  <bgColor rgb="FFEEFFCC"/>
                </patternFill>
              </fill>
            </x14:dxf>
          </x14:cfRule>
          <x14:cfRule type="expression" priority="906" id="{55F35F32-D9AA-495C-9755-7ED4A8205D50}">
            <xm:f>AND($AU37=設定!$B$8,設定!$B$8&lt;&gt;"")</xm:f>
            <x14:dxf>
              <fill>
                <patternFill>
                  <bgColor rgb="FFFFFFCC"/>
                </patternFill>
              </fill>
            </x14:dxf>
          </x14:cfRule>
          <x14:cfRule type="expression" priority="907" id="{C22E3C72-633F-4F2A-897D-F97005959CFF}">
            <xm:f>AND($AU37=設定!$B$7,設定!$B$7&lt;&gt;"")</xm:f>
            <x14:dxf>
              <fill>
                <patternFill>
                  <bgColor rgb="FFFFEECC"/>
                </patternFill>
              </fill>
            </x14:dxf>
          </x14:cfRule>
          <x14:cfRule type="expression" priority="908" id="{92546621-E43F-4921-880C-5E7A0EB100C0}">
            <xm:f>AND($AU37=設定!$B$6,設定!$B$6&lt;&gt;"")</xm:f>
            <x14:dxf>
              <fill>
                <patternFill>
                  <bgColor rgb="FFF1E5DB"/>
                </patternFill>
              </fill>
            </x14:dxf>
          </x14:cfRule>
          <x14:cfRule type="expression" priority="909" id="{BD21D6B1-E7E0-4015-BC20-624E509A2DBC}">
            <xm:f>AND($AU37=設定!$B$5,設定!$B$5&lt;&gt;"")</xm:f>
            <x14:dxf>
              <fill>
                <patternFill>
                  <bgColor rgb="FFFFCCCC"/>
                </patternFill>
              </fill>
            </x14:dxf>
          </x14:cfRule>
          <xm:sqref>AT37:AU94 AT96:AU125</xm:sqref>
        </x14:conditionalFormatting>
        <x14:conditionalFormatting xmlns:xm="http://schemas.microsoft.com/office/excel/2006/main">
          <x14:cfRule type="expression" priority="862" id="{3A702E0A-A8EF-45AC-952D-EAA4C6BBB83A}">
            <xm:f>AND($AW37=設定!$B$19,設定!$B$19&lt;&gt;"")</xm:f>
            <x14:dxf>
              <fill>
                <patternFill>
                  <bgColor rgb="FFFFCCDD"/>
                </patternFill>
              </fill>
            </x14:dxf>
          </x14:cfRule>
          <x14:cfRule type="expression" priority="863" id="{B19B555F-2E9D-4D73-AE9E-8419DA84DAA6}">
            <xm:f>AND($AW37=設定!$B$18,設定!$B$18&lt;&gt;"")</xm:f>
            <x14:dxf>
              <fill>
                <patternFill>
                  <bgColor rgb="FFF7D4EB"/>
                </patternFill>
              </fill>
            </x14:dxf>
          </x14:cfRule>
          <x14:cfRule type="expression" priority="864" id="{7B32D89B-C8CF-4B4B-AFE9-4CEF4D84A015}">
            <xm:f>AND($AW37=設定!$B$17,設定!$B$17&lt;&gt;"")</xm:f>
            <x14:dxf>
              <fill>
                <patternFill>
                  <bgColor rgb="FFFFCCFF"/>
                </patternFill>
              </fill>
            </x14:dxf>
          </x14:cfRule>
          <x14:cfRule type="expression" priority="865" id="{CBC6821F-A864-46DE-BCF8-23B7E3F0A5A5}">
            <xm:f>AND($AW37=設定!$B$16,設定!$B$16&lt;&gt;"")</xm:f>
            <x14:dxf>
              <fill>
                <patternFill>
                  <bgColor rgb="FFEECCFF"/>
                </patternFill>
              </fill>
            </x14:dxf>
          </x14:cfRule>
          <x14:cfRule type="expression" priority="866" id="{BD64572E-1FF9-4FA6-8926-43828D79103C}">
            <xm:f>AND($AW37=設定!$B$15,設定!$B$15&lt;&gt;"")</xm:f>
            <x14:dxf>
              <fill>
                <patternFill>
                  <bgColor rgb="FFD6D6F5"/>
                </patternFill>
              </fill>
            </x14:dxf>
          </x14:cfRule>
          <x14:cfRule type="expression" priority="867" id="{875AEDDA-DCCB-4C73-87E8-EBBD01C3A140}">
            <xm:f>AND($AW37=設定!$B$14,設定!$B$14&lt;&gt;"")</xm:f>
            <x14:dxf>
              <fill>
                <patternFill>
                  <bgColor rgb="FFCCDDFF"/>
                </patternFill>
              </fill>
            </x14:dxf>
          </x14:cfRule>
          <x14:cfRule type="expression" priority="868" id="{A5107595-1440-4ED1-B62D-D5083DC8E412}">
            <xm:f>AND($AW37=設定!$B$13,設定!$B$13&lt;&gt;"")</xm:f>
            <x14:dxf>
              <fill>
                <patternFill>
                  <bgColor rgb="FFCCEEFF"/>
                </patternFill>
              </fill>
            </x14:dxf>
          </x14:cfRule>
          <x14:cfRule type="expression" priority="869" id="{D2DBD9E6-21C0-4C31-BCC6-896E8CE9B9B3}">
            <xm:f>AND($AW37=設定!$B$12,設定!$B$12&lt;&gt;"")</xm:f>
            <x14:dxf>
              <fill>
                <patternFill>
                  <bgColor rgb="FFCFFCFC"/>
                </patternFill>
              </fill>
            </x14:dxf>
          </x14:cfRule>
          <x14:cfRule type="expression" priority="870" id="{3DBEC493-359E-44C4-9D83-BB90CA262AE1}">
            <xm:f>AND($AW37=設定!$B$11,設定!$B$11&lt;&gt;"")</xm:f>
            <x14:dxf>
              <fill>
                <patternFill>
                  <bgColor rgb="FFCCFFDD"/>
                </patternFill>
              </fill>
            </x14:dxf>
          </x14:cfRule>
          <x14:cfRule type="expression" priority="871" id="{CD0D0C18-CD1B-4361-90E3-7E7B9B97FB43}">
            <xm:f>AND($AW37=設定!$B$10,設定!$B$10&lt;&gt;"")</xm:f>
            <x14:dxf>
              <fill>
                <patternFill>
                  <bgColor rgb="FFDDFFCC"/>
                </patternFill>
              </fill>
            </x14:dxf>
          </x14:cfRule>
          <x14:cfRule type="expression" priority="872" id="{C0C514D3-B39D-4105-ACEB-ACCF0E67B8E4}">
            <xm:f>AND($AW37=設定!$B$9,設定!$B$9&lt;&gt;"")</xm:f>
            <x14:dxf>
              <fill>
                <patternFill>
                  <bgColor rgb="FFEEFFCC"/>
                </patternFill>
              </fill>
            </x14:dxf>
          </x14:cfRule>
          <x14:cfRule type="expression" priority="873" id="{D7B650F1-77B7-4F13-9C3D-A559E7BEBCBC}">
            <xm:f>AND($AW37=設定!$B$8,設定!$B$8&lt;&gt;"")</xm:f>
            <x14:dxf>
              <fill>
                <patternFill>
                  <bgColor rgb="FFFFFFCC"/>
                </patternFill>
              </fill>
            </x14:dxf>
          </x14:cfRule>
          <x14:cfRule type="expression" priority="874" id="{816ED10C-2BF8-49A6-8DE5-5975EF384438}">
            <xm:f>AND($AW37=設定!$B$7,設定!$B$7&lt;&gt;"")</xm:f>
            <x14:dxf>
              <fill>
                <patternFill>
                  <bgColor rgb="FFFFEECC"/>
                </patternFill>
              </fill>
            </x14:dxf>
          </x14:cfRule>
          <x14:cfRule type="expression" priority="875" id="{88BF2D5D-88F7-4366-A0A4-7676C74318F6}">
            <xm:f>AND($AW37=設定!$B$6,設定!$B$6&lt;&gt;"")</xm:f>
            <x14:dxf>
              <fill>
                <patternFill>
                  <bgColor rgb="FFF1E5DB"/>
                </patternFill>
              </fill>
            </x14:dxf>
          </x14:cfRule>
          <x14:cfRule type="expression" priority="876" id="{2141E4C9-6438-464A-BC51-F5E69B8A10C2}">
            <xm:f>AND($AW37=設定!$B$5,設定!$B$5&lt;&gt;"")</xm:f>
            <x14:dxf>
              <fill>
                <patternFill>
                  <bgColor rgb="FFFFCCCC"/>
                </patternFill>
              </fill>
            </x14:dxf>
          </x14:cfRule>
          <xm:sqref>AV37:AW94 AV96:AW125</xm:sqref>
        </x14:conditionalFormatting>
        <x14:conditionalFormatting xmlns:xm="http://schemas.microsoft.com/office/excel/2006/main">
          <x14:cfRule type="expression" priority="829" id="{DCA77BC0-E88F-4200-986C-263B315DE999}">
            <xm:f>AND($AY37=設定!$B$19,設定!$B$19&lt;&gt;"")</xm:f>
            <x14:dxf>
              <fill>
                <patternFill>
                  <bgColor rgb="FFFFCCDD"/>
                </patternFill>
              </fill>
            </x14:dxf>
          </x14:cfRule>
          <x14:cfRule type="expression" priority="830" id="{05891543-2623-45A1-B1B3-B4CF4EE3C56D}">
            <xm:f>AND($AY37=設定!$B$18,設定!$B$18&lt;&gt;"")</xm:f>
            <x14:dxf>
              <fill>
                <patternFill>
                  <bgColor rgb="FFF7D4EB"/>
                </patternFill>
              </fill>
            </x14:dxf>
          </x14:cfRule>
          <x14:cfRule type="expression" priority="831" id="{0D0BD86F-F570-4DA4-8A78-1F11C972A8FB}">
            <xm:f>AND($AY37=設定!$B$17,設定!$B$17&lt;&gt;"")</xm:f>
            <x14:dxf>
              <fill>
                <patternFill>
                  <bgColor rgb="FFFFCCFF"/>
                </patternFill>
              </fill>
            </x14:dxf>
          </x14:cfRule>
          <x14:cfRule type="expression" priority="832" id="{0AE46C25-0AA1-4093-9DBA-022935B6663D}">
            <xm:f>AND($AY37=設定!$B$16,設定!$B$16&lt;&gt;"")</xm:f>
            <x14:dxf>
              <fill>
                <patternFill>
                  <bgColor rgb="FFEECCFF"/>
                </patternFill>
              </fill>
            </x14:dxf>
          </x14:cfRule>
          <x14:cfRule type="expression" priority="833" id="{CE290788-2129-445B-AB4A-69AA8660C1D1}">
            <xm:f>AND($AY37=設定!$B$15,設定!$B$15&lt;&gt;"")</xm:f>
            <x14:dxf>
              <fill>
                <patternFill>
                  <bgColor rgb="FFD6D6F5"/>
                </patternFill>
              </fill>
            </x14:dxf>
          </x14:cfRule>
          <x14:cfRule type="expression" priority="834" id="{96B19EFD-84B9-4AE1-902B-38ED2880AE81}">
            <xm:f>AND($AY37=設定!$B$14,設定!$B$14&lt;&gt;"")</xm:f>
            <x14:dxf>
              <fill>
                <patternFill>
                  <bgColor rgb="FFCCDDFF"/>
                </patternFill>
              </fill>
            </x14:dxf>
          </x14:cfRule>
          <x14:cfRule type="expression" priority="835" id="{B8696564-2AF8-4C17-A050-F1237438231B}">
            <xm:f>AND($AY37=設定!$B$13,設定!$B$13&lt;&gt;"")</xm:f>
            <x14:dxf>
              <fill>
                <patternFill>
                  <bgColor rgb="FFCCEEFF"/>
                </patternFill>
              </fill>
            </x14:dxf>
          </x14:cfRule>
          <x14:cfRule type="expression" priority="836" id="{0FAD1F43-38CD-460B-A5E4-530B06DA2CA8}">
            <xm:f>AND($AY37=設定!$B$12,設定!$B$12&lt;&gt;"")</xm:f>
            <x14:dxf>
              <fill>
                <patternFill>
                  <bgColor rgb="FFCFFCFC"/>
                </patternFill>
              </fill>
            </x14:dxf>
          </x14:cfRule>
          <x14:cfRule type="expression" priority="837" id="{0B43235A-2F26-4CDF-AC48-36E09F0BCD36}">
            <xm:f>AND($AY37=設定!$B$11,設定!$B$11&lt;&gt;"")</xm:f>
            <x14:dxf>
              <fill>
                <patternFill>
                  <bgColor rgb="FFCCFFDD"/>
                </patternFill>
              </fill>
            </x14:dxf>
          </x14:cfRule>
          <x14:cfRule type="expression" priority="838" id="{0EA41292-6273-4EE6-8127-63C711E7F20E}">
            <xm:f>AND($AY37=設定!$B$10,設定!$B$10&lt;&gt;"")</xm:f>
            <x14:dxf>
              <fill>
                <patternFill>
                  <bgColor rgb="FFDDFFCC"/>
                </patternFill>
              </fill>
            </x14:dxf>
          </x14:cfRule>
          <x14:cfRule type="expression" priority="839" id="{85A197A4-BF61-4FBF-AC12-97552FCBE8F1}">
            <xm:f>AND($AY37=設定!$B$9,設定!$B$9&lt;&gt;"")</xm:f>
            <x14:dxf>
              <fill>
                <patternFill>
                  <bgColor rgb="FFEEFFCC"/>
                </patternFill>
              </fill>
            </x14:dxf>
          </x14:cfRule>
          <x14:cfRule type="expression" priority="840" id="{69D590F4-E213-46CE-9D21-408DAB28E0EA}">
            <xm:f>AND($AY37=設定!$B$8,設定!$B$8&lt;&gt;"")</xm:f>
            <x14:dxf>
              <fill>
                <patternFill>
                  <bgColor rgb="FFFFFFCC"/>
                </patternFill>
              </fill>
            </x14:dxf>
          </x14:cfRule>
          <x14:cfRule type="expression" priority="841" id="{96F247FE-07A4-4DBE-A58F-6FF01A7D6C8E}">
            <xm:f>AND($AY37=設定!$B$7,設定!$B$7&lt;&gt;"")</xm:f>
            <x14:dxf>
              <fill>
                <patternFill>
                  <bgColor rgb="FFFFEECC"/>
                </patternFill>
              </fill>
            </x14:dxf>
          </x14:cfRule>
          <x14:cfRule type="expression" priority="842" id="{EB18B81A-8D50-4BB0-898F-61A25AF49BBB}">
            <xm:f>AND($AY37=設定!$B$6,設定!$B$6&lt;&gt;"")</xm:f>
            <x14:dxf>
              <fill>
                <patternFill>
                  <bgColor rgb="FFF1E5DB"/>
                </patternFill>
              </fill>
            </x14:dxf>
          </x14:cfRule>
          <x14:cfRule type="expression" priority="843" id="{477614C8-367A-40A1-B6B7-50F5F22560B3}">
            <xm:f>AND($AY37=設定!$B$5,設定!$B$5&lt;&gt;"")</xm:f>
            <x14:dxf>
              <fill>
                <patternFill>
                  <bgColor rgb="FFFFCCCC"/>
                </patternFill>
              </fill>
            </x14:dxf>
          </x14:cfRule>
          <xm:sqref>AX37:AY94 AX96:AY125</xm:sqref>
        </x14:conditionalFormatting>
        <x14:conditionalFormatting xmlns:xm="http://schemas.microsoft.com/office/excel/2006/main">
          <x14:cfRule type="expression" priority="796" id="{559036E5-4324-4393-ADC0-58569609460D}">
            <xm:f>AND($BA37=設定!$B$19,設定!$B$19&lt;&gt;"")</xm:f>
            <x14:dxf>
              <fill>
                <patternFill>
                  <bgColor rgb="FFFFCCDD"/>
                </patternFill>
              </fill>
            </x14:dxf>
          </x14:cfRule>
          <x14:cfRule type="expression" priority="797" id="{31BE7BF1-7D4A-4708-930D-941EBFBCA57A}">
            <xm:f>AND($BA37=設定!$B$18,設定!$B$18&lt;&gt;"")</xm:f>
            <x14:dxf>
              <fill>
                <patternFill>
                  <bgColor rgb="FFF7D4EB"/>
                </patternFill>
              </fill>
            </x14:dxf>
          </x14:cfRule>
          <x14:cfRule type="expression" priority="798" id="{87FC3F62-2380-471F-A72F-19477B86C143}">
            <xm:f>AND($BA37=設定!$B$17,設定!$B$17&lt;&gt;"")</xm:f>
            <x14:dxf>
              <fill>
                <patternFill>
                  <bgColor rgb="FFFFCCFF"/>
                </patternFill>
              </fill>
            </x14:dxf>
          </x14:cfRule>
          <x14:cfRule type="expression" priority="799" id="{1E078AAB-4DBE-4317-B3AC-C372C45FC48B}">
            <xm:f>AND($BA37=設定!$B$16,設定!$B$16&lt;&gt;"")</xm:f>
            <x14:dxf>
              <fill>
                <patternFill>
                  <bgColor rgb="FFEECCFF"/>
                </patternFill>
              </fill>
            </x14:dxf>
          </x14:cfRule>
          <x14:cfRule type="expression" priority="800" id="{BCDFB029-A0E6-4027-98E2-AFBDAD5159EE}">
            <xm:f>AND($BA37=設定!$B$15,設定!$B$15&lt;&gt;"")</xm:f>
            <x14:dxf>
              <fill>
                <patternFill>
                  <bgColor rgb="FFD6D6F5"/>
                </patternFill>
              </fill>
            </x14:dxf>
          </x14:cfRule>
          <x14:cfRule type="expression" priority="801" id="{010BE4F1-BB75-4BD4-BF21-F9BE178DA711}">
            <xm:f>AND($BA37=設定!$B$14,設定!$B$14&lt;&gt;"")</xm:f>
            <x14:dxf>
              <fill>
                <patternFill>
                  <bgColor rgb="FFCCDDFF"/>
                </patternFill>
              </fill>
            </x14:dxf>
          </x14:cfRule>
          <x14:cfRule type="expression" priority="802" id="{159F050A-990F-46F4-A163-3505F0D41AC7}">
            <xm:f>AND($BA37=設定!$B$13,設定!$B$13&lt;&gt;"")</xm:f>
            <x14:dxf>
              <fill>
                <patternFill>
                  <bgColor rgb="FFCCEEFF"/>
                </patternFill>
              </fill>
            </x14:dxf>
          </x14:cfRule>
          <x14:cfRule type="expression" priority="803" id="{B794EEB9-2E3A-487C-A579-D3F3A75E2DFA}">
            <xm:f>AND($BA37=設定!$B$12,設定!$B$12&lt;&gt;"")</xm:f>
            <x14:dxf>
              <fill>
                <patternFill>
                  <bgColor rgb="FFCFFCFC"/>
                </patternFill>
              </fill>
            </x14:dxf>
          </x14:cfRule>
          <x14:cfRule type="expression" priority="804" id="{5DBCA592-16F1-4F70-A81A-BF51030A57EB}">
            <xm:f>AND($BA37=設定!$B$11,設定!$B$11&lt;&gt;"")</xm:f>
            <x14:dxf>
              <fill>
                <patternFill>
                  <bgColor rgb="FFCCFFDD"/>
                </patternFill>
              </fill>
            </x14:dxf>
          </x14:cfRule>
          <x14:cfRule type="expression" priority="805" id="{45BE9A8A-E311-4787-9B7E-6D4AC5E825B4}">
            <xm:f>AND($BA37=設定!$B$10,設定!$B$10&lt;&gt;"")</xm:f>
            <x14:dxf>
              <fill>
                <patternFill>
                  <bgColor rgb="FFDDFFCC"/>
                </patternFill>
              </fill>
            </x14:dxf>
          </x14:cfRule>
          <x14:cfRule type="expression" priority="806" id="{E3ABC690-AF31-4966-8132-669F66E0D4B4}">
            <xm:f>AND($BA37=設定!$B$9,設定!$B$9&lt;&gt;"")</xm:f>
            <x14:dxf>
              <fill>
                <patternFill>
                  <bgColor rgb="FFEEFFCC"/>
                </patternFill>
              </fill>
            </x14:dxf>
          </x14:cfRule>
          <x14:cfRule type="expression" priority="807" id="{E3B9304E-C80E-4A15-9FA1-BA243D32EB48}">
            <xm:f>AND($BA37=設定!$B$8,設定!$B$8&lt;&gt;"")</xm:f>
            <x14:dxf>
              <fill>
                <patternFill>
                  <bgColor rgb="FFFFFFCC"/>
                </patternFill>
              </fill>
            </x14:dxf>
          </x14:cfRule>
          <x14:cfRule type="expression" priority="808" id="{77AC099F-A16F-40A3-ABA6-9F4D64DEB9B3}">
            <xm:f>AND($BA37=設定!$B$7,設定!$B$7&lt;&gt;"")</xm:f>
            <x14:dxf>
              <fill>
                <patternFill>
                  <bgColor rgb="FFFFEECC"/>
                </patternFill>
              </fill>
            </x14:dxf>
          </x14:cfRule>
          <x14:cfRule type="expression" priority="809" id="{D5C10F68-0869-4BEA-92B9-AFFF47842EE9}">
            <xm:f>AND($BA37=設定!$B$6,設定!$B$6&lt;&gt;"")</xm:f>
            <x14:dxf>
              <fill>
                <patternFill>
                  <bgColor rgb="FFF1E5DB"/>
                </patternFill>
              </fill>
            </x14:dxf>
          </x14:cfRule>
          <x14:cfRule type="expression" priority="810" id="{0FF8D9B2-1DB0-493A-9A37-3AEB58BBEADF}">
            <xm:f>AND($BA37=設定!$B$5,設定!$B$5&lt;&gt;"")</xm:f>
            <x14:dxf>
              <fill>
                <patternFill>
                  <bgColor rgb="FFFFCCCC"/>
                </patternFill>
              </fill>
            </x14:dxf>
          </x14:cfRule>
          <xm:sqref>AZ37:BA94 AZ96:BA125</xm:sqref>
        </x14:conditionalFormatting>
        <x14:conditionalFormatting xmlns:xm="http://schemas.microsoft.com/office/excel/2006/main">
          <x14:cfRule type="expression" priority="763" id="{C2CF989D-2A39-4218-8ED0-63FDDA8FC738}">
            <xm:f>AND($BC37=設定!$B$19,設定!$B$19&lt;&gt;"")</xm:f>
            <x14:dxf>
              <fill>
                <patternFill>
                  <bgColor rgb="FFFFCCDD"/>
                </patternFill>
              </fill>
            </x14:dxf>
          </x14:cfRule>
          <x14:cfRule type="expression" priority="764" id="{5E8499CE-558C-47A7-A968-B51388432C12}">
            <xm:f>AND($BC37=設定!$B$18,設定!$B$18&lt;&gt;"")</xm:f>
            <x14:dxf>
              <fill>
                <patternFill>
                  <bgColor rgb="FFF7D4EB"/>
                </patternFill>
              </fill>
            </x14:dxf>
          </x14:cfRule>
          <x14:cfRule type="expression" priority="765" id="{D78AF349-8BCB-4C6B-94E3-A991F43325F9}">
            <xm:f>AND($BC37=設定!$B$17,設定!$B$17&lt;&gt;"")</xm:f>
            <x14:dxf>
              <fill>
                <patternFill>
                  <bgColor rgb="FFFFCCFF"/>
                </patternFill>
              </fill>
            </x14:dxf>
          </x14:cfRule>
          <x14:cfRule type="expression" priority="766" id="{C1F49D01-DE74-4626-AF3E-F48EA5903A71}">
            <xm:f>AND($BC37=設定!$B$16,設定!$B$16&lt;&gt;"")</xm:f>
            <x14:dxf>
              <fill>
                <patternFill>
                  <bgColor rgb="FFEECCFF"/>
                </patternFill>
              </fill>
            </x14:dxf>
          </x14:cfRule>
          <x14:cfRule type="expression" priority="767" id="{EDE5EFF0-8F01-4637-9604-19809A980DC3}">
            <xm:f>AND($BC37=設定!$B$15,設定!$B$15&lt;&gt;"")</xm:f>
            <x14:dxf>
              <fill>
                <patternFill>
                  <bgColor rgb="FFD6D6F5"/>
                </patternFill>
              </fill>
            </x14:dxf>
          </x14:cfRule>
          <x14:cfRule type="expression" priority="768" id="{D322349E-536B-4068-A054-864B11E8A928}">
            <xm:f>AND($BC37=設定!$B$14,設定!$B$14&lt;&gt;"")</xm:f>
            <x14:dxf>
              <fill>
                <patternFill>
                  <bgColor rgb="FFCCDDFF"/>
                </patternFill>
              </fill>
            </x14:dxf>
          </x14:cfRule>
          <x14:cfRule type="expression" priority="769" id="{4D48587A-AC0C-40B5-AD54-3CD2E39E8294}">
            <xm:f>AND($BC37=設定!$B$13,設定!$B$13&lt;&gt;"")</xm:f>
            <x14:dxf>
              <fill>
                <patternFill>
                  <bgColor rgb="FFCCEEFF"/>
                </patternFill>
              </fill>
            </x14:dxf>
          </x14:cfRule>
          <x14:cfRule type="expression" priority="770" id="{E4F49421-4744-4283-943C-26C0787C16D9}">
            <xm:f>AND($BC37=設定!$B$12,設定!$B$12&lt;&gt;"")</xm:f>
            <x14:dxf>
              <fill>
                <patternFill>
                  <bgColor rgb="FFCFFCFC"/>
                </patternFill>
              </fill>
            </x14:dxf>
          </x14:cfRule>
          <x14:cfRule type="expression" priority="771" id="{231BAC40-5F57-4E8D-A3E6-83F6976C208D}">
            <xm:f>AND($BC37=設定!$B$11,設定!$B$11&lt;&gt;"")</xm:f>
            <x14:dxf>
              <fill>
                <patternFill>
                  <bgColor rgb="FFCCFFDD"/>
                </patternFill>
              </fill>
            </x14:dxf>
          </x14:cfRule>
          <x14:cfRule type="expression" priority="772" id="{A77BF345-8BB5-4889-8FDE-C6E473A42CFB}">
            <xm:f>AND($BC37=設定!$B$10,設定!$B$10&lt;&gt;"")</xm:f>
            <x14:dxf>
              <fill>
                <patternFill>
                  <bgColor rgb="FFDDFFCC"/>
                </patternFill>
              </fill>
            </x14:dxf>
          </x14:cfRule>
          <x14:cfRule type="expression" priority="773" id="{1C762188-9E83-4CF3-802A-6FE4B6574A23}">
            <xm:f>AND($BC37=設定!$B$9,設定!$B$9&lt;&gt;"")</xm:f>
            <x14:dxf>
              <fill>
                <patternFill>
                  <bgColor rgb="FFEEFFCC"/>
                </patternFill>
              </fill>
            </x14:dxf>
          </x14:cfRule>
          <x14:cfRule type="expression" priority="774" id="{13A2F2C4-70D8-4F0C-AB86-87A2EC633F50}">
            <xm:f>AND($BC37=設定!$B$8,設定!$B$8&lt;&gt;"")</xm:f>
            <x14:dxf>
              <fill>
                <patternFill>
                  <bgColor rgb="FFFFFFCC"/>
                </patternFill>
              </fill>
            </x14:dxf>
          </x14:cfRule>
          <x14:cfRule type="expression" priority="775" id="{503814F9-E85D-482A-AAB6-908918AB3BFB}">
            <xm:f>AND($BC37=設定!$B$7,設定!$B$7&lt;&gt;"")</xm:f>
            <x14:dxf>
              <fill>
                <patternFill>
                  <bgColor rgb="FFFFEECC"/>
                </patternFill>
              </fill>
            </x14:dxf>
          </x14:cfRule>
          <x14:cfRule type="expression" priority="776" id="{22D5A69B-37B3-45B4-BBEC-B124BB578121}">
            <xm:f>AND($BC37=設定!$B$6,設定!$B$6&lt;&gt;"")</xm:f>
            <x14:dxf>
              <fill>
                <patternFill>
                  <bgColor rgb="FFF1E5DB"/>
                </patternFill>
              </fill>
            </x14:dxf>
          </x14:cfRule>
          <x14:cfRule type="expression" priority="777" id="{F39D042C-CE5F-4702-98FC-9DF26CB68F3C}">
            <xm:f>AND($BC37=設定!$B$5,設定!$B$5&lt;&gt;"")</xm:f>
            <x14:dxf>
              <fill>
                <patternFill>
                  <bgColor rgb="FFFFCCCC"/>
                </patternFill>
              </fill>
            </x14:dxf>
          </x14:cfRule>
          <xm:sqref>BB37:BC94 BB96:BC125</xm:sqref>
        </x14:conditionalFormatting>
        <x14:conditionalFormatting xmlns:xm="http://schemas.microsoft.com/office/excel/2006/main">
          <x14:cfRule type="expression" priority="730" id="{D44C5C66-DC4C-47BE-9A0D-E2D34B940C2E}">
            <xm:f>AND($BE37=設定!$B$19,設定!$B$19&lt;&gt;"")</xm:f>
            <x14:dxf>
              <fill>
                <patternFill>
                  <bgColor rgb="FFFFCCDD"/>
                </patternFill>
              </fill>
            </x14:dxf>
          </x14:cfRule>
          <x14:cfRule type="expression" priority="731" id="{41450455-B24E-4243-A439-5B0F32C3C552}">
            <xm:f>AND($BE37=設定!$B$18,設定!$B$18&lt;&gt;"")</xm:f>
            <x14:dxf>
              <fill>
                <patternFill>
                  <bgColor rgb="FFF7D4EB"/>
                </patternFill>
              </fill>
            </x14:dxf>
          </x14:cfRule>
          <x14:cfRule type="expression" priority="732" id="{7C021654-DB9A-4432-86AA-2E06765EE30A}">
            <xm:f>AND($BE37=設定!$B$17,設定!$B$17&lt;&gt;"")</xm:f>
            <x14:dxf>
              <fill>
                <patternFill>
                  <bgColor rgb="FFFFCCFF"/>
                </patternFill>
              </fill>
            </x14:dxf>
          </x14:cfRule>
          <x14:cfRule type="expression" priority="733" id="{DD0C5E92-555B-4FBF-91C4-1D950FF1B9BA}">
            <xm:f>AND($BE37=設定!$B$16,設定!$B$16&lt;&gt;"")</xm:f>
            <x14:dxf>
              <fill>
                <patternFill>
                  <bgColor rgb="FFEECCFF"/>
                </patternFill>
              </fill>
            </x14:dxf>
          </x14:cfRule>
          <x14:cfRule type="expression" priority="734" id="{0A2F6636-5335-4D99-B00F-E438167C5356}">
            <xm:f>AND($BE37=設定!$B$15,設定!$B$15&lt;&gt;"")</xm:f>
            <x14:dxf>
              <fill>
                <patternFill>
                  <bgColor rgb="FFD6D6F5"/>
                </patternFill>
              </fill>
            </x14:dxf>
          </x14:cfRule>
          <x14:cfRule type="expression" priority="735" id="{9DBC8A14-2DF9-4E73-ABBB-A037F823A1B6}">
            <xm:f>AND($BE37=設定!$B$14,設定!$B$14&lt;&gt;"")</xm:f>
            <x14:dxf>
              <fill>
                <patternFill>
                  <bgColor rgb="FFCCDDFF"/>
                </patternFill>
              </fill>
            </x14:dxf>
          </x14:cfRule>
          <x14:cfRule type="expression" priority="736" id="{EAAC605A-3CAB-4D85-997D-6BF61D31F9FB}">
            <xm:f>AND($BE37=設定!$B$13,設定!$B$13&lt;&gt;"")</xm:f>
            <x14:dxf>
              <fill>
                <patternFill>
                  <bgColor rgb="FFCCEEFF"/>
                </patternFill>
              </fill>
            </x14:dxf>
          </x14:cfRule>
          <x14:cfRule type="expression" priority="737" id="{7C852DCB-1015-477A-A6CC-A63A2FFD8EED}">
            <xm:f>AND($BE37=設定!$B$12,設定!$B$12&lt;&gt;"")</xm:f>
            <x14:dxf>
              <fill>
                <patternFill>
                  <bgColor rgb="FFCFFCFC"/>
                </patternFill>
              </fill>
            </x14:dxf>
          </x14:cfRule>
          <x14:cfRule type="expression" priority="738" id="{83F79DC3-B6ED-4EF6-9BF3-66216C8FD139}">
            <xm:f>AND($BE37=設定!$B$11,設定!$B$11&lt;&gt;"")</xm:f>
            <x14:dxf>
              <fill>
                <patternFill>
                  <bgColor rgb="FFCCFFDD"/>
                </patternFill>
              </fill>
            </x14:dxf>
          </x14:cfRule>
          <x14:cfRule type="expression" priority="739" id="{78A43466-3DFC-418F-A2C4-1AD5CF740662}">
            <xm:f>AND($BE37=設定!$B$10,設定!$B$10&lt;&gt;"")</xm:f>
            <x14:dxf>
              <fill>
                <patternFill>
                  <bgColor rgb="FFDDFFCC"/>
                </patternFill>
              </fill>
            </x14:dxf>
          </x14:cfRule>
          <x14:cfRule type="expression" priority="740" id="{C9BD1083-5CFA-4078-B293-110AAD9D0C4F}">
            <xm:f>AND($BE37=設定!$B$9,設定!$B$9&lt;&gt;"")</xm:f>
            <x14:dxf>
              <fill>
                <patternFill>
                  <bgColor rgb="FFEEFFCC"/>
                </patternFill>
              </fill>
            </x14:dxf>
          </x14:cfRule>
          <x14:cfRule type="expression" priority="741" id="{6576308E-F4B7-4806-A565-CD9AC01FF62B}">
            <xm:f>AND($BE37=設定!$B$8,設定!$B$8&lt;&gt;"")</xm:f>
            <x14:dxf>
              <fill>
                <patternFill>
                  <bgColor rgb="FFFFFFCC"/>
                </patternFill>
              </fill>
            </x14:dxf>
          </x14:cfRule>
          <x14:cfRule type="expression" priority="742" id="{ABDF1BE8-6B25-42B0-825E-AC59D6044EF1}">
            <xm:f>AND($BE37=設定!$B$7,設定!$B$7&lt;&gt;"")</xm:f>
            <x14:dxf>
              <fill>
                <patternFill>
                  <bgColor rgb="FFFFEECC"/>
                </patternFill>
              </fill>
            </x14:dxf>
          </x14:cfRule>
          <x14:cfRule type="expression" priority="743" id="{5F93CCBA-480A-47BA-9B05-2D0DC88CE9E0}">
            <xm:f>AND($BE37=設定!$B$6,設定!$B$6&lt;&gt;"")</xm:f>
            <x14:dxf>
              <fill>
                <patternFill>
                  <bgColor rgb="FFF1E5DB"/>
                </patternFill>
              </fill>
            </x14:dxf>
          </x14:cfRule>
          <x14:cfRule type="expression" priority="744" id="{414711AE-2E78-41E6-B045-085EB5669864}">
            <xm:f>AND($BE37=設定!$B$5,設定!$B$5&lt;&gt;"")</xm:f>
            <x14:dxf>
              <fill>
                <patternFill>
                  <bgColor rgb="FFFFCCCC"/>
                </patternFill>
              </fill>
            </x14:dxf>
          </x14:cfRule>
          <xm:sqref>BD37:BE94 BD96:BE125</xm:sqref>
        </x14:conditionalFormatting>
        <x14:conditionalFormatting xmlns:xm="http://schemas.microsoft.com/office/excel/2006/main">
          <x14:cfRule type="expression" priority="697" id="{224DEC3B-D23B-401D-9139-1D3CE846EF33}">
            <xm:f>AND($BG37=設定!$B$19,設定!$B$19&lt;&gt;"")</xm:f>
            <x14:dxf>
              <fill>
                <patternFill>
                  <bgColor rgb="FFFFCCDD"/>
                </patternFill>
              </fill>
            </x14:dxf>
          </x14:cfRule>
          <x14:cfRule type="expression" priority="698" id="{99830281-C509-4227-AFD6-1ECE5FC1B2B4}">
            <xm:f>AND($BG37=設定!$B$18,設定!$B$18&lt;&gt;"")</xm:f>
            <x14:dxf>
              <fill>
                <patternFill>
                  <bgColor rgb="FFF7D4EB"/>
                </patternFill>
              </fill>
            </x14:dxf>
          </x14:cfRule>
          <x14:cfRule type="expression" priority="699" id="{E0F040EB-6ED1-4F58-A598-8BD1E86DF931}">
            <xm:f>AND($BG37=設定!$B$17,設定!$B$17&lt;&gt;"")</xm:f>
            <x14:dxf>
              <fill>
                <patternFill>
                  <bgColor rgb="FFFFCCFF"/>
                </patternFill>
              </fill>
            </x14:dxf>
          </x14:cfRule>
          <x14:cfRule type="expression" priority="700" id="{61918AAD-07DD-4915-BBE3-AF9FD1290ECC}">
            <xm:f>AND($BG37=設定!$B$16,設定!$B$16&lt;&gt;"")</xm:f>
            <x14:dxf>
              <fill>
                <patternFill>
                  <bgColor rgb="FFEECCFF"/>
                </patternFill>
              </fill>
            </x14:dxf>
          </x14:cfRule>
          <x14:cfRule type="expression" priority="701" id="{E0B893A0-8F1B-407F-9B43-7A8CDFEC8589}">
            <xm:f>AND($BG37=設定!$B$15,設定!$B$15&lt;&gt;"")</xm:f>
            <x14:dxf>
              <fill>
                <patternFill>
                  <bgColor rgb="FFD6D6F5"/>
                </patternFill>
              </fill>
            </x14:dxf>
          </x14:cfRule>
          <x14:cfRule type="expression" priority="702" id="{94804A36-D344-4BBD-938A-44761F055AFB}">
            <xm:f>AND($BG37=設定!$B$14,設定!$B$14&lt;&gt;"")</xm:f>
            <x14:dxf>
              <fill>
                <patternFill>
                  <bgColor rgb="FFCCDDFF"/>
                </patternFill>
              </fill>
            </x14:dxf>
          </x14:cfRule>
          <x14:cfRule type="expression" priority="703" id="{4A299D5E-E1ED-404E-A6DD-378CF8FA49A1}">
            <xm:f>AND($BG37=設定!$B$13,設定!$B$13&lt;&gt;"")</xm:f>
            <x14:dxf>
              <fill>
                <patternFill>
                  <bgColor rgb="FFCCEEFF"/>
                </patternFill>
              </fill>
            </x14:dxf>
          </x14:cfRule>
          <x14:cfRule type="expression" priority="704" id="{F8BC1CE3-1263-4C24-A21F-ADAB80F04033}">
            <xm:f>AND($BG37=設定!$B$12,設定!$B$12&lt;&gt;"")</xm:f>
            <x14:dxf>
              <fill>
                <patternFill>
                  <bgColor rgb="FFCFFCFC"/>
                </patternFill>
              </fill>
            </x14:dxf>
          </x14:cfRule>
          <x14:cfRule type="expression" priority="705" id="{BF1DFA00-A9CD-4432-BA39-4334A1F3F8D2}">
            <xm:f>AND($BG37=設定!$B$11,設定!$B$11&lt;&gt;"")</xm:f>
            <x14:dxf>
              <fill>
                <patternFill>
                  <bgColor rgb="FFCCFFDD"/>
                </patternFill>
              </fill>
            </x14:dxf>
          </x14:cfRule>
          <x14:cfRule type="expression" priority="706" id="{18764DE8-C208-4B5C-A045-7793E9ED981C}">
            <xm:f>AND($BG37=設定!$B$10,設定!$B$10&lt;&gt;"")</xm:f>
            <x14:dxf>
              <fill>
                <patternFill>
                  <bgColor rgb="FFDDFFCC"/>
                </patternFill>
              </fill>
            </x14:dxf>
          </x14:cfRule>
          <x14:cfRule type="expression" priority="707" id="{0D84E7EC-A97B-48A7-8787-521D72A23769}">
            <xm:f>AND($BG37=設定!$B$9,設定!$B$9&lt;&gt;"")</xm:f>
            <x14:dxf>
              <fill>
                <patternFill>
                  <bgColor rgb="FFEEFFCC"/>
                </patternFill>
              </fill>
            </x14:dxf>
          </x14:cfRule>
          <x14:cfRule type="expression" priority="708" id="{ECA382DC-F9F5-4E86-9B35-6C8D2DCEA33A}">
            <xm:f>AND($BG37=設定!$B$8,設定!$B$8&lt;&gt;"")</xm:f>
            <x14:dxf>
              <fill>
                <patternFill>
                  <bgColor rgb="FFFFFFCC"/>
                </patternFill>
              </fill>
            </x14:dxf>
          </x14:cfRule>
          <x14:cfRule type="expression" priority="709" id="{5A37BA71-1903-4D92-B24A-A2F118E3A5CB}">
            <xm:f>AND($BG37=設定!$B$7,設定!$B$7&lt;&gt;"")</xm:f>
            <x14:dxf>
              <fill>
                <patternFill>
                  <bgColor rgb="FFFFEECC"/>
                </patternFill>
              </fill>
            </x14:dxf>
          </x14:cfRule>
          <x14:cfRule type="expression" priority="710" id="{AC527B95-5A84-4C4D-9B8E-0E744FC11C0D}">
            <xm:f>AND($BG37=設定!$B$6,設定!$B$6&lt;&gt;"")</xm:f>
            <x14:dxf>
              <fill>
                <patternFill>
                  <bgColor rgb="FFF1E5DB"/>
                </patternFill>
              </fill>
            </x14:dxf>
          </x14:cfRule>
          <x14:cfRule type="expression" priority="711" id="{FE98DBE0-9A74-409F-A971-9AC382991711}">
            <xm:f>AND($BG37=設定!$B$5,設定!$B$5&lt;&gt;"")</xm:f>
            <x14:dxf>
              <fill>
                <patternFill>
                  <bgColor rgb="FFFFCCCC"/>
                </patternFill>
              </fill>
            </x14:dxf>
          </x14:cfRule>
          <xm:sqref>BF37:BG94 BF96:BG125</xm:sqref>
        </x14:conditionalFormatting>
        <x14:conditionalFormatting xmlns:xm="http://schemas.microsoft.com/office/excel/2006/main">
          <x14:cfRule type="expression" priority="664" id="{8A9711E5-9BE8-4045-ADF0-33E30C697E1E}">
            <xm:f>AND($BI37=設定!$B$19,設定!$B$19&lt;&gt;"")</xm:f>
            <x14:dxf>
              <fill>
                <patternFill>
                  <bgColor rgb="FFFFCCDD"/>
                </patternFill>
              </fill>
            </x14:dxf>
          </x14:cfRule>
          <x14:cfRule type="expression" priority="665" id="{AC9BCADD-9FDE-4441-8510-B4FB52B2FF51}">
            <xm:f>AND($BI37=設定!$B$18,設定!$B$18&lt;&gt;"")</xm:f>
            <x14:dxf>
              <fill>
                <patternFill>
                  <bgColor rgb="FFF7D4EB"/>
                </patternFill>
              </fill>
            </x14:dxf>
          </x14:cfRule>
          <x14:cfRule type="expression" priority="666" id="{01360F81-5358-4E65-9159-A3C0F80B93A3}">
            <xm:f>AND($BI37=設定!$B$17,設定!$B$17&lt;&gt;"")</xm:f>
            <x14:dxf>
              <fill>
                <patternFill>
                  <bgColor rgb="FFFFCCFF"/>
                </patternFill>
              </fill>
            </x14:dxf>
          </x14:cfRule>
          <x14:cfRule type="expression" priority="667" id="{3A8BD092-A68B-4D1D-BE0F-F1FDA61D1283}">
            <xm:f>AND($BI37=設定!$B$16,設定!$B$16&lt;&gt;"")</xm:f>
            <x14:dxf>
              <fill>
                <patternFill>
                  <bgColor rgb="FFEECCFF"/>
                </patternFill>
              </fill>
            </x14:dxf>
          </x14:cfRule>
          <x14:cfRule type="expression" priority="668" id="{11E016E5-D65A-4DED-9ADD-96047A936DC1}">
            <xm:f>AND($BI37=設定!$B$15,設定!$B$15&lt;&gt;"")</xm:f>
            <x14:dxf>
              <fill>
                <patternFill>
                  <bgColor rgb="FFD6D6F5"/>
                </patternFill>
              </fill>
            </x14:dxf>
          </x14:cfRule>
          <x14:cfRule type="expression" priority="669" id="{EF04D816-9842-45C6-9388-262746F9EA7F}">
            <xm:f>AND($BI37=設定!$B$14,設定!$B$14&lt;&gt;"")</xm:f>
            <x14:dxf>
              <fill>
                <patternFill>
                  <bgColor rgb="FFCCDDFF"/>
                </patternFill>
              </fill>
            </x14:dxf>
          </x14:cfRule>
          <x14:cfRule type="expression" priority="670" id="{77BBA01E-1A0F-46E0-A724-CB60EEA1E99F}">
            <xm:f>AND($BI37=設定!$B$13,設定!$B$13&lt;&gt;"")</xm:f>
            <x14:dxf>
              <fill>
                <patternFill>
                  <bgColor rgb="FFCCEEFF"/>
                </patternFill>
              </fill>
            </x14:dxf>
          </x14:cfRule>
          <x14:cfRule type="expression" priority="671" id="{40D903F5-80D5-443F-9E15-F8B7FA63DEE1}">
            <xm:f>AND($BI37=設定!$B$12,設定!$B$12&lt;&gt;"")</xm:f>
            <x14:dxf>
              <fill>
                <patternFill>
                  <bgColor rgb="FFCFFCFC"/>
                </patternFill>
              </fill>
            </x14:dxf>
          </x14:cfRule>
          <x14:cfRule type="expression" priority="672" id="{4AD2460B-B082-4DD3-AC24-E1B2DA332EFB}">
            <xm:f>AND($BI37=設定!$B$11,設定!$B$11&lt;&gt;"")</xm:f>
            <x14:dxf>
              <fill>
                <patternFill>
                  <bgColor rgb="FFCCFFDD"/>
                </patternFill>
              </fill>
            </x14:dxf>
          </x14:cfRule>
          <x14:cfRule type="expression" priority="673" id="{C36AB20F-6330-4B74-88A8-1D21B219D7AF}">
            <xm:f>AND($BI37=設定!$B$10,設定!$B$10&lt;&gt;"")</xm:f>
            <x14:dxf>
              <fill>
                <patternFill>
                  <bgColor rgb="FFDDFFCC"/>
                </patternFill>
              </fill>
            </x14:dxf>
          </x14:cfRule>
          <x14:cfRule type="expression" priority="674" id="{1A7111ED-1E5B-4B16-B19D-63A84D37B5DE}">
            <xm:f>AND($BI37=設定!$B$9,設定!$B$9&lt;&gt;"")</xm:f>
            <x14:dxf>
              <fill>
                <patternFill>
                  <bgColor rgb="FFEEFFCC"/>
                </patternFill>
              </fill>
            </x14:dxf>
          </x14:cfRule>
          <x14:cfRule type="expression" priority="675" id="{54C6BFA5-2A17-483B-B35D-1B9FCEA8DE60}">
            <xm:f>AND($BI37=設定!$B$8,設定!$B$8&lt;&gt;"")</xm:f>
            <x14:dxf>
              <fill>
                <patternFill>
                  <bgColor rgb="FFFFFFCC"/>
                </patternFill>
              </fill>
            </x14:dxf>
          </x14:cfRule>
          <x14:cfRule type="expression" priority="676" id="{9F9D70A0-7447-49A4-B36D-07C1F525D646}">
            <xm:f>AND($BI37=設定!$B$7,設定!$B$7&lt;&gt;"")</xm:f>
            <x14:dxf>
              <fill>
                <patternFill>
                  <bgColor rgb="FFFFEECC"/>
                </patternFill>
              </fill>
            </x14:dxf>
          </x14:cfRule>
          <x14:cfRule type="expression" priority="677" id="{B60F2A3A-5B9C-4572-94B7-F0D4A09A1661}">
            <xm:f>AND($BI37=設定!$B$6,設定!$B$6&lt;&gt;"")</xm:f>
            <x14:dxf>
              <fill>
                <patternFill>
                  <bgColor rgb="FFF1E5DB"/>
                </patternFill>
              </fill>
            </x14:dxf>
          </x14:cfRule>
          <x14:cfRule type="expression" priority="678" id="{25CB59FB-9B7E-4524-B164-41F8ABEE6C4E}">
            <xm:f>AND($BI37=設定!$B$5,設定!$B$5&lt;&gt;"")</xm:f>
            <x14:dxf>
              <fill>
                <patternFill>
                  <bgColor rgb="FFFFCCCC"/>
                </patternFill>
              </fill>
            </x14:dxf>
          </x14:cfRule>
          <xm:sqref>BH37:BI94 BH96:BI125</xm:sqref>
        </x14:conditionalFormatting>
        <x14:conditionalFormatting xmlns:xm="http://schemas.microsoft.com/office/excel/2006/main">
          <x14:cfRule type="expression" priority="631" id="{3FF6A61C-9EE9-4D66-81A8-7C3F6CABC730}">
            <xm:f>AND($BK37=設定!$B$19,設定!$B$19&lt;&gt;"")</xm:f>
            <x14:dxf>
              <fill>
                <patternFill>
                  <bgColor rgb="FFFFCCDD"/>
                </patternFill>
              </fill>
            </x14:dxf>
          </x14:cfRule>
          <x14:cfRule type="expression" priority="632" id="{4BE75DE3-A5D8-4D42-966D-A5982F5B576E}">
            <xm:f>AND($BK37=設定!$B$18,設定!$B$18&lt;&gt;"")</xm:f>
            <x14:dxf>
              <fill>
                <patternFill>
                  <bgColor rgb="FFF7D4EB"/>
                </patternFill>
              </fill>
            </x14:dxf>
          </x14:cfRule>
          <x14:cfRule type="expression" priority="633" id="{18AB4C78-2982-4C5D-818C-6FD372255354}">
            <xm:f>AND($BK37=設定!$B$17,設定!$B$17&lt;&gt;"")</xm:f>
            <x14:dxf>
              <fill>
                <patternFill>
                  <bgColor rgb="FFFFCCFF"/>
                </patternFill>
              </fill>
            </x14:dxf>
          </x14:cfRule>
          <x14:cfRule type="expression" priority="634" id="{C12EA6E3-AC7D-4E50-B404-4217AFB49E24}">
            <xm:f>AND($BK37=設定!$B$16,設定!$B$16&lt;&gt;"")</xm:f>
            <x14:dxf>
              <fill>
                <patternFill>
                  <bgColor rgb="FFEECCFF"/>
                </patternFill>
              </fill>
            </x14:dxf>
          </x14:cfRule>
          <x14:cfRule type="expression" priority="635" id="{9484E6CB-8E03-4909-91B1-A0717427EEC4}">
            <xm:f>AND($BK37=設定!$B$15,設定!$B$15&lt;&gt;"")</xm:f>
            <x14:dxf>
              <fill>
                <patternFill>
                  <bgColor rgb="FFD6D6F5"/>
                </patternFill>
              </fill>
            </x14:dxf>
          </x14:cfRule>
          <x14:cfRule type="expression" priority="636" id="{CCD9F67D-CC37-4E07-BDAC-BA2481B2E88F}">
            <xm:f>AND($BK37=設定!$B$14,設定!$B$14&lt;&gt;"")</xm:f>
            <x14:dxf>
              <fill>
                <patternFill>
                  <bgColor rgb="FFCCDDFF"/>
                </patternFill>
              </fill>
            </x14:dxf>
          </x14:cfRule>
          <x14:cfRule type="expression" priority="637" id="{D7374984-3B5D-4712-80E9-6E30E1205C71}">
            <xm:f>AND($BK37=設定!$B$13,設定!$B$13&lt;&gt;"")</xm:f>
            <x14:dxf>
              <fill>
                <patternFill>
                  <bgColor rgb="FFCCEEFF"/>
                </patternFill>
              </fill>
            </x14:dxf>
          </x14:cfRule>
          <x14:cfRule type="expression" priority="638" id="{6FE1077A-6806-43DF-B44B-2CF2B973C84C}">
            <xm:f>AND($BK37=設定!$B$12,設定!$B$12&lt;&gt;"")</xm:f>
            <x14:dxf>
              <fill>
                <patternFill>
                  <bgColor rgb="FFCFFCFC"/>
                </patternFill>
              </fill>
            </x14:dxf>
          </x14:cfRule>
          <x14:cfRule type="expression" priority="639" id="{9BD3B88E-03B9-4E24-81D0-6AB1F2BD86B8}">
            <xm:f>AND($BK37=設定!$B$11,設定!$B$11&lt;&gt;"")</xm:f>
            <x14:dxf>
              <fill>
                <patternFill>
                  <bgColor rgb="FFCCFFDD"/>
                </patternFill>
              </fill>
            </x14:dxf>
          </x14:cfRule>
          <x14:cfRule type="expression" priority="640" id="{C4A819D6-F549-4DBE-9549-231FABFE2078}">
            <xm:f>AND($BK37=設定!$B$10,設定!$B$10&lt;&gt;"")</xm:f>
            <x14:dxf>
              <fill>
                <patternFill>
                  <bgColor rgb="FFDDFFCC"/>
                </patternFill>
              </fill>
            </x14:dxf>
          </x14:cfRule>
          <x14:cfRule type="expression" priority="641" id="{7A33CD81-6CA2-43F4-89F3-791F0FEABA53}">
            <xm:f>AND($BK37=設定!$B$9,設定!$B$9&lt;&gt;"")</xm:f>
            <x14:dxf>
              <fill>
                <patternFill>
                  <bgColor rgb="FFEEFFCC"/>
                </patternFill>
              </fill>
            </x14:dxf>
          </x14:cfRule>
          <x14:cfRule type="expression" priority="642" id="{210B0CB4-0A50-4680-8E83-42AB1AE32126}">
            <xm:f>AND($BK37=設定!$B$8,設定!$B$8&lt;&gt;"")</xm:f>
            <x14:dxf>
              <fill>
                <patternFill>
                  <bgColor rgb="FFFFFFCC"/>
                </patternFill>
              </fill>
            </x14:dxf>
          </x14:cfRule>
          <x14:cfRule type="expression" priority="643" id="{D3C16FE8-1FBF-467D-BEC8-884CDBFEF489}">
            <xm:f>AND($BK37=設定!$B$7,設定!$B$7&lt;&gt;"")</xm:f>
            <x14:dxf>
              <fill>
                <patternFill>
                  <bgColor rgb="FFFFEECC"/>
                </patternFill>
              </fill>
            </x14:dxf>
          </x14:cfRule>
          <x14:cfRule type="expression" priority="644" id="{8A180F7A-5454-46ED-BC77-4E952683E43B}">
            <xm:f>AND($BK37=設定!$B$6,設定!$B$6&lt;&gt;"")</xm:f>
            <x14:dxf>
              <fill>
                <patternFill>
                  <bgColor rgb="FFF1E5DB"/>
                </patternFill>
              </fill>
            </x14:dxf>
          </x14:cfRule>
          <x14:cfRule type="expression" priority="645" id="{770E9BCD-48A0-4D24-AD8D-5214193F4757}">
            <xm:f>AND($BK37=設定!$B$5,設定!$B$5&lt;&gt;"")</xm:f>
            <x14:dxf>
              <fill>
                <patternFill>
                  <bgColor rgb="FFFFCCCC"/>
                </patternFill>
              </fill>
            </x14:dxf>
          </x14:cfRule>
          <xm:sqref>BJ37:BK94 BJ96:BK125</xm:sqref>
        </x14:conditionalFormatting>
        <x14:conditionalFormatting xmlns:xm="http://schemas.microsoft.com/office/excel/2006/main">
          <x14:cfRule type="expression" priority="593" id="{A50F9940-F3BB-45B9-A3A1-E2880E478BEE}">
            <xm:f>D$16&gt;設定!$U$5</xm:f>
            <x14:dxf>
              <numFmt numFmtId="183" formatCode=";;;"/>
            </x14:dxf>
          </x14:cfRule>
          <xm:sqref>D20:E34</xm:sqref>
        </x14:conditionalFormatting>
        <x14:conditionalFormatting xmlns:xm="http://schemas.microsoft.com/office/excel/2006/main">
          <x14:cfRule type="expression" priority="563" id="{BD3BC5A0-42EC-4140-8597-1CCC69A5210A}">
            <xm:f>AND($E37=設定!$B$19,設定!$B$19&lt;&gt;"")</xm:f>
            <x14:dxf>
              <fill>
                <patternFill>
                  <bgColor rgb="FFFFCCDD"/>
                </patternFill>
              </fill>
            </x14:dxf>
          </x14:cfRule>
          <x14:cfRule type="expression" priority="564" id="{BC8E0169-4E92-4147-9A69-C628CDD5050D}">
            <xm:f>AND($E37=設定!$B$18,設定!$B$18&lt;&gt;"")</xm:f>
            <x14:dxf>
              <fill>
                <patternFill>
                  <bgColor rgb="FFF7D4EB"/>
                </patternFill>
              </fill>
            </x14:dxf>
          </x14:cfRule>
          <x14:cfRule type="expression" priority="565" id="{AAA98076-B79E-4DF3-974D-5011CD28386D}">
            <xm:f>AND($E37=設定!$B$17,設定!$B$17&lt;&gt;"")</xm:f>
            <x14:dxf>
              <fill>
                <patternFill>
                  <bgColor rgb="FFFFCCFF"/>
                </patternFill>
              </fill>
            </x14:dxf>
          </x14:cfRule>
          <x14:cfRule type="expression" priority="566" id="{4E60B9CC-E566-437F-9621-84DBD826A2F6}">
            <xm:f>AND($E37=設定!$B$16,設定!$B$16&lt;&gt;"")</xm:f>
            <x14:dxf>
              <fill>
                <patternFill>
                  <bgColor rgb="FFEECCFF"/>
                </patternFill>
              </fill>
            </x14:dxf>
          </x14:cfRule>
          <x14:cfRule type="expression" priority="567" id="{7147F5B2-B0F0-477D-BEAC-BB8DEE597FD2}">
            <xm:f>AND($E37=設定!$B$15,設定!$B$15&lt;&gt;"")</xm:f>
            <x14:dxf>
              <fill>
                <patternFill>
                  <bgColor rgb="FFD6D6F5"/>
                </patternFill>
              </fill>
            </x14:dxf>
          </x14:cfRule>
          <x14:cfRule type="expression" priority="568" id="{2F0EA81C-4A0C-4116-9B04-3AFA3F8DBB2A}">
            <xm:f>AND($E37=設定!$B$14,設定!$B$14&lt;&gt;"")</xm:f>
            <x14:dxf>
              <fill>
                <patternFill>
                  <bgColor rgb="FFCCDDFF"/>
                </patternFill>
              </fill>
            </x14:dxf>
          </x14:cfRule>
          <x14:cfRule type="expression" priority="569" id="{2FD820C0-3100-4B30-9C6A-D3E2294D5261}">
            <xm:f>AND($E37=設定!$B$13,設定!$B$13&lt;&gt;"")</xm:f>
            <x14:dxf>
              <fill>
                <patternFill>
                  <bgColor rgb="FFCCEEFF"/>
                </patternFill>
              </fill>
            </x14:dxf>
          </x14:cfRule>
          <x14:cfRule type="expression" priority="570" id="{22E1BC7F-3E7F-4171-BCD6-736E0D75CCD2}">
            <xm:f>AND($E37=設定!$B$12,設定!$B$12&lt;&gt;"")</xm:f>
            <x14:dxf>
              <fill>
                <patternFill>
                  <bgColor rgb="FFCFFCFC"/>
                </patternFill>
              </fill>
            </x14:dxf>
          </x14:cfRule>
          <x14:cfRule type="expression" priority="571" id="{6471A499-53A5-4620-88BC-950C9966BC99}">
            <xm:f>AND($E37=設定!$B$11,設定!$B$11&lt;&gt;"")</xm:f>
            <x14:dxf>
              <fill>
                <patternFill>
                  <bgColor rgb="FFCCFFDD"/>
                </patternFill>
              </fill>
            </x14:dxf>
          </x14:cfRule>
          <x14:cfRule type="expression" priority="572" id="{497A20BA-D90F-4EEB-8A4F-7DB3FFD3CE30}">
            <xm:f>AND($E37=設定!$B$10,設定!$B$10&lt;&gt;"")</xm:f>
            <x14:dxf>
              <fill>
                <patternFill>
                  <bgColor rgb="FFDDFFCC"/>
                </patternFill>
              </fill>
            </x14:dxf>
          </x14:cfRule>
          <x14:cfRule type="expression" priority="573" id="{8954432D-145E-47E1-B1D9-E49BDBF62C52}">
            <xm:f>AND($E37=設定!$B$9,設定!$B$9&lt;&gt;"")</xm:f>
            <x14:dxf>
              <fill>
                <patternFill>
                  <bgColor rgb="FFEEFFCC"/>
                </patternFill>
              </fill>
            </x14:dxf>
          </x14:cfRule>
          <x14:cfRule type="expression" priority="574" id="{C22B9354-C358-43DF-9A43-E6AA051C1375}">
            <xm:f>AND($E37=設定!$B$8,設定!$B$8&lt;&gt;"")</xm:f>
            <x14:dxf>
              <fill>
                <patternFill>
                  <bgColor rgb="FFFFFFCC"/>
                </patternFill>
              </fill>
            </x14:dxf>
          </x14:cfRule>
          <x14:cfRule type="expression" priority="575" id="{C6C91187-FC41-451E-8806-4862B1BA1461}">
            <xm:f>AND($E37=設定!$B$7,設定!$B$7&lt;&gt;"")</xm:f>
            <x14:dxf>
              <fill>
                <patternFill>
                  <bgColor rgb="FFFFEECC"/>
                </patternFill>
              </fill>
            </x14:dxf>
          </x14:cfRule>
          <x14:cfRule type="expression" priority="576" id="{479C8338-D8CA-4D30-95D2-C8D8009791A0}">
            <xm:f>AND($E37=設定!$B$6,設定!$B$6&lt;&gt;"")</xm:f>
            <x14:dxf>
              <fill>
                <patternFill>
                  <bgColor rgb="FFF1E5DB"/>
                </patternFill>
              </fill>
            </x14:dxf>
          </x14:cfRule>
          <x14:cfRule type="expression" priority="577" id="{8C1A85B7-61D4-44DA-AED7-B56E2E9335BC}">
            <xm:f>AND($E37=設定!$B$5,設定!$B$5&lt;&gt;"")</xm:f>
            <x14:dxf>
              <fill>
                <patternFill>
                  <bgColor rgb="FFFFCCCC"/>
                </patternFill>
              </fill>
            </x14:dxf>
          </x14:cfRule>
          <xm:sqref>D37:E94 D96:E123</xm:sqref>
        </x14:conditionalFormatting>
        <x14:conditionalFormatting xmlns:xm="http://schemas.microsoft.com/office/excel/2006/main">
          <x14:cfRule type="expression" priority="544" id="{AB421355-EF77-6E43-9105-2A7D1DE976DE}">
            <xm:f>AND($E95=設定!$B$19,設定!$B$19&lt;&gt;"")</xm:f>
            <x14:dxf>
              <fill>
                <patternFill>
                  <bgColor rgb="FFFFCCDD"/>
                </patternFill>
              </fill>
            </x14:dxf>
          </x14:cfRule>
          <x14:cfRule type="expression" priority="545" id="{F1BB2DF3-D3B0-BD4E-A275-1C07F52914AB}">
            <xm:f>AND($E95=設定!$B$18,設定!$B$18&lt;&gt;"")</xm:f>
            <x14:dxf>
              <fill>
                <patternFill>
                  <bgColor rgb="FFF7D4EB"/>
                </patternFill>
              </fill>
            </x14:dxf>
          </x14:cfRule>
          <x14:cfRule type="expression" priority="546" id="{C040E33A-ADEA-5B4F-A69A-76BE39D69963}">
            <xm:f>AND($E95=設定!$B$17,設定!$B$17&lt;&gt;"")</xm:f>
            <x14:dxf>
              <fill>
                <patternFill>
                  <bgColor rgb="FFFFCCFF"/>
                </patternFill>
              </fill>
            </x14:dxf>
          </x14:cfRule>
          <x14:cfRule type="expression" priority="547" id="{49BAC094-3FE6-BB49-92EB-F6FA7D7894DB}">
            <xm:f>AND($E95=設定!$B$16,設定!$B$16&lt;&gt;"")</xm:f>
            <x14:dxf>
              <fill>
                <patternFill>
                  <bgColor rgb="FFEECCFF"/>
                </patternFill>
              </fill>
            </x14:dxf>
          </x14:cfRule>
          <x14:cfRule type="expression" priority="548" id="{3AB9E732-524C-5A4B-BC38-6279C2AFC77F}">
            <xm:f>AND($E95=設定!$B$15,設定!$B$15&lt;&gt;"")</xm:f>
            <x14:dxf>
              <fill>
                <patternFill>
                  <bgColor rgb="FFD6D6F5"/>
                </patternFill>
              </fill>
            </x14:dxf>
          </x14:cfRule>
          <x14:cfRule type="expression" priority="549" id="{1659AE85-6A00-7449-9AFF-4097CB1E3094}">
            <xm:f>AND($E95=設定!$B$14,設定!$B$14&lt;&gt;"")</xm:f>
            <x14:dxf>
              <fill>
                <patternFill>
                  <bgColor rgb="FFCCDDFF"/>
                </patternFill>
              </fill>
            </x14:dxf>
          </x14:cfRule>
          <x14:cfRule type="expression" priority="550" id="{AFBF53D7-65FC-1B4F-BF74-9A60BE11C967}">
            <xm:f>AND($E95=設定!$B$13,設定!$B$13&lt;&gt;"")</xm:f>
            <x14:dxf>
              <fill>
                <patternFill>
                  <bgColor rgb="FFCCEEFF"/>
                </patternFill>
              </fill>
            </x14:dxf>
          </x14:cfRule>
          <x14:cfRule type="expression" priority="551" id="{382F40AB-95B6-234D-A3B1-010ADD3A2C4E}">
            <xm:f>AND($E95=設定!$B$12,設定!$B$12&lt;&gt;"")</xm:f>
            <x14:dxf>
              <fill>
                <patternFill>
                  <bgColor rgb="FFCFFCFC"/>
                </patternFill>
              </fill>
            </x14:dxf>
          </x14:cfRule>
          <x14:cfRule type="expression" priority="552" id="{4468CFC2-F432-A945-8C2B-AE347578D78D}">
            <xm:f>AND($E95=設定!$B$11,設定!$B$11&lt;&gt;"")</xm:f>
            <x14:dxf>
              <fill>
                <patternFill>
                  <bgColor rgb="FFCCFFDD"/>
                </patternFill>
              </fill>
            </x14:dxf>
          </x14:cfRule>
          <x14:cfRule type="expression" priority="553" id="{6CD8A64E-33DB-FD4A-92DA-7D3FF69F1982}">
            <xm:f>AND($E95=設定!$B$10,設定!$B$10&lt;&gt;"")</xm:f>
            <x14:dxf>
              <fill>
                <patternFill>
                  <bgColor rgb="FFDDFFCC"/>
                </patternFill>
              </fill>
            </x14:dxf>
          </x14:cfRule>
          <x14:cfRule type="expression" priority="554" id="{31A4B486-1856-E54D-BDA0-C8A6799A7BBC}">
            <xm:f>AND($E95=設定!$B$9,設定!$B$9&lt;&gt;"")</xm:f>
            <x14:dxf>
              <fill>
                <patternFill>
                  <bgColor rgb="FFEEFFCC"/>
                </patternFill>
              </fill>
            </x14:dxf>
          </x14:cfRule>
          <x14:cfRule type="expression" priority="555" id="{68546360-B8C6-DD4E-9137-0AF26C7D0A4F}">
            <xm:f>AND($E95=設定!$B$8,設定!$B$8&lt;&gt;"")</xm:f>
            <x14:dxf>
              <fill>
                <patternFill>
                  <bgColor rgb="FFFFFFCC"/>
                </patternFill>
              </fill>
            </x14:dxf>
          </x14:cfRule>
          <x14:cfRule type="expression" priority="556" id="{3E3075E2-F449-DD4A-AD82-AEB405D5B796}">
            <xm:f>AND($E95=設定!$B$7,設定!$B$7&lt;&gt;"")</xm:f>
            <x14:dxf>
              <fill>
                <patternFill>
                  <bgColor rgb="FFFFEECC"/>
                </patternFill>
              </fill>
            </x14:dxf>
          </x14:cfRule>
          <x14:cfRule type="expression" priority="557" id="{66BEE1A3-ABB3-0548-991B-2D338B75690A}">
            <xm:f>AND($E95=設定!$B$6,設定!$B$6&lt;&gt;"")</xm:f>
            <x14:dxf>
              <fill>
                <patternFill>
                  <bgColor rgb="FFF1E5DB"/>
                </patternFill>
              </fill>
            </x14:dxf>
          </x14:cfRule>
          <x14:cfRule type="expression" priority="558" id="{C3FBB7E7-7322-3641-88D8-F73B48942DF1}">
            <xm:f>AND($E95=設定!$B$5,設定!$B$5&lt;&gt;"")</xm:f>
            <x14:dxf>
              <fill>
                <patternFill>
                  <bgColor rgb="FFFFCCCC"/>
                </patternFill>
              </fill>
            </x14:dxf>
          </x14:cfRule>
          <xm:sqref>D95:E95</xm:sqref>
        </x14:conditionalFormatting>
        <x14:conditionalFormatting xmlns:xm="http://schemas.microsoft.com/office/excel/2006/main">
          <x14:cfRule type="expression" priority="526" id="{9AC62A4A-9FA1-A543-9F2D-BC3AD00532ED}">
            <xm:f>AND($G95=設定!$B$19,設定!$B$19&lt;&gt;"")</xm:f>
            <x14:dxf>
              <fill>
                <patternFill>
                  <bgColor rgb="FFFFCCDD"/>
                </patternFill>
              </fill>
            </x14:dxf>
          </x14:cfRule>
          <x14:cfRule type="expression" priority="527" id="{0F516055-1126-4A45-81AE-0EF91BAD0585}">
            <xm:f>AND($G95=設定!$B$18,設定!$B$18&lt;&gt;"")</xm:f>
            <x14:dxf>
              <fill>
                <patternFill>
                  <bgColor rgb="FFF7D4EB"/>
                </patternFill>
              </fill>
            </x14:dxf>
          </x14:cfRule>
          <x14:cfRule type="expression" priority="528" id="{D16C44AB-3473-6844-98CC-CAF5738900DB}">
            <xm:f>AND($G95=設定!$B$17,設定!$B$17&lt;&gt;"")</xm:f>
            <x14:dxf>
              <fill>
                <patternFill>
                  <bgColor rgb="FFFFCCFF"/>
                </patternFill>
              </fill>
            </x14:dxf>
          </x14:cfRule>
          <x14:cfRule type="expression" priority="529" id="{735DD420-BEE9-6D42-8EAB-C59E7170BC20}">
            <xm:f>AND($G95=設定!$B$16,設定!$B$16&lt;&gt;"")</xm:f>
            <x14:dxf>
              <fill>
                <patternFill>
                  <bgColor rgb="FFEECCFF"/>
                </patternFill>
              </fill>
            </x14:dxf>
          </x14:cfRule>
          <x14:cfRule type="expression" priority="530" id="{A8927789-6E39-9646-AF93-972E9CAB2429}">
            <xm:f>AND($G95=設定!$B$15,設定!$B$15&lt;&gt;"")</xm:f>
            <x14:dxf>
              <fill>
                <patternFill>
                  <bgColor rgb="FFD6D6F5"/>
                </patternFill>
              </fill>
            </x14:dxf>
          </x14:cfRule>
          <x14:cfRule type="expression" priority="531" id="{56AEB7EF-3738-0E4D-92AF-319E5ED433DF}">
            <xm:f>AND($G95=設定!$B$14,設定!$B$14&lt;&gt;"")</xm:f>
            <x14:dxf>
              <fill>
                <patternFill>
                  <bgColor rgb="FFCCDDFF"/>
                </patternFill>
              </fill>
            </x14:dxf>
          </x14:cfRule>
          <x14:cfRule type="expression" priority="532" id="{17892B78-96C2-4F45-8CE3-B2C1E54F46AC}">
            <xm:f>AND($G95=設定!$B$13,設定!$B$13&lt;&gt;"")</xm:f>
            <x14:dxf>
              <fill>
                <patternFill>
                  <bgColor rgb="FFCCEEFF"/>
                </patternFill>
              </fill>
            </x14:dxf>
          </x14:cfRule>
          <x14:cfRule type="expression" priority="533" id="{9221AD69-AF42-8F4D-AC84-F4E6B4D9E0ED}">
            <xm:f>AND($G95=設定!$B$12,設定!$B$12&lt;&gt;"")</xm:f>
            <x14:dxf>
              <fill>
                <patternFill>
                  <bgColor rgb="FFCFFCFC"/>
                </patternFill>
              </fill>
            </x14:dxf>
          </x14:cfRule>
          <x14:cfRule type="expression" priority="534" id="{903C5E14-E53C-5142-B185-408FD7B762F1}">
            <xm:f>AND($G95=設定!$B$11,設定!$B$11&lt;&gt;"")</xm:f>
            <x14:dxf>
              <fill>
                <patternFill>
                  <bgColor rgb="FFCCFFDD"/>
                </patternFill>
              </fill>
            </x14:dxf>
          </x14:cfRule>
          <x14:cfRule type="expression" priority="535" id="{84B81F68-835B-344F-8542-80E2D823193F}">
            <xm:f>AND($G95=設定!$B$10,設定!$B$10&lt;&gt;"")</xm:f>
            <x14:dxf>
              <fill>
                <patternFill>
                  <bgColor rgb="FFDDFFCC"/>
                </patternFill>
              </fill>
            </x14:dxf>
          </x14:cfRule>
          <x14:cfRule type="expression" priority="536" id="{EAB2EFA2-E9C3-1149-A922-853FB8069F87}">
            <xm:f>AND($G95=設定!$B$9,設定!$B$9&lt;&gt;"")</xm:f>
            <x14:dxf>
              <fill>
                <patternFill>
                  <bgColor rgb="FFEEFFCC"/>
                </patternFill>
              </fill>
            </x14:dxf>
          </x14:cfRule>
          <x14:cfRule type="expression" priority="537" id="{47107AD8-1E20-324A-84E2-AD3ADB137455}">
            <xm:f>AND($G95=設定!$B$8,設定!$B$8&lt;&gt;"")</xm:f>
            <x14:dxf>
              <fill>
                <patternFill>
                  <bgColor rgb="FFFFFFCC"/>
                </patternFill>
              </fill>
            </x14:dxf>
          </x14:cfRule>
          <x14:cfRule type="expression" priority="538" id="{96D3EBE3-5EAE-7546-A727-DE807C2363AE}">
            <xm:f>AND($G95=設定!$B$7,設定!$B$7&lt;&gt;"")</xm:f>
            <x14:dxf>
              <fill>
                <patternFill>
                  <bgColor rgb="FFFFEECC"/>
                </patternFill>
              </fill>
            </x14:dxf>
          </x14:cfRule>
          <x14:cfRule type="expression" priority="539" id="{09B98F50-7493-B946-BF86-F9F70C6CC24E}">
            <xm:f>AND($G95=設定!$B$6,設定!$B$6&lt;&gt;"")</xm:f>
            <x14:dxf>
              <fill>
                <patternFill>
                  <bgColor rgb="FFF1E5DB"/>
                </patternFill>
              </fill>
            </x14:dxf>
          </x14:cfRule>
          <x14:cfRule type="expression" priority="540" id="{12B6B3E5-7A27-0645-B875-DD94224B4446}">
            <xm:f>AND($G95=設定!$B$5,設定!$B$5&lt;&gt;"")</xm:f>
            <x14:dxf>
              <fill>
                <patternFill>
                  <bgColor rgb="FFFFCCCC"/>
                </patternFill>
              </fill>
            </x14:dxf>
          </x14:cfRule>
          <xm:sqref>F95:G95</xm:sqref>
        </x14:conditionalFormatting>
        <x14:conditionalFormatting xmlns:xm="http://schemas.microsoft.com/office/excel/2006/main">
          <x14:cfRule type="expression" priority="508" id="{A83C2020-F41F-934F-B928-452D73B27EDA}">
            <xm:f>AND($I95=設定!$B$19,設定!$B$19&lt;&gt;"")</xm:f>
            <x14:dxf>
              <fill>
                <patternFill>
                  <bgColor rgb="FFFFCCDD"/>
                </patternFill>
              </fill>
            </x14:dxf>
          </x14:cfRule>
          <x14:cfRule type="expression" priority="509" id="{98CCE44C-2E34-0440-A65A-ABF5FEF70134}">
            <xm:f>AND($I95=設定!$B$18,設定!$B$18&lt;&gt;"")</xm:f>
            <x14:dxf>
              <fill>
                <patternFill>
                  <bgColor rgb="FFF7D4EB"/>
                </patternFill>
              </fill>
            </x14:dxf>
          </x14:cfRule>
          <x14:cfRule type="expression" priority="510" id="{5BF86F9C-FED9-064C-A36C-50FD6A0650BD}">
            <xm:f>AND($I95=設定!$B$17,設定!$B$17&lt;&gt;"")</xm:f>
            <x14:dxf>
              <fill>
                <patternFill>
                  <bgColor rgb="FFFFCCFF"/>
                </patternFill>
              </fill>
            </x14:dxf>
          </x14:cfRule>
          <x14:cfRule type="expression" priority="511" id="{D631D153-53F6-3F4F-9DA8-6432033832DA}">
            <xm:f>AND($I95=設定!$B$16,設定!$B$16&lt;&gt;"")</xm:f>
            <x14:dxf>
              <fill>
                <patternFill>
                  <bgColor rgb="FFEECCFF"/>
                </patternFill>
              </fill>
            </x14:dxf>
          </x14:cfRule>
          <x14:cfRule type="expression" priority="512" id="{D19ED26F-7EC9-D64E-8905-2A02D9B3D656}">
            <xm:f>AND($I95=設定!$B$15,設定!$B$15&lt;&gt;"")</xm:f>
            <x14:dxf>
              <fill>
                <patternFill>
                  <bgColor rgb="FFD6D6F5"/>
                </patternFill>
              </fill>
            </x14:dxf>
          </x14:cfRule>
          <x14:cfRule type="expression" priority="513" id="{F6565DA7-C4A7-4F4B-8949-B3C417371EB8}">
            <xm:f>AND($I95=設定!$B$14,設定!$B$14&lt;&gt;"")</xm:f>
            <x14:dxf>
              <fill>
                <patternFill>
                  <bgColor rgb="FFCCDDFF"/>
                </patternFill>
              </fill>
            </x14:dxf>
          </x14:cfRule>
          <x14:cfRule type="expression" priority="514" id="{89E0785C-8D40-1C47-9220-4579FB1AFACE}">
            <xm:f>AND($I95=設定!$B$13,設定!$B$13&lt;&gt;"")</xm:f>
            <x14:dxf>
              <fill>
                <patternFill>
                  <bgColor rgb="FFCCEEFF"/>
                </patternFill>
              </fill>
            </x14:dxf>
          </x14:cfRule>
          <x14:cfRule type="expression" priority="515" id="{22363E9C-79F0-6E4C-9F1A-AC4E7AF4FA6B}">
            <xm:f>AND($I95=設定!$B$12,設定!$B$12&lt;&gt;"")</xm:f>
            <x14:dxf>
              <fill>
                <patternFill>
                  <bgColor rgb="FFCFFCFC"/>
                </patternFill>
              </fill>
            </x14:dxf>
          </x14:cfRule>
          <x14:cfRule type="expression" priority="516" id="{79056D33-7703-7C4F-9219-DDEB2AC9AE17}">
            <xm:f>AND($I95=設定!$B$11,設定!$B$11&lt;&gt;"")</xm:f>
            <x14:dxf>
              <fill>
                <patternFill>
                  <bgColor rgb="FFCCFFDD"/>
                </patternFill>
              </fill>
            </x14:dxf>
          </x14:cfRule>
          <x14:cfRule type="expression" priority="517" id="{936A075C-2705-BD41-AF2E-43029C0522C4}">
            <xm:f>AND($I95=設定!$B$10,設定!$B$10&lt;&gt;"")</xm:f>
            <x14:dxf>
              <fill>
                <patternFill>
                  <bgColor rgb="FFDDFFCC"/>
                </patternFill>
              </fill>
            </x14:dxf>
          </x14:cfRule>
          <x14:cfRule type="expression" priority="518" id="{98C405BD-2E10-8F49-817E-8FACDC2EAA03}">
            <xm:f>AND($I95=設定!$B$9,設定!$B$9&lt;&gt;"")</xm:f>
            <x14:dxf>
              <fill>
                <patternFill>
                  <bgColor rgb="FFEEFFCC"/>
                </patternFill>
              </fill>
            </x14:dxf>
          </x14:cfRule>
          <x14:cfRule type="expression" priority="519" id="{CA1B7C98-4405-D547-BE43-CC67E2562557}">
            <xm:f>AND($I95=設定!$B$8,設定!$B$8&lt;&gt;"")</xm:f>
            <x14:dxf>
              <fill>
                <patternFill>
                  <bgColor rgb="FFFFFFCC"/>
                </patternFill>
              </fill>
            </x14:dxf>
          </x14:cfRule>
          <x14:cfRule type="expression" priority="520" id="{85D439D8-DCCC-9E4C-B407-05E63295C8D1}">
            <xm:f>AND($I95=設定!$B$7,設定!$B$7&lt;&gt;"")</xm:f>
            <x14:dxf>
              <fill>
                <patternFill>
                  <bgColor rgb="FFFFEECC"/>
                </patternFill>
              </fill>
            </x14:dxf>
          </x14:cfRule>
          <x14:cfRule type="expression" priority="521" id="{3CE985A5-1E7A-A548-9DA2-938FE536C106}">
            <xm:f>AND($I95=設定!$B$6,設定!$B$6&lt;&gt;"")</xm:f>
            <x14:dxf>
              <fill>
                <patternFill>
                  <bgColor rgb="FFF1E5DB"/>
                </patternFill>
              </fill>
            </x14:dxf>
          </x14:cfRule>
          <x14:cfRule type="expression" priority="522" id="{DE0D9B00-90CF-E44B-AF52-667B24BF561D}">
            <xm:f>AND($I95=設定!$B$5,設定!$B$5&lt;&gt;"")</xm:f>
            <x14:dxf>
              <fill>
                <patternFill>
                  <bgColor rgb="FFFFCCCC"/>
                </patternFill>
              </fill>
            </x14:dxf>
          </x14:cfRule>
          <xm:sqref>H95:I95</xm:sqref>
        </x14:conditionalFormatting>
        <x14:conditionalFormatting xmlns:xm="http://schemas.microsoft.com/office/excel/2006/main">
          <x14:cfRule type="expression" priority="490" id="{5188B3D2-BB16-614F-A86D-0CC2005785EC}">
            <xm:f>AND($K95=設定!$B$19,設定!$B$19&lt;&gt;"")</xm:f>
            <x14:dxf>
              <fill>
                <patternFill>
                  <bgColor rgb="FFFFCCDD"/>
                </patternFill>
              </fill>
            </x14:dxf>
          </x14:cfRule>
          <x14:cfRule type="expression" priority="491" id="{5A8A9557-D4A4-014E-83DA-FDC9FAEAECA6}">
            <xm:f>AND($K95=設定!$B$18,設定!$B$18&lt;&gt;"")</xm:f>
            <x14:dxf>
              <fill>
                <patternFill>
                  <bgColor rgb="FFF7D4EB"/>
                </patternFill>
              </fill>
            </x14:dxf>
          </x14:cfRule>
          <x14:cfRule type="expression" priority="492" id="{73D18EB5-BF8D-4749-8AE8-329A0289BCFC}">
            <xm:f>AND($K95=設定!$B$17,設定!$B$17&lt;&gt;"")</xm:f>
            <x14:dxf>
              <fill>
                <patternFill>
                  <bgColor rgb="FFFFCCFF"/>
                </patternFill>
              </fill>
            </x14:dxf>
          </x14:cfRule>
          <x14:cfRule type="expression" priority="493" id="{C04CD7EF-AD13-F84D-B681-ABDB3A03D111}">
            <xm:f>AND($K95=設定!$B$16,設定!$B$16&lt;&gt;"")</xm:f>
            <x14:dxf>
              <fill>
                <patternFill>
                  <bgColor rgb="FFEECCFF"/>
                </patternFill>
              </fill>
            </x14:dxf>
          </x14:cfRule>
          <x14:cfRule type="expression" priority="494" id="{E740347A-96C6-544A-9A45-DC26FBA925AF}">
            <xm:f>AND($K95=設定!$B$15,設定!$B$15&lt;&gt;"")</xm:f>
            <x14:dxf>
              <fill>
                <patternFill>
                  <bgColor rgb="FFD6D6F5"/>
                </patternFill>
              </fill>
            </x14:dxf>
          </x14:cfRule>
          <x14:cfRule type="expression" priority="495" id="{1F6A1467-6168-A94B-B678-56D7B580AA55}">
            <xm:f>AND($K95=設定!$B$14,設定!$B$14&lt;&gt;"")</xm:f>
            <x14:dxf>
              <fill>
                <patternFill>
                  <bgColor rgb="FFCCDDFF"/>
                </patternFill>
              </fill>
            </x14:dxf>
          </x14:cfRule>
          <x14:cfRule type="expression" priority="496" id="{048B33F3-CB70-CF4B-8470-22A26E92BB90}">
            <xm:f>AND($K95=設定!$B$13,設定!$B$13&lt;&gt;"")</xm:f>
            <x14:dxf>
              <fill>
                <patternFill>
                  <bgColor rgb="FFCCEEFF"/>
                </patternFill>
              </fill>
            </x14:dxf>
          </x14:cfRule>
          <x14:cfRule type="expression" priority="497" id="{1A63837D-9D42-3440-BCC1-D12D284BD514}">
            <xm:f>AND($K95=設定!$B$12,設定!$B$12&lt;&gt;"")</xm:f>
            <x14:dxf>
              <fill>
                <patternFill>
                  <bgColor rgb="FFCFFCFC"/>
                </patternFill>
              </fill>
            </x14:dxf>
          </x14:cfRule>
          <x14:cfRule type="expression" priority="498" id="{F1DC0A0C-931F-F247-8BAA-6319DA7BB4E8}">
            <xm:f>AND($K95=設定!$B$11,設定!$B$11&lt;&gt;"")</xm:f>
            <x14:dxf>
              <fill>
                <patternFill>
                  <bgColor rgb="FFCCFFDD"/>
                </patternFill>
              </fill>
            </x14:dxf>
          </x14:cfRule>
          <x14:cfRule type="expression" priority="499" id="{B643204F-540C-6C40-8B1B-B2023A271AB5}">
            <xm:f>AND($K95=設定!$B$10,設定!$B$10&lt;&gt;"")</xm:f>
            <x14:dxf>
              <fill>
                <patternFill>
                  <bgColor rgb="FFDDFFCC"/>
                </patternFill>
              </fill>
            </x14:dxf>
          </x14:cfRule>
          <x14:cfRule type="expression" priority="500" id="{CD9CC295-A285-A446-AEB3-7FF9AC3BB7A0}">
            <xm:f>AND($K95=設定!$B$9,設定!$B$9&lt;&gt;"")</xm:f>
            <x14:dxf>
              <fill>
                <patternFill>
                  <bgColor rgb="FFEEFFCC"/>
                </patternFill>
              </fill>
            </x14:dxf>
          </x14:cfRule>
          <x14:cfRule type="expression" priority="501" id="{7471365E-1FD7-164D-85CC-15E5EF7E158E}">
            <xm:f>AND($K95=設定!$B$8,設定!$B$8&lt;&gt;"")</xm:f>
            <x14:dxf>
              <fill>
                <patternFill>
                  <bgColor rgb="FFFFFFCC"/>
                </patternFill>
              </fill>
            </x14:dxf>
          </x14:cfRule>
          <x14:cfRule type="expression" priority="502" id="{FC976E9C-2FC0-1A4A-822F-7916018B99CD}">
            <xm:f>AND($K95=設定!$B$7,設定!$B$7&lt;&gt;"")</xm:f>
            <x14:dxf>
              <fill>
                <patternFill>
                  <bgColor rgb="FFFFEECC"/>
                </patternFill>
              </fill>
            </x14:dxf>
          </x14:cfRule>
          <x14:cfRule type="expression" priority="503" id="{0E7E2AC4-B4E2-AE45-9090-6822CB8615E3}">
            <xm:f>AND($K95=設定!$B$6,設定!$B$6&lt;&gt;"")</xm:f>
            <x14:dxf>
              <fill>
                <patternFill>
                  <bgColor rgb="FFF1E5DB"/>
                </patternFill>
              </fill>
            </x14:dxf>
          </x14:cfRule>
          <x14:cfRule type="expression" priority="504" id="{B0917168-0F28-A446-A2B7-ED5235D873E6}">
            <xm:f>AND($K95=設定!$B$5,設定!$B$5&lt;&gt;"")</xm:f>
            <x14:dxf>
              <fill>
                <patternFill>
                  <bgColor rgb="FFFFCCCC"/>
                </patternFill>
              </fill>
            </x14:dxf>
          </x14:cfRule>
          <xm:sqref>J95:K95</xm:sqref>
        </x14:conditionalFormatting>
        <x14:conditionalFormatting xmlns:xm="http://schemas.microsoft.com/office/excel/2006/main">
          <x14:cfRule type="expression" priority="472" id="{0867F0A6-CC11-C44E-94D6-E1A19B0C4394}">
            <xm:f>AND($M95=設定!$B$19,設定!$B$19&lt;&gt;"")</xm:f>
            <x14:dxf>
              <fill>
                <patternFill>
                  <bgColor rgb="FFFFCCDD"/>
                </patternFill>
              </fill>
            </x14:dxf>
          </x14:cfRule>
          <x14:cfRule type="expression" priority="473" id="{94D241EB-8295-1345-8173-29D915AB893B}">
            <xm:f>AND($M95=設定!$B$18,設定!$B$18&lt;&gt;"")</xm:f>
            <x14:dxf>
              <fill>
                <patternFill>
                  <bgColor rgb="FFF7D4EB"/>
                </patternFill>
              </fill>
            </x14:dxf>
          </x14:cfRule>
          <x14:cfRule type="expression" priority="474" id="{E5A4017F-5B27-9341-A085-1A6E03A95646}">
            <xm:f>AND($M95=設定!$B$17,設定!$B$17&lt;&gt;"")</xm:f>
            <x14:dxf>
              <fill>
                <patternFill>
                  <bgColor rgb="FFFFCCFF"/>
                </patternFill>
              </fill>
            </x14:dxf>
          </x14:cfRule>
          <x14:cfRule type="expression" priority="475" id="{DB14ED4A-5435-F046-AB6E-C68D83CCAE52}">
            <xm:f>AND($M95=設定!$B$16,設定!$B$16&lt;&gt;"")</xm:f>
            <x14:dxf>
              <fill>
                <patternFill>
                  <bgColor rgb="FFEECCFF"/>
                </patternFill>
              </fill>
            </x14:dxf>
          </x14:cfRule>
          <x14:cfRule type="expression" priority="476" id="{D25F4EA5-3495-A947-9D8A-D83D1FD9D2B8}">
            <xm:f>AND($M95=設定!$B$15,設定!$B$15&lt;&gt;"")</xm:f>
            <x14:dxf>
              <fill>
                <patternFill>
                  <bgColor rgb="FFD6D6F5"/>
                </patternFill>
              </fill>
            </x14:dxf>
          </x14:cfRule>
          <x14:cfRule type="expression" priority="477" id="{A9B43601-BE84-664A-A8C9-67B4BD19C6CC}">
            <xm:f>AND($M95=設定!$B$14,設定!$B$14&lt;&gt;"")</xm:f>
            <x14:dxf>
              <fill>
                <patternFill>
                  <bgColor rgb="FFCCDDFF"/>
                </patternFill>
              </fill>
            </x14:dxf>
          </x14:cfRule>
          <x14:cfRule type="expression" priority="478" id="{38F59EDD-B7B7-8844-AB95-F0FF5658B2BB}">
            <xm:f>AND($M95=設定!$B$13,設定!$B$13&lt;&gt;"")</xm:f>
            <x14:dxf>
              <fill>
                <patternFill>
                  <bgColor rgb="FFCCEEFF"/>
                </patternFill>
              </fill>
            </x14:dxf>
          </x14:cfRule>
          <x14:cfRule type="expression" priority="479" id="{C8E04AC6-045E-9D4E-8041-5D45DCCEA813}">
            <xm:f>AND($M95=設定!$B$12,設定!$B$12&lt;&gt;"")</xm:f>
            <x14:dxf>
              <fill>
                <patternFill>
                  <bgColor rgb="FFCFFCFC"/>
                </patternFill>
              </fill>
            </x14:dxf>
          </x14:cfRule>
          <x14:cfRule type="expression" priority="480" id="{548A5DFA-427C-2149-B6CF-1C0EBFD9E1EE}">
            <xm:f>AND($M95=設定!$B$11,設定!$B$11&lt;&gt;"")</xm:f>
            <x14:dxf>
              <fill>
                <patternFill>
                  <bgColor rgb="FFCCFFDD"/>
                </patternFill>
              </fill>
            </x14:dxf>
          </x14:cfRule>
          <x14:cfRule type="expression" priority="481" id="{7FA10BC6-2095-064D-80AE-80FEE6C66937}">
            <xm:f>AND($M95=設定!$B$10,設定!$B$10&lt;&gt;"")</xm:f>
            <x14:dxf>
              <fill>
                <patternFill>
                  <bgColor rgb="FFDDFFCC"/>
                </patternFill>
              </fill>
            </x14:dxf>
          </x14:cfRule>
          <x14:cfRule type="expression" priority="482" id="{145F884E-3EBC-6840-AAED-768A05DB024E}">
            <xm:f>AND($M95=設定!$B$9,設定!$B$9&lt;&gt;"")</xm:f>
            <x14:dxf>
              <fill>
                <patternFill>
                  <bgColor rgb="FFEEFFCC"/>
                </patternFill>
              </fill>
            </x14:dxf>
          </x14:cfRule>
          <x14:cfRule type="expression" priority="483" id="{49D1FA1E-ED46-4147-80B9-8AD68F5EF2FA}">
            <xm:f>AND($M95=設定!$B$8,設定!$B$8&lt;&gt;"")</xm:f>
            <x14:dxf>
              <fill>
                <patternFill>
                  <bgColor rgb="FFFFFFCC"/>
                </patternFill>
              </fill>
            </x14:dxf>
          </x14:cfRule>
          <x14:cfRule type="expression" priority="484" id="{59BF805C-D770-2140-874B-17091197CB27}">
            <xm:f>AND($M95=設定!$B$7,設定!$B$7&lt;&gt;"")</xm:f>
            <x14:dxf>
              <fill>
                <patternFill>
                  <bgColor rgb="FFFFEECC"/>
                </patternFill>
              </fill>
            </x14:dxf>
          </x14:cfRule>
          <x14:cfRule type="expression" priority="485" id="{E2951AF9-0EF1-AE4E-ABCF-282555FEC204}">
            <xm:f>AND($M95=設定!$B$6,設定!$B$6&lt;&gt;"")</xm:f>
            <x14:dxf>
              <fill>
                <patternFill>
                  <bgColor rgb="FFF1E5DB"/>
                </patternFill>
              </fill>
            </x14:dxf>
          </x14:cfRule>
          <x14:cfRule type="expression" priority="486" id="{1F5CC097-0835-B34B-9CDD-C2A1A9B2BD08}">
            <xm:f>AND($M95=設定!$B$5,設定!$B$5&lt;&gt;"")</xm:f>
            <x14:dxf>
              <fill>
                <patternFill>
                  <bgColor rgb="FFFFCCCC"/>
                </patternFill>
              </fill>
            </x14:dxf>
          </x14:cfRule>
          <xm:sqref>L95:M95</xm:sqref>
        </x14:conditionalFormatting>
        <x14:conditionalFormatting xmlns:xm="http://schemas.microsoft.com/office/excel/2006/main">
          <x14:cfRule type="expression" priority="454" id="{CF991B25-D960-AA4C-9338-AC46799237EE}">
            <xm:f>AND($O95=設定!$B$19,設定!$B$19&lt;&gt;"")</xm:f>
            <x14:dxf>
              <fill>
                <patternFill>
                  <bgColor rgb="FFFFCCDD"/>
                </patternFill>
              </fill>
            </x14:dxf>
          </x14:cfRule>
          <x14:cfRule type="expression" priority="455" id="{7005E253-994A-1D4A-BC37-A040AA3F3E2C}">
            <xm:f>AND($O95=設定!$B$18,設定!$B$18&lt;&gt;"")</xm:f>
            <x14:dxf>
              <fill>
                <patternFill>
                  <bgColor rgb="FFF7D4EB"/>
                </patternFill>
              </fill>
            </x14:dxf>
          </x14:cfRule>
          <x14:cfRule type="expression" priority="456" id="{3BE75CB8-0044-BD4A-B774-9D93133DF8FD}">
            <xm:f>AND($O95=設定!$B$17,設定!$B$17&lt;&gt;"")</xm:f>
            <x14:dxf>
              <fill>
                <patternFill>
                  <bgColor rgb="FFFFCCFF"/>
                </patternFill>
              </fill>
            </x14:dxf>
          </x14:cfRule>
          <x14:cfRule type="expression" priority="457" id="{AA64850B-0F49-FC40-9FF2-8842ED15A728}">
            <xm:f>AND($O95=設定!$B$16,設定!$B$16&lt;&gt;"")</xm:f>
            <x14:dxf>
              <fill>
                <patternFill>
                  <bgColor rgb="FFEECCFF"/>
                </patternFill>
              </fill>
            </x14:dxf>
          </x14:cfRule>
          <x14:cfRule type="expression" priority="458" id="{571D1645-A7E8-734E-867E-267AF2D1E7ED}">
            <xm:f>AND($O95=設定!$B$15,設定!$B$15&lt;&gt;"")</xm:f>
            <x14:dxf>
              <fill>
                <patternFill>
                  <bgColor rgb="FFD6D6F5"/>
                </patternFill>
              </fill>
            </x14:dxf>
          </x14:cfRule>
          <x14:cfRule type="expression" priority="459" id="{AAE57785-A6B9-8E46-AF56-D496DD1FDD5E}">
            <xm:f>AND($O95=設定!$B$14,設定!$B$14&lt;&gt;"")</xm:f>
            <x14:dxf>
              <fill>
                <patternFill>
                  <bgColor rgb="FFCCDDFF"/>
                </patternFill>
              </fill>
            </x14:dxf>
          </x14:cfRule>
          <x14:cfRule type="expression" priority="460" id="{0D2141F7-6F64-664D-96C6-684A31159ECD}">
            <xm:f>AND($O95=設定!$B$13,設定!$B$13&lt;&gt;"")</xm:f>
            <x14:dxf>
              <fill>
                <patternFill>
                  <bgColor rgb="FFCCEEFF"/>
                </patternFill>
              </fill>
            </x14:dxf>
          </x14:cfRule>
          <x14:cfRule type="expression" priority="461" id="{D2A53868-8150-494D-8F04-A45F991255B0}">
            <xm:f>AND($O95=設定!$B$12,設定!$B$12&lt;&gt;"")</xm:f>
            <x14:dxf>
              <fill>
                <patternFill>
                  <bgColor rgb="FFCFFCFC"/>
                </patternFill>
              </fill>
            </x14:dxf>
          </x14:cfRule>
          <x14:cfRule type="expression" priority="462" id="{444B3F96-E746-2E4A-A610-13987D310085}">
            <xm:f>AND($O95=設定!$B$11,設定!$B$11&lt;&gt;"")</xm:f>
            <x14:dxf>
              <fill>
                <patternFill>
                  <bgColor rgb="FFCCFFDD"/>
                </patternFill>
              </fill>
            </x14:dxf>
          </x14:cfRule>
          <x14:cfRule type="expression" priority="463" id="{5C0ED81C-B7A7-AF49-A9DD-7EC3E37DF95E}">
            <xm:f>AND($O95=設定!$B$10,設定!$B$10&lt;&gt;"")</xm:f>
            <x14:dxf>
              <fill>
                <patternFill>
                  <bgColor rgb="FFDDFFCC"/>
                </patternFill>
              </fill>
            </x14:dxf>
          </x14:cfRule>
          <x14:cfRule type="expression" priority="464" id="{0E47BF82-3550-C54B-BB97-939A69F95D5A}">
            <xm:f>AND($O95=設定!$B$9,設定!$B$9&lt;&gt;"")</xm:f>
            <x14:dxf>
              <fill>
                <patternFill>
                  <bgColor rgb="FFEEFFCC"/>
                </patternFill>
              </fill>
            </x14:dxf>
          </x14:cfRule>
          <x14:cfRule type="expression" priority="465" id="{7DF2550B-DAD7-FA4F-8E97-99D5BF1D1460}">
            <xm:f>AND($O95=設定!$B$8,設定!$B$8&lt;&gt;"")</xm:f>
            <x14:dxf>
              <fill>
                <patternFill>
                  <bgColor rgb="FFFFFFCC"/>
                </patternFill>
              </fill>
            </x14:dxf>
          </x14:cfRule>
          <x14:cfRule type="expression" priority="466" id="{6EEF1C90-AB2A-0A4D-8E2D-C0BE7AE7B973}">
            <xm:f>AND($O95=設定!$B$7,設定!$B$7&lt;&gt;"")</xm:f>
            <x14:dxf>
              <fill>
                <patternFill>
                  <bgColor rgb="FFFFEECC"/>
                </patternFill>
              </fill>
            </x14:dxf>
          </x14:cfRule>
          <x14:cfRule type="expression" priority="467" id="{9FF82CD8-81BD-644C-ABE3-EAA01F2BE4CD}">
            <xm:f>AND($O95=設定!$B$6,設定!$B$6&lt;&gt;"")</xm:f>
            <x14:dxf>
              <fill>
                <patternFill>
                  <bgColor rgb="FFF1E5DB"/>
                </patternFill>
              </fill>
            </x14:dxf>
          </x14:cfRule>
          <x14:cfRule type="expression" priority="468" id="{F8FF8AE2-7B9F-0A4F-ACBA-63A71053C4C5}">
            <xm:f>AND($O95=設定!$B$5,設定!$B$5&lt;&gt;"")</xm:f>
            <x14:dxf>
              <fill>
                <patternFill>
                  <bgColor rgb="FFFFCCCC"/>
                </patternFill>
              </fill>
            </x14:dxf>
          </x14:cfRule>
          <xm:sqref>N95:O95</xm:sqref>
        </x14:conditionalFormatting>
        <x14:conditionalFormatting xmlns:xm="http://schemas.microsoft.com/office/excel/2006/main">
          <x14:cfRule type="expression" priority="436" id="{A806499B-FE86-D849-9D86-1AFCD983E5DB}">
            <xm:f>AND($Q95=設定!$B$19,設定!$B$19&lt;&gt;"")</xm:f>
            <x14:dxf>
              <fill>
                <patternFill>
                  <bgColor rgb="FFFFCCDD"/>
                </patternFill>
              </fill>
            </x14:dxf>
          </x14:cfRule>
          <x14:cfRule type="expression" priority="437" id="{9ADCA027-2897-0E4A-B29D-AE2A0F7AE644}">
            <xm:f>AND($Q95=設定!$B$18,設定!$B$18&lt;&gt;"")</xm:f>
            <x14:dxf>
              <fill>
                <patternFill>
                  <bgColor rgb="FFF7D4EB"/>
                </patternFill>
              </fill>
            </x14:dxf>
          </x14:cfRule>
          <x14:cfRule type="expression" priority="438" id="{2841022F-2F8D-8E4B-B4DD-004936CD9149}">
            <xm:f>AND($Q95=設定!$B$17,設定!$B$17&lt;&gt;"")</xm:f>
            <x14:dxf>
              <fill>
                <patternFill>
                  <bgColor rgb="FFFFCCFF"/>
                </patternFill>
              </fill>
            </x14:dxf>
          </x14:cfRule>
          <x14:cfRule type="expression" priority="439" id="{963467EE-8306-DB4C-B5D6-AFE7B9C57210}">
            <xm:f>AND($Q95=設定!$B$16,設定!$B$16&lt;&gt;"")</xm:f>
            <x14:dxf>
              <fill>
                <patternFill>
                  <bgColor rgb="FFEECCFF"/>
                </patternFill>
              </fill>
            </x14:dxf>
          </x14:cfRule>
          <x14:cfRule type="expression" priority="440" id="{30D568C9-125B-6140-8841-15A511F6D2DD}">
            <xm:f>AND($Q95=設定!$B$15,設定!$B$15&lt;&gt;"")</xm:f>
            <x14:dxf>
              <fill>
                <patternFill>
                  <bgColor rgb="FFD6D6F5"/>
                </patternFill>
              </fill>
            </x14:dxf>
          </x14:cfRule>
          <x14:cfRule type="expression" priority="441" id="{16A5D636-3001-974F-89D8-BBF51733894F}">
            <xm:f>AND($Q95=設定!$B$14,設定!$B$14&lt;&gt;"")</xm:f>
            <x14:dxf>
              <fill>
                <patternFill>
                  <bgColor rgb="FFCCDDFF"/>
                </patternFill>
              </fill>
            </x14:dxf>
          </x14:cfRule>
          <x14:cfRule type="expression" priority="442" id="{CC6812AE-DF1F-ED4E-8529-C0B989AD1E3C}">
            <xm:f>AND($Q95=設定!$B$13,設定!$B$13&lt;&gt;"")</xm:f>
            <x14:dxf>
              <fill>
                <patternFill>
                  <bgColor rgb="FFCCEEFF"/>
                </patternFill>
              </fill>
            </x14:dxf>
          </x14:cfRule>
          <x14:cfRule type="expression" priority="443" id="{321A472E-9E2A-CE4E-9AAC-2C4932FE399F}">
            <xm:f>AND($Q95=設定!$B$12,設定!$B$12&lt;&gt;"")</xm:f>
            <x14:dxf>
              <fill>
                <patternFill>
                  <bgColor rgb="FFCFFCFC"/>
                </patternFill>
              </fill>
            </x14:dxf>
          </x14:cfRule>
          <x14:cfRule type="expression" priority="444" id="{791C494B-C448-344F-BFA9-4D605C0D63C2}">
            <xm:f>AND($Q95=設定!$B$11,設定!$B$11&lt;&gt;"")</xm:f>
            <x14:dxf>
              <fill>
                <patternFill>
                  <bgColor rgb="FFCCFFDD"/>
                </patternFill>
              </fill>
            </x14:dxf>
          </x14:cfRule>
          <x14:cfRule type="expression" priority="445" id="{CA5F120F-B8F1-B44E-8FD5-E134C71BD832}">
            <xm:f>AND($Q95=設定!$B$10,設定!$B$10&lt;&gt;"")</xm:f>
            <x14:dxf>
              <fill>
                <patternFill>
                  <bgColor rgb="FFDDFFCC"/>
                </patternFill>
              </fill>
            </x14:dxf>
          </x14:cfRule>
          <x14:cfRule type="expression" priority="446" id="{01CEF7B2-80FF-424E-9FD6-1B4FD38FFD66}">
            <xm:f>AND($Q95=設定!$B$9,設定!$B$9&lt;&gt;"")</xm:f>
            <x14:dxf>
              <fill>
                <patternFill>
                  <bgColor rgb="FFEEFFCC"/>
                </patternFill>
              </fill>
            </x14:dxf>
          </x14:cfRule>
          <x14:cfRule type="expression" priority="447" id="{9246A464-AA36-1646-8032-8554222AD14A}">
            <xm:f>AND($Q95=設定!$B$8,設定!$B$8&lt;&gt;"")</xm:f>
            <x14:dxf>
              <fill>
                <patternFill>
                  <bgColor rgb="FFFFFFCC"/>
                </patternFill>
              </fill>
            </x14:dxf>
          </x14:cfRule>
          <x14:cfRule type="expression" priority="448" id="{146D39D0-26DC-7F41-B9F2-B3219F73F5AA}">
            <xm:f>AND($Q95=設定!$B$7,設定!$B$7&lt;&gt;"")</xm:f>
            <x14:dxf>
              <fill>
                <patternFill>
                  <bgColor rgb="FFFFEECC"/>
                </patternFill>
              </fill>
            </x14:dxf>
          </x14:cfRule>
          <x14:cfRule type="expression" priority="449" id="{72A13222-EFE4-0249-8F96-D6BAF81AE693}">
            <xm:f>AND($Q95=設定!$B$6,設定!$B$6&lt;&gt;"")</xm:f>
            <x14:dxf>
              <fill>
                <patternFill>
                  <bgColor rgb="FFF1E5DB"/>
                </patternFill>
              </fill>
            </x14:dxf>
          </x14:cfRule>
          <x14:cfRule type="expression" priority="450" id="{5092E5A5-C2FE-0D4D-80CB-6B6C998D1723}">
            <xm:f>AND($Q95=設定!$B$5,設定!$B$5&lt;&gt;"")</xm:f>
            <x14:dxf>
              <fill>
                <patternFill>
                  <bgColor rgb="FFFFCCCC"/>
                </patternFill>
              </fill>
            </x14:dxf>
          </x14:cfRule>
          <xm:sqref>P95:Q95</xm:sqref>
        </x14:conditionalFormatting>
        <x14:conditionalFormatting xmlns:xm="http://schemas.microsoft.com/office/excel/2006/main">
          <x14:cfRule type="expression" priority="418" id="{0D557430-0933-134C-82E2-4213647D71BB}">
            <xm:f>AND($S95=設定!$B$19,設定!$B$19&lt;&gt;"")</xm:f>
            <x14:dxf>
              <fill>
                <patternFill>
                  <bgColor rgb="FFFFCCDD"/>
                </patternFill>
              </fill>
            </x14:dxf>
          </x14:cfRule>
          <x14:cfRule type="expression" priority="419" id="{F8119BC8-EE5A-0C4D-A2A6-2BB137BB9DB0}">
            <xm:f>AND($S95=設定!$B$18,設定!$B$18&lt;&gt;"")</xm:f>
            <x14:dxf>
              <fill>
                <patternFill>
                  <bgColor rgb="FFF7D4EB"/>
                </patternFill>
              </fill>
            </x14:dxf>
          </x14:cfRule>
          <x14:cfRule type="expression" priority="420" id="{C2735B54-FCA7-1044-8A3F-8C43685AE35F}">
            <xm:f>AND($S95=設定!$B$17,設定!$B$17&lt;&gt;"")</xm:f>
            <x14:dxf>
              <fill>
                <patternFill>
                  <bgColor rgb="FFFFCCFF"/>
                </patternFill>
              </fill>
            </x14:dxf>
          </x14:cfRule>
          <x14:cfRule type="expression" priority="421" id="{7F87E524-8991-4345-A904-FB7FFD716372}">
            <xm:f>AND($S95=設定!$B$16,設定!$B$16&lt;&gt;"")</xm:f>
            <x14:dxf>
              <fill>
                <patternFill>
                  <bgColor rgb="FFEECCFF"/>
                </patternFill>
              </fill>
            </x14:dxf>
          </x14:cfRule>
          <x14:cfRule type="expression" priority="422" id="{0D6A02F9-18BA-4D48-B8F7-2E5B9F83D0AF}">
            <xm:f>AND($S95=設定!$B$15,設定!$B$15&lt;&gt;"")</xm:f>
            <x14:dxf>
              <fill>
                <patternFill>
                  <bgColor rgb="FFD6D6F5"/>
                </patternFill>
              </fill>
            </x14:dxf>
          </x14:cfRule>
          <x14:cfRule type="expression" priority="423" id="{60F8622C-1331-9940-BA83-83CBA58608D7}">
            <xm:f>AND($S95=設定!$B$14,設定!$B$14&lt;&gt;"")</xm:f>
            <x14:dxf>
              <fill>
                <patternFill>
                  <bgColor rgb="FFCCDDFF"/>
                </patternFill>
              </fill>
            </x14:dxf>
          </x14:cfRule>
          <x14:cfRule type="expression" priority="424" id="{78477E5F-C88F-A04A-8CD6-BB3C5EC158D0}">
            <xm:f>AND($S95=設定!$B$13,設定!$B$13&lt;&gt;"")</xm:f>
            <x14:dxf>
              <fill>
                <patternFill>
                  <bgColor rgb="FFCCEEFF"/>
                </patternFill>
              </fill>
            </x14:dxf>
          </x14:cfRule>
          <x14:cfRule type="expression" priority="425" id="{272A9779-67E4-C14D-BAF9-CDC7A8BF19A3}">
            <xm:f>AND($S95=設定!$B$12,設定!$B$12&lt;&gt;"")</xm:f>
            <x14:dxf>
              <fill>
                <patternFill>
                  <bgColor rgb="FFCFFCFC"/>
                </patternFill>
              </fill>
            </x14:dxf>
          </x14:cfRule>
          <x14:cfRule type="expression" priority="426" id="{0BD76CD2-BB1C-9F43-80B3-2CF123FD4202}">
            <xm:f>AND($S95=設定!$B$11,設定!$B$11&lt;&gt;"")</xm:f>
            <x14:dxf>
              <fill>
                <patternFill>
                  <bgColor rgb="FFCCFFDD"/>
                </patternFill>
              </fill>
            </x14:dxf>
          </x14:cfRule>
          <x14:cfRule type="expression" priority="427" id="{AFC5C7FC-0AD0-884E-9889-65BD9FBFDD97}">
            <xm:f>AND($S95=設定!$B$10,設定!$B$10&lt;&gt;"")</xm:f>
            <x14:dxf>
              <fill>
                <patternFill>
                  <bgColor rgb="FFDDFFCC"/>
                </patternFill>
              </fill>
            </x14:dxf>
          </x14:cfRule>
          <x14:cfRule type="expression" priority="428" id="{34209D3D-D874-3345-93B8-C323B9205B72}">
            <xm:f>AND($S95=設定!$B$9,設定!$B$9&lt;&gt;"")</xm:f>
            <x14:dxf>
              <fill>
                <patternFill>
                  <bgColor rgb="FFEEFFCC"/>
                </patternFill>
              </fill>
            </x14:dxf>
          </x14:cfRule>
          <x14:cfRule type="expression" priority="429" id="{BEED7630-AF82-214B-8CF0-390E8B5ABD7D}">
            <xm:f>AND($S95=設定!$B$8,設定!$B$8&lt;&gt;"")</xm:f>
            <x14:dxf>
              <fill>
                <patternFill>
                  <bgColor rgb="FFFFFFCC"/>
                </patternFill>
              </fill>
            </x14:dxf>
          </x14:cfRule>
          <x14:cfRule type="expression" priority="430" id="{504F4779-D120-9649-8DD3-9A0AE1A8DAC0}">
            <xm:f>AND($S95=設定!$B$7,設定!$B$7&lt;&gt;"")</xm:f>
            <x14:dxf>
              <fill>
                <patternFill>
                  <bgColor rgb="FFFFEECC"/>
                </patternFill>
              </fill>
            </x14:dxf>
          </x14:cfRule>
          <x14:cfRule type="expression" priority="431" id="{16ED2823-D878-8048-8BB0-4E39FAA84DEE}">
            <xm:f>AND($S95=設定!$B$6,設定!$B$6&lt;&gt;"")</xm:f>
            <x14:dxf>
              <fill>
                <patternFill>
                  <bgColor rgb="FFF1E5DB"/>
                </patternFill>
              </fill>
            </x14:dxf>
          </x14:cfRule>
          <x14:cfRule type="expression" priority="432" id="{AE2E069E-6B8B-0A47-9CDF-9D986249E860}">
            <xm:f>AND($S95=設定!$B$5,設定!$B$5&lt;&gt;"")</xm:f>
            <x14:dxf>
              <fill>
                <patternFill>
                  <bgColor rgb="FFFFCCCC"/>
                </patternFill>
              </fill>
            </x14:dxf>
          </x14:cfRule>
          <xm:sqref>R95:S95</xm:sqref>
        </x14:conditionalFormatting>
        <x14:conditionalFormatting xmlns:xm="http://schemas.microsoft.com/office/excel/2006/main">
          <x14:cfRule type="expression" priority="400" id="{B8751683-CB0F-514D-AC59-23FA140EEFF2}">
            <xm:f>AND($U95=設定!$B$19,設定!$B$19&lt;&gt;"")</xm:f>
            <x14:dxf>
              <fill>
                <patternFill>
                  <bgColor rgb="FFFFCCDD"/>
                </patternFill>
              </fill>
            </x14:dxf>
          </x14:cfRule>
          <x14:cfRule type="expression" priority="401" id="{55F1CBBA-FD45-544C-8CD0-8CB6D2E46E81}">
            <xm:f>AND($U95=設定!$B$18,設定!$B$18&lt;&gt;"")</xm:f>
            <x14:dxf>
              <fill>
                <patternFill>
                  <bgColor rgb="FFF7D4EB"/>
                </patternFill>
              </fill>
            </x14:dxf>
          </x14:cfRule>
          <x14:cfRule type="expression" priority="402" id="{7A280C21-B200-CF4B-9BC7-049388134EFA}">
            <xm:f>AND($U95=設定!$B$17,設定!$B$17&lt;&gt;"")</xm:f>
            <x14:dxf>
              <fill>
                <patternFill>
                  <bgColor rgb="FFFFCCFF"/>
                </patternFill>
              </fill>
            </x14:dxf>
          </x14:cfRule>
          <x14:cfRule type="expression" priority="403" id="{6101BE3B-236F-A548-801B-AB6A2E37AAA7}">
            <xm:f>AND($U95=設定!$B$16,設定!$B$16&lt;&gt;"")</xm:f>
            <x14:dxf>
              <fill>
                <patternFill>
                  <bgColor rgb="FFEECCFF"/>
                </patternFill>
              </fill>
            </x14:dxf>
          </x14:cfRule>
          <x14:cfRule type="expression" priority="404" id="{6291A98C-DD57-624C-90A6-9ECEF1370D83}">
            <xm:f>AND($U95=設定!$B$15,設定!$B$15&lt;&gt;"")</xm:f>
            <x14:dxf>
              <fill>
                <patternFill>
                  <bgColor rgb="FFD6D6F5"/>
                </patternFill>
              </fill>
            </x14:dxf>
          </x14:cfRule>
          <x14:cfRule type="expression" priority="405" id="{9F6EB1E8-AFED-A54B-BAB7-6D1843E658D4}">
            <xm:f>AND($U95=設定!$B$14,設定!$B$14&lt;&gt;"")</xm:f>
            <x14:dxf>
              <fill>
                <patternFill>
                  <bgColor rgb="FFCCDDFF"/>
                </patternFill>
              </fill>
            </x14:dxf>
          </x14:cfRule>
          <x14:cfRule type="expression" priority="406" id="{B44069EA-5BA1-0A44-8739-3BD04710106E}">
            <xm:f>AND($U95=設定!$B$13,設定!$B$13&lt;&gt;"")</xm:f>
            <x14:dxf>
              <fill>
                <patternFill>
                  <bgColor rgb="FFCCEEFF"/>
                </patternFill>
              </fill>
            </x14:dxf>
          </x14:cfRule>
          <x14:cfRule type="expression" priority="407" id="{ACDD6FFB-04BC-F94D-89DB-9209A085B347}">
            <xm:f>AND($U95=設定!$B$12,設定!$B$12&lt;&gt;"")</xm:f>
            <x14:dxf>
              <fill>
                <patternFill>
                  <bgColor rgb="FFCFFCFC"/>
                </patternFill>
              </fill>
            </x14:dxf>
          </x14:cfRule>
          <x14:cfRule type="expression" priority="408" id="{729B5A18-D6A6-E345-BB2E-3B8237EA5BC3}">
            <xm:f>AND($U95=設定!$B$11,設定!$B$11&lt;&gt;"")</xm:f>
            <x14:dxf>
              <fill>
                <patternFill>
                  <bgColor rgb="FFCCFFDD"/>
                </patternFill>
              </fill>
            </x14:dxf>
          </x14:cfRule>
          <x14:cfRule type="expression" priority="409" id="{0F41D889-F4BC-A34B-8591-00DDE155D53E}">
            <xm:f>AND($U95=設定!$B$10,設定!$B$10&lt;&gt;"")</xm:f>
            <x14:dxf>
              <fill>
                <patternFill>
                  <bgColor rgb="FFDDFFCC"/>
                </patternFill>
              </fill>
            </x14:dxf>
          </x14:cfRule>
          <x14:cfRule type="expression" priority="410" id="{89AC890E-B970-6246-8606-339BB2903488}">
            <xm:f>AND($U95=設定!$B$9,設定!$B$9&lt;&gt;"")</xm:f>
            <x14:dxf>
              <fill>
                <patternFill>
                  <bgColor rgb="FFEEFFCC"/>
                </patternFill>
              </fill>
            </x14:dxf>
          </x14:cfRule>
          <x14:cfRule type="expression" priority="411" id="{2A791281-932A-4E43-837B-E1C8E291AAD8}">
            <xm:f>AND($U95=設定!$B$8,設定!$B$8&lt;&gt;"")</xm:f>
            <x14:dxf>
              <fill>
                <patternFill>
                  <bgColor rgb="FFFFFFCC"/>
                </patternFill>
              </fill>
            </x14:dxf>
          </x14:cfRule>
          <x14:cfRule type="expression" priority="412" id="{036E0C6E-96DB-6E4F-9507-9ADAC245AA51}">
            <xm:f>AND($U95=設定!$B$7,設定!$B$7&lt;&gt;"")</xm:f>
            <x14:dxf>
              <fill>
                <patternFill>
                  <bgColor rgb="FFFFEECC"/>
                </patternFill>
              </fill>
            </x14:dxf>
          </x14:cfRule>
          <x14:cfRule type="expression" priority="413" id="{C5198030-AFF1-B34C-B26F-847EF73DA252}">
            <xm:f>AND($U95=設定!$B$6,設定!$B$6&lt;&gt;"")</xm:f>
            <x14:dxf>
              <fill>
                <patternFill>
                  <bgColor rgb="FFF1E5DB"/>
                </patternFill>
              </fill>
            </x14:dxf>
          </x14:cfRule>
          <x14:cfRule type="expression" priority="414" id="{DDACA1CC-ABC9-1840-BB81-895EAAFAE4CC}">
            <xm:f>AND($U95=設定!$B$5,設定!$B$5&lt;&gt;"")</xm:f>
            <x14:dxf>
              <fill>
                <patternFill>
                  <bgColor rgb="FFFFCCCC"/>
                </patternFill>
              </fill>
            </x14:dxf>
          </x14:cfRule>
          <xm:sqref>T95:U95</xm:sqref>
        </x14:conditionalFormatting>
        <x14:conditionalFormatting xmlns:xm="http://schemas.microsoft.com/office/excel/2006/main">
          <x14:cfRule type="expression" priority="382" id="{AECC1A30-0AC8-AB43-ACAE-E9F78ECED77C}">
            <xm:f>AND($W95=設定!$B$19,設定!$B$19&lt;&gt;"")</xm:f>
            <x14:dxf>
              <fill>
                <patternFill>
                  <bgColor rgb="FFFFCCDD"/>
                </patternFill>
              </fill>
            </x14:dxf>
          </x14:cfRule>
          <x14:cfRule type="expression" priority="383" id="{5FF38232-8D4E-2C48-B4E1-5006D58F2173}">
            <xm:f>AND($W95=設定!$B$18,設定!$B$18&lt;&gt;"")</xm:f>
            <x14:dxf>
              <fill>
                <patternFill>
                  <bgColor rgb="FFF7D4EB"/>
                </patternFill>
              </fill>
            </x14:dxf>
          </x14:cfRule>
          <x14:cfRule type="expression" priority="384" id="{3F171C27-C32A-C94D-8166-F025E894865C}">
            <xm:f>AND($W95=設定!$B$17,設定!$B$17&lt;&gt;"")</xm:f>
            <x14:dxf>
              <fill>
                <patternFill>
                  <bgColor rgb="FFFFCCFF"/>
                </patternFill>
              </fill>
            </x14:dxf>
          </x14:cfRule>
          <x14:cfRule type="expression" priority="385" id="{97E9ADB3-82B8-EB45-8F4F-895F08E72CF6}">
            <xm:f>AND($W95=設定!$B$16,設定!$B$16&lt;&gt;"")</xm:f>
            <x14:dxf>
              <fill>
                <patternFill>
                  <bgColor rgb="FFEECCFF"/>
                </patternFill>
              </fill>
            </x14:dxf>
          </x14:cfRule>
          <x14:cfRule type="expression" priority="386" id="{C866B3EA-5B03-9A4C-904E-70B9AD46FCBD}">
            <xm:f>AND($W95=設定!$B$15,設定!$B$15&lt;&gt;"")</xm:f>
            <x14:dxf>
              <fill>
                <patternFill>
                  <bgColor rgb="FFD6D6F5"/>
                </patternFill>
              </fill>
            </x14:dxf>
          </x14:cfRule>
          <x14:cfRule type="expression" priority="387" id="{ECD3AB53-3A98-8B4B-8AEB-A097C56CA4EA}">
            <xm:f>AND($W95=設定!$B$14,設定!$B$14&lt;&gt;"")</xm:f>
            <x14:dxf>
              <fill>
                <patternFill>
                  <bgColor rgb="FFCCDDFF"/>
                </patternFill>
              </fill>
            </x14:dxf>
          </x14:cfRule>
          <x14:cfRule type="expression" priority="388" id="{074C6BFC-2431-364D-BAC1-553373567235}">
            <xm:f>AND($W95=設定!$B$13,設定!$B$13&lt;&gt;"")</xm:f>
            <x14:dxf>
              <fill>
                <patternFill>
                  <bgColor rgb="FFCCEEFF"/>
                </patternFill>
              </fill>
            </x14:dxf>
          </x14:cfRule>
          <x14:cfRule type="expression" priority="389" id="{E1F30346-AF7F-784C-B051-2C1D4C23A9F1}">
            <xm:f>AND($W95=設定!$B$12,設定!$B$12&lt;&gt;"")</xm:f>
            <x14:dxf>
              <fill>
                <patternFill>
                  <bgColor rgb="FFCFFCFC"/>
                </patternFill>
              </fill>
            </x14:dxf>
          </x14:cfRule>
          <x14:cfRule type="expression" priority="390" id="{00771781-5B3F-C049-A0ED-C2B9168DA3E7}">
            <xm:f>AND($W95=設定!$B$11,設定!$B$11&lt;&gt;"")</xm:f>
            <x14:dxf>
              <fill>
                <patternFill>
                  <bgColor rgb="FFCCFFDD"/>
                </patternFill>
              </fill>
            </x14:dxf>
          </x14:cfRule>
          <x14:cfRule type="expression" priority="391" id="{9259289D-A479-F845-98DF-D82D7D3B5289}">
            <xm:f>AND($W95=設定!$B$10,設定!$B$10&lt;&gt;"")</xm:f>
            <x14:dxf>
              <fill>
                <patternFill>
                  <bgColor rgb="FFDDFFCC"/>
                </patternFill>
              </fill>
            </x14:dxf>
          </x14:cfRule>
          <x14:cfRule type="expression" priority="392" id="{9CEAB8A3-E3CF-514E-B0CF-D0EFE6B6C75D}">
            <xm:f>AND($W95=設定!$B$9,設定!$B$9&lt;&gt;"")</xm:f>
            <x14:dxf>
              <fill>
                <patternFill>
                  <bgColor rgb="FFEEFFCC"/>
                </patternFill>
              </fill>
            </x14:dxf>
          </x14:cfRule>
          <x14:cfRule type="expression" priority="393" id="{B7CCBD1D-C0D7-3D49-8B0F-561462649241}">
            <xm:f>AND($W95=設定!$B$8,設定!$B$8&lt;&gt;"")</xm:f>
            <x14:dxf>
              <fill>
                <patternFill>
                  <bgColor rgb="FFFFFFCC"/>
                </patternFill>
              </fill>
            </x14:dxf>
          </x14:cfRule>
          <x14:cfRule type="expression" priority="394" id="{0E0D2EA5-B2C6-1F4A-9364-44F4BA63985E}">
            <xm:f>AND($W95=設定!$B$7,設定!$B$7&lt;&gt;"")</xm:f>
            <x14:dxf>
              <fill>
                <patternFill>
                  <bgColor rgb="FFFFEECC"/>
                </patternFill>
              </fill>
            </x14:dxf>
          </x14:cfRule>
          <x14:cfRule type="expression" priority="395" id="{A9888604-C1E5-F64C-93A7-7538B8892135}">
            <xm:f>AND($W95=設定!$B$6,設定!$B$6&lt;&gt;"")</xm:f>
            <x14:dxf>
              <fill>
                <patternFill>
                  <bgColor rgb="FFF1E5DB"/>
                </patternFill>
              </fill>
            </x14:dxf>
          </x14:cfRule>
          <x14:cfRule type="expression" priority="396" id="{DA71C8AE-1B12-DA4C-A064-537259525080}">
            <xm:f>AND($W95=設定!$B$5,設定!$B$5&lt;&gt;"")</xm:f>
            <x14:dxf>
              <fill>
                <patternFill>
                  <bgColor rgb="FFFFCCCC"/>
                </patternFill>
              </fill>
            </x14:dxf>
          </x14:cfRule>
          <xm:sqref>V95:W95</xm:sqref>
        </x14:conditionalFormatting>
        <x14:conditionalFormatting xmlns:xm="http://schemas.microsoft.com/office/excel/2006/main">
          <x14:cfRule type="expression" priority="364" id="{FA044F89-DF78-0240-8950-DE22B8FB12B2}">
            <xm:f>AND($Y95=設定!$B$19,設定!$B$19&lt;&gt;"")</xm:f>
            <x14:dxf>
              <fill>
                <patternFill>
                  <bgColor rgb="FFFFCCDD"/>
                </patternFill>
              </fill>
            </x14:dxf>
          </x14:cfRule>
          <x14:cfRule type="expression" priority="365" id="{5FC2B063-0B4B-1F4E-B153-BE08F48781EF}">
            <xm:f>AND($Y95=設定!$B$18,設定!$B$18&lt;&gt;"")</xm:f>
            <x14:dxf>
              <fill>
                <patternFill>
                  <bgColor rgb="FFF7D4EB"/>
                </patternFill>
              </fill>
            </x14:dxf>
          </x14:cfRule>
          <x14:cfRule type="expression" priority="366" id="{8DF2495E-E69D-044F-BFA1-3F492CA651B2}">
            <xm:f>AND($Y95=設定!$B$17,設定!$B$17&lt;&gt;"")</xm:f>
            <x14:dxf>
              <fill>
                <patternFill>
                  <bgColor rgb="FFFFCCFF"/>
                </patternFill>
              </fill>
            </x14:dxf>
          </x14:cfRule>
          <x14:cfRule type="expression" priority="367" id="{7BB3844D-EE1D-1540-87B2-7D589DA1F598}">
            <xm:f>AND($Y95=設定!$B$16,設定!$B$16&lt;&gt;"")</xm:f>
            <x14:dxf>
              <fill>
                <patternFill>
                  <bgColor rgb="FFEECCFF"/>
                </patternFill>
              </fill>
            </x14:dxf>
          </x14:cfRule>
          <x14:cfRule type="expression" priority="368" id="{5ED99D84-088F-BD41-A132-82002EB44761}">
            <xm:f>AND($Y95=設定!$B$15,設定!$B$15&lt;&gt;"")</xm:f>
            <x14:dxf>
              <fill>
                <patternFill>
                  <bgColor rgb="FFD6D6F5"/>
                </patternFill>
              </fill>
            </x14:dxf>
          </x14:cfRule>
          <x14:cfRule type="expression" priority="369" id="{9597088D-2D87-EF4D-B428-61A534150236}">
            <xm:f>AND($Y95=設定!$B$14,設定!$B$14&lt;&gt;"")</xm:f>
            <x14:dxf>
              <fill>
                <patternFill>
                  <bgColor rgb="FFCCDDFF"/>
                </patternFill>
              </fill>
            </x14:dxf>
          </x14:cfRule>
          <x14:cfRule type="expression" priority="370" id="{B06D04A4-9627-4943-8CEA-5C8B71BD1AB5}">
            <xm:f>AND($Y95=設定!$B$13,設定!$B$13&lt;&gt;"")</xm:f>
            <x14:dxf>
              <fill>
                <patternFill>
                  <bgColor rgb="FFCCEEFF"/>
                </patternFill>
              </fill>
            </x14:dxf>
          </x14:cfRule>
          <x14:cfRule type="expression" priority="371" id="{302DB387-73BA-3245-93BB-FC8BB37A8DD2}">
            <xm:f>AND($Y95=設定!$B$12,設定!$B$12&lt;&gt;"")</xm:f>
            <x14:dxf>
              <fill>
                <patternFill>
                  <bgColor rgb="FFCFFCFC"/>
                </patternFill>
              </fill>
            </x14:dxf>
          </x14:cfRule>
          <x14:cfRule type="expression" priority="372" id="{8E665985-CEC4-614A-8CB5-DB038C00B3B3}">
            <xm:f>AND($Y95=設定!$B$11,設定!$B$11&lt;&gt;"")</xm:f>
            <x14:dxf>
              <fill>
                <patternFill>
                  <bgColor rgb="FFCCFFDD"/>
                </patternFill>
              </fill>
            </x14:dxf>
          </x14:cfRule>
          <x14:cfRule type="expression" priority="373" id="{D84BF573-5341-AA4C-BF09-DFEF7871E850}">
            <xm:f>AND($Y95=設定!$B$10,設定!$B$10&lt;&gt;"")</xm:f>
            <x14:dxf>
              <fill>
                <patternFill>
                  <bgColor rgb="FFDDFFCC"/>
                </patternFill>
              </fill>
            </x14:dxf>
          </x14:cfRule>
          <x14:cfRule type="expression" priority="374" id="{BBEC793A-8D25-BF4A-B38B-8D01B8DAF8C6}">
            <xm:f>AND($Y95=設定!$B$9,設定!$B$9&lt;&gt;"")</xm:f>
            <x14:dxf>
              <fill>
                <patternFill>
                  <bgColor rgb="FFEEFFCC"/>
                </patternFill>
              </fill>
            </x14:dxf>
          </x14:cfRule>
          <x14:cfRule type="expression" priority="375" id="{1EA5C79B-1E37-DE43-8AE3-3327F6A101C2}">
            <xm:f>AND($Y95=設定!$B$8,設定!$B$8&lt;&gt;"")</xm:f>
            <x14:dxf>
              <fill>
                <patternFill>
                  <bgColor rgb="FFFFFFCC"/>
                </patternFill>
              </fill>
            </x14:dxf>
          </x14:cfRule>
          <x14:cfRule type="expression" priority="376" id="{7EE91A0C-522B-5E43-B655-05067D511A1A}">
            <xm:f>AND($Y95=設定!$B$7,設定!$B$7&lt;&gt;"")</xm:f>
            <x14:dxf>
              <fill>
                <patternFill>
                  <bgColor rgb="FFFFEECC"/>
                </patternFill>
              </fill>
            </x14:dxf>
          </x14:cfRule>
          <x14:cfRule type="expression" priority="377" id="{0A5F229A-198B-1E41-8CF1-27CB9F5CBBC1}">
            <xm:f>AND($Y95=設定!$B$6,設定!$B$6&lt;&gt;"")</xm:f>
            <x14:dxf>
              <fill>
                <patternFill>
                  <bgColor rgb="FFF1E5DB"/>
                </patternFill>
              </fill>
            </x14:dxf>
          </x14:cfRule>
          <x14:cfRule type="expression" priority="378" id="{0FFF79CD-62BD-314E-A631-26120C835A2C}">
            <xm:f>AND($Y95=設定!$B$5,設定!$B$5&lt;&gt;"")</xm:f>
            <x14:dxf>
              <fill>
                <patternFill>
                  <bgColor rgb="FFFFCCCC"/>
                </patternFill>
              </fill>
            </x14:dxf>
          </x14:cfRule>
          <xm:sqref>X95:Y95</xm:sqref>
        </x14:conditionalFormatting>
        <x14:conditionalFormatting xmlns:xm="http://schemas.microsoft.com/office/excel/2006/main">
          <x14:cfRule type="expression" priority="346" id="{01F1872C-3CCF-0748-BC68-1ABD69E574C6}">
            <xm:f>AND($AA95=設定!$B$19,設定!$B$19&lt;&gt;"")</xm:f>
            <x14:dxf>
              <fill>
                <patternFill>
                  <bgColor rgb="FFFFCCDD"/>
                </patternFill>
              </fill>
            </x14:dxf>
          </x14:cfRule>
          <x14:cfRule type="expression" priority="347" id="{F9422EA9-891C-B846-AC59-9D165F0E7278}">
            <xm:f>AND($AA95=設定!$B$18,設定!$B$18&lt;&gt;"")</xm:f>
            <x14:dxf>
              <fill>
                <patternFill>
                  <bgColor rgb="FFF7D4EB"/>
                </patternFill>
              </fill>
            </x14:dxf>
          </x14:cfRule>
          <x14:cfRule type="expression" priority="348" id="{DE55D961-4F41-8844-A35F-C00414D22013}">
            <xm:f>AND($AA95=設定!$B$17,設定!$B$17&lt;&gt;"")</xm:f>
            <x14:dxf>
              <fill>
                <patternFill>
                  <bgColor rgb="FFFFCCFF"/>
                </patternFill>
              </fill>
            </x14:dxf>
          </x14:cfRule>
          <x14:cfRule type="expression" priority="349" id="{49D2661C-CE11-B548-A3E2-BEA9AE31729C}">
            <xm:f>AND($AA95=設定!$B$16,設定!$B$16&lt;&gt;"")</xm:f>
            <x14:dxf>
              <fill>
                <patternFill>
                  <bgColor rgb="FFEECCFF"/>
                </patternFill>
              </fill>
            </x14:dxf>
          </x14:cfRule>
          <x14:cfRule type="expression" priority="350" id="{3736B7A6-325E-6047-9FDF-6E2FA14A13FB}">
            <xm:f>AND($AA95=設定!$B$15,設定!$B$15&lt;&gt;"")</xm:f>
            <x14:dxf>
              <fill>
                <patternFill>
                  <bgColor rgb="FFD6D6F5"/>
                </patternFill>
              </fill>
            </x14:dxf>
          </x14:cfRule>
          <x14:cfRule type="expression" priority="351" id="{A4088391-157D-7A4E-AF9F-1ECCB737AD77}">
            <xm:f>AND($AA95=設定!$B$14,設定!$B$14&lt;&gt;"")</xm:f>
            <x14:dxf>
              <fill>
                <patternFill>
                  <bgColor rgb="FFCCDDFF"/>
                </patternFill>
              </fill>
            </x14:dxf>
          </x14:cfRule>
          <x14:cfRule type="expression" priority="352" id="{B3B2A586-4D13-394D-9DE9-07CAC4C5F424}">
            <xm:f>AND($AA95=設定!$B$13,設定!$B$13&lt;&gt;"")</xm:f>
            <x14:dxf>
              <fill>
                <patternFill>
                  <bgColor rgb="FFCCEEFF"/>
                </patternFill>
              </fill>
            </x14:dxf>
          </x14:cfRule>
          <x14:cfRule type="expression" priority="353" id="{529B6B31-E7EC-374B-9F20-7B6D91C24ABB}">
            <xm:f>AND($AA95=設定!$B$12,設定!$B$12&lt;&gt;"")</xm:f>
            <x14:dxf>
              <fill>
                <patternFill>
                  <bgColor rgb="FFCFFCFC"/>
                </patternFill>
              </fill>
            </x14:dxf>
          </x14:cfRule>
          <x14:cfRule type="expression" priority="354" id="{DFB0D1BF-5A23-4846-B5A0-5D408456A59B}">
            <xm:f>AND($AA95=設定!$B$11,設定!$B$11&lt;&gt;"")</xm:f>
            <x14:dxf>
              <fill>
                <patternFill>
                  <bgColor rgb="FFCCFFDD"/>
                </patternFill>
              </fill>
            </x14:dxf>
          </x14:cfRule>
          <x14:cfRule type="expression" priority="355" id="{61D66B64-B0D2-F84A-8DBE-845EB14E125B}">
            <xm:f>AND($AA95=設定!$B$10,設定!$B$10&lt;&gt;"")</xm:f>
            <x14:dxf>
              <fill>
                <patternFill>
                  <bgColor rgb="FFDDFFCC"/>
                </patternFill>
              </fill>
            </x14:dxf>
          </x14:cfRule>
          <x14:cfRule type="expression" priority="356" id="{93903F2D-5BB7-914E-96EC-A843AC4F74FE}">
            <xm:f>AND($AA95=設定!$B$9,設定!$B$9&lt;&gt;"")</xm:f>
            <x14:dxf>
              <fill>
                <patternFill>
                  <bgColor rgb="FFEEFFCC"/>
                </patternFill>
              </fill>
            </x14:dxf>
          </x14:cfRule>
          <x14:cfRule type="expression" priority="357" id="{218510FD-0E87-8641-84F4-B991033F6EED}">
            <xm:f>AND($AA95=設定!$B$8,設定!$B$8&lt;&gt;"")</xm:f>
            <x14:dxf>
              <fill>
                <patternFill>
                  <bgColor rgb="FFFFFFCC"/>
                </patternFill>
              </fill>
            </x14:dxf>
          </x14:cfRule>
          <x14:cfRule type="expression" priority="358" id="{853A9A6C-2718-C045-9C4C-7757CCF16BB8}">
            <xm:f>AND($AA95=設定!$B$7,設定!$B$7&lt;&gt;"")</xm:f>
            <x14:dxf>
              <fill>
                <patternFill>
                  <bgColor rgb="FFFFEECC"/>
                </patternFill>
              </fill>
            </x14:dxf>
          </x14:cfRule>
          <x14:cfRule type="expression" priority="359" id="{45A09687-5D76-1C44-838D-B031E7D20101}">
            <xm:f>AND($AA95=設定!$B$6,設定!$B$6&lt;&gt;"")</xm:f>
            <x14:dxf>
              <fill>
                <patternFill>
                  <bgColor rgb="FFF1E5DB"/>
                </patternFill>
              </fill>
            </x14:dxf>
          </x14:cfRule>
          <x14:cfRule type="expression" priority="360" id="{2D732805-F07D-8C46-BDC1-0282072BF602}">
            <xm:f>AND($AA95=設定!$B$5,設定!$B$5&lt;&gt;"")</xm:f>
            <x14:dxf>
              <fill>
                <patternFill>
                  <bgColor rgb="FFFFCCCC"/>
                </patternFill>
              </fill>
            </x14:dxf>
          </x14:cfRule>
          <xm:sqref>Z95:AA95</xm:sqref>
        </x14:conditionalFormatting>
        <x14:conditionalFormatting xmlns:xm="http://schemas.microsoft.com/office/excel/2006/main">
          <x14:cfRule type="expression" priority="328" id="{DD20F504-4FFB-5645-8CEB-0ACC1DAF2985}">
            <xm:f>AND($AC95=設定!$B$19,設定!$B$19&lt;&gt;"")</xm:f>
            <x14:dxf>
              <fill>
                <patternFill>
                  <bgColor rgb="FFFFCCDD"/>
                </patternFill>
              </fill>
            </x14:dxf>
          </x14:cfRule>
          <x14:cfRule type="expression" priority="329" id="{F5B9BA1C-D442-7D47-AC7F-E3FFD40969BA}">
            <xm:f>AND($AC95=設定!$B$18,設定!$B$18&lt;&gt;"")</xm:f>
            <x14:dxf>
              <fill>
                <patternFill>
                  <bgColor rgb="FFF7D4EB"/>
                </patternFill>
              </fill>
            </x14:dxf>
          </x14:cfRule>
          <x14:cfRule type="expression" priority="330" id="{87BFDEFC-9AB7-8A42-BE0C-307412629D13}">
            <xm:f>AND($AC95=設定!$B$17,設定!$B$17&lt;&gt;"")</xm:f>
            <x14:dxf>
              <fill>
                <patternFill>
                  <bgColor rgb="FFFFCCFF"/>
                </patternFill>
              </fill>
            </x14:dxf>
          </x14:cfRule>
          <x14:cfRule type="expression" priority="331" id="{4ABE91ED-2513-4C48-8136-CEAD82010572}">
            <xm:f>AND($AC95=設定!$B$16,設定!$B$16&lt;&gt;"")</xm:f>
            <x14:dxf>
              <fill>
                <patternFill>
                  <bgColor rgb="FFEECCFF"/>
                </patternFill>
              </fill>
            </x14:dxf>
          </x14:cfRule>
          <x14:cfRule type="expression" priority="332" id="{B900A5B2-25A4-524C-B18E-1E73AF26E123}">
            <xm:f>AND($AC95=設定!$B$15,設定!$B$15&lt;&gt;"")</xm:f>
            <x14:dxf>
              <fill>
                <patternFill>
                  <bgColor rgb="FFD6D6F5"/>
                </patternFill>
              </fill>
            </x14:dxf>
          </x14:cfRule>
          <x14:cfRule type="expression" priority="333" id="{4701F06D-5124-B340-9C3E-83207D42C1E6}">
            <xm:f>AND($AC95=設定!$B$14,設定!$B$14&lt;&gt;"")</xm:f>
            <x14:dxf>
              <fill>
                <patternFill>
                  <bgColor rgb="FFCCDDFF"/>
                </patternFill>
              </fill>
            </x14:dxf>
          </x14:cfRule>
          <x14:cfRule type="expression" priority="334" id="{D74E8FB9-E8CC-6848-B1DB-8220F0ED4807}">
            <xm:f>AND($AC95=設定!$B$13,設定!$B$13&lt;&gt;"")</xm:f>
            <x14:dxf>
              <fill>
                <patternFill>
                  <bgColor rgb="FFCCEEFF"/>
                </patternFill>
              </fill>
            </x14:dxf>
          </x14:cfRule>
          <x14:cfRule type="expression" priority="335" id="{5F4EDE46-DB13-594A-BFDE-B3F85C1CCC9B}">
            <xm:f>AND($AC95=設定!$B$12,設定!$B$12&lt;&gt;"")</xm:f>
            <x14:dxf>
              <fill>
                <patternFill>
                  <bgColor rgb="FFCFFCFC"/>
                </patternFill>
              </fill>
            </x14:dxf>
          </x14:cfRule>
          <x14:cfRule type="expression" priority="336" id="{BE9C552A-A8F2-2944-9230-0AF481BAE3AA}">
            <xm:f>AND($AC95=設定!$B$11,設定!$B$11&lt;&gt;"")</xm:f>
            <x14:dxf>
              <fill>
                <patternFill>
                  <bgColor rgb="FFCCFFDD"/>
                </patternFill>
              </fill>
            </x14:dxf>
          </x14:cfRule>
          <x14:cfRule type="expression" priority="337" id="{65DB521B-0F18-8D4F-917B-3EBC010A1D7A}">
            <xm:f>AND($AC95=設定!$B$10,設定!$B$10&lt;&gt;"")</xm:f>
            <x14:dxf>
              <fill>
                <patternFill>
                  <bgColor rgb="FFDDFFCC"/>
                </patternFill>
              </fill>
            </x14:dxf>
          </x14:cfRule>
          <x14:cfRule type="expression" priority="338" id="{0FA40F77-B493-8A48-A357-B3D1B77BF141}">
            <xm:f>AND($AC95=設定!$B$9,設定!$B$9&lt;&gt;"")</xm:f>
            <x14:dxf>
              <fill>
                <patternFill>
                  <bgColor rgb="FFEEFFCC"/>
                </patternFill>
              </fill>
            </x14:dxf>
          </x14:cfRule>
          <x14:cfRule type="expression" priority="339" id="{8EF96B70-C041-7B4D-B6A5-95AD99EB2450}">
            <xm:f>AND($AC95=設定!$B$8,設定!$B$8&lt;&gt;"")</xm:f>
            <x14:dxf>
              <fill>
                <patternFill>
                  <bgColor rgb="FFFFFFCC"/>
                </patternFill>
              </fill>
            </x14:dxf>
          </x14:cfRule>
          <x14:cfRule type="expression" priority="340" id="{8A01C32D-F558-A240-8C9A-9BC975AFE9BA}">
            <xm:f>AND($AC95=設定!$B$7,設定!$B$7&lt;&gt;"")</xm:f>
            <x14:dxf>
              <fill>
                <patternFill>
                  <bgColor rgb="FFFFEECC"/>
                </patternFill>
              </fill>
            </x14:dxf>
          </x14:cfRule>
          <x14:cfRule type="expression" priority="341" id="{C74B3662-F6B0-5244-BB20-E5F029154761}">
            <xm:f>AND($AC95=設定!$B$6,設定!$B$6&lt;&gt;"")</xm:f>
            <x14:dxf>
              <fill>
                <patternFill>
                  <bgColor rgb="FFF1E5DB"/>
                </patternFill>
              </fill>
            </x14:dxf>
          </x14:cfRule>
          <x14:cfRule type="expression" priority="342" id="{BBE10AF0-5505-1144-8091-D3C581D40D33}">
            <xm:f>AND($AC95=設定!$B$5,設定!$B$5&lt;&gt;"")</xm:f>
            <x14:dxf>
              <fill>
                <patternFill>
                  <bgColor rgb="FFFFCCCC"/>
                </patternFill>
              </fill>
            </x14:dxf>
          </x14:cfRule>
          <xm:sqref>AB95:AC95</xm:sqref>
        </x14:conditionalFormatting>
        <x14:conditionalFormatting xmlns:xm="http://schemas.microsoft.com/office/excel/2006/main">
          <x14:cfRule type="expression" priority="310" id="{C55011CB-649B-3141-AD4E-2FA1AB9E9885}">
            <xm:f>AND($AE95=設定!$B$19,設定!$B$19&lt;&gt;"")</xm:f>
            <x14:dxf>
              <fill>
                <patternFill>
                  <bgColor rgb="FFFFCCDD"/>
                </patternFill>
              </fill>
            </x14:dxf>
          </x14:cfRule>
          <x14:cfRule type="expression" priority="311" id="{674BEE21-2625-E640-ABB5-DF0961D9177A}">
            <xm:f>AND($AE95=設定!$B$18,設定!$B$18&lt;&gt;"")</xm:f>
            <x14:dxf>
              <fill>
                <patternFill>
                  <bgColor rgb="FFF7D4EB"/>
                </patternFill>
              </fill>
            </x14:dxf>
          </x14:cfRule>
          <x14:cfRule type="expression" priority="312" id="{A77F1228-0D3C-1D41-94C5-23E2BDDE8A1A}">
            <xm:f>AND($AE95=設定!$B$17,設定!$B$17&lt;&gt;"")</xm:f>
            <x14:dxf>
              <fill>
                <patternFill>
                  <bgColor rgb="FFFFCCFF"/>
                </patternFill>
              </fill>
            </x14:dxf>
          </x14:cfRule>
          <x14:cfRule type="expression" priority="313" id="{EA59A0FE-015D-D142-AAFB-7529853BE065}">
            <xm:f>AND($AE95=設定!$B$16,設定!$B$16&lt;&gt;"")</xm:f>
            <x14:dxf>
              <fill>
                <patternFill>
                  <bgColor rgb="FFEECCFF"/>
                </patternFill>
              </fill>
            </x14:dxf>
          </x14:cfRule>
          <x14:cfRule type="expression" priority="314" id="{82F7C742-1AB8-1942-9C81-E511916D5F3D}">
            <xm:f>AND($AE95=設定!$B$15,設定!$B$15&lt;&gt;"")</xm:f>
            <x14:dxf>
              <fill>
                <patternFill>
                  <bgColor rgb="FFD6D6F5"/>
                </patternFill>
              </fill>
            </x14:dxf>
          </x14:cfRule>
          <x14:cfRule type="expression" priority="315" id="{2A982196-2280-E540-8C99-27AD52EFDF9F}">
            <xm:f>AND($AE95=設定!$B$14,設定!$B$14&lt;&gt;"")</xm:f>
            <x14:dxf>
              <fill>
                <patternFill>
                  <bgColor rgb="FFCCDDFF"/>
                </patternFill>
              </fill>
            </x14:dxf>
          </x14:cfRule>
          <x14:cfRule type="expression" priority="316" id="{7C15A812-AEEE-0D47-8B59-4BAD538052EE}">
            <xm:f>AND($AE95=設定!$B$13,設定!$B$13&lt;&gt;"")</xm:f>
            <x14:dxf>
              <fill>
                <patternFill>
                  <bgColor rgb="FFCCEEFF"/>
                </patternFill>
              </fill>
            </x14:dxf>
          </x14:cfRule>
          <x14:cfRule type="expression" priority="317" id="{414F349A-5055-F742-AD8C-091512C81F2A}">
            <xm:f>AND($AE95=設定!$B$12,設定!$B$12&lt;&gt;"")</xm:f>
            <x14:dxf>
              <fill>
                <patternFill>
                  <bgColor rgb="FFCFFCFC"/>
                </patternFill>
              </fill>
            </x14:dxf>
          </x14:cfRule>
          <x14:cfRule type="expression" priority="318" id="{D376F996-FD95-234F-A6E8-63F23D4C8100}">
            <xm:f>AND($AE95=設定!$B$11,設定!$B$11&lt;&gt;"")</xm:f>
            <x14:dxf>
              <fill>
                <patternFill>
                  <bgColor rgb="FFCCFFDD"/>
                </patternFill>
              </fill>
            </x14:dxf>
          </x14:cfRule>
          <x14:cfRule type="expression" priority="319" id="{5B1484DD-DD5D-7F48-8F79-F7820EDEB434}">
            <xm:f>AND($AE95=設定!$B$10,設定!$B$10&lt;&gt;"")</xm:f>
            <x14:dxf>
              <fill>
                <patternFill>
                  <bgColor rgb="FFDDFFCC"/>
                </patternFill>
              </fill>
            </x14:dxf>
          </x14:cfRule>
          <x14:cfRule type="expression" priority="320" id="{24301FCD-2593-6949-8A39-B9610E3C5051}">
            <xm:f>AND($AE95=設定!$B$9,設定!$B$9&lt;&gt;"")</xm:f>
            <x14:dxf>
              <fill>
                <patternFill>
                  <bgColor rgb="FFEEFFCC"/>
                </patternFill>
              </fill>
            </x14:dxf>
          </x14:cfRule>
          <x14:cfRule type="expression" priority="321" id="{EFDDE704-C366-3148-AEB2-A6F5E7B51694}">
            <xm:f>AND($AE95=設定!$B$8,設定!$B$8&lt;&gt;"")</xm:f>
            <x14:dxf>
              <fill>
                <patternFill>
                  <bgColor rgb="FFFFFFCC"/>
                </patternFill>
              </fill>
            </x14:dxf>
          </x14:cfRule>
          <x14:cfRule type="expression" priority="322" id="{9366A5D7-28FC-3D43-8BE4-87EF0D610627}">
            <xm:f>AND($AE95=設定!$B$7,設定!$B$7&lt;&gt;"")</xm:f>
            <x14:dxf>
              <fill>
                <patternFill>
                  <bgColor rgb="FFFFEECC"/>
                </patternFill>
              </fill>
            </x14:dxf>
          </x14:cfRule>
          <x14:cfRule type="expression" priority="323" id="{2B746167-6585-F14E-B793-B726B739ADE0}">
            <xm:f>AND($AE95=設定!$B$6,設定!$B$6&lt;&gt;"")</xm:f>
            <x14:dxf>
              <fill>
                <patternFill>
                  <bgColor rgb="FFF1E5DB"/>
                </patternFill>
              </fill>
            </x14:dxf>
          </x14:cfRule>
          <x14:cfRule type="expression" priority="324" id="{ADEFFA52-D37E-714A-BF03-8E713E222DA4}">
            <xm:f>AND($AE95=設定!$B$5,設定!$B$5&lt;&gt;"")</xm:f>
            <x14:dxf>
              <fill>
                <patternFill>
                  <bgColor rgb="FFFFCCCC"/>
                </patternFill>
              </fill>
            </x14:dxf>
          </x14:cfRule>
          <xm:sqref>AD95:AE95</xm:sqref>
        </x14:conditionalFormatting>
        <x14:conditionalFormatting xmlns:xm="http://schemas.microsoft.com/office/excel/2006/main">
          <x14:cfRule type="expression" priority="292" id="{60FFBA60-9AE6-9846-B991-7533A6719D8B}">
            <xm:f>AND($AG95=設定!$B$19,設定!$B$19&lt;&gt;"")</xm:f>
            <x14:dxf>
              <fill>
                <patternFill>
                  <bgColor rgb="FFFFCCDD"/>
                </patternFill>
              </fill>
            </x14:dxf>
          </x14:cfRule>
          <x14:cfRule type="expression" priority="293" id="{116E35F0-0F10-6D41-84B5-E1F4AA968DD9}">
            <xm:f>AND($AG95=設定!$B$18,設定!$B$18&lt;&gt;"")</xm:f>
            <x14:dxf>
              <fill>
                <patternFill>
                  <bgColor rgb="FFF7D4EB"/>
                </patternFill>
              </fill>
            </x14:dxf>
          </x14:cfRule>
          <x14:cfRule type="expression" priority="294" id="{1863B8CF-1D34-4544-BA90-7C8974F81EA4}">
            <xm:f>AND($AG95=設定!$B$17,設定!$B$17&lt;&gt;"")</xm:f>
            <x14:dxf>
              <fill>
                <patternFill>
                  <bgColor rgb="FFFFCCFF"/>
                </patternFill>
              </fill>
            </x14:dxf>
          </x14:cfRule>
          <x14:cfRule type="expression" priority="295" id="{E997DA1C-365D-DC48-A533-CA022351FE88}">
            <xm:f>AND($AG95=設定!$B$16,設定!$B$16&lt;&gt;"")</xm:f>
            <x14:dxf>
              <fill>
                <patternFill>
                  <bgColor rgb="FFEECCFF"/>
                </patternFill>
              </fill>
            </x14:dxf>
          </x14:cfRule>
          <x14:cfRule type="expression" priority="296" id="{DFE2B3E7-1C1F-4942-99EA-1CDCF9C802CC}">
            <xm:f>AND($AG95=設定!$B$15,設定!$B$15&lt;&gt;"")</xm:f>
            <x14:dxf>
              <fill>
                <patternFill>
                  <bgColor rgb="FFD6D6F5"/>
                </patternFill>
              </fill>
            </x14:dxf>
          </x14:cfRule>
          <x14:cfRule type="expression" priority="297" id="{EADAC124-AA43-A545-BC89-DDD82072B6A2}">
            <xm:f>AND($AG95=設定!$B$14,設定!$B$14&lt;&gt;"")</xm:f>
            <x14:dxf>
              <fill>
                <patternFill>
                  <bgColor rgb="FFCCDDFF"/>
                </patternFill>
              </fill>
            </x14:dxf>
          </x14:cfRule>
          <x14:cfRule type="expression" priority="298" id="{EFF0428D-09A7-E647-A163-C8A2FD53F0F1}">
            <xm:f>AND($AG95=設定!$B$13,設定!$B$13&lt;&gt;"")</xm:f>
            <x14:dxf>
              <fill>
                <patternFill>
                  <bgColor rgb="FFCCEEFF"/>
                </patternFill>
              </fill>
            </x14:dxf>
          </x14:cfRule>
          <x14:cfRule type="expression" priority="299" id="{BB1BBD75-1AD8-1242-8253-5FE6815A83C5}">
            <xm:f>AND($AG95=設定!$B$12,設定!$B$12&lt;&gt;"")</xm:f>
            <x14:dxf>
              <fill>
                <patternFill>
                  <bgColor rgb="FFCFFCFC"/>
                </patternFill>
              </fill>
            </x14:dxf>
          </x14:cfRule>
          <x14:cfRule type="expression" priority="300" id="{405E288B-B9B2-3644-897B-74DE58AA69D7}">
            <xm:f>AND($AG95=設定!$B$11,設定!$B$11&lt;&gt;"")</xm:f>
            <x14:dxf>
              <fill>
                <patternFill>
                  <bgColor rgb="FFCCFFDD"/>
                </patternFill>
              </fill>
            </x14:dxf>
          </x14:cfRule>
          <x14:cfRule type="expression" priority="301" id="{BB859AAE-1ED0-984E-B710-C7BD9E067A13}">
            <xm:f>AND($AG95=設定!$B$10,設定!$B$10&lt;&gt;"")</xm:f>
            <x14:dxf>
              <fill>
                <patternFill>
                  <bgColor rgb="FFDDFFCC"/>
                </patternFill>
              </fill>
            </x14:dxf>
          </x14:cfRule>
          <x14:cfRule type="expression" priority="302" id="{CD1542B9-5472-9740-99AA-AA1ADA9FC88E}">
            <xm:f>AND($AG95=設定!$B$9,設定!$B$9&lt;&gt;"")</xm:f>
            <x14:dxf>
              <fill>
                <patternFill>
                  <bgColor rgb="FFEEFFCC"/>
                </patternFill>
              </fill>
            </x14:dxf>
          </x14:cfRule>
          <x14:cfRule type="expression" priority="303" id="{44CAFFB0-1221-7C43-B2BB-91E41FAA7D72}">
            <xm:f>AND($AG95=設定!$B$8,設定!$B$8&lt;&gt;"")</xm:f>
            <x14:dxf>
              <fill>
                <patternFill>
                  <bgColor rgb="FFFFFFCC"/>
                </patternFill>
              </fill>
            </x14:dxf>
          </x14:cfRule>
          <x14:cfRule type="expression" priority="304" id="{AFFB8557-E5C9-1844-8F37-2AD5278B3589}">
            <xm:f>AND($AG95=設定!$B$7,設定!$B$7&lt;&gt;"")</xm:f>
            <x14:dxf>
              <fill>
                <patternFill>
                  <bgColor rgb="FFFFEECC"/>
                </patternFill>
              </fill>
            </x14:dxf>
          </x14:cfRule>
          <x14:cfRule type="expression" priority="305" id="{331D8E87-B623-164C-A4A6-D8F005490DC7}">
            <xm:f>AND($AG95=設定!$B$6,設定!$B$6&lt;&gt;"")</xm:f>
            <x14:dxf>
              <fill>
                <patternFill>
                  <bgColor rgb="FFF1E5DB"/>
                </patternFill>
              </fill>
            </x14:dxf>
          </x14:cfRule>
          <x14:cfRule type="expression" priority="306" id="{2C4E151D-1DA0-9F4B-87AE-5EBC0F557C8F}">
            <xm:f>AND($AG95=設定!$B$5,設定!$B$5&lt;&gt;"")</xm:f>
            <x14:dxf>
              <fill>
                <patternFill>
                  <bgColor rgb="FFFFCCCC"/>
                </patternFill>
              </fill>
            </x14:dxf>
          </x14:cfRule>
          <xm:sqref>AF95:AG95</xm:sqref>
        </x14:conditionalFormatting>
        <x14:conditionalFormatting xmlns:xm="http://schemas.microsoft.com/office/excel/2006/main">
          <x14:cfRule type="expression" priority="274" id="{5FFCDFBB-72CE-3940-AA44-4222D7ADD1CF}">
            <xm:f>AND($AI95=設定!$B$19,設定!$B$19&lt;&gt;"")</xm:f>
            <x14:dxf>
              <fill>
                <patternFill>
                  <bgColor rgb="FFFFCCDD"/>
                </patternFill>
              </fill>
            </x14:dxf>
          </x14:cfRule>
          <x14:cfRule type="expression" priority="275" id="{A3BB7FA3-EA24-3447-BE65-25EB27541FC0}">
            <xm:f>AND($AI95=設定!$B$18,設定!$B$18&lt;&gt;"")</xm:f>
            <x14:dxf>
              <fill>
                <patternFill>
                  <bgColor rgb="FFF7D4EB"/>
                </patternFill>
              </fill>
            </x14:dxf>
          </x14:cfRule>
          <x14:cfRule type="expression" priority="276" id="{55A00F94-06D5-9B49-A1A6-D0A19F77894D}">
            <xm:f>AND($AI95=設定!$B$17,設定!$B$17&lt;&gt;"")</xm:f>
            <x14:dxf>
              <fill>
                <patternFill>
                  <bgColor rgb="FFFFCCFF"/>
                </patternFill>
              </fill>
            </x14:dxf>
          </x14:cfRule>
          <x14:cfRule type="expression" priority="277" id="{08EF33A7-80F6-0C4B-A6F1-2F6F8F9C2447}">
            <xm:f>AND($AI95=設定!$B$16,設定!$B$16&lt;&gt;"")</xm:f>
            <x14:dxf>
              <fill>
                <patternFill>
                  <bgColor rgb="FFEECCFF"/>
                </patternFill>
              </fill>
            </x14:dxf>
          </x14:cfRule>
          <x14:cfRule type="expression" priority="278" id="{97A33B9B-6F91-B245-88B9-68C061CFA82F}">
            <xm:f>AND($AI95=設定!$B$15,設定!$B$15&lt;&gt;"")</xm:f>
            <x14:dxf>
              <fill>
                <patternFill>
                  <bgColor rgb="FFD6D6F5"/>
                </patternFill>
              </fill>
            </x14:dxf>
          </x14:cfRule>
          <x14:cfRule type="expression" priority="279" id="{C92537CC-6E79-A94F-ADCB-C4C4085AA996}">
            <xm:f>AND($AI95=設定!$B$14,設定!$B$14&lt;&gt;"")</xm:f>
            <x14:dxf>
              <fill>
                <patternFill>
                  <bgColor rgb="FFCCDDFF"/>
                </patternFill>
              </fill>
            </x14:dxf>
          </x14:cfRule>
          <x14:cfRule type="expression" priority="280" id="{3C8463C6-CF56-0940-9EE6-06A0E4B72408}">
            <xm:f>AND($AI95=設定!$B$13,設定!$B$13&lt;&gt;"")</xm:f>
            <x14:dxf>
              <fill>
                <patternFill>
                  <bgColor rgb="FFCCEEFF"/>
                </patternFill>
              </fill>
            </x14:dxf>
          </x14:cfRule>
          <x14:cfRule type="expression" priority="281" id="{3F6BFB2C-EC48-3047-AADC-A14A60522444}">
            <xm:f>AND($AI95=設定!$B$12,設定!$B$12&lt;&gt;"")</xm:f>
            <x14:dxf>
              <fill>
                <patternFill>
                  <bgColor rgb="FFCFFCFC"/>
                </patternFill>
              </fill>
            </x14:dxf>
          </x14:cfRule>
          <x14:cfRule type="expression" priority="282" id="{07EB9EA5-60E3-844C-B6B2-437F077FFA5E}">
            <xm:f>AND($AI95=設定!$B$11,設定!$B$11&lt;&gt;"")</xm:f>
            <x14:dxf>
              <fill>
                <patternFill>
                  <bgColor rgb="FFCCFFDD"/>
                </patternFill>
              </fill>
            </x14:dxf>
          </x14:cfRule>
          <x14:cfRule type="expression" priority="283" id="{A63AA525-E172-6F46-9B26-E1530311FB5B}">
            <xm:f>AND($AI95=設定!$B$10,設定!$B$10&lt;&gt;"")</xm:f>
            <x14:dxf>
              <fill>
                <patternFill>
                  <bgColor rgb="FFDDFFCC"/>
                </patternFill>
              </fill>
            </x14:dxf>
          </x14:cfRule>
          <x14:cfRule type="expression" priority="284" id="{6BF6F88B-7413-D742-8056-64A000DE9CCB}">
            <xm:f>AND($AI95=設定!$B$9,設定!$B$9&lt;&gt;"")</xm:f>
            <x14:dxf>
              <fill>
                <patternFill>
                  <bgColor rgb="FFEEFFCC"/>
                </patternFill>
              </fill>
            </x14:dxf>
          </x14:cfRule>
          <x14:cfRule type="expression" priority="285" id="{BC68D097-CA48-704F-8685-359BB38E1230}">
            <xm:f>AND($AI95=設定!$B$8,設定!$B$8&lt;&gt;"")</xm:f>
            <x14:dxf>
              <fill>
                <patternFill>
                  <bgColor rgb="FFFFFFCC"/>
                </patternFill>
              </fill>
            </x14:dxf>
          </x14:cfRule>
          <x14:cfRule type="expression" priority="286" id="{1E158FEA-557C-3049-ABC3-A7AF482DD202}">
            <xm:f>AND($AI95=設定!$B$7,設定!$B$7&lt;&gt;"")</xm:f>
            <x14:dxf>
              <fill>
                <patternFill>
                  <bgColor rgb="FFFFEECC"/>
                </patternFill>
              </fill>
            </x14:dxf>
          </x14:cfRule>
          <x14:cfRule type="expression" priority="287" id="{0A282E53-DCAB-B544-B1F7-02BB6C9BB738}">
            <xm:f>AND($AI95=設定!$B$6,設定!$B$6&lt;&gt;"")</xm:f>
            <x14:dxf>
              <fill>
                <patternFill>
                  <bgColor rgb="FFF1E5DB"/>
                </patternFill>
              </fill>
            </x14:dxf>
          </x14:cfRule>
          <x14:cfRule type="expression" priority="288" id="{C671B133-997B-7942-A4F2-49186870989D}">
            <xm:f>AND($AI95=設定!$B$5,設定!$B$5&lt;&gt;"")</xm:f>
            <x14:dxf>
              <fill>
                <patternFill>
                  <bgColor rgb="FFFFCCCC"/>
                </patternFill>
              </fill>
            </x14:dxf>
          </x14:cfRule>
          <xm:sqref>AH95:AI95</xm:sqref>
        </x14:conditionalFormatting>
        <x14:conditionalFormatting xmlns:xm="http://schemas.microsoft.com/office/excel/2006/main">
          <x14:cfRule type="expression" priority="256" id="{56055A41-CEA9-5E45-BD1D-3AA9FDF5BFB3}">
            <xm:f>AND($AK95=設定!$B$19,設定!$B$19&lt;&gt;"")</xm:f>
            <x14:dxf>
              <fill>
                <patternFill>
                  <bgColor rgb="FFFFCCDD"/>
                </patternFill>
              </fill>
            </x14:dxf>
          </x14:cfRule>
          <x14:cfRule type="expression" priority="257" id="{B5BC899D-21D0-C04B-A2DB-D823BE4FBB5E}">
            <xm:f>AND($AK95=設定!$B$18,設定!$B$18&lt;&gt;"")</xm:f>
            <x14:dxf>
              <fill>
                <patternFill>
                  <bgColor rgb="FFF7D4EB"/>
                </patternFill>
              </fill>
            </x14:dxf>
          </x14:cfRule>
          <x14:cfRule type="expression" priority="258" id="{440CE3EF-A07F-CA43-B58B-29A52E3B7726}">
            <xm:f>AND($AK95=設定!$B$17,設定!$B$17&lt;&gt;"")</xm:f>
            <x14:dxf>
              <fill>
                <patternFill>
                  <bgColor rgb="FFFFCCFF"/>
                </patternFill>
              </fill>
            </x14:dxf>
          </x14:cfRule>
          <x14:cfRule type="expression" priority="259" id="{A33EB8FF-5EAE-6E4B-9225-805C816B0510}">
            <xm:f>AND($AK95=設定!$B$16,設定!$B$16&lt;&gt;"")</xm:f>
            <x14:dxf>
              <fill>
                <patternFill>
                  <bgColor rgb="FFEECCFF"/>
                </patternFill>
              </fill>
            </x14:dxf>
          </x14:cfRule>
          <x14:cfRule type="expression" priority="260" id="{B6EF667D-65C0-F846-8B75-677021266D5A}">
            <xm:f>AND($AK95=設定!$B$15,設定!$B$15&lt;&gt;"")</xm:f>
            <x14:dxf>
              <fill>
                <patternFill>
                  <bgColor rgb="FFD6D6F5"/>
                </patternFill>
              </fill>
            </x14:dxf>
          </x14:cfRule>
          <x14:cfRule type="expression" priority="261" id="{08028D33-8E76-034C-8E42-F1A6B978E263}">
            <xm:f>AND($AK95=設定!$B$14,設定!$B$14&lt;&gt;"")</xm:f>
            <x14:dxf>
              <fill>
                <patternFill>
                  <bgColor rgb="FFCCDDFF"/>
                </patternFill>
              </fill>
            </x14:dxf>
          </x14:cfRule>
          <x14:cfRule type="expression" priority="262" id="{DC48D571-A6E9-1A4D-8B16-A422A5FF9D31}">
            <xm:f>AND($AK95=設定!$B$13,設定!$B$13&lt;&gt;"")</xm:f>
            <x14:dxf>
              <fill>
                <patternFill>
                  <bgColor rgb="FFCCEEFF"/>
                </patternFill>
              </fill>
            </x14:dxf>
          </x14:cfRule>
          <x14:cfRule type="expression" priority="263" id="{7AA84816-848B-6D4B-B074-D6CA8CD3A56F}">
            <xm:f>AND($AK95=設定!$B$12,設定!$B$12&lt;&gt;"")</xm:f>
            <x14:dxf>
              <fill>
                <patternFill>
                  <bgColor rgb="FFCFFCFC"/>
                </patternFill>
              </fill>
            </x14:dxf>
          </x14:cfRule>
          <x14:cfRule type="expression" priority="264" id="{E492127A-B46A-7F4F-AF8B-FDEAE235886A}">
            <xm:f>AND($AK95=設定!$B$11,設定!$B$11&lt;&gt;"")</xm:f>
            <x14:dxf>
              <fill>
                <patternFill>
                  <bgColor rgb="FFCCFFDD"/>
                </patternFill>
              </fill>
            </x14:dxf>
          </x14:cfRule>
          <x14:cfRule type="expression" priority="265" id="{649DA554-519F-3F45-ABDA-71FCE7EC8A7A}">
            <xm:f>AND($AK95=設定!$B$10,設定!$B$10&lt;&gt;"")</xm:f>
            <x14:dxf>
              <fill>
                <patternFill>
                  <bgColor rgb="FFDDFFCC"/>
                </patternFill>
              </fill>
            </x14:dxf>
          </x14:cfRule>
          <x14:cfRule type="expression" priority="266" id="{AFD8DD58-271A-6B41-B9F0-58A2F7EC7D94}">
            <xm:f>AND($AK95=設定!$B$9,設定!$B$9&lt;&gt;"")</xm:f>
            <x14:dxf>
              <fill>
                <patternFill>
                  <bgColor rgb="FFEEFFCC"/>
                </patternFill>
              </fill>
            </x14:dxf>
          </x14:cfRule>
          <x14:cfRule type="expression" priority="267" id="{8A7545BA-5EAF-A945-9595-F2FF4AFB3286}">
            <xm:f>AND($AK95=設定!$B$8,設定!$B$8&lt;&gt;"")</xm:f>
            <x14:dxf>
              <fill>
                <patternFill>
                  <bgColor rgb="FFFFFFCC"/>
                </patternFill>
              </fill>
            </x14:dxf>
          </x14:cfRule>
          <x14:cfRule type="expression" priority="268" id="{9E645EDF-1355-D042-BA1A-8BD86CE46FD4}">
            <xm:f>AND($AK95=設定!$B$7,設定!$B$7&lt;&gt;"")</xm:f>
            <x14:dxf>
              <fill>
                <patternFill>
                  <bgColor rgb="FFFFEECC"/>
                </patternFill>
              </fill>
            </x14:dxf>
          </x14:cfRule>
          <x14:cfRule type="expression" priority="269" id="{7BA788A9-C967-5546-B880-802897FDBC64}">
            <xm:f>AND($AK95=設定!$B$6,設定!$B$6&lt;&gt;"")</xm:f>
            <x14:dxf>
              <fill>
                <patternFill>
                  <bgColor rgb="FFF1E5DB"/>
                </patternFill>
              </fill>
            </x14:dxf>
          </x14:cfRule>
          <x14:cfRule type="expression" priority="270" id="{6DF4360C-A973-1547-BDD6-53FF352B9F17}">
            <xm:f>AND($AK95=設定!$B$5,設定!$B$5&lt;&gt;"")</xm:f>
            <x14:dxf>
              <fill>
                <patternFill>
                  <bgColor rgb="FFFFCCCC"/>
                </patternFill>
              </fill>
            </x14:dxf>
          </x14:cfRule>
          <xm:sqref>AJ95:AK95</xm:sqref>
        </x14:conditionalFormatting>
        <x14:conditionalFormatting xmlns:xm="http://schemas.microsoft.com/office/excel/2006/main">
          <x14:cfRule type="expression" priority="238" id="{E26B1B92-667C-9C42-8435-8CDA1CC99732}">
            <xm:f>AND($AM95=設定!$B$19,設定!$B$19&lt;&gt;"")</xm:f>
            <x14:dxf>
              <fill>
                <patternFill>
                  <bgColor rgb="FFFFCCDD"/>
                </patternFill>
              </fill>
            </x14:dxf>
          </x14:cfRule>
          <x14:cfRule type="expression" priority="239" id="{F4BCC815-20B8-6743-8A7B-984624A74546}">
            <xm:f>AND($AM95=設定!$B$18,設定!$B$18&lt;&gt;"")</xm:f>
            <x14:dxf>
              <fill>
                <patternFill>
                  <bgColor rgb="FFF7D4EB"/>
                </patternFill>
              </fill>
            </x14:dxf>
          </x14:cfRule>
          <x14:cfRule type="expression" priority="240" id="{13E72871-79C4-9247-95C9-13B4C7B2FB89}">
            <xm:f>AND($AM95=設定!$B$17,設定!$B$17&lt;&gt;"")</xm:f>
            <x14:dxf>
              <fill>
                <patternFill>
                  <bgColor rgb="FFFFCCFF"/>
                </patternFill>
              </fill>
            </x14:dxf>
          </x14:cfRule>
          <x14:cfRule type="expression" priority="241" id="{F92745AD-D37D-8447-9315-F17B59B4C938}">
            <xm:f>AND($AM95=設定!$B$16,設定!$B$16&lt;&gt;"")</xm:f>
            <x14:dxf>
              <fill>
                <patternFill>
                  <bgColor rgb="FFEECCFF"/>
                </patternFill>
              </fill>
            </x14:dxf>
          </x14:cfRule>
          <x14:cfRule type="expression" priority="242" id="{648EE728-D395-A341-8B51-9706FD655D5A}">
            <xm:f>AND($AM95=設定!$B$15,設定!$B$15&lt;&gt;"")</xm:f>
            <x14:dxf>
              <fill>
                <patternFill>
                  <bgColor rgb="FFD6D6F5"/>
                </patternFill>
              </fill>
            </x14:dxf>
          </x14:cfRule>
          <x14:cfRule type="expression" priority="243" id="{98A1D1F7-1B68-7049-8D6C-AC2C75875CF6}">
            <xm:f>AND($AM95=設定!$B$14,設定!$B$14&lt;&gt;"")</xm:f>
            <x14:dxf>
              <fill>
                <patternFill>
                  <bgColor rgb="FFCCDDFF"/>
                </patternFill>
              </fill>
            </x14:dxf>
          </x14:cfRule>
          <x14:cfRule type="expression" priority="244" id="{08718C08-77B1-F54E-8A1F-52EC0DB1A08D}">
            <xm:f>AND($AM95=設定!$B$13,設定!$B$13&lt;&gt;"")</xm:f>
            <x14:dxf>
              <fill>
                <patternFill>
                  <bgColor rgb="FFCCEEFF"/>
                </patternFill>
              </fill>
            </x14:dxf>
          </x14:cfRule>
          <x14:cfRule type="expression" priority="245" id="{53C65BBB-B959-BE49-8EC2-8FD2EC6B4BAC}">
            <xm:f>AND($AM95=設定!$B$12,設定!$B$12&lt;&gt;"")</xm:f>
            <x14:dxf>
              <fill>
                <patternFill>
                  <bgColor rgb="FFCFFCFC"/>
                </patternFill>
              </fill>
            </x14:dxf>
          </x14:cfRule>
          <x14:cfRule type="expression" priority="246" id="{9BB12F61-49C6-6742-BF69-8C118ADAD9F5}">
            <xm:f>AND($AM95=設定!$B$11,設定!$B$11&lt;&gt;"")</xm:f>
            <x14:dxf>
              <fill>
                <patternFill>
                  <bgColor rgb="FFCCFFDD"/>
                </patternFill>
              </fill>
            </x14:dxf>
          </x14:cfRule>
          <x14:cfRule type="expression" priority="247" id="{709A4C56-83D7-DF44-93E7-D20DDA8C2049}">
            <xm:f>AND($AM95=設定!$B$10,設定!$B$10&lt;&gt;"")</xm:f>
            <x14:dxf>
              <fill>
                <patternFill>
                  <bgColor rgb="FFDDFFCC"/>
                </patternFill>
              </fill>
            </x14:dxf>
          </x14:cfRule>
          <x14:cfRule type="expression" priority="248" id="{7D84A393-A333-094F-8A53-CF7E15112008}">
            <xm:f>AND($AM95=設定!$B$9,設定!$B$9&lt;&gt;"")</xm:f>
            <x14:dxf>
              <fill>
                <patternFill>
                  <bgColor rgb="FFEEFFCC"/>
                </patternFill>
              </fill>
            </x14:dxf>
          </x14:cfRule>
          <x14:cfRule type="expression" priority="249" id="{8D72B478-DE41-0340-B48F-ECE65D48983F}">
            <xm:f>AND($AM95=設定!$B$8,設定!$B$8&lt;&gt;"")</xm:f>
            <x14:dxf>
              <fill>
                <patternFill>
                  <bgColor rgb="FFFFFFCC"/>
                </patternFill>
              </fill>
            </x14:dxf>
          </x14:cfRule>
          <x14:cfRule type="expression" priority="250" id="{061FF02D-0D4C-0D41-A680-3F7B35AAB906}">
            <xm:f>AND($AM95=設定!$B$7,設定!$B$7&lt;&gt;"")</xm:f>
            <x14:dxf>
              <fill>
                <patternFill>
                  <bgColor rgb="FFFFEECC"/>
                </patternFill>
              </fill>
            </x14:dxf>
          </x14:cfRule>
          <x14:cfRule type="expression" priority="251" id="{29C5817A-BA70-D749-9BF2-6C71ADDB3C32}">
            <xm:f>AND($AM95=設定!$B$6,設定!$B$6&lt;&gt;"")</xm:f>
            <x14:dxf>
              <fill>
                <patternFill>
                  <bgColor rgb="FFF1E5DB"/>
                </patternFill>
              </fill>
            </x14:dxf>
          </x14:cfRule>
          <x14:cfRule type="expression" priority="252" id="{3A2D04F3-7DCE-6C43-8DC5-F62C2F85C2DF}">
            <xm:f>AND($AM95=設定!$B$5,設定!$B$5&lt;&gt;"")</xm:f>
            <x14:dxf>
              <fill>
                <patternFill>
                  <bgColor rgb="FFFFCCCC"/>
                </patternFill>
              </fill>
            </x14:dxf>
          </x14:cfRule>
          <xm:sqref>AL95:AM95</xm:sqref>
        </x14:conditionalFormatting>
        <x14:conditionalFormatting xmlns:xm="http://schemas.microsoft.com/office/excel/2006/main">
          <x14:cfRule type="expression" priority="220" id="{E072A39E-EBA1-2D48-AEAB-D015F0C1B2C7}">
            <xm:f>AND($AO95=設定!$B$19,設定!$B$19&lt;&gt;"")</xm:f>
            <x14:dxf>
              <fill>
                <patternFill>
                  <bgColor rgb="FFFFCCDD"/>
                </patternFill>
              </fill>
            </x14:dxf>
          </x14:cfRule>
          <x14:cfRule type="expression" priority="221" id="{4ACC26C3-B101-DB49-9E18-B374945006E9}">
            <xm:f>AND($AO95=設定!$B$18,設定!$B$18&lt;&gt;"")</xm:f>
            <x14:dxf>
              <fill>
                <patternFill>
                  <bgColor rgb="FFF7D4EB"/>
                </patternFill>
              </fill>
            </x14:dxf>
          </x14:cfRule>
          <x14:cfRule type="expression" priority="222" id="{D0C28E0B-E3D6-2141-A31B-17DB466D539E}">
            <xm:f>AND($AO95=設定!$B$17,設定!$B$17&lt;&gt;"")</xm:f>
            <x14:dxf>
              <fill>
                <patternFill>
                  <bgColor rgb="FFFFCCFF"/>
                </patternFill>
              </fill>
            </x14:dxf>
          </x14:cfRule>
          <x14:cfRule type="expression" priority="223" id="{52261C96-182C-8F4F-948B-3F39DB0790D6}">
            <xm:f>AND($AO95=設定!$B$16,設定!$B$16&lt;&gt;"")</xm:f>
            <x14:dxf>
              <fill>
                <patternFill>
                  <bgColor rgb="FFEECCFF"/>
                </patternFill>
              </fill>
            </x14:dxf>
          </x14:cfRule>
          <x14:cfRule type="expression" priority="224" id="{908EA8F9-E26B-CC49-8264-13AD92D26D9E}">
            <xm:f>AND($AO95=設定!$B$15,設定!$B$15&lt;&gt;"")</xm:f>
            <x14:dxf>
              <fill>
                <patternFill>
                  <bgColor rgb="FFD6D6F5"/>
                </patternFill>
              </fill>
            </x14:dxf>
          </x14:cfRule>
          <x14:cfRule type="expression" priority="225" id="{61DF827E-745A-B44D-9F78-4A45D53E15DC}">
            <xm:f>AND($AO95=設定!$B$14,設定!$B$14&lt;&gt;"")</xm:f>
            <x14:dxf>
              <fill>
                <patternFill>
                  <bgColor rgb="FFCCDDFF"/>
                </patternFill>
              </fill>
            </x14:dxf>
          </x14:cfRule>
          <x14:cfRule type="expression" priority="226" id="{591A26E8-9F00-F842-B900-10112EA341B8}">
            <xm:f>AND($AO95=設定!$B$13,設定!$B$13&lt;&gt;"")</xm:f>
            <x14:dxf>
              <fill>
                <patternFill>
                  <bgColor rgb="FFCCEEFF"/>
                </patternFill>
              </fill>
            </x14:dxf>
          </x14:cfRule>
          <x14:cfRule type="expression" priority="227" id="{1600CCEA-49B2-9549-83C3-FCA50D55B306}">
            <xm:f>AND($AO95=設定!$B$12,設定!$B$12&lt;&gt;"")</xm:f>
            <x14:dxf>
              <fill>
                <patternFill>
                  <bgColor rgb="FFCFFCFC"/>
                </patternFill>
              </fill>
            </x14:dxf>
          </x14:cfRule>
          <x14:cfRule type="expression" priority="228" id="{3846AD62-65CB-724A-9230-5A51984FD7DF}">
            <xm:f>AND($AO95=設定!$B$11,設定!$B$11&lt;&gt;"")</xm:f>
            <x14:dxf>
              <fill>
                <patternFill>
                  <bgColor rgb="FFCCFFDD"/>
                </patternFill>
              </fill>
            </x14:dxf>
          </x14:cfRule>
          <x14:cfRule type="expression" priority="229" id="{3EAEF6AB-119E-8846-9852-2F373B52B8C6}">
            <xm:f>AND($AO95=設定!$B$10,設定!$B$10&lt;&gt;"")</xm:f>
            <x14:dxf>
              <fill>
                <patternFill>
                  <bgColor rgb="FFDDFFCC"/>
                </patternFill>
              </fill>
            </x14:dxf>
          </x14:cfRule>
          <x14:cfRule type="expression" priority="230" id="{13B6320D-58E8-0E4E-A605-812056C5B1E3}">
            <xm:f>AND($AO95=設定!$B$9,設定!$B$9&lt;&gt;"")</xm:f>
            <x14:dxf>
              <fill>
                <patternFill>
                  <bgColor rgb="FFEEFFCC"/>
                </patternFill>
              </fill>
            </x14:dxf>
          </x14:cfRule>
          <x14:cfRule type="expression" priority="231" id="{10CAEDC2-1B15-0245-95B6-CD3D242D47B2}">
            <xm:f>AND($AO95=設定!$B$8,設定!$B$8&lt;&gt;"")</xm:f>
            <x14:dxf>
              <fill>
                <patternFill>
                  <bgColor rgb="FFFFFFCC"/>
                </patternFill>
              </fill>
            </x14:dxf>
          </x14:cfRule>
          <x14:cfRule type="expression" priority="232" id="{D35F74BC-D96D-B343-95A7-1C49AA30C298}">
            <xm:f>AND($AO95=設定!$B$7,設定!$B$7&lt;&gt;"")</xm:f>
            <x14:dxf>
              <fill>
                <patternFill>
                  <bgColor rgb="FFFFEECC"/>
                </patternFill>
              </fill>
            </x14:dxf>
          </x14:cfRule>
          <x14:cfRule type="expression" priority="233" id="{D6D8AB22-00FD-2948-8312-3D0E492A91F2}">
            <xm:f>AND($AO95=設定!$B$6,設定!$B$6&lt;&gt;"")</xm:f>
            <x14:dxf>
              <fill>
                <patternFill>
                  <bgColor rgb="FFF1E5DB"/>
                </patternFill>
              </fill>
            </x14:dxf>
          </x14:cfRule>
          <x14:cfRule type="expression" priority="234" id="{737459D3-97A9-D244-B15A-52FAD04A3C72}">
            <xm:f>AND($AO95=設定!$B$5,設定!$B$5&lt;&gt;"")</xm:f>
            <x14:dxf>
              <fill>
                <patternFill>
                  <bgColor rgb="FFFFCCCC"/>
                </patternFill>
              </fill>
            </x14:dxf>
          </x14:cfRule>
          <xm:sqref>AN95:AO95</xm:sqref>
        </x14:conditionalFormatting>
        <x14:conditionalFormatting xmlns:xm="http://schemas.microsoft.com/office/excel/2006/main">
          <x14:cfRule type="expression" priority="202" id="{18EC7E27-78D6-C044-BE9D-1877729A4933}">
            <xm:f>AND($AQ95=設定!$B$19,設定!$B$19&lt;&gt;"")</xm:f>
            <x14:dxf>
              <fill>
                <patternFill>
                  <bgColor rgb="FFFFCCDD"/>
                </patternFill>
              </fill>
            </x14:dxf>
          </x14:cfRule>
          <x14:cfRule type="expression" priority="203" id="{B37F32A5-B4D7-DD4A-A174-7608A1F2C878}">
            <xm:f>AND($AQ95=設定!$B$18,設定!$B$18&lt;&gt;"")</xm:f>
            <x14:dxf>
              <fill>
                <patternFill>
                  <bgColor rgb="FFF7D4EB"/>
                </patternFill>
              </fill>
            </x14:dxf>
          </x14:cfRule>
          <x14:cfRule type="expression" priority="204" id="{F3EB963C-2EFE-D64A-BD15-3A866C8FE8BE}">
            <xm:f>AND($AQ95=設定!$B$17,設定!$B$17&lt;&gt;"")</xm:f>
            <x14:dxf>
              <fill>
                <patternFill>
                  <bgColor rgb="FFFFCCFF"/>
                </patternFill>
              </fill>
            </x14:dxf>
          </x14:cfRule>
          <x14:cfRule type="expression" priority="205" id="{5105A2FD-1853-1749-AEB9-83CC54F4AA84}">
            <xm:f>AND($AQ95=設定!$B$16,設定!$B$16&lt;&gt;"")</xm:f>
            <x14:dxf>
              <fill>
                <patternFill>
                  <bgColor rgb="FFEECCFF"/>
                </patternFill>
              </fill>
            </x14:dxf>
          </x14:cfRule>
          <x14:cfRule type="expression" priority="206" id="{74B43654-F7C2-AD43-BAE4-7F13B8D02666}">
            <xm:f>AND($AQ95=設定!$B$15,設定!$B$15&lt;&gt;"")</xm:f>
            <x14:dxf>
              <fill>
                <patternFill>
                  <bgColor rgb="FFD6D6F5"/>
                </patternFill>
              </fill>
            </x14:dxf>
          </x14:cfRule>
          <x14:cfRule type="expression" priority="207" id="{16B1BB9C-F739-3443-82E3-3132AC315719}">
            <xm:f>AND($AQ95=設定!$B$14,設定!$B$14&lt;&gt;"")</xm:f>
            <x14:dxf>
              <fill>
                <patternFill>
                  <bgColor rgb="FFCCDDFF"/>
                </patternFill>
              </fill>
            </x14:dxf>
          </x14:cfRule>
          <x14:cfRule type="expression" priority="208" id="{484F2560-8EB2-4F4F-942F-CC2182A8E55E}">
            <xm:f>AND($AQ95=設定!$B$13,設定!$B$13&lt;&gt;"")</xm:f>
            <x14:dxf>
              <fill>
                <patternFill>
                  <bgColor rgb="FFCCEEFF"/>
                </patternFill>
              </fill>
            </x14:dxf>
          </x14:cfRule>
          <x14:cfRule type="expression" priority="209" id="{175E782C-E72B-BE4B-AD35-07F9FE55E387}">
            <xm:f>AND($AQ95=設定!$B$12,設定!$B$12&lt;&gt;"")</xm:f>
            <x14:dxf>
              <fill>
                <patternFill>
                  <bgColor rgb="FFCFFCFC"/>
                </patternFill>
              </fill>
            </x14:dxf>
          </x14:cfRule>
          <x14:cfRule type="expression" priority="210" id="{D8D27671-930F-5B46-95BD-937006EE8C24}">
            <xm:f>AND($AQ95=設定!$B$11,設定!$B$11&lt;&gt;"")</xm:f>
            <x14:dxf>
              <fill>
                <patternFill>
                  <bgColor rgb="FFCCFFDD"/>
                </patternFill>
              </fill>
            </x14:dxf>
          </x14:cfRule>
          <x14:cfRule type="expression" priority="211" id="{0B1870F2-51E2-5446-BC12-6E4F0575BE82}">
            <xm:f>AND($AQ95=設定!$B$10,設定!$B$10&lt;&gt;"")</xm:f>
            <x14:dxf>
              <fill>
                <patternFill>
                  <bgColor rgb="FFDDFFCC"/>
                </patternFill>
              </fill>
            </x14:dxf>
          </x14:cfRule>
          <x14:cfRule type="expression" priority="212" id="{49907BD4-BB34-4446-B448-A455AC89FB8F}">
            <xm:f>AND($AQ95=設定!$B$9,設定!$B$9&lt;&gt;"")</xm:f>
            <x14:dxf>
              <fill>
                <patternFill>
                  <bgColor rgb="FFEEFFCC"/>
                </patternFill>
              </fill>
            </x14:dxf>
          </x14:cfRule>
          <x14:cfRule type="expression" priority="213" id="{EFAF5185-EEE6-254C-9248-A470E772F29E}">
            <xm:f>AND($AQ95=設定!$B$8,設定!$B$8&lt;&gt;"")</xm:f>
            <x14:dxf>
              <fill>
                <patternFill>
                  <bgColor rgb="FFFFFFCC"/>
                </patternFill>
              </fill>
            </x14:dxf>
          </x14:cfRule>
          <x14:cfRule type="expression" priority="214" id="{380A8CDF-BADF-5049-BAEF-D7500846D58D}">
            <xm:f>AND($AQ95=設定!$B$7,設定!$B$7&lt;&gt;"")</xm:f>
            <x14:dxf>
              <fill>
                <patternFill>
                  <bgColor rgb="FFFFEECC"/>
                </patternFill>
              </fill>
            </x14:dxf>
          </x14:cfRule>
          <x14:cfRule type="expression" priority="215" id="{3617A18B-9998-1044-A9F6-42AEF5ECC7CF}">
            <xm:f>AND($AQ95=設定!$B$6,設定!$B$6&lt;&gt;"")</xm:f>
            <x14:dxf>
              <fill>
                <patternFill>
                  <bgColor rgb="FFF1E5DB"/>
                </patternFill>
              </fill>
            </x14:dxf>
          </x14:cfRule>
          <x14:cfRule type="expression" priority="216" id="{06007D71-BB6F-C246-8D7F-3263BD9DDCBC}">
            <xm:f>AND($AQ95=設定!$B$5,設定!$B$5&lt;&gt;"")</xm:f>
            <x14:dxf>
              <fill>
                <patternFill>
                  <bgColor rgb="FFFFCCCC"/>
                </patternFill>
              </fill>
            </x14:dxf>
          </x14:cfRule>
          <xm:sqref>AP95:AQ95</xm:sqref>
        </x14:conditionalFormatting>
        <x14:conditionalFormatting xmlns:xm="http://schemas.microsoft.com/office/excel/2006/main">
          <x14:cfRule type="expression" priority="184" id="{ECE45FEC-BC7B-D14C-A5E3-D3319E5CF795}">
            <xm:f>AND($AS95=設定!$B$19,設定!$B$19&lt;&gt;"")</xm:f>
            <x14:dxf>
              <fill>
                <patternFill>
                  <bgColor rgb="FFFFCCDD"/>
                </patternFill>
              </fill>
            </x14:dxf>
          </x14:cfRule>
          <x14:cfRule type="expression" priority="185" id="{8FFC9211-7AF2-F74F-AD34-85D7B172424A}">
            <xm:f>AND($AS95=設定!$B$18,設定!$B$18&lt;&gt;"")</xm:f>
            <x14:dxf>
              <fill>
                <patternFill>
                  <bgColor rgb="FFF7D4EB"/>
                </patternFill>
              </fill>
            </x14:dxf>
          </x14:cfRule>
          <x14:cfRule type="expression" priority="186" id="{96B71680-C393-D644-92B8-DEDEA9B8DE4A}">
            <xm:f>AND($AS95=設定!$B$17,設定!$B$17&lt;&gt;"")</xm:f>
            <x14:dxf>
              <fill>
                <patternFill>
                  <bgColor rgb="FFFFCCFF"/>
                </patternFill>
              </fill>
            </x14:dxf>
          </x14:cfRule>
          <x14:cfRule type="expression" priority="187" id="{CA378E6D-529F-6D4C-9E38-144ABC94F7E6}">
            <xm:f>AND($AS95=設定!$B$16,設定!$B$16&lt;&gt;"")</xm:f>
            <x14:dxf>
              <fill>
                <patternFill>
                  <bgColor rgb="FFEECCFF"/>
                </patternFill>
              </fill>
            </x14:dxf>
          </x14:cfRule>
          <x14:cfRule type="expression" priority="188" id="{3330C451-036A-6549-8C5D-61F5A2A29B92}">
            <xm:f>AND($AS95=設定!$B$15,設定!$B$15&lt;&gt;"")</xm:f>
            <x14:dxf>
              <fill>
                <patternFill>
                  <bgColor rgb="FFD6D6F5"/>
                </patternFill>
              </fill>
            </x14:dxf>
          </x14:cfRule>
          <x14:cfRule type="expression" priority="189" id="{C0391DF8-8D05-BC43-9B73-F1D3415699E8}">
            <xm:f>AND($AS95=設定!$B$14,設定!$B$14&lt;&gt;"")</xm:f>
            <x14:dxf>
              <fill>
                <patternFill>
                  <bgColor rgb="FFCCDDFF"/>
                </patternFill>
              </fill>
            </x14:dxf>
          </x14:cfRule>
          <x14:cfRule type="expression" priority="190" id="{64D9572C-0584-CA4A-A028-313CBC3166DD}">
            <xm:f>AND($AS95=設定!$B$13,設定!$B$13&lt;&gt;"")</xm:f>
            <x14:dxf>
              <fill>
                <patternFill>
                  <bgColor rgb="FFCCEEFF"/>
                </patternFill>
              </fill>
            </x14:dxf>
          </x14:cfRule>
          <x14:cfRule type="expression" priority="191" id="{B1ACE136-71BE-4343-872D-7E8595196E05}">
            <xm:f>AND($AS95=設定!$B$12,設定!$B$12&lt;&gt;"")</xm:f>
            <x14:dxf>
              <fill>
                <patternFill>
                  <bgColor rgb="FFCFFCFC"/>
                </patternFill>
              </fill>
            </x14:dxf>
          </x14:cfRule>
          <x14:cfRule type="expression" priority="192" id="{2D77B07B-2766-5E46-AE9D-B401271E1BE5}">
            <xm:f>AND($AS95=設定!$B$11,設定!$B$11&lt;&gt;"")</xm:f>
            <x14:dxf>
              <fill>
                <patternFill>
                  <bgColor rgb="FFCCFFDD"/>
                </patternFill>
              </fill>
            </x14:dxf>
          </x14:cfRule>
          <x14:cfRule type="expression" priority="193" id="{224131DA-79AA-3F49-8545-291433722910}">
            <xm:f>AND($AS95=設定!$B$10,設定!$B$10&lt;&gt;"")</xm:f>
            <x14:dxf>
              <fill>
                <patternFill>
                  <bgColor rgb="FFDDFFCC"/>
                </patternFill>
              </fill>
            </x14:dxf>
          </x14:cfRule>
          <x14:cfRule type="expression" priority="194" id="{0C1B379D-0EA9-464C-AE68-C27AF1ABFF4F}">
            <xm:f>AND($AS95=設定!$B$9,設定!$B$9&lt;&gt;"")</xm:f>
            <x14:dxf>
              <fill>
                <patternFill>
                  <bgColor rgb="FFEEFFCC"/>
                </patternFill>
              </fill>
            </x14:dxf>
          </x14:cfRule>
          <x14:cfRule type="expression" priority="195" id="{7432712F-5F91-D240-8B8A-84FDB9AFB20D}">
            <xm:f>AND($AS95=設定!$B$8,設定!$B$8&lt;&gt;"")</xm:f>
            <x14:dxf>
              <fill>
                <patternFill>
                  <bgColor rgb="FFFFFFCC"/>
                </patternFill>
              </fill>
            </x14:dxf>
          </x14:cfRule>
          <x14:cfRule type="expression" priority="196" id="{5C43ECFF-BFD0-2A48-97A6-A43489F774B8}">
            <xm:f>AND($AS95=設定!$B$7,設定!$B$7&lt;&gt;"")</xm:f>
            <x14:dxf>
              <fill>
                <patternFill>
                  <bgColor rgb="FFFFEECC"/>
                </patternFill>
              </fill>
            </x14:dxf>
          </x14:cfRule>
          <x14:cfRule type="expression" priority="197" id="{4F618C55-7CA8-DA49-9DF0-F49FAEFEF5A7}">
            <xm:f>AND($AS95=設定!$B$6,設定!$B$6&lt;&gt;"")</xm:f>
            <x14:dxf>
              <fill>
                <patternFill>
                  <bgColor rgb="FFF1E5DB"/>
                </patternFill>
              </fill>
            </x14:dxf>
          </x14:cfRule>
          <x14:cfRule type="expression" priority="198" id="{8D6C1ABE-7B9F-474E-8176-E5D291477536}">
            <xm:f>AND($AS95=設定!$B$5,設定!$B$5&lt;&gt;"")</xm:f>
            <x14:dxf>
              <fill>
                <patternFill>
                  <bgColor rgb="FFFFCCCC"/>
                </patternFill>
              </fill>
            </x14:dxf>
          </x14:cfRule>
          <xm:sqref>AR95:AS95</xm:sqref>
        </x14:conditionalFormatting>
        <x14:conditionalFormatting xmlns:xm="http://schemas.microsoft.com/office/excel/2006/main">
          <x14:cfRule type="expression" priority="166" id="{275B4FF1-CE15-8547-B575-0BB81A697DBD}">
            <xm:f>AND($AU95=設定!$B$19,設定!$B$19&lt;&gt;"")</xm:f>
            <x14:dxf>
              <fill>
                <patternFill>
                  <bgColor rgb="FFFFCCDD"/>
                </patternFill>
              </fill>
            </x14:dxf>
          </x14:cfRule>
          <x14:cfRule type="expression" priority="167" id="{1B8A4640-0635-844A-87B7-3469964BBFEB}">
            <xm:f>AND($AU95=設定!$B$18,設定!$B$18&lt;&gt;"")</xm:f>
            <x14:dxf>
              <fill>
                <patternFill>
                  <bgColor rgb="FFF7D4EB"/>
                </patternFill>
              </fill>
            </x14:dxf>
          </x14:cfRule>
          <x14:cfRule type="expression" priority="168" id="{25E7E6E6-2698-8945-801B-7A1548410347}">
            <xm:f>AND($AU95=設定!$B$17,設定!$B$17&lt;&gt;"")</xm:f>
            <x14:dxf>
              <fill>
                <patternFill>
                  <bgColor rgb="FFFFCCFF"/>
                </patternFill>
              </fill>
            </x14:dxf>
          </x14:cfRule>
          <x14:cfRule type="expression" priority="169" id="{0D071F31-61DE-3040-9EAF-9FB7879C1C89}">
            <xm:f>AND($AU95=設定!$B$16,設定!$B$16&lt;&gt;"")</xm:f>
            <x14:dxf>
              <fill>
                <patternFill>
                  <bgColor rgb="FFEECCFF"/>
                </patternFill>
              </fill>
            </x14:dxf>
          </x14:cfRule>
          <x14:cfRule type="expression" priority="170" id="{82B75F7C-8F7C-1A4D-92FB-3B067FCD4DE8}">
            <xm:f>AND($AU95=設定!$B$15,設定!$B$15&lt;&gt;"")</xm:f>
            <x14:dxf>
              <fill>
                <patternFill>
                  <bgColor rgb="FFD6D6F5"/>
                </patternFill>
              </fill>
            </x14:dxf>
          </x14:cfRule>
          <x14:cfRule type="expression" priority="171" id="{AEDE511A-53F0-BD43-97C3-B303A6986E7A}">
            <xm:f>AND($AU95=設定!$B$14,設定!$B$14&lt;&gt;"")</xm:f>
            <x14:dxf>
              <fill>
                <patternFill>
                  <bgColor rgb="FFCCDDFF"/>
                </patternFill>
              </fill>
            </x14:dxf>
          </x14:cfRule>
          <x14:cfRule type="expression" priority="172" id="{5FC5CB0D-5D81-9A4D-99FC-810E69E44443}">
            <xm:f>AND($AU95=設定!$B$13,設定!$B$13&lt;&gt;"")</xm:f>
            <x14:dxf>
              <fill>
                <patternFill>
                  <bgColor rgb="FFCCEEFF"/>
                </patternFill>
              </fill>
            </x14:dxf>
          </x14:cfRule>
          <x14:cfRule type="expression" priority="173" id="{9DF88332-C342-A345-B33A-AF1B73037037}">
            <xm:f>AND($AU95=設定!$B$12,設定!$B$12&lt;&gt;"")</xm:f>
            <x14:dxf>
              <fill>
                <patternFill>
                  <bgColor rgb="FFCFFCFC"/>
                </patternFill>
              </fill>
            </x14:dxf>
          </x14:cfRule>
          <x14:cfRule type="expression" priority="174" id="{429F8098-FFF9-1D48-94B7-26E43085D1D9}">
            <xm:f>AND($AU95=設定!$B$11,設定!$B$11&lt;&gt;"")</xm:f>
            <x14:dxf>
              <fill>
                <patternFill>
                  <bgColor rgb="FFCCFFDD"/>
                </patternFill>
              </fill>
            </x14:dxf>
          </x14:cfRule>
          <x14:cfRule type="expression" priority="175" id="{A3B8D2D0-58E2-7140-B130-EA8A01A4F6C8}">
            <xm:f>AND($AU95=設定!$B$10,設定!$B$10&lt;&gt;"")</xm:f>
            <x14:dxf>
              <fill>
                <patternFill>
                  <bgColor rgb="FFDDFFCC"/>
                </patternFill>
              </fill>
            </x14:dxf>
          </x14:cfRule>
          <x14:cfRule type="expression" priority="176" id="{CF1027B4-9C8D-E34C-A43C-3D568CD6F073}">
            <xm:f>AND($AU95=設定!$B$9,設定!$B$9&lt;&gt;"")</xm:f>
            <x14:dxf>
              <fill>
                <patternFill>
                  <bgColor rgb="FFEEFFCC"/>
                </patternFill>
              </fill>
            </x14:dxf>
          </x14:cfRule>
          <x14:cfRule type="expression" priority="177" id="{001DCC5F-DECF-D442-8BDF-7F49D6161400}">
            <xm:f>AND($AU95=設定!$B$8,設定!$B$8&lt;&gt;"")</xm:f>
            <x14:dxf>
              <fill>
                <patternFill>
                  <bgColor rgb="FFFFFFCC"/>
                </patternFill>
              </fill>
            </x14:dxf>
          </x14:cfRule>
          <x14:cfRule type="expression" priority="178" id="{DE6883CB-E180-1247-8FCA-7AC931B11346}">
            <xm:f>AND($AU95=設定!$B$7,設定!$B$7&lt;&gt;"")</xm:f>
            <x14:dxf>
              <fill>
                <patternFill>
                  <bgColor rgb="FFFFEECC"/>
                </patternFill>
              </fill>
            </x14:dxf>
          </x14:cfRule>
          <x14:cfRule type="expression" priority="179" id="{4E0C4142-4A36-4E4E-8DAC-C540E6D3C1B4}">
            <xm:f>AND($AU95=設定!$B$6,設定!$B$6&lt;&gt;"")</xm:f>
            <x14:dxf>
              <fill>
                <patternFill>
                  <bgColor rgb="FFF1E5DB"/>
                </patternFill>
              </fill>
            </x14:dxf>
          </x14:cfRule>
          <x14:cfRule type="expression" priority="180" id="{7ECBCA34-40E8-DA45-8AEA-9827B539F8F6}">
            <xm:f>AND($AU95=設定!$B$5,設定!$B$5&lt;&gt;"")</xm:f>
            <x14:dxf>
              <fill>
                <patternFill>
                  <bgColor rgb="FFFFCCCC"/>
                </patternFill>
              </fill>
            </x14:dxf>
          </x14:cfRule>
          <xm:sqref>AT95:AU95</xm:sqref>
        </x14:conditionalFormatting>
        <x14:conditionalFormatting xmlns:xm="http://schemas.microsoft.com/office/excel/2006/main">
          <x14:cfRule type="expression" priority="148" id="{1F73F764-6613-8A4A-90C6-4F46B411A804}">
            <xm:f>AND($AW95=設定!$B$19,設定!$B$19&lt;&gt;"")</xm:f>
            <x14:dxf>
              <fill>
                <patternFill>
                  <bgColor rgb="FFFFCCDD"/>
                </patternFill>
              </fill>
            </x14:dxf>
          </x14:cfRule>
          <x14:cfRule type="expression" priority="149" id="{69561C51-C915-9442-9C8F-730017E817D4}">
            <xm:f>AND($AW95=設定!$B$18,設定!$B$18&lt;&gt;"")</xm:f>
            <x14:dxf>
              <fill>
                <patternFill>
                  <bgColor rgb="FFF7D4EB"/>
                </patternFill>
              </fill>
            </x14:dxf>
          </x14:cfRule>
          <x14:cfRule type="expression" priority="150" id="{DDC6063B-7F49-614F-8A19-9D6C9CDCBBCC}">
            <xm:f>AND($AW95=設定!$B$17,設定!$B$17&lt;&gt;"")</xm:f>
            <x14:dxf>
              <fill>
                <patternFill>
                  <bgColor rgb="FFFFCCFF"/>
                </patternFill>
              </fill>
            </x14:dxf>
          </x14:cfRule>
          <x14:cfRule type="expression" priority="151" id="{EB051881-AB3E-BA44-B0DB-2894A17EBB2C}">
            <xm:f>AND($AW95=設定!$B$16,設定!$B$16&lt;&gt;"")</xm:f>
            <x14:dxf>
              <fill>
                <patternFill>
                  <bgColor rgb="FFEECCFF"/>
                </patternFill>
              </fill>
            </x14:dxf>
          </x14:cfRule>
          <x14:cfRule type="expression" priority="152" id="{9E2139B0-F930-4F4C-921C-D8D99F1CED1E}">
            <xm:f>AND($AW95=設定!$B$15,設定!$B$15&lt;&gt;"")</xm:f>
            <x14:dxf>
              <fill>
                <patternFill>
                  <bgColor rgb="FFD6D6F5"/>
                </patternFill>
              </fill>
            </x14:dxf>
          </x14:cfRule>
          <x14:cfRule type="expression" priority="153" id="{64D3A6C9-890B-5440-88F8-EC43F1E22AC0}">
            <xm:f>AND($AW95=設定!$B$14,設定!$B$14&lt;&gt;"")</xm:f>
            <x14:dxf>
              <fill>
                <patternFill>
                  <bgColor rgb="FFCCDDFF"/>
                </patternFill>
              </fill>
            </x14:dxf>
          </x14:cfRule>
          <x14:cfRule type="expression" priority="154" id="{14B2C2E2-69C9-8849-A711-57CF2DB17A03}">
            <xm:f>AND($AW95=設定!$B$13,設定!$B$13&lt;&gt;"")</xm:f>
            <x14:dxf>
              <fill>
                <patternFill>
                  <bgColor rgb="FFCCEEFF"/>
                </patternFill>
              </fill>
            </x14:dxf>
          </x14:cfRule>
          <x14:cfRule type="expression" priority="155" id="{80F9CA8A-7114-C24B-81F0-E42A72F91C6B}">
            <xm:f>AND($AW95=設定!$B$12,設定!$B$12&lt;&gt;"")</xm:f>
            <x14:dxf>
              <fill>
                <patternFill>
                  <bgColor rgb="FFCFFCFC"/>
                </patternFill>
              </fill>
            </x14:dxf>
          </x14:cfRule>
          <x14:cfRule type="expression" priority="156" id="{B98B5891-8ED2-6440-9F17-0B5518BC68F4}">
            <xm:f>AND($AW95=設定!$B$11,設定!$B$11&lt;&gt;"")</xm:f>
            <x14:dxf>
              <fill>
                <patternFill>
                  <bgColor rgb="FFCCFFDD"/>
                </patternFill>
              </fill>
            </x14:dxf>
          </x14:cfRule>
          <x14:cfRule type="expression" priority="157" id="{28D3704F-8D4E-6F4B-BB85-9991FA512A33}">
            <xm:f>AND($AW95=設定!$B$10,設定!$B$10&lt;&gt;"")</xm:f>
            <x14:dxf>
              <fill>
                <patternFill>
                  <bgColor rgb="FFDDFFCC"/>
                </patternFill>
              </fill>
            </x14:dxf>
          </x14:cfRule>
          <x14:cfRule type="expression" priority="158" id="{1050F4E4-5C6B-4649-9D97-83B6B9FAB1A0}">
            <xm:f>AND($AW95=設定!$B$9,設定!$B$9&lt;&gt;"")</xm:f>
            <x14:dxf>
              <fill>
                <patternFill>
                  <bgColor rgb="FFEEFFCC"/>
                </patternFill>
              </fill>
            </x14:dxf>
          </x14:cfRule>
          <x14:cfRule type="expression" priority="159" id="{FB8AF914-6C60-E145-A9F2-3AB13E2BCC96}">
            <xm:f>AND($AW95=設定!$B$8,設定!$B$8&lt;&gt;"")</xm:f>
            <x14:dxf>
              <fill>
                <patternFill>
                  <bgColor rgb="FFFFFFCC"/>
                </patternFill>
              </fill>
            </x14:dxf>
          </x14:cfRule>
          <x14:cfRule type="expression" priority="160" id="{9E97AFBE-AC6B-D041-BCC0-D07364A50E81}">
            <xm:f>AND($AW95=設定!$B$7,設定!$B$7&lt;&gt;"")</xm:f>
            <x14:dxf>
              <fill>
                <patternFill>
                  <bgColor rgb="FFFFEECC"/>
                </patternFill>
              </fill>
            </x14:dxf>
          </x14:cfRule>
          <x14:cfRule type="expression" priority="161" id="{69C1132A-D35F-7F44-805A-36C2C78A3385}">
            <xm:f>AND($AW95=設定!$B$6,設定!$B$6&lt;&gt;"")</xm:f>
            <x14:dxf>
              <fill>
                <patternFill>
                  <bgColor rgb="FFF1E5DB"/>
                </patternFill>
              </fill>
            </x14:dxf>
          </x14:cfRule>
          <x14:cfRule type="expression" priority="162" id="{7BBADD7F-1D7C-404A-A48C-040DAC5F8E6C}">
            <xm:f>AND($AW95=設定!$B$5,設定!$B$5&lt;&gt;"")</xm:f>
            <x14:dxf>
              <fill>
                <patternFill>
                  <bgColor rgb="FFFFCCCC"/>
                </patternFill>
              </fill>
            </x14:dxf>
          </x14:cfRule>
          <xm:sqref>AV95:AW95</xm:sqref>
        </x14:conditionalFormatting>
        <x14:conditionalFormatting xmlns:xm="http://schemas.microsoft.com/office/excel/2006/main">
          <x14:cfRule type="expression" priority="130" id="{4BAA83D0-1A6C-634F-A729-7465BC054371}">
            <xm:f>AND($AY95=設定!$B$19,設定!$B$19&lt;&gt;"")</xm:f>
            <x14:dxf>
              <fill>
                <patternFill>
                  <bgColor rgb="FFFFCCDD"/>
                </patternFill>
              </fill>
            </x14:dxf>
          </x14:cfRule>
          <x14:cfRule type="expression" priority="131" id="{FA050A12-949A-6847-94A1-F21E849C709C}">
            <xm:f>AND($AY95=設定!$B$18,設定!$B$18&lt;&gt;"")</xm:f>
            <x14:dxf>
              <fill>
                <patternFill>
                  <bgColor rgb="FFF7D4EB"/>
                </patternFill>
              </fill>
            </x14:dxf>
          </x14:cfRule>
          <x14:cfRule type="expression" priority="132" id="{FCEF9109-7295-A442-8C0C-963A204AFDF9}">
            <xm:f>AND($AY95=設定!$B$17,設定!$B$17&lt;&gt;"")</xm:f>
            <x14:dxf>
              <fill>
                <patternFill>
                  <bgColor rgb="FFFFCCFF"/>
                </patternFill>
              </fill>
            </x14:dxf>
          </x14:cfRule>
          <x14:cfRule type="expression" priority="133" id="{449246E6-14B2-FA4A-BDFD-448B24243B79}">
            <xm:f>AND($AY95=設定!$B$16,設定!$B$16&lt;&gt;"")</xm:f>
            <x14:dxf>
              <fill>
                <patternFill>
                  <bgColor rgb="FFEECCFF"/>
                </patternFill>
              </fill>
            </x14:dxf>
          </x14:cfRule>
          <x14:cfRule type="expression" priority="134" id="{19FE2C64-5DE2-2546-8415-C5C8B3D7A67F}">
            <xm:f>AND($AY95=設定!$B$15,設定!$B$15&lt;&gt;"")</xm:f>
            <x14:dxf>
              <fill>
                <patternFill>
                  <bgColor rgb="FFD6D6F5"/>
                </patternFill>
              </fill>
            </x14:dxf>
          </x14:cfRule>
          <x14:cfRule type="expression" priority="135" id="{49EC3010-1FBD-FE47-9027-EDD23356B66C}">
            <xm:f>AND($AY95=設定!$B$14,設定!$B$14&lt;&gt;"")</xm:f>
            <x14:dxf>
              <fill>
                <patternFill>
                  <bgColor rgb="FFCCDDFF"/>
                </patternFill>
              </fill>
            </x14:dxf>
          </x14:cfRule>
          <x14:cfRule type="expression" priority="136" id="{1CE7305F-71F3-5449-8DD6-B11E7A5C1876}">
            <xm:f>AND($AY95=設定!$B$13,設定!$B$13&lt;&gt;"")</xm:f>
            <x14:dxf>
              <fill>
                <patternFill>
                  <bgColor rgb="FFCCEEFF"/>
                </patternFill>
              </fill>
            </x14:dxf>
          </x14:cfRule>
          <x14:cfRule type="expression" priority="137" id="{E8D73293-94A2-C946-B056-B430C87590F4}">
            <xm:f>AND($AY95=設定!$B$12,設定!$B$12&lt;&gt;"")</xm:f>
            <x14:dxf>
              <fill>
                <patternFill>
                  <bgColor rgb="FFCFFCFC"/>
                </patternFill>
              </fill>
            </x14:dxf>
          </x14:cfRule>
          <x14:cfRule type="expression" priority="138" id="{40EB879D-8743-6949-A400-1D84D33A58D3}">
            <xm:f>AND($AY95=設定!$B$11,設定!$B$11&lt;&gt;"")</xm:f>
            <x14:dxf>
              <fill>
                <patternFill>
                  <bgColor rgb="FFCCFFDD"/>
                </patternFill>
              </fill>
            </x14:dxf>
          </x14:cfRule>
          <x14:cfRule type="expression" priority="139" id="{0EA659DE-12B3-964D-B186-790BA251234C}">
            <xm:f>AND($AY95=設定!$B$10,設定!$B$10&lt;&gt;"")</xm:f>
            <x14:dxf>
              <fill>
                <patternFill>
                  <bgColor rgb="FFDDFFCC"/>
                </patternFill>
              </fill>
            </x14:dxf>
          </x14:cfRule>
          <x14:cfRule type="expression" priority="140" id="{5456A0D2-2BF8-F040-9B6C-895D7C57CE2C}">
            <xm:f>AND($AY95=設定!$B$9,設定!$B$9&lt;&gt;"")</xm:f>
            <x14:dxf>
              <fill>
                <patternFill>
                  <bgColor rgb="FFEEFFCC"/>
                </patternFill>
              </fill>
            </x14:dxf>
          </x14:cfRule>
          <x14:cfRule type="expression" priority="141" id="{D7653AB2-9EEB-8747-B725-9A931F404110}">
            <xm:f>AND($AY95=設定!$B$8,設定!$B$8&lt;&gt;"")</xm:f>
            <x14:dxf>
              <fill>
                <patternFill>
                  <bgColor rgb="FFFFFFCC"/>
                </patternFill>
              </fill>
            </x14:dxf>
          </x14:cfRule>
          <x14:cfRule type="expression" priority="142" id="{25DE3EB5-0DF1-4B42-BBF5-6CD170D8C77D}">
            <xm:f>AND($AY95=設定!$B$7,設定!$B$7&lt;&gt;"")</xm:f>
            <x14:dxf>
              <fill>
                <patternFill>
                  <bgColor rgb="FFFFEECC"/>
                </patternFill>
              </fill>
            </x14:dxf>
          </x14:cfRule>
          <x14:cfRule type="expression" priority="143" id="{B5B1FBEA-8127-8D4A-9A72-FFF7E824A5DC}">
            <xm:f>AND($AY95=設定!$B$6,設定!$B$6&lt;&gt;"")</xm:f>
            <x14:dxf>
              <fill>
                <patternFill>
                  <bgColor rgb="FFF1E5DB"/>
                </patternFill>
              </fill>
            </x14:dxf>
          </x14:cfRule>
          <x14:cfRule type="expression" priority="144" id="{81642AB8-1572-7841-9B09-3757834C4693}">
            <xm:f>AND($AY95=設定!$B$5,設定!$B$5&lt;&gt;"")</xm:f>
            <x14:dxf>
              <fill>
                <patternFill>
                  <bgColor rgb="FFFFCCCC"/>
                </patternFill>
              </fill>
            </x14:dxf>
          </x14:cfRule>
          <xm:sqref>AX95:AY95</xm:sqref>
        </x14:conditionalFormatting>
        <x14:conditionalFormatting xmlns:xm="http://schemas.microsoft.com/office/excel/2006/main">
          <x14:cfRule type="expression" priority="112" id="{752DEDEF-6F0A-D44C-A815-91E6B173BB78}">
            <xm:f>AND($BA95=設定!$B$19,設定!$B$19&lt;&gt;"")</xm:f>
            <x14:dxf>
              <fill>
                <patternFill>
                  <bgColor rgb="FFFFCCDD"/>
                </patternFill>
              </fill>
            </x14:dxf>
          </x14:cfRule>
          <x14:cfRule type="expression" priority="113" id="{2D0BA9B8-908B-894F-B0B7-92AFE13FB838}">
            <xm:f>AND($BA95=設定!$B$18,設定!$B$18&lt;&gt;"")</xm:f>
            <x14:dxf>
              <fill>
                <patternFill>
                  <bgColor rgb="FFF7D4EB"/>
                </patternFill>
              </fill>
            </x14:dxf>
          </x14:cfRule>
          <x14:cfRule type="expression" priority="114" id="{C69CB9E1-E553-7746-90ED-585843290ADF}">
            <xm:f>AND($BA95=設定!$B$17,設定!$B$17&lt;&gt;"")</xm:f>
            <x14:dxf>
              <fill>
                <patternFill>
                  <bgColor rgb="FFFFCCFF"/>
                </patternFill>
              </fill>
            </x14:dxf>
          </x14:cfRule>
          <x14:cfRule type="expression" priority="115" id="{ECBD9EA9-A3F2-DE48-9935-C168BF199117}">
            <xm:f>AND($BA95=設定!$B$16,設定!$B$16&lt;&gt;"")</xm:f>
            <x14:dxf>
              <fill>
                <patternFill>
                  <bgColor rgb="FFEECCFF"/>
                </patternFill>
              </fill>
            </x14:dxf>
          </x14:cfRule>
          <x14:cfRule type="expression" priority="116" id="{625A8E03-B36A-4C4C-9CAC-FA4523988BCA}">
            <xm:f>AND($BA95=設定!$B$15,設定!$B$15&lt;&gt;"")</xm:f>
            <x14:dxf>
              <fill>
                <patternFill>
                  <bgColor rgb="FFD6D6F5"/>
                </patternFill>
              </fill>
            </x14:dxf>
          </x14:cfRule>
          <x14:cfRule type="expression" priority="117" id="{4274C60B-8CE8-224E-BB8C-78F9D6E9F2E6}">
            <xm:f>AND($BA95=設定!$B$14,設定!$B$14&lt;&gt;"")</xm:f>
            <x14:dxf>
              <fill>
                <patternFill>
                  <bgColor rgb="FFCCDDFF"/>
                </patternFill>
              </fill>
            </x14:dxf>
          </x14:cfRule>
          <x14:cfRule type="expression" priority="118" id="{F598621F-A5BE-6042-B3F1-517288362373}">
            <xm:f>AND($BA95=設定!$B$13,設定!$B$13&lt;&gt;"")</xm:f>
            <x14:dxf>
              <fill>
                <patternFill>
                  <bgColor rgb="FFCCEEFF"/>
                </patternFill>
              </fill>
            </x14:dxf>
          </x14:cfRule>
          <x14:cfRule type="expression" priority="119" id="{AF9732FF-98C1-514D-BD64-F57EC6C073EF}">
            <xm:f>AND($BA95=設定!$B$12,設定!$B$12&lt;&gt;"")</xm:f>
            <x14:dxf>
              <fill>
                <patternFill>
                  <bgColor rgb="FFCFFCFC"/>
                </patternFill>
              </fill>
            </x14:dxf>
          </x14:cfRule>
          <x14:cfRule type="expression" priority="120" id="{90CA22E2-FCB2-7F4D-B394-CD3315B692B4}">
            <xm:f>AND($BA95=設定!$B$11,設定!$B$11&lt;&gt;"")</xm:f>
            <x14:dxf>
              <fill>
                <patternFill>
                  <bgColor rgb="FFCCFFDD"/>
                </patternFill>
              </fill>
            </x14:dxf>
          </x14:cfRule>
          <x14:cfRule type="expression" priority="121" id="{8E7984C1-A489-984B-8225-873D23CDD526}">
            <xm:f>AND($BA95=設定!$B$10,設定!$B$10&lt;&gt;"")</xm:f>
            <x14:dxf>
              <fill>
                <patternFill>
                  <bgColor rgb="FFDDFFCC"/>
                </patternFill>
              </fill>
            </x14:dxf>
          </x14:cfRule>
          <x14:cfRule type="expression" priority="122" id="{1940C6A1-6E7D-B249-8087-7BFD33F4D794}">
            <xm:f>AND($BA95=設定!$B$9,設定!$B$9&lt;&gt;"")</xm:f>
            <x14:dxf>
              <fill>
                <patternFill>
                  <bgColor rgb="FFEEFFCC"/>
                </patternFill>
              </fill>
            </x14:dxf>
          </x14:cfRule>
          <x14:cfRule type="expression" priority="123" id="{E34A645E-C4EA-5E49-BE2A-FE1F8F9DFF50}">
            <xm:f>AND($BA95=設定!$B$8,設定!$B$8&lt;&gt;"")</xm:f>
            <x14:dxf>
              <fill>
                <patternFill>
                  <bgColor rgb="FFFFFFCC"/>
                </patternFill>
              </fill>
            </x14:dxf>
          </x14:cfRule>
          <x14:cfRule type="expression" priority="124" id="{403C370D-E5E6-134E-A748-BC94A512DC4B}">
            <xm:f>AND($BA95=設定!$B$7,設定!$B$7&lt;&gt;"")</xm:f>
            <x14:dxf>
              <fill>
                <patternFill>
                  <bgColor rgb="FFFFEECC"/>
                </patternFill>
              </fill>
            </x14:dxf>
          </x14:cfRule>
          <x14:cfRule type="expression" priority="125" id="{C665EF30-7DF7-DE48-A233-9A911A4B547E}">
            <xm:f>AND($BA95=設定!$B$6,設定!$B$6&lt;&gt;"")</xm:f>
            <x14:dxf>
              <fill>
                <patternFill>
                  <bgColor rgb="FFF1E5DB"/>
                </patternFill>
              </fill>
            </x14:dxf>
          </x14:cfRule>
          <x14:cfRule type="expression" priority="126" id="{D89736C3-A552-1A4B-ADE1-4CB2AF0B87E8}">
            <xm:f>AND($BA95=設定!$B$5,設定!$B$5&lt;&gt;"")</xm:f>
            <x14:dxf>
              <fill>
                <patternFill>
                  <bgColor rgb="FFFFCCCC"/>
                </patternFill>
              </fill>
            </x14:dxf>
          </x14:cfRule>
          <xm:sqref>AZ95:BA95</xm:sqref>
        </x14:conditionalFormatting>
        <x14:conditionalFormatting xmlns:xm="http://schemas.microsoft.com/office/excel/2006/main">
          <x14:cfRule type="expression" priority="94" id="{E2CB50F2-576E-A145-A84C-EEAB31FCA901}">
            <xm:f>AND($BC95=設定!$B$19,設定!$B$19&lt;&gt;"")</xm:f>
            <x14:dxf>
              <fill>
                <patternFill>
                  <bgColor rgb="FFFFCCDD"/>
                </patternFill>
              </fill>
            </x14:dxf>
          </x14:cfRule>
          <x14:cfRule type="expression" priority="95" id="{D3E87431-C729-A442-A455-B2DB8429D25D}">
            <xm:f>AND($BC95=設定!$B$18,設定!$B$18&lt;&gt;"")</xm:f>
            <x14:dxf>
              <fill>
                <patternFill>
                  <bgColor rgb="FFF7D4EB"/>
                </patternFill>
              </fill>
            </x14:dxf>
          </x14:cfRule>
          <x14:cfRule type="expression" priority="96" id="{7477B5D2-55A0-F94F-90E2-096D75C2F72B}">
            <xm:f>AND($BC95=設定!$B$17,設定!$B$17&lt;&gt;"")</xm:f>
            <x14:dxf>
              <fill>
                <patternFill>
                  <bgColor rgb="FFFFCCFF"/>
                </patternFill>
              </fill>
            </x14:dxf>
          </x14:cfRule>
          <x14:cfRule type="expression" priority="97" id="{E805AC0A-94D6-CE42-AD91-4BE9BF7FEBF4}">
            <xm:f>AND($BC95=設定!$B$16,設定!$B$16&lt;&gt;"")</xm:f>
            <x14:dxf>
              <fill>
                <patternFill>
                  <bgColor rgb="FFEECCFF"/>
                </patternFill>
              </fill>
            </x14:dxf>
          </x14:cfRule>
          <x14:cfRule type="expression" priority="98" id="{6E608BAA-C86E-C442-BCA8-874F673DE778}">
            <xm:f>AND($BC95=設定!$B$15,設定!$B$15&lt;&gt;"")</xm:f>
            <x14:dxf>
              <fill>
                <patternFill>
                  <bgColor rgb="FFD6D6F5"/>
                </patternFill>
              </fill>
            </x14:dxf>
          </x14:cfRule>
          <x14:cfRule type="expression" priority="99" id="{E502F369-254E-6E47-A707-9A3183C66123}">
            <xm:f>AND($BC95=設定!$B$14,設定!$B$14&lt;&gt;"")</xm:f>
            <x14:dxf>
              <fill>
                <patternFill>
                  <bgColor rgb="FFCCDDFF"/>
                </patternFill>
              </fill>
            </x14:dxf>
          </x14:cfRule>
          <x14:cfRule type="expression" priority="100" id="{E641C443-57E6-DD4D-A746-AFA651166B6B}">
            <xm:f>AND($BC95=設定!$B$13,設定!$B$13&lt;&gt;"")</xm:f>
            <x14:dxf>
              <fill>
                <patternFill>
                  <bgColor rgb="FFCCEEFF"/>
                </patternFill>
              </fill>
            </x14:dxf>
          </x14:cfRule>
          <x14:cfRule type="expression" priority="101" id="{ACB3E748-3554-1A47-88A2-B89CE886A92E}">
            <xm:f>AND($BC95=設定!$B$12,設定!$B$12&lt;&gt;"")</xm:f>
            <x14:dxf>
              <fill>
                <patternFill>
                  <bgColor rgb="FFCFFCFC"/>
                </patternFill>
              </fill>
            </x14:dxf>
          </x14:cfRule>
          <x14:cfRule type="expression" priority="102" id="{B71B13B5-FC5F-804A-9CFC-E813735A9E71}">
            <xm:f>AND($BC95=設定!$B$11,設定!$B$11&lt;&gt;"")</xm:f>
            <x14:dxf>
              <fill>
                <patternFill>
                  <bgColor rgb="FFCCFFDD"/>
                </patternFill>
              </fill>
            </x14:dxf>
          </x14:cfRule>
          <x14:cfRule type="expression" priority="103" id="{04824DFD-28CC-DC48-865D-DECC313509AB}">
            <xm:f>AND($BC95=設定!$B$10,設定!$B$10&lt;&gt;"")</xm:f>
            <x14:dxf>
              <fill>
                <patternFill>
                  <bgColor rgb="FFDDFFCC"/>
                </patternFill>
              </fill>
            </x14:dxf>
          </x14:cfRule>
          <x14:cfRule type="expression" priority="104" id="{10038D86-3B61-5C4D-8008-4E5572F75B14}">
            <xm:f>AND($BC95=設定!$B$9,設定!$B$9&lt;&gt;"")</xm:f>
            <x14:dxf>
              <fill>
                <patternFill>
                  <bgColor rgb="FFEEFFCC"/>
                </patternFill>
              </fill>
            </x14:dxf>
          </x14:cfRule>
          <x14:cfRule type="expression" priority="105" id="{97EA56DA-3286-E64B-AC29-48716CEEA97E}">
            <xm:f>AND($BC95=設定!$B$8,設定!$B$8&lt;&gt;"")</xm:f>
            <x14:dxf>
              <fill>
                <patternFill>
                  <bgColor rgb="FFFFFFCC"/>
                </patternFill>
              </fill>
            </x14:dxf>
          </x14:cfRule>
          <x14:cfRule type="expression" priority="106" id="{34363810-7E02-8643-9799-7BFB0534C8CB}">
            <xm:f>AND($BC95=設定!$B$7,設定!$B$7&lt;&gt;"")</xm:f>
            <x14:dxf>
              <fill>
                <patternFill>
                  <bgColor rgb="FFFFEECC"/>
                </patternFill>
              </fill>
            </x14:dxf>
          </x14:cfRule>
          <x14:cfRule type="expression" priority="107" id="{A7C880E0-F13B-1C47-B714-3C5CA59E74C2}">
            <xm:f>AND($BC95=設定!$B$6,設定!$B$6&lt;&gt;"")</xm:f>
            <x14:dxf>
              <fill>
                <patternFill>
                  <bgColor rgb="FFF1E5DB"/>
                </patternFill>
              </fill>
            </x14:dxf>
          </x14:cfRule>
          <x14:cfRule type="expression" priority="108" id="{17CDF72C-AE14-784B-ADCF-6CB4CD95671F}">
            <xm:f>AND($BC95=設定!$B$5,設定!$B$5&lt;&gt;"")</xm:f>
            <x14:dxf>
              <fill>
                <patternFill>
                  <bgColor rgb="FFFFCCCC"/>
                </patternFill>
              </fill>
            </x14:dxf>
          </x14:cfRule>
          <xm:sqref>BB95:BC95</xm:sqref>
        </x14:conditionalFormatting>
        <x14:conditionalFormatting xmlns:xm="http://schemas.microsoft.com/office/excel/2006/main">
          <x14:cfRule type="expression" priority="76" id="{E35745AA-78A9-DF41-8279-08B525D2E55F}">
            <xm:f>AND($BE95=設定!$B$19,設定!$B$19&lt;&gt;"")</xm:f>
            <x14:dxf>
              <fill>
                <patternFill>
                  <bgColor rgb="FFFFCCDD"/>
                </patternFill>
              </fill>
            </x14:dxf>
          </x14:cfRule>
          <x14:cfRule type="expression" priority="77" id="{0FDEAFC7-2653-A045-9E20-A5AFEBDE16F8}">
            <xm:f>AND($BE95=設定!$B$18,設定!$B$18&lt;&gt;"")</xm:f>
            <x14:dxf>
              <fill>
                <patternFill>
                  <bgColor rgb="FFF7D4EB"/>
                </patternFill>
              </fill>
            </x14:dxf>
          </x14:cfRule>
          <x14:cfRule type="expression" priority="78" id="{9AB28DAA-0D22-FF4B-A85A-8DF661ED391A}">
            <xm:f>AND($BE95=設定!$B$17,設定!$B$17&lt;&gt;"")</xm:f>
            <x14:dxf>
              <fill>
                <patternFill>
                  <bgColor rgb="FFFFCCFF"/>
                </patternFill>
              </fill>
            </x14:dxf>
          </x14:cfRule>
          <x14:cfRule type="expression" priority="79" id="{F24F59B1-4121-E943-AE19-DF0264D7EBDD}">
            <xm:f>AND($BE95=設定!$B$16,設定!$B$16&lt;&gt;"")</xm:f>
            <x14:dxf>
              <fill>
                <patternFill>
                  <bgColor rgb="FFEECCFF"/>
                </patternFill>
              </fill>
            </x14:dxf>
          </x14:cfRule>
          <x14:cfRule type="expression" priority="80" id="{74E41900-2C35-4543-BD5C-ACADFB54B20C}">
            <xm:f>AND($BE95=設定!$B$15,設定!$B$15&lt;&gt;"")</xm:f>
            <x14:dxf>
              <fill>
                <patternFill>
                  <bgColor rgb="FFD6D6F5"/>
                </patternFill>
              </fill>
            </x14:dxf>
          </x14:cfRule>
          <x14:cfRule type="expression" priority="81" id="{95103A7E-1870-AE46-A35D-9CB59390C96A}">
            <xm:f>AND($BE95=設定!$B$14,設定!$B$14&lt;&gt;"")</xm:f>
            <x14:dxf>
              <fill>
                <patternFill>
                  <bgColor rgb="FFCCDDFF"/>
                </patternFill>
              </fill>
            </x14:dxf>
          </x14:cfRule>
          <x14:cfRule type="expression" priority="82" id="{4BFF0E6F-B61D-1C42-9DCE-7FA2B90A8B98}">
            <xm:f>AND($BE95=設定!$B$13,設定!$B$13&lt;&gt;"")</xm:f>
            <x14:dxf>
              <fill>
                <patternFill>
                  <bgColor rgb="FFCCEEFF"/>
                </patternFill>
              </fill>
            </x14:dxf>
          </x14:cfRule>
          <x14:cfRule type="expression" priority="83" id="{BBB2242F-E288-794C-8B93-AFC1E9A5B25A}">
            <xm:f>AND($BE95=設定!$B$12,設定!$B$12&lt;&gt;"")</xm:f>
            <x14:dxf>
              <fill>
                <patternFill>
                  <bgColor rgb="FFCFFCFC"/>
                </patternFill>
              </fill>
            </x14:dxf>
          </x14:cfRule>
          <x14:cfRule type="expression" priority="84" id="{C1AE6F4C-711A-4247-963F-1CF9AE24B3C4}">
            <xm:f>AND($BE95=設定!$B$11,設定!$B$11&lt;&gt;"")</xm:f>
            <x14:dxf>
              <fill>
                <patternFill>
                  <bgColor rgb="FFCCFFDD"/>
                </patternFill>
              </fill>
            </x14:dxf>
          </x14:cfRule>
          <x14:cfRule type="expression" priority="85" id="{58507802-94C8-514A-83D3-2935B93DA799}">
            <xm:f>AND($BE95=設定!$B$10,設定!$B$10&lt;&gt;"")</xm:f>
            <x14:dxf>
              <fill>
                <patternFill>
                  <bgColor rgb="FFDDFFCC"/>
                </patternFill>
              </fill>
            </x14:dxf>
          </x14:cfRule>
          <x14:cfRule type="expression" priority="86" id="{2545FAB6-85A4-3E49-862B-E35F1E7D2FE6}">
            <xm:f>AND($BE95=設定!$B$9,設定!$B$9&lt;&gt;"")</xm:f>
            <x14:dxf>
              <fill>
                <patternFill>
                  <bgColor rgb="FFEEFFCC"/>
                </patternFill>
              </fill>
            </x14:dxf>
          </x14:cfRule>
          <x14:cfRule type="expression" priority="87" id="{D76B8B15-B408-2A44-9FFB-89E05DC0FE0D}">
            <xm:f>AND($BE95=設定!$B$8,設定!$B$8&lt;&gt;"")</xm:f>
            <x14:dxf>
              <fill>
                <patternFill>
                  <bgColor rgb="FFFFFFCC"/>
                </patternFill>
              </fill>
            </x14:dxf>
          </x14:cfRule>
          <x14:cfRule type="expression" priority="88" id="{220FB852-C72D-4C47-95BA-4F9069D7B455}">
            <xm:f>AND($BE95=設定!$B$7,設定!$B$7&lt;&gt;"")</xm:f>
            <x14:dxf>
              <fill>
                <patternFill>
                  <bgColor rgb="FFFFEECC"/>
                </patternFill>
              </fill>
            </x14:dxf>
          </x14:cfRule>
          <x14:cfRule type="expression" priority="89" id="{A1092696-A08F-E84B-8D6B-35119975AD00}">
            <xm:f>AND($BE95=設定!$B$6,設定!$B$6&lt;&gt;"")</xm:f>
            <x14:dxf>
              <fill>
                <patternFill>
                  <bgColor rgb="FFF1E5DB"/>
                </patternFill>
              </fill>
            </x14:dxf>
          </x14:cfRule>
          <x14:cfRule type="expression" priority="90" id="{2751C3CC-1905-0442-8AA7-84395BD12C16}">
            <xm:f>AND($BE95=設定!$B$5,設定!$B$5&lt;&gt;"")</xm:f>
            <x14:dxf>
              <fill>
                <patternFill>
                  <bgColor rgb="FFFFCCCC"/>
                </patternFill>
              </fill>
            </x14:dxf>
          </x14:cfRule>
          <xm:sqref>BD95:BE95</xm:sqref>
        </x14:conditionalFormatting>
        <x14:conditionalFormatting xmlns:xm="http://schemas.microsoft.com/office/excel/2006/main">
          <x14:cfRule type="expression" priority="58" id="{61270B8D-5CFC-0148-B2C8-081EE2F3C451}">
            <xm:f>AND($BG95=設定!$B$19,設定!$B$19&lt;&gt;"")</xm:f>
            <x14:dxf>
              <fill>
                <patternFill>
                  <bgColor rgb="FFFFCCDD"/>
                </patternFill>
              </fill>
            </x14:dxf>
          </x14:cfRule>
          <x14:cfRule type="expression" priority="59" id="{E971AE51-AB94-274A-A559-9397D554F463}">
            <xm:f>AND($BG95=設定!$B$18,設定!$B$18&lt;&gt;"")</xm:f>
            <x14:dxf>
              <fill>
                <patternFill>
                  <bgColor rgb="FFF7D4EB"/>
                </patternFill>
              </fill>
            </x14:dxf>
          </x14:cfRule>
          <x14:cfRule type="expression" priority="60" id="{5FBB95F6-992C-EC4E-99AE-AC7E72D7ACB5}">
            <xm:f>AND($BG95=設定!$B$17,設定!$B$17&lt;&gt;"")</xm:f>
            <x14:dxf>
              <fill>
                <patternFill>
                  <bgColor rgb="FFFFCCFF"/>
                </patternFill>
              </fill>
            </x14:dxf>
          </x14:cfRule>
          <x14:cfRule type="expression" priority="61" id="{8A96EA2B-1268-8546-B86A-B77390C18E21}">
            <xm:f>AND($BG95=設定!$B$16,設定!$B$16&lt;&gt;"")</xm:f>
            <x14:dxf>
              <fill>
                <patternFill>
                  <bgColor rgb="FFEECCFF"/>
                </patternFill>
              </fill>
            </x14:dxf>
          </x14:cfRule>
          <x14:cfRule type="expression" priority="62" id="{D1A8C40E-82C5-7C4B-B076-EEE6F05D8F6B}">
            <xm:f>AND($BG95=設定!$B$15,設定!$B$15&lt;&gt;"")</xm:f>
            <x14:dxf>
              <fill>
                <patternFill>
                  <bgColor rgb="FFD6D6F5"/>
                </patternFill>
              </fill>
            </x14:dxf>
          </x14:cfRule>
          <x14:cfRule type="expression" priority="63" id="{F9071F94-05D9-7541-80FD-F757DC4B4511}">
            <xm:f>AND($BG95=設定!$B$14,設定!$B$14&lt;&gt;"")</xm:f>
            <x14:dxf>
              <fill>
                <patternFill>
                  <bgColor rgb="FFCCDDFF"/>
                </patternFill>
              </fill>
            </x14:dxf>
          </x14:cfRule>
          <x14:cfRule type="expression" priority="64" id="{6D2F63FB-CFE0-514E-AB73-DD153AB2409E}">
            <xm:f>AND($BG95=設定!$B$13,設定!$B$13&lt;&gt;"")</xm:f>
            <x14:dxf>
              <fill>
                <patternFill>
                  <bgColor rgb="FFCCEEFF"/>
                </patternFill>
              </fill>
            </x14:dxf>
          </x14:cfRule>
          <x14:cfRule type="expression" priority="65" id="{D9B5FEEA-F48B-9F4B-83D3-48E554423EA0}">
            <xm:f>AND($BG95=設定!$B$12,設定!$B$12&lt;&gt;"")</xm:f>
            <x14:dxf>
              <fill>
                <patternFill>
                  <bgColor rgb="FFCFFCFC"/>
                </patternFill>
              </fill>
            </x14:dxf>
          </x14:cfRule>
          <x14:cfRule type="expression" priority="66" id="{E9E4FADD-19B5-7D44-9D6B-D50E563BB708}">
            <xm:f>AND($BG95=設定!$B$11,設定!$B$11&lt;&gt;"")</xm:f>
            <x14:dxf>
              <fill>
                <patternFill>
                  <bgColor rgb="FFCCFFDD"/>
                </patternFill>
              </fill>
            </x14:dxf>
          </x14:cfRule>
          <x14:cfRule type="expression" priority="67" id="{A350BF01-2F8A-1741-88D1-615F95879941}">
            <xm:f>AND($BG95=設定!$B$10,設定!$B$10&lt;&gt;"")</xm:f>
            <x14:dxf>
              <fill>
                <patternFill>
                  <bgColor rgb="FFDDFFCC"/>
                </patternFill>
              </fill>
            </x14:dxf>
          </x14:cfRule>
          <x14:cfRule type="expression" priority="68" id="{FB6676A3-40D1-1641-818B-A3B0F9CBDDE7}">
            <xm:f>AND($BG95=設定!$B$9,設定!$B$9&lt;&gt;"")</xm:f>
            <x14:dxf>
              <fill>
                <patternFill>
                  <bgColor rgb="FFEEFFCC"/>
                </patternFill>
              </fill>
            </x14:dxf>
          </x14:cfRule>
          <x14:cfRule type="expression" priority="69" id="{7DBB2DCB-2968-2C4C-A4D9-2310E2D18B5A}">
            <xm:f>AND($BG95=設定!$B$8,設定!$B$8&lt;&gt;"")</xm:f>
            <x14:dxf>
              <fill>
                <patternFill>
                  <bgColor rgb="FFFFFFCC"/>
                </patternFill>
              </fill>
            </x14:dxf>
          </x14:cfRule>
          <x14:cfRule type="expression" priority="70" id="{BC126AB9-DA88-F645-BA4B-CF2266CAC8D4}">
            <xm:f>AND($BG95=設定!$B$7,設定!$B$7&lt;&gt;"")</xm:f>
            <x14:dxf>
              <fill>
                <patternFill>
                  <bgColor rgb="FFFFEECC"/>
                </patternFill>
              </fill>
            </x14:dxf>
          </x14:cfRule>
          <x14:cfRule type="expression" priority="71" id="{37117ECC-5E43-A64E-9E76-6D9666D31BDD}">
            <xm:f>AND($BG95=設定!$B$6,設定!$B$6&lt;&gt;"")</xm:f>
            <x14:dxf>
              <fill>
                <patternFill>
                  <bgColor rgb="FFF1E5DB"/>
                </patternFill>
              </fill>
            </x14:dxf>
          </x14:cfRule>
          <x14:cfRule type="expression" priority="72" id="{946EADF5-64A6-5148-AC16-9C34187A83B4}">
            <xm:f>AND($BG95=設定!$B$5,設定!$B$5&lt;&gt;"")</xm:f>
            <x14:dxf>
              <fill>
                <patternFill>
                  <bgColor rgb="FFFFCCCC"/>
                </patternFill>
              </fill>
            </x14:dxf>
          </x14:cfRule>
          <xm:sqref>BF95:BG95</xm:sqref>
        </x14:conditionalFormatting>
        <x14:conditionalFormatting xmlns:xm="http://schemas.microsoft.com/office/excel/2006/main">
          <x14:cfRule type="expression" priority="40" id="{0812F9B6-70C0-AC4D-9CE3-9D3C52D5A6D7}">
            <xm:f>AND($BI95=設定!$B$19,設定!$B$19&lt;&gt;"")</xm:f>
            <x14:dxf>
              <fill>
                <patternFill>
                  <bgColor rgb="FFFFCCDD"/>
                </patternFill>
              </fill>
            </x14:dxf>
          </x14:cfRule>
          <x14:cfRule type="expression" priority="41" id="{8392A1A5-AAD0-A249-9DD2-6F4772B8F66C}">
            <xm:f>AND($BI95=設定!$B$18,設定!$B$18&lt;&gt;"")</xm:f>
            <x14:dxf>
              <fill>
                <patternFill>
                  <bgColor rgb="FFF7D4EB"/>
                </patternFill>
              </fill>
            </x14:dxf>
          </x14:cfRule>
          <x14:cfRule type="expression" priority="42" id="{EF592F2A-459A-D747-9629-4F2A5F6A4EF9}">
            <xm:f>AND($BI95=設定!$B$17,設定!$B$17&lt;&gt;"")</xm:f>
            <x14:dxf>
              <fill>
                <patternFill>
                  <bgColor rgb="FFFFCCFF"/>
                </patternFill>
              </fill>
            </x14:dxf>
          </x14:cfRule>
          <x14:cfRule type="expression" priority="43" id="{B1224CB7-8F79-F843-9EFD-C55B878B351F}">
            <xm:f>AND($BI95=設定!$B$16,設定!$B$16&lt;&gt;"")</xm:f>
            <x14:dxf>
              <fill>
                <patternFill>
                  <bgColor rgb="FFEECCFF"/>
                </patternFill>
              </fill>
            </x14:dxf>
          </x14:cfRule>
          <x14:cfRule type="expression" priority="44" id="{EA6D9284-7F48-1D46-8732-2AC6E55885B5}">
            <xm:f>AND($BI95=設定!$B$15,設定!$B$15&lt;&gt;"")</xm:f>
            <x14:dxf>
              <fill>
                <patternFill>
                  <bgColor rgb="FFD6D6F5"/>
                </patternFill>
              </fill>
            </x14:dxf>
          </x14:cfRule>
          <x14:cfRule type="expression" priority="45" id="{B108AC97-D885-2046-8CFC-30C1BE7734C8}">
            <xm:f>AND($BI95=設定!$B$14,設定!$B$14&lt;&gt;"")</xm:f>
            <x14:dxf>
              <fill>
                <patternFill>
                  <bgColor rgb="FFCCDDFF"/>
                </patternFill>
              </fill>
            </x14:dxf>
          </x14:cfRule>
          <x14:cfRule type="expression" priority="46" id="{89C64415-1B6A-404C-B802-5E89F4BB6A91}">
            <xm:f>AND($BI95=設定!$B$13,設定!$B$13&lt;&gt;"")</xm:f>
            <x14:dxf>
              <fill>
                <patternFill>
                  <bgColor rgb="FFCCEEFF"/>
                </patternFill>
              </fill>
            </x14:dxf>
          </x14:cfRule>
          <x14:cfRule type="expression" priority="47" id="{17D0ECA9-448C-7D4B-8447-F0C4FDC6C8F6}">
            <xm:f>AND($BI95=設定!$B$12,設定!$B$12&lt;&gt;"")</xm:f>
            <x14:dxf>
              <fill>
                <patternFill>
                  <bgColor rgb="FFCFFCFC"/>
                </patternFill>
              </fill>
            </x14:dxf>
          </x14:cfRule>
          <x14:cfRule type="expression" priority="48" id="{BDC9EBA7-8248-BC45-A6CA-EC92A8483731}">
            <xm:f>AND($BI95=設定!$B$11,設定!$B$11&lt;&gt;"")</xm:f>
            <x14:dxf>
              <fill>
                <patternFill>
                  <bgColor rgb="FFCCFFDD"/>
                </patternFill>
              </fill>
            </x14:dxf>
          </x14:cfRule>
          <x14:cfRule type="expression" priority="49" id="{11D20F86-1575-B34D-AE7A-DBB4BAE1031F}">
            <xm:f>AND($BI95=設定!$B$10,設定!$B$10&lt;&gt;"")</xm:f>
            <x14:dxf>
              <fill>
                <patternFill>
                  <bgColor rgb="FFDDFFCC"/>
                </patternFill>
              </fill>
            </x14:dxf>
          </x14:cfRule>
          <x14:cfRule type="expression" priority="50" id="{2BB6E044-BE7C-D045-8730-68A8F52D12EC}">
            <xm:f>AND($BI95=設定!$B$9,設定!$B$9&lt;&gt;"")</xm:f>
            <x14:dxf>
              <fill>
                <patternFill>
                  <bgColor rgb="FFEEFFCC"/>
                </patternFill>
              </fill>
            </x14:dxf>
          </x14:cfRule>
          <x14:cfRule type="expression" priority="51" id="{AF485159-228B-DA46-8D05-E4A41CC0F424}">
            <xm:f>AND($BI95=設定!$B$8,設定!$B$8&lt;&gt;"")</xm:f>
            <x14:dxf>
              <fill>
                <patternFill>
                  <bgColor rgb="FFFFFFCC"/>
                </patternFill>
              </fill>
            </x14:dxf>
          </x14:cfRule>
          <x14:cfRule type="expression" priority="52" id="{3F4BCCFD-AE6D-FB43-9BCF-BB1258293645}">
            <xm:f>AND($BI95=設定!$B$7,設定!$B$7&lt;&gt;"")</xm:f>
            <x14:dxf>
              <fill>
                <patternFill>
                  <bgColor rgb="FFFFEECC"/>
                </patternFill>
              </fill>
            </x14:dxf>
          </x14:cfRule>
          <x14:cfRule type="expression" priority="53" id="{5F311237-F582-8640-8BCA-14B5F56ACE7F}">
            <xm:f>AND($BI95=設定!$B$6,設定!$B$6&lt;&gt;"")</xm:f>
            <x14:dxf>
              <fill>
                <patternFill>
                  <bgColor rgb="FFF1E5DB"/>
                </patternFill>
              </fill>
            </x14:dxf>
          </x14:cfRule>
          <x14:cfRule type="expression" priority="54" id="{32EBD3C5-3849-AF44-A1B5-B2F4A3AC3BE2}">
            <xm:f>AND($BI95=設定!$B$5,設定!$B$5&lt;&gt;"")</xm:f>
            <x14:dxf>
              <fill>
                <patternFill>
                  <bgColor rgb="FFFFCCCC"/>
                </patternFill>
              </fill>
            </x14:dxf>
          </x14:cfRule>
          <xm:sqref>BH95:BI95</xm:sqref>
        </x14:conditionalFormatting>
        <x14:conditionalFormatting xmlns:xm="http://schemas.microsoft.com/office/excel/2006/main">
          <x14:cfRule type="expression" priority="22" id="{1F9A9A46-19F5-854A-858F-AFA4470857D3}">
            <xm:f>AND($BK95=設定!$B$19,設定!$B$19&lt;&gt;"")</xm:f>
            <x14:dxf>
              <fill>
                <patternFill>
                  <bgColor rgb="FFFFCCDD"/>
                </patternFill>
              </fill>
            </x14:dxf>
          </x14:cfRule>
          <x14:cfRule type="expression" priority="23" id="{CF0E1FAB-3C3C-EA44-9032-576521330318}">
            <xm:f>AND($BK95=設定!$B$18,設定!$B$18&lt;&gt;"")</xm:f>
            <x14:dxf>
              <fill>
                <patternFill>
                  <bgColor rgb="FFF7D4EB"/>
                </patternFill>
              </fill>
            </x14:dxf>
          </x14:cfRule>
          <x14:cfRule type="expression" priority="24" id="{2B328EA3-6ED0-1845-9BBF-FB4F128AE610}">
            <xm:f>AND($BK95=設定!$B$17,設定!$B$17&lt;&gt;"")</xm:f>
            <x14:dxf>
              <fill>
                <patternFill>
                  <bgColor rgb="FFFFCCFF"/>
                </patternFill>
              </fill>
            </x14:dxf>
          </x14:cfRule>
          <x14:cfRule type="expression" priority="25" id="{2EAFB1BD-E8A7-7247-A28C-DD6F7A755C7B}">
            <xm:f>AND($BK95=設定!$B$16,設定!$B$16&lt;&gt;"")</xm:f>
            <x14:dxf>
              <fill>
                <patternFill>
                  <bgColor rgb="FFEECCFF"/>
                </patternFill>
              </fill>
            </x14:dxf>
          </x14:cfRule>
          <x14:cfRule type="expression" priority="26" id="{F9907136-3FE6-2445-AA3B-7E3F86243225}">
            <xm:f>AND($BK95=設定!$B$15,設定!$B$15&lt;&gt;"")</xm:f>
            <x14:dxf>
              <fill>
                <patternFill>
                  <bgColor rgb="FFD6D6F5"/>
                </patternFill>
              </fill>
            </x14:dxf>
          </x14:cfRule>
          <x14:cfRule type="expression" priority="27" id="{90866050-9867-3947-9EE0-6B9BB9E08AEA}">
            <xm:f>AND($BK95=設定!$B$14,設定!$B$14&lt;&gt;"")</xm:f>
            <x14:dxf>
              <fill>
                <patternFill>
                  <bgColor rgb="FFCCDDFF"/>
                </patternFill>
              </fill>
            </x14:dxf>
          </x14:cfRule>
          <x14:cfRule type="expression" priority="28" id="{F5B34427-6946-364E-BBF1-704DDE2273EA}">
            <xm:f>AND($BK95=設定!$B$13,設定!$B$13&lt;&gt;"")</xm:f>
            <x14:dxf>
              <fill>
                <patternFill>
                  <bgColor rgb="FFCCEEFF"/>
                </patternFill>
              </fill>
            </x14:dxf>
          </x14:cfRule>
          <x14:cfRule type="expression" priority="29" id="{33FC73CF-22D5-3547-BEE2-AFC3FE7469F3}">
            <xm:f>AND($BK95=設定!$B$12,設定!$B$12&lt;&gt;"")</xm:f>
            <x14:dxf>
              <fill>
                <patternFill>
                  <bgColor rgb="FFCFFCFC"/>
                </patternFill>
              </fill>
            </x14:dxf>
          </x14:cfRule>
          <x14:cfRule type="expression" priority="30" id="{6524D2E4-8AAE-0445-BA41-84175B74BCE8}">
            <xm:f>AND($BK95=設定!$B$11,設定!$B$11&lt;&gt;"")</xm:f>
            <x14:dxf>
              <fill>
                <patternFill>
                  <bgColor rgb="FFCCFFDD"/>
                </patternFill>
              </fill>
            </x14:dxf>
          </x14:cfRule>
          <x14:cfRule type="expression" priority="31" id="{FD5966A9-E521-1848-9511-4E8C3BBE966F}">
            <xm:f>AND($BK95=設定!$B$10,設定!$B$10&lt;&gt;"")</xm:f>
            <x14:dxf>
              <fill>
                <patternFill>
                  <bgColor rgb="FFDDFFCC"/>
                </patternFill>
              </fill>
            </x14:dxf>
          </x14:cfRule>
          <x14:cfRule type="expression" priority="32" id="{AE6C5C11-EAAF-2B45-A09D-0AC4970D4EB3}">
            <xm:f>AND($BK95=設定!$B$9,設定!$B$9&lt;&gt;"")</xm:f>
            <x14:dxf>
              <fill>
                <patternFill>
                  <bgColor rgb="FFEEFFCC"/>
                </patternFill>
              </fill>
            </x14:dxf>
          </x14:cfRule>
          <x14:cfRule type="expression" priority="33" id="{46E7B55D-CC09-934D-B7D6-85C431EBCE9B}">
            <xm:f>AND($BK95=設定!$B$8,設定!$B$8&lt;&gt;"")</xm:f>
            <x14:dxf>
              <fill>
                <patternFill>
                  <bgColor rgb="FFFFFFCC"/>
                </patternFill>
              </fill>
            </x14:dxf>
          </x14:cfRule>
          <x14:cfRule type="expression" priority="34" id="{A813760C-DD7B-004F-9FEC-29416BB5D15E}">
            <xm:f>AND($BK95=設定!$B$7,設定!$B$7&lt;&gt;"")</xm:f>
            <x14:dxf>
              <fill>
                <patternFill>
                  <bgColor rgb="FFFFEECC"/>
                </patternFill>
              </fill>
            </x14:dxf>
          </x14:cfRule>
          <x14:cfRule type="expression" priority="35" id="{D61C6FA4-FFC4-BD4C-B1DE-8D87339D2DDA}">
            <xm:f>AND($BK95=設定!$B$6,設定!$B$6&lt;&gt;"")</xm:f>
            <x14:dxf>
              <fill>
                <patternFill>
                  <bgColor rgb="FFF1E5DB"/>
                </patternFill>
              </fill>
            </x14:dxf>
          </x14:cfRule>
          <x14:cfRule type="expression" priority="36" id="{822A4D33-E52A-AE47-BC3A-E7EAAFE9070F}">
            <xm:f>AND($BK95=設定!$B$5,設定!$B$5&lt;&gt;"")</xm:f>
            <x14:dxf>
              <fill>
                <patternFill>
                  <bgColor rgb="FFFFCCCC"/>
                </patternFill>
              </fill>
            </x14:dxf>
          </x14:cfRule>
          <xm:sqref>BJ95:BK95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5B7DFF1D-ECAD-4EE7-A014-FB39A9378AD8}">
          <x14:formula1>
            <xm:f>OFFSET(設定!$B$5,0,0,COUNTA(設定!$B:$B)-1,1)</xm:f>
          </x14:formula1>
          <xm:sqref>BE37:BE40 AO92:AO93 BK37:BK40 BA37:BA40 G37:G40 M37:M40 O37:O40 Q37:Q40 S37:S40 U37:U40 W37:W40 Y37:Y40 AA37:AA40 AC37:AC40 AE37:AE40 AG37:AG40 AI37:AI40 AK37:AK40 AM37:AM40 AO37:AO40 AQ37:AQ40 AS37:AS40 AU37:AU40 AW37:AW40 AY37:AY40 BA44:BA53 BC37:BC40 BE44:BE53 BG37:BG40 BI37:BI40 BC44:BC53 AQ92:AQ93 BG44:BG53 BE80:BE89 BC80:BC89 G44:G53 K37:K40 M44:M53 O44:O53 Q44:Q53 S44:S53 U44:U53 W44:W53 Y44:Y53 AA44:AA53 AC44:AC53 AE44:AE53 AG44:AG53 AI44:AI53 AK44:AK53 AM44:AM53 AO44:AO53 AQ44:AQ53 AS44:AS53 AU44:AU53 AW44:AW53 AY44:AY53 BA80:BA89 BC68:BC77 BE68:BE77 BG80:BG89 BI44:BI53 I37:I40 BI80:BI89 G80:G89 BE56:BE65 BA68:BA77 K44:K53 M80:M89 O80:O89 Q80:Q89 S80:S89 U80:U89 W80:W89 Y80:Y89 AA80:AA89 AC80:AC89 AE80:AE89 AG80:AG89 AI80:AI89 AK80:AK89 AM80:AM89 AO80:AO89 AQ80:AQ89 AS80:AS89 AU80:AU89 AW80:AW89 AY80:AY89 BA56:BA65 BC56:BC65 BK44:BK53 BK80:BK89 I44:I53 AS92:AS93 BG68:BG77 BG56:BG65 G68:G77 K80:K89 M68:M77 O68:O77 Q68:Q77 S68:S77 U68:U77 W68:W77 Y68:Y77 AA68:AA77 AC68:AC77 AE68:AE77 AG68:AG77 AI68:AI77 AK68:AK77 AM68:AM77 AO68:AO77 AQ68:AQ77 AS68:AS77 AU68:AU77 AW68:AW77 AY68:AY77 BA96:BA125 BC96:BC125 BE96:BE125 BG96:BG125 BI68:BI77 BK68:BK77 AU92:AU93 BI56:BI65 BI96:BI125 G56:G65 K68:K77 M56:M65 O56:O65 Q56:Q65 S56:S65 U56:U65 W56:W65 Y56:Y65 AA56:AA65 AC56:AC65 AE56:AE65 AG56:AG65 AI56:AI65 AK56:AK65 AM56:AM65 AO56:AO65 AQ56:AQ65 AS56:AS65 AU56:AU65 AW56:AW65 AY56:AY65 BA92:BA93 BC92:BC93 BE92:BE93 BG92:BG93 BI92:BI93 BK56:BK65 E96:E125 BK96:BK125 BK92:BK93 G96:G125 K56:K65 M96:M125 O96:O125 Q96:Q125 S96:S125 U96:U125 W96:W125 Y96:Y125 AA96:AA125 AC96:AC125 AE96:AE125 AG96:AG125 AI96:AI125 AK96:AK125 AM96:AM125 AO96:AO125 AQ96:AQ125 AS96:AS125 AU96:AU125 AW96:AW125 AY96:AY125 I80:I89 I68:I77 AW92:AW93 I56:I65 I96:I125 I92:I93 AY92:AY93 K96:K125 G92:G93 K92:K93 M92:M93 O92:O93 Q92:Q93 S92:S93 U92:U93 W92:W93 Y92:Y93 AA92:AA93 AC92:AC93 AE92:AE93 AG92:AG93 AI92:AI93 AK92:AK93 AM92:AM93 E37:E40 E44:E53 E80:E89 E68:E77 E56:E65 E92:E93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F725A-A2F2-4D90-AE77-DECBAED6BE8F}">
  <sheetPr>
    <tabColor theme="8" tint="0.59999389629810485"/>
    <pageSetUpPr fitToPage="1"/>
  </sheetPr>
  <dimension ref="A1:BN143"/>
  <sheetViews>
    <sheetView showGridLines="0" workbookViewId="0">
      <pane xSplit="3" ySplit="19" topLeftCell="D20" activePane="bottomRight" state="frozen"/>
      <selection pane="topRight" activeCell="D1" sqref="D1"/>
      <selection pane="bottomLeft" activeCell="A20" sqref="A20"/>
      <selection pane="bottomRight"/>
    </sheetView>
  </sheetViews>
  <sheetFormatPr baseColWidth="10" defaultColWidth="8.83203125" defaultRowHeight="18" outlineLevelRow="1"/>
  <cols>
    <col min="1" max="1" width="3" style="94" customWidth="1"/>
    <col min="2" max="2" width="9.83203125" style="94" customWidth="1"/>
    <col min="3" max="3" width="14.1640625" style="99" customWidth="1"/>
    <col min="4" max="4" width="10.6640625" style="90" customWidth="1"/>
    <col min="5" max="5" width="10.6640625" style="158" customWidth="1"/>
    <col min="6" max="9" width="10.6640625" style="90" customWidth="1"/>
    <col min="10" max="11" width="10.6640625" style="94" customWidth="1"/>
    <col min="12" max="15" width="10.6640625" style="90" customWidth="1"/>
    <col min="16" max="17" width="10.6640625" style="92" customWidth="1"/>
    <col min="18" max="19" width="10.6640625" style="91" customWidth="1"/>
    <col min="20" max="21" width="10.6640625" style="92" customWidth="1"/>
    <col min="22" max="23" width="10.6640625" style="93" customWidth="1"/>
    <col min="24" max="43" width="10.6640625" style="92" customWidth="1"/>
    <col min="44" max="66" width="10.6640625" style="94" customWidth="1"/>
    <col min="67" max="78" width="8.6640625" style="94" customWidth="1"/>
    <col min="79" max="16384" width="8.83203125" style="94"/>
  </cols>
  <sheetData>
    <row r="1" spans="1:65" ht="45" customHeight="1" thickBot="1">
      <c r="A1" s="95"/>
      <c r="B1" s="198"/>
      <c r="C1" s="199"/>
      <c r="D1" s="200"/>
      <c r="E1" s="201"/>
      <c r="F1" s="200"/>
      <c r="G1" s="200"/>
      <c r="H1" s="202"/>
      <c r="I1" s="202"/>
      <c r="J1" s="203"/>
      <c r="K1" s="203"/>
      <c r="L1" s="96"/>
      <c r="M1" s="96"/>
      <c r="N1" s="96"/>
      <c r="O1" s="96"/>
      <c r="P1" s="96"/>
      <c r="Q1" s="96"/>
      <c r="R1" s="96"/>
      <c r="S1" s="96"/>
      <c r="T1" s="96"/>
      <c r="U1" s="96"/>
      <c r="V1" s="96"/>
      <c r="W1" s="96"/>
      <c r="X1" s="96"/>
      <c r="Y1" s="96"/>
      <c r="Z1" s="96"/>
      <c r="AA1" s="96"/>
      <c r="AB1" s="96"/>
      <c r="AC1" s="96"/>
      <c r="AD1" s="96"/>
      <c r="AE1" s="96"/>
      <c r="AF1" s="96"/>
      <c r="AG1" s="96"/>
      <c r="AH1" s="96"/>
      <c r="AI1" s="97"/>
      <c r="AJ1" s="97"/>
      <c r="AK1" s="97"/>
      <c r="AL1" s="97"/>
      <c r="AM1" s="94"/>
      <c r="AN1" s="94"/>
      <c r="AO1" s="94"/>
      <c r="AP1" s="94"/>
      <c r="AQ1" s="94"/>
    </row>
    <row r="2" spans="1:65" s="98" customFormat="1" ht="18.75" customHeight="1" thickTop="1">
      <c r="D2" s="376" t="s">
        <v>63</v>
      </c>
      <c r="E2" s="377"/>
      <c r="F2" s="377"/>
      <c r="G2" s="377"/>
      <c r="H2" s="377"/>
      <c r="I2" s="378"/>
      <c r="J2" s="156"/>
      <c r="K2" s="379" t="s">
        <v>3</v>
      </c>
      <c r="L2" s="380"/>
      <c r="M2" s="112"/>
      <c r="N2" s="379" t="s">
        <v>64</v>
      </c>
      <c r="O2" s="380"/>
      <c r="P2" s="147"/>
      <c r="Q2" s="379" t="s">
        <v>65</v>
      </c>
      <c r="R2" s="380"/>
      <c r="S2" s="191"/>
      <c r="T2" s="379" t="s">
        <v>66</v>
      </c>
      <c r="U2" s="381"/>
      <c r="V2" s="380"/>
      <c r="W2" s="112"/>
      <c r="X2" s="379" t="s">
        <v>67</v>
      </c>
      <c r="Y2" s="381"/>
      <c r="Z2" s="380"/>
      <c r="AA2" s="113"/>
      <c r="AB2" s="369" t="s">
        <v>68</v>
      </c>
      <c r="AC2" s="370"/>
      <c r="AD2" s="147"/>
    </row>
    <row r="3" spans="1:65" s="98" customFormat="1" ht="18.75" customHeight="1" thickBot="1">
      <c r="D3" s="241" t="s">
        <v>69</v>
      </c>
      <c r="E3" s="242" t="s">
        <v>70</v>
      </c>
      <c r="F3" s="242" t="s">
        <v>71</v>
      </c>
      <c r="G3" s="243" t="s">
        <v>69</v>
      </c>
      <c r="H3" s="242" t="s">
        <v>70</v>
      </c>
      <c r="I3" s="244" t="s">
        <v>71</v>
      </c>
      <c r="J3" s="156"/>
      <c r="K3" s="103" t="s">
        <v>72</v>
      </c>
      <c r="L3" s="104" t="s">
        <v>70</v>
      </c>
      <c r="M3" s="89"/>
      <c r="N3" s="103" t="s">
        <v>72</v>
      </c>
      <c r="O3" s="104" t="s">
        <v>70</v>
      </c>
      <c r="P3" s="173"/>
      <c r="Q3" s="103" t="s">
        <v>72</v>
      </c>
      <c r="R3" s="104" t="s">
        <v>70</v>
      </c>
      <c r="S3" s="175"/>
      <c r="T3" s="103" t="s">
        <v>73</v>
      </c>
      <c r="U3" s="137" t="s">
        <v>74</v>
      </c>
      <c r="V3" s="104" t="s">
        <v>70</v>
      </c>
      <c r="W3" s="89"/>
      <c r="X3" s="103" t="s">
        <v>73</v>
      </c>
      <c r="Y3" s="137" t="s">
        <v>74</v>
      </c>
      <c r="Z3" s="104" t="s">
        <v>70</v>
      </c>
      <c r="AB3" s="371">
        <f>SUM(D95:BM95)</f>
        <v>0</v>
      </c>
      <c r="AC3" s="372"/>
      <c r="AD3" s="177"/>
    </row>
    <row r="4" spans="1:65" s="98" customFormat="1" ht="18.75" customHeight="1" thickTop="1">
      <c r="D4" s="245">
        <f>設定!B5</f>
        <v>0</v>
      </c>
      <c r="E4" s="220">
        <f>SUMIF(E56:BM125,設定!B5,D56:BM125)</f>
        <v>0</v>
      </c>
      <c r="F4" s="221" t="str">
        <f t="shared" ref="F4:F13" si="0">IFERROR(E4/$H$14,"")</f>
        <v/>
      </c>
      <c r="G4" s="255">
        <f>設定!B15</f>
        <v>0</v>
      </c>
      <c r="H4" s="220">
        <f>SUMIF(E56:BM125,設定!B15,D56:BM125)</f>
        <v>0</v>
      </c>
      <c r="I4" s="226" t="str">
        <f t="shared" ref="I4:I8" si="1">IFERROR(H4/$H$14,"")</f>
        <v/>
      </c>
      <c r="J4" s="156"/>
      <c r="K4" s="135">
        <f>設定!D5</f>
        <v>0</v>
      </c>
      <c r="L4" s="171">
        <f t="shared" ref="L4:L9" si="2">SUM(D44:BM44)</f>
        <v>0</v>
      </c>
      <c r="M4" s="109"/>
      <c r="N4" s="135">
        <f>設定!F5</f>
        <v>0</v>
      </c>
      <c r="O4" s="171">
        <f>SUM(B56:BM56)</f>
        <v>0</v>
      </c>
      <c r="P4" s="172"/>
      <c r="Q4" s="135">
        <f>設定!H5</f>
        <v>0</v>
      </c>
      <c r="R4" s="171">
        <f t="shared" ref="R4:R13" si="3">SUM(D68:BM68)</f>
        <v>0</v>
      </c>
      <c r="S4" s="171"/>
      <c r="T4" s="135">
        <f>設定!J5</f>
        <v>0</v>
      </c>
      <c r="U4" s="234"/>
      <c r="V4" s="171">
        <f t="shared" ref="V4:V13" si="4">SUM(D80:BM80)</f>
        <v>0</v>
      </c>
      <c r="W4" s="109"/>
      <c r="X4" s="135">
        <f>設定!L5</f>
        <v>0</v>
      </c>
      <c r="Y4" s="235"/>
      <c r="Z4" s="136">
        <f>SUM(D96:BM98)</f>
        <v>0</v>
      </c>
      <c r="AB4" s="112"/>
      <c r="AC4" s="112"/>
      <c r="AD4" s="178"/>
    </row>
    <row r="5" spans="1:65" s="98" customFormat="1" ht="18.75" customHeight="1" thickBot="1">
      <c r="D5" s="246">
        <f>設定!B6</f>
        <v>0</v>
      </c>
      <c r="E5" s="222">
        <f>SUMIF(E56:BM125,設定!B6,D56:BM125)</f>
        <v>0</v>
      </c>
      <c r="F5" s="223" t="str">
        <f t="shared" si="0"/>
        <v/>
      </c>
      <c r="G5" s="256">
        <f>設定!B16</f>
        <v>0</v>
      </c>
      <c r="H5" s="222">
        <f>SUMIF(E56:BM125,設定!B16,D56:BM125)</f>
        <v>0</v>
      </c>
      <c r="I5" s="227" t="str">
        <f t="shared" si="1"/>
        <v/>
      </c>
      <c r="J5" s="156"/>
      <c r="K5" s="135">
        <f>設定!D6</f>
        <v>0</v>
      </c>
      <c r="L5" s="171">
        <f t="shared" si="2"/>
        <v>0</v>
      </c>
      <c r="M5" s="109"/>
      <c r="N5" s="135">
        <f>設定!F6</f>
        <v>0</v>
      </c>
      <c r="O5" s="171">
        <f>SUM(B57:BM57)</f>
        <v>0</v>
      </c>
      <c r="P5" s="172"/>
      <c r="Q5" s="135">
        <f>設定!H6</f>
        <v>0</v>
      </c>
      <c r="R5" s="171">
        <f t="shared" si="3"/>
        <v>0</v>
      </c>
      <c r="S5" s="171"/>
      <c r="T5" s="135">
        <f>設定!J6</f>
        <v>0</v>
      </c>
      <c r="U5" s="234"/>
      <c r="V5" s="171">
        <f t="shared" si="4"/>
        <v>0</v>
      </c>
      <c r="W5" s="109"/>
      <c r="X5" s="135">
        <f>設定!L6</f>
        <v>0</v>
      </c>
      <c r="Y5" s="235"/>
      <c r="Z5" s="136">
        <f>SUM(D99:BM101)</f>
        <v>0</v>
      </c>
      <c r="AB5" s="105" t="s">
        <v>76</v>
      </c>
      <c r="AC5" s="105"/>
      <c r="AD5" s="179"/>
    </row>
    <row r="6" spans="1:65" s="98" customFormat="1" ht="18.75" customHeight="1" thickTop="1">
      <c r="D6" s="247">
        <f>設定!B7</f>
        <v>0</v>
      </c>
      <c r="E6" s="222">
        <f>SUMIF(E56:BM125,設定!B7,D56:BM125)</f>
        <v>0</v>
      </c>
      <c r="F6" s="223" t="str">
        <f t="shared" si="0"/>
        <v/>
      </c>
      <c r="G6" s="257">
        <f>設定!B17</f>
        <v>0</v>
      </c>
      <c r="H6" s="222">
        <f>SUMIF(E56:BM125,設定!B17,D56:BM125)</f>
        <v>0</v>
      </c>
      <c r="I6" s="227" t="str">
        <f t="shared" si="1"/>
        <v/>
      </c>
      <c r="J6" s="156"/>
      <c r="K6" s="135">
        <f>設定!D7</f>
        <v>0</v>
      </c>
      <c r="L6" s="171">
        <f t="shared" si="2"/>
        <v>0</v>
      </c>
      <c r="M6" s="109"/>
      <c r="N6" s="135">
        <f>設定!F7</f>
        <v>0</v>
      </c>
      <c r="O6" s="171">
        <f>SUM(B58:BM58)</f>
        <v>0</v>
      </c>
      <c r="P6" s="172"/>
      <c r="Q6" s="135">
        <f>設定!H7</f>
        <v>0</v>
      </c>
      <c r="R6" s="171">
        <f t="shared" si="3"/>
        <v>0</v>
      </c>
      <c r="S6" s="171"/>
      <c r="T6" s="135">
        <f>設定!J7</f>
        <v>0</v>
      </c>
      <c r="U6" s="234"/>
      <c r="V6" s="171">
        <f t="shared" si="4"/>
        <v>0</v>
      </c>
      <c r="W6" s="109"/>
      <c r="X6" s="135">
        <f>設定!L7</f>
        <v>0</v>
      </c>
      <c r="Y6" s="235"/>
      <c r="Z6" s="136">
        <f>SUM(D102:BM104)</f>
        <v>0</v>
      </c>
      <c r="AB6" s="369" t="s">
        <v>74</v>
      </c>
      <c r="AC6" s="370"/>
      <c r="AD6" s="147"/>
    </row>
    <row r="7" spans="1:65" s="98" customFormat="1" ht="18.75" customHeight="1" thickBot="1">
      <c r="D7" s="248">
        <f>設定!B8</f>
        <v>0</v>
      </c>
      <c r="E7" s="222">
        <f>SUMIF(E56:BM125,設定!B8,D56:BM125)</f>
        <v>0</v>
      </c>
      <c r="F7" s="223" t="str">
        <f t="shared" si="0"/>
        <v/>
      </c>
      <c r="G7" s="258">
        <f>設定!B18</f>
        <v>0</v>
      </c>
      <c r="H7" s="222">
        <f>SUMIF(E56:BM125,設定!B18,D56:BM125)</f>
        <v>0</v>
      </c>
      <c r="I7" s="227" t="str">
        <f t="shared" si="1"/>
        <v/>
      </c>
      <c r="J7" s="156"/>
      <c r="K7" s="135">
        <f>設定!D8</f>
        <v>0</v>
      </c>
      <c r="L7" s="171">
        <f t="shared" si="2"/>
        <v>0</v>
      </c>
      <c r="M7" s="109"/>
      <c r="N7" s="135">
        <f>設定!F8</f>
        <v>0</v>
      </c>
      <c r="O7" s="171">
        <f>SUM(B59:BM59)</f>
        <v>0</v>
      </c>
      <c r="P7" s="172"/>
      <c r="Q7" s="135">
        <f>設定!H8</f>
        <v>0</v>
      </c>
      <c r="R7" s="171">
        <f t="shared" si="3"/>
        <v>0</v>
      </c>
      <c r="S7" s="171"/>
      <c r="T7" s="135">
        <f>設定!J8</f>
        <v>0</v>
      </c>
      <c r="U7" s="234"/>
      <c r="V7" s="171">
        <f t="shared" si="4"/>
        <v>0</v>
      </c>
      <c r="W7" s="109"/>
      <c r="X7" s="135">
        <f>設定!L8</f>
        <v>0</v>
      </c>
      <c r="Y7" s="235"/>
      <c r="Z7" s="136">
        <f>SUM(D105:BM107)</f>
        <v>0</v>
      </c>
      <c r="AB7" s="371">
        <f>L14-SUM(O14,R14,U14,AB3)</f>
        <v>0</v>
      </c>
      <c r="AC7" s="372"/>
      <c r="AD7" s="177"/>
    </row>
    <row r="8" spans="1:65" s="98" customFormat="1" ht="18.75" customHeight="1" thickTop="1" thickBot="1">
      <c r="D8" s="249">
        <f>設定!B9</f>
        <v>0</v>
      </c>
      <c r="E8" s="222">
        <f>SUMIF(E56:BM125,設定!B9,D56:BM125)</f>
        <v>0</v>
      </c>
      <c r="F8" s="223" t="str">
        <f t="shared" si="0"/>
        <v/>
      </c>
      <c r="G8" s="259">
        <f>設定!B19</f>
        <v>0</v>
      </c>
      <c r="H8" s="222">
        <f>SUMIF(E56:BM125,設定!B19,D56:BM125)</f>
        <v>0</v>
      </c>
      <c r="I8" s="227" t="str">
        <f t="shared" si="1"/>
        <v/>
      </c>
      <c r="J8" s="156"/>
      <c r="K8" s="135">
        <f>設定!D9</f>
        <v>0</v>
      </c>
      <c r="L8" s="171">
        <f t="shared" si="2"/>
        <v>0</v>
      </c>
      <c r="M8" s="109"/>
      <c r="N8" s="135">
        <f>設定!F9</f>
        <v>0</v>
      </c>
      <c r="O8" s="171">
        <f t="shared" ref="O8:O13" si="5">SUM(D60:BM60)</f>
        <v>0</v>
      </c>
      <c r="P8" s="172"/>
      <c r="Q8" s="135">
        <f>設定!H9</f>
        <v>0</v>
      </c>
      <c r="R8" s="171">
        <f t="shared" si="3"/>
        <v>0</v>
      </c>
      <c r="S8" s="171"/>
      <c r="T8" s="135">
        <f>設定!J9</f>
        <v>0</v>
      </c>
      <c r="U8" s="234"/>
      <c r="V8" s="171">
        <f t="shared" si="4"/>
        <v>0</v>
      </c>
      <c r="W8" s="109"/>
      <c r="X8" s="135">
        <f>設定!L9</f>
        <v>0</v>
      </c>
      <c r="Y8" s="235"/>
      <c r="Z8" s="136">
        <f>SUM(D108:BM110)</f>
        <v>0</v>
      </c>
      <c r="AB8" s="118" t="s">
        <v>77</v>
      </c>
      <c r="AC8" s="118"/>
      <c r="AD8" s="180"/>
    </row>
    <row r="9" spans="1:65" s="98" customFormat="1" ht="18.75" customHeight="1" thickTop="1">
      <c r="D9" s="250">
        <f>設定!B10</f>
        <v>0</v>
      </c>
      <c r="E9" s="222">
        <f>SUMIF(E56:BM125,設定!B10,D56:BM125)</f>
        <v>0</v>
      </c>
      <c r="F9" s="223" t="str">
        <f t="shared" si="0"/>
        <v/>
      </c>
      <c r="G9" s="192"/>
      <c r="H9" s="228"/>
      <c r="I9" s="229"/>
      <c r="J9" s="156"/>
      <c r="K9" s="135">
        <f>設定!D10</f>
        <v>0</v>
      </c>
      <c r="L9" s="171">
        <f t="shared" si="2"/>
        <v>0</v>
      </c>
      <c r="M9" s="109"/>
      <c r="N9" s="135">
        <f>設定!F10</f>
        <v>0</v>
      </c>
      <c r="O9" s="171">
        <f t="shared" si="5"/>
        <v>0</v>
      </c>
      <c r="P9" s="172"/>
      <c r="Q9" s="135">
        <f>設定!H10</f>
        <v>0</v>
      </c>
      <c r="R9" s="171">
        <f t="shared" si="3"/>
        <v>0</v>
      </c>
      <c r="S9" s="171"/>
      <c r="T9" s="135">
        <f>設定!J10</f>
        <v>0</v>
      </c>
      <c r="U9" s="234"/>
      <c r="V9" s="171">
        <f t="shared" si="4"/>
        <v>0</v>
      </c>
      <c r="W9" s="109"/>
      <c r="X9" s="135">
        <f>設定!L10</f>
        <v>0</v>
      </c>
      <c r="Y9" s="235"/>
      <c r="Z9" s="136">
        <f>SUM(D111:BM113)</f>
        <v>0</v>
      </c>
      <c r="AB9" s="369" t="s">
        <v>78</v>
      </c>
      <c r="AC9" s="370"/>
      <c r="AD9" s="147"/>
    </row>
    <row r="10" spans="1:65" s="98" customFormat="1" ht="18.75" customHeight="1" thickBot="1">
      <c r="D10" s="251">
        <f>設定!B11</f>
        <v>0</v>
      </c>
      <c r="E10" s="222">
        <f>SUMIF(E56:BM125,設定!B11,D56:BM125)</f>
        <v>0</v>
      </c>
      <c r="F10" s="223" t="str">
        <f t="shared" si="0"/>
        <v/>
      </c>
      <c r="G10" s="193"/>
      <c r="H10" s="230"/>
      <c r="I10" s="231"/>
      <c r="J10" s="156"/>
      <c r="K10" s="135">
        <f>設定!D11</f>
        <v>0</v>
      </c>
      <c r="L10" s="171">
        <f>SUM(B50:BM50)</f>
        <v>0</v>
      </c>
      <c r="M10" s="109"/>
      <c r="N10" s="135">
        <f>設定!F11</f>
        <v>0</v>
      </c>
      <c r="O10" s="171">
        <f t="shared" si="5"/>
        <v>0</v>
      </c>
      <c r="P10" s="172"/>
      <c r="Q10" s="135">
        <f>設定!H11</f>
        <v>0</v>
      </c>
      <c r="R10" s="171">
        <f t="shared" si="3"/>
        <v>0</v>
      </c>
      <c r="S10" s="171"/>
      <c r="T10" s="135">
        <f>設定!J11</f>
        <v>0</v>
      </c>
      <c r="U10" s="234"/>
      <c r="V10" s="171">
        <f t="shared" si="4"/>
        <v>0</v>
      </c>
      <c r="W10" s="109"/>
      <c r="X10" s="135">
        <f>設定!L11</f>
        <v>0</v>
      </c>
      <c r="Y10" s="235"/>
      <c r="Z10" s="136">
        <f>SUM(D114:BM116)</f>
        <v>0</v>
      </c>
      <c r="AB10" s="374">
        <f>SUM(O14,R14,V14,Z14,AB3)</f>
        <v>0</v>
      </c>
      <c r="AC10" s="375"/>
      <c r="AD10" s="181"/>
    </row>
    <row r="11" spans="1:65" s="98" customFormat="1" ht="18.75" customHeight="1" thickTop="1" thickBot="1">
      <c r="D11" s="252">
        <f>設定!B12</f>
        <v>0</v>
      </c>
      <c r="E11" s="222">
        <f>SUMIF(E56:BM125,設定!B12,D56:BM125)</f>
        <v>0</v>
      </c>
      <c r="F11" s="223" t="str">
        <f t="shared" si="0"/>
        <v/>
      </c>
      <c r="G11" s="193"/>
      <c r="H11" s="230"/>
      <c r="I11" s="231"/>
      <c r="J11" s="156"/>
      <c r="K11" s="135">
        <f>設定!D12</f>
        <v>0</v>
      </c>
      <c r="L11" s="171">
        <f>SUM(B51:BM51)</f>
        <v>0</v>
      </c>
      <c r="M11" s="109"/>
      <c r="N11" s="135">
        <f>設定!F12</f>
        <v>0</v>
      </c>
      <c r="O11" s="171">
        <f t="shared" si="5"/>
        <v>0</v>
      </c>
      <c r="P11" s="172"/>
      <c r="Q11" s="135">
        <f>設定!H12</f>
        <v>0</v>
      </c>
      <c r="R11" s="171">
        <f t="shared" si="3"/>
        <v>0</v>
      </c>
      <c r="S11" s="171"/>
      <c r="T11" s="135">
        <f>設定!J12</f>
        <v>0</v>
      </c>
      <c r="U11" s="234"/>
      <c r="V11" s="171">
        <f t="shared" si="4"/>
        <v>0</v>
      </c>
      <c r="W11" s="109"/>
      <c r="X11" s="135">
        <f>設定!L12</f>
        <v>0</v>
      </c>
      <c r="Y11" s="235"/>
      <c r="Z11" s="136">
        <f>SUM(D117:BM119)</f>
        <v>0</v>
      </c>
      <c r="AB11" s="118" t="s">
        <v>79</v>
      </c>
      <c r="AC11" s="118"/>
      <c r="AD11" s="182"/>
    </row>
    <row r="12" spans="1:65" s="98" customFormat="1" ht="18.75" customHeight="1" thickTop="1">
      <c r="D12" s="253">
        <f>設定!B13</f>
        <v>0</v>
      </c>
      <c r="E12" s="222">
        <f>SUMIF(E56:BM125,設定!B13,D56:BM125)</f>
        <v>0</v>
      </c>
      <c r="F12" s="223" t="str">
        <f t="shared" si="0"/>
        <v/>
      </c>
      <c r="G12" s="193"/>
      <c r="H12" s="230"/>
      <c r="I12" s="231"/>
      <c r="J12" s="156"/>
      <c r="K12" s="135">
        <f>設定!D13</f>
        <v>0</v>
      </c>
      <c r="L12" s="171">
        <f>SUM(B52:BM52)</f>
        <v>0</v>
      </c>
      <c r="M12" s="109"/>
      <c r="N12" s="135">
        <f>設定!F13</f>
        <v>0</v>
      </c>
      <c r="O12" s="171">
        <f t="shared" si="5"/>
        <v>0</v>
      </c>
      <c r="P12" s="172"/>
      <c r="Q12" s="135">
        <f>設定!H13</f>
        <v>0</v>
      </c>
      <c r="R12" s="171">
        <f t="shared" si="3"/>
        <v>0</v>
      </c>
      <c r="S12" s="171"/>
      <c r="T12" s="135">
        <f>設定!J13</f>
        <v>0</v>
      </c>
      <c r="U12" s="234"/>
      <c r="V12" s="171">
        <f t="shared" si="4"/>
        <v>0</v>
      </c>
      <c r="W12" s="109"/>
      <c r="X12" s="135">
        <f>設定!L13</f>
        <v>0</v>
      </c>
      <c r="Y12" s="235"/>
      <c r="Z12" s="136">
        <f>SUM(D120:BM122)</f>
        <v>0</v>
      </c>
      <c r="AB12" s="369" t="s">
        <v>80</v>
      </c>
      <c r="AC12" s="370"/>
      <c r="AD12" s="147"/>
    </row>
    <row r="13" spans="1:65" s="98" customFormat="1" ht="18.75" customHeight="1" thickBot="1">
      <c r="D13" s="254">
        <f>設定!B14</f>
        <v>0</v>
      </c>
      <c r="E13" s="224">
        <f>SUMIF(E56:BM125,設定!B14,D56:BM125)</f>
        <v>0</v>
      </c>
      <c r="F13" s="225" t="str">
        <f t="shared" si="0"/>
        <v/>
      </c>
      <c r="G13" s="194"/>
      <c r="H13" s="232"/>
      <c r="I13" s="233"/>
      <c r="J13" s="156"/>
      <c r="K13" s="135">
        <f>設定!D14</f>
        <v>0</v>
      </c>
      <c r="L13" s="171">
        <f>SUM(B53:BM53)</f>
        <v>0</v>
      </c>
      <c r="M13" s="109"/>
      <c r="N13" s="135">
        <f>設定!F14</f>
        <v>0</v>
      </c>
      <c r="O13" s="171">
        <f t="shared" si="5"/>
        <v>0</v>
      </c>
      <c r="P13" s="172"/>
      <c r="Q13" s="135">
        <f>設定!H14</f>
        <v>0</v>
      </c>
      <c r="R13" s="171">
        <f t="shared" si="3"/>
        <v>0</v>
      </c>
      <c r="S13" s="171"/>
      <c r="T13" s="135">
        <f>設定!J14</f>
        <v>0</v>
      </c>
      <c r="U13" s="234"/>
      <c r="V13" s="171">
        <f t="shared" si="4"/>
        <v>0</v>
      </c>
      <c r="W13" s="109"/>
      <c r="X13" s="135">
        <f>設定!L14</f>
        <v>0</v>
      </c>
      <c r="Y13" s="235"/>
      <c r="Z13" s="136">
        <f>SUM(D123:BM125)</f>
        <v>0</v>
      </c>
      <c r="AB13" s="371">
        <f>L14-AB10</f>
        <v>0</v>
      </c>
      <c r="AC13" s="372"/>
      <c r="AD13" s="148"/>
    </row>
    <row r="14" spans="1:65" s="98" customFormat="1" ht="18.75" customHeight="1" thickTop="1" thickBot="1">
      <c r="C14" s="130">
        <v>2022</v>
      </c>
      <c r="D14" s="236" t="s">
        <v>81</v>
      </c>
      <c r="E14" s="373"/>
      <c r="F14" s="373"/>
      <c r="G14" s="373"/>
      <c r="H14" s="237">
        <f>SUM(E4:E13,H4:H8)</f>
        <v>0</v>
      </c>
      <c r="I14" s="238">
        <f>SUM(F4:F13,I4:I8)</f>
        <v>0</v>
      </c>
      <c r="J14" s="157"/>
      <c r="K14" s="108" t="s">
        <v>81</v>
      </c>
      <c r="L14" s="239">
        <f>SUM(L4:L13)</f>
        <v>0</v>
      </c>
      <c r="M14" s="109"/>
      <c r="N14" s="108" t="s">
        <v>81</v>
      </c>
      <c r="O14" s="240">
        <f>SUM(O4:O13)</f>
        <v>0</v>
      </c>
      <c r="P14" s="174"/>
      <c r="Q14" s="108" t="s">
        <v>81</v>
      </c>
      <c r="R14" s="240">
        <f>SUM(R4:R13)</f>
        <v>0</v>
      </c>
      <c r="S14" s="176"/>
      <c r="T14" s="108" t="s">
        <v>81</v>
      </c>
      <c r="U14" s="117">
        <f>SUM(U4:U13)</f>
        <v>0</v>
      </c>
      <c r="V14" s="240">
        <f>SUM(V4:V13)</f>
        <v>0</v>
      </c>
      <c r="W14" s="109"/>
      <c r="X14" s="108" t="s">
        <v>81</v>
      </c>
      <c r="Y14" s="138">
        <f>SUM(Y4:Y13)</f>
        <v>0</v>
      </c>
      <c r="Z14" s="240">
        <f>SUM(Z4:Z13)</f>
        <v>0</v>
      </c>
    </row>
    <row r="15" spans="1:65" s="98" customFormat="1" ht="22.5" customHeight="1" thickTop="1" thickBot="1">
      <c r="C15" s="204"/>
      <c r="D15" s="205"/>
      <c r="E15" s="206"/>
      <c r="F15" s="205"/>
      <c r="G15" s="205"/>
      <c r="H15" s="205"/>
      <c r="I15" s="205"/>
      <c r="L15" s="90"/>
      <c r="M15" s="90"/>
      <c r="N15" s="90"/>
      <c r="O15" s="90"/>
      <c r="P15" s="92"/>
      <c r="Q15" s="92"/>
      <c r="R15" s="91"/>
      <c r="S15" s="91"/>
      <c r="T15" s="92"/>
      <c r="U15" s="92"/>
    </row>
    <row r="16" spans="1:65" s="98" customFormat="1" ht="22.5" hidden="1" customHeight="1" thickTop="1" thickBot="1">
      <c r="C16" s="99"/>
      <c r="D16" s="368">
        <f>D18</f>
        <v>46296</v>
      </c>
      <c r="E16" s="368"/>
      <c r="F16" s="368">
        <f>F18</f>
        <v>46297</v>
      </c>
      <c r="G16" s="368"/>
      <c r="H16" s="368">
        <f t="shared" ref="H16" si="6">H18</f>
        <v>46298</v>
      </c>
      <c r="I16" s="368"/>
      <c r="J16" s="368">
        <f t="shared" ref="J16" si="7">J18</f>
        <v>46299</v>
      </c>
      <c r="K16" s="368"/>
      <c r="L16" s="368">
        <f t="shared" ref="L16" si="8">L18</f>
        <v>46300</v>
      </c>
      <c r="M16" s="368"/>
      <c r="N16" s="368">
        <f t="shared" ref="N16" si="9">N18</f>
        <v>46301</v>
      </c>
      <c r="O16" s="368"/>
      <c r="P16" s="368">
        <f t="shared" ref="P16" si="10">P18</f>
        <v>46302</v>
      </c>
      <c r="Q16" s="368"/>
      <c r="R16" s="368">
        <f t="shared" ref="R16" si="11">R18</f>
        <v>46303</v>
      </c>
      <c r="S16" s="368"/>
      <c r="T16" s="368">
        <f t="shared" ref="T16" si="12">T18</f>
        <v>46304</v>
      </c>
      <c r="U16" s="368"/>
      <c r="V16" s="368">
        <f t="shared" ref="V16" si="13">V18</f>
        <v>46305</v>
      </c>
      <c r="W16" s="368"/>
      <c r="X16" s="368">
        <f t="shared" ref="X16" si="14">X18</f>
        <v>46306</v>
      </c>
      <c r="Y16" s="368"/>
      <c r="Z16" s="368">
        <f t="shared" ref="Z16" si="15">Z18</f>
        <v>46307</v>
      </c>
      <c r="AA16" s="368"/>
      <c r="AB16" s="368">
        <f t="shared" ref="AB16" si="16">AB18</f>
        <v>46308</v>
      </c>
      <c r="AC16" s="368"/>
      <c r="AD16" s="368">
        <f t="shared" ref="AD16" si="17">AD18</f>
        <v>46309</v>
      </c>
      <c r="AE16" s="368"/>
      <c r="AF16" s="368">
        <f t="shared" ref="AF16" si="18">AF18</f>
        <v>46310</v>
      </c>
      <c r="AG16" s="368"/>
      <c r="AH16" s="368">
        <f t="shared" ref="AH16" si="19">AH18</f>
        <v>46311</v>
      </c>
      <c r="AI16" s="368"/>
      <c r="AJ16" s="368">
        <f t="shared" ref="AJ16" si="20">AJ18</f>
        <v>46312</v>
      </c>
      <c r="AK16" s="368"/>
      <c r="AL16" s="368">
        <f t="shared" ref="AL16" si="21">AL18</f>
        <v>46313</v>
      </c>
      <c r="AM16" s="368"/>
      <c r="AN16" s="368">
        <f t="shared" ref="AN16" si="22">AN18</f>
        <v>46314</v>
      </c>
      <c r="AO16" s="368"/>
      <c r="AP16" s="368">
        <f t="shared" ref="AP16" si="23">AP18</f>
        <v>46315</v>
      </c>
      <c r="AQ16" s="368"/>
      <c r="AR16" s="368">
        <f t="shared" ref="AR16" si="24">AR18</f>
        <v>46316</v>
      </c>
      <c r="AS16" s="368"/>
      <c r="AT16" s="368">
        <f t="shared" ref="AT16" si="25">AT18</f>
        <v>46317</v>
      </c>
      <c r="AU16" s="368"/>
      <c r="AV16" s="368">
        <f t="shared" ref="AV16" si="26">AV18</f>
        <v>46318</v>
      </c>
      <c r="AW16" s="368"/>
      <c r="AX16" s="368">
        <f t="shared" ref="AX16" si="27">AX18</f>
        <v>46319</v>
      </c>
      <c r="AY16" s="368"/>
      <c r="AZ16" s="368">
        <f t="shared" ref="AZ16" si="28">AZ18</f>
        <v>46320</v>
      </c>
      <c r="BA16" s="368"/>
      <c r="BB16" s="368">
        <f t="shared" ref="BB16" si="29">BB18</f>
        <v>46321</v>
      </c>
      <c r="BC16" s="368"/>
      <c r="BD16" s="368">
        <f t="shared" ref="BD16" si="30">BD18</f>
        <v>46322</v>
      </c>
      <c r="BE16" s="368"/>
      <c r="BF16" s="368">
        <f t="shared" ref="BF16" si="31">BF18</f>
        <v>46323</v>
      </c>
      <c r="BG16" s="368"/>
      <c r="BH16" s="368">
        <f t="shared" ref="BH16" si="32">BH18</f>
        <v>46324</v>
      </c>
      <c r="BI16" s="368"/>
      <c r="BJ16" s="368">
        <f t="shared" ref="BJ16" si="33">BJ18</f>
        <v>46325</v>
      </c>
      <c r="BK16" s="368"/>
      <c r="BL16" s="368">
        <f t="shared" ref="BL16" si="34">BL18</f>
        <v>46326</v>
      </c>
      <c r="BM16" s="368"/>
    </row>
    <row r="17" spans="2:65" s="165" customFormat="1" ht="18.75" hidden="1" customHeight="1" thickTop="1">
      <c r="C17" s="166"/>
      <c r="D17" s="362">
        <f>WEEKDAY(D18)</f>
        <v>5</v>
      </c>
      <c r="E17" s="362"/>
      <c r="F17" s="362">
        <f t="shared" ref="F17" si="35">WEEKDAY(F18)</f>
        <v>6</v>
      </c>
      <c r="G17" s="362"/>
      <c r="H17" s="362">
        <f t="shared" ref="H17" si="36">WEEKDAY(H18)</f>
        <v>7</v>
      </c>
      <c r="I17" s="362"/>
      <c r="J17" s="362">
        <f t="shared" ref="J17" si="37">WEEKDAY(J18)</f>
        <v>1</v>
      </c>
      <c r="K17" s="362"/>
      <c r="L17" s="362">
        <f t="shared" ref="L17" si="38">WEEKDAY(L18)</f>
        <v>2</v>
      </c>
      <c r="M17" s="362"/>
      <c r="N17" s="362">
        <f t="shared" ref="N17" si="39">WEEKDAY(N18)</f>
        <v>3</v>
      </c>
      <c r="O17" s="362"/>
      <c r="P17" s="362">
        <f t="shared" ref="P17" si="40">WEEKDAY(P18)</f>
        <v>4</v>
      </c>
      <c r="Q17" s="362"/>
      <c r="R17" s="362">
        <f t="shared" ref="R17" si="41">WEEKDAY(R18)</f>
        <v>5</v>
      </c>
      <c r="S17" s="362"/>
      <c r="T17" s="362">
        <f t="shared" ref="T17" si="42">WEEKDAY(T18)</f>
        <v>6</v>
      </c>
      <c r="U17" s="362"/>
      <c r="V17" s="362">
        <f t="shared" ref="V17" si="43">WEEKDAY(V18)</f>
        <v>7</v>
      </c>
      <c r="W17" s="362"/>
      <c r="X17" s="362">
        <f t="shared" ref="X17" si="44">WEEKDAY(X18)</f>
        <v>1</v>
      </c>
      <c r="Y17" s="362"/>
      <c r="Z17" s="362">
        <f t="shared" ref="Z17" si="45">WEEKDAY(Z18)</f>
        <v>2</v>
      </c>
      <c r="AA17" s="362"/>
      <c r="AB17" s="362">
        <f t="shared" ref="AB17" si="46">WEEKDAY(AB18)</f>
        <v>3</v>
      </c>
      <c r="AC17" s="362"/>
      <c r="AD17" s="362">
        <f t="shared" ref="AD17" si="47">WEEKDAY(AD18)</f>
        <v>4</v>
      </c>
      <c r="AE17" s="362"/>
      <c r="AF17" s="362">
        <f t="shared" ref="AF17" si="48">WEEKDAY(AF18)</f>
        <v>5</v>
      </c>
      <c r="AG17" s="362"/>
      <c r="AH17" s="362">
        <f t="shared" ref="AH17" si="49">WEEKDAY(AH18)</f>
        <v>6</v>
      </c>
      <c r="AI17" s="362"/>
      <c r="AJ17" s="362">
        <f t="shared" ref="AJ17" si="50">WEEKDAY(AJ18)</f>
        <v>7</v>
      </c>
      <c r="AK17" s="362"/>
      <c r="AL17" s="362">
        <f t="shared" ref="AL17" si="51">WEEKDAY(AL18)</f>
        <v>1</v>
      </c>
      <c r="AM17" s="362"/>
      <c r="AN17" s="362">
        <f t="shared" ref="AN17" si="52">WEEKDAY(AN18)</f>
        <v>2</v>
      </c>
      <c r="AO17" s="362"/>
      <c r="AP17" s="362">
        <f t="shared" ref="AP17" si="53">WEEKDAY(AP18)</f>
        <v>3</v>
      </c>
      <c r="AQ17" s="362"/>
      <c r="AR17" s="362">
        <f t="shared" ref="AR17" si="54">WEEKDAY(AR18)</f>
        <v>4</v>
      </c>
      <c r="AS17" s="362"/>
      <c r="AT17" s="362">
        <f t="shared" ref="AT17" si="55">WEEKDAY(AT18)</f>
        <v>5</v>
      </c>
      <c r="AU17" s="362"/>
      <c r="AV17" s="362">
        <f t="shared" ref="AV17" si="56">WEEKDAY(AV18)</f>
        <v>6</v>
      </c>
      <c r="AW17" s="362"/>
      <c r="AX17" s="362">
        <f t="shared" ref="AX17" si="57">WEEKDAY(AX18)</f>
        <v>7</v>
      </c>
      <c r="AY17" s="362"/>
      <c r="AZ17" s="362">
        <f t="shared" ref="AZ17" si="58">WEEKDAY(AZ18)</f>
        <v>1</v>
      </c>
      <c r="BA17" s="362"/>
      <c r="BB17" s="362">
        <f t="shared" ref="BB17" si="59">WEEKDAY(BB18)</f>
        <v>2</v>
      </c>
      <c r="BC17" s="362"/>
      <c r="BD17" s="362">
        <f t="shared" ref="BD17" si="60">WEEKDAY(BD18)</f>
        <v>3</v>
      </c>
      <c r="BE17" s="362"/>
      <c r="BF17" s="362">
        <f t="shared" ref="BF17" si="61">WEEKDAY(BF18)</f>
        <v>4</v>
      </c>
      <c r="BG17" s="362"/>
      <c r="BH17" s="362">
        <f t="shared" ref="BH17" si="62">WEEKDAY(BH18)</f>
        <v>5</v>
      </c>
      <c r="BI17" s="362"/>
      <c r="BJ17" s="362">
        <f t="shared" ref="BJ17" si="63">WEEKDAY(BJ18)</f>
        <v>6</v>
      </c>
      <c r="BK17" s="362"/>
      <c r="BL17" s="362">
        <f t="shared" ref="BL17" si="64">WEEKDAY(BL18)</f>
        <v>7</v>
      </c>
      <c r="BM17" s="362"/>
    </row>
    <row r="18" spans="2:65" s="98" customFormat="1" ht="18.75" customHeight="1" thickTop="1">
      <c r="B18" s="363" t="s">
        <v>2</v>
      </c>
      <c r="C18" s="207" t="s">
        <v>82</v>
      </c>
      <c r="D18" s="366">
        <f>DATE(2026,10,設定!N5)</f>
        <v>46296</v>
      </c>
      <c r="E18" s="367"/>
      <c r="F18" s="366">
        <f>D18+1</f>
        <v>46297</v>
      </c>
      <c r="G18" s="367"/>
      <c r="H18" s="366">
        <f t="shared" ref="H18" si="65">F18+1</f>
        <v>46298</v>
      </c>
      <c r="I18" s="367"/>
      <c r="J18" s="366">
        <f t="shared" ref="J18" si="66">H18+1</f>
        <v>46299</v>
      </c>
      <c r="K18" s="367"/>
      <c r="L18" s="342">
        <f t="shared" ref="L18" si="67">J18+1</f>
        <v>46300</v>
      </c>
      <c r="M18" s="343"/>
      <c r="N18" s="342">
        <f t="shared" ref="N18" si="68">L18+1</f>
        <v>46301</v>
      </c>
      <c r="O18" s="343"/>
      <c r="P18" s="342">
        <f t="shared" ref="P18" si="69">N18+1</f>
        <v>46302</v>
      </c>
      <c r="Q18" s="343"/>
      <c r="R18" s="342">
        <f t="shared" ref="R18" si="70">P18+1</f>
        <v>46303</v>
      </c>
      <c r="S18" s="343"/>
      <c r="T18" s="342">
        <f t="shared" ref="T18" si="71">R18+1</f>
        <v>46304</v>
      </c>
      <c r="U18" s="343"/>
      <c r="V18" s="342">
        <f t="shared" ref="V18" si="72">T18+1</f>
        <v>46305</v>
      </c>
      <c r="W18" s="343"/>
      <c r="X18" s="342">
        <f t="shared" ref="X18" si="73">V18+1</f>
        <v>46306</v>
      </c>
      <c r="Y18" s="343"/>
      <c r="Z18" s="342">
        <f t="shared" ref="Z18" si="74">X18+1</f>
        <v>46307</v>
      </c>
      <c r="AA18" s="343"/>
      <c r="AB18" s="342">
        <f t="shared" ref="AB18" si="75">Z18+1</f>
        <v>46308</v>
      </c>
      <c r="AC18" s="343"/>
      <c r="AD18" s="342">
        <f t="shared" ref="AD18" si="76">AB18+1</f>
        <v>46309</v>
      </c>
      <c r="AE18" s="343"/>
      <c r="AF18" s="342">
        <f t="shared" ref="AF18" si="77">AD18+1</f>
        <v>46310</v>
      </c>
      <c r="AG18" s="343"/>
      <c r="AH18" s="342">
        <f t="shared" ref="AH18" si="78">AF18+1</f>
        <v>46311</v>
      </c>
      <c r="AI18" s="343"/>
      <c r="AJ18" s="342">
        <f t="shared" ref="AJ18" si="79">AH18+1</f>
        <v>46312</v>
      </c>
      <c r="AK18" s="343"/>
      <c r="AL18" s="342">
        <f t="shared" ref="AL18" si="80">AJ18+1</f>
        <v>46313</v>
      </c>
      <c r="AM18" s="343"/>
      <c r="AN18" s="342">
        <f t="shared" ref="AN18" si="81">AL18+1</f>
        <v>46314</v>
      </c>
      <c r="AO18" s="343"/>
      <c r="AP18" s="342">
        <f t="shared" ref="AP18" si="82">AN18+1</f>
        <v>46315</v>
      </c>
      <c r="AQ18" s="343"/>
      <c r="AR18" s="342">
        <f t="shared" ref="AR18" si="83">AP18+1</f>
        <v>46316</v>
      </c>
      <c r="AS18" s="343"/>
      <c r="AT18" s="342">
        <f t="shared" ref="AT18" si="84">AR18+1</f>
        <v>46317</v>
      </c>
      <c r="AU18" s="343"/>
      <c r="AV18" s="342">
        <f t="shared" ref="AV18" si="85">AT18+1</f>
        <v>46318</v>
      </c>
      <c r="AW18" s="343"/>
      <c r="AX18" s="342">
        <f t="shared" ref="AX18" si="86">AV18+1</f>
        <v>46319</v>
      </c>
      <c r="AY18" s="343"/>
      <c r="AZ18" s="342">
        <f t="shared" ref="AZ18" si="87">AX18+1</f>
        <v>46320</v>
      </c>
      <c r="BA18" s="343"/>
      <c r="BB18" s="342">
        <f t="shared" ref="BB18" si="88">AZ18+1</f>
        <v>46321</v>
      </c>
      <c r="BC18" s="343"/>
      <c r="BD18" s="342">
        <f t="shared" ref="BD18" si="89">BB18+1</f>
        <v>46322</v>
      </c>
      <c r="BE18" s="343"/>
      <c r="BF18" s="342">
        <f t="shared" ref="BF18" si="90">BD18+1</f>
        <v>46323</v>
      </c>
      <c r="BG18" s="343"/>
      <c r="BH18" s="342">
        <f t="shared" ref="BH18" si="91">BF18+1</f>
        <v>46324</v>
      </c>
      <c r="BI18" s="343"/>
      <c r="BJ18" s="342">
        <f t="shared" ref="BJ18" si="92">BH18+1</f>
        <v>46325</v>
      </c>
      <c r="BK18" s="343"/>
      <c r="BL18" s="342">
        <f t="shared" ref="BL18" si="93">BJ18+1</f>
        <v>46326</v>
      </c>
      <c r="BM18" s="344"/>
    </row>
    <row r="19" spans="2:65" s="98" customFormat="1" ht="18.75" customHeight="1" thickBot="1">
      <c r="B19" s="364"/>
      <c r="C19" s="208" t="s">
        <v>83</v>
      </c>
      <c r="D19" s="360">
        <f>D18</f>
        <v>46296</v>
      </c>
      <c r="E19" s="361"/>
      <c r="F19" s="360">
        <f t="shared" ref="F19" si="94">F18</f>
        <v>46297</v>
      </c>
      <c r="G19" s="361"/>
      <c r="H19" s="360">
        <f t="shared" ref="H19" si="95">H18</f>
        <v>46298</v>
      </c>
      <c r="I19" s="361"/>
      <c r="J19" s="360">
        <f t="shared" ref="J19" si="96">J18</f>
        <v>46299</v>
      </c>
      <c r="K19" s="361"/>
      <c r="L19" s="339">
        <f t="shared" ref="L19" si="97">L18</f>
        <v>46300</v>
      </c>
      <c r="M19" s="341"/>
      <c r="N19" s="339">
        <f t="shared" ref="N19" si="98">N18</f>
        <v>46301</v>
      </c>
      <c r="O19" s="341"/>
      <c r="P19" s="339">
        <f t="shared" ref="P19" si="99">P18</f>
        <v>46302</v>
      </c>
      <c r="Q19" s="341"/>
      <c r="R19" s="339">
        <f t="shared" ref="R19" si="100">R18</f>
        <v>46303</v>
      </c>
      <c r="S19" s="341"/>
      <c r="T19" s="339">
        <f t="shared" ref="T19" si="101">T18</f>
        <v>46304</v>
      </c>
      <c r="U19" s="341"/>
      <c r="V19" s="339">
        <f t="shared" ref="V19" si="102">V18</f>
        <v>46305</v>
      </c>
      <c r="W19" s="341"/>
      <c r="X19" s="339">
        <f t="shared" ref="X19" si="103">X18</f>
        <v>46306</v>
      </c>
      <c r="Y19" s="341"/>
      <c r="Z19" s="339">
        <f t="shared" ref="Z19" si="104">Z18</f>
        <v>46307</v>
      </c>
      <c r="AA19" s="341"/>
      <c r="AB19" s="339">
        <f t="shared" ref="AB19" si="105">AB18</f>
        <v>46308</v>
      </c>
      <c r="AC19" s="341"/>
      <c r="AD19" s="339">
        <f t="shared" ref="AD19" si="106">AD18</f>
        <v>46309</v>
      </c>
      <c r="AE19" s="341"/>
      <c r="AF19" s="339">
        <f t="shared" ref="AF19" si="107">AF18</f>
        <v>46310</v>
      </c>
      <c r="AG19" s="341"/>
      <c r="AH19" s="339">
        <f t="shared" ref="AH19" si="108">AH18</f>
        <v>46311</v>
      </c>
      <c r="AI19" s="341"/>
      <c r="AJ19" s="339">
        <f t="shared" ref="AJ19" si="109">AJ18</f>
        <v>46312</v>
      </c>
      <c r="AK19" s="341"/>
      <c r="AL19" s="339">
        <f t="shared" ref="AL19" si="110">AL18</f>
        <v>46313</v>
      </c>
      <c r="AM19" s="341"/>
      <c r="AN19" s="339">
        <f t="shared" ref="AN19" si="111">AN18</f>
        <v>46314</v>
      </c>
      <c r="AO19" s="341"/>
      <c r="AP19" s="339">
        <f t="shared" ref="AP19" si="112">AP18</f>
        <v>46315</v>
      </c>
      <c r="AQ19" s="341"/>
      <c r="AR19" s="339">
        <f t="shared" ref="AR19" si="113">AR18</f>
        <v>46316</v>
      </c>
      <c r="AS19" s="341"/>
      <c r="AT19" s="339">
        <f t="shared" ref="AT19" si="114">AT18</f>
        <v>46317</v>
      </c>
      <c r="AU19" s="341"/>
      <c r="AV19" s="339">
        <f t="shared" ref="AV19" si="115">AV18</f>
        <v>46318</v>
      </c>
      <c r="AW19" s="341"/>
      <c r="AX19" s="339">
        <f t="shared" ref="AX19" si="116">AX18</f>
        <v>46319</v>
      </c>
      <c r="AY19" s="341"/>
      <c r="AZ19" s="339">
        <f t="shared" ref="AZ19" si="117">AZ18</f>
        <v>46320</v>
      </c>
      <c r="BA19" s="341"/>
      <c r="BB19" s="339">
        <f t="shared" ref="BB19" si="118">BB18</f>
        <v>46321</v>
      </c>
      <c r="BC19" s="341"/>
      <c r="BD19" s="339">
        <f t="shared" ref="BD19" si="119">BD18</f>
        <v>46322</v>
      </c>
      <c r="BE19" s="341"/>
      <c r="BF19" s="339">
        <f t="shared" ref="BF19" si="120">BF18</f>
        <v>46323</v>
      </c>
      <c r="BG19" s="341"/>
      <c r="BH19" s="339">
        <f t="shared" ref="BH19" si="121">BH18</f>
        <v>46324</v>
      </c>
      <c r="BI19" s="341"/>
      <c r="BJ19" s="339">
        <f t="shared" ref="BJ19" si="122">BJ18</f>
        <v>46325</v>
      </c>
      <c r="BK19" s="341"/>
      <c r="BL19" s="339">
        <f t="shared" ref="BL19" si="123">BL18</f>
        <v>46326</v>
      </c>
      <c r="BM19" s="340"/>
    </row>
    <row r="20" spans="2:65" s="98" customFormat="1" ht="18.75" customHeight="1" thickTop="1">
      <c r="B20" s="364"/>
      <c r="C20" s="209">
        <f>設定!B5</f>
        <v>0</v>
      </c>
      <c r="D20" s="357">
        <f>'9月'!BJ20+SUMIF(E44:E53,設定!B5,D44:E53)+SUMIF(E38,設定!B5,D38:E38)+SUMIF(E40,設定!B5,D40:E40)-SUMIF(E37,設定!B5,D37:E37)-SUMIF(E39,設定!B5,D39:E39)-SUMIF(E56:E125,設定!B5,D56:D125)</f>
        <v>0</v>
      </c>
      <c r="E20" s="358"/>
      <c r="F20" s="357">
        <f>D20+SUMIF(G44:G53,設定!B5,F44:G53)+SUMIF(G38,設定!B5,F38:G38)+SUMIF(G40,設定!B5,F40:G40)-SUMIF(G37,設定!B5,F37:G37)-SUMIF(G39,設定!B5,F39:G39)-SUMIF(G56:G125,設定!B5,F56:F125)</f>
        <v>0</v>
      </c>
      <c r="G20" s="358"/>
      <c r="H20" s="357">
        <f>F20+SUMIF(I44:I53,設定!B5,H44:I53)+SUMIF(I38,設定!B5,H38:I38)+SUMIF(I40,設定!B5,H40:I40)-SUMIF(I37,設定!B5,H37:I37)-SUMIF(I39,設定!B5,H39:I39)-SUMIF(I56:I125,設定!B5,H56:H125)</f>
        <v>0</v>
      </c>
      <c r="I20" s="358"/>
      <c r="J20" s="357">
        <f>H20+SUMIF(K44:K53,設定!B5,J44:K53)+SUMIF(K38,設定!B5,J38:K38)+SUMIF(K40,設定!B5,J40:K40)-SUMIF(K37,設定!B5,J37:K37)-SUMIF(K39,設定!B5,J39:K39)-SUMIF(K56:K125,設定!B5,J56:J125)</f>
        <v>0</v>
      </c>
      <c r="K20" s="358"/>
      <c r="L20" s="357">
        <f>J20+SUMIF(M44:M53,設定!B5,L44:M53)+SUMIF(M38,設定!B5,L38:M38)+SUMIF(M40,設定!B5,L40:M40)-SUMIF(M37,設定!B5,L37:M37)-SUMIF(M39,設定!B5,L39:M39)-SUMIF(M56:M125,設定!B5,L56:L125)</f>
        <v>0</v>
      </c>
      <c r="M20" s="358"/>
      <c r="N20" s="357">
        <f>L20+SUMIF(O44:O53,設定!B5,N44:O53)+SUMIF(O38,設定!B5,N38:O38)+SUMIF(O40,設定!B5,N40:O40)-SUMIF(O37,設定!B5,N37:O37)-SUMIF(O39,設定!B5,N39:O39)-SUMIF(O56:O125,設定!B5,N56:N125)</f>
        <v>0</v>
      </c>
      <c r="O20" s="358"/>
      <c r="P20" s="357">
        <f>N20+SUMIF(Q44:Q53,設定!B5,P44:Q53)+SUMIF(Q38,設定!B5,P38:Q38)+SUMIF(Q40,設定!B5,P40:Q40)-SUMIF(Q37,設定!B5,P37:Q37)-SUMIF(Q39,設定!B5,P39:Q39)-SUMIF(Q56:Q125,設定!B5,P56:P125)</f>
        <v>0</v>
      </c>
      <c r="Q20" s="358"/>
      <c r="R20" s="357">
        <f>P20+SUMIF(S44:S53,設定!B5,R44:S53)+SUMIF(S38,設定!B5,R38:S38)+SUMIF(S40,設定!B5,R40:S40)-SUMIF(S37,設定!B5,R37:S37)-SUMIF(S39,設定!B5,R39:S39)-SUMIF(S56:S125,設定!B5,R56:R125)</f>
        <v>0</v>
      </c>
      <c r="S20" s="358"/>
      <c r="T20" s="357">
        <f>R20+SUMIF(U44:U53,設定!B5,T44:U53)+SUMIF(U38,設定!B5,T38:U38)+SUMIF(U40,設定!B5,T40:U40)-SUMIF(U37,設定!B5,T37:U37)-SUMIF(U39,設定!B5,T39:U39)-SUMIF(U56:U125,設定!B5,T56:T125)</f>
        <v>0</v>
      </c>
      <c r="U20" s="358"/>
      <c r="V20" s="357">
        <f>T20+SUMIF(W44:W53,設定!B5,V44:W53)+SUMIF(W38,設定!B5,V38:W38)+SUMIF(W40,設定!B5,V40:W40)-SUMIF(W37,設定!B5,V37:W37)-SUMIF(W39,設定!B5,V39:W39)-SUMIF(W56:W125,設定!B5,V56:V125)</f>
        <v>0</v>
      </c>
      <c r="W20" s="358"/>
      <c r="X20" s="357">
        <f>V20+SUMIF(Y44:Y53,設定!B5,X44:Y53)+SUMIF(Y38,設定!B5,X38:Y38)+SUMIF(Y40,設定!B5,X40:Y40)-SUMIF(Y37,設定!B5,X37:Y37)-SUMIF(Y39,設定!B5,X39:Y39)-SUMIF(Y56:Y125,設定!B5,X56:X125)</f>
        <v>0</v>
      </c>
      <c r="Y20" s="358"/>
      <c r="Z20" s="357">
        <f>X20+SUMIF(AA44:AA53,設定!B5,Z44:AA53)+SUMIF(AA38,設定!B5,Z38:AA38)+SUMIF(AA40,設定!B5,Z40:AA40)-SUMIF(AA37,設定!B5,Z37:AA37)-SUMIF(AA39,設定!B5,Z39:AA39)-SUMIF(AA56:AA125,設定!B5,Z56:Z125)</f>
        <v>0</v>
      </c>
      <c r="AA20" s="358"/>
      <c r="AB20" s="357">
        <f>Z20+SUMIF(AC44:AC53,設定!B5,AB44:AC53)+SUMIF(AC38,設定!B5,AB38:AC38)+SUMIF(AC40,設定!B5,AB40:AC40)-SUMIF(AC37,設定!B5,AB37:AC37)-SUMIF(AC39,設定!B5,AB39:AC39)-SUMIF(AC56:AC125,設定!B5,AB56:AB125)</f>
        <v>0</v>
      </c>
      <c r="AC20" s="358"/>
      <c r="AD20" s="357">
        <f>AB20+SUMIF(AE44:AE53,設定!B5,AD44:AE53)+SUMIF(AE38,設定!B5,AD38:AE38)+SUMIF(AE40,設定!B5,AD40:AE40)-SUMIF(AE37,設定!B5,AD37:AE37)-SUMIF(AE39,設定!B5,AD39:AE39)-SUMIF(AE56:AE125,設定!B5,AD56:AE125)</f>
        <v>0</v>
      </c>
      <c r="AE20" s="358"/>
      <c r="AF20" s="357">
        <f>AD20+SUMIF(AG44:AG53,設定!B5,AF44:AG53)+SUMIF(AG38,設定!B5,AF38:AG38)+SUMIF(AG40,設定!B5,AF40:AG40)-SUMIF(AG37,設定!B5,AF37:AG37)-SUMIF(AG39,設定!B5,AF39:AG39)-SUMIF(AG56:AG125,設定!B5,AF56:AF125)</f>
        <v>0</v>
      </c>
      <c r="AG20" s="358"/>
      <c r="AH20" s="357">
        <f>AF20+SUMIF(AI44:AI53,設定!B5,AH44:AI53)+SUMIF(AI38,設定!B5,AH38:AI38)+SUMIF(AI40,設定!B5,AH40:AI40)-SUMIF(AI37,設定!B5,AH37:AI37)-SUMIF(AI39,設定!B5,AH39:AI39)-SUMIF(AI56:AI125,設定!B5,AH56:AH125)</f>
        <v>0</v>
      </c>
      <c r="AI20" s="358"/>
      <c r="AJ20" s="357">
        <f>AH20+SUMIF(AK44:AK53,設定!B5,AJ44:AK53)+SUMIF(AK38,設定!B5,AJ38:AK38)+SUMIF(AK40,設定!B5,AJ40:AK40)-SUMIF(AK37,設定!B5,AJ37:AK37)-SUMIF(AK39,設定!B5,AJ39:AK39)-SUMIF(AK56:AK125,設定!B5,AJ56:AJ125)</f>
        <v>0</v>
      </c>
      <c r="AK20" s="358"/>
      <c r="AL20" s="357">
        <f>AJ20+SUMIF(AM44:AM53,設定!B5,AL44:AM53)+SUMIF(AM38,設定!B5,AL38:AM38)+SUMIF(AM40,設定!B5,AL40:AM40)-SUMIF(AM37,設定!B5,AL37:AM37)-SUMIF(AM39,設定!B5,AL39:AM39)-SUMIF(AM56:AM125,設定!B5,AL56:AL125)</f>
        <v>0</v>
      </c>
      <c r="AM20" s="358"/>
      <c r="AN20" s="357">
        <f>AL20+SUMIF(AO44:AO53,設定!B5,AN44:AO53)+SUMIF(AO38,設定!B5,AN38:AO38)+SUMIF(AO40,設定!B5,AN40:AO40)-SUMIF(AO37,設定!B5,AN37:AO37)-SUMIF(AO39,設定!B5,AN39:AO39)-SUMIF(AO56:AO125,設定!B5,AN56:AN125)</f>
        <v>0</v>
      </c>
      <c r="AO20" s="358"/>
      <c r="AP20" s="357">
        <f>AN20+SUMIF(AQ44:AQ53,設定!B5,AP44:AQ53)+SUMIF(AQ38,設定!B5,AP38:AQ38)+SUMIF(AQ40,設定!B5,AP40:AQ40)-SUMIF(AQ37,設定!B5,AP37:AQ37)-SUMIF(AQ39,設定!B5,AP39:AQ39)-SUMIF(AQ56:AQ125,設定!B5,AP56:AP125)</f>
        <v>0</v>
      </c>
      <c r="AQ20" s="358"/>
      <c r="AR20" s="357">
        <f>AP20+SUMIF(AS44:AS53,設定!B5,AR44:AS53)+SUMIF(AS38,設定!B5,AR38:AS38)+SUMIF(AS40,設定!B5,AR40:AS40)-SUMIF(AS37,設定!B5,AR37:AS37)-SUMIF(AS39,設定!B5,AR39:AS39)-SUMIF(AS56:AS125,設定!B5,AR56:AR125)</f>
        <v>0</v>
      </c>
      <c r="AS20" s="358"/>
      <c r="AT20" s="357">
        <f>AR20+SUMIF(AU44:AU53,設定!B5,AT44:AU53)+SUMIF(AU38,設定!B5,AT38:AU38)+SUMIF(AU40,設定!B5,AT40:AU40)-SUMIF(AU37,設定!B5,AT37:AU37)-SUMIF(AU39,設定!B5,AT39:AU39)-SUMIF(AU56:AU125,設定!B5,AT56:AT125)</f>
        <v>0</v>
      </c>
      <c r="AU20" s="358"/>
      <c r="AV20" s="357">
        <f>AT20+SUMIF(AW44:AW53,設定!B5,AV44:AW53)+SUMIF(AW38,設定!B5,AV38:AW38)+SUMIF(AW40,設定!B5,AV40:AW40)-SUMIF(AW37,設定!B5,AV37:AW37)-SUMIF(AW39,設定!B5,AV39:AW39)-SUMIF(AW56:AW125,設定!B5,AV56:AV125)</f>
        <v>0</v>
      </c>
      <c r="AW20" s="358"/>
      <c r="AX20" s="357">
        <f>AV20+SUMIF(AY44:AY53,設定!B5,AX44:AY53)+SUMIF(AY38,設定!B5,AX38:AY38)+SUMIF(AY40,設定!B5,AX40:AY40)-SUMIF(AY37,設定!B5,AX37:AY37)-SUMIF(AY39,設定!B5,AX39:AY39)-SUMIF(AY56:AY125,設定!B5,AX56:AX125)</f>
        <v>0</v>
      </c>
      <c r="AY20" s="358"/>
      <c r="AZ20" s="357">
        <f>AX20+SUMIF(BA44:BA53,設定!B5,AZ44:BA53)+SUMIF(BA38,設定!B5,AZ38:BA38)+SUMIF(BA40,設定!B5,AZ40:BA40)-SUMIF(BA37,設定!B5,AZ37:BA37)-SUMIF(BA39,設定!B5,AZ39:BA39)-SUMIF(BA56:BA125,設定!B5,AZ56:AZ125)</f>
        <v>0</v>
      </c>
      <c r="BA20" s="358"/>
      <c r="BB20" s="357">
        <f>AZ20+SUMIF(BC44:BC53,設定!B5,BB44:BC53)+SUMIF(BC38,設定!B5,BB38:BC38)+SUMIF(BC40,設定!B5,BB40:BC40)-SUMIF(BC37,設定!B5,BB37:BC37)-SUMIF(BC39,設定!B5,BB39:BC39)-SUMIF(BC56:BC125,設定!B5,BB56:BB125)</f>
        <v>0</v>
      </c>
      <c r="BC20" s="358"/>
      <c r="BD20" s="357">
        <f>BB20+SUMIF(BE44:BE53,設定!B5,BD44:BE53)+SUMIF(BE38,設定!B5,BD38:BE38)+SUMIF(BE40,設定!B5,BD40:BE40)-SUMIF(BE37,設定!B5,BD37:BE37)-SUMIF(BE39,設定!B5,BD39:BE39)-SUMIF(BE56:BE125,設定!B5,BD56:BE125)</f>
        <v>0</v>
      </c>
      <c r="BE20" s="358"/>
      <c r="BF20" s="357">
        <f>BD20+SUMIF(BG44:BG53,設定!B5,BF44:BG53)+SUMIF(BG38,設定!B5,BF38:BG38)+SUMIF(BG40,設定!B5,BF40:BG40)-SUMIF(BG37,設定!B5,BF37:BG37)-SUMIF(BG39,設定!B5,BF39:BG39)-SUMIF(BG56:BG125,設定!B5,BF56:BF125)</f>
        <v>0</v>
      </c>
      <c r="BG20" s="358"/>
      <c r="BH20" s="357">
        <f>BF20+SUMIF(BI44:BI53,設定!B5,BH44:BI53)+SUMIF(BI38,設定!B5,BH38:BI38)+SUMIF(BI40,設定!B5,BH40:BI40)-SUMIF(BI37,設定!B5,BH37:BI37)-SUMIF(BI39,設定!B5,BH39:BI39)-SUMIF(BI56:BI125,設定!B5,BH56:BH125)</f>
        <v>0</v>
      </c>
      <c r="BI20" s="358"/>
      <c r="BJ20" s="357">
        <f>BH20+SUMIF(BK44:BK53,設定!B5,BJ44:BK53)+SUMIF(BK38,設定!B5,BJ38:BK38)+SUMIF(BK40,設定!B5,BJ40:BK40)-SUMIF(BK37,設定!B5,BJ37:BK37)-SUMIF(BK39,設定!B5,BJ39:BK39)-SUMIF(BK56:BK125,設定!B5,BJ56:BJ125)</f>
        <v>0</v>
      </c>
      <c r="BK20" s="358"/>
      <c r="BL20" s="357">
        <f>BJ20+SUMIF(BM44:BM53,設定!B5,BL44:BM53)+SUMIF(BM38,設定!B5,BL38:BM38)+SUMIF(BM40,設定!B5,BL40:BM40)-SUMIF(BM37,設定!B5,BL37:BM37)-SUMIF(BM39,設定!B5,BL39:BM39)-SUMIF(BM56:BM125,設定!B5,BL56:BL125)</f>
        <v>0</v>
      </c>
      <c r="BM20" s="359"/>
    </row>
    <row r="21" spans="2:65" s="98" customFormat="1" ht="18.75" customHeight="1">
      <c r="B21" s="364"/>
      <c r="C21" s="140">
        <f>設定!B6</f>
        <v>0</v>
      </c>
      <c r="D21" s="354">
        <f>'9月'!BJ21+SUMIF(E44:E53,設定!B6,D44:E53)+SUMIF(E38,設定!B6,D38:E38)+SUMIF(E40,設定!B6,D40:E40)-SUMIF(E37,設定!B6,D37:E37)-SUMIF(E39,設定!B6,D39:E39)-SUMIF(E56:E125,設定!B6,D56:D125)</f>
        <v>0</v>
      </c>
      <c r="E21" s="355"/>
      <c r="F21" s="354">
        <f>D21+SUMIF(G44:G53,設定!B6,F44:G53)+SUMIF(G38,設定!B6,F38:G38)+SUMIF(G40,設定!B6,F40:G40)-SUMIF(G37,設定!B6,F37:G37)-SUMIF(G39,設定!B6,F39:G39)-SUMIF(G56:G125,設定!B6,F56:F125)</f>
        <v>0</v>
      </c>
      <c r="G21" s="355"/>
      <c r="H21" s="354">
        <f>F21+SUMIF(I44:I53,設定!B6,H44:I53)+SUMIF(I38,設定!B6,H38:I38)+SUMIF(I40,設定!B6,H40:I40)-SUMIF(I37,設定!B6,H37:I37)-SUMIF(I39,設定!B6,H39:I39)-SUMIF(I56:I125,設定!B6,H56:H125)</f>
        <v>0</v>
      </c>
      <c r="I21" s="355"/>
      <c r="J21" s="354">
        <f>H21+SUMIF(K44:K53,設定!B6,J44:K53)+SUMIF(K38,設定!B6,J38:K38)+SUMIF(K40,設定!B6,J40:K40)-SUMIF(K37,設定!B6,J37:K37)-SUMIF(K39,設定!B6,J39:K39)-SUMIF(K56:K125,設定!B6,J56:J125)</f>
        <v>0</v>
      </c>
      <c r="K21" s="355"/>
      <c r="L21" s="354">
        <f>J21+SUMIF(M44:M53,設定!B6,L44:M53)+SUMIF(M38,設定!B6,L38:M38)+SUMIF(M40,設定!B6,L40:M40)-SUMIF(M37,設定!B6,L37:M37)-SUMIF(M39,設定!B6,L39:M39)-SUMIF(M56:M125,設定!B6,L56:L125)</f>
        <v>0</v>
      </c>
      <c r="M21" s="355"/>
      <c r="N21" s="354">
        <f>L21+SUMIF(O44:O53,設定!B6,N44:O53)+SUMIF(O38,設定!B6,N38:O38)+SUMIF(O40,設定!B6,N40:O40)-SUMIF(O37,設定!B6,N37:O37)-SUMIF(O39,設定!B6,N39:O39)-SUMIF(O56:O125,設定!B6,N56:N125)</f>
        <v>0</v>
      </c>
      <c r="O21" s="355"/>
      <c r="P21" s="354">
        <f>N21+SUMIF(Q44:Q53,設定!B6,P44:Q53)+SUMIF(Q38,設定!B6,P38:Q38)+SUMIF(Q40,設定!B6,P40:Q40)-SUMIF(Q37,設定!B6,P37:Q37)-SUMIF(Q39,設定!B6,P39:Q39)-SUMIF(Q56:Q125,設定!B6,P56:P125)</f>
        <v>0</v>
      </c>
      <c r="Q21" s="355"/>
      <c r="R21" s="354">
        <f>P21+SUMIF(S44:S53,設定!B6,R44:S53)+SUMIF(S38,設定!B6,R38:S38)+SUMIF(S40,設定!B6,R40:S40)-SUMIF(S37,設定!B6,R37:S37)-SUMIF(S39,設定!B6,R39:S39)-SUMIF(S56:S125,設定!B6,R56:R125)</f>
        <v>0</v>
      </c>
      <c r="S21" s="355"/>
      <c r="T21" s="354">
        <f>R21+SUMIF(U44:U53,設定!B6,T44:U53)+SUMIF(U38,設定!B6,T38:U38)+SUMIF(U40,設定!B6,T40:U40)-SUMIF(U37,設定!B6,T37:U37)-SUMIF(U39,設定!B6,T39:U39)-SUMIF(U56:U125,設定!B6,T56:T125)</f>
        <v>0</v>
      </c>
      <c r="U21" s="355"/>
      <c r="V21" s="354">
        <f>T21+SUMIF(W44:W53,設定!B6,V44:W53)+SUMIF(W38,設定!B6,V38:W38)+SUMIF(W40,設定!B6,V40:W40)-SUMIF(W37,設定!B6,V37:W37)-SUMIF(W39,設定!B6,V39:W39)-SUMIF(W56:W125,設定!B6,V56:V125)</f>
        <v>0</v>
      </c>
      <c r="W21" s="355"/>
      <c r="X21" s="354">
        <f>V21+SUMIF(Y44:Y53,設定!B6,X44:Y53)+SUMIF(Y38,設定!B6,X38:Y38)+SUMIF(Y40,設定!B6,X40:Y40)-SUMIF(Y37,設定!B6,X37:Y37)-SUMIF(Y39,設定!B6,X39:Y39)-SUMIF(Y56:Y125,設定!B6,X56:X125)</f>
        <v>0</v>
      </c>
      <c r="Y21" s="355"/>
      <c r="Z21" s="354">
        <f>X21+SUMIF(AA44:AA53,設定!B6,Z44:AA53)+SUMIF(AA38,設定!B6,Z38:AA38)+SUMIF(AA40,設定!B6,Z40:AA40)-SUMIF(AA37,設定!B6,Z37:AA37)-SUMIF(AA39,設定!B6,Z39:AA39)-SUMIF(AA56:AA125,設定!B6,Z56:Z125)</f>
        <v>0</v>
      </c>
      <c r="AA21" s="355"/>
      <c r="AB21" s="354">
        <f>Z21+SUMIF(AC44:AC53,設定!B6,AB44:AC53)+SUMIF(AC38,設定!B6,AB38:AC38)+SUMIF(AC40,設定!B6,AB40:AC40)-SUMIF(AC37,設定!B6,AB37:AC37)-SUMIF(AC39,設定!B6,AB39:AC39)-SUMIF(AC56:AC125,設定!B6,AB56:AB125)</f>
        <v>0</v>
      </c>
      <c r="AC21" s="355"/>
      <c r="AD21" s="354">
        <f>AB21+SUMIF(AE44:AE53,設定!B6,AD44:AE53)+SUMIF(AE38,設定!B6,AD38:AE38)+SUMIF(AE40,設定!B6,AD40:AE40)-SUMIF(AE37,設定!B6,AD37:AE37)-SUMIF(AE39,設定!B6,AD39:AE39)-SUMIF(AE56:AE125,設定!B6,AD56:AE125)</f>
        <v>0</v>
      </c>
      <c r="AE21" s="355"/>
      <c r="AF21" s="354">
        <f>AD21+SUMIF(AG44:AG53,設定!B6,AF44:AG53)+SUMIF(AG38,設定!B6,AF38:AG38)+SUMIF(AG40,設定!B6,AF40:AG40)-SUMIF(AG37,設定!B6,AF37:AG37)-SUMIF(AG39,設定!B6,AF39:AG39)-SUMIF(AG56:AG125,設定!B6,AF56:AF125)</f>
        <v>0</v>
      </c>
      <c r="AG21" s="355"/>
      <c r="AH21" s="354">
        <f>AF21+SUMIF(AI44:AI53,設定!B6,AH44:AI53)+SUMIF(AI38,設定!B6,AH38:AI38)+SUMIF(AI40,設定!B6,AH40:AI40)-SUMIF(AI37,設定!B6,AH37:AI37)-SUMIF(AI39,設定!B6,AH39:AI39)-SUMIF(AI56:AI125,設定!B6,AH56:AH125)</f>
        <v>0</v>
      </c>
      <c r="AI21" s="355"/>
      <c r="AJ21" s="354">
        <f>AH21+SUMIF(AK44:AK53,設定!B6,AJ44:AK53)+SUMIF(AK38,設定!B6,AJ38:AK38)+SUMIF(AK40,設定!B6,AJ40:AK40)-SUMIF(AK37,設定!B6,AJ37:AK37)-SUMIF(AK39,設定!B6,AJ39:AK39)-SUMIF(AK56:AK125,設定!B6,AJ56:AJ125)</f>
        <v>0</v>
      </c>
      <c r="AK21" s="355"/>
      <c r="AL21" s="354">
        <f>AJ21+SUMIF(AM44:AM53,設定!B6,AL44:AM53)+SUMIF(AM38,設定!B6,AL38:AM38)+SUMIF(AM40,設定!B6,AL40:AM40)-SUMIF(AM37,設定!B6,AL37:AM37)-SUMIF(AM39,設定!B6,AL39:AM39)-SUMIF(AM56:AM125,設定!B6,AL56:AL125)</f>
        <v>0</v>
      </c>
      <c r="AM21" s="355"/>
      <c r="AN21" s="354">
        <f>AL21+SUMIF(AO44:AO53,設定!B6,AN44:AO53)+SUMIF(AO38,設定!B6,AN38:AO38)+SUMIF(AO40,設定!B6,AN40:AO40)-SUMIF(AO37,設定!B6,AN37:AO37)-SUMIF(AO39,設定!B6,AN39:AO39)-SUMIF(AO56:AO125,設定!B6,AN56:AN125)</f>
        <v>0</v>
      </c>
      <c r="AO21" s="355"/>
      <c r="AP21" s="354">
        <f>AN21+SUMIF(AQ44:AQ53,設定!B6,AP44:AQ53)+SUMIF(AQ38,設定!B6,AP38:AQ38)+SUMIF(AQ40,設定!B6,AP40:AQ40)-SUMIF(AQ37,設定!B6,AP37:AQ37)-SUMIF(AQ39,設定!B6,AP39:AQ39)-SUMIF(AQ56:AQ125,設定!B6,AP56:AP125)</f>
        <v>0</v>
      </c>
      <c r="AQ21" s="355"/>
      <c r="AR21" s="354">
        <f>AP21+SUMIF(AS44:AS53,設定!B6,AR44:AS53)+SUMIF(AS38,設定!B6,AR38:AS38)+SUMIF(AS40,設定!B6,AR40:AS40)-SUMIF(AS37,設定!B6,AR37:AS37)-SUMIF(AS39,設定!B6,AR39:AS39)-SUMIF(AS56:AS125,設定!B6,AR56:AR125)</f>
        <v>0</v>
      </c>
      <c r="AS21" s="355"/>
      <c r="AT21" s="354">
        <f>AR21+SUMIF(AU44:AU53,設定!B6,AT44:AU53)+SUMIF(AU38,設定!B6,AT38:AU38)+SUMIF(AU40,設定!B6,AT40:AU40)-SUMIF(AU37,設定!B6,AT37:AU37)-SUMIF(AU39,設定!B6,AT39:AU39)-SUMIF(AU56:AU125,設定!B6,AT56:AT125)</f>
        <v>0</v>
      </c>
      <c r="AU21" s="355"/>
      <c r="AV21" s="354">
        <f>AT21+SUMIF(AW44:AW53,設定!B6,AV44:AW53)+SUMIF(AW38,設定!B6,AV38:AW38)+SUMIF(AW40,設定!B6,AV40:AW40)-SUMIF(AW37,設定!B6,AV37:AW37)-SUMIF(AW39,設定!B6,AV39:AW39)-SUMIF(AW56:AW125,設定!B6,AV56:AV125)</f>
        <v>0</v>
      </c>
      <c r="AW21" s="355"/>
      <c r="AX21" s="354">
        <f>AV21+SUMIF(AY44:AY53,設定!B6,AX44:AY53)+SUMIF(AY38,設定!B6,AX38:AY38)+SUMIF(AY40,設定!B6,AX40:AY40)-SUMIF(AY37,設定!B6,AX37:AY37)-SUMIF(AY39,設定!B6,AX39:AY39)-SUMIF(AY56:AY125,設定!B6,AX56:AX125)</f>
        <v>0</v>
      </c>
      <c r="AY21" s="355"/>
      <c r="AZ21" s="354">
        <f>AX21+SUMIF(BA44:BA53,設定!B6,AZ44:BA53)+SUMIF(BA38,設定!B6,AZ38:BA38)+SUMIF(BA40,設定!B6,AZ40:BA40)-SUMIF(BA37,設定!B6,AZ37:BA37)-SUMIF(BA39,設定!B6,AZ39:BA39)-SUMIF(BA56:BA125,設定!B6,AZ56:AZ125)</f>
        <v>0</v>
      </c>
      <c r="BA21" s="355"/>
      <c r="BB21" s="354">
        <f>AZ21+SUMIF(BC44:BC53,設定!B6,BB44:BC53)+SUMIF(BC38,設定!B6,BB38:BC38)+SUMIF(BC40,設定!B6,BB40:BC40)-SUMIF(BC37,設定!B6,BB37:BC37)-SUMIF(BC39,設定!B6,BB39:BC39)-SUMIF(BC56:BC125,設定!B6,BB56:BB125)</f>
        <v>0</v>
      </c>
      <c r="BC21" s="355"/>
      <c r="BD21" s="354">
        <f>BB21+SUMIF(BE44:BE53,設定!B6,BD44:BE53)+SUMIF(BE38,設定!B6,BD38:BE38)+SUMIF(BE40,設定!B6,BD40:BE40)-SUMIF(BE37,設定!B6,BD37:BE37)-SUMIF(BE39,設定!B6,BD39:BE39)-SUMIF(BE56:BE125,設定!B6,BD56:BE125)</f>
        <v>0</v>
      </c>
      <c r="BE21" s="355"/>
      <c r="BF21" s="354">
        <f>BD21+SUMIF(BG44:BG53,設定!B6,BF44:BG53)+SUMIF(BG38,設定!B6,BF38:BG38)+SUMIF(BG40,設定!B6,BF40:BG40)-SUMIF(BG37,設定!B6,BF37:BG37)-SUMIF(BG39,設定!B6,BF39:BG39)-SUMIF(BG56:BG125,設定!B6,BF56:BF125)</f>
        <v>0</v>
      </c>
      <c r="BG21" s="355"/>
      <c r="BH21" s="354">
        <f>BF21+SUMIF(BI44:BI53,設定!B6,BH44:BI53)+SUMIF(BI38,設定!B6,BH38:BI38)+SUMIF(BI40,設定!B6,BH40:BI40)-SUMIF(BI37,設定!B6,BH37:BI37)-SUMIF(BI39,設定!B6,BH39:BI39)-SUMIF(BI56:BI125,設定!B6,BH56:BH125)</f>
        <v>0</v>
      </c>
      <c r="BI21" s="355"/>
      <c r="BJ21" s="354">
        <f>BH21+SUMIF(BK44:BK53,設定!B6,BJ44:BK53)+SUMIF(BK38,設定!B6,BJ38:BK38)+SUMIF(BK40,設定!B6,BJ40:BK40)-SUMIF(BK37,設定!B6,BJ37:BK37)-SUMIF(BK39,設定!B6,BJ39:BK39)-SUMIF(BK56:BK125,設定!B6,BJ56:BJ125)</f>
        <v>0</v>
      </c>
      <c r="BK21" s="355"/>
      <c r="BL21" s="354">
        <f>BJ21+SUMIF(BM44:BM53,設定!B6,BL44:BM53)+SUMIF(BM38,設定!B6,BL38:BM38)+SUMIF(BM40,設定!B6,BL40:BM40)-SUMIF(BM37,設定!B6,BL37:BM37)-SUMIF(BM39,設定!B6,BL39:BM39)-SUMIF(BM56:BM125,設定!B6,BL56:BL125)</f>
        <v>0</v>
      </c>
      <c r="BM21" s="356"/>
    </row>
    <row r="22" spans="2:65" s="98" customFormat="1" ht="18.75" customHeight="1">
      <c r="B22" s="364"/>
      <c r="C22" s="210">
        <f>設定!B7</f>
        <v>0</v>
      </c>
      <c r="D22" s="350">
        <f>'9月'!BJ22+SUMIF(E44:E53,設定!B7,D44:E53)+SUMIF(E38,設定!B7,D38:E38)+SUMIF(E40,設定!B7,D40:E40)-SUMIF(E37,設定!B7,D37:E37)-SUMIF(E39,設定!B7,D39:E39)-SUMIF(E56:E125,設定!B7,D56:D125)</f>
        <v>0</v>
      </c>
      <c r="E22" s="351"/>
      <c r="F22" s="350">
        <f>D22+SUMIF(G44:G53,設定!B7,F44:G53)+SUMIF(G38,設定!B7,F38:G38)+SUMIF(G40,設定!B7,F40:G40)-SUMIF(G37,設定!B7,F37:G37)-SUMIF(G39,設定!B7,F39:G39)-SUMIF(G56:G125,設定!B7,F56:F125)</f>
        <v>0</v>
      </c>
      <c r="G22" s="351"/>
      <c r="H22" s="350">
        <f>F22+SUMIF(I44:I53,設定!B7,H44:I53)+SUMIF(I38,設定!B7,H38:I38)+SUMIF(I40,設定!B7,H40:I40)-SUMIF(I37,設定!B7,H37:I37)-SUMIF(I39,設定!B7,H39:I39)-SUMIF(I56:I125,設定!B7,H56:H125)</f>
        <v>0</v>
      </c>
      <c r="I22" s="351"/>
      <c r="J22" s="350">
        <f>H22+SUMIF(K44:K53,設定!B7,J44:K53)+SUMIF(K38,設定!B7,J38:K38)+SUMIF(K40,設定!B7,J40:K40)-SUMIF(K37,設定!B7,J37:K37)-SUMIF(K39,設定!B7,J39:K39)-SUMIF(K56:K125,設定!B7,J56:J125)</f>
        <v>0</v>
      </c>
      <c r="K22" s="351"/>
      <c r="L22" s="350">
        <f>J22+SUMIF(M44:M53,設定!B7,L44:M53)+SUMIF(M38,設定!B7,L38:M38)+SUMIF(M40,設定!B7,L40:M40)-SUMIF(M37,設定!B7,L37:M37)-SUMIF(M39,設定!B7,L39:M39)-SUMIF(M56:M125,設定!B7,L56:L125)</f>
        <v>0</v>
      </c>
      <c r="M22" s="351"/>
      <c r="N22" s="350">
        <f>L22+SUMIF(O44:O53,設定!B7,N44:O53)+SUMIF(O38,設定!B7,N38:O38)+SUMIF(O40,設定!B7,N40:O40)-SUMIF(O37,設定!B7,N37:O37)-SUMIF(O39,設定!B7,N39:O39)-SUMIF(O56:O125,設定!B7,N56:N125)</f>
        <v>0</v>
      </c>
      <c r="O22" s="351"/>
      <c r="P22" s="350">
        <f>N22+SUMIF(Q44:Q53,設定!B7,P44:Q53)+SUMIF(Q38,設定!B7,P38:Q38)+SUMIF(Q40,設定!B7,P40:Q40)-SUMIF(Q37,設定!B7,P37:Q37)-SUMIF(Q39,設定!B7,P39:Q39)-SUMIF(Q56:Q125,設定!B7,P56:P125)</f>
        <v>0</v>
      </c>
      <c r="Q22" s="351"/>
      <c r="R22" s="350">
        <f>P22+SUMIF(S44:S53,設定!B7,R44:S53)+SUMIF(S38,設定!B7,R38:S38)+SUMIF(S40,設定!B7,R40:S40)-SUMIF(S37,設定!B7,R37:S37)-SUMIF(S39,設定!B7,R39:S39)-SUMIF(S56:S125,設定!B7,R56:R125)</f>
        <v>0</v>
      </c>
      <c r="S22" s="351"/>
      <c r="T22" s="350">
        <f>R22+SUMIF(U44:U53,設定!B7,T44:U53)+SUMIF(U38,設定!B7,T38:U38)+SUMIF(U40,設定!B7,T40:U40)-SUMIF(U37,設定!B7,T37:U37)-SUMIF(U39,設定!B7,T39:U39)-SUMIF(U56:U125,設定!B7,T56:T125)</f>
        <v>0</v>
      </c>
      <c r="U22" s="351"/>
      <c r="V22" s="350">
        <f>T22+SUMIF(W44:W53,設定!B7,V44:W53)+SUMIF(W38,設定!B7,V38:W38)+SUMIF(W40,設定!B7,V40:W40)-SUMIF(W37,設定!B7,V37:W37)-SUMIF(W39,設定!B7,V39:W39)-SUMIF(W56:W125,設定!B7,V56:V125)</f>
        <v>0</v>
      </c>
      <c r="W22" s="351"/>
      <c r="X22" s="350">
        <f>V22+SUMIF(Y44:Y53,設定!B7,X44:Y53)+SUMIF(Y38,設定!B7,X38:Y38)+SUMIF(Y40,設定!B7,X40:Y40)-SUMIF(Y37,設定!B7,X37:Y37)-SUMIF(Y39,設定!B7,X39:Y39)-SUMIF(Y56:Y125,設定!B7,X56:X125)</f>
        <v>0</v>
      </c>
      <c r="Y22" s="351"/>
      <c r="Z22" s="350">
        <f>X22+SUMIF(AA44:AA53,設定!B7,Z44:AA53)+SUMIF(AA38,設定!B7,Z38:AA38)+SUMIF(AA40,設定!B7,Z40:AA40)-SUMIF(AA37,設定!B7,Z37:AA37)-SUMIF(AA39,設定!B7,Z39:AA39)-SUMIF(AA56:AA125,設定!B7,Z56:Z125)</f>
        <v>0</v>
      </c>
      <c r="AA22" s="351"/>
      <c r="AB22" s="350">
        <f>Z22+SUMIF(AC44:AC53,設定!B7,AB44:AC53)+SUMIF(AC38,設定!B7,AB38:AC38)+SUMIF(AC40,設定!B7,AB40:AC40)-SUMIF(AC37,設定!B7,AB37:AC37)-SUMIF(AC39,設定!B7,AB39:AC39)-SUMIF(AC56:AC125,設定!B7,AB56:AB125)</f>
        <v>0</v>
      </c>
      <c r="AC22" s="351"/>
      <c r="AD22" s="350">
        <f>AB22+SUMIF(AE44:AE53,設定!B7,AD44:AE53)+SUMIF(AE38,設定!B7,AD38:AE38)+SUMIF(AE40,設定!B7,AD40:AE40)-SUMIF(AE37,設定!B7,AD37:AE37)-SUMIF(AE39,設定!B7,AD39:AE39)-SUMIF(AE56:AE125,設定!B7,AD56:AE125)</f>
        <v>0</v>
      </c>
      <c r="AE22" s="351"/>
      <c r="AF22" s="350">
        <f>AD22+SUMIF(AG44:AG53,設定!B7,AF44:AG53)+SUMIF(AG38,設定!B7,AF38:AG38)+SUMIF(AG40,設定!B7,AF40:AG40)-SUMIF(AG37,設定!B7,AF37:AG37)-SUMIF(AG39,設定!B7,AF39:AG39)-SUMIF(AG56:AG125,設定!B7,AF56:AF125)</f>
        <v>0</v>
      </c>
      <c r="AG22" s="351"/>
      <c r="AH22" s="350">
        <f>AF22+SUMIF(AI44:AI53,設定!B7,AH44:AI53)+SUMIF(AI38,設定!B7,AH38:AI38)+SUMIF(AI40,設定!B7,AH40:AI40)-SUMIF(AI37,設定!B7,AH37:AI37)-SUMIF(AI39,設定!B7,AH39:AI39)-SUMIF(AI56:AI125,設定!B7,AH56:AH125)</f>
        <v>0</v>
      </c>
      <c r="AI22" s="351"/>
      <c r="AJ22" s="350">
        <f>AH22+SUMIF(AK44:AK53,設定!B7,AJ44:AK53)+SUMIF(AK38,設定!B7,AJ38:AK38)+SUMIF(AK40,設定!B7,AJ40:AK40)-SUMIF(AK37,設定!B7,AJ37:AK37)-SUMIF(AK39,設定!B7,AJ39:AK39)-SUMIF(AK56:AK125,設定!B7,AJ56:AJ125)</f>
        <v>0</v>
      </c>
      <c r="AK22" s="351"/>
      <c r="AL22" s="350">
        <f>AJ22+SUMIF(AM44:AM53,設定!B7,AL44:AM53)+SUMIF(AM38,設定!B7,AL38:AM38)+SUMIF(AM40,設定!B7,AL40:AM40)-SUMIF(AM37,設定!B7,AL37:AM37)-SUMIF(AM39,設定!B7,AL39:AM39)-SUMIF(AM56:AM125,設定!B7,AL56:AL125)</f>
        <v>0</v>
      </c>
      <c r="AM22" s="351"/>
      <c r="AN22" s="350">
        <f>AL22+SUMIF(AO44:AO53,設定!B7,AN44:AO53)+SUMIF(AO38,設定!B7,AN38:AO38)+SUMIF(AO40,設定!B7,AN40:AO40)-SUMIF(AO37,設定!B7,AN37:AO37)-SUMIF(AO39,設定!B7,AN39:AO39)-SUMIF(AO56:AO125,設定!B7,AN56:AN125)</f>
        <v>0</v>
      </c>
      <c r="AO22" s="351"/>
      <c r="AP22" s="350">
        <f>AN22+SUMIF(AQ44:AQ53,設定!B7,AP44:AQ53)+SUMIF(AQ38,設定!B7,AP38:AQ38)+SUMIF(AQ40,設定!B7,AP40:AQ40)-SUMIF(AQ37,設定!B7,AP37:AQ37)-SUMIF(AQ39,設定!B7,AP39:AQ39)-SUMIF(AQ56:AQ125,設定!B7,AP56:AP125)</f>
        <v>0</v>
      </c>
      <c r="AQ22" s="351"/>
      <c r="AR22" s="350">
        <f>AP22+SUMIF(AS44:AS53,設定!B7,AR44:AS53)+SUMIF(AS38,設定!B7,AR38:AS38)+SUMIF(AS40,設定!B7,AR40:AS40)-SUMIF(AS37,設定!B7,AR37:AS37)-SUMIF(AS39,設定!B7,AR39:AS39)-SUMIF(AS56:AS125,設定!B7,AR56:AR125)</f>
        <v>0</v>
      </c>
      <c r="AS22" s="351"/>
      <c r="AT22" s="350">
        <f>AR22+SUMIF(AU44:AU53,設定!B7,AT44:AU53)+SUMIF(AU38,設定!B7,AT38:AU38)+SUMIF(AU40,設定!B7,AT40:AU40)-SUMIF(AU37,設定!B7,AT37:AU37)-SUMIF(AU39,設定!B7,AT39:AU39)-SUMIF(AU56:AU125,設定!B7,AT56:AT125)</f>
        <v>0</v>
      </c>
      <c r="AU22" s="351"/>
      <c r="AV22" s="350">
        <f>AT22+SUMIF(AW44:AW53,設定!B7,AV44:AW53)+SUMIF(AW38,設定!B7,AV38:AW38)+SUMIF(AW40,設定!B7,AV40:AW40)-SUMIF(AW37,設定!B7,AV37:AW37)-SUMIF(AW39,設定!B7,AV39:AW39)-SUMIF(AW56:AW125,設定!B7,AV56:AV125)</f>
        <v>0</v>
      </c>
      <c r="AW22" s="351"/>
      <c r="AX22" s="350">
        <f>AV22+SUMIF(AY44:AY53,設定!B7,AX44:AY53)+SUMIF(AY38,設定!B7,AX38:AY38)+SUMIF(AY40,設定!B7,AX40:AY40)-SUMIF(AY37,設定!B7,AX37:AY37)-SUMIF(AY39,設定!B7,AX39:AY39)-SUMIF(AY56:AY125,設定!B7,AX56:AX125)</f>
        <v>0</v>
      </c>
      <c r="AY22" s="351"/>
      <c r="AZ22" s="350">
        <f>AX22+SUMIF(BA44:BA53,設定!B7,AZ44:BA53)+SUMIF(BA38,設定!B7,AZ38:BA38)+SUMIF(BA40,設定!B7,AZ40:BA40)-SUMIF(BA37,設定!B7,AZ37:BA37)-SUMIF(BA39,設定!B7,AZ39:BA39)-SUMIF(BA56:BA125,設定!B7,AZ56:AZ125)</f>
        <v>0</v>
      </c>
      <c r="BA22" s="351"/>
      <c r="BB22" s="350">
        <f>AZ22+SUMIF(BC44:BC53,設定!B7,BB44:BC53)+SUMIF(BC38,設定!B7,BB38:BC38)+SUMIF(BC40,設定!B7,BB40:BC40)-SUMIF(BC37,設定!B7,BB37:BC37)-SUMIF(BC39,設定!B7,BB39:BC39)-SUMIF(BC56:BC125,設定!B7,BB56:BB125)</f>
        <v>0</v>
      </c>
      <c r="BC22" s="351"/>
      <c r="BD22" s="350">
        <f>BB22+SUMIF(BE44:BE53,設定!B7,BD44:BE53)+SUMIF(BE38,設定!B7,BD38:BE38)+SUMIF(BE40,設定!B7,BD40:BE40)-SUMIF(BE37,設定!B7,BD37:BE37)-SUMIF(BE39,設定!B7,BD39:BE39)-SUMIF(BE56:BE125,設定!B7,BD56:BE125)</f>
        <v>0</v>
      </c>
      <c r="BE22" s="351"/>
      <c r="BF22" s="350">
        <f>BD22+SUMIF(BG44:BG53,設定!B7,BF44:BG53)+SUMIF(BG38,設定!B7,BF38:BG38)+SUMIF(BG40,設定!B7,BF40:BG40)-SUMIF(BG37,設定!B7,BF37:BG37)-SUMIF(BG39,設定!B7,BF39:BG39)-SUMIF(BG56:BG125,設定!B7,BF56:BF125)</f>
        <v>0</v>
      </c>
      <c r="BG22" s="351"/>
      <c r="BH22" s="350">
        <f>BF22+SUMIF(BI44:BI53,設定!B7,BH44:BI53)+SUMIF(BI38,設定!B7,BH38:BI38)+SUMIF(BI40,設定!B7,BH40:BI40)-SUMIF(BI37,設定!B7,BH37:BI37)-SUMIF(BI39,設定!B7,BH39:BI39)-SUMIF(BI56:BI125,設定!B7,BH56:BH125)</f>
        <v>0</v>
      </c>
      <c r="BI22" s="351"/>
      <c r="BJ22" s="350">
        <f>BH22+SUMIF(BK44:BK53,設定!B7,BJ44:BK53)+SUMIF(BK38,設定!B7,BJ38:BK38)+SUMIF(BK40,設定!B7,BJ40:BK40)-SUMIF(BK37,設定!B7,BJ37:BK37)-SUMIF(BK39,設定!B7,BJ39:BK39)-SUMIF(BK56:BK125,設定!B7,BJ56:BJ125)</f>
        <v>0</v>
      </c>
      <c r="BK22" s="351"/>
      <c r="BL22" s="350">
        <f>BJ22+SUMIF(BM44:BM53,設定!B7,BL44:BM53)+SUMIF(BM38,設定!B7,BL38:BM38)+SUMIF(BM40,設定!B7,BL40:BM40)-SUMIF(BM37,設定!B7,BL37:BM37)-SUMIF(BM39,設定!B7,BL39:BM39)-SUMIF(BM56:BM125,設定!B7,BL56:BL125)</f>
        <v>0</v>
      </c>
      <c r="BM22" s="352"/>
    </row>
    <row r="23" spans="2:65" s="98" customFormat="1" ht="18.75" customHeight="1">
      <c r="B23" s="364"/>
      <c r="C23" s="140">
        <f>設定!B8</f>
        <v>0</v>
      </c>
      <c r="D23" s="354">
        <f>'9月'!BJ23+SUMIF(E44:E53,設定!B8,D44:E53)+SUMIF(E38,設定!B8,D38:E38)+SUMIF(E40,設定!B8,D40:E40)-SUMIF(E37,設定!B8,D37:E37)-SUMIF(E39,設定!B8,D39:E39)-SUMIF(E56:E125,設定!B8,D56:D125)</f>
        <v>0</v>
      </c>
      <c r="E23" s="355"/>
      <c r="F23" s="354">
        <f>D23+SUMIF(G44:G53,設定!B8,F44:G53)+SUMIF(G38,設定!B8,F38:G38)+SUMIF(G40,設定!B8,F40:G40)-SUMIF(G37,設定!B8,F37:G37)-SUMIF(G39,設定!B8,F39:G39)-SUMIF(G56:G125,設定!B8,F56:F125)</f>
        <v>0</v>
      </c>
      <c r="G23" s="355"/>
      <c r="H23" s="354">
        <f>F23+SUMIF(I44:I53,設定!B8,H44:I53)+SUMIF(I38,設定!B8,H38:I38)+SUMIF(I40,設定!B8,H40:I40)-SUMIF(I37,設定!B8,H37:I37)-SUMIF(I39,設定!B8,H39:I39)-SUMIF(I56:I125,設定!B8,H56:H125)</f>
        <v>0</v>
      </c>
      <c r="I23" s="355"/>
      <c r="J23" s="354">
        <f>H23+SUMIF(K44:K53,設定!B8,J44:K53)+SUMIF(K38,設定!B8,J38:K38)+SUMIF(K40,設定!B8,J40:K40)-SUMIF(K37,設定!B8,J37:K37)-SUMIF(K39,設定!B8,J39:K39)-SUMIF(K56:K125,設定!B8,J56:J125)</f>
        <v>0</v>
      </c>
      <c r="K23" s="355"/>
      <c r="L23" s="354">
        <f>J23+SUMIF(M44:M53,設定!B8,L44:M53)+SUMIF(M38,設定!B8,L38:M38)+SUMIF(M40,設定!B8,L40:M40)-SUMIF(M37,設定!B8,L37:M37)-SUMIF(M39,設定!B8,L39:M39)-SUMIF(M56:M125,設定!B8,L56:L125)</f>
        <v>0</v>
      </c>
      <c r="M23" s="355"/>
      <c r="N23" s="354">
        <f>L23+SUMIF(O44:O53,設定!B8,N44:O53)+SUMIF(O38,設定!B8,N38:O38)+SUMIF(O40,設定!B8,N40:O40)-SUMIF(O37,設定!B8,N37:O37)-SUMIF(O39,設定!B8,N39:O39)-SUMIF(O56:O125,設定!B8,N56:N125)</f>
        <v>0</v>
      </c>
      <c r="O23" s="355"/>
      <c r="P23" s="354">
        <f>N23+SUMIF(Q44:Q53,設定!B8,P44:Q53)+SUMIF(Q38,設定!B8,P38:Q38)+SUMIF(Q40,設定!B8,P40:Q40)-SUMIF(Q37,設定!B8,P37:Q37)-SUMIF(Q39,設定!B8,P39:Q39)-SUMIF(Q56:Q125,設定!B8,P56:P125)</f>
        <v>0</v>
      </c>
      <c r="Q23" s="355"/>
      <c r="R23" s="354">
        <f>P23+SUMIF(S44:S53,設定!B8,R44:S53)+SUMIF(S38,設定!B8,R38:S38)+SUMIF(S40,設定!B8,R40:S40)-SUMIF(S37,設定!B8,R37:S37)-SUMIF(S39,設定!B8,R39:S39)-SUMIF(S56:S125,設定!B8,R56:R125)</f>
        <v>0</v>
      </c>
      <c r="S23" s="355"/>
      <c r="T23" s="354">
        <f>R23+SUMIF(U44:U53,設定!B8,T44:U53)+SUMIF(U38,設定!B8,T38:U38)+SUMIF(U40,設定!B8,T40:U40)-SUMIF(U37,設定!B8,T37:U37)-SUMIF(U39,設定!B8,T39:U39)-SUMIF(U56:U125,設定!B8,T56:T125)</f>
        <v>0</v>
      </c>
      <c r="U23" s="355"/>
      <c r="V23" s="354">
        <f>T23+SUMIF(W44:W53,設定!B8,V44:W53)+SUMIF(W38,設定!B8,V38:W38)+SUMIF(W40,設定!B8,V40:W40)-SUMIF(W37,設定!B8,V37:W37)-SUMIF(W39,設定!B8,V39:W39)-SUMIF(W56:W125,設定!B8,V56:V125)</f>
        <v>0</v>
      </c>
      <c r="W23" s="355"/>
      <c r="X23" s="354">
        <f>V23+SUMIF(Y44:Y53,設定!B8,X44:Y53)+SUMIF(Y38,設定!B8,X38:Y38)+SUMIF(Y40,設定!B8,X40:Y40)-SUMIF(Y37,設定!B8,X37:Y37)-SUMIF(Y39,設定!B8,X39:Y39)-SUMIF(Y56:Y125,設定!B8,X56:X125)</f>
        <v>0</v>
      </c>
      <c r="Y23" s="355"/>
      <c r="Z23" s="354">
        <f>X23+SUMIF(AA44:AA53,設定!B8,Z44:AA53)+SUMIF(AA38,設定!B8,Z38:AA38)+SUMIF(AA40,設定!B8,Z40:AA40)-SUMIF(AA37,設定!B8,Z37:AA37)-SUMIF(AA39,設定!B8,Z39:AA39)-SUMIF(AA56:AA125,設定!B8,Z56:Z125)</f>
        <v>0</v>
      </c>
      <c r="AA23" s="355"/>
      <c r="AB23" s="354">
        <f>Z23+SUMIF(AC44:AC53,設定!B8,AB44:AC53)+SUMIF(AC38,設定!B8,AB38:AC38)+SUMIF(AC40,設定!B8,AB40:AC40)-SUMIF(AC37,設定!B8,AB37:AC37)-SUMIF(AC39,設定!B8,AB39:AC39)-SUMIF(AC56:AC125,設定!B8,AB56:AB125)</f>
        <v>0</v>
      </c>
      <c r="AC23" s="355"/>
      <c r="AD23" s="354">
        <f>AB23+SUMIF(AE44:AE53,設定!B8,AD44:AE53)+SUMIF(AE38,設定!B8,AD38:AE38)+SUMIF(AE40,設定!B8,AD40:AE40)-SUMIF(AE37,設定!B8,AD37:AE37)-SUMIF(AE39,設定!B8,AD39:AE39)-SUMIF(AE56:AE125,設定!B8,AD56:AE125)</f>
        <v>0</v>
      </c>
      <c r="AE23" s="355"/>
      <c r="AF23" s="354">
        <f>AD23+SUMIF(AG44:AG53,設定!B8,AF44:AG53)+SUMIF(AG38,設定!B8,AF38:AG38)+SUMIF(AG40,設定!B8,AF40:AG40)-SUMIF(AG37,設定!B8,AF37:AG37)-SUMIF(AG39,設定!B8,AF39:AG39)-SUMIF(AG56:AG125,設定!B8,AF56:AF125)</f>
        <v>0</v>
      </c>
      <c r="AG23" s="355"/>
      <c r="AH23" s="354">
        <f>AF23+SUMIF(AI44:AI53,設定!B8,AH44:AI53)+SUMIF(AI38,設定!B8,AH38:AI38)+SUMIF(AI40,設定!B8,AH40:AI40)-SUMIF(AI37,設定!B8,AH37:AI37)-SUMIF(AI39,設定!B8,AH39:AI39)-SUMIF(AI56:AI125,設定!B8,AH56:AH125)</f>
        <v>0</v>
      </c>
      <c r="AI23" s="355"/>
      <c r="AJ23" s="354">
        <f>AH23+SUMIF(AK44:AK53,設定!B8,AJ44:AK53)+SUMIF(AK38,設定!B8,AJ38:AK38)+SUMIF(AK40,設定!B8,AJ40:AK40)-SUMIF(AK37,設定!B8,AJ37:AK37)-SUMIF(AK39,設定!B8,AJ39:AK39)-SUMIF(AK56:AK125,設定!B8,AJ56:AJ125)</f>
        <v>0</v>
      </c>
      <c r="AK23" s="355"/>
      <c r="AL23" s="354">
        <f>AJ23+SUMIF(AM44:AM53,設定!B8,AL44:AM53)+SUMIF(AM38,設定!B8,AL38:AM38)+SUMIF(AM40,設定!B8,AL40:AM40)-SUMIF(AM37,設定!B8,AL37:AM37)-SUMIF(AM39,設定!B8,AL39:AM39)-SUMIF(AM56:AM125,設定!B8,AL56:AL125)</f>
        <v>0</v>
      </c>
      <c r="AM23" s="355"/>
      <c r="AN23" s="354">
        <f>AL23+SUMIF(AO44:AO53,設定!B8,AN44:AO53)+SUMIF(AO38,設定!B8,AN38:AO38)+SUMIF(AO40,設定!B8,AN40:AO40)-SUMIF(AO37,設定!B8,AN37:AO37)-SUMIF(AO39,設定!B8,AN39:AO39)-SUMIF(AO56:AO125,設定!B8,AN56:AN125)</f>
        <v>0</v>
      </c>
      <c r="AO23" s="355"/>
      <c r="AP23" s="354">
        <f>AN23+SUMIF(AQ44:AQ53,設定!B8,AP44:AQ53)+SUMIF(AQ38,設定!B8,AP38:AQ38)+SUMIF(AQ40,設定!B8,AP40:AQ40)-SUMIF(AQ37,設定!B8,AP37:AQ37)-SUMIF(AQ39,設定!B8,AP39:AQ39)-SUMIF(AQ56:AQ125,設定!B8,AP56:AP125)</f>
        <v>0</v>
      </c>
      <c r="AQ23" s="355"/>
      <c r="AR23" s="354">
        <f>AP23+SUMIF(AS44:AS53,設定!B8,AR44:AS53)+SUMIF(AS38,設定!B8,AR38:AS38)+SUMIF(AS40,設定!B8,AR40:AS40)-SUMIF(AS37,設定!B8,AR37:AS37)-SUMIF(AS39,設定!B8,AR39:AS39)-SUMIF(AS56:AS125,設定!B8,AR56:AR125)</f>
        <v>0</v>
      </c>
      <c r="AS23" s="355"/>
      <c r="AT23" s="354">
        <f>AR23+SUMIF(AU44:AU53,設定!B8,AT44:AU53)+SUMIF(AU38,設定!B8,AT38:AU38)+SUMIF(AU40,設定!B8,AT40:AU40)-SUMIF(AU37,設定!B8,AT37:AU37)-SUMIF(AU39,設定!B8,AT39:AU39)-SUMIF(AU56:AU125,設定!B8,AT56:AT125)</f>
        <v>0</v>
      </c>
      <c r="AU23" s="355"/>
      <c r="AV23" s="354">
        <f>AT23+SUMIF(AW44:AW53,設定!B8,AV44:AW53)+SUMIF(AW38,設定!B8,AV38:AW38)+SUMIF(AW40,設定!B8,AV40:AW40)-SUMIF(AW37,設定!B8,AV37:AW37)-SUMIF(AW39,設定!B8,AV39:AW39)-SUMIF(AW56:AW125,設定!B8,AV56:AV125)</f>
        <v>0</v>
      </c>
      <c r="AW23" s="355"/>
      <c r="AX23" s="354">
        <f>AV23+SUMIF(AY44:AY53,設定!B8,AX44:AY53)+SUMIF(AY38,設定!B8,AX38:AY38)+SUMIF(AY40,設定!B8,AX40:AY40)-SUMIF(AY37,設定!B8,AX37:AY37)-SUMIF(AY39,設定!B8,AX39:AY39)-SUMIF(AY56:AY125,設定!B8,AX56:AX125)</f>
        <v>0</v>
      </c>
      <c r="AY23" s="355"/>
      <c r="AZ23" s="354">
        <f>AX23+SUMIF(BA44:BA53,設定!B8,AZ44:BA53)+SUMIF(BA38,設定!B8,AZ38:BA38)+SUMIF(BA40,設定!B8,AZ40:BA40)-SUMIF(BA37,設定!B8,AZ37:BA37)-SUMIF(BA39,設定!B8,AZ39:BA39)-SUMIF(BA56:BA125,設定!B8,AZ56:AZ125)</f>
        <v>0</v>
      </c>
      <c r="BA23" s="355"/>
      <c r="BB23" s="354">
        <f>AZ23+SUMIF(BC44:BC53,設定!B8,BB44:BC53)+SUMIF(BC38,設定!B8,BB38:BC38)+SUMIF(BC40,設定!B8,BB40:BC40)-SUMIF(BC37,設定!B8,BB37:BC37)-SUMIF(BC39,設定!B8,BB39:BC39)-SUMIF(BC56:BC125,設定!B8,BB56:BB125)</f>
        <v>0</v>
      </c>
      <c r="BC23" s="355"/>
      <c r="BD23" s="354">
        <f>BB23+SUMIF(BE44:BE53,設定!B8,BD44:BE53)+SUMIF(BE38,設定!B8,BD38:BE38)+SUMIF(BE40,設定!B8,BD40:BE40)-SUMIF(BE37,設定!B8,BD37:BE37)-SUMIF(BE39,設定!B8,BD39:BE39)-SUMIF(BE56:BE125,設定!B8,BD56:BE125)</f>
        <v>0</v>
      </c>
      <c r="BE23" s="355"/>
      <c r="BF23" s="354">
        <f>BD23+SUMIF(BG44:BG53,設定!B8,BF44:BG53)+SUMIF(BG38,設定!B8,BF38:BG38)+SUMIF(BG40,設定!B8,BF40:BG40)-SUMIF(BG37,設定!B8,BF37:BG37)-SUMIF(BG39,設定!B8,BF39:BG39)-SUMIF(BG56:BG125,設定!B8,BF56:BF125)</f>
        <v>0</v>
      </c>
      <c r="BG23" s="355"/>
      <c r="BH23" s="354">
        <f>BF23+SUMIF(BI44:BI53,設定!B8,BH44:BI53)+SUMIF(BI38,設定!B8,BH38:BI38)+SUMIF(BI40,設定!B8,BH40:BI40)-SUMIF(BI37,設定!B8,BH37:BI37)-SUMIF(BI39,設定!B8,BH39:BI39)-SUMIF(BI56:BI125,設定!B8,BH56:BH125)</f>
        <v>0</v>
      </c>
      <c r="BI23" s="355"/>
      <c r="BJ23" s="354">
        <f>BH23+SUMIF(BK44:BK53,設定!B8,BJ44:BK53)+SUMIF(BK38,設定!B8,BJ38:BK38)+SUMIF(BK40,設定!B8,BJ40:BK40)-SUMIF(BK37,設定!B8,BJ37:BK37)-SUMIF(BK39,設定!B8,BJ39:BK39)-SUMIF(BK56:BK125,設定!B8,BJ56:BJ125)</f>
        <v>0</v>
      </c>
      <c r="BK23" s="355"/>
      <c r="BL23" s="354">
        <f>BJ23+SUMIF(BM44:BM53,設定!B8,BL44:BM53)+SUMIF(BM38,設定!B8,BL38:BM38)+SUMIF(BM40,設定!B8,BL40:BM40)-SUMIF(BM37,設定!B8,BL37:BM37)-SUMIF(BM39,設定!B8,BL39:BM39)-SUMIF(BM56:BM125,設定!B8,BL56:BL125)</f>
        <v>0</v>
      </c>
      <c r="BM23" s="356"/>
    </row>
    <row r="24" spans="2:65" s="98" customFormat="1" ht="18.75" customHeight="1">
      <c r="B24" s="364"/>
      <c r="C24" s="210">
        <f>設定!B9</f>
        <v>0</v>
      </c>
      <c r="D24" s="350" cm="1">
        <f t="array" ref="D24">'9月'!BJ24+SUMIF(E44:E53,設定!B9,D44:E53)+SUMIF(E38,設定!B9,D38:E38)+SUMIF(E40,設定!B9,D40:E40)-SUMIF(E37,設定!B9,D37:E37)-SUMIF(E39,設定!B9,D39:E39)-SUMIF(E56:E125,設定B9,D56:D125)</f>
        <v>0</v>
      </c>
      <c r="E24" s="351"/>
      <c r="F24" s="350">
        <f>D24+SUMIF(G44:G53,設定!B9,F44:G53)+SUMIF(G38,設定!B9,F38:G38)+SUMIF(G40,設定!B9,F40:G40)-SUMIF(G37,設定!B9,F37:G37)-SUMIF(G39,設定!B9,F39:G39)-SUMIF(G56:G125,設定!B9,F56:F125)</f>
        <v>0</v>
      </c>
      <c r="G24" s="351"/>
      <c r="H24" s="350">
        <f>F24+SUMIF(I44:I53,設定!B9,H44:I53)+SUMIF(I38,設定!B9,H38:I38)+SUMIF(I40,設定!B9,H40:I40)-SUMIF(I37,設定!B9,H37:I37)-SUMIF(I39,設定!B9,H39:I39)-SUMIF(I56:I125,設定!B9,H56:H125)</f>
        <v>0</v>
      </c>
      <c r="I24" s="351"/>
      <c r="J24" s="350">
        <f>H24+SUMIF(K44:K53,設定!B9,J44:K53)+SUMIF(K38,設定!B9,J38:K38)+SUMIF(K40,設定!B9,J40:K40)-SUMIF(K37,設定!B9,J37:K37)-SUMIF(K39,設定!B9,J39:K39)-SUMIF(K56:K125,設定!B9,J56:J125)</f>
        <v>0</v>
      </c>
      <c r="K24" s="351"/>
      <c r="L24" s="350">
        <f>J24+SUMIF(M44:M53,設定!B9,L44:M53)+SUMIF(M38,設定!B9,L38:M38)+SUMIF(M40,設定!B9,L40:M40)-SUMIF(M37,設定!B9,L37:M37)-SUMIF(M39,設定!B9,L39:M39)-SUMIF(M56:M125,設定!B9,L56:L125)</f>
        <v>0</v>
      </c>
      <c r="M24" s="351"/>
      <c r="N24" s="350">
        <f>L24+SUMIF(O44:O53,設定!B9,N44:O53)+SUMIF(O38,設定!B9,N38:O38)+SUMIF(O40,設定!B9,N40:O40)-SUMIF(O37,設定!B9,N37:O37)-SUMIF(O39,設定!B9,N39:O39)-SUMIF(O56:O125,設定!B9,N56:N125)</f>
        <v>0</v>
      </c>
      <c r="O24" s="351"/>
      <c r="P24" s="350">
        <f>N24+SUMIF(Q44:Q53,設定!B9,P44:Q53)+SUMIF(Q38,設定!B9,P38:Q38)+SUMIF(Q40,設定!B9,P40:Q40)-SUMIF(Q37,設定!B9,P37:Q37)-SUMIF(Q39,設定!B9,P39:Q39)-SUMIF(Q56:Q125,設定!B9,P56:P125)</f>
        <v>0</v>
      </c>
      <c r="Q24" s="351"/>
      <c r="R24" s="350">
        <f>P24+SUMIF(S44:S53,設定!B9,R44:S53)+SUMIF(S38,設定!B9,R38:S38)+SUMIF(S40,設定!B9,R40:S40)-SUMIF(S37,設定!B9,R37:S37)-SUMIF(S39,設定!B9,R39:S39)-SUMIF(S56:S125,設定!B9,R56:R125)</f>
        <v>0</v>
      </c>
      <c r="S24" s="351"/>
      <c r="T24" s="350">
        <f>R24+SUMIF(U44:U53,設定!B9,T44:U53)+SUMIF(U38,設定!B9,T38:U38)+SUMIF(U40,設定!B9,T40:U40)-SUMIF(U37,設定!B9,T37:U37)-SUMIF(U39,設定!B9,T39:U39)-SUMIF(U56:U125,設定!B9,T56:T125)</f>
        <v>0</v>
      </c>
      <c r="U24" s="351"/>
      <c r="V24" s="350">
        <f>T24+SUMIF(W44:W53,設定!B9,V44:W53)+SUMIF(W38,設定!B9,V38:W38)+SUMIF(W40,設定!B9,V40:W40)-SUMIF(W37,設定!B9,V37:W37)-SUMIF(W39,設定!B9,V39:W39)-SUMIF(W56:W125,設定!B9,V56:V125)</f>
        <v>0</v>
      </c>
      <c r="W24" s="351"/>
      <c r="X24" s="350">
        <f>V24+SUMIF(Y44:Y53,設定!B9,X44:Y53)+SUMIF(Y38,設定!B9,X38:Y38)+SUMIF(Y40,設定!B9,X40:Y40)-SUMIF(Y37,設定!B9,X37:Y37)-SUMIF(Y39,設定!B9,X39:Y39)-SUMIF(Y56:Y125,設定!B9,X56:X125)</f>
        <v>0</v>
      </c>
      <c r="Y24" s="351"/>
      <c r="Z24" s="350">
        <f>X24+SUMIF(AA44:AA53,設定!B9,Z44:AA53)+SUMIF(AA38,設定!B9,Z38:AA38)+SUMIF(AA40,設定!B9,Z40:AA40)-SUMIF(AA37,設定!B9,Z37:AA37)-SUMIF(AA39,設定!B9,Z39:AA39)-SUMIF(AA56:AA125,設定!B9,Z56:Z125)</f>
        <v>0</v>
      </c>
      <c r="AA24" s="351"/>
      <c r="AB24" s="350">
        <f>Z24+SUMIF(AC44:AC53,設定!B9,AB44:AC53)+SUMIF(AC38,設定!B9,AB38:AC38)+SUMIF(AC40,設定!B9,AB40:AC40)-SUMIF(AC37,設定!B9,AB37:AC37)-SUMIF(AC39,設定!B9,AB39:AC39)-SUMIF(AC56:AC125,設定!B9,AB56:AB125)</f>
        <v>0</v>
      </c>
      <c r="AC24" s="351"/>
      <c r="AD24" s="350">
        <f>AB24+SUMIF(AE44:AE53,設定!B9,AD44:AE53)+SUMIF(AE38,設定!B9,AD38:AE38)+SUMIF(AE40,設定!B9,AD40:AE40)-SUMIF(AE37,設定!B9,AD37:AE37)-SUMIF(AE39,設定!B9,AD39:AE39)-SUMIF(AE56:AE125,設定!B9,AD56:AE125)</f>
        <v>0</v>
      </c>
      <c r="AE24" s="351"/>
      <c r="AF24" s="350">
        <f>AD24+SUMIF(AG44:AG53,設定!B9,AF44:AG53)+SUMIF(AG38,設定!B9,AF38:AG38)+SUMIF(AG40,設定!B9,AF40:AG40)-SUMIF(AG37,設定!B9,AF37:AG37)-SUMIF(AG39,設定!B9,AF39:AG39)-SUMIF(AG56:AG125,設定!B9,AF56:AF125)</f>
        <v>0</v>
      </c>
      <c r="AG24" s="351"/>
      <c r="AH24" s="350">
        <f>AF24+SUMIF(AI44:AI53,設定!B9,AH44:AI53)+SUMIF(AI38,設定!B9,AH38:AI38)+SUMIF(AI40,設定!B9,AH40:AI40)-SUMIF(AI37,設定!B9,AH37:AI37)-SUMIF(AI39,設定!B9,AH39:AI39)-SUMIF(AI56:AI125,設定!B9,AH56:AH125)</f>
        <v>0</v>
      </c>
      <c r="AI24" s="351"/>
      <c r="AJ24" s="350">
        <f>AH24+SUMIF(AK44:AK53,設定!B9,AJ44:AK53)+SUMIF(AK38,設定!B9,AJ38:AK38)+SUMIF(AK40,設定!B9,AJ40:AK40)-SUMIF(AK37,設定!B9,AJ37:AK37)-SUMIF(AK39,設定!B9,AJ39:AK39)-SUMIF(AK56:AK125,設定!B9,AJ56:AJ125)</f>
        <v>0</v>
      </c>
      <c r="AK24" s="351"/>
      <c r="AL24" s="350">
        <f>AJ24+SUMIF(AM44:AM53,設定!B9,AL44:AM53)+SUMIF(AM38,設定!B9,AL38:AM38)+SUMIF(AM40,設定!B9,AL40:AM40)-SUMIF(AM37,設定!B9,AL37:AM37)-SUMIF(AM39,設定!B9,AL39:AM39)-SUMIF(AM56:AM125,設定!B9,AL56:AL125)</f>
        <v>0</v>
      </c>
      <c r="AM24" s="351"/>
      <c r="AN24" s="350">
        <f>AL24+SUMIF(AO44:AO53,設定!B9,AN44:AO53)+SUMIF(AO38,設定!B9,AN38:AO38)+SUMIF(AO40,設定!B9,AN40:AO40)-SUMIF(AO37,設定!B9,AN37:AO37)-SUMIF(AO39,設定!B9,AN39:AO39)-SUMIF(AO56:AO125,設定!B9,AN56:AN125)</f>
        <v>0</v>
      </c>
      <c r="AO24" s="351"/>
      <c r="AP24" s="350">
        <f>AN24+SUMIF(AQ44:AQ53,設定!B9,AP44:AQ53)+SUMIF(AQ38,設定!B9,AP38:AQ38)+SUMIF(AQ40,設定!B9,AP40:AQ40)-SUMIF(AQ37,設定!B9,AP37:AQ37)-SUMIF(AQ39,設定!B9,AP39:AQ39)-SUMIF(AQ56:AQ125,設定!B9,AP56:AP125)</f>
        <v>0</v>
      </c>
      <c r="AQ24" s="351"/>
      <c r="AR24" s="350">
        <f>AP24+SUMIF(AS44:AS53,設定!B9,AR44:AS53)+SUMIF(AS38,設定!B9,AR38:AS38)+SUMIF(AS40,設定!B9,AR40:AS40)-SUMIF(AS37,設定!B9,AR37:AS37)-SUMIF(AS39,設定!B9,AR39:AS39)-SUMIF(AS56:AS125,設定!B9,AR56:AR125)</f>
        <v>0</v>
      </c>
      <c r="AS24" s="351"/>
      <c r="AT24" s="350">
        <f>AR24+SUMIF(AU44:AU53,設定!B9,AT44:AU53)+SUMIF(AU38,設定!B9,AT38:AU38)+SUMIF(AU40,設定!B9,AT40:AU40)-SUMIF(AU37,設定!B9,AT37:AU37)-SUMIF(AU39,設定!B9,AT39:AU39)-SUMIF(AU56:AU125,設定!B9,AT56:AT125)</f>
        <v>0</v>
      </c>
      <c r="AU24" s="351"/>
      <c r="AV24" s="350">
        <f>AT24+SUMIF(AW44:AW53,設定!B9,AV44:AW53)+SUMIF(AW38,設定!B9,AV38:AW38)+SUMIF(AW40,設定!B9,AV40:AW40)-SUMIF(AW37,設定!B9,AV37:AW37)-SUMIF(AW39,設定!B9,AV39:AW39)-SUMIF(AW56:AW125,設定!B9,AV56:AV125)</f>
        <v>0</v>
      </c>
      <c r="AW24" s="351"/>
      <c r="AX24" s="350">
        <f>AV24+SUMIF(AY44:AY53,設定!B9,AX44:AY53)+SUMIF(AY38,設定!B9,AX38:AY38)+SUMIF(AY40,設定!B9,AX40:AY40)-SUMIF(AY37,設定!B9,AX37:AY37)-SUMIF(AY39,設定!B9,AX39:AY39)-SUMIF(AY56:AY125,設定!B9,AX56:AX125)</f>
        <v>0</v>
      </c>
      <c r="AY24" s="351"/>
      <c r="AZ24" s="350">
        <f>AX24+SUMIF(BA44:BA53,設定!B9,AZ44:BA53)+SUMIF(BA38,設定!B9,AZ38:BA38)+SUMIF(BA40,設定!B9,AZ40:BA40)-SUMIF(BA37,設定!B9,AZ37:BA37)-SUMIF(BA39,設定!B9,AZ39:BA39)-SUMIF(BA56:BA125,設定!B9,AZ56:AZ125)</f>
        <v>0</v>
      </c>
      <c r="BA24" s="351"/>
      <c r="BB24" s="350">
        <f>AZ24+SUMIF(BC44:BC53,設定!B9,BB44:BC53)+SUMIF(BC38,設定!B9,BB38:BC38)+SUMIF(BC40,設定!B9,BB40:BC40)-SUMIF(BC37,設定!B9,BB37:BC37)-SUMIF(BC39,設定!B9,BB39:BC39)-SUMIF(BC56:BC125,設定!B9,BB56:BB125)</f>
        <v>0</v>
      </c>
      <c r="BC24" s="351"/>
      <c r="BD24" s="350">
        <f>BB24+SUMIF(BE44:BE53,設定!B9,BD44:BE53)+SUMIF(BE38,設定!B9,BD38:BE38)+SUMIF(BE40,設定!B9,BD40:BE40)-SUMIF(BE37,設定!B9,BD37:BE37)-SUMIF(BE39,設定!B9,BD39:BE39)-SUMIF(BE56:BE125,設定!B9,BD56:BE125)</f>
        <v>0</v>
      </c>
      <c r="BE24" s="351"/>
      <c r="BF24" s="350">
        <f>BD24+SUMIF(BG44:BG53,設定!B9,BF44:BG53)+SUMIF(BG38,設定!B9,BF38:BG38)+SUMIF(BG40,設定!B9,BF40:BG40)-SUMIF(BG37,設定!B9,BF37:BG37)-SUMIF(BG39,設定!B9,BF39:BG39)-SUMIF(BG56:BG125,設定!B9,BF56:BF125)</f>
        <v>0</v>
      </c>
      <c r="BG24" s="351"/>
      <c r="BH24" s="350">
        <f>BF24+SUMIF(BI44:BI53,設定!B9,BH44:BI53)+SUMIF(BI38,設定!B9,BH38:BI38)+SUMIF(BI40,設定!B9,BH40:BI40)-SUMIF(BI37,設定!B9,BH37:BI37)-SUMIF(BI39,設定!B9,BH39:BI39)-SUMIF(BI56:BI125,設定!B9,BH56:BH125)</f>
        <v>0</v>
      </c>
      <c r="BI24" s="351"/>
      <c r="BJ24" s="350">
        <f>BH24+SUMIF(BK44:BK53,設定!B9,BJ44:BK53)+SUMIF(BK38,設定!B9,BJ38:BK38)+SUMIF(BK40,設定!B9,BJ40:BK40)-SUMIF(BK37,設定!B9,BJ37:BK37)-SUMIF(BK39,設定!B9,BJ39:BK39)-SUMIF(BK56:BK125,設定!B9,BJ56:BJ125)</f>
        <v>0</v>
      </c>
      <c r="BK24" s="351"/>
      <c r="BL24" s="350">
        <f>BJ24+SUMIF(BM44:BM53,設定!B9,BL44:BM53)+SUMIF(BM38,設定!B9,BL38:BM38)+SUMIF(BM40,設定!B9,BL40:BM40)-SUMIF(BM37,設定!B9,BL37:BM37)-SUMIF(BM39,設定!B9,BL39:BM39)-SUMIF(BM56:BM125,設定!B9,BL56:BL125)</f>
        <v>0</v>
      </c>
      <c r="BM24" s="352"/>
    </row>
    <row r="25" spans="2:65" s="98" customFormat="1" ht="18.75" customHeight="1">
      <c r="B25" s="364"/>
      <c r="C25" s="140">
        <f>設定!B10</f>
        <v>0</v>
      </c>
      <c r="D25" s="354">
        <f>'9月'!BJ25+SUMIF(E44:E53,設定!B10,D44:E53)+SUMIF(E38,設定!B10,D38:E38)+SUMIF(E40,設定!B10,D40:E40)-SUMIF(E37,設定!B10,D37:E37)-SUMIF(E39,設定!B10,D39:E39)-SUMIF(E56:E125,設定!B10,D56:D125)</f>
        <v>0</v>
      </c>
      <c r="E25" s="355"/>
      <c r="F25" s="354">
        <f>D25+SUMIF(G44:G53,設定!B10,F44:G53)+SUMIF(G38,設定!B10,F38:G38)+SUMIF(G40,設定!B10,F40:G40)-SUMIF(G37,設定!B10,F37:G37)-SUMIF(G39,設定!B10,F39:G39)-SUMIF(G56:G125,設定!B10,F56:F125)</f>
        <v>0</v>
      </c>
      <c r="G25" s="355"/>
      <c r="H25" s="354">
        <f>F25+SUMIF(I44:I53,設定!B10,H44:I53)+SUMIF(I38,設定!B10,H38:I38)+SUMIF(I40,設定!B10,H40:I40)-SUMIF(I37,設定!B10,H37:I37)-SUMIF(I39,設定!B10,H39:I39)-SUMIF(I56:I125,設定!B10,H56:H125)</f>
        <v>0</v>
      </c>
      <c r="I25" s="355"/>
      <c r="J25" s="354">
        <f>H25+SUMIF(K44:K53,設定!B10,J44:K53)+SUMIF(K38,設定!B10,J38:K38)+SUMIF(K40,設定!B10,J40:K40)-SUMIF(K37,設定!B10,J37:K37)-SUMIF(K39,設定!B10,J39:K39)-SUMIF(K56:K125,設定!B10,J56:J125)</f>
        <v>0</v>
      </c>
      <c r="K25" s="355"/>
      <c r="L25" s="354">
        <f>J25+SUMIF(M44:M53,設定!B10,L44:M53)+SUMIF(M38,設定!B10,L38:M38)+SUMIF(M40,設定!B10,L40:M40)-SUMIF(M37,設定!B10,L37:M37)-SUMIF(M39,設定!B10,L39:M39)-SUMIF(M56:M125,設定!B10,L56:L125)</f>
        <v>0</v>
      </c>
      <c r="M25" s="355"/>
      <c r="N25" s="354">
        <f>L25+SUMIF(O44:O53,設定!B10,N44:O53)+SUMIF(O38,設定!B10,N38:O38)+SUMIF(O40,設定!B10,N40:O40)-SUMIF(O37,設定!B10,N37:O37)-SUMIF(O39,設定!B10,N39:O39)-SUMIF(O56:O125,設定!B10,N56:N125)</f>
        <v>0</v>
      </c>
      <c r="O25" s="355"/>
      <c r="P25" s="354">
        <f>N25+SUMIF(Q44:Q53,設定!B10,P44:Q53)+SUMIF(Q38,設定!B10,P38:Q38)+SUMIF(Q40,設定!B10,P40:Q40)-SUMIF(Q37,設定!B10,P37:Q37)-SUMIF(Q39,設定!B10,P39:Q39)-SUMIF(Q56:Q125,設定!B10,P56:P125)</f>
        <v>0</v>
      </c>
      <c r="Q25" s="355"/>
      <c r="R25" s="354">
        <f>P25+SUMIF(S44:S53,設定!B10,R44:S53)+SUMIF(S38,設定!B10,R38:S38)+SUMIF(S40,設定!B10,R40:S40)-SUMIF(S37,設定!B10,R37:S37)-SUMIF(S39,設定!B10,R39:S39)-SUMIF(S56:S125,設定!B10,R56:R125)</f>
        <v>0</v>
      </c>
      <c r="S25" s="355"/>
      <c r="T25" s="354">
        <f>R25+SUMIF(U44:U53,設定!B10,T44:U53)+SUMIF(U38,設定!B10,T38:U38)+SUMIF(U40,設定!B10,T40:U40)-SUMIF(U37,設定!B10,T37:U37)-SUMIF(U39,設定!B10,T39:U39)-SUMIF(U56:U125,設定!B10,T56:T125)</f>
        <v>0</v>
      </c>
      <c r="U25" s="355"/>
      <c r="V25" s="354">
        <f>T25+SUMIF(W44:W53,設定!B10,V44:W53)+SUMIF(W38,設定!B10,V38:W38)+SUMIF(W40,設定!B10,V40:W40)-SUMIF(W37,設定!B10,V37:W37)-SUMIF(W39,設定!B10,V39:W39)-SUMIF(W56:W125,設定!B10,V56:V125)</f>
        <v>0</v>
      </c>
      <c r="W25" s="355"/>
      <c r="X25" s="354">
        <f>V25+SUMIF(Y44:Y53,設定!B10,X44:Y53)+SUMIF(Y38,設定!B10,X38:Y38)+SUMIF(Y40,設定!B10,X40:Y40)-SUMIF(Y37,設定!B10,X37:Y37)-SUMIF(Y39,設定!B10,X39:Y39)-SUMIF(Y56:Y125,設定!B10,X56:X125)</f>
        <v>0</v>
      </c>
      <c r="Y25" s="355"/>
      <c r="Z25" s="354">
        <f>X25+SUMIF(AA44:AA53,設定!B10,Z44:AA53)+SUMIF(AA38,設定!B10,Z38:AA38)+SUMIF(AA40,設定!B10,Z40:AA40)-SUMIF(AA37,設定!B10,Z37:AA37)-SUMIF(AA39,設定!B10,Z39:AA39)-SUMIF(AA56:AA125,設定!B10,Z56:Z125)</f>
        <v>0</v>
      </c>
      <c r="AA25" s="355"/>
      <c r="AB25" s="354">
        <f>Z25+SUMIF(AC44:AC53,設定!B10,AB44:AC53)+SUMIF(AC38,設定!B10,AB38:AC38)+SUMIF(AC40,設定!B10,AB40:AC40)-SUMIF(AC37,設定!B10,AB37:AC37)-SUMIF(AC39,設定!B10,AB39:AC39)-SUMIF(AC56:AC125,設定!B10,AB56:AB125)</f>
        <v>0</v>
      </c>
      <c r="AC25" s="355"/>
      <c r="AD25" s="354">
        <f>AB25+SUMIF(AE44:AE53,設定!B10,AD44:AE53)+SUMIF(AE38,設定!B10,AD38:AE38)+SUMIF(AE40,設定!B10,AD40:AE40)-SUMIF(AE37,設定!B10,AD37:AE37)-SUMIF(AE39,設定!B10,AD39:AE39)-SUMIF(AE56:AE125,設定!B10,AD56:AE125)</f>
        <v>0</v>
      </c>
      <c r="AE25" s="355"/>
      <c r="AF25" s="354">
        <f>AD25+SUMIF(AG44:AG53,設定!B10,AF44:AG53)+SUMIF(AG38,設定!B10,AF38:AG38)+SUMIF(AG40,設定!B10,AF40:AG40)-SUMIF(AG37,設定!B10,AF37:AG37)-SUMIF(AG39,設定!B10,AF39:AG39)-SUMIF(AG56:AG125,設定!B10,AF56:AF125)</f>
        <v>0</v>
      </c>
      <c r="AG25" s="355"/>
      <c r="AH25" s="354">
        <f>AF25+SUMIF(AI44:AI53,設定!B10,AH44:AI53)+SUMIF(AI38,設定!B10,AH38:AI38)+SUMIF(AI40,設定!B10,AH40:AI40)-SUMIF(AI37,設定!B10,AH37:AI37)-SUMIF(AI39,設定!B10,AH39:AI39)-SUMIF(AI56:AI125,設定!B10,AH56:AH125)</f>
        <v>0</v>
      </c>
      <c r="AI25" s="355"/>
      <c r="AJ25" s="354">
        <f>AH25+SUMIF(AK44:AK53,設定!B10,AJ44:AK53)+SUMIF(AK38,設定!B10,AJ38:AK38)+SUMIF(AK40,設定!B10,AJ40:AK40)-SUMIF(AK37,設定!B10,AJ37:AK37)-SUMIF(AK39,設定!B10,AJ39:AK39)-SUMIF(AK56:AK125,設定!B10,AJ56:AJ125)</f>
        <v>0</v>
      </c>
      <c r="AK25" s="355"/>
      <c r="AL25" s="354">
        <f>AJ25+SUMIF(AM44:AM53,設定!B10,AL44:AM53)+SUMIF(AM38,設定!B10,AL38:AM38)+SUMIF(AM40,設定!B10,AL40:AM40)-SUMIF(AM37,設定!B10,AL37:AM37)-SUMIF(AM39,設定!B10,AL39:AM39)-SUMIF(AM56:AM125,設定!B10,AL56:AL125)</f>
        <v>0</v>
      </c>
      <c r="AM25" s="355"/>
      <c r="AN25" s="354">
        <f>AL25+SUMIF(AO44:AO53,設定!B10,AN44:AO53)+SUMIF(AO38,設定!B10,AN38:AO38)+SUMIF(AO40,設定!B10,AN40:AO40)-SUMIF(AO37,設定!B10,AN37:AO37)-SUMIF(AO39,設定!B10,AN39:AO39)-SUMIF(AO56:AO125,設定!B10,AN56:AN125)</f>
        <v>0</v>
      </c>
      <c r="AO25" s="355"/>
      <c r="AP25" s="354">
        <f>AN25+SUMIF(AQ44:AQ53,設定!B10,AP44:AQ53)+SUMIF(AQ38,設定!B10,AP38:AQ38)+SUMIF(AQ40,設定!B10,AP40:AQ40)-SUMIF(AQ37,設定!B10,AP37:AQ37)-SUMIF(AQ39,設定!B10,AP39:AQ39)-SUMIF(AQ56:AQ125,設定!B10,AP56:AP125)</f>
        <v>0</v>
      </c>
      <c r="AQ25" s="355"/>
      <c r="AR25" s="354">
        <f>AP25+SUMIF(AS44:AS53,設定!B10,AR44:AS53)+SUMIF(AS38,設定!B10,AR38:AS38)+SUMIF(AS40,設定!B10,AR40:AS40)-SUMIF(AS37,設定!B10,AR37:AS37)-SUMIF(AS39,設定!B10,AR39:AS39)-SUMIF(AS56:AS125,設定!B10,AR56:AR125)</f>
        <v>0</v>
      </c>
      <c r="AS25" s="355"/>
      <c r="AT25" s="354">
        <f>AR25+SUMIF(AU44:AU53,設定!B10,AT44:AU53)+SUMIF(AU38,設定!B10,AT38:AU38)+SUMIF(AU40,設定!B10,AT40:AU40)-SUMIF(AU37,設定!B10,AT37:AU37)-SUMIF(AU39,設定!B10,AT39:AU39)-SUMIF(AU56:AU125,設定!B10,AT56:AT125)</f>
        <v>0</v>
      </c>
      <c r="AU25" s="355"/>
      <c r="AV25" s="354">
        <f>AT25+SUMIF(AW44:AW53,設定!B10,AV44:AW53)+SUMIF(AW38,設定!B10,AV38:AW38)+SUMIF(AW40,設定!B10,AV40:AW40)-SUMIF(AW37,設定!B10,AV37:AW37)-SUMIF(AW39,設定!B10,AV39:AW39)-SUMIF(AW56:AW125,設定!B10,AV56:AV125)</f>
        <v>0</v>
      </c>
      <c r="AW25" s="355"/>
      <c r="AX25" s="354">
        <f>AV25+SUMIF(AY44:AY53,設定!B10,AX44:AY53)+SUMIF(AY38,設定!B10,AX38:AY38)+SUMIF(AY40,設定!B10,AX40:AY40)-SUMIF(AY37,設定!B10,AX37:AY37)-SUMIF(AY39,設定!B10,AX39:AY39)-SUMIF(AY56:AY125,設定!B10,AX56:AX125)</f>
        <v>0</v>
      </c>
      <c r="AY25" s="355"/>
      <c r="AZ25" s="354">
        <f>AX25+SUMIF(BA44:BA53,設定!B10,AZ44:BA53)+SUMIF(BA38,設定!B10,AZ38:BA38)+SUMIF(BA40,設定!B10,AZ40:BA40)-SUMIF(BA37,設定!B10,AZ37:BA37)-SUMIF(BA39,設定!B10,AZ39:BA39)-SUMIF(BA56:BA125,設定!B10,AZ56:AZ125)</f>
        <v>0</v>
      </c>
      <c r="BA25" s="355"/>
      <c r="BB25" s="354">
        <f>AZ25+SUMIF(BC44:BC53,設定!B10,BB44:BC53)+SUMIF(BC38,設定!B10,BB38:BC38)+SUMIF(BC40,設定!B10,BB40:BC40)-SUMIF(BC37,設定!B10,BB37:BC37)-SUMIF(BC39,設定!B10,BB39:BC39)-SUMIF(BC56:BC125,設定!B10,BB56:BB125)</f>
        <v>0</v>
      </c>
      <c r="BC25" s="355"/>
      <c r="BD25" s="354">
        <f>BB25+SUMIF(BE44:BE53,設定!B10,BD44:BE53)+SUMIF(BE38,設定!B10,BD38:BE38)+SUMIF(BE40,設定!B10,BD40:BE40)-SUMIF(BE37,設定!B10,BD37:BE37)-SUMIF(BE39,設定!B10,BD39:BE39)-SUMIF(BE56:BE125,設定!B10,BD56:BE125)</f>
        <v>0</v>
      </c>
      <c r="BE25" s="355"/>
      <c r="BF25" s="354">
        <f>BD25+SUMIF(BG44:BG53,設定!B10,BF44:BG53)+SUMIF(BG38,設定!B10,BF38:BG38)+SUMIF(BG40,設定!B10,BF40:BG40)-SUMIF(BG37,設定!B10,BF37:BG37)-SUMIF(BG39,設定!B10,BF39:BG39)-SUMIF(BG56:BG125,設定!B10,BF56:BF125)</f>
        <v>0</v>
      </c>
      <c r="BG25" s="355"/>
      <c r="BH25" s="354">
        <f>BF25+SUMIF(BI44:BI53,設定!B10,BH44:BI53)+SUMIF(BI38,設定!B10,BH38:BI38)+SUMIF(BI40,設定!B10,BH40:BI40)-SUMIF(BI37,設定!B10,BH37:BI37)-SUMIF(BI39,設定!B10,BH39:BI39)-SUMIF(BI56:BI125,設定!B10,BH56:BH125)</f>
        <v>0</v>
      </c>
      <c r="BI25" s="355"/>
      <c r="BJ25" s="354">
        <f>BH25+SUMIF(BK44:BK53,設定!B10,BJ44:BK53)+SUMIF(BK38,設定!B10,BJ38:BK38)+SUMIF(BK40,設定!B10,BJ40:BK40)-SUMIF(BK37,設定!B10,BJ37:BK37)-SUMIF(BK39,設定!B10,BJ39:BK39)-SUMIF(BK56:BK125,設定!B10,BJ56:BJ125)</f>
        <v>0</v>
      </c>
      <c r="BK25" s="355"/>
      <c r="BL25" s="354">
        <f>BJ25+SUMIF(BM44:BM53,設定!B10,BL44:BM53)+SUMIF(BM38,設定!B10,BL38:BM38)+SUMIF(BM40,設定!B10,BL40:BM40)-SUMIF(BM37,設定!B10,BL37:BM37)-SUMIF(BM39,設定!B10,BL39:BM39)-SUMIF(BM56:BM125,設定!B10,BL56:BL125)</f>
        <v>0</v>
      </c>
      <c r="BM25" s="356"/>
    </row>
    <row r="26" spans="2:65" s="98" customFormat="1" ht="18.75" customHeight="1">
      <c r="B26" s="364"/>
      <c r="C26" s="210">
        <f>設定!B11</f>
        <v>0</v>
      </c>
      <c r="D26" s="350">
        <f>'9月'!BJ26+SUMIF(E44:E53,設定!B11,D44:E53)+SUMIF(E38,設定!B11,D38:E38)+SUMIF(E40,設定!B11,D40:E40)-SUMIF(E37,設定!B11,D37:E37)-SUMIF(E39,設定!B11,D39:E39)-SUMIF(E56:E125,設定!B11,D56:D125)</f>
        <v>0</v>
      </c>
      <c r="E26" s="351"/>
      <c r="F26" s="350">
        <f>D26+SUMIF(G44:G53,設定!B11,F44:G53)+SUMIF(G38,設定!B11,F38:G38)+SUMIF(G40,設定!B11,F40:G40)-SUMIF(G37,設定!B11,F37:G37)-SUMIF(G39,設定!B11,F39:G39)-SUMIF(G56:G125,設定!B11,F56:F125)</f>
        <v>0</v>
      </c>
      <c r="G26" s="351"/>
      <c r="H26" s="350">
        <f>F26+SUMIF(I44:I53,設定!B11,H44:I53)+SUMIF(I38,設定!B11,H38:I38)+SUMIF(I40,設定!B11,H40:I40)-SUMIF(I37,設定!B11,H37:I37)-SUMIF(I39,設定!B11,H39:I39)-SUMIF(I56:I125,設定!B11,H56:H125)</f>
        <v>0</v>
      </c>
      <c r="I26" s="351"/>
      <c r="J26" s="350">
        <f>H26+SUMIF(K44:K53,設定!B11,J44:K53)+SUMIF(K38,設定!B11,J38:K38)+SUMIF(K40,設定!B11,J40:K40)-SUMIF(K37,設定!B11,J37:K37)-SUMIF(K39,設定!B11,J39:K39)-SUMIF(K56:K125,設定!B11,J56:J125)</f>
        <v>0</v>
      </c>
      <c r="K26" s="351"/>
      <c r="L26" s="350">
        <f>J26+SUMIF(M44:M53,設定!B11,L44:M53)+SUMIF(M38,設定!B11,L38:M38)+SUMIF(M40,設定!B11,L40:M40)-SUMIF(M37,設定!B11,L37:M37)-SUMIF(M39,設定!B11,L39:M39)-SUMIF(M56:M125,設定!B11,L56:L125)</f>
        <v>0</v>
      </c>
      <c r="M26" s="351"/>
      <c r="N26" s="350">
        <f>L26+SUMIF(O44:O53,設定!B11,N44:O53)+SUMIF(O38,設定!B11,N38:O38)+SUMIF(O40,設定!B11,N40:O40)-SUMIF(O37,設定!B11,N37:O37)-SUMIF(O39,設定!B11,N39:O39)-SUMIF(O56:O125,設定!B11,N56:N125)</f>
        <v>0</v>
      </c>
      <c r="O26" s="351"/>
      <c r="P26" s="350">
        <f>N26+SUMIF(Q44:Q53,設定!B11,P44:Q53)+SUMIF(Q38,設定!B11,P38:Q38)+SUMIF(Q40,設定!B11,P40:Q40)-SUMIF(Q37,設定!B11,P37:Q37)-SUMIF(Q39,設定!B11,P39:Q39)-SUMIF(Q56:Q125,設定!B11,P56:P125)</f>
        <v>0</v>
      </c>
      <c r="Q26" s="351"/>
      <c r="R26" s="350">
        <f>P26+SUMIF(S44:S53,設定!B11,R44:S53)+SUMIF(S38,設定!B11,R38:S38)+SUMIF(S40,設定!B11,R40:S40)-SUMIF(S37,設定!B11,R37:S37)-SUMIF(S39,設定!B11,R39:S39)-SUMIF(S56:S125,設定!B11,R56:R125)</f>
        <v>0</v>
      </c>
      <c r="S26" s="351"/>
      <c r="T26" s="350">
        <f>R26+SUMIF(U44:U53,設定!B11,T44:U53)+SUMIF(U38,設定!B11,T38:U38)+SUMIF(U40,設定!B11,T40:U40)-SUMIF(U37,設定!B11,T37:U37)-SUMIF(U39,設定!B11,T39:U39)-SUMIF(U56:U125,設定!B11,T56:T125)</f>
        <v>0</v>
      </c>
      <c r="U26" s="351"/>
      <c r="V26" s="350">
        <f>T26+SUMIF(W44:W53,設定!B11,V44:W53)+SUMIF(W38,設定!B11,V38:W38)+SUMIF(W40,設定!B11,V40:W40)-SUMIF(W37,設定!B11,V37:W37)-SUMIF(W39,設定!B11,V39:W39)-SUMIF(W56:W125,設定!B11,V56:V125)</f>
        <v>0</v>
      </c>
      <c r="W26" s="351"/>
      <c r="X26" s="350">
        <f>V26+SUMIF(Y44:Y53,設定!B11,X44:Y53)+SUMIF(Y38,設定!B11,X38:Y38)+SUMIF(Y40,設定!B11,X40:Y40)-SUMIF(Y37,設定!B11,X37:Y37)-SUMIF(Y39,設定!B11,X39:Y39)-SUMIF(Y56:Y125,設定!B11,X56:X125)</f>
        <v>0</v>
      </c>
      <c r="Y26" s="351"/>
      <c r="Z26" s="350">
        <f>X26+SUMIF(AA44:AA53,設定!B11,Z44:AA53)+SUMIF(AA38,設定!B11,Z38:AA38)+SUMIF(AA40,設定!B11,Z40:AA40)-SUMIF(AA37,設定!B11,Z37:AA37)-SUMIF(AA39,設定!B11,Z39:AA39)-SUMIF(AA56:AA125,設定!B11,Z56:Z125)</f>
        <v>0</v>
      </c>
      <c r="AA26" s="351"/>
      <c r="AB26" s="350">
        <f>Z26+SUMIF(AC44:AC53,設定!B11,AB44:AC53)+SUMIF(AC38,設定!B11,AB38:AC38)+SUMIF(AC40,設定!B11,AB40:AC40)-SUMIF(AC37,設定!B11,AB37:AC37)-SUMIF(AC39,設定!B11,AB39:AC39)-SUMIF(AC56:AC125,設定!B11,AB56:AB125)</f>
        <v>0</v>
      </c>
      <c r="AC26" s="351"/>
      <c r="AD26" s="350">
        <f>AB26+SUMIF(AE44:AE53,設定!B11,AD44:AE53)+SUMIF(AE38,設定!B11,AD38:AE38)+SUMIF(AE40,設定!B11,AD40:AE40)-SUMIF(AE37,設定!B11,AD37:AE37)-SUMIF(AE39,設定!B11,AD39:AE39)-SUMIF(AE56:AE125,設定!B11,AD56:AE125)</f>
        <v>0</v>
      </c>
      <c r="AE26" s="351"/>
      <c r="AF26" s="350">
        <f>AD26+SUMIF(AG44:AG53,設定!B11,AF44:AG53)+SUMIF(AG38,設定!B11,AF38:AG38)+SUMIF(AG40,設定!B11,AF40:AG40)-SUMIF(AG37,設定!B11,AF37:AG37)-SUMIF(AG39,設定!B11,AF39:AG39)-SUMIF(AG56:AG125,設定!B11,AF56:AF125)</f>
        <v>0</v>
      </c>
      <c r="AG26" s="351"/>
      <c r="AH26" s="350">
        <f>AF26+SUMIF(AI44:AI53,設定!B11,AH44:AI53)+SUMIF(AI38,設定!B11,AH38:AI38)+SUMIF(AI40,設定!B11,AH40:AI40)-SUMIF(AI37,設定!B11,AH37:AI37)-SUMIF(AI39,設定!B11,AH39:AI39)-SUMIF(AI56:AI125,設定!B11,AH56:AH125)</f>
        <v>0</v>
      </c>
      <c r="AI26" s="351"/>
      <c r="AJ26" s="350">
        <f>AH26+SUMIF(AK44:AK53,設定!B11,AJ44:AK53)+SUMIF(AK38,設定!B11,AJ38:AK38)+SUMIF(AK40,設定!B11,AJ40:AK40)-SUMIF(AK37,設定!B11,AJ37:AK37)-SUMIF(AK39,設定!B11,AJ39:AK39)-SUMIF(AK56:AK125,設定!B11,AJ56:AJ125)</f>
        <v>0</v>
      </c>
      <c r="AK26" s="351"/>
      <c r="AL26" s="350">
        <f>AJ26+SUMIF(AM44:AM53,設定!B11,AL44:AM53)+SUMIF(AM38,設定!B11,AL38:AM38)+SUMIF(AM40,設定!B11,AL40:AM40)-SUMIF(AM37,設定!B11,AL37:AM37)-SUMIF(AM39,設定!B11,AL39:AM39)-SUMIF(AM56:AM125,設定!B11,AL56:AL125)</f>
        <v>0</v>
      </c>
      <c r="AM26" s="351"/>
      <c r="AN26" s="350">
        <f>AL26+SUMIF(AO44:AO53,設定!B11,AN44:AO53)+SUMIF(AO38,設定!B11,AN38:AO38)+SUMIF(AO40,設定!B11,AN40:AO40)-SUMIF(AO37,設定!B11,AN37:AO37)-SUMIF(AO39,設定!B11,AN39:AO39)-SUMIF(AO56:AO125,設定!B11,AN56:AN125)</f>
        <v>0</v>
      </c>
      <c r="AO26" s="351"/>
      <c r="AP26" s="350">
        <f>AN26+SUMIF(AQ44:AQ53,設定!B11,AP44:AQ53)+SUMIF(AQ38,設定!B11,AP38:AQ38)+SUMIF(AQ40,設定!B11,AP40:AQ40)-SUMIF(AQ37,設定!B11,AP37:AQ37)-SUMIF(AQ39,設定!B11,AP39:AQ39)-SUMIF(AQ56:AQ125,設定!B11,AP56:AP125)</f>
        <v>0</v>
      </c>
      <c r="AQ26" s="351"/>
      <c r="AR26" s="350">
        <f>AP26+SUMIF(AS44:AS53,設定!B11,AR44:AS53)+SUMIF(AS38,設定!B11,AR38:AS38)+SUMIF(AS40,設定!B11,AR40:AS40)-SUMIF(AS37,設定!B11,AR37:AS37)-SUMIF(AS39,設定!B11,AR39:AS39)-SUMIF(AS56:AS125,設定!B11,AR56:AR125)</f>
        <v>0</v>
      </c>
      <c r="AS26" s="351"/>
      <c r="AT26" s="350">
        <f>AR26+SUMIF(AU44:AU53,設定!B11,AT44:AU53)+SUMIF(AU38,設定!B11,AT38:AU38)+SUMIF(AU40,設定!B11,AT40:AU40)-SUMIF(AU37,設定!B11,AT37:AU37)-SUMIF(AU39,設定!B11,AT39:AU39)-SUMIF(AU56:AU125,設定!B11,AT56:AT125)</f>
        <v>0</v>
      </c>
      <c r="AU26" s="351"/>
      <c r="AV26" s="350">
        <f>AT26+SUMIF(AW44:AW53,設定!B11,AV44:AW53)+SUMIF(AW38,設定!B11,AV38:AW38)+SUMIF(AW40,設定!B11,AV40:AW40)-SUMIF(AW37,設定!B11,AV37:AW37)-SUMIF(AW39,設定!B11,AV39:AW39)-SUMIF(AW56:AW125,設定!B11,AV56:AV125)</f>
        <v>0</v>
      </c>
      <c r="AW26" s="351"/>
      <c r="AX26" s="350">
        <f>AV26+SUMIF(AY44:AY53,設定!B11,AX44:AY53)+SUMIF(AY38,設定!B11,AX38:AY38)+SUMIF(AY40,設定!B11,AX40:AY40)-SUMIF(AY37,設定!B11,AX37:AY37)-SUMIF(AY39,設定!B11,AX39:AY39)-SUMIF(AY56:AY125,設定!B11,AX56:AX125)</f>
        <v>0</v>
      </c>
      <c r="AY26" s="351"/>
      <c r="AZ26" s="350">
        <f>AX26+SUMIF(BA44:BA53,設定!B11,AZ44:BA53)+SUMIF(BA38,設定!B11,AZ38:BA38)+SUMIF(BA40,設定!B11,AZ40:BA40)-SUMIF(BA37,設定!B11,AZ37:BA37)-SUMIF(BA39,設定!B11,AZ39:BA39)-SUMIF(BA56:BA125,設定!B11,AZ56:AZ125)</f>
        <v>0</v>
      </c>
      <c r="BA26" s="351"/>
      <c r="BB26" s="350">
        <f>AZ26+SUMIF(BC44:BC53,設定!B11,BB44:BC53)+SUMIF(BC38,設定!B11,BB38:BC38)+SUMIF(BC40,設定!B11,BB40:BC40)-SUMIF(BC37,設定!B11,BB37:BC37)-SUMIF(BC39,設定!B11,BB39:BC39)-SUMIF(BC56:BC125,設定!B11,BB56:BB125)</f>
        <v>0</v>
      </c>
      <c r="BC26" s="351"/>
      <c r="BD26" s="350">
        <f>BB26+SUMIF(BE44:BE53,設定!B11,BD44:BE53)+SUMIF(BE38,設定!B11,BD38:BE38)+SUMIF(BE40,設定!B11,BD40:BE40)-SUMIF(BE37,設定!B11,BD37:BE37)-SUMIF(BE39,設定!B11,BD39:BE39)-SUMIF(BE56:BE125,設定!B11,BD56:BE125)</f>
        <v>0</v>
      </c>
      <c r="BE26" s="351"/>
      <c r="BF26" s="350">
        <f>BD26+SUMIF(BG44:BG53,設定!B11,BF44:BG53)+SUMIF(BG38,設定!B11,BF38:BG38)+SUMIF(BG40,設定!B11,BF40:BG40)-SUMIF(BG37,設定!B11,BF37:BG37)-SUMIF(BG39,設定!B11,BF39:BG39)-SUMIF(BG56:BG125,設定!B11,BF56:BF125)</f>
        <v>0</v>
      </c>
      <c r="BG26" s="351"/>
      <c r="BH26" s="350">
        <f>BF26+SUMIF(BI44:BI53,設定!B11,BH44:BI53)+SUMIF(BI38,設定!B11,BH38:BI38)+SUMIF(BI40,設定!B11,BH40:BI40)-SUMIF(BI37,設定!B11,BH37:BI37)-SUMIF(BI39,設定!B11,BH39:BI39)-SUMIF(BI56:BI125,設定!B11,BH56:BH125)</f>
        <v>0</v>
      </c>
      <c r="BI26" s="351"/>
      <c r="BJ26" s="350">
        <f>BH26+SUMIF(BK44:BK53,設定!B11,BJ44:BK53)+SUMIF(BK38,設定!B11,BJ38:BK38)+SUMIF(BK40,設定!B11,BJ40:BK40)-SUMIF(BK37,設定!B11,BJ37:BK37)-SUMIF(BK39,設定!B11,BJ39:BK39)-SUMIF(BK56:BK125,設定!B11,BJ56:BJ125)</f>
        <v>0</v>
      </c>
      <c r="BK26" s="351"/>
      <c r="BL26" s="350">
        <f>BJ26+SUMIF(BM44:BM53,設定!B11,BL44:BM53)+SUMIF(BM38,設定!B11,BL38:BM38)+SUMIF(BM40,設定!B11,BL40:BM40)-SUMIF(BM37,設定!B11,BL37:BM37)-SUMIF(BM39,設定!B11,BL39:BM39)-SUMIF(BM56:BM125,設定!B11,BL56:BL125)</f>
        <v>0</v>
      </c>
      <c r="BM26" s="352"/>
    </row>
    <row r="27" spans="2:65" s="98" customFormat="1" ht="18.75" customHeight="1">
      <c r="B27" s="364"/>
      <c r="C27" s="140">
        <f>設定!B12</f>
        <v>0</v>
      </c>
      <c r="D27" s="354">
        <f>'9月'!BJ27+SUMIF(E44:E53,設定!B12,D44:E53)+SUMIF(E38,設定!B12,D38:E38)+SUMIF(E40,設定!B12,D40:E40)-SUMIF(E37,設定!B12,D37:E37)-SUMIF(E39,設定!B12,D39:E39)-SUMIF(E56:E125,設定!B12,D56:D125)</f>
        <v>0</v>
      </c>
      <c r="E27" s="355"/>
      <c r="F27" s="354">
        <f>D27+SUMIF(G44:G53,設定!B12,F44:G53)+SUMIF(G38,設定!B12,F38:G38)+SUMIF(G40,設定!B12,F40:G40)-SUMIF(G37,設定!B12,F37:G37)-SUMIF(G39,設定!B12,F39:G39)-SUMIF(G56:G125,設定!B12,F56:F125)</f>
        <v>0</v>
      </c>
      <c r="G27" s="355"/>
      <c r="H27" s="354">
        <f>F27+SUMIF(I44:I53,設定!B12,H44:I53)+SUMIF(I38,設定!B12,H38:I38)+SUMIF(I40,設定!B12,H40:I40)-SUMIF(I37,設定!B12,H37:I37)-SUMIF(I39,設定!B12,H39:I39)-SUMIF(I56:I125,設定!B12,H56:H125)</f>
        <v>0</v>
      </c>
      <c r="I27" s="355"/>
      <c r="J27" s="354">
        <f>H27+SUMIF(K44:K53,設定!B12,J44:K53)+SUMIF(K38,設定!B12,J38:K38)+SUMIF(K40,設定!B12,J40:K40)-SUMIF(K37,設定!B12,J37:K37)-SUMIF(K39,設定!B12,J39:K39)-SUMIF(K56:K125,設定!B12,J56:J125)</f>
        <v>0</v>
      </c>
      <c r="K27" s="355"/>
      <c r="L27" s="354">
        <f>J27+SUMIF(M44:M53,設定!B12,L44:M53)+SUMIF(M38,設定!B12,L38:M38)+SUMIF(M40,設定!B12,L40:M40)-SUMIF(M37,設定!B12,L37:M37)-SUMIF(M39,設定!B12,L39:M39)-SUMIF(M56:M125,設定!B12,L56:L125)</f>
        <v>0</v>
      </c>
      <c r="M27" s="355"/>
      <c r="N27" s="354">
        <f>L27+SUMIF(O44:O53,設定!B12,N44:O53)+SUMIF(O38,設定!B12,N38:O38)+SUMIF(O40,設定!B12,N40:O40)-SUMIF(O37,設定!B12,N37:O37)-SUMIF(O39,設定!B12,N39:O39)-SUMIF(O56:O125,設定!B12,N56:N125)</f>
        <v>0</v>
      </c>
      <c r="O27" s="355"/>
      <c r="P27" s="354">
        <f>N27+SUMIF(Q44:Q53,設定!B12,P44:Q53)+SUMIF(Q38,設定!B12,P38:Q38)+SUMIF(Q40,設定!B12,P40:Q40)-SUMIF(Q37,設定!B12,P37:Q37)-SUMIF(Q39,設定!B12,P39:Q39)-SUMIF(Q56:Q125,設定!B12,P56:P125)</f>
        <v>0</v>
      </c>
      <c r="Q27" s="355"/>
      <c r="R27" s="354">
        <f>P27+SUMIF(S44:S53,設定!B12,R44:S53)+SUMIF(S38,設定!B12,R38:S38)+SUMIF(S40,設定!B12,R40:S40)-SUMIF(S37,設定!B12,R37:S37)-SUMIF(S39,設定!B12,R39:S39)-SUMIF(S56:S125,設定!B12,R56:R125)</f>
        <v>0</v>
      </c>
      <c r="S27" s="355"/>
      <c r="T27" s="354">
        <f>R27+SUMIF(U44:U53,設定!B12,T44:U53)+SUMIF(U38,設定!B12,T38:U38)+SUMIF(U40,設定!B12,T40:U40)-SUMIF(U37,設定!B12,T37:U37)-SUMIF(U39,設定!B12,T39:U39)-SUMIF(U56:U125,設定!B12,T56:T125)</f>
        <v>0</v>
      </c>
      <c r="U27" s="355"/>
      <c r="V27" s="354">
        <f>T27+SUMIF(W44:W53,設定!B12,V44:W53)+SUMIF(W38,設定!B12,V38:W38)+SUMIF(W40,設定!B12,V40:W40)-SUMIF(W37,設定!B12,V37:W37)-SUMIF(W39,設定!B12,V39:W39)-SUMIF(W56:W125,設定!B12,V56:V125)</f>
        <v>0</v>
      </c>
      <c r="W27" s="355"/>
      <c r="X27" s="354">
        <f>V27+SUMIF(Y44:Y53,設定!B12,X44:Y53)+SUMIF(Y38,設定!B12,X38:Y38)+SUMIF(Y40,設定!B12,X40:Y40)-SUMIF(Y37,設定!B12,X37:Y37)-SUMIF(Y39,設定!B12,X39:Y39)-SUMIF(Y56:Y125,設定!B12,X56:X125)</f>
        <v>0</v>
      </c>
      <c r="Y27" s="355"/>
      <c r="Z27" s="354">
        <f>X27+SUMIF(AA44:AA53,設定!B12,Z44:AA53)+SUMIF(AA38,設定!B12,Z38:AA38)+SUMIF(AA40,設定!B12,Z40:AA40)-SUMIF(AA37,設定!B12,Z37:AA37)-SUMIF(AA39,設定!B12,Z39:AA39)-SUMIF(AA56:AA125,設定!B12,Z56:Z125)</f>
        <v>0</v>
      </c>
      <c r="AA27" s="355"/>
      <c r="AB27" s="354">
        <f>Z27+SUMIF(AC44:AC53,設定!B12,AB44:AC53)+SUMIF(AC38,設定!B12,AB38:AC38)+SUMIF(AC40,設定!B12,AB40:AC40)-SUMIF(AC37,設定!B12,AB37:AC37)-SUMIF(AC39,設定!B12,AB39:AC39)-SUMIF(AC56:AC125,設定!B12,AB56:AB125)</f>
        <v>0</v>
      </c>
      <c r="AC27" s="355"/>
      <c r="AD27" s="354">
        <f>AB27+SUMIF(AE44:AE53,設定!B12,AD44:AE53)+SUMIF(AE38,設定!B12,AD38:AE38)+SUMIF(AE40,設定!B12,AD40:AE40)-SUMIF(AE37,設定!B12,AD37:AE37)-SUMIF(AE39,設定!B12,AD39:AE39)-SUMIF(AE56:AE125,設定!B12,AD56:AE125)</f>
        <v>0</v>
      </c>
      <c r="AE27" s="355"/>
      <c r="AF27" s="354">
        <f>AD27+SUMIF(AG44:AG53,設定!B12,AF44:AG53)+SUMIF(AG38,設定!B12,AF38:AG38)+SUMIF(AG40,設定!B12,AF40:AG40)-SUMIF(AG37,設定!B12,AF37:AG37)-SUMIF(AG39,設定!B12,AF39:AG39)-SUMIF(AG56:AG125,設定!B12,AF56:AF125)</f>
        <v>0</v>
      </c>
      <c r="AG27" s="355"/>
      <c r="AH27" s="354">
        <f>AF27+SUMIF(AI44:AI53,設定!B12,AH44:AI53)+SUMIF(AI38,設定!B12,AH38:AI38)+SUMIF(AI40,設定!B12,AH40:AI40)-SUMIF(AI37,設定!B12,AH37:AI37)-SUMIF(AI39,設定!B12,AH39:AI39)-SUMIF(AI56:AI125,設定!B12,AH56:AH125)</f>
        <v>0</v>
      </c>
      <c r="AI27" s="355"/>
      <c r="AJ27" s="354">
        <f>AH27+SUMIF(AK44:AK53,設定!B12,AJ44:AK53)+SUMIF(AK38,設定!B12,AJ38:AK38)+SUMIF(AK40,設定!B12,AJ40:AK40)-SUMIF(AK37,設定!B12,AJ37:AK37)-SUMIF(AK39,設定!B12,AJ39:AK39)-SUMIF(AK56:AK125,設定!B12,AJ56:AJ125)</f>
        <v>0</v>
      </c>
      <c r="AK27" s="355"/>
      <c r="AL27" s="354">
        <f>AJ27+SUMIF(AM44:AM53,設定!B12,AL44:AM53)+SUMIF(AM38,設定!B12,AL38:AM38)+SUMIF(AM40,設定!B12,AL40:AM40)-SUMIF(AM37,設定!B12,AL37:AM37)-SUMIF(AM39,設定!B12,AL39:AM39)-SUMIF(AM56:AM125,設定!B12,AL56:AL125)</f>
        <v>0</v>
      </c>
      <c r="AM27" s="355"/>
      <c r="AN27" s="354">
        <f>AL27+SUMIF(AO44:AO53,設定!B12,AN44:AO53)+SUMIF(AO38,設定!B12,AN38:AO38)+SUMIF(AO40,設定!B12,AN40:AO40)-SUMIF(AO37,設定!B12,AN37:AO37)-SUMIF(AO39,設定!B12,AN39:AO39)-SUMIF(AO56:AO125,設定!B12,AN56:AN125)</f>
        <v>0</v>
      </c>
      <c r="AO27" s="355"/>
      <c r="AP27" s="354">
        <f>AN27+SUMIF(AQ44:AQ53,設定!B12,AP44:AQ53)+SUMIF(AQ38,設定!B12,AP38:AQ38)+SUMIF(AQ40,設定!B12,AP40:AQ40)-SUMIF(AQ37,設定!B12,AP37:AQ37)-SUMIF(AQ39,設定!B12,AP39:AQ39)-SUMIF(AQ56:AQ125,設定!B12,AP56:AP125)</f>
        <v>0</v>
      </c>
      <c r="AQ27" s="355"/>
      <c r="AR27" s="354">
        <f>AP27+SUMIF(AS44:AS53,設定!B12,AR44:AS53)+SUMIF(AS38,設定!B12,AR38:AS38)+SUMIF(AS40,設定!B12,AR40:AS40)-SUMIF(AS37,設定!B12,AR37:AS37)-SUMIF(AS39,設定!B12,AR39:AS39)-SUMIF(AS56:AS125,設定!B12,AR56:AR125)</f>
        <v>0</v>
      </c>
      <c r="AS27" s="355"/>
      <c r="AT27" s="354">
        <f>AR27+SUMIF(AU44:AU53,設定!B12,AT44:AU53)+SUMIF(AU38,設定!B12,AT38:AU38)+SUMIF(AU40,設定!B12,AT40:AU40)-SUMIF(AU37,設定!B12,AT37:AU37)-SUMIF(AU39,設定!B12,AT39:AU39)-SUMIF(AU56:AU125,設定!B12,AT56:AT125)</f>
        <v>0</v>
      </c>
      <c r="AU27" s="355"/>
      <c r="AV27" s="354">
        <f>AT27+SUMIF(AW44:AW53,設定!B12,AV44:AW53)+SUMIF(AW38,設定!B12,AV38:AW38)+SUMIF(AW40,設定!B12,AV40:AW40)-SUMIF(AW37,設定!B12,AV37:AW37)-SUMIF(AW39,設定!B12,AV39:AW39)-SUMIF(AW56:AW125,設定!B12,AV56:AV125)</f>
        <v>0</v>
      </c>
      <c r="AW27" s="355"/>
      <c r="AX27" s="354">
        <f>AV27+SUMIF(AY44:AY53,設定!B12,AX44:AY53)+SUMIF(AY38,設定!B12,AX38:AY38)+SUMIF(AY40,設定!B12,AX40:AY40)-SUMIF(AY37,設定!B12,AX37:AY37)-SUMIF(AY39,設定!B12,AX39:AY39)-SUMIF(AY56:AY125,設定!B12,AX56:AX125)</f>
        <v>0</v>
      </c>
      <c r="AY27" s="355"/>
      <c r="AZ27" s="354">
        <f>AX27+SUMIF(BA44:BA53,設定!B12,AZ44:BA53)+SUMIF(BA38,設定!B12,AZ38:BA38)+SUMIF(BA40,設定!B12,AZ40:BA40)-SUMIF(BA37,設定!B12,AZ37:BA37)-SUMIF(BA39,設定!B12,AZ39:BA39)-SUMIF(BA56:BA125,設定!B12,AZ56:AZ125)</f>
        <v>0</v>
      </c>
      <c r="BA27" s="355"/>
      <c r="BB27" s="354">
        <f>AZ27+SUMIF(BC44:BC53,設定!B12,BB44:BC53)+SUMIF(BC38,設定!B12,BB38:BC38)+SUMIF(BC40,設定!B12,BB40:BC40)-SUMIF(BC37,設定!B12,BB37:BC37)-SUMIF(BC39,設定!B12,BB39:BC39)-SUMIF(BC56:BC125,設定!B12,BB56:BB125)</f>
        <v>0</v>
      </c>
      <c r="BC27" s="355"/>
      <c r="BD27" s="354">
        <f>BB27+SUMIF(BE44:BE53,設定!B12,BD44:BE53)+SUMIF(BE38,設定!B12,BD38:BE38)+SUMIF(BE40,設定!B12,BD40:BE40)-SUMIF(BE37,設定!B12,BD37:BE37)-SUMIF(BE39,設定!B12,BD39:BE39)-SUMIF(BE56:BE125,設定!B12,BD56:BE125)</f>
        <v>0</v>
      </c>
      <c r="BE27" s="355"/>
      <c r="BF27" s="354">
        <f>BD27+SUMIF(BG44:BG53,設定!B12,BF44:BG53)+SUMIF(BG38,設定!B12,BF38:BG38)+SUMIF(BG40,設定!B12,BF40:BG40)-SUMIF(BG37,設定!B12,BF37:BG37)-SUMIF(BG39,設定!B12,BF39:BG39)-SUMIF(BG56:BG125,設定!B12,BF56:BF125)</f>
        <v>0</v>
      </c>
      <c r="BG27" s="355"/>
      <c r="BH27" s="354">
        <f>BF27+SUMIF(BI44:BI53,設定!B12,BH44:BI53)+SUMIF(BI38,設定!B12,BH38:BI38)+SUMIF(BI40,設定!B12,BH40:BI40)-SUMIF(BI37,設定!B12,BH37:BI37)-SUMIF(BI39,設定!B12,BH39:BI39)-SUMIF(BI56:BI125,設定!B12,BH56:BH125)</f>
        <v>0</v>
      </c>
      <c r="BI27" s="355"/>
      <c r="BJ27" s="354">
        <f>BH27+SUMIF(BK44:BK53,設定!B12,BJ44:BK53)+SUMIF(BK38,設定!B12,BJ38:BK38)+SUMIF(BK40,設定!B12,BJ40:BK40)-SUMIF(BK37,設定!B12,BJ37:BK37)-SUMIF(BK39,設定!B12,BJ39:BK39)-SUMIF(BK56:BK125,設定!B12,BJ56:BJ125)</f>
        <v>0</v>
      </c>
      <c r="BK27" s="355"/>
      <c r="BL27" s="354">
        <f>BJ27+SUMIF(BM44:BM53,設定!B12,BL44:BM53)+SUMIF(BM38,設定!B12,BL38:BM38)+SUMIF(BM40,設定!B12,BL40:BM40)-SUMIF(BM37,設定!B12,BL37:BM37)-SUMIF(BM39,設定!B12,BL39:BM39)-SUMIF(BM56:BM125,設定!B12,BL56:BL125)</f>
        <v>0</v>
      </c>
      <c r="BM27" s="356"/>
    </row>
    <row r="28" spans="2:65" s="98" customFormat="1" ht="18.75" customHeight="1">
      <c r="B28" s="364"/>
      <c r="C28" s="210">
        <f>設定!B13</f>
        <v>0</v>
      </c>
      <c r="D28" s="350">
        <f>'9月'!BJ28+SUMIF(E44:E53,設定!B13,D44:E53)+SUMIF(E38,設定!B13,D38:E38)+SUMIF(E40,設定!B13,D40:E40)-SUMIF(E37,設定!B13,D37:E37)-SUMIF(E39,設定!B13,D39:E39)-SUMIF(E56:E125,設定!B13,D56:D125)</f>
        <v>0</v>
      </c>
      <c r="E28" s="351"/>
      <c r="F28" s="350">
        <f>D28+SUMIF(G44:G53,設定!B13,F44:G53)+SUMIF(G38,設定!B13,F38:G38)+SUMIF(G40,設定!B13,F40:G40)-SUMIF(G37,設定!B13,F37:G37)-SUMIF(G39,設定!B13,F39:G39)-SUMIF(G56:G125,設定!B13,F56:F125)</f>
        <v>0</v>
      </c>
      <c r="G28" s="351"/>
      <c r="H28" s="350">
        <f>F28+SUMIF(I44:I53,設定!B13,H44:I53)+SUMIF(I38,設定!B13,H38:I38)+SUMIF(I40,設定!B13,H40:I40)-SUMIF(I37,設定!B13,H37:I37)-SUMIF(I39,設定!B13,H39:I39)-SUMIF(I56:I125,設定!B13,H56:H125)</f>
        <v>0</v>
      </c>
      <c r="I28" s="351"/>
      <c r="J28" s="350">
        <f>H28+SUMIF(K44:K53,設定!B13,J44:K53)+SUMIF(K38,設定!B13,J38:K38)+SUMIF(K40,設定!B13,J40:K40)-SUMIF(K37,設定!B13,J37:K37)-SUMIF(K39,設定!B13,J39:K39)-SUMIF(K56:K125,設定!B13,J56:J125)</f>
        <v>0</v>
      </c>
      <c r="K28" s="351"/>
      <c r="L28" s="350">
        <f>J28+SUMIF(M44:M53,設定!B13,L44:M53)+SUMIF(M38,設定!B13,L38:M38)+SUMIF(M40,設定!B13,L40:M40)-SUMIF(M37,設定!B13,L37:M37)-SUMIF(M39,設定!B13,L39:M39)-SUMIF(M56:M125,設定!B13,L56:L125)</f>
        <v>0</v>
      </c>
      <c r="M28" s="351"/>
      <c r="N28" s="350">
        <f>L28+SUMIF(O44:O53,設定!B13,N44:O53)+SUMIF(O38,設定!B13,N38:O38)+SUMIF(O40,設定!B13,N40:O40)-SUMIF(O37,設定!B13,N37:O37)-SUMIF(O39,設定!B13,N39:O39)-SUMIF(O56:O125,設定!B13,N56:N125)</f>
        <v>0</v>
      </c>
      <c r="O28" s="351"/>
      <c r="P28" s="350">
        <f>N28+SUMIF(Q44:Q53,設定!B13,P44:Q53)+SUMIF(Q38,設定!B13,P38:Q38)+SUMIF(Q40,設定!B13,P40:Q40)-SUMIF(Q37,設定!B13,P37:Q37)-SUMIF(Q39,設定!B13,P39:Q39)-SUMIF(Q56:Q125,設定!B13,P56:P125)</f>
        <v>0</v>
      </c>
      <c r="Q28" s="351"/>
      <c r="R28" s="350">
        <f>P28+SUMIF(S44:S53,設定!B13,R44:S53)+SUMIF(S38,設定!B13,R38:S38)+SUMIF(S40,設定!B13,R40:S40)-SUMIF(S37,設定!B13,R37:S37)-SUMIF(S39,設定!B13,R39:S39)-SUMIF(S56:S125,設定!B13,R56:R125)</f>
        <v>0</v>
      </c>
      <c r="S28" s="351"/>
      <c r="T28" s="350">
        <f>R28+SUMIF(U44:U53,設定!B13,T44:U53)+SUMIF(U38,設定!B13,T38:U38)+SUMIF(U40,設定!B13,T40:U40)-SUMIF(U37,設定!B13,T37:U37)-SUMIF(U39,設定!B13,T39:U39)-SUMIF(U56:U125,設定!B13,T56:T125)</f>
        <v>0</v>
      </c>
      <c r="U28" s="351"/>
      <c r="V28" s="350">
        <f>T28+SUMIF(W44:W53,設定!B13,V44:W53)+SUMIF(W38,設定!B13,V38:W38)+SUMIF(W40,設定!B13,V40:W40)-SUMIF(W37,設定!B13,V37:W37)-SUMIF(W39,設定!B13,V39:W39)-SUMIF(W56:W125,設定!B13,V56:V125)</f>
        <v>0</v>
      </c>
      <c r="W28" s="351"/>
      <c r="X28" s="350">
        <f>V28+SUMIF(Y44:Y53,設定!B13,X44:Y53)+SUMIF(Y38,設定!B13,X38:Y38)+SUMIF(Y40,設定!B13,X40:Y40)-SUMIF(Y37,設定!B13,X37:Y37)-SUMIF(Y39,設定!B13,X39:Y39)-SUMIF(Y56:Y125,設定!B13,X56:X125)</f>
        <v>0</v>
      </c>
      <c r="Y28" s="351"/>
      <c r="Z28" s="350">
        <f>X28+SUMIF(AA44:AA53,設定!B13,Z44:AA53)+SUMIF(AA38,設定!B13,Z38:AA38)+SUMIF(AA40,設定!B13,Z40:AA40)-SUMIF(AA37,設定!B13,Z37:AA37)-SUMIF(AA39,設定!B13,Z39:AA39)-SUMIF(AA56:AA125,設定!B13,Z56:Z125)</f>
        <v>0</v>
      </c>
      <c r="AA28" s="351"/>
      <c r="AB28" s="350">
        <f>Z28+SUMIF(AC44:AC53,設定!B13,AB44:AC53)+SUMIF(AC38,設定!B13,AB38:AC38)+SUMIF(AC40,設定!B13,AB40:AC40)-SUMIF(AC37,設定!B13,AB37:AC37)-SUMIF(AC39,設定!B13,AB39:AC39)-SUMIF(AC56:AC125,設定!B13,AB56:AB125)</f>
        <v>0</v>
      </c>
      <c r="AC28" s="351"/>
      <c r="AD28" s="350">
        <f>AB28+SUMIF(AE44:AE53,設定!B13,AD44:AE53)+SUMIF(AE38,設定!B13,AD38:AE38)+SUMIF(AE40,設定!B13,AD40:AE40)-SUMIF(AE37,設定!B13,AD37:AE37)-SUMIF(AE39,設定!B13,AD39:AE39)-SUMIF(AE56:AE125,設定!B13,AD56:AE125)</f>
        <v>0</v>
      </c>
      <c r="AE28" s="351"/>
      <c r="AF28" s="350">
        <f>AD28+SUMIF(AG44:AG53,設定!B13,AF44:AG53)+SUMIF(AG38,設定!B13,AF38:AG38)+SUMIF(AG40,設定!B13,AF40:AG40)-SUMIF(AG37,設定!B13,AF37:AG37)-SUMIF(AG39,設定!B13,AF39:AG39)-SUMIF(AG56:AG125,設定!B13,AF56:AF125)</f>
        <v>0</v>
      </c>
      <c r="AG28" s="351"/>
      <c r="AH28" s="350">
        <f>AF28+SUMIF(AI44:AI53,設定!B13,AH44:AI53)+SUMIF(AI38,設定!B13,AH38:AI38)+SUMIF(AI40,設定!B13,AH40:AI40)-SUMIF(AI37,設定!B13,AH37:AI37)-SUMIF(AI39,設定!B13,AH39:AI39)-SUMIF(AI56:AI125,設定!B13,AH56:AH125)</f>
        <v>0</v>
      </c>
      <c r="AI28" s="351"/>
      <c r="AJ28" s="350">
        <f>AH28+SUMIF(AK44:AK53,設定!B13,AJ44:AK53)+SUMIF(AK38,設定!B13,AJ38:AK38)+SUMIF(AK40,設定!B13,AJ40:AK40)-SUMIF(AK37,設定!B13,AJ37:AK37)-SUMIF(AK39,設定!B13,AJ39:AK39)-SUMIF(AK56:AK125,設定!B13,AJ56:AJ125)</f>
        <v>0</v>
      </c>
      <c r="AK28" s="351"/>
      <c r="AL28" s="350">
        <f>AJ28+SUMIF(AM44:AM53,設定!B13,AL44:AM53)+SUMIF(AM38,設定!B13,AL38:AM38)+SUMIF(AM40,設定!B13,AL40:AM40)-SUMIF(AM37,設定!B13,AL37:AM37)-SUMIF(AM39,設定!B13,AL39:AM39)-SUMIF(AM56:AM125,設定!B13,AL56:AL125)</f>
        <v>0</v>
      </c>
      <c r="AM28" s="351"/>
      <c r="AN28" s="350">
        <f>AL28+SUMIF(AO44:AO53,設定!B13,AN44:AO53)+SUMIF(AO38,設定!B13,AN38:AO38)+SUMIF(AO40,設定!B13,AN40:AO40)-SUMIF(AO37,設定!B13,AN37:AO37)-SUMIF(AO39,設定!B13,AN39:AO39)-SUMIF(AO56:AO125,設定!B13,AN56:AN125)</f>
        <v>0</v>
      </c>
      <c r="AO28" s="351"/>
      <c r="AP28" s="350">
        <f>AN28+SUMIF(AQ44:AQ53,設定!B13,AP44:AQ53)+SUMIF(AQ38,設定!B13,AP38:AQ38)+SUMIF(AQ40,設定!B13,AP40:AQ40)-SUMIF(AQ37,設定!B13,AP37:AQ37)-SUMIF(AQ39,設定!B13,AP39:AQ39)-SUMIF(AQ56:AQ125,設定!B13,AP56:AP125)</f>
        <v>0</v>
      </c>
      <c r="AQ28" s="351"/>
      <c r="AR28" s="350">
        <f>AP28+SUMIF(AS44:AS53,設定!B13,AR44:AS53)+SUMIF(AS38,設定!B13,AR38:AS38)+SUMIF(AS40,設定!B13,AR40:AS40)-SUMIF(AS37,設定!B13,AR37:AS37)-SUMIF(AS39,設定!B13,AR39:AS39)-SUMIF(AS56:AS125,設定!B13,AR56:AR125)</f>
        <v>0</v>
      </c>
      <c r="AS28" s="351"/>
      <c r="AT28" s="350">
        <f>AR28+SUMIF(AU44:AU53,設定!B13,AT44:AU53)+SUMIF(AU38,設定!B13,AT38:AU38)+SUMIF(AU40,設定!B13,AT40:AU40)-SUMIF(AU37,設定!B13,AT37:AU37)-SUMIF(AU39,設定!B13,AT39:AU39)-SUMIF(AU56:AU125,設定!B13,AT56:AT125)</f>
        <v>0</v>
      </c>
      <c r="AU28" s="351"/>
      <c r="AV28" s="350">
        <f>AT28+SUMIF(AW44:AW53,設定!B13,AV44:AW53)+SUMIF(AW38,設定!B13,AV38:AW38)+SUMIF(AW40,設定!B13,AV40:AW40)-SUMIF(AW37,設定!B13,AV37:AW37)-SUMIF(AW39,設定!B13,AV39:AW39)-SUMIF(AW56:AW125,設定!B13,AV56:AV125)</f>
        <v>0</v>
      </c>
      <c r="AW28" s="351"/>
      <c r="AX28" s="350">
        <f>AV28+SUMIF(AY44:AY53,設定!B13,AX44:AY53)+SUMIF(AY38,設定!B13,AX38:AY38)+SUMIF(AY40,設定!B13,AX40:AY40)-SUMIF(AY37,設定!B13,AX37:AY37)-SUMIF(AY39,設定!B13,AX39:AY39)-SUMIF(AY56:AY125,設定!B13,AX56:AX125)</f>
        <v>0</v>
      </c>
      <c r="AY28" s="351"/>
      <c r="AZ28" s="350">
        <f>AX28+SUMIF(BA44:BA53,設定!B13,AZ44:BA53)+SUMIF(BA38,設定!B13,AZ38:BA38)+SUMIF(BA40,設定!B13,AZ40:BA40)-SUMIF(BA37,設定!B13,AZ37:BA37)-SUMIF(BA39,設定!B13,AZ39:BA39)-SUMIF(BA56:BA125,設定!B13,AZ56:AZ125)</f>
        <v>0</v>
      </c>
      <c r="BA28" s="351"/>
      <c r="BB28" s="350">
        <f>AZ28+SUMIF(BC44:BC53,設定!B13,BB44:BC53)+SUMIF(BC38,設定!B13,BB38:BC38)+SUMIF(BC40,設定!B13,BB40:BC40)-SUMIF(BC37,設定!B13,BB37:BC37)-SUMIF(BC39,設定!B13,BB39:BC39)-SUMIF(BC56:BC125,設定!B13,BB56:BB125)</f>
        <v>0</v>
      </c>
      <c r="BC28" s="351"/>
      <c r="BD28" s="350">
        <f>BB28+SUMIF(BE44:BE53,設定!B13,BD44:BE53)+SUMIF(BE38,設定!B13,BD38:BE38)+SUMIF(BE40,設定!B13,BD40:BE40)-SUMIF(BE37,設定!B13,BD37:BE37)-SUMIF(BE39,設定!B13,BD39:BE39)-SUMIF(BE56:BE125,設定!B13,BD56:BE125)</f>
        <v>0</v>
      </c>
      <c r="BE28" s="351"/>
      <c r="BF28" s="350">
        <f>BD28+SUMIF(BG44:BG53,設定!B13,BF44:BG53)+SUMIF(BG38,設定!B13,BF38:BG38)+SUMIF(BG40,設定!B13,BF40:BG40)-SUMIF(BG37,設定!B13,BF37:BG37)-SUMIF(BG39,設定!B13,BF39:BG39)-SUMIF(BG56:BG125,設定!B13,BF56:BF125)</f>
        <v>0</v>
      </c>
      <c r="BG28" s="351"/>
      <c r="BH28" s="350">
        <f>BF28+SUMIF(BI44:BI53,設定!B13,BH44:BI53)+SUMIF(BI38,設定!B13,BH38:BI38)+SUMIF(BI40,設定!B13,BH40:BI40)-SUMIF(BI37,設定!B13,BH37:BI37)-SUMIF(BI39,設定!B13,BH39:BI39)-SUMIF(BI56:BI125,設定!B13,BH56:BH125)</f>
        <v>0</v>
      </c>
      <c r="BI28" s="351"/>
      <c r="BJ28" s="350">
        <f>BH28+SUMIF(BK44:BK53,設定!B13,BJ44:BK53)+SUMIF(BK38,設定!B13,BJ38:BK38)+SUMIF(BK40,設定!B13,BJ40:BK40)-SUMIF(BK37,設定!B13,BJ37:BK37)-SUMIF(BK39,設定!B13,BJ39:BK39)-SUMIF(BK56:BK125,設定!B13,BJ56:BJ125)</f>
        <v>0</v>
      </c>
      <c r="BK28" s="351"/>
      <c r="BL28" s="350">
        <f>BJ28+SUMIF(BM44:BM53,設定!B13,BL44:BM53)+SUMIF(BM38,設定!B13,BL38:BM38)+SUMIF(BM40,設定!B13,BL40:BM40)-SUMIF(BM37,設定!B13,BL37:BM37)-SUMIF(BM39,設定!B13,BL39:BM39)-SUMIF(BM56:BM125,設定!B13,BL56:BL125)</f>
        <v>0</v>
      </c>
      <c r="BM28" s="352"/>
    </row>
    <row r="29" spans="2:65" s="98" customFormat="1" ht="18.75" customHeight="1">
      <c r="B29" s="364"/>
      <c r="C29" s="140">
        <f>設定!B14</f>
        <v>0</v>
      </c>
      <c r="D29" s="354">
        <f>'9月'!BJ29+SUMIF(E44:E53,設定!B14,D44:E53)+SUMIF(E38,設定!B14,D38:E38)+SUMIF(E40,設定!B14,D40:E40)-SUMIF(E37,設定!B14,D37:E37)-SUMIF(E39,設定!B14,D39:E39)-SUMIF(E56:E125,設定!B14,D56:D125)</f>
        <v>0</v>
      </c>
      <c r="E29" s="355"/>
      <c r="F29" s="354">
        <f>D29+SUMIF(G44:G53,設定!B14,F44:G53)+SUMIF(G38,設定!B14,F38:G38)+SUMIF(G40,設定!B14,F40:G40)-SUMIF(G37,設定!B14,F37:G37)-SUMIF(G39,設定!B14,F39:G39)-SUMIF(G56:G125,設定!B14,F56:F125)</f>
        <v>0</v>
      </c>
      <c r="G29" s="355"/>
      <c r="H29" s="354">
        <f>F29+SUMIF(I44:I53,設定!B14,H44:I53)+SUMIF(I38,設定!B14,H38:I38)+SUMIF(I40,設定!B14,H40:I40)-SUMIF(I37,設定!B14,H37:I37)-SUMIF(I39,設定!B14,H39:I39)-SUMIF(I56:I125,設定!B14,H56:H125)</f>
        <v>0</v>
      </c>
      <c r="I29" s="355"/>
      <c r="J29" s="354">
        <f>H29+SUMIF(K44:K53,設定!B14,J44:K53)+SUMIF(K38,設定!B14,J38:K38)+SUMIF(K40,設定!B14,J40:K40)-SUMIF(K37,設定!B14,J37:K37)-SUMIF(K39,設定!B14,J39:K39)-SUMIF(K56:K125,設定!B14,J56:J125)</f>
        <v>0</v>
      </c>
      <c r="K29" s="355"/>
      <c r="L29" s="354">
        <f>J29+SUMIF(M44:M53,設定!B14,L44:M53)+SUMIF(M38,設定!B14,L38:M38)+SUMIF(M40,設定!B14,L40:M40)-SUMIF(M37,設定!B14,L37:M37)-SUMIF(M39,設定!B14,L39:M39)-SUMIF(M56:M125,設定!B14,L56:L125)</f>
        <v>0</v>
      </c>
      <c r="M29" s="355"/>
      <c r="N29" s="354">
        <f>L29+SUMIF(O44:O53,設定!B14,N44:O53)+SUMIF(O38,設定!B14,N38:O38)+SUMIF(O40,設定!B14,N40:O40)-SUMIF(O37,設定!B14,N37:O37)-SUMIF(O39,設定!B14,N39:O39)-SUMIF(O56:O125,設定!B14,N56:N125)</f>
        <v>0</v>
      </c>
      <c r="O29" s="355"/>
      <c r="P29" s="354">
        <f>N29+SUMIF(Q44:Q53,設定!B14,P44:Q53)+SUMIF(Q38,設定!B14,P38:Q38)+SUMIF(Q40,設定!B14,P40:Q40)-SUMIF(Q37,設定!B14,P37:Q37)-SUMIF(Q39,設定!B14,P39:Q39)-SUMIF(Q56:Q125,設定!B14,P56:P125)</f>
        <v>0</v>
      </c>
      <c r="Q29" s="355"/>
      <c r="R29" s="354">
        <f>P29+SUMIF(S44:S53,設定!B14,R44:S53)+SUMIF(S38,設定!B14,R38:S38)+SUMIF(S40,設定!B14,R40:S40)-SUMIF(S37,設定!B14,R37:S37)-SUMIF(S39,設定!B14,R39:S39)-SUMIF(S56:S125,設定!B14,R56:R125)</f>
        <v>0</v>
      </c>
      <c r="S29" s="355"/>
      <c r="T29" s="354">
        <f>R29+SUMIF(U44:U53,設定!B14,T44:U53)+SUMIF(U38,設定!B14,T38:U38)+SUMIF(U40,設定!B14,T40:U40)-SUMIF(U37,設定!B14,T37:U37)-SUMIF(U39,設定!B14,T39:U39)-SUMIF(U56:U125,設定!B14,T56:T125)</f>
        <v>0</v>
      </c>
      <c r="U29" s="355"/>
      <c r="V29" s="354">
        <f>T29+SUMIF(W44:W53,設定!B14,V44:W53)+SUMIF(W38,設定!B14,V38:W38)+SUMIF(W40,設定!B14,V40:W40)-SUMIF(W37,設定!B14,V37:W37)-SUMIF(W39,設定!B14,V39:W39)-SUMIF(W56:W125,設定!B14,V56:V125)</f>
        <v>0</v>
      </c>
      <c r="W29" s="355"/>
      <c r="X29" s="354">
        <f>V29+SUMIF(Y44:Y53,設定!B14,X44:Y53)+SUMIF(Y38,設定!B14,X38:Y38)+SUMIF(Y40,設定!B14,X40:Y40)-SUMIF(Y37,設定!B14,X37:Y37)-SUMIF(Y39,設定!B14,X39:Y39)-SUMIF(Y56:Y125,設定!B14,X56:X125)</f>
        <v>0</v>
      </c>
      <c r="Y29" s="355"/>
      <c r="Z29" s="354">
        <f>X29+SUMIF(AA44:AA53,設定!B14,Z44:AA53)+SUMIF(AA38,設定!B14,Z38:AA38)+SUMIF(AA40,設定!B14,Z40:AA40)-SUMIF(AA37,設定!B14,Z37:AA37)-SUMIF(AA39,設定!B14,Z39:AA39)-SUMIF(AA56:AA125,設定!B14,Z56:Z125)</f>
        <v>0</v>
      </c>
      <c r="AA29" s="355"/>
      <c r="AB29" s="354">
        <f>Z29+SUMIF(AC44:AC53,設定!B14,AB44:AC53)+SUMIF(AC38,設定!B14,AB38:AC38)+SUMIF(AC40,設定!B14,AB40:AC40)-SUMIF(AC37,設定!B14,AB37:AC37)-SUMIF(AC39,設定!B14,AB39:AC39)-SUMIF(AC56:AC125,設定!B14,AB56:AB125)</f>
        <v>0</v>
      </c>
      <c r="AC29" s="355"/>
      <c r="AD29" s="354">
        <f>AB29+SUMIF(AE44:AE53,設定!B14,AD44:AE53)+SUMIF(AE38,設定!B14,AD38:AE38)+SUMIF(AE40,設定!B14,AD40:AE40)-SUMIF(AE37,設定!B14,AD37:AE37)-SUMIF(AE39,設定!B14,AD39:AE39)-SUMIF(AE56:AE125,設定!B14,AD56:AE125)</f>
        <v>0</v>
      </c>
      <c r="AE29" s="355"/>
      <c r="AF29" s="354">
        <f>AD29+SUMIF(AG44:AG53,設定!B14,AF44:AG53)+SUMIF(AG38,設定!B14,AF38:AG38)+SUMIF(AG40,設定!B14,AF40:AG40)-SUMIF(AG37,設定!B14,AF37:AG37)-SUMIF(AG39,設定!B14,AF39:AG39)-SUMIF(AG56:AG125,設定!B14,AF56:AF125)</f>
        <v>0</v>
      </c>
      <c r="AG29" s="355"/>
      <c r="AH29" s="354">
        <f>AF29+SUMIF(AI44:AI53,設定!B14,AH44:AI53)+SUMIF(AI38,設定!B14,AH38:AI38)+SUMIF(AI40,設定!B14,AH40:AI40)-SUMIF(AI37,設定!B14,AH37:AI37)-SUMIF(AI39,設定!B14,AH39:AI39)-SUMIF(AI56:AI125,設定!B14,AH56:AH125)</f>
        <v>0</v>
      </c>
      <c r="AI29" s="355"/>
      <c r="AJ29" s="354">
        <f>AH29+SUMIF(AK44:AK53,設定!B14,AJ44:AK53)+SUMIF(AK38,設定!B14,AJ38:AK38)+SUMIF(AK40,設定!B14,AJ40:AK40)-SUMIF(AK37,設定!B14,AJ37:AK37)-SUMIF(AK39,設定!B14,AJ39:AK39)-SUMIF(AK56:AK125,設定!B14,AJ56:AJ125)</f>
        <v>0</v>
      </c>
      <c r="AK29" s="355"/>
      <c r="AL29" s="354">
        <f>AJ29+SUMIF(AM44:AM53,設定!B14,AL44:AM53)+SUMIF(AM38,設定!B14,AL38:AM38)+SUMIF(AM40,設定!B14,AL40:AM40)-SUMIF(AM37,設定!B14,AL37:AM37)-SUMIF(AM39,設定!B14,AL39:AM39)-SUMIF(AM56:AM125,設定!B14,AL56:AL125)</f>
        <v>0</v>
      </c>
      <c r="AM29" s="355"/>
      <c r="AN29" s="354">
        <f>AL29+SUMIF(AO44:AO53,設定!B14,AN44:AO53)+SUMIF(AO38,設定!B14,AN38:AO38)+SUMIF(AO40,設定!B14,AN40:AO40)-SUMIF(AO37,設定!B14,AN37:AO37)-SUMIF(AO39,設定!B14,AN39:AO39)-SUMIF(AO56:AO125,設定!B14,AN56:AN125)</f>
        <v>0</v>
      </c>
      <c r="AO29" s="355"/>
      <c r="AP29" s="354">
        <f>AN29+SUMIF(AQ44:AQ53,設定!B14,AP44:AQ53)+SUMIF(AQ38,設定!B14,AP38:AQ38)+SUMIF(AQ40,設定!B14,AP40:AQ40)-SUMIF(AQ37,設定!B14,AP37:AQ37)-SUMIF(AQ39,設定!B14,AP39:AQ39)-SUMIF(AQ56:AQ125,設定!B14,AP56:AP125)</f>
        <v>0</v>
      </c>
      <c r="AQ29" s="355"/>
      <c r="AR29" s="354">
        <f>AP29+SUMIF(AS44:AS53,設定!B14,AR44:AS53)+SUMIF(AS38,設定!B14,AR38:AS38)+SUMIF(AS40,設定!B14,AR40:AS40)-SUMIF(AS37,設定!B14,AR37:AS37)-SUMIF(AS39,設定!B14,AR39:AS39)-SUMIF(AS56:AS125,設定!B14,AR56:AR125)</f>
        <v>0</v>
      </c>
      <c r="AS29" s="355"/>
      <c r="AT29" s="354">
        <f>AR29+SUMIF(AU44:AU53,設定!B14,AT44:AU53)+SUMIF(AU38,設定!B14,AT38:AU38)+SUMIF(AU40,設定!B14,AT40:AU40)-SUMIF(AU37,設定!B14,AT37:AU37)-SUMIF(AU39,設定!B14,AT39:AU39)-SUMIF(AU56:AU125,設定!B14,AT56:AT125)</f>
        <v>0</v>
      </c>
      <c r="AU29" s="355"/>
      <c r="AV29" s="354">
        <f>AT29+SUMIF(AW44:AW53,設定!B14,AV44:AW53)+SUMIF(AW38,設定!B14,AV38:AW38)+SUMIF(AW40,設定!B14,AV40:AW40)-SUMIF(AW37,設定!B14,AV37:AW37)-SUMIF(AW39,設定!B14,AV39:AW39)-SUMIF(AW56:AW125,設定!B14,AV56:AV125)</f>
        <v>0</v>
      </c>
      <c r="AW29" s="355"/>
      <c r="AX29" s="354">
        <f>AV29+SUMIF(AY44:AY53,設定!B14,AX44:AY53)+SUMIF(AY38,設定!B14,AX38:AY38)+SUMIF(AY40,設定!B14,AX40:AY40)-SUMIF(AY37,設定!B14,AX37:AY37)-SUMIF(AY39,設定!B14,AX39:AY39)-SUMIF(AY56:AY125,設定!B14,AX56:AX125)</f>
        <v>0</v>
      </c>
      <c r="AY29" s="355"/>
      <c r="AZ29" s="354">
        <f>AX29+SUMIF(BA44:BA53,設定!B14,AZ44:BA53)+SUMIF(BA38,設定!B14,AZ38:BA38)+SUMIF(BA40,設定!B14,AZ40:BA40)-SUMIF(BA37,設定!B14,AZ37:BA37)-SUMIF(BA39,設定!B14,AZ39:BA39)-SUMIF(BA56:BA125,設定!B14,AZ56:AZ125)</f>
        <v>0</v>
      </c>
      <c r="BA29" s="355"/>
      <c r="BB29" s="354">
        <f>AZ29+SUMIF(BC44:BC53,設定!B14,BB44:BC53)+SUMIF(BC38,設定!B14,BB38:BC38)+SUMIF(BC40,設定!B14,BB40:BC40)-SUMIF(BC37,設定!B14,BB37:BC37)-SUMIF(BC39,設定!B14,BB39:BC39)-SUMIF(BC56:BC125,設定!B14,BB56:BB125)</f>
        <v>0</v>
      </c>
      <c r="BC29" s="355"/>
      <c r="BD29" s="354">
        <f>BB29+SUMIF(BE44:BE53,設定!B14,BD44:BE53)+SUMIF(BE38,設定!B14,BD38:BE38)+SUMIF(BE40,設定!B14,BD40:BE40)-SUMIF(BE37,設定!B14,BD37:BE37)-SUMIF(BE39,設定!B14,BD39:BE39)-SUMIF(BE56:BE125,設定!B14,BD56:BE125)</f>
        <v>0</v>
      </c>
      <c r="BE29" s="355"/>
      <c r="BF29" s="354">
        <f>BD29+SUMIF(BG44:BG53,設定!B14,BF44:BG53)+SUMIF(BG38,設定!B14,BF38:BG38)+SUMIF(BG40,設定!B14,BF40:BG40)-SUMIF(BG37,設定!B14,BF37:BG37)-SUMIF(BG39,設定!B14,BF39:BG39)-SUMIF(BG56:BG125,設定!B14,BF56:BF125)</f>
        <v>0</v>
      </c>
      <c r="BG29" s="355"/>
      <c r="BH29" s="354">
        <f>BF29+SUMIF(BI44:BI53,設定!B14,BH44:BI53)+SUMIF(BI38,設定!B14,BH38:BI38)+SUMIF(BI40,設定!B14,BH40:BI40)-SUMIF(BI37,設定!B14,BH37:BI37)-SUMIF(BI39,設定!B14,BH39:BI39)-SUMIF(BI56:BI125,設定!B14,BH56:BH125)</f>
        <v>0</v>
      </c>
      <c r="BI29" s="355"/>
      <c r="BJ29" s="354">
        <f>BH29+SUMIF(BK44:BK53,設定!B14,BJ44:BK53)+SUMIF(BK38,設定!B14,BJ38:BK38)+SUMIF(BK40,設定!B14,BJ40:BK40)-SUMIF(BK37,設定!B14,BJ37:BK37)-SUMIF(BK39,設定!B14,BJ39:BK39)-SUMIF(BK56:BK125,設定!B14,BJ56:BJ125)</f>
        <v>0</v>
      </c>
      <c r="BK29" s="355"/>
      <c r="BL29" s="354">
        <f>BJ29+SUMIF(BM44:BM53,設定!B14,BL44:BM53)+SUMIF(BM38,設定!B14,BL38:BM38)+SUMIF(BM40,設定!B14,BL40:BM40)-SUMIF(BM37,設定!B14,BL37:BM37)-SUMIF(BM39,設定!B14,BL39:BM39)-SUMIF(BM56:BM125,設定!B14,BL56:BL125)</f>
        <v>0</v>
      </c>
      <c r="BM29" s="356"/>
    </row>
    <row r="30" spans="2:65" s="98" customFormat="1" ht="18.75" customHeight="1">
      <c r="B30" s="364"/>
      <c r="C30" s="210">
        <f>設定!B15</f>
        <v>0</v>
      </c>
      <c r="D30" s="350">
        <f>'9月'!BJ30+SUMIF(E44:E53,設定!B15,D44:E53)+SUMIF(E38,設定!B15,D38:E38)+SUMIF(E40,設定!B15,D40:E40)-SUMIF(E37,設定!B15,D37:E37)-SUMIF(E39,設定!B15,D39:E39)-SUMIF(E56:E125,設定!B15,D56:D125)</f>
        <v>0</v>
      </c>
      <c r="E30" s="351"/>
      <c r="F30" s="350">
        <f>D30+SUMIF(G44:G53,設定!B15,F44:G53)+SUMIF(G38,設定!B15,F38:G38)+SUMIF(G40,設定!B15,F40:G40)-SUMIF(G37,設定!B15,F37:G37)-SUMIF(G39,設定!B15,F39:G39)-SUMIF(G56:G125,設定!B15,F56:F125)</f>
        <v>0</v>
      </c>
      <c r="G30" s="351"/>
      <c r="H30" s="350">
        <f>F30+SUMIF(I44:I53,設定!B15,H44:I53)+SUMIF(I38,設定!B15,H38:I38)+SUMIF(I40,設定!B15,H40:I40)-SUMIF(I37,設定!B15,H37:I37)-SUMIF(I39,設定!B15,H39:I39)-SUMIF(I56:I125,設定!B15,H56:H125)</f>
        <v>0</v>
      </c>
      <c r="I30" s="351"/>
      <c r="J30" s="350">
        <f>H30+SUMIF(K44:K53,設定!B15,J44:K53)+SUMIF(K38,設定!B15,J38:K38)+SUMIF(K40,設定!B15,J40:K40)-SUMIF(K37,設定!B15,J37:K37)-SUMIF(K39,設定!B15,J39:K39)-SUMIF(K56:K125,設定!B15,J56:J125)</f>
        <v>0</v>
      </c>
      <c r="K30" s="351"/>
      <c r="L30" s="350">
        <f>J30+SUMIF(M44:M53,設定!B15,L44:M53)+SUMIF(M38,設定!B15,L38:M38)+SUMIF(M40,設定!B15,L40:M40)-SUMIF(M37,設定!B15,L37:M37)-SUMIF(M39,設定!B15,L39:M39)-SUMIF(M56:M125,設定!B15,L56:L125)</f>
        <v>0</v>
      </c>
      <c r="M30" s="351"/>
      <c r="N30" s="350">
        <f>L30+SUMIF(O44:O53,設定!B15,N44:O53)+SUMIF(O38,設定!B15,N38:O38)+SUMIF(O40,設定!B15,N40:O40)-SUMIF(O37,設定!B15,N37:O37)-SUMIF(O39,設定!B15,N39:O39)-SUMIF(O56:O125,設定!B15,N56:N125)</f>
        <v>0</v>
      </c>
      <c r="O30" s="351"/>
      <c r="P30" s="350">
        <f>N30+SUMIF(Q44:Q53,設定!B15,P44:Q53)+SUMIF(Q38,設定!B15,P38:Q38)+SUMIF(Q40,設定!B15,P40:Q40)-SUMIF(Q37,設定!B15,P37:Q37)-SUMIF(Q39,設定!B15,P39:Q39)-SUMIF(Q56:Q125,設定!B15,P56:P125)</f>
        <v>0</v>
      </c>
      <c r="Q30" s="351"/>
      <c r="R30" s="350">
        <f>P30+SUMIF(S44:S53,設定!B15,R44:S53)+SUMIF(S38,設定!B15,R38:S38)+SUMIF(S40,設定!B15,R40:S40)-SUMIF(S37,設定!B15,R37:S37)-SUMIF(S39,設定!B15,R39:S39)-SUMIF(S56:S125,設定!B15,R56:R125)</f>
        <v>0</v>
      </c>
      <c r="S30" s="351"/>
      <c r="T30" s="350">
        <f>R30+SUMIF(U44:U53,設定!B15,T44:U53)+SUMIF(U38,設定!B15,T38:U38)+SUMIF(U40,設定!B15,T40:U40)-SUMIF(U37,設定!B15,T37:U37)-SUMIF(U39,設定!B15,T39:U39)-SUMIF(U56:U125,設定!B15,T56:T125)</f>
        <v>0</v>
      </c>
      <c r="U30" s="351"/>
      <c r="V30" s="350">
        <f>T30+SUMIF(W44:W53,設定!B15,V44:W53)+SUMIF(W38,設定!B15,V38:W38)+SUMIF(W40,設定!B15,V40:W40)-SUMIF(W37,設定!B15,V37:W37)-SUMIF(W39,設定!B15,V39:W39)-SUMIF(W56:W125,設定!B15,V56:V125)</f>
        <v>0</v>
      </c>
      <c r="W30" s="351"/>
      <c r="X30" s="350">
        <f>V30+SUMIF(Y44:Y53,設定!B15,X44:Y53)+SUMIF(Y38,設定!B15,X38:Y38)+SUMIF(Y40,設定!B15,X40:Y40)-SUMIF(Y37,設定!B15,X37:Y37)-SUMIF(Y39,設定!B15,X39:Y39)-SUMIF(Y56:Y125,設定!B15,X56:X125)</f>
        <v>0</v>
      </c>
      <c r="Y30" s="351"/>
      <c r="Z30" s="350">
        <f>X30+SUMIF(AA44:AA53,設定!B15,Z44:AA53)+SUMIF(AA38,設定!B15,Z38:AA38)+SUMIF(AA40,設定!B15,Z40:AA40)-SUMIF(AA37,設定!B15,Z37:AA37)-SUMIF(AA39,設定!B15,Z39:AA39)-SUMIF(AA56:AA125,設定!B15,Z56:Z125)</f>
        <v>0</v>
      </c>
      <c r="AA30" s="351"/>
      <c r="AB30" s="350">
        <f>Z30+SUMIF(AC44:AC53,設定!B15,AB44:AC53)+SUMIF(AC38,設定!B15,AB38:AC38)+SUMIF(AC40,設定!B15,AB40:AC40)-SUMIF(AC37,設定!B15,AB37:AC37)-SUMIF(AC39,設定!B15,AB39:AC39)-SUMIF(AC56:AC125,設定!B15,AB56:AB125)</f>
        <v>0</v>
      </c>
      <c r="AC30" s="351"/>
      <c r="AD30" s="350">
        <f>AB30+SUMIF(AE44:AE53,設定!B15,AD44:AE53)+SUMIF(AE38,設定!B15,AD38:AE38)+SUMIF(AE40,設定!B15,AD40:AE40)-SUMIF(AE37,設定!B15,AD37:AE37)-SUMIF(AE39,設定!B15,AD39:AE39)-SUMIF(AE56:AE125,設定!B15,AD56:AE125)</f>
        <v>0</v>
      </c>
      <c r="AE30" s="351"/>
      <c r="AF30" s="350">
        <f>AD30+SUMIF(AG44:AG53,設定!B15,AF44:AG53)+SUMIF(AG38,設定!B15,AF38:AG38)+SUMIF(AG40,設定!B15,AF40:AG40)-SUMIF(AG37,設定!B15,AF37:AG37)-SUMIF(AG39,設定!B15,AF39:AG39)-SUMIF(AG56:AG125,設定!B15,AF56:AF125)</f>
        <v>0</v>
      </c>
      <c r="AG30" s="351"/>
      <c r="AH30" s="350">
        <f>AF30+SUMIF(AI44:AI53,設定!B15,AH44:AI53)+SUMIF(AI38,設定!B15,AH38:AI38)+SUMIF(AI40,設定!B15,AH40:AI40)-SUMIF(AI37,設定!B15,AH37:AI37)-SUMIF(AI39,設定!B15,AH39:AI39)-SUMIF(AI56:AI125,設定!B15,AH56:AH125)</f>
        <v>0</v>
      </c>
      <c r="AI30" s="351"/>
      <c r="AJ30" s="350">
        <f>AH30+SUMIF(AK44:AK53,設定!B15,AJ44:AK53)+SUMIF(AK38,設定!B15,AJ38:AK38)+SUMIF(AK40,設定!B15,AJ40:AK40)-SUMIF(AK37,設定!B15,AJ37:AK37)-SUMIF(AK39,設定!B15,AJ39:AK39)-SUMIF(AK56:AK125,設定!B15,AJ56:AJ125)</f>
        <v>0</v>
      </c>
      <c r="AK30" s="351"/>
      <c r="AL30" s="350">
        <f>AJ30+SUMIF(AM44:AM53,設定!B15,AL44:AM53)+SUMIF(AM38,設定!B15,AL38:AM38)+SUMIF(AM40,設定!B15,AL40:AM40)-SUMIF(AM37,設定!B15,AL37:AM37)-SUMIF(AM39,設定!B15,AL39:AM39)-SUMIF(AM56:AM125,設定!B15,AL56:AL125)</f>
        <v>0</v>
      </c>
      <c r="AM30" s="351"/>
      <c r="AN30" s="350">
        <f>AL30+SUMIF(AO44:AO53,設定!B15,AN44:AO53)+SUMIF(AO38,設定!B15,AN38:AO38)+SUMIF(AO40,設定!B15,AN40:AO40)-SUMIF(AO37,設定!B15,AN37:AO37)-SUMIF(AO39,設定!B15,AN39:AO39)-SUMIF(AO56:AO125,設定!B15,AN56:AN125)</f>
        <v>0</v>
      </c>
      <c r="AO30" s="351"/>
      <c r="AP30" s="350">
        <f>AN30+SUMIF(AQ44:AQ53,設定!B15,AP44:AQ53)+SUMIF(AQ38,設定!B15,AP38:AQ38)+SUMIF(AQ40,設定!B15,AP40:AQ40)-SUMIF(AQ37,設定!B15,AP37:AQ37)-SUMIF(AQ39,設定!B15,AP39:AQ39)-SUMIF(AQ56:AQ125,設定!B15,AP56:AP125)</f>
        <v>0</v>
      </c>
      <c r="AQ30" s="351"/>
      <c r="AR30" s="350">
        <f>AP30+SUMIF(AS44:AS53,設定!B15,AR44:AS53)+SUMIF(AS38,設定!B15,AR38:AS38)+SUMIF(AS40,設定!AA15,AR40:AS40)-SUMIF(AS37,設定!B15,AR37:AS37)-SUMIF(AS39,設定!B15,AR39:AS39)-SUMIF(AS56:AS125,設定!B15,AR56:AR125)</f>
        <v>0</v>
      </c>
      <c r="AS30" s="351"/>
      <c r="AT30" s="350">
        <f>AR30+SUMIF(AU44:AU53,設定!B15,AT44:AU53)+SUMIF(AU38,設定!B15,AT38:AU38)+SUMIF(AU40,設定!B15,AT40:AU40)-SUMIF(AU37,設定!B15,AT37:AU37)-SUMIF(AU39,設定!B15,AT39:AU39)-SUMIF(AU56:AU125,設定!B15,AT56:AT125)</f>
        <v>0</v>
      </c>
      <c r="AU30" s="351"/>
      <c r="AV30" s="350">
        <f>AT30+SUMIF(AW44:AW53,設定!B15,AV44:AW53)+SUMIF(AW38,設定!B15,AV38:AW38)+SUMIF(AW40,設定!B15,AV40:AW40)-SUMIF(AW37,設定!B15,AV37:AW37)-SUMIF(AW39,設定!B15,AV39:AW39)-SUMIF(AW56:AW125,設定!B15,AV56:AV125)</f>
        <v>0</v>
      </c>
      <c r="AW30" s="351"/>
      <c r="AX30" s="350">
        <f>AV30+SUMIF(AY44:AY53,設定!B15,AX44:AY53)+SUMIF(AY38,設定!B15,AX38:AY38)+SUMIF(AY40,設定!B15,AX40:AY40)-SUMIF(AY37,設定!B15,AX37:AY37)-SUMIF(AY39,設定!B15,AX39:AY39)-SUMIF(AY56:AY125,設定!B15,AX56:AX125)</f>
        <v>0</v>
      </c>
      <c r="AY30" s="351"/>
      <c r="AZ30" s="350">
        <f>AX30+SUMIF(BA44:BA53,設定!B15,AZ44:BA53)+SUMIF(BA38,設定!B15,AZ38:BA38)+SUMIF(BA40,設定!B15,AZ40:BA40)-SUMIF(BA37,設定!B15,AZ37:BA37)-SUMIF(BA39,設定!B15,AZ39:BA39)-SUMIF(BA56:BA125,設定!B15,AZ56:AZ125)</f>
        <v>0</v>
      </c>
      <c r="BA30" s="351"/>
      <c r="BB30" s="350">
        <f>AZ30+SUMIF(BC44:BC53,設定!B15,BB44:BC53)+SUMIF(BC38,設定!B15,BB38:BC38)+SUMIF(BC40,設定!B15,BB40:BC40)-SUMIF(BC37,設定!B15,BB37:BC37)-SUMIF(BC39,設定!B15,BB39:BC39)-SUMIF(BC56:BC125,設定!B15,BB56:BB125)</f>
        <v>0</v>
      </c>
      <c r="BC30" s="351"/>
      <c r="BD30" s="350">
        <f>BB30+SUMIF(BE44:BE53,設定!B15,BD44:BE53)+SUMIF(BE38,設定!B15,BD38:BE38)+SUMIF(BE40,設定!B15,BD40:BE40)-SUMIF(BE37,設定!B15,BD37:BE37)-SUMIF(BE39,設定!B15,BD39:BE39)-SUMIF(BE56:BE125,設定!B15,BD56:BE125)</f>
        <v>0</v>
      </c>
      <c r="BE30" s="351"/>
      <c r="BF30" s="350">
        <f>BD30+SUMIF(BG44:BG53,設定!B15,BF44:BG53)+SUMIF(BG38,設定!B15,BF38:BG38)+SUMIF(BG40,設定!B15,BF40:BG40)-SUMIF(BG37,設定!B15,BF37:BG37)-SUMIF(BG39,設定!B15,BF39:BG39)-SUMIF(BG56:BG125,設定!B15,BF56:BF125)</f>
        <v>0</v>
      </c>
      <c r="BG30" s="351"/>
      <c r="BH30" s="350">
        <f>BF30+SUMIF(BI44:BI53,設定!B15,BH44:BI53)+SUMIF(BI38,設定!B15,BH38:BI38)+SUMIF(BI40,設定!B15,BH40:BI40)-SUMIF(BI37,設定!B15,BH37:BI37)-SUMIF(BI39,設定!B15,BH39:BI39)-SUMIF(BI56:BI125,設定!B15,BH56:BH125)</f>
        <v>0</v>
      </c>
      <c r="BI30" s="351"/>
      <c r="BJ30" s="350">
        <f>BH30+SUMIF(BK44:BK53,設定!B15,BJ44:BK53)+SUMIF(BK38,設定!B15,BJ38:BK38)+SUMIF(BK40,設定!B15,BJ40:BK40)-SUMIF(BK37,設定!B15,BJ37:BK37)-SUMIF(BK39,設定!B15,BJ39:BK39)-SUMIF(BK56:BK125,設定!B15,BJ56:BJ125)</f>
        <v>0</v>
      </c>
      <c r="BK30" s="351"/>
      <c r="BL30" s="350">
        <f>BJ30+SUMIF(BM44:BM53,設定!B15,BL44:BM53)+SUMIF(BM38,設定!B15,BL38:BM38)+SUMIF(BM40,設定!B15,BL40:BM40)-SUMIF(BM37,設定!B15,BL37:BM37)-SUMIF(BM39,設定!B15,BL39:BM39)-SUMIF(BM56:BM125,設定!B15,BL56:BL125)</f>
        <v>0</v>
      </c>
      <c r="BM30" s="352"/>
    </row>
    <row r="31" spans="2:65" s="98" customFormat="1" ht="18.75" customHeight="1">
      <c r="B31" s="364"/>
      <c r="C31" s="140">
        <f>設定!B16</f>
        <v>0</v>
      </c>
      <c r="D31" s="354">
        <f>'9月'!BJ31+SUMIF(E44:E53,設定!B16,D44:E53)+SUMIF(E38,設定!B16,D38:E38)+SUMIF(E40,設定!B16,D40:E40)-SUMIF(E37,設定!B16,D37:E37)-SUMIF(E39,設定!B16,D39:E39)-SUMIF(E56:E125,設定!B16,D56:D125)</f>
        <v>0</v>
      </c>
      <c r="E31" s="355"/>
      <c r="F31" s="354">
        <f>D31+SUMIF(G44:G53,設定!B16,F44:G53)+SUMIF(G38,設定!B16,F38:G38)+SUMIF(G40,設定!B16,F40:G40)-SUMIF(G37,設定!B16,F37:G37)-SUMIF(G39,設定!B16,F39:G39)-SUMIF(G56:G125,設定!B16,F56:F125)</f>
        <v>0</v>
      </c>
      <c r="G31" s="355"/>
      <c r="H31" s="354">
        <f>F31+SUMIF(I44:I53,設定!B16,H44:I53)+SUMIF(I38,設定!B16,H38:I38)+SUMIF(I40,設定!B16,H40:I40)-SUMIF(I37,設定!B16,H37:I37)-SUMIF(I39,設定!B16,H39:I39)-SUMIF(I56:I125,設定!B16,H56:H125)</f>
        <v>0</v>
      </c>
      <c r="I31" s="355"/>
      <c r="J31" s="354">
        <f>H31+SUMIF(K44:K53,設定!B16,J44:K53)+SUMIF(K38,設定!B16,J38:K38)+SUMIF(K40,設定!B16,J40:K40)-SUMIF(K37,設定!B16,J37:K37)-SUMIF(K39,設定!B16,J39:K39)-SUMIF(K56:K125,設定!B16,J56:J125)</f>
        <v>0</v>
      </c>
      <c r="K31" s="355"/>
      <c r="L31" s="354">
        <f>J31+SUMIF(M44:M53,設定!B16,L44:M53)+SUMIF(M38,設定!B16,L38:M38)+SUMIF(M40,設定!B16,L40:M40)-SUMIF(M37,設定!B16,L37:M37)-SUMIF(M39,設定!B16,L39:M39)-SUMIF(M56:M125,設定!B16,L56:L125)</f>
        <v>0</v>
      </c>
      <c r="M31" s="355"/>
      <c r="N31" s="354">
        <f>L31+SUMIF(O44:O53,設定!B16,N44:O53)+SUMIF(O38,設定!B16,N38:O38)+SUMIF(O40,設定!B16,N40:O40)-SUMIF(O37,設定!B16,N37:O37)-SUMIF(O39,設定!B16,N39:O39)-SUMIF(O56:O125,設定!B16,N56:N125)</f>
        <v>0</v>
      </c>
      <c r="O31" s="355"/>
      <c r="P31" s="354">
        <f>N31+SUMIF(Q44:Q53,設定!B16,P44:Q53)+SUMIF(Q38,設定!B16,P38:Q38)+SUMIF(Q40,設定!B16,P40:Q40)-SUMIF(Q37,設定!B16,P37:Q37)-SUMIF(Q39,設定!B16,P39:Q39)-SUMIF(Q56:Q125,設定!B16,P56:P125)</f>
        <v>0</v>
      </c>
      <c r="Q31" s="355"/>
      <c r="R31" s="354">
        <f>P31+SUMIF(S44:S53,設定!B16,R44:S53)+SUMIF(S38,設定!B16,R38:S38)+SUMIF(S40,設定!B16,R40:S40)-SUMIF(S37,設定!B16,R37:S37)-SUMIF(S39,設定!B16,R39:S39)-SUMIF(S56:S125,設定!B16,R56:R125)</f>
        <v>0</v>
      </c>
      <c r="S31" s="355"/>
      <c r="T31" s="354">
        <f>R31+SUMIF(U44:U53,設定!B16,T44:U53)+SUMIF(U38,設定!B16,T38:U38)+SUMIF(U40,設定!B16,T40:U40)-SUMIF(U37,設定!B16,T37:U37)-SUMIF(U39,設定!B16,T39:U39)-SUMIF(U56:U125,設定!B16,T56:T125)</f>
        <v>0</v>
      </c>
      <c r="U31" s="355"/>
      <c r="V31" s="354">
        <f>T31+SUMIF(W44:W53,設定!B16,V44:W53)+SUMIF(W38,設定!B16,V38:W38)+SUMIF(W40,設定!B16,V40:W40)-SUMIF(W37,設定!B16,V37:W37)-SUMIF(W39,設定!B16,V39:W39)-SUMIF(W56:W125,設定!B16,V56:V125)</f>
        <v>0</v>
      </c>
      <c r="W31" s="355"/>
      <c r="X31" s="354">
        <f>V31+SUMIF(Y44:Y53,設定!B16,X44:Y53)+SUMIF(Y38,設定!B16,X38:Y38)+SUMIF(Y40,設定!B16,X40:Y40)-SUMIF(Y37,設定!B16,X37:Y37)-SUMIF(Y39,設定!B16,X39:Y39)-SUMIF(Y56:Y125,設定!B16,X56:X125)</f>
        <v>0</v>
      </c>
      <c r="Y31" s="355"/>
      <c r="Z31" s="354">
        <f>X31+SUMIF(AA44:AA53,設定!B16,Z44:AA53)+SUMIF(AA38,設定!B16,Z38:AA38)+SUMIF(AA40,設定!B16,Z40:AA40)-SUMIF(AA37,設定!B16,Z37:AA37)-SUMIF(AA39,設定!B16,Z39:AA39)-SUMIF(AA56:AA125,設定!B16,Z56:Z125)</f>
        <v>0</v>
      </c>
      <c r="AA31" s="355"/>
      <c r="AB31" s="354">
        <f>Z31+SUMIF(AC44:AC53,設定!B16,AB44:AC53)+SUMIF(AC38,設定!B16,AB38:AC38)+SUMIF(AC40,設定!B16,AB40:AC40)-SUMIF(AC37,設定!B16,AB37:AC37)-SUMIF(AC39,設定!B16,AB39:AC39)-SUMIF(AC56:AC125,設定!B16,AB56:AB125)</f>
        <v>0</v>
      </c>
      <c r="AC31" s="355"/>
      <c r="AD31" s="354">
        <f>AB31+SUMIF(AE44:AE53,設定!B16,AD44:AE53)+SUMIF(AE38,設定!B16,AD38:AE38)+SUMIF(AE40,設定!B16,AD40:AE40)-SUMIF(AE37,設定!B16,AD37:AE37)-SUMIF(AE39,設定!B16,AD39:AE39)-SUMIF(AE56:AE125,設定!B16,AD56:AE125)</f>
        <v>0</v>
      </c>
      <c r="AE31" s="355"/>
      <c r="AF31" s="354">
        <f>AD31+SUMIF(AG44:AG53,設定!B16,AF44:AG53)+SUMIF(AG38,設定!B16,AF38:AG38)+SUMIF(AG40,設定!B16,AF40:AG40)-SUMIF(AG37,設定!B16,AF37:AG37)-SUMIF(AG39,設定!B16,AF39:AG39)-SUMIF(AG56:AG125,設定!B16,AF56:AF125)</f>
        <v>0</v>
      </c>
      <c r="AG31" s="355"/>
      <c r="AH31" s="354">
        <f>AF31+SUMIF(AI44:AI53,設定!B16,AH44:AI53)+SUMIF(AI38,設定!B16,AH38:AI38)+SUMIF(AI40,設定!B16,AH40:AI40)-SUMIF(AI37,設定!B16,AH37:AI37)-SUMIF(AI39,設定!B16,AH39:AI39)-SUMIF(AI56:AI125,設定!B16,AH56:AH125)</f>
        <v>0</v>
      </c>
      <c r="AI31" s="355"/>
      <c r="AJ31" s="354">
        <f>AH31+SUMIF(AK44:AK53,設定!B16,AJ44:AK53)+SUMIF(AK38,設定!B16,AJ38:AK38)+SUMIF(AK40,設定!B16,AJ40:AK40)-SUMIF(AK37,設定!B16,AJ37:AK37)-SUMIF(AK39,設定!B16,AJ39:AK39)-SUMIF(AK56:AK125,設定!B16,AJ56:AJ125)</f>
        <v>0</v>
      </c>
      <c r="AK31" s="355"/>
      <c r="AL31" s="354">
        <f>AJ31+SUMIF(AM44:AM53,設定!B16,AL44:AM53)+SUMIF(AM38,設定!B16,AL38:AM38)+SUMIF(AM40,設定!B16,AL40:AM40)-SUMIF(AM37,設定!B16,AL37:AM37)-SUMIF(AM39,設定!B16,AL39:AM39)-SUMIF(AM56:AM125,設定!B16,AL56:AL125)</f>
        <v>0</v>
      </c>
      <c r="AM31" s="355"/>
      <c r="AN31" s="354">
        <f>AL31+SUMIF(AO44:AO53,設定!B16,AN44:AO53)+SUMIF(AO38,設定!B16,AN38:AO38)+SUMIF(AO40,設定!B16,AN40:AO40)-SUMIF(AO37,設定!B16,AN37:AO37)-SUMIF(AO39,設定!B16,AN39:AO39)-SUMIF(AO56:AO125,設定!B16,AN56:AN125)</f>
        <v>0</v>
      </c>
      <c r="AO31" s="355"/>
      <c r="AP31" s="354">
        <f>AN31+SUMIF(AQ44:AQ53,設定!B16,AP44:AQ53)+SUMIF(AQ38,設定!B16,AP38:AQ38)+SUMIF(AQ40,設定!B16,AP40:AQ40)-SUMIF(AQ37,設定!B16,AP37:AQ37)-SUMIF(AQ39,設定!B16,AP39:AQ39)-SUMIF(AQ56:AQ125,設定!B16,AP56:AP125)</f>
        <v>0</v>
      </c>
      <c r="AQ31" s="355"/>
      <c r="AR31" s="354">
        <f>AP31+SUMIF(AS44:AS53,設定!B16,AR44:AS53)+SUMIF(AS38,設定!B16,AR38:AS38)+SUMIF(AS40,設定!B16,AR40:AS40)-SUMIF(AS37,設定!B16,AR37:AS37)-SUMIF(AS39,設定!B16,AR39:AS39)-SUMIF(AS56:AS125,設定!B16,AR56:AR125)</f>
        <v>0</v>
      </c>
      <c r="AS31" s="355"/>
      <c r="AT31" s="354">
        <f>AR31+SUMIF(AU44:AU53,設定!B16,AT44:AU53)+SUMIF(AU38,設定!B16,AT38:AU38)+SUMIF(AU40,設定!B16,AT40:AU40)-SUMIF(AU37,設定!B16,AT37:AU37)-SUMIF(AU39,設定!B16,AT39:AU39)-SUMIF(AU56:AU125,設定!B16,AT56:AT125)</f>
        <v>0</v>
      </c>
      <c r="AU31" s="355"/>
      <c r="AV31" s="354">
        <f>AT31+SUMIF(AW44:AW53,設定!B16,AV44:AW53)+SUMIF(AW38,設定!B16,AV38:AW38)+SUMIF(AW40,設定!B16,AV40:AW40)-SUMIF(AW37,設定!B16,AV37:AW37)-SUMIF(AW39,設定!B16,AV39:AW39)-SUMIF(AW56:AW125,設定!B16,AV56:AV125)</f>
        <v>0</v>
      </c>
      <c r="AW31" s="355"/>
      <c r="AX31" s="354">
        <f>AV31+SUMIF(AY44:AY53,設定!B16,AX44:AY53)+SUMIF(AY38,設定!B16,AX38:AY38)+SUMIF(AY40,設定!B16,AX40:AY40)-SUMIF(AY37,設定!B16,AX37:AY37)-SUMIF(AY39,設定!B16,AX39:AY39)-SUMIF(AY56:AY125,設定!B16,AX56:AX125)</f>
        <v>0</v>
      </c>
      <c r="AY31" s="355"/>
      <c r="AZ31" s="354">
        <f>AX31+SUMIF(BA44:BA53,設定!B16,AZ44:BA53)+SUMIF(BA38,設定!B16,AZ38:BA38)+SUMIF(BA40,設定!B16,AZ40:BA40)-SUMIF(BA37,設定!B16,AZ37:BA37)-SUMIF(BA39,設定!B16,AZ39:BA39)-SUMIF(BA56:BA125,設定!B16,AZ56:AZ125)</f>
        <v>0</v>
      </c>
      <c r="BA31" s="355"/>
      <c r="BB31" s="354">
        <f>AZ31+SUMIF(BC44:BC53,設定!B16,BB44:BC53)+SUMIF(BC38,設定!B16,BB38:BC38)+SUMIF(BC40,設定!B16,BB40:BC40)-SUMIF(BC37,設定!B16,BB37:BC37)-SUMIF(BC39,設定!B16,BB39:BC39)-SUMIF(BC56:BC125,設定!B16,BB56:BB125)</f>
        <v>0</v>
      </c>
      <c r="BC31" s="355"/>
      <c r="BD31" s="354">
        <f>BB31+SUMIF(BE44:BE53,設定!B16,BD44:BE53)+SUMIF(BE38,設定!B16,BD38:BE38)+SUMIF(BE40,設定!B16,BD40:BE40)-SUMIF(BE37,設定!B16,BD37:BE37)-SUMIF(BE39,設定!B16,BD39:BE39)-SUMIF(BE56:BE125,設定!B16,BD56:BE125)</f>
        <v>0</v>
      </c>
      <c r="BE31" s="355"/>
      <c r="BF31" s="354">
        <f>BD31+SUMIF(BG44:BG53,設定!B16,BF44:BG53)+SUMIF(BG38,設定!B16,BF38:BG38)+SUMIF(BG40,設定!B16,BF40:BG40)-SUMIF(BG37,設定!B16,BF37:BG37)-SUMIF(BG39,設定!B16,BF39:BG39)-SUMIF(BG56:BG125,設定!B16,BF56:BF125)</f>
        <v>0</v>
      </c>
      <c r="BG31" s="355"/>
      <c r="BH31" s="354">
        <f>BF31+SUMIF(BI44:BI53,設定!B16,BH44:BI53)+SUMIF(BI38,設定!B16,BH38:BI38)+SUMIF(BI40,設定!B16,BH40:BI40)-SUMIF(BI37,設定!B16,BH37:BI37)-SUMIF(BI39,設定!B16,BH39:BI39)-SUMIF(BI56:BI125,設定!B16,BH56:BH125)</f>
        <v>0</v>
      </c>
      <c r="BI31" s="355"/>
      <c r="BJ31" s="354">
        <f>BH31+SUMIF(BK44:BK53,設定!B16,BJ44:BK53)+SUMIF(BK38,設定!B16,BJ38:BK38)+SUMIF(BK40,設定!B16,BJ40:BK40)-SUMIF(BK37,設定!B16,BJ37:BK37)-SUMIF(BK39,設定!B16,BJ39:BK39)-SUMIF(BK56:BK125,設定!B16,BJ56:BJ125)</f>
        <v>0</v>
      </c>
      <c r="BK31" s="355"/>
      <c r="BL31" s="354">
        <f>BJ31+SUMIF(BM44:BM53,設定!B16,BL44:BM53)+SUMIF(BM38,設定!B16,BL38:BM38)+SUMIF(BM40,設定!B16,BL40:BM40)-SUMIF(BM37,設定!B16,BL37:BM37)-SUMIF(BM39,設定!B16,BL39:BM39)-SUMIF(BM56:BM125,設定!B16,BL56:BL125)</f>
        <v>0</v>
      </c>
      <c r="BM31" s="356"/>
    </row>
    <row r="32" spans="2:65" s="98" customFormat="1" ht="18.75" customHeight="1">
      <c r="B32" s="364"/>
      <c r="C32" s="210">
        <f>設定!B17</f>
        <v>0</v>
      </c>
      <c r="D32" s="350">
        <f>'9月'!BJ32+SUMIF(E44:E53,設定!B17,D44:E53)+SUMIF(E38,設定!B17,D38:E38)+SUMIF(E40,設定!B17,D40:E40)-SUMIF(E37,設定!B17,D37:E37)-SUMIF(E39,設定!B17,D39:E39)-SUMIF(E56:E125,設定!B17,D56:D125)</f>
        <v>0</v>
      </c>
      <c r="E32" s="351"/>
      <c r="F32" s="350">
        <f>D32+SUMIF(G44:G53,設定!B17,F44:G53)+SUMIF(G38,設定!B17,F38:G38)+SUMIF(G40,設定!B17,F40:G40)-SUMIF(G37,設定!B17,F37:G37)-SUMIF(G39,設定!B17,F39:G39)-SUMIF(G56:G125,設定!B17,F56:F125)</f>
        <v>0</v>
      </c>
      <c r="G32" s="351"/>
      <c r="H32" s="350">
        <f>F32+SUMIF(I44:I53,設定!B17,H44:I53)+SUMIF(I38,設定!B17,H38:I38)+SUMIF(I40,設定!B17,H40:I40)-SUMIF(I37,設定!B17,H37:I37)-SUMIF(I39,設定!B17,H39:I39)-SUMIF(I56:I125,設定!B17,H56:H125)</f>
        <v>0</v>
      </c>
      <c r="I32" s="351"/>
      <c r="J32" s="350">
        <f>H32+SUMIF(K44:K53,設定!B17,J44:K53)+SUMIF(K38,設定!B17,J38:K38)+SUMIF(K40,設定!B17,J40:K40)-SUMIF(K37,設定!B17,J37:K37)-SUMIF(K39,設定!B17,J39:K39)-SUMIF(K56:K125,設定!B17,J56:J125)</f>
        <v>0</v>
      </c>
      <c r="K32" s="351"/>
      <c r="L32" s="350">
        <f>J32+SUMIF(M44:M53,設定!B17,L44:M53)+SUMIF(M38,設定!B17,L38:M38)+SUMIF(M40,設定!B17,L40:M40)-SUMIF(M37,設定!B17,L37:M37)-SUMIF(M39,設定!B17,L39:M39)-SUMIF(M56:M125,設定!B17,L56:L125)</f>
        <v>0</v>
      </c>
      <c r="M32" s="351"/>
      <c r="N32" s="350">
        <f>L32+SUMIF(O44:O53,設定!B17,N44:O53)+SUMIF(O38,設定!B17,N38:O38)+SUMIF(O40,設定!B17,N40:O40)-SUMIF(O37,設定!B17,N37:O37)-SUMIF(O39,設定!B17,N39:O39)-SUMIF(O56:O125,設定!B17,N56:N125)</f>
        <v>0</v>
      </c>
      <c r="O32" s="351"/>
      <c r="P32" s="350">
        <f>N32+SUMIF(Q44:Q53,設定!B17,P44:Q53)+SUMIF(Q38,設定!B17,P38:Q38)+SUMIF(Q40,設定!B17,P40:Q40)-SUMIF(Q37,設定!B17,P37:Q37)-SUMIF(Q39,設定!B17,P39:Q39)-SUMIF(Q56:Q125,設定!B17,P56:P125)</f>
        <v>0</v>
      </c>
      <c r="Q32" s="351"/>
      <c r="R32" s="350">
        <f>P32+SUMIF(S44:S53,設定!B17,R44:S53)+SUMIF(S38,設定!B17,R38:S38)+SUMIF(S40,設定!B17,R40:S40)-SUMIF(S37,設定!B17,R37:S37)-SUMIF(S39,設定!B17,R39:S39)-SUMIF(S56:S125,設定!B17,R56:R125)</f>
        <v>0</v>
      </c>
      <c r="S32" s="351"/>
      <c r="T32" s="350">
        <f>R32+SUMIF(U44:U53,設定!B17,T44:U53)+SUMIF(U38,設定!B17,T38:U38)+SUMIF(U40,設定!B17,T40:U40)-SUMIF(U37,設定!B17,T37:U37)-SUMIF(U39,設定!B17,T39:U39)-SUMIF(U56:U125,設定!B17,T56:T125)</f>
        <v>0</v>
      </c>
      <c r="U32" s="351"/>
      <c r="V32" s="350">
        <f>T32+SUMIF(W44:W53,設定!B17,V44:W53)+SUMIF(W38,設定!B17,V38:W38)+SUMIF(W40,設定!B17,V40:W40)-SUMIF(W37,設定!B17,V37:W37)-SUMIF(W39,設定!B17,V39:W39)-SUMIF(W56:W125,設定!B17,V56:V125)</f>
        <v>0</v>
      </c>
      <c r="W32" s="351"/>
      <c r="X32" s="350">
        <f>V32+SUMIF(Y44:Y53,設定!B17,X44:Y53)+SUMIF(Y38,設定!B17,X38:Y38)+SUMIF(Y40,設定!B17,X40:Y40)-SUMIF(Y37,設定!B17,X37:Y37)-SUMIF(Y39,設定!B17,X39:Y39)-SUMIF(Y56:Y125,設定!B17,X56:X125)</f>
        <v>0</v>
      </c>
      <c r="Y32" s="351"/>
      <c r="Z32" s="350">
        <f>X32+SUMIF(AA44:AA53,設定!B17,Z44:AA53)+SUMIF(AA38,設定!B17,Z38:AA38)+SUMIF(AA40,設定!B17,Z40:AA40)-SUMIF(AA37,設定!B17,Z37:AA37)-SUMIF(AA39,設定!B17,Z39:AA39)-SUMIF(AA56:AA125,設定!B17,Z56:Z125)</f>
        <v>0</v>
      </c>
      <c r="AA32" s="351"/>
      <c r="AB32" s="350">
        <f>Z32+SUMIF(AC44:AC53,設定!B17,AB44:AC53)+SUMIF(AC38,設定!B17,AB38:AC38)+SUMIF(AC40,設定!B17,AB40:AC40)-SUMIF(AC37,設定!B17,AB37:AC37)-SUMIF(AC39,設定!B17,AB39:AC39)-SUMIF(AC56:AC125,設定!B17,AB56:AB125)</f>
        <v>0</v>
      </c>
      <c r="AC32" s="351"/>
      <c r="AD32" s="350">
        <f>AB32+SUMIF(AE44:AE53,設定!B17,AD44:AE53)+SUMIF(AE38,設定!B17,AD38:AE38)+SUMIF(AE40,設定!B17,AD40:AE40)-SUMIF(AE37,設定!B17,AD37:AE37)-SUMIF(AE39,設定!B17,AD39:AE39)-SUMIF(AE56:AE125,設定!B17,AD56:AE125)</f>
        <v>0</v>
      </c>
      <c r="AE32" s="351"/>
      <c r="AF32" s="350">
        <f>AD32+SUMIF(AG44:AG53,設定!B17,AF44:AG53)+SUMIF(AG38,設定!B17,AF38:AG38)+SUMIF(AG40,設定!B17,AF40:AG40)-SUMIF(AG37,設定!B17,AF37:AG37)-SUMIF(AG39,設定!B17,AF39:AG39)-SUMIF(AG56:AG125,設定!B17,AF56:AF125)</f>
        <v>0</v>
      </c>
      <c r="AG32" s="351"/>
      <c r="AH32" s="350">
        <f>AF32+SUMIF(AI44:AI53,設定!B17,AH44:AI53)+SUMIF(AI38,設定!B17,AH38:AI38)+SUMIF(AI40,設定!B17,AH40:AI40)-SUMIF(AI37,設定!B17,AH37:AI37)-SUMIF(AI39,設定!B17,AH39:AI39)-SUMIF(AI56:AI125,設定!B17,AH56:AH125)</f>
        <v>0</v>
      </c>
      <c r="AI32" s="351"/>
      <c r="AJ32" s="350">
        <f>AH32+SUMIF(AK44:AK53,設定!B17,AJ44:AK53)+SUMIF(AK38,設定!B17,AJ38:AK38)+SUMIF(AK40,設定!B17,AJ40:AK40)-SUMIF(AK37,設定!B17,AJ37:AK37)-SUMIF(AK39,設定!B17,AJ39:AK39)-SUMIF(AK56:AK125,設定!B17,AJ56:AJ125)</f>
        <v>0</v>
      </c>
      <c r="AK32" s="351"/>
      <c r="AL32" s="350">
        <f>AJ32+SUMIF(AM44:AM53,設定!B17,AL44:AM53)+SUMIF(AM38,設定!B17,AL38:AM38)+SUMIF(AM40,設定!B17,AL40:AM40)-SUMIF(AM37,設定!B17,AL37:AM37)-SUMIF(AM39,設定!B17,AL39:AM39)-SUMIF(AM56:AM125,設定!B17,AL56:AL125)</f>
        <v>0</v>
      </c>
      <c r="AM32" s="351"/>
      <c r="AN32" s="350">
        <f>AL32+SUMIF(AO44:AO53,設定!B17,AN44:AO53)+SUMIF(AO38,設定!B17,AN38:AO38)+SUMIF(AO40,設定!B17,AN40:AO40)-SUMIF(AO37,設定!B17,AN37:AO37)-SUMIF(AO39,設定!B17,AN39:AO39)-SUMIF(AO56:AO125,設定!B17,AN56:AN125)</f>
        <v>0</v>
      </c>
      <c r="AO32" s="351"/>
      <c r="AP32" s="350">
        <f>AN32+SUMIF(AQ44:AQ53,設定!B17,AP44:AQ53)+SUMIF(AQ38,設定!B17,AP38:AQ38)+SUMIF(AQ40,設定!B17,AP40:AQ40)-SUMIF(AQ37,設定!B17,AP37:AQ37)-SUMIF(AQ39,設定!B17,AP39:AQ39)-SUMIF(AQ56:AQ125,設定!B17,AP56:AP125)</f>
        <v>0</v>
      </c>
      <c r="AQ32" s="351"/>
      <c r="AR32" s="350">
        <f>AP32+SUMIF(AS44:AS53,設定!B17,AR44:AS53)+SUMIF(AS38,設定!B17,AR38:AS38)+SUMIF(AS40,設定!B17,AR40:AS40)-SUMIF(AS37,設定!B17,AR37:AS37)-SUMIF(AS39,設定!B17,AR39:AS39)-SUMIF(AS56:AS125,設定!B17,AR56:AR125)</f>
        <v>0</v>
      </c>
      <c r="AS32" s="351"/>
      <c r="AT32" s="350">
        <f>AR32+SUMIF(AU44:AU53,設定!B17,AT44:AU53)+SUMIF(AU38,設定!B17,AT38:AU38)+SUMIF(AU40,設定!B17,AT40:AU40)-SUMIF(AU37,設定!B17,AT37:AU37)-SUMIF(AU39,設定!B17,AT39:AU39)-SUMIF(AU56:AU125,設定!B17,AT56:AT125)</f>
        <v>0</v>
      </c>
      <c r="AU32" s="351"/>
      <c r="AV32" s="350">
        <f>AT32+SUMIF(AW44:AW53,設定!B17,AV44:AW53)+SUMIF(AW38,設定!B17,AV38:AW38)+SUMIF(AW40,設定!B17,AV40:AW40)-SUMIF(AW37,設定!B17,AV37:AW37)-SUMIF(AW39,設定!B17,AV39:AW39)-SUMIF(AW56:AW125,設定!B17,AV56:AV125)</f>
        <v>0</v>
      </c>
      <c r="AW32" s="351"/>
      <c r="AX32" s="350">
        <f>AV32+SUMIF(AY44:AY53,設定!B17,AX44:AY53)+SUMIF(AY38,設定!B17,AX38:AY38)+SUMIF(AY40,設定!B17,AX40:AY40)-SUMIF(AY37,設定!B17,AX37:AY37)-SUMIF(AY39,設定!B17,AX39:AY39)-SUMIF(AY56:AY125,設定!B17,AX56:AX125)</f>
        <v>0</v>
      </c>
      <c r="AY32" s="351"/>
      <c r="AZ32" s="350">
        <f>AX32+SUMIF(BA44:BA53,設定!B17,AZ44:BA53)+SUMIF(BA38,設定!B17,AZ38:BA38)+SUMIF(BA40,設定!B17,AZ40:BA40)-SUMIF(BA37,設定!B17,AZ37:BA37)-SUMIF(BA39,設定!B17,AZ39:BA39)-SUMIF(BA56:BA125,設定!B17,AZ56:AZ125)</f>
        <v>0</v>
      </c>
      <c r="BA32" s="351"/>
      <c r="BB32" s="350">
        <f>AZ32+SUMIF(BC44:BC53,設定!B17,BB44:BC53)+SUMIF(BC38,設定!B17,BB38:BC38)+SUMIF(BC40,設定!B17,BB40:BC40)-SUMIF(BC37,設定!B17,BB37:BC37)-SUMIF(BC39,設定!B17,BB39:BC39)-SUMIF(BC56:BC125,設定!B17,BB56:BB125)</f>
        <v>0</v>
      </c>
      <c r="BC32" s="351"/>
      <c r="BD32" s="350">
        <f>BB32+SUMIF(BE44:BE53,設定!B17,BD44:BE53)+SUMIF(BE38,設定!B17,BD38:BE38)+SUMIF(BE40,設定!B17,BD40:BE40)-SUMIF(BE37,設定!B17,BD37:BE37)-SUMIF(BE39,設定!B17,BD39:BE39)-SUMIF(BE56:BE125,設定!B17,BD56:BE125)</f>
        <v>0</v>
      </c>
      <c r="BE32" s="351"/>
      <c r="BF32" s="350">
        <f>BD32+SUMIF(BG44:BG53,設定!B17,BF44:BG53)+SUMIF(BG38,設定!B17,BF38:BG38)+SUMIF(BG40,設定!B17,BF40:BG40)-SUMIF(BG37,設定!B17,BF37:BG37)-SUMIF(BG39,設定!B17,BF39:BG39)-SUMIF(BG56:BG125,設定!B17,BF56:BF125)</f>
        <v>0</v>
      </c>
      <c r="BG32" s="351"/>
      <c r="BH32" s="350">
        <f>BF32+SUMIF(BI44:BI53,設定!B17,BH44:BI53)+SUMIF(BI38,設定!B17,BH38:BI38)+SUMIF(BI40,設定!B17,BH40:BI40)-SUMIF(BI37,設定!B17,BH37:BI37)-SUMIF(BI39,設定!B17,BH39:BI39)-SUMIF(BI56:BI125,設定!B17,BH56:BH125)</f>
        <v>0</v>
      </c>
      <c r="BI32" s="351"/>
      <c r="BJ32" s="350">
        <f>BH32+SUMIF(BK44:BK53,設定!B17,BJ44:BK53)+SUMIF(BK38,設定!B17,BJ38:BK38)+SUMIF(BK40,設定!B17,BJ40:BK40)-SUMIF(BK37,設定!B17,BJ37:BK37)-SUMIF(BK39,設定!B17,BJ39:BK39)-SUMIF(BK56:BK125,設定!B17,BJ56:BJ125)</f>
        <v>0</v>
      </c>
      <c r="BK32" s="351"/>
      <c r="BL32" s="350">
        <f>BJ32+SUMIF(BM44:BM53,設定!B17,BL44:BM53)+SUMIF(BM38,設定!B17,BL38:BM38)+SUMIF(BM40,設定!B17,BL40:BM40)-SUMIF(BM37,設定!B17,BL37:BM37)-SUMIF(BM39,設定!B17,BL39:BM39)-SUMIF(BM56:BM125,設定!B17,BL56:BL125)</f>
        <v>0</v>
      </c>
      <c r="BM32" s="352"/>
    </row>
    <row r="33" spans="1:65" s="98" customFormat="1" ht="18.75" customHeight="1">
      <c r="B33" s="364"/>
      <c r="C33" s="140">
        <f>設定!B18</f>
        <v>0</v>
      </c>
      <c r="D33" s="354">
        <f>'9月'!BJ33+SUMIF(E44:E53,設定!B18,D44:E53)+SUMIF(E38,設定!B18,D38:E38)+SUMIF(E40,設定!B18,D40:E40)-SUMIF(E37,設定!B18,D37:E37)-SUMIF(E39,設定!B18,D39:E39)-SUMIF(E56:E125,設定!B18,D56:D125)</f>
        <v>0</v>
      </c>
      <c r="E33" s="355"/>
      <c r="F33" s="354">
        <f>D33+SUMIF(G44:G53,設定!B18,F44:G53)+SUMIF(G38,設定!B18,F38:G38)+SUMIF(G40,設定!B18,F40:G40)-SUMIF(G37,設定!B18,F37:G37)-SUMIF(G39,設定!B18,F39:G39)-SUMIF(G56:G125,設定!B18,F56:F125)</f>
        <v>0</v>
      </c>
      <c r="G33" s="355"/>
      <c r="H33" s="354">
        <f>F33+SUMIF(I44:I53,設定!B18,H44:I53)+SUMIF(I38,設定!B18,H38:I38)+SUMIF(I40,設定!B18,H40:I40)-SUMIF(I37,設定!B18,H37:I37)-SUMIF(I39,設定!B18,H39:I39)-SUMIF(I56:I125,設定!B18,H56:H125)</f>
        <v>0</v>
      </c>
      <c r="I33" s="355"/>
      <c r="J33" s="354">
        <f>H33+SUMIF(K44:K53,設定!B18,J44:K53)+SUMIF(K38,設定!B18,J38:K38)+SUMIF(K40,設定!B18,J40:K40)-SUMIF(K37,設定!B18,J37:K37)-SUMIF(K39,設定!B18,J39:K39)-SUMIF(K56:K125,設定!B18,J56:J125)</f>
        <v>0</v>
      </c>
      <c r="K33" s="355"/>
      <c r="L33" s="354">
        <f>J33+SUMIF(M44:M53,設定!B18,L44:M53)+SUMIF(M38,設定!B18,L38:M38)+SUMIF(M40,設定!B18,L40:M40)-SUMIF(M37,設定!B18,L37:M37)-SUMIF(M39,設定!B18,L39:M39)-SUMIF(M56:M125,設定!B18,L56:L125)</f>
        <v>0</v>
      </c>
      <c r="M33" s="355"/>
      <c r="N33" s="354">
        <f>L33+SUMIF(O44:O53,設定!B18,N44:O53)+SUMIF(O38,設定!B18,N38:O38)+SUMIF(O40,設定!B18,N40:O40)-SUMIF(O37,設定!B18,N37:O37)-SUMIF(O39,設定!B18,N39:O39)-SUMIF(O56:O125,設定!B18,N56:N125)</f>
        <v>0</v>
      </c>
      <c r="O33" s="355"/>
      <c r="P33" s="354">
        <f>N33+SUMIF(Q44:Q53,設定!B18,P44:Q53)+SUMIF(Q38,設定!B18,P38:Q38)+SUMIF(Q40,設定!B18,P40:Q40)-SUMIF(Q37,設定!B18,P37:Q37)-SUMIF(Q39,設定!B18,P39:Q39)-SUMIF(Q56:Q125,設定!B18,P56:P125)</f>
        <v>0</v>
      </c>
      <c r="Q33" s="355"/>
      <c r="R33" s="354">
        <f>P33+SUMIF(S44:S53,設定!B18,R44:S53)+SUMIF(S38,設定!B18,R38:S38)+SUMIF(S40,設定!B18,R40:S40)-SUMIF(S37,設定!B18,R37:S37)-SUMIF(S39,設定!B18,R39:S39)-SUMIF(S56:S125,設定!B18,R56:R125)</f>
        <v>0</v>
      </c>
      <c r="S33" s="355"/>
      <c r="T33" s="354">
        <f>R33+SUMIF(U44:U53,設定!B18,T44:U53)+SUMIF(U38,設定!B18,T38:U38)+SUMIF(U40,設定!B18,T40:U40)-SUMIF(U37,設定!B18,T37:U37)-SUMIF(U39,設定!B18,T39:U39)-SUMIF(U56:U125,設定!B18,T56:T125)</f>
        <v>0</v>
      </c>
      <c r="U33" s="355"/>
      <c r="V33" s="354">
        <f>T33+SUMIF(W44:W53,設定!B18,V44:W53)+SUMIF(W38,設定!B18,V38:W38)+SUMIF(W40,設定!B18,V40:W40)-SUMIF(W37,設定!B18,V37:W37)-SUMIF(W39,設定!B18,V39:W39)-SUMIF(W56:W125,設定!B18,V56:V125)</f>
        <v>0</v>
      </c>
      <c r="W33" s="355"/>
      <c r="X33" s="354">
        <f>V33+SUMIF(Y44:Y53,設定!B18,X44:Y53)+SUMIF(Y38,設定!B18,X38:Y38)+SUMIF(Y40,設定!B18,X40:Y40)-SUMIF(Y37,設定!B18,X37:Y37)-SUMIF(Y39,設定!B18,X39:Y39)-SUMIF(Y56:Y125,設定!B18,X56:X125)</f>
        <v>0</v>
      </c>
      <c r="Y33" s="355"/>
      <c r="Z33" s="354">
        <f>X33+SUMIF(AA44:AA53,設定!B18,Z44:AA53)+SUMIF(AA38,設定!B18,Z38:AA38)+SUMIF(AA40,設定!B18,Z40:AA40)-SUMIF(AA37,設定!B18,Z37:AA37)-SUMIF(AA39,設定!B18,Z39:AA39)-SUMIF(AA56:AA125,設定!B18,Z56:Z125)</f>
        <v>0</v>
      </c>
      <c r="AA33" s="355"/>
      <c r="AB33" s="354">
        <f>Z33+SUMIF(AC44:AC53,設定!B18,AB44:AC53)+SUMIF(AC38,設定!B18,AB38:AC38)+SUMIF(AC40,設定!B18,AB40:AC40)-SUMIF(AC37,設定!B18,AB37:AC37)-SUMIF(AC39,設定!B18,AB39:AC39)-SUMIF(AC56:AC125,設定!B18,AB56:AB125)</f>
        <v>0</v>
      </c>
      <c r="AC33" s="355"/>
      <c r="AD33" s="354">
        <f>AB33+SUMIF(AE44:AE53,設定!B18,AD44:AE53)+SUMIF(AE38,設定!B18,AD38:AE38)+SUMIF(AE40,設定!B18,AD40:AE40)-SUMIF(AE37,設定!B18,AD37:AE37)-SUMIF(AE39,設定!B18,AD39:AE39)-SUMIF(AE56:AE125,設定!B18,AD56:AE125)</f>
        <v>0</v>
      </c>
      <c r="AE33" s="355"/>
      <c r="AF33" s="354">
        <f>AD33+SUMIF(AG44:AG53,設定!B18,AF44:AG53)+SUMIF(AG38,設定!B18,AF38:AG38)+SUMIF(AG40,設定!B18,AF40:AG40)-SUMIF(AG37,設定!B18,AF37:AG37)-SUMIF(AG39,設定!B18,AF39:AG39)-SUMIF(AG56:AG125,設定!B18,AF56:AF125)</f>
        <v>0</v>
      </c>
      <c r="AG33" s="355"/>
      <c r="AH33" s="354">
        <f>AF33+SUMIF(AI44:AI53,設定!B18,AH44:AI53)+SUMIF(AI38,設定!B18,AH38:AI38)+SUMIF(AI40,設定!B18,AH40:AI40)-SUMIF(AI37,設定!B18,AH37:AI37)-SUMIF(AI39,設定!B18,AH39:AI39)-SUMIF(AI56:AI125,設定!B18,AH56:AH125)</f>
        <v>0</v>
      </c>
      <c r="AI33" s="355"/>
      <c r="AJ33" s="354">
        <f>AH33+SUMIF(AK44:AK53,設定!B18,AJ44:AK53)+SUMIF(AK38,設定!B18,AJ38:AK38)+SUMIF(AK40,設定!B18,AJ40:AK40)-SUMIF(AK37,設定!B18,AJ37:AK37)-SUMIF(AK39,設定!B18,AJ39:AK39)-SUMIF(AK56:AK125,設定!B18,AJ56:AJ125)</f>
        <v>0</v>
      </c>
      <c r="AK33" s="355"/>
      <c r="AL33" s="354">
        <f>AJ33+SUMIF(AM44:AM53,設定!B18,AL44:AM53)+SUMIF(AM38,設定!B18,AL38:AM38)+SUMIF(AM40,設定!B18,AL40:AM40)-SUMIF(AM37,設定!B18,AL37:AM37)-SUMIF(AM39,設定!B18,AL39:AM39)-SUMIF(AM56:AM125,設定!B18,AL56:AL125)</f>
        <v>0</v>
      </c>
      <c r="AM33" s="355"/>
      <c r="AN33" s="354">
        <f>AL33+SUMIF(AO44:AO53,設定!B18,AN44:AO53)+SUMIF(AO38,設定!B18,AN38:AO38)+SUMIF(AO40,設定!B18,AN40:AO40)-SUMIF(AO37,設定!B18,AN37:AO37)-SUMIF(AO39,設定!B18,AN39:AO39)-SUMIF(AO56:AO125,設定!B18,AN56:AN125)</f>
        <v>0</v>
      </c>
      <c r="AO33" s="355"/>
      <c r="AP33" s="354">
        <f>AN33+SUMIF(AQ44:AQ53,設定!B18,AP44:AQ53)+SUMIF(AQ38,設定!B18,AP38:AQ38)+SUMIF(AQ40,設定!B18,AP40:AQ40)-SUMIF(AQ37,設定!B18,AP37:AQ37)-SUMIF(AQ39,設定!B18,AP39:AQ39)-SUMIF(AQ56:AQ125,設定!B18,AP56:AP125)</f>
        <v>0</v>
      </c>
      <c r="AQ33" s="355"/>
      <c r="AR33" s="354">
        <f>AP33+SUMIF(AS44:AS53,設定!B18,AR44:AS53)+SUMIF(AS38,設定!B18,AR38:AS38)+SUMIF(AS40,設定!B18,AR40:AS40)-SUMIF(AS37,設定!B18,AR37:AS37)-SUMIF(AS39,設定!B18,AR39:AS39)-SUMIF(AS56:AS125,設定!B18,AR56:AR125)</f>
        <v>0</v>
      </c>
      <c r="AS33" s="355"/>
      <c r="AT33" s="354">
        <f>AR33+SUMIF(AU44:AU53,設定!B18,AT44:AU53)+SUMIF(AU38,設定!B18,AT38:AU38)+SUMIF(AU40,設定!B18,AT40:AU40)-SUMIF(AU37,設定!B18,AT37:AU37)-SUMIF(AU39,設定!B18,AT39:AU39)-SUMIF(AU56:AU125,設定!B18,AT56:AT125)</f>
        <v>0</v>
      </c>
      <c r="AU33" s="355"/>
      <c r="AV33" s="354">
        <f>AT33+SUMIF(AW44:AW53,設定!B18,AV44:AW53)+SUMIF(AW38,設定!B18,AV38:AW38)+SUMIF(AW40,設定!B18,AV40:AW40)-SUMIF(AW37,設定!B18,AV37:AW37)-SUMIF(AW39,設定!B18,AV39:AW39)-SUMIF(AW56:AW125,設定!B18,AV56:AV125)</f>
        <v>0</v>
      </c>
      <c r="AW33" s="355"/>
      <c r="AX33" s="354">
        <f>AV33+SUMIF(AY44:AY53,設定!B18,AX44:AY53)+SUMIF(AY38,設定!B18,AX38:AY38)+SUMIF(AY40,設定!B18,AX40:AY40)-SUMIF(AY37,設定!B18,AX37:AY37)-SUMIF(AY39,設定!B18,AX39:AY39)-SUMIF(AY56:AY125,設定!B18,AX56:AX125)</f>
        <v>0</v>
      </c>
      <c r="AY33" s="355"/>
      <c r="AZ33" s="354">
        <f>AX33+SUMIF(BA44:BA53,設定!B18,AZ44:BA53)+SUMIF(BA38,設定!B18,AZ38:BA38)+SUMIF(BA40,設定!B18,AZ40:BA40)-SUMIF(BA37,設定!B18,AZ37:BA37)-SUMIF(BA39,設定!B18,AZ39:BA39)-SUMIF(BA56:BA125,設定!B18,AZ56:AZ125)</f>
        <v>0</v>
      </c>
      <c r="BA33" s="355"/>
      <c r="BB33" s="354">
        <f>AZ33+SUMIF(BC44:BC53,設定!B18,BB44:BC53)+SUMIF(BC38,設定!B18,BB38:BC38)+SUMIF(BC40,設定!B18,BB40:BC40)-SUMIF(BC37,設定!B18,BB37:BC37)-SUMIF(BC39,設定!B18,BB39:BC39)-SUMIF(BC56:BC125,設定!B18,BB56:BB125)</f>
        <v>0</v>
      </c>
      <c r="BC33" s="355"/>
      <c r="BD33" s="354">
        <f>BB33+SUMIF(BE44:BE53,設定!B18,BD44:BE53)+SUMIF(BE38,設定!B18,BD38:BE38)+SUMIF(BE40,設定!B18,BD40:BE40)-SUMIF(BE37,設定!B18,BD37:BE37)-SUMIF(BE39,設定!B18,BD39:BE39)-SUMIF(BE56:BE125,設定!B18,BD56:BE125)</f>
        <v>0</v>
      </c>
      <c r="BE33" s="355"/>
      <c r="BF33" s="354">
        <f>BD33+SUMIF(BG44:BG53,設定!B18,BF44:BG53)+SUMIF(BG38,設定!B18,BF38:BG38)+SUMIF(BG40,設定!B18,BF40:BG40)-SUMIF(BG37,設定!B18,BF37:BG37)-SUMIF(BG39,設定!B18,BF39:BG39)-SUMIF(BG56:BG125,設定!B18,BF56:BF125)</f>
        <v>0</v>
      </c>
      <c r="BG33" s="355"/>
      <c r="BH33" s="354">
        <f>BF33+SUMIF(BI44:BI53,設定!B18,BH44:BI53)+SUMIF(BI38,設定!B18,BH38:BI38)+SUMIF(BI40,設定!B18,BH40:BI40)-SUMIF(BI37,設定!B18,BH37:BI37)-SUMIF(BI39,設定!B18,BH39:BI39)-SUMIF(BI56:BI125,設定!B18,BH56:BH125)</f>
        <v>0</v>
      </c>
      <c r="BI33" s="355"/>
      <c r="BJ33" s="354">
        <f>BH33+SUMIF(BK44:BK53,設定!B18,BJ44:BK53)+SUMIF(BK38,設定!B18,BJ38:BK38)+SUMIF(BK40,設定!B18,BJ40:BK40)-SUMIF(BK37,設定!B18,BJ37:BK37)-SUMIF(BK39,設定!B18,BJ39:BK39)-SUMIF(BK56:BK125,設定!B18,BJ56:BJ125)</f>
        <v>0</v>
      </c>
      <c r="BK33" s="355"/>
      <c r="BL33" s="354">
        <f>BJ33+SUMIF(BM44:BM53,設定!B18,BL44:BM53)+SUMIF(BM38,設定!B18,BL38:BM38)+SUMIF(BM40,設定!B18,BL40:BM40)-SUMIF(BM37,設定!B18,BL37:BM37)-SUMIF(BM39,設定!B18,BL39:BM39)-SUMIF(BM56:BM125,設定!B18,BL56:BL125)</f>
        <v>0</v>
      </c>
      <c r="BM33" s="356"/>
    </row>
    <row r="34" spans="1:65" s="98" customFormat="1" ht="18.75" customHeight="1">
      <c r="B34" s="364"/>
      <c r="C34" s="210">
        <f>設定!B19</f>
        <v>0</v>
      </c>
      <c r="D34" s="350">
        <f>'9月'!BJ34+SUMIF(E44:E53,設定!B19,D44:E53)+SUMIF(E38,設定!B19,D38:E38)+SUMIF(E40,設定!B19,D40:E40)-SUMIF(E37,設定!B19,D37:E37)-SUMIF(E39,設定!B19,D39:E39)-SUMIF(E56:E125,設定!B19,D56:D125)</f>
        <v>0</v>
      </c>
      <c r="E34" s="351"/>
      <c r="F34" s="350">
        <f>D34+SUMIF(G44:G53,設定!B19,F44:G53)+SUMIF(G38,設定!B19,F38:G38)+SUMIF(G40,設定!B19,F40:G40)-SUMIF(G37,設定!B19,F37:G37)-SUMIF(G39,設定!B19,F39:G39)-SUMIF(G56:G125,設定!B19,F56:F125)</f>
        <v>0</v>
      </c>
      <c r="G34" s="351"/>
      <c r="H34" s="350">
        <f>F34+SUMIF(I44:I53,設定!B19,H44:I53)+SUMIF(I38,設定!B19,H38:I38)+SUMIF(I40,設定!B19,H40:I40)-SUMIF(I37,設定!B19,H37:I37)-SUMIF(I39,設定!B19,H39:I39)-SUMIF(I56:I125,設定!B19,H56:H125)</f>
        <v>0</v>
      </c>
      <c r="I34" s="351"/>
      <c r="J34" s="350">
        <f>H34+SUMIF(K44:K53,設定!B19,J44:K53)+SUMIF(K38,設定!B19,J38:K38)+SUMIF(K40,設定!B19,J40:K40)-SUMIF(K37,設定!B19,J37:K37)-SUMIF(K39,設定!B19,J39:K39)-SUMIF(K56:K125,設定!B19,J56:J125)</f>
        <v>0</v>
      </c>
      <c r="K34" s="351"/>
      <c r="L34" s="350">
        <f>J34+SUMIF(M44:M53,設定!B19,L44:M53)+SUMIF(M38,設定!B19,L38:M38)+SUMIF(M40,設定!B19,L40:M40)-SUMIF(M37,設定!B19,L37:M37)-SUMIF(M39,設定!B19,L39:M39)-SUMIF(M56:M125,設定!B19,L56:L125)</f>
        <v>0</v>
      </c>
      <c r="M34" s="351"/>
      <c r="N34" s="350">
        <f>L34+SUMIF(O44:O53,設定!B19,N44:O53)+SUMIF(O38,設定!B19,N38:O38)+SUMIF(O40,設定!B19,N40:O40)-SUMIF(O37,設定!B19,N37:O37)-SUMIF(O39,設定!B19,N39:O39)-SUMIF(O56:O125,設定!B19,N56:N125)</f>
        <v>0</v>
      </c>
      <c r="O34" s="351"/>
      <c r="P34" s="350">
        <f>N34+SUMIF(Q44:Q53,設定!B19,P44:Q53)+SUMIF(Q38,設定!B19,P38:Q38)+SUMIF(Q40,設定!B19,P40:Q40)-SUMIF(Q37,設定!B19,P37:Q37)-SUMIF(Q39,設定!B19,P39:Q39)-SUMIF(Q56:Q125,設定!B19,P56:P125)</f>
        <v>0</v>
      </c>
      <c r="Q34" s="351"/>
      <c r="R34" s="350">
        <f>P34+SUMIF(S44:S53,設定!B19,R44:S53)+SUMIF(S38,設定!B19,R38:S38)+SUMIF(S40,設定!B19,R40:S40)-SUMIF(S37,設定!B19,R37:S37)-SUMIF(S39,設定!B19,R39:S39)-SUMIF(S56:S125,設定!B19,R56:R125)</f>
        <v>0</v>
      </c>
      <c r="S34" s="351"/>
      <c r="T34" s="350">
        <f>R34+SUMIF(U44:U53,設定!B19,T44:U53)+SUMIF(U38,設定!B19,T38:U38)+SUMIF(U40,設定!B19,T40:U40)-SUMIF(U37,設定!B19,T37:U37)-SUMIF(U39,設定!B19,T39:U39)-SUMIF(U56:U125,設定!B19,T56:T125)</f>
        <v>0</v>
      </c>
      <c r="U34" s="351"/>
      <c r="V34" s="350">
        <f>T34+SUMIF(W44:W53,設定!B19,V44:W53)+SUMIF(W38,設定!B19,V38:W38)+SUMIF(W40,設定!B19,V40:W40)-SUMIF(W37,設定!B19,V37:W37)-SUMIF(W39,設定!B19,V39:W39)-SUMIF(W56:W125,設定!B19,V56:V125)</f>
        <v>0</v>
      </c>
      <c r="W34" s="351"/>
      <c r="X34" s="350">
        <f>V34+SUMIF(Y44:Y53,設定!B19,X44:Y53)+SUMIF(Y38,設定!B19,X38:Y38)+SUMIF(Y40,設定!B19,X40:Y40)-SUMIF(Y37,設定!B19,X37:Y37)-SUMIF(Y39,設定!B19,X39:Y39)-SUMIF(Y56:Y125,設定!B19,X56:X125)</f>
        <v>0</v>
      </c>
      <c r="Y34" s="351"/>
      <c r="Z34" s="350">
        <f>X34+SUMIF(AA44:AA53,設定!B19,Z44:AA53)+SUMIF(AA38,設定!B19,Z38:AA38)+SUMIF(AA40,設定!B19,Z40:AA40)-SUMIF(AA37,設定!B19,Z37:AA37)-SUMIF(AA39,設定!B19,Z39:AA39)-SUMIF(AA56:AA125,設定!B19,Z56:Z125)</f>
        <v>0</v>
      </c>
      <c r="AA34" s="351"/>
      <c r="AB34" s="350">
        <f>Z34+SUMIF(AC44:AC53,設定!B19,AB44:AC53)+SUMIF(AC38,設定!B19,AB38:AC38)+SUMIF(AC40,設定!B19,AB40:AC40)-SUMIF(AC37,設定!B19,AB37:AC37)-SUMIF(AC39,設定!B19,AB39:AC39)-SUMIF(AC56:AC125,設定!B19,AB56:AB125)</f>
        <v>0</v>
      </c>
      <c r="AC34" s="351"/>
      <c r="AD34" s="350">
        <f>AB34+SUMIF(AE44:AE53,設定!B19,AD44:AE53)+SUMIF(AE38,設定!B19,AD38:AE38)+SUMIF(AE40,設定!B19,AD40:AE40)-SUMIF(AE37,設定!B19,AD37:AE37)-SUMIF(AE39,設定!B19,AD39:AE39)-SUMIF(AE56:AE125,設定!B19,AD56:AE125)</f>
        <v>0</v>
      </c>
      <c r="AE34" s="351"/>
      <c r="AF34" s="350">
        <f>AD34+SUMIF(AG44:AG53,設定!B19,AF44:AG53)+SUMIF(AG38,設定!B19,AF38:AG38)+SUMIF(AG40,設定!B19,AF40:AG40)-SUMIF(AG37,設定!B19,AF37:AG37)-SUMIF(AG39,設定!B19,AF39:AG39)-SUMIF(AG56:AG125,設定!B19,AF56:AF125)</f>
        <v>0</v>
      </c>
      <c r="AG34" s="351"/>
      <c r="AH34" s="350">
        <f>AF34+SUMIF(AI44:AI53,設定!B19,AH44:AI53)+SUMIF(AI38,設定!B19,AH38:AI38)+SUMIF(AI40,設定!B19,AH40:AI40)-SUMIF(AI37,設定!B19,AH37:AI37)-SUMIF(AI39,設定!B19,AH39:AI39)-SUMIF(AI56:AI125,設定!B19,AH56:AH125)</f>
        <v>0</v>
      </c>
      <c r="AI34" s="351"/>
      <c r="AJ34" s="350">
        <f>AH34+SUMIF(AK44:AK53,設定!B19,AJ44:AK53)+SUMIF(AK38,設定!B19,AJ38:AK38)+SUMIF(AK40,設定!B19,AJ40:AK40)-SUMIF(AK37,設定!B19,AJ37:AK37)-SUMIF(AK39,設定!B19,AJ39:AK39)-SUMIF(AK56:AK125,設定!B19,AJ56:AJ125)</f>
        <v>0</v>
      </c>
      <c r="AK34" s="351"/>
      <c r="AL34" s="350">
        <f>AJ34+SUMIF(AM44:AM53,設定!B19,AL44:AM53)+SUMIF(AM38,設定!B19,AL38:AM38)+SUMIF(AM40,設定!B19,AL40:AM40)-SUMIF(AM37,設定!B19,AL37:AM37)-SUMIF(AM39,設定!B19,AL39:AM39)-SUMIF(AM56:AM125,設定!B19,AL56:AL125)</f>
        <v>0</v>
      </c>
      <c r="AM34" s="351"/>
      <c r="AN34" s="350">
        <f>AL34+SUMIF(AO44:AO53,設定!B19,AN44:AO53)+SUMIF(AO38,設定!B19,AN38:AO38)+SUMIF(AO40,設定!B19,AN40:AO40)-SUMIF(AO37,設定!B19,AN37:AO37)-SUMIF(AO39,設定!B19,AN39:AO39)-SUMIF(AO56:AO125,設定!B19,AN56:AN125)</f>
        <v>0</v>
      </c>
      <c r="AO34" s="351"/>
      <c r="AP34" s="350">
        <f>AN34+SUMIF(AQ44:AQ53,設定!B19,AP44:AQ53)+SUMIF(AQ38,設定!B19,AP38:AQ38)+SUMIF(AQ40,設定!B19,AP40:AQ40)-SUMIF(AQ37,設定!B19,AP37:AQ37)-SUMIF(AQ39,設定!B19,AP39:AQ39)-SUMIF(AQ56:AQ125,設定!B19,AP56:AP125)</f>
        <v>0</v>
      </c>
      <c r="AQ34" s="351"/>
      <c r="AR34" s="350">
        <f>AP34+SUMIF(AS44:AS53,設定!B19,AR44:AS53)+SUMIF(AS38,設定!B19,AR38:AS38)+SUMIF(AS40,設定!B19,AR40:AS40)-SUMIF(AS37,設定!B19,AR37:AS37)-SUMIF(AS39,設定!B19,AR39:AS39)-SUMIF(AS56:AS125,設定!B19,AR56:AR125)</f>
        <v>0</v>
      </c>
      <c r="AS34" s="351"/>
      <c r="AT34" s="350">
        <f>AR34+SUMIF(AU44:AU53,設定!B19,AT44:AU53)+SUMIF(AU38,設定!B19,AT38:AU38)+SUMIF(AU40,設定!B19,AT40:AU40)-SUMIF(AU37,設定!B19,AT37:AU37)-SUMIF(AU39,設定!B19,AT39:AU39)-SUMIF(AU56:AU125,設定!B19,AT56:AT125)</f>
        <v>0</v>
      </c>
      <c r="AU34" s="351"/>
      <c r="AV34" s="350">
        <f>AT34+SUMIF(AW44:AW53,設定!B19,AV44:AW53)+SUMIF(AW38,設定!B19,AV38:AW38)+SUMIF(AW40,設定!B19,AV40:AW40)-SUMIF(AW37,設定!B19,AV37:AW37)-SUMIF(AW39,設定!B19,AV39:AW39)-SUMIF(AW56:AW125,設定!B19,AV56:AV125)</f>
        <v>0</v>
      </c>
      <c r="AW34" s="351"/>
      <c r="AX34" s="350">
        <f>AV34+SUMIF(AY44:AY53,設定!B19,AX44:AY53)+SUMIF(AY38,設定!B19,AX38:AY38)+SUMIF(AY40,設定!B19,AX40:AY40)-SUMIF(AY37,設定!B19,AX37:AY37)-SUMIF(AY39,設定!B19,AX39:AY39)-SUMIF(AY56:AY125,設定!B19,AX56:AX125)</f>
        <v>0</v>
      </c>
      <c r="AY34" s="351"/>
      <c r="AZ34" s="350">
        <f>AX34+SUMIF(BA44:BA53,設定!B19,AZ44:BA53)+SUMIF(BA38,設定!B19,AZ38:BA38)+SUMIF(BA40,設定!B19,AZ40:BA40)-SUMIF(BA37,設定!B19,AZ37:BA37)-SUMIF(BA39,設定!B19,AZ39:BA39)-SUMIF(BA56:BA125,設定!B19,AZ56:AZ125)</f>
        <v>0</v>
      </c>
      <c r="BA34" s="351"/>
      <c r="BB34" s="350">
        <f>AZ34+SUMIF(BC44:BC53,設定!B19,BB44:BC53)+SUMIF(BC38,設定!B19,BB38:BC38)+SUMIF(BC40,設定!B19,BB40:BC40)-SUMIF(BC37,設定!B19,BB37:BC37)-SUMIF(BC39,設定!B19,BB39:BC39)-SUMIF(BC56:BC125,設定!B19,BB56:BB125)</f>
        <v>0</v>
      </c>
      <c r="BC34" s="351"/>
      <c r="BD34" s="350">
        <f>BB34+SUMIF(BE44:BE53,設定!B19,BD44:BE53)+SUMIF(BE38,設定!B19,BD38:BE38)+SUMIF(BE40,設定!B19,BD40:BE40)-SUMIF(BE37,設定!B19,BD37:BE37)-SUMIF(BE39,設定!B19,BD39:BE39)-SUMIF(BE56:BE125,設定!B19,BD56:BE125)</f>
        <v>0</v>
      </c>
      <c r="BE34" s="351"/>
      <c r="BF34" s="350">
        <f>BD34+SUMIF(BG44:BG53,設定!B19,BF44:BG53)+SUMIF(BG38,設定!B19,BF38:BG38)+SUMIF(BG40,設定!B19,BF40:BG40)-SUMIF(BG37,設定!B19,BF37:BG37)-SUMIF(BG39,設定!B19,BF39:BG39)-SUMIF(BG56:BG125,設定!B19,BF56:BF125)</f>
        <v>0</v>
      </c>
      <c r="BG34" s="351"/>
      <c r="BH34" s="350">
        <f>BF34+SUMIF(BI44:BI53,設定!B19,BH44:BI53)+SUMIF(BI38,設定!B19,BH38:BI38)+SUMIF(BI40,設定!B19,BH40:BI40)-SUMIF(BI37,設定!B19,BH37:BI37)-SUMIF(BI39,設定!B19,BH39:BI39)-SUMIF(BI56:BI125,設定!B19,BH56:BH125)</f>
        <v>0</v>
      </c>
      <c r="BI34" s="351"/>
      <c r="BJ34" s="350">
        <f>BH34+SUMIF(BK44:BK53,設定!B19,BJ44:BK53)+SUMIF(BK38,設定!B19,BJ38:BK38)+SUMIF(BK40,設定!B19,BJ40:BK40)-SUMIF(BK37,設定!B19,BJ37:BK37)-SUMIF(BK39,設定!B19,BJ39:BK39)-SUMIF(BK56:BK125,設定!B19,BJ56:BJ125)</f>
        <v>0</v>
      </c>
      <c r="BK34" s="351"/>
      <c r="BL34" s="350">
        <f>BJ34+SUMIF(BM44:BM53,設定!B19,BL44:BM53)+SUMIF(BM38,設定!B19,BL38:BM38)+SUMIF(BM40,設定!B19,BL40:BM40)-SUMIF(BM37,設定!B19,BL37:BM37)-SUMIF(BM39,設定!B19,BL39:BM39)-SUMIF(BM56:BM125,設定!B19,BL56:BL125)</f>
        <v>0</v>
      </c>
      <c r="BM34" s="352"/>
    </row>
    <row r="35" spans="1:65" s="98" customFormat="1" ht="18.75" customHeight="1" thickBot="1">
      <c r="B35" s="365"/>
      <c r="C35" s="211" t="s">
        <v>81</v>
      </c>
      <c r="D35" s="348">
        <f>SUM(D20:E34)</f>
        <v>0</v>
      </c>
      <c r="E35" s="349"/>
      <c r="F35" s="348">
        <f>SUM(F20:G34)</f>
        <v>0</v>
      </c>
      <c r="G35" s="349"/>
      <c r="H35" s="348">
        <f t="shared" ref="H35" si="124">SUM(H20:I34)</f>
        <v>0</v>
      </c>
      <c r="I35" s="349"/>
      <c r="J35" s="348">
        <f t="shared" ref="J35" si="125">SUM(J20:K34)</f>
        <v>0</v>
      </c>
      <c r="K35" s="349"/>
      <c r="L35" s="348">
        <f t="shared" ref="L35" si="126">SUM(L20:M34)</f>
        <v>0</v>
      </c>
      <c r="M35" s="349"/>
      <c r="N35" s="348">
        <f t="shared" ref="N35" si="127">SUM(N20:O34)</f>
        <v>0</v>
      </c>
      <c r="O35" s="349"/>
      <c r="P35" s="348">
        <f t="shared" ref="P35" si="128">SUM(P20:Q34)</f>
        <v>0</v>
      </c>
      <c r="Q35" s="349"/>
      <c r="R35" s="348">
        <f t="shared" ref="R35" si="129">SUM(R20:S34)</f>
        <v>0</v>
      </c>
      <c r="S35" s="349"/>
      <c r="T35" s="348">
        <f t="shared" ref="T35" si="130">SUM(T20:U34)</f>
        <v>0</v>
      </c>
      <c r="U35" s="349"/>
      <c r="V35" s="348">
        <f t="shared" ref="V35" si="131">SUM(V20:W34)</f>
        <v>0</v>
      </c>
      <c r="W35" s="349"/>
      <c r="X35" s="348">
        <f t="shared" ref="X35" si="132">SUM(X20:Y34)</f>
        <v>0</v>
      </c>
      <c r="Y35" s="349"/>
      <c r="Z35" s="348">
        <f t="shared" ref="Z35" si="133">SUM(Z20:AA34)</f>
        <v>0</v>
      </c>
      <c r="AA35" s="349"/>
      <c r="AB35" s="348">
        <f t="shared" ref="AB35" si="134">SUM(AB20:AC34)</f>
        <v>0</v>
      </c>
      <c r="AC35" s="349"/>
      <c r="AD35" s="348">
        <f t="shared" ref="AD35" si="135">SUM(AD20:AE34)</f>
        <v>0</v>
      </c>
      <c r="AE35" s="349"/>
      <c r="AF35" s="348">
        <f t="shared" ref="AF35" si="136">SUM(AF20:AG34)</f>
        <v>0</v>
      </c>
      <c r="AG35" s="349"/>
      <c r="AH35" s="348">
        <f t="shared" ref="AH35" si="137">SUM(AH20:AI34)</f>
        <v>0</v>
      </c>
      <c r="AI35" s="349"/>
      <c r="AJ35" s="348">
        <f t="shared" ref="AJ35" si="138">SUM(AJ20:AK34)</f>
        <v>0</v>
      </c>
      <c r="AK35" s="349"/>
      <c r="AL35" s="348">
        <f t="shared" ref="AL35" si="139">SUM(AL20:AM34)</f>
        <v>0</v>
      </c>
      <c r="AM35" s="349"/>
      <c r="AN35" s="348">
        <f t="shared" ref="AN35" si="140">SUM(AN20:AO34)</f>
        <v>0</v>
      </c>
      <c r="AO35" s="349"/>
      <c r="AP35" s="348">
        <f t="shared" ref="AP35" si="141">SUM(AP20:AQ34)</f>
        <v>0</v>
      </c>
      <c r="AQ35" s="349"/>
      <c r="AR35" s="348">
        <f t="shared" ref="AR35" si="142">SUM(AR20:AS34)</f>
        <v>0</v>
      </c>
      <c r="AS35" s="349"/>
      <c r="AT35" s="348">
        <f t="shared" ref="AT35" si="143">SUM(AT20:AU34)</f>
        <v>0</v>
      </c>
      <c r="AU35" s="349"/>
      <c r="AV35" s="348">
        <f t="shared" ref="AV35" si="144">SUM(AV20:AW34)</f>
        <v>0</v>
      </c>
      <c r="AW35" s="349"/>
      <c r="AX35" s="348">
        <f t="shared" ref="AX35" si="145">SUM(AX20:AY34)</f>
        <v>0</v>
      </c>
      <c r="AY35" s="349"/>
      <c r="AZ35" s="348">
        <f t="shared" ref="AZ35" si="146">SUM(AZ20:BA34)</f>
        <v>0</v>
      </c>
      <c r="BA35" s="349"/>
      <c r="BB35" s="348">
        <f t="shared" ref="BB35" si="147">SUM(BB20:BC34)</f>
        <v>0</v>
      </c>
      <c r="BC35" s="349"/>
      <c r="BD35" s="348">
        <f t="shared" ref="BD35" si="148">SUM(BD20:BE34)</f>
        <v>0</v>
      </c>
      <c r="BE35" s="349"/>
      <c r="BF35" s="348">
        <f t="shared" ref="BF35" si="149">SUM(BF20:BG34)</f>
        <v>0</v>
      </c>
      <c r="BG35" s="349"/>
      <c r="BH35" s="348">
        <f t="shared" ref="BH35" si="150">SUM(BH20:BI34)</f>
        <v>0</v>
      </c>
      <c r="BI35" s="349"/>
      <c r="BJ35" s="348">
        <f t="shared" ref="BJ35" si="151">SUM(BJ20:BK34)</f>
        <v>0</v>
      </c>
      <c r="BK35" s="349"/>
      <c r="BL35" s="348">
        <f t="shared" ref="BL35" si="152">SUM(BL20:BM34)</f>
        <v>0</v>
      </c>
      <c r="BM35" s="353"/>
    </row>
    <row r="36" spans="1:65" s="98" customFormat="1" ht="18.75" customHeight="1" thickTop="1" thickBot="1">
      <c r="C36" s="195">
        <v>1</v>
      </c>
      <c r="D36" s="129"/>
      <c r="E36" s="159"/>
      <c r="F36" s="129"/>
      <c r="G36" s="129"/>
      <c r="H36" s="129"/>
      <c r="I36" s="129"/>
      <c r="J36" s="129"/>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BK36" s="150"/>
      <c r="BL36" s="150"/>
      <c r="BM36" s="150"/>
    </row>
    <row r="37" spans="1:65" s="98" customFormat="1" ht="18.75" customHeight="1" thickTop="1">
      <c r="B37" s="345" t="s">
        <v>84</v>
      </c>
      <c r="C37" s="145" t="s">
        <v>85</v>
      </c>
      <c r="D37" s="146"/>
      <c r="E37" s="163"/>
      <c r="F37" s="146"/>
      <c r="G37" s="163"/>
      <c r="H37" s="146"/>
      <c r="I37" s="163"/>
      <c r="J37" s="146"/>
      <c r="K37" s="163"/>
      <c r="L37" s="146"/>
      <c r="M37" s="163"/>
      <c r="N37" s="146"/>
      <c r="O37" s="163"/>
      <c r="P37" s="146"/>
      <c r="Q37" s="163"/>
      <c r="R37" s="146"/>
      <c r="S37" s="163"/>
      <c r="T37" s="146"/>
      <c r="U37" s="163"/>
      <c r="V37" s="146"/>
      <c r="W37" s="163"/>
      <c r="X37" s="146"/>
      <c r="Y37" s="163"/>
      <c r="Z37" s="146"/>
      <c r="AA37" s="163"/>
      <c r="AB37" s="146"/>
      <c r="AC37" s="163"/>
      <c r="AD37" s="146"/>
      <c r="AE37" s="163"/>
      <c r="AF37" s="146"/>
      <c r="AG37" s="163"/>
      <c r="AH37" s="146"/>
      <c r="AI37" s="163"/>
      <c r="AJ37" s="146"/>
      <c r="AK37" s="163"/>
      <c r="AL37" s="146"/>
      <c r="AM37" s="163"/>
      <c r="AN37" s="146"/>
      <c r="AO37" s="163"/>
      <c r="AP37" s="146"/>
      <c r="AQ37" s="163"/>
      <c r="AR37" s="146"/>
      <c r="AS37" s="163"/>
      <c r="AT37" s="146"/>
      <c r="AU37" s="163"/>
      <c r="AV37" s="146"/>
      <c r="AW37" s="163"/>
      <c r="AX37" s="146"/>
      <c r="AY37" s="163"/>
      <c r="AZ37" s="146"/>
      <c r="BA37" s="163"/>
      <c r="BB37" s="146"/>
      <c r="BC37" s="163"/>
      <c r="BD37" s="146"/>
      <c r="BE37" s="163"/>
      <c r="BF37" s="146"/>
      <c r="BG37" s="163"/>
      <c r="BH37" s="146"/>
      <c r="BI37" s="163"/>
      <c r="BJ37" s="146"/>
      <c r="BK37" s="163"/>
      <c r="BL37" s="146"/>
      <c r="BM37" s="260"/>
    </row>
    <row r="38" spans="1:65" s="98" customFormat="1" ht="18.75" customHeight="1" thickBot="1">
      <c r="B38" s="346"/>
      <c r="C38" s="186" t="s">
        <v>86</v>
      </c>
      <c r="D38" s="185"/>
      <c r="E38" s="187"/>
      <c r="F38" s="185"/>
      <c r="G38" s="187"/>
      <c r="H38" s="185"/>
      <c r="I38" s="187"/>
      <c r="J38" s="185"/>
      <c r="K38" s="187"/>
      <c r="L38" s="185"/>
      <c r="M38" s="187"/>
      <c r="N38" s="185"/>
      <c r="O38" s="187"/>
      <c r="P38" s="185"/>
      <c r="Q38" s="187"/>
      <c r="R38" s="185"/>
      <c r="S38" s="187"/>
      <c r="T38" s="185"/>
      <c r="U38" s="187"/>
      <c r="V38" s="185"/>
      <c r="W38" s="187"/>
      <c r="X38" s="185"/>
      <c r="Y38" s="187"/>
      <c r="Z38" s="185"/>
      <c r="AA38" s="187"/>
      <c r="AB38" s="185"/>
      <c r="AC38" s="187"/>
      <c r="AD38" s="185"/>
      <c r="AE38" s="187"/>
      <c r="AF38" s="185"/>
      <c r="AG38" s="187"/>
      <c r="AH38" s="185"/>
      <c r="AI38" s="187"/>
      <c r="AJ38" s="185"/>
      <c r="AK38" s="187"/>
      <c r="AL38" s="185"/>
      <c r="AM38" s="187"/>
      <c r="AN38" s="185"/>
      <c r="AO38" s="187"/>
      <c r="AP38" s="185"/>
      <c r="AQ38" s="187"/>
      <c r="AR38" s="185"/>
      <c r="AS38" s="187"/>
      <c r="AT38" s="185"/>
      <c r="AU38" s="187"/>
      <c r="AV38" s="185"/>
      <c r="AW38" s="187"/>
      <c r="AX38" s="185"/>
      <c r="AY38" s="187"/>
      <c r="AZ38" s="185"/>
      <c r="BA38" s="187"/>
      <c r="BB38" s="185"/>
      <c r="BC38" s="187"/>
      <c r="BD38" s="185"/>
      <c r="BE38" s="187"/>
      <c r="BF38" s="185"/>
      <c r="BG38" s="187"/>
      <c r="BH38" s="185"/>
      <c r="BI38" s="187"/>
      <c r="BJ38" s="185"/>
      <c r="BK38" s="187"/>
      <c r="BL38" s="185"/>
      <c r="BM38" s="261"/>
    </row>
    <row r="39" spans="1:65" s="98" customFormat="1" ht="18.75" customHeight="1" thickTop="1">
      <c r="B39" s="346"/>
      <c r="C39" s="115" t="s">
        <v>85</v>
      </c>
      <c r="D39" s="149"/>
      <c r="E39" s="164"/>
      <c r="F39" s="149"/>
      <c r="G39" s="164"/>
      <c r="H39" s="149"/>
      <c r="I39" s="164"/>
      <c r="J39" s="149"/>
      <c r="K39" s="164"/>
      <c r="L39" s="149"/>
      <c r="M39" s="164"/>
      <c r="N39" s="149"/>
      <c r="O39" s="164"/>
      <c r="P39" s="149"/>
      <c r="Q39" s="164"/>
      <c r="R39" s="149"/>
      <c r="S39" s="164"/>
      <c r="T39" s="149"/>
      <c r="U39" s="164"/>
      <c r="V39" s="149"/>
      <c r="W39" s="164"/>
      <c r="X39" s="149"/>
      <c r="Y39" s="164"/>
      <c r="Z39" s="149"/>
      <c r="AA39" s="164"/>
      <c r="AB39" s="149"/>
      <c r="AC39" s="164"/>
      <c r="AD39" s="149"/>
      <c r="AE39" s="164"/>
      <c r="AF39" s="149"/>
      <c r="AG39" s="164"/>
      <c r="AH39" s="149"/>
      <c r="AI39" s="164"/>
      <c r="AJ39" s="149"/>
      <c r="AK39" s="164"/>
      <c r="AL39" s="149"/>
      <c r="AM39" s="164"/>
      <c r="AN39" s="149"/>
      <c r="AO39" s="164"/>
      <c r="AP39" s="149"/>
      <c r="AQ39" s="164"/>
      <c r="AR39" s="149"/>
      <c r="AS39" s="164"/>
      <c r="AT39" s="149"/>
      <c r="AU39" s="164"/>
      <c r="AV39" s="149"/>
      <c r="AW39" s="164"/>
      <c r="AX39" s="149"/>
      <c r="AY39" s="164"/>
      <c r="AZ39" s="149"/>
      <c r="BA39" s="164"/>
      <c r="BB39" s="149"/>
      <c r="BC39" s="164"/>
      <c r="BD39" s="149"/>
      <c r="BE39" s="164"/>
      <c r="BF39" s="149"/>
      <c r="BG39" s="164"/>
      <c r="BH39" s="149"/>
      <c r="BI39" s="164"/>
      <c r="BJ39" s="149"/>
      <c r="BK39" s="164"/>
      <c r="BL39" s="149"/>
      <c r="BM39" s="262"/>
    </row>
    <row r="40" spans="1:65" s="98" customFormat="1" ht="18.75" customHeight="1" thickBot="1">
      <c r="B40" s="347"/>
      <c r="C40" s="188" t="s">
        <v>86</v>
      </c>
      <c r="D40" s="189"/>
      <c r="E40" s="190"/>
      <c r="F40" s="189"/>
      <c r="G40" s="190"/>
      <c r="H40" s="189"/>
      <c r="I40" s="190"/>
      <c r="J40" s="189"/>
      <c r="K40" s="190"/>
      <c r="L40" s="189"/>
      <c r="M40" s="190"/>
      <c r="N40" s="189"/>
      <c r="O40" s="190"/>
      <c r="P40" s="189"/>
      <c r="Q40" s="190"/>
      <c r="R40" s="189"/>
      <c r="S40" s="190"/>
      <c r="T40" s="189"/>
      <c r="U40" s="190"/>
      <c r="V40" s="189"/>
      <c r="W40" s="190"/>
      <c r="X40" s="189"/>
      <c r="Y40" s="190"/>
      <c r="Z40" s="189"/>
      <c r="AA40" s="190"/>
      <c r="AB40" s="189"/>
      <c r="AC40" s="190"/>
      <c r="AD40" s="189"/>
      <c r="AE40" s="190"/>
      <c r="AF40" s="189"/>
      <c r="AG40" s="190"/>
      <c r="AH40" s="189"/>
      <c r="AI40" s="190"/>
      <c r="AJ40" s="189"/>
      <c r="AK40" s="190"/>
      <c r="AL40" s="189"/>
      <c r="AM40" s="190"/>
      <c r="AN40" s="189"/>
      <c r="AO40" s="190"/>
      <c r="AP40" s="189"/>
      <c r="AQ40" s="190"/>
      <c r="AR40" s="189"/>
      <c r="AS40" s="190"/>
      <c r="AT40" s="189"/>
      <c r="AU40" s="190"/>
      <c r="AV40" s="189"/>
      <c r="AW40" s="190"/>
      <c r="AX40" s="189"/>
      <c r="AY40" s="190"/>
      <c r="AZ40" s="189"/>
      <c r="BA40" s="190"/>
      <c r="BB40" s="189"/>
      <c r="BC40" s="190"/>
      <c r="BD40" s="189"/>
      <c r="BE40" s="190"/>
      <c r="BF40" s="189"/>
      <c r="BG40" s="190"/>
      <c r="BH40" s="189"/>
      <c r="BI40" s="190"/>
      <c r="BJ40" s="189"/>
      <c r="BK40" s="190"/>
      <c r="BL40" s="189"/>
      <c r="BM40" s="263"/>
    </row>
    <row r="41" spans="1:65" s="165" customFormat="1" ht="29.25" customHeight="1" thickTop="1" thickBot="1">
      <c r="C41" s="195">
        <v>1</v>
      </c>
      <c r="D41" s="167"/>
      <c r="E41" s="168"/>
      <c r="F41" s="167"/>
      <c r="G41" s="168"/>
      <c r="H41" s="167"/>
      <c r="I41" s="168"/>
      <c r="J41" s="167"/>
      <c r="K41" s="168"/>
      <c r="L41" s="167"/>
      <c r="M41" s="168"/>
      <c r="N41" s="167"/>
      <c r="O41" s="168"/>
      <c r="P41" s="167"/>
      <c r="Q41" s="168"/>
      <c r="R41" s="167"/>
      <c r="S41" s="168"/>
      <c r="T41" s="167"/>
      <c r="U41" s="168"/>
      <c r="V41" s="167"/>
      <c r="W41" s="168"/>
      <c r="X41" s="167"/>
      <c r="Y41" s="168"/>
      <c r="Z41" s="167"/>
      <c r="AA41" s="168"/>
      <c r="AB41" s="167"/>
      <c r="AC41" s="168"/>
      <c r="AD41" s="167"/>
      <c r="AE41" s="168"/>
      <c r="AF41" s="167"/>
      <c r="AG41" s="168"/>
      <c r="AH41" s="167"/>
      <c r="AI41" s="168"/>
      <c r="AJ41" s="167"/>
      <c r="AK41" s="168"/>
      <c r="AL41" s="167"/>
      <c r="AM41" s="168"/>
      <c r="AN41" s="167"/>
      <c r="AO41" s="168"/>
      <c r="AP41" s="167"/>
      <c r="AQ41" s="168"/>
      <c r="AR41" s="167"/>
      <c r="AS41" s="168"/>
      <c r="AT41" s="167"/>
      <c r="AU41" s="168"/>
      <c r="AV41" s="167"/>
      <c r="AW41" s="168"/>
      <c r="AX41" s="167"/>
      <c r="AY41" s="168"/>
      <c r="AZ41" s="167"/>
      <c r="BA41" s="168"/>
      <c r="BB41" s="167"/>
      <c r="BC41" s="168"/>
      <c r="BD41" s="167"/>
      <c r="BE41" s="168"/>
      <c r="BF41" s="167"/>
      <c r="BG41" s="168"/>
      <c r="BH41" s="167"/>
      <c r="BI41" s="168"/>
      <c r="BJ41" s="167"/>
      <c r="BK41" s="168"/>
      <c r="BL41" s="167"/>
      <c r="BM41" s="168"/>
    </row>
    <row r="42" spans="1:65" s="98" customFormat="1" ht="22" thickTop="1">
      <c r="A42" s="100"/>
      <c r="B42" s="183"/>
      <c r="C42" s="107" t="s">
        <v>82</v>
      </c>
      <c r="D42" s="342">
        <f>D18</f>
        <v>46296</v>
      </c>
      <c r="E42" s="343"/>
      <c r="F42" s="342">
        <f>F18</f>
        <v>46297</v>
      </c>
      <c r="G42" s="343"/>
      <c r="H42" s="342">
        <f>H18</f>
        <v>46298</v>
      </c>
      <c r="I42" s="343"/>
      <c r="J42" s="342">
        <f>J18</f>
        <v>46299</v>
      </c>
      <c r="K42" s="343"/>
      <c r="L42" s="342">
        <f>L18</f>
        <v>46300</v>
      </c>
      <c r="M42" s="343"/>
      <c r="N42" s="342">
        <f>N18</f>
        <v>46301</v>
      </c>
      <c r="O42" s="343"/>
      <c r="P42" s="342">
        <f>P18</f>
        <v>46302</v>
      </c>
      <c r="Q42" s="343"/>
      <c r="R42" s="342">
        <f>R18</f>
        <v>46303</v>
      </c>
      <c r="S42" s="343"/>
      <c r="T42" s="342">
        <f>T18</f>
        <v>46304</v>
      </c>
      <c r="U42" s="343"/>
      <c r="V42" s="342">
        <f>V18</f>
        <v>46305</v>
      </c>
      <c r="W42" s="343"/>
      <c r="X42" s="342">
        <f>X18</f>
        <v>46306</v>
      </c>
      <c r="Y42" s="343"/>
      <c r="Z42" s="342">
        <f>Z18</f>
        <v>46307</v>
      </c>
      <c r="AA42" s="343"/>
      <c r="AB42" s="342">
        <f>AB18</f>
        <v>46308</v>
      </c>
      <c r="AC42" s="343"/>
      <c r="AD42" s="342">
        <f>AD18</f>
        <v>46309</v>
      </c>
      <c r="AE42" s="343"/>
      <c r="AF42" s="342">
        <f>AF18</f>
        <v>46310</v>
      </c>
      <c r="AG42" s="343"/>
      <c r="AH42" s="342">
        <f>AH18</f>
        <v>46311</v>
      </c>
      <c r="AI42" s="343"/>
      <c r="AJ42" s="342">
        <f>AJ18</f>
        <v>46312</v>
      </c>
      <c r="AK42" s="343"/>
      <c r="AL42" s="342">
        <f>AL18</f>
        <v>46313</v>
      </c>
      <c r="AM42" s="343"/>
      <c r="AN42" s="342">
        <f>AN18</f>
        <v>46314</v>
      </c>
      <c r="AO42" s="343"/>
      <c r="AP42" s="342">
        <f>AP18</f>
        <v>46315</v>
      </c>
      <c r="AQ42" s="343"/>
      <c r="AR42" s="342">
        <f>AR18</f>
        <v>46316</v>
      </c>
      <c r="AS42" s="343"/>
      <c r="AT42" s="342">
        <f>AT18</f>
        <v>46317</v>
      </c>
      <c r="AU42" s="343"/>
      <c r="AV42" s="342">
        <f>AV18</f>
        <v>46318</v>
      </c>
      <c r="AW42" s="343"/>
      <c r="AX42" s="342">
        <f>AX18</f>
        <v>46319</v>
      </c>
      <c r="AY42" s="343"/>
      <c r="AZ42" s="342">
        <f>AZ18</f>
        <v>46320</v>
      </c>
      <c r="BA42" s="343"/>
      <c r="BB42" s="342">
        <f>BB18</f>
        <v>46321</v>
      </c>
      <c r="BC42" s="343"/>
      <c r="BD42" s="342">
        <f>BD18</f>
        <v>46322</v>
      </c>
      <c r="BE42" s="343"/>
      <c r="BF42" s="342">
        <f>BF18</f>
        <v>46323</v>
      </c>
      <c r="BG42" s="343"/>
      <c r="BH42" s="342">
        <f>BH18</f>
        <v>46324</v>
      </c>
      <c r="BI42" s="343"/>
      <c r="BJ42" s="342">
        <f>BJ18</f>
        <v>46325</v>
      </c>
      <c r="BK42" s="343"/>
      <c r="BL42" s="342">
        <f>BL18</f>
        <v>46326</v>
      </c>
      <c r="BM42" s="344"/>
    </row>
    <row r="43" spans="1:65" s="98" customFormat="1" ht="19" thickBot="1">
      <c r="A43" s="100"/>
      <c r="B43" s="184"/>
      <c r="C43" s="106" t="s">
        <v>83</v>
      </c>
      <c r="D43" s="339">
        <f>D42</f>
        <v>46296</v>
      </c>
      <c r="E43" s="341"/>
      <c r="F43" s="339">
        <f>F42</f>
        <v>46297</v>
      </c>
      <c r="G43" s="341"/>
      <c r="H43" s="339">
        <f>H42</f>
        <v>46298</v>
      </c>
      <c r="I43" s="341"/>
      <c r="J43" s="339">
        <f>J42</f>
        <v>46299</v>
      </c>
      <c r="K43" s="341"/>
      <c r="L43" s="339">
        <f>L42</f>
        <v>46300</v>
      </c>
      <c r="M43" s="341"/>
      <c r="N43" s="339">
        <f>N42</f>
        <v>46301</v>
      </c>
      <c r="O43" s="341"/>
      <c r="P43" s="339">
        <f>P42</f>
        <v>46302</v>
      </c>
      <c r="Q43" s="341"/>
      <c r="R43" s="339">
        <f>R42</f>
        <v>46303</v>
      </c>
      <c r="S43" s="341"/>
      <c r="T43" s="339">
        <f>T42</f>
        <v>46304</v>
      </c>
      <c r="U43" s="341"/>
      <c r="V43" s="339">
        <f>V42</f>
        <v>46305</v>
      </c>
      <c r="W43" s="341"/>
      <c r="X43" s="339">
        <f>X42</f>
        <v>46306</v>
      </c>
      <c r="Y43" s="341"/>
      <c r="Z43" s="339">
        <f>Z42</f>
        <v>46307</v>
      </c>
      <c r="AA43" s="341"/>
      <c r="AB43" s="339">
        <f>AB42</f>
        <v>46308</v>
      </c>
      <c r="AC43" s="341"/>
      <c r="AD43" s="339">
        <f>AD42</f>
        <v>46309</v>
      </c>
      <c r="AE43" s="341"/>
      <c r="AF43" s="339">
        <f>AF42</f>
        <v>46310</v>
      </c>
      <c r="AG43" s="341"/>
      <c r="AH43" s="339">
        <f>AH42</f>
        <v>46311</v>
      </c>
      <c r="AI43" s="341"/>
      <c r="AJ43" s="339">
        <f>AJ42</f>
        <v>46312</v>
      </c>
      <c r="AK43" s="341"/>
      <c r="AL43" s="339">
        <f>AL42</f>
        <v>46313</v>
      </c>
      <c r="AM43" s="341"/>
      <c r="AN43" s="339">
        <f>AN42</f>
        <v>46314</v>
      </c>
      <c r="AO43" s="341"/>
      <c r="AP43" s="339">
        <f>AP42</f>
        <v>46315</v>
      </c>
      <c r="AQ43" s="341"/>
      <c r="AR43" s="339">
        <f>AR42</f>
        <v>46316</v>
      </c>
      <c r="AS43" s="341"/>
      <c r="AT43" s="339">
        <f>AT42</f>
        <v>46317</v>
      </c>
      <c r="AU43" s="341"/>
      <c r="AV43" s="339">
        <f>AV42</f>
        <v>46318</v>
      </c>
      <c r="AW43" s="341"/>
      <c r="AX43" s="339">
        <f>AX42</f>
        <v>46319</v>
      </c>
      <c r="AY43" s="341"/>
      <c r="AZ43" s="339">
        <f>AZ42</f>
        <v>46320</v>
      </c>
      <c r="BA43" s="341"/>
      <c r="BB43" s="339">
        <f>BB42</f>
        <v>46321</v>
      </c>
      <c r="BC43" s="341"/>
      <c r="BD43" s="339">
        <f>BD42</f>
        <v>46322</v>
      </c>
      <c r="BE43" s="341"/>
      <c r="BF43" s="339">
        <f>BF42</f>
        <v>46323</v>
      </c>
      <c r="BG43" s="341"/>
      <c r="BH43" s="339">
        <f>BH42</f>
        <v>46324</v>
      </c>
      <c r="BI43" s="341"/>
      <c r="BJ43" s="339">
        <f>BJ42</f>
        <v>46325</v>
      </c>
      <c r="BK43" s="341"/>
      <c r="BL43" s="339">
        <f>BL42</f>
        <v>46326</v>
      </c>
      <c r="BM43" s="340"/>
    </row>
    <row r="44" spans="1:65" s="98" customFormat="1" ht="19" thickTop="1">
      <c r="A44" s="100"/>
      <c r="B44" s="337" t="s">
        <v>3</v>
      </c>
      <c r="C44" s="170">
        <f>設定!D5</f>
        <v>0</v>
      </c>
      <c r="D44" s="146"/>
      <c r="E44" s="163"/>
      <c r="F44" s="146"/>
      <c r="G44" s="163"/>
      <c r="H44" s="146"/>
      <c r="I44" s="163"/>
      <c r="J44" s="146"/>
      <c r="K44" s="163"/>
      <c r="L44" s="146"/>
      <c r="M44" s="163"/>
      <c r="N44" s="146"/>
      <c r="O44" s="163"/>
      <c r="P44" s="146"/>
      <c r="Q44" s="163"/>
      <c r="R44" s="146"/>
      <c r="S44" s="163"/>
      <c r="T44" s="146"/>
      <c r="U44" s="163"/>
      <c r="V44" s="146"/>
      <c r="W44" s="163"/>
      <c r="X44" s="146"/>
      <c r="Y44" s="163"/>
      <c r="Z44" s="146"/>
      <c r="AA44" s="163"/>
      <c r="AB44" s="146"/>
      <c r="AC44" s="163"/>
      <c r="AD44" s="146"/>
      <c r="AE44" s="163"/>
      <c r="AF44" s="146"/>
      <c r="AG44" s="163"/>
      <c r="AH44" s="146"/>
      <c r="AI44" s="163"/>
      <c r="AJ44" s="146"/>
      <c r="AK44" s="163"/>
      <c r="AL44" s="146"/>
      <c r="AM44" s="163"/>
      <c r="AN44" s="146"/>
      <c r="AO44" s="163"/>
      <c r="AP44" s="146"/>
      <c r="AQ44" s="163"/>
      <c r="AR44" s="146"/>
      <c r="AS44" s="163"/>
      <c r="AT44" s="146"/>
      <c r="AU44" s="163"/>
      <c r="AV44" s="146"/>
      <c r="AW44" s="163"/>
      <c r="AX44" s="146"/>
      <c r="AY44" s="163"/>
      <c r="AZ44" s="146"/>
      <c r="BA44" s="163"/>
      <c r="BB44" s="146"/>
      <c r="BC44" s="163"/>
      <c r="BD44" s="146"/>
      <c r="BE44" s="163"/>
      <c r="BF44" s="146"/>
      <c r="BG44" s="163"/>
      <c r="BH44" s="146"/>
      <c r="BI44" s="163"/>
      <c r="BJ44" s="146"/>
      <c r="BK44" s="163"/>
      <c r="BL44" s="146"/>
      <c r="BM44" s="260"/>
    </row>
    <row r="45" spans="1:65" s="98" customFormat="1">
      <c r="A45" s="100"/>
      <c r="B45" s="337"/>
      <c r="C45" s="110">
        <f>設定!D6</f>
        <v>0</v>
      </c>
      <c r="D45" s="143"/>
      <c r="E45" s="160"/>
      <c r="F45" s="143"/>
      <c r="G45" s="160"/>
      <c r="H45" s="143"/>
      <c r="I45" s="160"/>
      <c r="J45" s="143"/>
      <c r="K45" s="160"/>
      <c r="L45" s="143"/>
      <c r="M45" s="160"/>
      <c r="N45" s="143"/>
      <c r="O45" s="160"/>
      <c r="P45" s="143"/>
      <c r="Q45" s="160"/>
      <c r="R45" s="143"/>
      <c r="S45" s="160"/>
      <c r="T45" s="143"/>
      <c r="U45" s="160"/>
      <c r="V45" s="143"/>
      <c r="W45" s="160"/>
      <c r="X45" s="143"/>
      <c r="Y45" s="160"/>
      <c r="Z45" s="143"/>
      <c r="AA45" s="160"/>
      <c r="AB45" s="143"/>
      <c r="AC45" s="160"/>
      <c r="AD45" s="143"/>
      <c r="AE45" s="160"/>
      <c r="AF45" s="143"/>
      <c r="AG45" s="160"/>
      <c r="AH45" s="143"/>
      <c r="AI45" s="160"/>
      <c r="AJ45" s="143"/>
      <c r="AK45" s="160"/>
      <c r="AL45" s="143"/>
      <c r="AM45" s="160"/>
      <c r="AN45" s="143"/>
      <c r="AO45" s="160"/>
      <c r="AP45" s="143"/>
      <c r="AQ45" s="160"/>
      <c r="AR45" s="143"/>
      <c r="AS45" s="160"/>
      <c r="AT45" s="143"/>
      <c r="AU45" s="160"/>
      <c r="AV45" s="143"/>
      <c r="AW45" s="160"/>
      <c r="AX45" s="143"/>
      <c r="AY45" s="160"/>
      <c r="AZ45" s="143"/>
      <c r="BA45" s="160"/>
      <c r="BB45" s="143"/>
      <c r="BC45" s="160"/>
      <c r="BD45" s="143"/>
      <c r="BE45" s="160"/>
      <c r="BF45" s="143"/>
      <c r="BG45" s="160"/>
      <c r="BH45" s="143"/>
      <c r="BI45" s="160"/>
      <c r="BJ45" s="143"/>
      <c r="BK45" s="160"/>
      <c r="BL45" s="143"/>
      <c r="BM45" s="264"/>
    </row>
    <row r="46" spans="1:65" s="98" customFormat="1">
      <c r="A46" s="100"/>
      <c r="B46" s="337"/>
      <c r="C46" s="114">
        <f>設定!D7</f>
        <v>0</v>
      </c>
      <c r="D46" s="149"/>
      <c r="E46" s="164"/>
      <c r="F46" s="149"/>
      <c r="G46" s="164"/>
      <c r="H46" s="149"/>
      <c r="I46" s="164"/>
      <c r="J46" s="149"/>
      <c r="K46" s="164"/>
      <c r="L46" s="149"/>
      <c r="M46" s="164"/>
      <c r="N46" s="149"/>
      <c r="O46" s="164"/>
      <c r="P46" s="149"/>
      <c r="Q46" s="164"/>
      <c r="R46" s="149"/>
      <c r="S46" s="164"/>
      <c r="T46" s="149"/>
      <c r="U46" s="164"/>
      <c r="V46" s="149"/>
      <c r="W46" s="164"/>
      <c r="X46" s="149"/>
      <c r="Y46" s="164"/>
      <c r="Z46" s="149"/>
      <c r="AA46" s="164"/>
      <c r="AB46" s="149"/>
      <c r="AC46" s="164"/>
      <c r="AD46" s="149"/>
      <c r="AE46" s="164"/>
      <c r="AF46" s="149"/>
      <c r="AG46" s="164"/>
      <c r="AH46" s="149"/>
      <c r="AI46" s="164"/>
      <c r="AJ46" s="149"/>
      <c r="AK46" s="164"/>
      <c r="AL46" s="149"/>
      <c r="AM46" s="164"/>
      <c r="AN46" s="149"/>
      <c r="AO46" s="164"/>
      <c r="AP46" s="149"/>
      <c r="AQ46" s="164"/>
      <c r="AR46" s="149"/>
      <c r="AS46" s="164"/>
      <c r="AT46" s="149"/>
      <c r="AU46" s="164"/>
      <c r="AV46" s="149"/>
      <c r="AW46" s="164"/>
      <c r="AX46" s="149"/>
      <c r="AY46" s="164"/>
      <c r="AZ46" s="149"/>
      <c r="BA46" s="164"/>
      <c r="BB46" s="149"/>
      <c r="BC46" s="164"/>
      <c r="BD46" s="149"/>
      <c r="BE46" s="164"/>
      <c r="BF46" s="149"/>
      <c r="BG46" s="164"/>
      <c r="BH46" s="149"/>
      <c r="BI46" s="164"/>
      <c r="BJ46" s="149"/>
      <c r="BK46" s="164"/>
      <c r="BL46" s="149"/>
      <c r="BM46" s="262"/>
    </row>
    <row r="47" spans="1:65" s="98" customFormat="1">
      <c r="A47" s="100"/>
      <c r="B47" s="337"/>
      <c r="C47" s="110">
        <f>設定!D8</f>
        <v>0</v>
      </c>
      <c r="D47" s="143"/>
      <c r="E47" s="160"/>
      <c r="F47" s="143"/>
      <c r="G47" s="160"/>
      <c r="H47" s="143"/>
      <c r="I47" s="160"/>
      <c r="J47" s="143"/>
      <c r="K47" s="160"/>
      <c r="L47" s="143"/>
      <c r="M47" s="160"/>
      <c r="N47" s="143"/>
      <c r="O47" s="160"/>
      <c r="P47" s="143"/>
      <c r="Q47" s="160"/>
      <c r="R47" s="143"/>
      <c r="S47" s="160"/>
      <c r="T47" s="143"/>
      <c r="U47" s="160"/>
      <c r="V47" s="143"/>
      <c r="W47" s="160"/>
      <c r="X47" s="143"/>
      <c r="Y47" s="160"/>
      <c r="Z47" s="143"/>
      <c r="AA47" s="160"/>
      <c r="AB47" s="143"/>
      <c r="AC47" s="160"/>
      <c r="AD47" s="143"/>
      <c r="AE47" s="160"/>
      <c r="AF47" s="143"/>
      <c r="AG47" s="160"/>
      <c r="AH47" s="143"/>
      <c r="AI47" s="160"/>
      <c r="AJ47" s="143"/>
      <c r="AK47" s="160"/>
      <c r="AL47" s="143"/>
      <c r="AM47" s="160"/>
      <c r="AN47" s="143"/>
      <c r="AO47" s="160"/>
      <c r="AP47" s="143"/>
      <c r="AQ47" s="160"/>
      <c r="AR47" s="143"/>
      <c r="AS47" s="160"/>
      <c r="AT47" s="143"/>
      <c r="AU47" s="160"/>
      <c r="AV47" s="143"/>
      <c r="AW47" s="160"/>
      <c r="AX47" s="143"/>
      <c r="AY47" s="160"/>
      <c r="AZ47" s="143"/>
      <c r="BA47" s="160"/>
      <c r="BB47" s="143"/>
      <c r="BC47" s="160"/>
      <c r="BD47" s="143"/>
      <c r="BE47" s="160"/>
      <c r="BF47" s="143"/>
      <c r="BG47" s="160"/>
      <c r="BH47" s="143"/>
      <c r="BI47" s="160"/>
      <c r="BJ47" s="143"/>
      <c r="BK47" s="160"/>
      <c r="BL47" s="143"/>
      <c r="BM47" s="264"/>
    </row>
    <row r="48" spans="1:65" s="98" customFormat="1">
      <c r="A48" s="100"/>
      <c r="B48" s="337"/>
      <c r="C48" s="114">
        <f>設定!D9</f>
        <v>0</v>
      </c>
      <c r="D48" s="149"/>
      <c r="E48" s="164"/>
      <c r="F48" s="149"/>
      <c r="G48" s="164"/>
      <c r="H48" s="149"/>
      <c r="I48" s="164"/>
      <c r="J48" s="149"/>
      <c r="K48" s="164"/>
      <c r="L48" s="149"/>
      <c r="M48" s="164"/>
      <c r="N48" s="149"/>
      <c r="O48" s="164"/>
      <c r="P48" s="149"/>
      <c r="Q48" s="164"/>
      <c r="R48" s="149"/>
      <c r="S48" s="164"/>
      <c r="T48" s="149"/>
      <c r="U48" s="164"/>
      <c r="V48" s="149"/>
      <c r="W48" s="164"/>
      <c r="X48" s="149"/>
      <c r="Y48" s="164"/>
      <c r="Z48" s="149"/>
      <c r="AA48" s="164"/>
      <c r="AB48" s="149"/>
      <c r="AC48" s="164"/>
      <c r="AD48" s="149"/>
      <c r="AE48" s="164"/>
      <c r="AF48" s="149"/>
      <c r="AG48" s="164"/>
      <c r="AH48" s="149"/>
      <c r="AI48" s="164"/>
      <c r="AJ48" s="149"/>
      <c r="AK48" s="164"/>
      <c r="AL48" s="149"/>
      <c r="AM48" s="164"/>
      <c r="AN48" s="149"/>
      <c r="AO48" s="164"/>
      <c r="AP48" s="149"/>
      <c r="AQ48" s="164"/>
      <c r="AR48" s="149"/>
      <c r="AS48" s="164"/>
      <c r="AT48" s="149"/>
      <c r="AU48" s="164"/>
      <c r="AV48" s="149"/>
      <c r="AW48" s="164"/>
      <c r="AX48" s="149"/>
      <c r="AY48" s="164"/>
      <c r="AZ48" s="149"/>
      <c r="BA48" s="164"/>
      <c r="BB48" s="149"/>
      <c r="BC48" s="164"/>
      <c r="BD48" s="149"/>
      <c r="BE48" s="164"/>
      <c r="BF48" s="149"/>
      <c r="BG48" s="164"/>
      <c r="BH48" s="149"/>
      <c r="BI48" s="164"/>
      <c r="BJ48" s="149"/>
      <c r="BK48" s="164"/>
      <c r="BL48" s="149"/>
      <c r="BM48" s="262"/>
    </row>
    <row r="49" spans="1:65" s="98" customFormat="1">
      <c r="A49" s="100"/>
      <c r="B49" s="337"/>
      <c r="C49" s="110">
        <f>設定!D10</f>
        <v>0</v>
      </c>
      <c r="D49" s="143"/>
      <c r="E49" s="160"/>
      <c r="F49" s="143"/>
      <c r="G49" s="160"/>
      <c r="H49" s="143"/>
      <c r="I49" s="160"/>
      <c r="J49" s="143"/>
      <c r="K49" s="160"/>
      <c r="L49" s="143"/>
      <c r="M49" s="160"/>
      <c r="N49" s="143"/>
      <c r="O49" s="160"/>
      <c r="P49" s="143"/>
      <c r="Q49" s="160"/>
      <c r="R49" s="143"/>
      <c r="S49" s="160"/>
      <c r="T49" s="143"/>
      <c r="U49" s="160"/>
      <c r="V49" s="143"/>
      <c r="W49" s="160"/>
      <c r="X49" s="143"/>
      <c r="Y49" s="160"/>
      <c r="Z49" s="143"/>
      <c r="AA49" s="160"/>
      <c r="AB49" s="143"/>
      <c r="AC49" s="160"/>
      <c r="AD49" s="143"/>
      <c r="AE49" s="160"/>
      <c r="AF49" s="143"/>
      <c r="AG49" s="160"/>
      <c r="AH49" s="143"/>
      <c r="AI49" s="160"/>
      <c r="AJ49" s="143"/>
      <c r="AK49" s="160"/>
      <c r="AL49" s="143"/>
      <c r="AM49" s="160"/>
      <c r="AN49" s="143"/>
      <c r="AO49" s="160"/>
      <c r="AP49" s="143"/>
      <c r="AQ49" s="160"/>
      <c r="AR49" s="143"/>
      <c r="AS49" s="160"/>
      <c r="AT49" s="143"/>
      <c r="AU49" s="160"/>
      <c r="AV49" s="143"/>
      <c r="AW49" s="160"/>
      <c r="AX49" s="143"/>
      <c r="AY49" s="160"/>
      <c r="AZ49" s="143"/>
      <c r="BA49" s="160"/>
      <c r="BB49" s="143"/>
      <c r="BC49" s="160"/>
      <c r="BD49" s="143"/>
      <c r="BE49" s="160"/>
      <c r="BF49" s="143"/>
      <c r="BG49" s="160"/>
      <c r="BH49" s="143"/>
      <c r="BI49" s="160"/>
      <c r="BJ49" s="143"/>
      <c r="BK49" s="160"/>
      <c r="BL49" s="143"/>
      <c r="BM49" s="264"/>
    </row>
    <row r="50" spans="1:65" s="98" customFormat="1">
      <c r="A50" s="100"/>
      <c r="B50" s="337"/>
      <c r="C50" s="114">
        <f>設定!D11</f>
        <v>0</v>
      </c>
      <c r="D50" s="149"/>
      <c r="E50" s="164"/>
      <c r="F50" s="149"/>
      <c r="G50" s="164"/>
      <c r="H50" s="149"/>
      <c r="I50" s="164"/>
      <c r="J50" s="149"/>
      <c r="K50" s="164"/>
      <c r="L50" s="149"/>
      <c r="M50" s="164"/>
      <c r="N50" s="149"/>
      <c r="O50" s="164"/>
      <c r="P50" s="149"/>
      <c r="Q50" s="164"/>
      <c r="R50" s="149"/>
      <c r="S50" s="164"/>
      <c r="T50" s="149"/>
      <c r="U50" s="164"/>
      <c r="V50" s="149"/>
      <c r="W50" s="164"/>
      <c r="X50" s="149"/>
      <c r="Y50" s="164"/>
      <c r="Z50" s="149"/>
      <c r="AA50" s="164"/>
      <c r="AB50" s="149"/>
      <c r="AC50" s="164"/>
      <c r="AD50" s="149"/>
      <c r="AE50" s="164"/>
      <c r="AF50" s="149"/>
      <c r="AG50" s="164"/>
      <c r="AH50" s="149"/>
      <c r="AI50" s="164"/>
      <c r="AJ50" s="149"/>
      <c r="AK50" s="164"/>
      <c r="AL50" s="149"/>
      <c r="AM50" s="164"/>
      <c r="AN50" s="149"/>
      <c r="AO50" s="164"/>
      <c r="AP50" s="149"/>
      <c r="AQ50" s="164"/>
      <c r="AR50" s="149"/>
      <c r="AS50" s="164"/>
      <c r="AT50" s="149"/>
      <c r="AU50" s="164"/>
      <c r="AV50" s="149"/>
      <c r="AW50" s="164"/>
      <c r="AX50" s="149"/>
      <c r="AY50" s="164"/>
      <c r="AZ50" s="149"/>
      <c r="BA50" s="164"/>
      <c r="BB50" s="149"/>
      <c r="BC50" s="164"/>
      <c r="BD50" s="149"/>
      <c r="BE50" s="164"/>
      <c r="BF50" s="149"/>
      <c r="BG50" s="164"/>
      <c r="BH50" s="149"/>
      <c r="BI50" s="164"/>
      <c r="BJ50" s="149"/>
      <c r="BK50" s="164"/>
      <c r="BL50" s="149"/>
      <c r="BM50" s="262"/>
    </row>
    <row r="51" spans="1:65" s="98" customFormat="1">
      <c r="A51" s="100"/>
      <c r="B51" s="337"/>
      <c r="C51" s="110">
        <f>設定!D12</f>
        <v>0</v>
      </c>
      <c r="D51" s="143"/>
      <c r="E51" s="160"/>
      <c r="F51" s="143"/>
      <c r="G51" s="160"/>
      <c r="H51" s="143"/>
      <c r="I51" s="160"/>
      <c r="J51" s="143"/>
      <c r="K51" s="160"/>
      <c r="L51" s="143"/>
      <c r="M51" s="160"/>
      <c r="N51" s="143"/>
      <c r="O51" s="160"/>
      <c r="P51" s="143"/>
      <c r="Q51" s="160"/>
      <c r="R51" s="143"/>
      <c r="S51" s="160"/>
      <c r="T51" s="143"/>
      <c r="U51" s="160"/>
      <c r="V51" s="143"/>
      <c r="W51" s="160"/>
      <c r="X51" s="143"/>
      <c r="Y51" s="160"/>
      <c r="Z51" s="143"/>
      <c r="AA51" s="160"/>
      <c r="AB51" s="143"/>
      <c r="AC51" s="160"/>
      <c r="AD51" s="143"/>
      <c r="AE51" s="160"/>
      <c r="AF51" s="143"/>
      <c r="AG51" s="160"/>
      <c r="AH51" s="143"/>
      <c r="AI51" s="160"/>
      <c r="AJ51" s="143"/>
      <c r="AK51" s="160"/>
      <c r="AL51" s="143"/>
      <c r="AM51" s="160"/>
      <c r="AN51" s="143"/>
      <c r="AO51" s="160"/>
      <c r="AP51" s="143"/>
      <c r="AQ51" s="160"/>
      <c r="AR51" s="143"/>
      <c r="AS51" s="160"/>
      <c r="AT51" s="143"/>
      <c r="AU51" s="160"/>
      <c r="AV51" s="143"/>
      <c r="AW51" s="160"/>
      <c r="AX51" s="143"/>
      <c r="AY51" s="160"/>
      <c r="AZ51" s="143"/>
      <c r="BA51" s="160"/>
      <c r="BB51" s="143"/>
      <c r="BC51" s="160"/>
      <c r="BD51" s="143"/>
      <c r="BE51" s="160"/>
      <c r="BF51" s="143"/>
      <c r="BG51" s="160"/>
      <c r="BH51" s="143"/>
      <c r="BI51" s="160"/>
      <c r="BJ51" s="143"/>
      <c r="BK51" s="160"/>
      <c r="BL51" s="143"/>
      <c r="BM51" s="264"/>
    </row>
    <row r="52" spans="1:65" s="98" customFormat="1">
      <c r="A52" s="100"/>
      <c r="B52" s="337"/>
      <c r="C52" s="114">
        <f>設定!D13</f>
        <v>0</v>
      </c>
      <c r="D52" s="149"/>
      <c r="E52" s="164"/>
      <c r="F52" s="149"/>
      <c r="G52" s="164"/>
      <c r="H52" s="149"/>
      <c r="I52" s="164"/>
      <c r="J52" s="149"/>
      <c r="K52" s="164"/>
      <c r="L52" s="149"/>
      <c r="M52" s="164"/>
      <c r="N52" s="149"/>
      <c r="O52" s="164"/>
      <c r="P52" s="149"/>
      <c r="Q52" s="164"/>
      <c r="R52" s="149"/>
      <c r="S52" s="164"/>
      <c r="T52" s="149"/>
      <c r="U52" s="164"/>
      <c r="V52" s="149"/>
      <c r="W52" s="164"/>
      <c r="X52" s="149"/>
      <c r="Y52" s="164"/>
      <c r="Z52" s="149"/>
      <c r="AA52" s="164"/>
      <c r="AB52" s="149"/>
      <c r="AC52" s="164"/>
      <c r="AD52" s="149"/>
      <c r="AE52" s="164"/>
      <c r="AF52" s="149"/>
      <c r="AG52" s="164"/>
      <c r="AH52" s="149"/>
      <c r="AI52" s="164"/>
      <c r="AJ52" s="149"/>
      <c r="AK52" s="164"/>
      <c r="AL52" s="149"/>
      <c r="AM52" s="164"/>
      <c r="AN52" s="149"/>
      <c r="AO52" s="164"/>
      <c r="AP52" s="149"/>
      <c r="AQ52" s="164"/>
      <c r="AR52" s="149"/>
      <c r="AS52" s="164"/>
      <c r="AT52" s="149"/>
      <c r="AU52" s="164"/>
      <c r="AV52" s="149"/>
      <c r="AW52" s="164"/>
      <c r="AX52" s="149"/>
      <c r="AY52" s="164"/>
      <c r="AZ52" s="149"/>
      <c r="BA52" s="164"/>
      <c r="BB52" s="149"/>
      <c r="BC52" s="164"/>
      <c r="BD52" s="149"/>
      <c r="BE52" s="164"/>
      <c r="BF52" s="149"/>
      <c r="BG52" s="164"/>
      <c r="BH52" s="149"/>
      <c r="BI52" s="164"/>
      <c r="BJ52" s="149"/>
      <c r="BK52" s="164"/>
      <c r="BL52" s="149"/>
      <c r="BM52" s="262"/>
    </row>
    <row r="53" spans="1:65" s="98" customFormat="1">
      <c r="A53" s="100"/>
      <c r="B53" s="337"/>
      <c r="C53" s="151">
        <f>設定!D14</f>
        <v>0</v>
      </c>
      <c r="D53" s="169"/>
      <c r="E53" s="160"/>
      <c r="F53" s="169"/>
      <c r="G53" s="160"/>
      <c r="H53" s="169"/>
      <c r="I53" s="160"/>
      <c r="J53" s="169"/>
      <c r="K53" s="160"/>
      <c r="L53" s="169"/>
      <c r="M53" s="160"/>
      <c r="N53" s="169"/>
      <c r="O53" s="160"/>
      <c r="P53" s="169"/>
      <c r="Q53" s="160"/>
      <c r="R53" s="169"/>
      <c r="S53" s="160"/>
      <c r="T53" s="169"/>
      <c r="U53" s="160"/>
      <c r="V53" s="169"/>
      <c r="W53" s="160"/>
      <c r="X53" s="169"/>
      <c r="Y53" s="160"/>
      <c r="Z53" s="169"/>
      <c r="AA53" s="160"/>
      <c r="AB53" s="169"/>
      <c r="AC53" s="160"/>
      <c r="AD53" s="169"/>
      <c r="AE53" s="160"/>
      <c r="AF53" s="169"/>
      <c r="AG53" s="160"/>
      <c r="AH53" s="169"/>
      <c r="AI53" s="160"/>
      <c r="AJ53" s="169"/>
      <c r="AK53" s="160"/>
      <c r="AL53" s="169"/>
      <c r="AM53" s="160"/>
      <c r="AN53" s="169"/>
      <c r="AO53" s="160"/>
      <c r="AP53" s="169"/>
      <c r="AQ53" s="160"/>
      <c r="AR53" s="169"/>
      <c r="AS53" s="160"/>
      <c r="AT53" s="169"/>
      <c r="AU53" s="160"/>
      <c r="AV53" s="169"/>
      <c r="AW53" s="160"/>
      <c r="AX53" s="169"/>
      <c r="AY53" s="160"/>
      <c r="AZ53" s="169"/>
      <c r="BA53" s="160"/>
      <c r="BB53" s="169"/>
      <c r="BC53" s="160"/>
      <c r="BD53" s="169"/>
      <c r="BE53" s="160"/>
      <c r="BF53" s="169"/>
      <c r="BG53" s="160"/>
      <c r="BH53" s="169"/>
      <c r="BI53" s="160"/>
      <c r="BJ53" s="169"/>
      <c r="BK53" s="160"/>
      <c r="BL53" s="169"/>
      <c r="BM53" s="264"/>
    </row>
    <row r="54" spans="1:65" s="98" customFormat="1" ht="19" thickBot="1">
      <c r="A54" s="100"/>
      <c r="B54" s="337"/>
      <c r="C54" s="144" t="s">
        <v>87</v>
      </c>
      <c r="D54" s="333"/>
      <c r="E54" s="334"/>
      <c r="F54" s="333"/>
      <c r="G54" s="334"/>
      <c r="H54" s="333"/>
      <c r="I54" s="334"/>
      <c r="J54" s="333"/>
      <c r="K54" s="334"/>
      <c r="L54" s="333"/>
      <c r="M54" s="334"/>
      <c r="N54" s="333"/>
      <c r="O54" s="334"/>
      <c r="P54" s="333"/>
      <c r="Q54" s="334"/>
      <c r="R54" s="333"/>
      <c r="S54" s="334"/>
      <c r="T54" s="333"/>
      <c r="U54" s="334"/>
      <c r="V54" s="333"/>
      <c r="W54" s="334"/>
      <c r="X54" s="333"/>
      <c r="Y54" s="334"/>
      <c r="Z54" s="333"/>
      <c r="AA54" s="334"/>
      <c r="AB54" s="333"/>
      <c r="AC54" s="334"/>
      <c r="AD54" s="333"/>
      <c r="AE54" s="334"/>
      <c r="AF54" s="333"/>
      <c r="AG54" s="334"/>
      <c r="AH54" s="333"/>
      <c r="AI54" s="334"/>
      <c r="AJ54" s="333"/>
      <c r="AK54" s="334"/>
      <c r="AL54" s="333"/>
      <c r="AM54" s="334"/>
      <c r="AN54" s="333"/>
      <c r="AO54" s="334"/>
      <c r="AP54" s="333"/>
      <c r="AQ54" s="334"/>
      <c r="AR54" s="333"/>
      <c r="AS54" s="334"/>
      <c r="AT54" s="333"/>
      <c r="AU54" s="334"/>
      <c r="AV54" s="333"/>
      <c r="AW54" s="334"/>
      <c r="AX54" s="333"/>
      <c r="AY54" s="334"/>
      <c r="AZ54" s="333"/>
      <c r="BA54" s="334"/>
      <c r="BB54" s="333"/>
      <c r="BC54" s="334"/>
      <c r="BD54" s="333"/>
      <c r="BE54" s="334"/>
      <c r="BF54" s="333"/>
      <c r="BG54" s="334"/>
      <c r="BH54" s="333"/>
      <c r="BI54" s="334"/>
      <c r="BJ54" s="333"/>
      <c r="BK54" s="334"/>
      <c r="BL54" s="333"/>
      <c r="BM54" s="335"/>
    </row>
    <row r="55" spans="1:65" s="98" customFormat="1" ht="20" thickTop="1" thickBot="1">
      <c r="A55" s="100"/>
      <c r="B55" s="338"/>
      <c r="C55" s="152" t="s">
        <v>88</v>
      </c>
      <c r="D55" s="324">
        <f>SUM(D44:D53)</f>
        <v>0</v>
      </c>
      <c r="E55" s="325"/>
      <c r="F55" s="324">
        <f t="shared" ref="F55" si="153">SUM(F44:F53)</f>
        <v>0</v>
      </c>
      <c r="G55" s="325"/>
      <c r="H55" s="324">
        <f>SUM(H44:H53)</f>
        <v>0</v>
      </c>
      <c r="I55" s="325"/>
      <c r="J55" s="324">
        <f t="shared" ref="J55" si="154">SUM(J44:J53)</f>
        <v>0</v>
      </c>
      <c r="K55" s="325"/>
      <c r="L55" s="324">
        <f t="shared" ref="L55" si="155">SUM(L44:L53)</f>
        <v>0</v>
      </c>
      <c r="M55" s="325"/>
      <c r="N55" s="324">
        <f t="shared" ref="N55" si="156">SUM(N44:N53)</f>
        <v>0</v>
      </c>
      <c r="O55" s="325"/>
      <c r="P55" s="324">
        <f t="shared" ref="P55" si="157">SUM(P44:P53)</f>
        <v>0</v>
      </c>
      <c r="Q55" s="325"/>
      <c r="R55" s="324">
        <f t="shared" ref="R55" si="158">SUM(R44:R53)</f>
        <v>0</v>
      </c>
      <c r="S55" s="325"/>
      <c r="T55" s="324">
        <f t="shared" ref="T55" si="159">SUM(T44:T53)</f>
        <v>0</v>
      </c>
      <c r="U55" s="325"/>
      <c r="V55" s="324">
        <f t="shared" ref="V55" si="160">SUM(V44:V53)</f>
        <v>0</v>
      </c>
      <c r="W55" s="325"/>
      <c r="X55" s="324">
        <f t="shared" ref="X55" si="161">SUM(X44:X53)</f>
        <v>0</v>
      </c>
      <c r="Y55" s="325"/>
      <c r="Z55" s="324">
        <f t="shared" ref="Z55" si="162">SUM(Z44:Z53)</f>
        <v>0</v>
      </c>
      <c r="AA55" s="325"/>
      <c r="AB55" s="324">
        <f t="shared" ref="AB55" si="163">SUM(AB44:AB53)</f>
        <v>0</v>
      </c>
      <c r="AC55" s="325"/>
      <c r="AD55" s="324">
        <f t="shared" ref="AD55" si="164">SUM(AD44:AD53)</f>
        <v>0</v>
      </c>
      <c r="AE55" s="325"/>
      <c r="AF55" s="324">
        <f t="shared" ref="AF55" si="165">SUM(AF44:AF53)</f>
        <v>0</v>
      </c>
      <c r="AG55" s="325"/>
      <c r="AH55" s="324">
        <f t="shared" ref="AH55" si="166">SUM(AH44:AH53)</f>
        <v>0</v>
      </c>
      <c r="AI55" s="325"/>
      <c r="AJ55" s="324">
        <f t="shared" ref="AJ55" si="167">SUM(AJ44:AJ53)</f>
        <v>0</v>
      </c>
      <c r="AK55" s="325"/>
      <c r="AL55" s="324">
        <f t="shared" ref="AL55" si="168">SUM(AL44:AL53)</f>
        <v>0</v>
      </c>
      <c r="AM55" s="325"/>
      <c r="AN55" s="324">
        <f t="shared" ref="AN55" si="169">SUM(AN44:AN53)</f>
        <v>0</v>
      </c>
      <c r="AO55" s="325"/>
      <c r="AP55" s="324">
        <f t="shared" ref="AP55" si="170">SUM(AP44:AP53)</f>
        <v>0</v>
      </c>
      <c r="AQ55" s="325"/>
      <c r="AR55" s="324">
        <f t="shared" ref="AR55" si="171">SUM(AR44:AR53)</f>
        <v>0</v>
      </c>
      <c r="AS55" s="325"/>
      <c r="AT55" s="324">
        <f t="shared" ref="AT55" si="172">SUM(AT44:AT53)</f>
        <v>0</v>
      </c>
      <c r="AU55" s="325"/>
      <c r="AV55" s="324">
        <f t="shared" ref="AV55" si="173">SUM(AV44:AV53)</f>
        <v>0</v>
      </c>
      <c r="AW55" s="325"/>
      <c r="AX55" s="324">
        <f t="shared" ref="AX55" si="174">SUM(AX44:AX53)</f>
        <v>0</v>
      </c>
      <c r="AY55" s="325"/>
      <c r="AZ55" s="324">
        <f t="shared" ref="AZ55" si="175">SUM(AZ44:AZ53)</f>
        <v>0</v>
      </c>
      <c r="BA55" s="325"/>
      <c r="BB55" s="324">
        <f t="shared" ref="BB55" si="176">SUM(BB44:BB53)</f>
        <v>0</v>
      </c>
      <c r="BC55" s="325"/>
      <c r="BD55" s="324">
        <f t="shared" ref="BD55" si="177">SUM(BD44:BD53)</f>
        <v>0</v>
      </c>
      <c r="BE55" s="325"/>
      <c r="BF55" s="324">
        <f t="shared" ref="BF55" si="178">SUM(BF44:BF53)</f>
        <v>0</v>
      </c>
      <c r="BG55" s="325"/>
      <c r="BH55" s="324">
        <f t="shared" ref="BH55" si="179">SUM(BH44:BH53)</f>
        <v>0</v>
      </c>
      <c r="BI55" s="325"/>
      <c r="BJ55" s="324">
        <f t="shared" ref="BJ55" si="180">SUM(BJ44:BJ53)</f>
        <v>0</v>
      </c>
      <c r="BK55" s="325"/>
      <c r="BL55" s="331">
        <f t="shared" ref="BL55" si="181">SUM(BL44:BL53)</f>
        <v>0</v>
      </c>
      <c r="BM55" s="382"/>
    </row>
    <row r="56" spans="1:65" s="98" customFormat="1" ht="19" thickTop="1">
      <c r="A56" s="100"/>
      <c r="B56" s="337" t="s">
        <v>89</v>
      </c>
      <c r="C56" s="170">
        <f>設定!F5</f>
        <v>0</v>
      </c>
      <c r="D56" s="146"/>
      <c r="E56" s="163"/>
      <c r="F56" s="146"/>
      <c r="G56" s="163"/>
      <c r="H56" s="146"/>
      <c r="I56" s="163"/>
      <c r="J56" s="146"/>
      <c r="K56" s="163"/>
      <c r="L56" s="146"/>
      <c r="M56" s="163"/>
      <c r="N56" s="146"/>
      <c r="O56" s="163"/>
      <c r="P56" s="146"/>
      <c r="Q56" s="163"/>
      <c r="R56" s="146"/>
      <c r="S56" s="163"/>
      <c r="T56" s="146"/>
      <c r="U56" s="163"/>
      <c r="V56" s="146"/>
      <c r="W56" s="163"/>
      <c r="X56" s="146"/>
      <c r="Y56" s="163"/>
      <c r="Z56" s="146"/>
      <c r="AA56" s="163"/>
      <c r="AB56" s="146"/>
      <c r="AC56" s="163"/>
      <c r="AD56" s="146"/>
      <c r="AE56" s="163"/>
      <c r="AF56" s="146"/>
      <c r="AG56" s="163"/>
      <c r="AH56" s="146"/>
      <c r="AI56" s="163"/>
      <c r="AJ56" s="146"/>
      <c r="AK56" s="163"/>
      <c r="AL56" s="146"/>
      <c r="AM56" s="163"/>
      <c r="AN56" s="146"/>
      <c r="AO56" s="163"/>
      <c r="AP56" s="146"/>
      <c r="AQ56" s="163"/>
      <c r="AR56" s="146"/>
      <c r="AS56" s="163"/>
      <c r="AT56" s="146"/>
      <c r="AU56" s="163"/>
      <c r="AV56" s="146"/>
      <c r="AW56" s="163"/>
      <c r="AX56" s="146"/>
      <c r="AY56" s="163"/>
      <c r="AZ56" s="146"/>
      <c r="BA56" s="163"/>
      <c r="BB56" s="146"/>
      <c r="BC56" s="163"/>
      <c r="BD56" s="146"/>
      <c r="BE56" s="163"/>
      <c r="BF56" s="146"/>
      <c r="BG56" s="163"/>
      <c r="BH56" s="146"/>
      <c r="BI56" s="163"/>
      <c r="BJ56" s="146"/>
      <c r="BK56" s="163"/>
      <c r="BL56" s="146"/>
      <c r="BM56" s="260"/>
    </row>
    <row r="57" spans="1:65" s="98" customFormat="1">
      <c r="A57" s="100"/>
      <c r="B57" s="337"/>
      <c r="C57" s="110">
        <f>設定!F6</f>
        <v>0</v>
      </c>
      <c r="D57" s="143"/>
      <c r="E57" s="160"/>
      <c r="F57" s="143"/>
      <c r="G57" s="160"/>
      <c r="H57" s="143"/>
      <c r="I57" s="160"/>
      <c r="J57" s="143"/>
      <c r="K57" s="160"/>
      <c r="L57" s="143"/>
      <c r="M57" s="160"/>
      <c r="N57" s="143"/>
      <c r="O57" s="160"/>
      <c r="P57" s="143"/>
      <c r="Q57" s="160"/>
      <c r="R57" s="143"/>
      <c r="S57" s="160"/>
      <c r="T57" s="143"/>
      <c r="U57" s="160"/>
      <c r="V57" s="143"/>
      <c r="W57" s="160"/>
      <c r="X57" s="143"/>
      <c r="Y57" s="160"/>
      <c r="Z57" s="143"/>
      <c r="AA57" s="160"/>
      <c r="AB57" s="143"/>
      <c r="AC57" s="160"/>
      <c r="AD57" s="143"/>
      <c r="AE57" s="160"/>
      <c r="AF57" s="143"/>
      <c r="AG57" s="160"/>
      <c r="AH57" s="143"/>
      <c r="AI57" s="160"/>
      <c r="AJ57" s="143"/>
      <c r="AK57" s="160"/>
      <c r="AL57" s="143"/>
      <c r="AM57" s="160"/>
      <c r="AN57" s="143"/>
      <c r="AO57" s="160"/>
      <c r="AP57" s="143"/>
      <c r="AQ57" s="160"/>
      <c r="AR57" s="143"/>
      <c r="AS57" s="160"/>
      <c r="AT57" s="143"/>
      <c r="AU57" s="160"/>
      <c r="AV57" s="143"/>
      <c r="AW57" s="160"/>
      <c r="AX57" s="143"/>
      <c r="AY57" s="160"/>
      <c r="AZ57" s="143"/>
      <c r="BA57" s="160"/>
      <c r="BB57" s="143"/>
      <c r="BC57" s="160"/>
      <c r="BD57" s="143"/>
      <c r="BE57" s="160"/>
      <c r="BF57" s="143"/>
      <c r="BG57" s="160"/>
      <c r="BH57" s="143"/>
      <c r="BI57" s="160"/>
      <c r="BJ57" s="143"/>
      <c r="BK57" s="160"/>
      <c r="BL57" s="143"/>
      <c r="BM57" s="264"/>
    </row>
    <row r="58" spans="1:65" s="98" customFormat="1">
      <c r="A58" s="100"/>
      <c r="B58" s="337"/>
      <c r="C58" s="114">
        <f>設定!F7</f>
        <v>0</v>
      </c>
      <c r="D58" s="149"/>
      <c r="E58" s="164"/>
      <c r="F58" s="149"/>
      <c r="G58" s="164"/>
      <c r="H58" s="149"/>
      <c r="I58" s="164"/>
      <c r="J58" s="149"/>
      <c r="K58" s="164"/>
      <c r="L58" s="149"/>
      <c r="M58" s="164"/>
      <c r="N58" s="149"/>
      <c r="O58" s="164"/>
      <c r="P58" s="149"/>
      <c r="Q58" s="164"/>
      <c r="R58" s="149"/>
      <c r="S58" s="164"/>
      <c r="T58" s="149"/>
      <c r="U58" s="164"/>
      <c r="V58" s="149"/>
      <c r="W58" s="164"/>
      <c r="X58" s="149"/>
      <c r="Y58" s="164"/>
      <c r="Z58" s="149"/>
      <c r="AA58" s="164"/>
      <c r="AB58" s="149"/>
      <c r="AC58" s="164"/>
      <c r="AD58" s="149"/>
      <c r="AE58" s="164"/>
      <c r="AF58" s="149"/>
      <c r="AG58" s="164"/>
      <c r="AH58" s="149"/>
      <c r="AI58" s="164"/>
      <c r="AJ58" s="149"/>
      <c r="AK58" s="164"/>
      <c r="AL58" s="149"/>
      <c r="AM58" s="164"/>
      <c r="AN58" s="149"/>
      <c r="AO58" s="164"/>
      <c r="AP58" s="149"/>
      <c r="AQ58" s="164"/>
      <c r="AR58" s="149"/>
      <c r="AS58" s="164"/>
      <c r="AT58" s="149"/>
      <c r="AU58" s="164"/>
      <c r="AV58" s="149"/>
      <c r="AW58" s="164"/>
      <c r="AX58" s="149"/>
      <c r="AY58" s="164"/>
      <c r="AZ58" s="149"/>
      <c r="BA58" s="164"/>
      <c r="BB58" s="149"/>
      <c r="BC58" s="164"/>
      <c r="BD58" s="149"/>
      <c r="BE58" s="164"/>
      <c r="BF58" s="149"/>
      <c r="BG58" s="164"/>
      <c r="BH58" s="149"/>
      <c r="BI58" s="164"/>
      <c r="BJ58" s="149"/>
      <c r="BK58" s="164"/>
      <c r="BL58" s="149"/>
      <c r="BM58" s="262"/>
    </row>
    <row r="59" spans="1:65" s="98" customFormat="1">
      <c r="A59" s="100"/>
      <c r="B59" s="337"/>
      <c r="C59" s="110">
        <f>設定!F8</f>
        <v>0</v>
      </c>
      <c r="D59" s="143"/>
      <c r="E59" s="160"/>
      <c r="F59" s="143"/>
      <c r="G59" s="160"/>
      <c r="H59" s="143"/>
      <c r="I59" s="160"/>
      <c r="J59" s="143"/>
      <c r="K59" s="160"/>
      <c r="L59" s="143"/>
      <c r="M59" s="160"/>
      <c r="N59" s="143"/>
      <c r="O59" s="160"/>
      <c r="P59" s="143"/>
      <c r="Q59" s="160"/>
      <c r="R59" s="143"/>
      <c r="S59" s="160"/>
      <c r="T59" s="143"/>
      <c r="U59" s="160"/>
      <c r="V59" s="143"/>
      <c r="W59" s="160"/>
      <c r="X59" s="143"/>
      <c r="Y59" s="160"/>
      <c r="Z59" s="143"/>
      <c r="AA59" s="160"/>
      <c r="AB59" s="143"/>
      <c r="AC59" s="160"/>
      <c r="AD59" s="143"/>
      <c r="AE59" s="160"/>
      <c r="AF59" s="143"/>
      <c r="AG59" s="160"/>
      <c r="AH59" s="143"/>
      <c r="AI59" s="160"/>
      <c r="AJ59" s="143"/>
      <c r="AK59" s="160"/>
      <c r="AL59" s="143"/>
      <c r="AM59" s="160"/>
      <c r="AN59" s="143"/>
      <c r="AO59" s="160"/>
      <c r="AP59" s="143"/>
      <c r="AQ59" s="160"/>
      <c r="AR59" s="143"/>
      <c r="AS59" s="160"/>
      <c r="AT59" s="143"/>
      <c r="AU59" s="160"/>
      <c r="AV59" s="143"/>
      <c r="AW59" s="160"/>
      <c r="AX59" s="143"/>
      <c r="AY59" s="160"/>
      <c r="AZ59" s="143"/>
      <c r="BA59" s="160"/>
      <c r="BB59" s="143"/>
      <c r="BC59" s="160"/>
      <c r="BD59" s="143"/>
      <c r="BE59" s="160"/>
      <c r="BF59" s="143"/>
      <c r="BG59" s="160"/>
      <c r="BH59" s="143"/>
      <c r="BI59" s="160"/>
      <c r="BJ59" s="143"/>
      <c r="BK59" s="160"/>
      <c r="BL59" s="143"/>
      <c r="BM59" s="264"/>
    </row>
    <row r="60" spans="1:65" s="98" customFormat="1">
      <c r="A60" s="100"/>
      <c r="B60" s="337"/>
      <c r="C60" s="114">
        <f>設定!F9</f>
        <v>0</v>
      </c>
      <c r="D60" s="149"/>
      <c r="E60" s="164"/>
      <c r="F60" s="149"/>
      <c r="G60" s="164"/>
      <c r="H60" s="149"/>
      <c r="I60" s="164"/>
      <c r="J60" s="149"/>
      <c r="K60" s="164"/>
      <c r="L60" s="149"/>
      <c r="M60" s="164"/>
      <c r="N60" s="149"/>
      <c r="O60" s="164"/>
      <c r="P60" s="149"/>
      <c r="Q60" s="164"/>
      <c r="R60" s="149"/>
      <c r="S60" s="164"/>
      <c r="T60" s="149"/>
      <c r="U60" s="164"/>
      <c r="V60" s="149"/>
      <c r="W60" s="164"/>
      <c r="X60" s="149"/>
      <c r="Y60" s="164"/>
      <c r="Z60" s="149"/>
      <c r="AA60" s="164"/>
      <c r="AB60" s="149"/>
      <c r="AC60" s="164"/>
      <c r="AD60" s="149"/>
      <c r="AE60" s="164"/>
      <c r="AF60" s="149"/>
      <c r="AG60" s="164"/>
      <c r="AH60" s="149"/>
      <c r="AI60" s="164"/>
      <c r="AJ60" s="149"/>
      <c r="AK60" s="164"/>
      <c r="AL60" s="149"/>
      <c r="AM60" s="164"/>
      <c r="AN60" s="149"/>
      <c r="AO60" s="164"/>
      <c r="AP60" s="149"/>
      <c r="AQ60" s="164"/>
      <c r="AR60" s="149"/>
      <c r="AS60" s="164"/>
      <c r="AT60" s="149"/>
      <c r="AU60" s="164"/>
      <c r="AV60" s="149"/>
      <c r="AW60" s="164"/>
      <c r="AX60" s="149"/>
      <c r="AY60" s="164"/>
      <c r="AZ60" s="149"/>
      <c r="BA60" s="164"/>
      <c r="BB60" s="149"/>
      <c r="BC60" s="164"/>
      <c r="BD60" s="149"/>
      <c r="BE60" s="164"/>
      <c r="BF60" s="149"/>
      <c r="BG60" s="164"/>
      <c r="BH60" s="149"/>
      <c r="BI60" s="164"/>
      <c r="BJ60" s="149"/>
      <c r="BK60" s="164"/>
      <c r="BL60" s="149"/>
      <c r="BM60" s="262"/>
    </row>
    <row r="61" spans="1:65" s="98" customFormat="1">
      <c r="A61" s="100"/>
      <c r="B61" s="337"/>
      <c r="C61" s="110">
        <f>設定!F10</f>
        <v>0</v>
      </c>
      <c r="D61" s="143"/>
      <c r="E61" s="160"/>
      <c r="F61" s="143"/>
      <c r="G61" s="160"/>
      <c r="H61" s="143"/>
      <c r="I61" s="160"/>
      <c r="J61" s="143"/>
      <c r="K61" s="160"/>
      <c r="L61" s="143"/>
      <c r="M61" s="160"/>
      <c r="N61" s="143"/>
      <c r="O61" s="160"/>
      <c r="P61" s="143"/>
      <c r="Q61" s="160"/>
      <c r="R61" s="143"/>
      <c r="S61" s="160"/>
      <c r="T61" s="143"/>
      <c r="U61" s="160"/>
      <c r="V61" s="143"/>
      <c r="W61" s="160"/>
      <c r="X61" s="143"/>
      <c r="Y61" s="160"/>
      <c r="Z61" s="143"/>
      <c r="AA61" s="160"/>
      <c r="AB61" s="143"/>
      <c r="AC61" s="160"/>
      <c r="AD61" s="143"/>
      <c r="AE61" s="160"/>
      <c r="AF61" s="143"/>
      <c r="AG61" s="160"/>
      <c r="AH61" s="143"/>
      <c r="AI61" s="160"/>
      <c r="AJ61" s="143"/>
      <c r="AK61" s="160"/>
      <c r="AL61" s="143"/>
      <c r="AM61" s="160"/>
      <c r="AN61" s="143"/>
      <c r="AO61" s="160"/>
      <c r="AP61" s="143"/>
      <c r="AQ61" s="160"/>
      <c r="AR61" s="143"/>
      <c r="AS61" s="160"/>
      <c r="AT61" s="143"/>
      <c r="AU61" s="160"/>
      <c r="AV61" s="143"/>
      <c r="AW61" s="160"/>
      <c r="AX61" s="143"/>
      <c r="AY61" s="160"/>
      <c r="AZ61" s="143"/>
      <c r="BA61" s="160"/>
      <c r="BB61" s="143"/>
      <c r="BC61" s="160"/>
      <c r="BD61" s="143"/>
      <c r="BE61" s="160"/>
      <c r="BF61" s="143"/>
      <c r="BG61" s="160"/>
      <c r="BH61" s="143"/>
      <c r="BI61" s="160"/>
      <c r="BJ61" s="143"/>
      <c r="BK61" s="160"/>
      <c r="BL61" s="143"/>
      <c r="BM61" s="264"/>
    </row>
    <row r="62" spans="1:65" s="98" customFormat="1">
      <c r="A62" s="100"/>
      <c r="B62" s="337"/>
      <c r="C62" s="114">
        <f>設定!F11</f>
        <v>0</v>
      </c>
      <c r="D62" s="149"/>
      <c r="E62" s="164"/>
      <c r="F62" s="149"/>
      <c r="G62" s="164"/>
      <c r="H62" s="149"/>
      <c r="I62" s="164"/>
      <c r="J62" s="149"/>
      <c r="K62" s="164"/>
      <c r="L62" s="149"/>
      <c r="M62" s="164"/>
      <c r="N62" s="149"/>
      <c r="O62" s="164"/>
      <c r="P62" s="149"/>
      <c r="Q62" s="164"/>
      <c r="R62" s="149"/>
      <c r="S62" s="164"/>
      <c r="T62" s="149"/>
      <c r="U62" s="164"/>
      <c r="V62" s="149"/>
      <c r="W62" s="164"/>
      <c r="X62" s="149"/>
      <c r="Y62" s="164"/>
      <c r="Z62" s="149"/>
      <c r="AA62" s="164"/>
      <c r="AB62" s="149"/>
      <c r="AC62" s="164"/>
      <c r="AD62" s="149"/>
      <c r="AE62" s="164"/>
      <c r="AF62" s="149"/>
      <c r="AG62" s="164"/>
      <c r="AH62" s="149"/>
      <c r="AI62" s="164"/>
      <c r="AJ62" s="149"/>
      <c r="AK62" s="164"/>
      <c r="AL62" s="149"/>
      <c r="AM62" s="164"/>
      <c r="AN62" s="149"/>
      <c r="AO62" s="164"/>
      <c r="AP62" s="149"/>
      <c r="AQ62" s="164"/>
      <c r="AR62" s="149"/>
      <c r="AS62" s="164"/>
      <c r="AT62" s="149"/>
      <c r="AU62" s="164"/>
      <c r="AV62" s="149"/>
      <c r="AW62" s="164"/>
      <c r="AX62" s="149"/>
      <c r="AY62" s="164"/>
      <c r="AZ62" s="149"/>
      <c r="BA62" s="164"/>
      <c r="BB62" s="149"/>
      <c r="BC62" s="164"/>
      <c r="BD62" s="149"/>
      <c r="BE62" s="164"/>
      <c r="BF62" s="149"/>
      <c r="BG62" s="164"/>
      <c r="BH62" s="149"/>
      <c r="BI62" s="164"/>
      <c r="BJ62" s="149"/>
      <c r="BK62" s="164"/>
      <c r="BL62" s="149"/>
      <c r="BM62" s="262"/>
    </row>
    <row r="63" spans="1:65" s="98" customFormat="1">
      <c r="A63" s="100"/>
      <c r="B63" s="337"/>
      <c r="C63" s="110">
        <f>設定!F12</f>
        <v>0</v>
      </c>
      <c r="D63" s="143"/>
      <c r="E63" s="160"/>
      <c r="F63" s="143"/>
      <c r="G63" s="160"/>
      <c r="H63" s="143"/>
      <c r="I63" s="160"/>
      <c r="J63" s="143"/>
      <c r="K63" s="160"/>
      <c r="L63" s="143"/>
      <c r="M63" s="160"/>
      <c r="N63" s="143"/>
      <c r="O63" s="160"/>
      <c r="P63" s="143"/>
      <c r="Q63" s="160"/>
      <c r="R63" s="143"/>
      <c r="S63" s="160"/>
      <c r="T63" s="143"/>
      <c r="U63" s="160"/>
      <c r="V63" s="143"/>
      <c r="W63" s="160"/>
      <c r="X63" s="143"/>
      <c r="Y63" s="160"/>
      <c r="Z63" s="143"/>
      <c r="AA63" s="160"/>
      <c r="AB63" s="143"/>
      <c r="AC63" s="160"/>
      <c r="AD63" s="143"/>
      <c r="AE63" s="160"/>
      <c r="AF63" s="143"/>
      <c r="AG63" s="160"/>
      <c r="AH63" s="143"/>
      <c r="AI63" s="160"/>
      <c r="AJ63" s="143"/>
      <c r="AK63" s="160"/>
      <c r="AL63" s="143"/>
      <c r="AM63" s="160"/>
      <c r="AN63" s="143"/>
      <c r="AO63" s="160"/>
      <c r="AP63" s="143"/>
      <c r="AQ63" s="160"/>
      <c r="AR63" s="143"/>
      <c r="AS63" s="160"/>
      <c r="AT63" s="143"/>
      <c r="AU63" s="160"/>
      <c r="AV63" s="143"/>
      <c r="AW63" s="160"/>
      <c r="AX63" s="143"/>
      <c r="AY63" s="160"/>
      <c r="AZ63" s="143"/>
      <c r="BA63" s="160"/>
      <c r="BB63" s="143"/>
      <c r="BC63" s="160"/>
      <c r="BD63" s="143"/>
      <c r="BE63" s="160"/>
      <c r="BF63" s="143"/>
      <c r="BG63" s="160"/>
      <c r="BH63" s="143"/>
      <c r="BI63" s="160"/>
      <c r="BJ63" s="143"/>
      <c r="BK63" s="160"/>
      <c r="BL63" s="143"/>
      <c r="BM63" s="264"/>
    </row>
    <row r="64" spans="1:65" s="98" customFormat="1">
      <c r="A64" s="100"/>
      <c r="B64" s="337"/>
      <c r="C64" s="114">
        <f>設定!F13</f>
        <v>0</v>
      </c>
      <c r="D64" s="149"/>
      <c r="E64" s="164"/>
      <c r="F64" s="149"/>
      <c r="G64" s="164"/>
      <c r="H64" s="149"/>
      <c r="I64" s="164"/>
      <c r="J64" s="149"/>
      <c r="K64" s="164"/>
      <c r="L64" s="149"/>
      <c r="M64" s="164"/>
      <c r="N64" s="149"/>
      <c r="O64" s="164"/>
      <c r="P64" s="149"/>
      <c r="Q64" s="164"/>
      <c r="R64" s="149"/>
      <c r="S64" s="164"/>
      <c r="T64" s="149"/>
      <c r="U64" s="164"/>
      <c r="V64" s="149"/>
      <c r="W64" s="164"/>
      <c r="X64" s="149"/>
      <c r="Y64" s="164"/>
      <c r="Z64" s="149"/>
      <c r="AA64" s="164"/>
      <c r="AB64" s="149"/>
      <c r="AC64" s="164"/>
      <c r="AD64" s="149"/>
      <c r="AE64" s="164"/>
      <c r="AF64" s="149"/>
      <c r="AG64" s="164"/>
      <c r="AH64" s="149"/>
      <c r="AI64" s="164"/>
      <c r="AJ64" s="149"/>
      <c r="AK64" s="164"/>
      <c r="AL64" s="149"/>
      <c r="AM64" s="164"/>
      <c r="AN64" s="149"/>
      <c r="AO64" s="164"/>
      <c r="AP64" s="149"/>
      <c r="AQ64" s="164"/>
      <c r="AR64" s="149"/>
      <c r="AS64" s="164"/>
      <c r="AT64" s="149"/>
      <c r="AU64" s="164"/>
      <c r="AV64" s="149"/>
      <c r="AW64" s="164"/>
      <c r="AX64" s="149"/>
      <c r="AY64" s="164"/>
      <c r="AZ64" s="149"/>
      <c r="BA64" s="164"/>
      <c r="BB64" s="149"/>
      <c r="BC64" s="164"/>
      <c r="BD64" s="149"/>
      <c r="BE64" s="164"/>
      <c r="BF64" s="149"/>
      <c r="BG64" s="164"/>
      <c r="BH64" s="149"/>
      <c r="BI64" s="164"/>
      <c r="BJ64" s="149"/>
      <c r="BK64" s="164"/>
      <c r="BL64" s="149"/>
      <c r="BM64" s="262"/>
    </row>
    <row r="65" spans="1:65" s="98" customFormat="1">
      <c r="A65" s="100"/>
      <c r="B65" s="337"/>
      <c r="C65" s="151">
        <f>設定!F14</f>
        <v>0</v>
      </c>
      <c r="D65" s="169"/>
      <c r="E65" s="160"/>
      <c r="F65" s="169"/>
      <c r="G65" s="160"/>
      <c r="H65" s="169"/>
      <c r="I65" s="160"/>
      <c r="J65" s="169"/>
      <c r="K65" s="160"/>
      <c r="L65" s="169"/>
      <c r="M65" s="160"/>
      <c r="N65" s="169"/>
      <c r="O65" s="160"/>
      <c r="P65" s="169"/>
      <c r="Q65" s="160"/>
      <c r="R65" s="169"/>
      <c r="S65" s="160"/>
      <c r="T65" s="169"/>
      <c r="U65" s="160"/>
      <c r="V65" s="169"/>
      <c r="W65" s="160"/>
      <c r="X65" s="169"/>
      <c r="Y65" s="160"/>
      <c r="Z65" s="169"/>
      <c r="AA65" s="160"/>
      <c r="AB65" s="169"/>
      <c r="AC65" s="160"/>
      <c r="AD65" s="169"/>
      <c r="AE65" s="160"/>
      <c r="AF65" s="169"/>
      <c r="AG65" s="160"/>
      <c r="AH65" s="169"/>
      <c r="AI65" s="160"/>
      <c r="AJ65" s="169"/>
      <c r="AK65" s="160"/>
      <c r="AL65" s="169"/>
      <c r="AM65" s="160"/>
      <c r="AN65" s="169"/>
      <c r="AO65" s="160"/>
      <c r="AP65" s="169"/>
      <c r="AQ65" s="160"/>
      <c r="AR65" s="169"/>
      <c r="AS65" s="160"/>
      <c r="AT65" s="169"/>
      <c r="AU65" s="160"/>
      <c r="AV65" s="169"/>
      <c r="AW65" s="160"/>
      <c r="AX65" s="169"/>
      <c r="AY65" s="160"/>
      <c r="AZ65" s="169"/>
      <c r="BA65" s="160"/>
      <c r="BB65" s="169"/>
      <c r="BC65" s="160"/>
      <c r="BD65" s="169"/>
      <c r="BE65" s="160"/>
      <c r="BF65" s="169"/>
      <c r="BG65" s="160"/>
      <c r="BH65" s="169"/>
      <c r="BI65" s="160"/>
      <c r="BJ65" s="169"/>
      <c r="BK65" s="160"/>
      <c r="BL65" s="169"/>
      <c r="BM65" s="264"/>
    </row>
    <row r="66" spans="1:65" s="98" customFormat="1" ht="19" thickBot="1">
      <c r="A66" s="100"/>
      <c r="B66" s="337"/>
      <c r="C66" s="144" t="s">
        <v>87</v>
      </c>
      <c r="D66" s="333"/>
      <c r="E66" s="334"/>
      <c r="F66" s="333"/>
      <c r="G66" s="334"/>
      <c r="H66" s="333"/>
      <c r="I66" s="334"/>
      <c r="J66" s="333"/>
      <c r="K66" s="334"/>
      <c r="L66" s="333"/>
      <c r="M66" s="334"/>
      <c r="N66" s="333"/>
      <c r="O66" s="334"/>
      <c r="P66" s="333"/>
      <c r="Q66" s="334"/>
      <c r="R66" s="333"/>
      <c r="S66" s="334"/>
      <c r="T66" s="333"/>
      <c r="U66" s="334"/>
      <c r="V66" s="333"/>
      <c r="W66" s="334"/>
      <c r="X66" s="333"/>
      <c r="Y66" s="334"/>
      <c r="Z66" s="333"/>
      <c r="AA66" s="334"/>
      <c r="AB66" s="333"/>
      <c r="AC66" s="334"/>
      <c r="AD66" s="333"/>
      <c r="AE66" s="334"/>
      <c r="AF66" s="333"/>
      <c r="AG66" s="334"/>
      <c r="AH66" s="333"/>
      <c r="AI66" s="334"/>
      <c r="AJ66" s="333"/>
      <c r="AK66" s="334"/>
      <c r="AL66" s="333"/>
      <c r="AM66" s="334"/>
      <c r="AN66" s="333"/>
      <c r="AO66" s="334"/>
      <c r="AP66" s="333"/>
      <c r="AQ66" s="334"/>
      <c r="AR66" s="333"/>
      <c r="AS66" s="334"/>
      <c r="AT66" s="333"/>
      <c r="AU66" s="334"/>
      <c r="AV66" s="333"/>
      <c r="AW66" s="334"/>
      <c r="AX66" s="333"/>
      <c r="AY66" s="334"/>
      <c r="AZ66" s="333"/>
      <c r="BA66" s="334"/>
      <c r="BB66" s="333"/>
      <c r="BC66" s="334"/>
      <c r="BD66" s="333"/>
      <c r="BE66" s="334"/>
      <c r="BF66" s="333"/>
      <c r="BG66" s="334"/>
      <c r="BH66" s="333"/>
      <c r="BI66" s="334"/>
      <c r="BJ66" s="333"/>
      <c r="BK66" s="334"/>
      <c r="BL66" s="333"/>
      <c r="BM66" s="335"/>
    </row>
    <row r="67" spans="1:65" s="98" customFormat="1" ht="20" thickTop="1" thickBot="1">
      <c r="A67" s="100"/>
      <c r="B67" s="338"/>
      <c r="C67" s="152" t="s">
        <v>88</v>
      </c>
      <c r="D67" s="324">
        <f>SUM(D56:D65)</f>
        <v>0</v>
      </c>
      <c r="E67" s="325"/>
      <c r="F67" s="324">
        <f t="shared" ref="F67" si="182">SUM(F56:F65)</f>
        <v>0</v>
      </c>
      <c r="G67" s="325"/>
      <c r="H67" s="324">
        <f>SUM(H56:H65)</f>
        <v>0</v>
      </c>
      <c r="I67" s="325"/>
      <c r="J67" s="324">
        <f t="shared" ref="J67" si="183">SUM(J56:J65)</f>
        <v>0</v>
      </c>
      <c r="K67" s="325"/>
      <c r="L67" s="324">
        <f t="shared" ref="L67" si="184">SUM(L56:L65)</f>
        <v>0</v>
      </c>
      <c r="M67" s="325"/>
      <c r="N67" s="324">
        <f t="shared" ref="N67" si="185">SUM(N56:N65)</f>
        <v>0</v>
      </c>
      <c r="O67" s="325"/>
      <c r="P67" s="324">
        <f t="shared" ref="P67" si="186">SUM(P56:P65)</f>
        <v>0</v>
      </c>
      <c r="Q67" s="325"/>
      <c r="R67" s="324">
        <f t="shared" ref="R67" si="187">SUM(R56:R65)</f>
        <v>0</v>
      </c>
      <c r="S67" s="325"/>
      <c r="T67" s="324">
        <f t="shared" ref="T67" si="188">SUM(T56:T65)</f>
        <v>0</v>
      </c>
      <c r="U67" s="325"/>
      <c r="V67" s="324">
        <f t="shared" ref="V67" si="189">SUM(V56:V65)</f>
        <v>0</v>
      </c>
      <c r="W67" s="325"/>
      <c r="X67" s="324">
        <f t="shared" ref="X67" si="190">SUM(X56:X65)</f>
        <v>0</v>
      </c>
      <c r="Y67" s="325"/>
      <c r="Z67" s="324">
        <f t="shared" ref="Z67" si="191">SUM(Z56:Z65)</f>
        <v>0</v>
      </c>
      <c r="AA67" s="325"/>
      <c r="AB67" s="324">
        <f t="shared" ref="AB67" si="192">SUM(AB56:AB65)</f>
        <v>0</v>
      </c>
      <c r="AC67" s="325"/>
      <c r="AD67" s="324">
        <f t="shared" ref="AD67" si="193">SUM(AD56:AD65)</f>
        <v>0</v>
      </c>
      <c r="AE67" s="325"/>
      <c r="AF67" s="324">
        <f t="shared" ref="AF67" si="194">SUM(AF56:AF65)</f>
        <v>0</v>
      </c>
      <c r="AG67" s="325"/>
      <c r="AH67" s="324">
        <f t="shared" ref="AH67" si="195">SUM(AH56:AH65)</f>
        <v>0</v>
      </c>
      <c r="AI67" s="325"/>
      <c r="AJ67" s="324">
        <f t="shared" ref="AJ67" si="196">SUM(AJ56:AJ65)</f>
        <v>0</v>
      </c>
      <c r="AK67" s="325"/>
      <c r="AL67" s="324">
        <f t="shared" ref="AL67" si="197">SUM(AL56:AL65)</f>
        <v>0</v>
      </c>
      <c r="AM67" s="325"/>
      <c r="AN67" s="324">
        <f t="shared" ref="AN67" si="198">SUM(AN56:AN65)</f>
        <v>0</v>
      </c>
      <c r="AO67" s="325"/>
      <c r="AP67" s="324">
        <f t="shared" ref="AP67" si="199">SUM(AP56:AP65)</f>
        <v>0</v>
      </c>
      <c r="AQ67" s="325"/>
      <c r="AR67" s="324">
        <f t="shared" ref="AR67" si="200">SUM(AR56:AR65)</f>
        <v>0</v>
      </c>
      <c r="AS67" s="325"/>
      <c r="AT67" s="324">
        <f t="shared" ref="AT67" si="201">SUM(AT56:AT65)</f>
        <v>0</v>
      </c>
      <c r="AU67" s="325"/>
      <c r="AV67" s="324">
        <f t="shared" ref="AV67" si="202">SUM(AV56:AV65)</f>
        <v>0</v>
      </c>
      <c r="AW67" s="325"/>
      <c r="AX67" s="324">
        <f t="shared" ref="AX67" si="203">SUM(AX56:AX65)</f>
        <v>0</v>
      </c>
      <c r="AY67" s="325"/>
      <c r="AZ67" s="324">
        <f t="shared" ref="AZ67" si="204">SUM(AZ56:AZ65)</f>
        <v>0</v>
      </c>
      <c r="BA67" s="325"/>
      <c r="BB67" s="324">
        <f t="shared" ref="BB67" si="205">SUM(BB56:BB65)</f>
        <v>0</v>
      </c>
      <c r="BC67" s="325"/>
      <c r="BD67" s="324">
        <f t="shared" ref="BD67" si="206">SUM(BD56:BD65)</f>
        <v>0</v>
      </c>
      <c r="BE67" s="325"/>
      <c r="BF67" s="324">
        <f t="shared" ref="BF67" si="207">SUM(BF56:BF65)</f>
        <v>0</v>
      </c>
      <c r="BG67" s="325"/>
      <c r="BH67" s="324">
        <f t="shared" ref="BH67" si="208">SUM(BH56:BH65)</f>
        <v>0</v>
      </c>
      <c r="BI67" s="325"/>
      <c r="BJ67" s="324">
        <f t="shared" ref="BJ67" si="209">SUM(BJ56:BJ65)</f>
        <v>0</v>
      </c>
      <c r="BK67" s="325"/>
      <c r="BL67" s="331">
        <f t="shared" ref="BL67" si="210">SUM(BL56:BL65)</f>
        <v>0</v>
      </c>
      <c r="BM67" s="382"/>
    </row>
    <row r="68" spans="1:65" s="98" customFormat="1" ht="19" thickTop="1">
      <c r="A68" s="100"/>
      <c r="B68" s="337" t="s">
        <v>5</v>
      </c>
      <c r="C68" s="170">
        <f>設定!H5</f>
        <v>0</v>
      </c>
      <c r="D68" s="146"/>
      <c r="E68" s="163"/>
      <c r="F68" s="146"/>
      <c r="G68" s="163"/>
      <c r="H68" s="146"/>
      <c r="I68" s="163"/>
      <c r="J68" s="146"/>
      <c r="K68" s="163"/>
      <c r="L68" s="146"/>
      <c r="M68" s="163"/>
      <c r="N68" s="146"/>
      <c r="O68" s="163"/>
      <c r="P68" s="146"/>
      <c r="Q68" s="163"/>
      <c r="R68" s="146"/>
      <c r="S68" s="163"/>
      <c r="T68" s="146"/>
      <c r="U68" s="163"/>
      <c r="V68" s="146"/>
      <c r="W68" s="163"/>
      <c r="X68" s="146"/>
      <c r="Y68" s="163"/>
      <c r="Z68" s="146"/>
      <c r="AA68" s="163"/>
      <c r="AB68" s="146"/>
      <c r="AC68" s="163"/>
      <c r="AD68" s="146"/>
      <c r="AE68" s="163"/>
      <c r="AF68" s="146"/>
      <c r="AG68" s="163"/>
      <c r="AH68" s="146"/>
      <c r="AI68" s="163"/>
      <c r="AJ68" s="146"/>
      <c r="AK68" s="163"/>
      <c r="AL68" s="146"/>
      <c r="AM68" s="163"/>
      <c r="AN68" s="146"/>
      <c r="AO68" s="163"/>
      <c r="AP68" s="146"/>
      <c r="AQ68" s="163"/>
      <c r="AR68" s="146"/>
      <c r="AS68" s="163"/>
      <c r="AT68" s="146"/>
      <c r="AU68" s="163"/>
      <c r="AV68" s="146"/>
      <c r="AW68" s="163"/>
      <c r="AX68" s="146"/>
      <c r="AY68" s="163"/>
      <c r="AZ68" s="146"/>
      <c r="BA68" s="163"/>
      <c r="BB68" s="146"/>
      <c r="BC68" s="163"/>
      <c r="BD68" s="146"/>
      <c r="BE68" s="163"/>
      <c r="BF68" s="146"/>
      <c r="BG68" s="163"/>
      <c r="BH68" s="146"/>
      <c r="BI68" s="163"/>
      <c r="BJ68" s="146"/>
      <c r="BK68" s="163"/>
      <c r="BL68" s="146"/>
      <c r="BM68" s="260"/>
    </row>
    <row r="69" spans="1:65" s="98" customFormat="1">
      <c r="A69" s="100"/>
      <c r="B69" s="337"/>
      <c r="C69" s="110">
        <f>設定!H6</f>
        <v>0</v>
      </c>
      <c r="D69" s="143"/>
      <c r="E69" s="160"/>
      <c r="F69" s="143"/>
      <c r="G69" s="160"/>
      <c r="H69" s="143"/>
      <c r="I69" s="160"/>
      <c r="J69" s="143"/>
      <c r="K69" s="160"/>
      <c r="L69" s="143"/>
      <c r="M69" s="160"/>
      <c r="N69" s="143"/>
      <c r="O69" s="160"/>
      <c r="P69" s="143"/>
      <c r="Q69" s="160"/>
      <c r="R69" s="143"/>
      <c r="S69" s="160"/>
      <c r="T69" s="143"/>
      <c r="U69" s="160"/>
      <c r="V69" s="143"/>
      <c r="W69" s="160"/>
      <c r="X69" s="143"/>
      <c r="Y69" s="160"/>
      <c r="Z69" s="143"/>
      <c r="AA69" s="160"/>
      <c r="AB69" s="143"/>
      <c r="AC69" s="160"/>
      <c r="AD69" s="143"/>
      <c r="AE69" s="160"/>
      <c r="AF69" s="143"/>
      <c r="AG69" s="160"/>
      <c r="AH69" s="143"/>
      <c r="AI69" s="160"/>
      <c r="AJ69" s="143"/>
      <c r="AK69" s="160"/>
      <c r="AL69" s="143"/>
      <c r="AM69" s="160"/>
      <c r="AN69" s="143"/>
      <c r="AO69" s="160"/>
      <c r="AP69" s="143"/>
      <c r="AQ69" s="160"/>
      <c r="AR69" s="143"/>
      <c r="AS69" s="160"/>
      <c r="AT69" s="143"/>
      <c r="AU69" s="160"/>
      <c r="AV69" s="143"/>
      <c r="AW69" s="160"/>
      <c r="AX69" s="143"/>
      <c r="AY69" s="160"/>
      <c r="AZ69" s="143"/>
      <c r="BA69" s="160"/>
      <c r="BB69" s="143"/>
      <c r="BC69" s="160"/>
      <c r="BD69" s="143"/>
      <c r="BE69" s="160"/>
      <c r="BF69" s="143"/>
      <c r="BG69" s="160"/>
      <c r="BH69" s="143"/>
      <c r="BI69" s="160"/>
      <c r="BJ69" s="143"/>
      <c r="BK69" s="160"/>
      <c r="BL69" s="143"/>
      <c r="BM69" s="264"/>
    </row>
    <row r="70" spans="1:65" s="98" customFormat="1">
      <c r="A70" s="100"/>
      <c r="B70" s="337"/>
      <c r="C70" s="114">
        <f>設定!H7</f>
        <v>0</v>
      </c>
      <c r="D70" s="149"/>
      <c r="E70" s="164"/>
      <c r="F70" s="149"/>
      <c r="G70" s="164"/>
      <c r="H70" s="149"/>
      <c r="I70" s="164"/>
      <c r="J70" s="149"/>
      <c r="K70" s="164"/>
      <c r="L70" s="149"/>
      <c r="M70" s="164"/>
      <c r="N70" s="149"/>
      <c r="O70" s="164"/>
      <c r="P70" s="149"/>
      <c r="Q70" s="164"/>
      <c r="R70" s="149"/>
      <c r="S70" s="164"/>
      <c r="T70" s="149"/>
      <c r="U70" s="164"/>
      <c r="V70" s="149"/>
      <c r="W70" s="164"/>
      <c r="X70" s="149"/>
      <c r="Y70" s="164"/>
      <c r="Z70" s="149"/>
      <c r="AA70" s="164"/>
      <c r="AB70" s="149"/>
      <c r="AC70" s="164"/>
      <c r="AD70" s="149"/>
      <c r="AE70" s="164"/>
      <c r="AF70" s="149"/>
      <c r="AG70" s="164"/>
      <c r="AH70" s="149"/>
      <c r="AI70" s="164"/>
      <c r="AJ70" s="149"/>
      <c r="AK70" s="164"/>
      <c r="AL70" s="149"/>
      <c r="AM70" s="164"/>
      <c r="AN70" s="149"/>
      <c r="AO70" s="164"/>
      <c r="AP70" s="149"/>
      <c r="AQ70" s="164"/>
      <c r="AR70" s="149"/>
      <c r="AS70" s="164"/>
      <c r="AT70" s="149"/>
      <c r="AU70" s="164"/>
      <c r="AV70" s="149"/>
      <c r="AW70" s="164"/>
      <c r="AX70" s="149"/>
      <c r="AY70" s="164"/>
      <c r="AZ70" s="149"/>
      <c r="BA70" s="164"/>
      <c r="BB70" s="149"/>
      <c r="BC70" s="164"/>
      <c r="BD70" s="149"/>
      <c r="BE70" s="164"/>
      <c r="BF70" s="149"/>
      <c r="BG70" s="164"/>
      <c r="BH70" s="149"/>
      <c r="BI70" s="164"/>
      <c r="BJ70" s="149"/>
      <c r="BK70" s="164"/>
      <c r="BL70" s="149"/>
      <c r="BM70" s="262"/>
    </row>
    <row r="71" spans="1:65" s="98" customFormat="1">
      <c r="A71" s="100"/>
      <c r="B71" s="337"/>
      <c r="C71" s="110">
        <f>設定!H8</f>
        <v>0</v>
      </c>
      <c r="D71" s="143"/>
      <c r="E71" s="160"/>
      <c r="F71" s="143"/>
      <c r="G71" s="160"/>
      <c r="H71" s="143"/>
      <c r="I71" s="160"/>
      <c r="J71" s="143"/>
      <c r="K71" s="160"/>
      <c r="L71" s="143"/>
      <c r="M71" s="160"/>
      <c r="N71" s="143"/>
      <c r="O71" s="160"/>
      <c r="P71" s="143"/>
      <c r="Q71" s="160"/>
      <c r="R71" s="143"/>
      <c r="S71" s="160"/>
      <c r="T71" s="143"/>
      <c r="U71" s="160"/>
      <c r="V71" s="143"/>
      <c r="W71" s="160"/>
      <c r="X71" s="143"/>
      <c r="Y71" s="160"/>
      <c r="Z71" s="143"/>
      <c r="AA71" s="160"/>
      <c r="AB71" s="143"/>
      <c r="AC71" s="160"/>
      <c r="AD71" s="143"/>
      <c r="AE71" s="160"/>
      <c r="AF71" s="143"/>
      <c r="AG71" s="160"/>
      <c r="AH71" s="143"/>
      <c r="AI71" s="160"/>
      <c r="AJ71" s="143"/>
      <c r="AK71" s="160"/>
      <c r="AL71" s="143"/>
      <c r="AM71" s="160"/>
      <c r="AN71" s="143"/>
      <c r="AO71" s="160"/>
      <c r="AP71" s="143"/>
      <c r="AQ71" s="160"/>
      <c r="AR71" s="143"/>
      <c r="AS71" s="160"/>
      <c r="AT71" s="143"/>
      <c r="AU71" s="160"/>
      <c r="AV71" s="143"/>
      <c r="AW71" s="160"/>
      <c r="AX71" s="143"/>
      <c r="AY71" s="160"/>
      <c r="AZ71" s="143"/>
      <c r="BA71" s="160"/>
      <c r="BB71" s="143"/>
      <c r="BC71" s="160"/>
      <c r="BD71" s="143"/>
      <c r="BE71" s="160"/>
      <c r="BF71" s="143"/>
      <c r="BG71" s="160"/>
      <c r="BH71" s="143"/>
      <c r="BI71" s="160"/>
      <c r="BJ71" s="143"/>
      <c r="BK71" s="160"/>
      <c r="BL71" s="143"/>
      <c r="BM71" s="264"/>
    </row>
    <row r="72" spans="1:65" s="98" customFormat="1">
      <c r="A72" s="100"/>
      <c r="B72" s="337"/>
      <c r="C72" s="114">
        <f>設定!H9</f>
        <v>0</v>
      </c>
      <c r="D72" s="149"/>
      <c r="E72" s="164"/>
      <c r="F72" s="149"/>
      <c r="G72" s="164"/>
      <c r="H72" s="149"/>
      <c r="I72" s="164"/>
      <c r="J72" s="149"/>
      <c r="K72" s="164"/>
      <c r="L72" s="149"/>
      <c r="M72" s="164"/>
      <c r="N72" s="149"/>
      <c r="O72" s="164"/>
      <c r="P72" s="149"/>
      <c r="Q72" s="164"/>
      <c r="R72" s="149"/>
      <c r="S72" s="164"/>
      <c r="T72" s="149"/>
      <c r="U72" s="164"/>
      <c r="V72" s="149"/>
      <c r="W72" s="164"/>
      <c r="X72" s="149"/>
      <c r="Y72" s="164"/>
      <c r="Z72" s="149"/>
      <c r="AA72" s="164"/>
      <c r="AB72" s="149"/>
      <c r="AC72" s="164"/>
      <c r="AD72" s="149"/>
      <c r="AE72" s="164"/>
      <c r="AF72" s="149"/>
      <c r="AG72" s="164"/>
      <c r="AH72" s="149"/>
      <c r="AI72" s="164"/>
      <c r="AJ72" s="149"/>
      <c r="AK72" s="164"/>
      <c r="AL72" s="149"/>
      <c r="AM72" s="164"/>
      <c r="AN72" s="149"/>
      <c r="AO72" s="164"/>
      <c r="AP72" s="149"/>
      <c r="AQ72" s="164"/>
      <c r="AR72" s="149"/>
      <c r="AS72" s="164"/>
      <c r="AT72" s="149"/>
      <c r="AU72" s="164"/>
      <c r="AV72" s="149"/>
      <c r="AW72" s="164"/>
      <c r="AX72" s="149"/>
      <c r="AY72" s="164"/>
      <c r="AZ72" s="149"/>
      <c r="BA72" s="164"/>
      <c r="BB72" s="149"/>
      <c r="BC72" s="164"/>
      <c r="BD72" s="149"/>
      <c r="BE72" s="164"/>
      <c r="BF72" s="149"/>
      <c r="BG72" s="164"/>
      <c r="BH72" s="149"/>
      <c r="BI72" s="164"/>
      <c r="BJ72" s="149"/>
      <c r="BK72" s="164"/>
      <c r="BL72" s="149"/>
      <c r="BM72" s="262"/>
    </row>
    <row r="73" spans="1:65" s="98" customFormat="1">
      <c r="A73" s="100"/>
      <c r="B73" s="337"/>
      <c r="C73" s="110">
        <f>設定!H10</f>
        <v>0</v>
      </c>
      <c r="D73" s="143"/>
      <c r="E73" s="160"/>
      <c r="F73" s="143"/>
      <c r="G73" s="160"/>
      <c r="H73" s="143"/>
      <c r="I73" s="160"/>
      <c r="J73" s="143"/>
      <c r="K73" s="160"/>
      <c r="L73" s="143"/>
      <c r="M73" s="160"/>
      <c r="N73" s="143"/>
      <c r="O73" s="160"/>
      <c r="P73" s="143"/>
      <c r="Q73" s="160"/>
      <c r="R73" s="143"/>
      <c r="S73" s="160"/>
      <c r="T73" s="143"/>
      <c r="U73" s="160"/>
      <c r="V73" s="143"/>
      <c r="W73" s="160"/>
      <c r="X73" s="143"/>
      <c r="Y73" s="160"/>
      <c r="Z73" s="143"/>
      <c r="AA73" s="160"/>
      <c r="AB73" s="143"/>
      <c r="AC73" s="160"/>
      <c r="AD73" s="143"/>
      <c r="AE73" s="160"/>
      <c r="AF73" s="143"/>
      <c r="AG73" s="160"/>
      <c r="AH73" s="143"/>
      <c r="AI73" s="160"/>
      <c r="AJ73" s="143"/>
      <c r="AK73" s="160"/>
      <c r="AL73" s="143"/>
      <c r="AM73" s="160"/>
      <c r="AN73" s="143"/>
      <c r="AO73" s="160"/>
      <c r="AP73" s="143"/>
      <c r="AQ73" s="160"/>
      <c r="AR73" s="143"/>
      <c r="AS73" s="160"/>
      <c r="AT73" s="143"/>
      <c r="AU73" s="160"/>
      <c r="AV73" s="143"/>
      <c r="AW73" s="160"/>
      <c r="AX73" s="143"/>
      <c r="AY73" s="160"/>
      <c r="AZ73" s="143"/>
      <c r="BA73" s="160"/>
      <c r="BB73" s="143"/>
      <c r="BC73" s="160"/>
      <c r="BD73" s="143"/>
      <c r="BE73" s="160"/>
      <c r="BF73" s="143"/>
      <c r="BG73" s="160"/>
      <c r="BH73" s="143"/>
      <c r="BI73" s="160"/>
      <c r="BJ73" s="143"/>
      <c r="BK73" s="160"/>
      <c r="BL73" s="143"/>
      <c r="BM73" s="264"/>
    </row>
    <row r="74" spans="1:65" s="98" customFormat="1">
      <c r="A74" s="100"/>
      <c r="B74" s="337"/>
      <c r="C74" s="114">
        <f>設定!H11</f>
        <v>0</v>
      </c>
      <c r="D74" s="149"/>
      <c r="E74" s="164"/>
      <c r="F74" s="149"/>
      <c r="G74" s="164"/>
      <c r="H74" s="149"/>
      <c r="I74" s="164"/>
      <c r="J74" s="149"/>
      <c r="K74" s="164"/>
      <c r="L74" s="149"/>
      <c r="M74" s="164"/>
      <c r="N74" s="149"/>
      <c r="O74" s="164"/>
      <c r="P74" s="149"/>
      <c r="Q74" s="164"/>
      <c r="R74" s="149"/>
      <c r="S74" s="164"/>
      <c r="T74" s="149"/>
      <c r="U74" s="164"/>
      <c r="V74" s="149"/>
      <c r="W74" s="164"/>
      <c r="X74" s="149"/>
      <c r="Y74" s="164"/>
      <c r="Z74" s="149"/>
      <c r="AA74" s="164"/>
      <c r="AB74" s="149"/>
      <c r="AC74" s="164"/>
      <c r="AD74" s="149"/>
      <c r="AE74" s="164"/>
      <c r="AF74" s="149"/>
      <c r="AG74" s="164"/>
      <c r="AH74" s="149"/>
      <c r="AI74" s="164"/>
      <c r="AJ74" s="149"/>
      <c r="AK74" s="164"/>
      <c r="AL74" s="149"/>
      <c r="AM74" s="164"/>
      <c r="AN74" s="149"/>
      <c r="AO74" s="164"/>
      <c r="AP74" s="149"/>
      <c r="AQ74" s="164"/>
      <c r="AR74" s="149"/>
      <c r="AS74" s="164"/>
      <c r="AT74" s="149"/>
      <c r="AU74" s="164"/>
      <c r="AV74" s="149"/>
      <c r="AW74" s="164"/>
      <c r="AX74" s="149"/>
      <c r="AY74" s="164"/>
      <c r="AZ74" s="149"/>
      <c r="BA74" s="164"/>
      <c r="BB74" s="149"/>
      <c r="BC74" s="164"/>
      <c r="BD74" s="149"/>
      <c r="BE74" s="164"/>
      <c r="BF74" s="149"/>
      <c r="BG74" s="164"/>
      <c r="BH74" s="149"/>
      <c r="BI74" s="164"/>
      <c r="BJ74" s="149"/>
      <c r="BK74" s="164"/>
      <c r="BL74" s="149"/>
      <c r="BM74" s="262"/>
    </row>
    <row r="75" spans="1:65" s="98" customFormat="1">
      <c r="A75" s="100"/>
      <c r="B75" s="337"/>
      <c r="C75" s="110">
        <f>設定!H12</f>
        <v>0</v>
      </c>
      <c r="D75" s="143"/>
      <c r="E75" s="160"/>
      <c r="F75" s="143"/>
      <c r="G75" s="160"/>
      <c r="H75" s="143"/>
      <c r="I75" s="160"/>
      <c r="J75" s="143"/>
      <c r="K75" s="160"/>
      <c r="L75" s="143"/>
      <c r="M75" s="160"/>
      <c r="N75" s="143"/>
      <c r="O75" s="160"/>
      <c r="P75" s="143"/>
      <c r="Q75" s="160"/>
      <c r="R75" s="143"/>
      <c r="S75" s="160"/>
      <c r="T75" s="143"/>
      <c r="U75" s="160"/>
      <c r="V75" s="143"/>
      <c r="W75" s="160"/>
      <c r="X75" s="143"/>
      <c r="Y75" s="160"/>
      <c r="Z75" s="143"/>
      <c r="AA75" s="160"/>
      <c r="AB75" s="143"/>
      <c r="AC75" s="160"/>
      <c r="AD75" s="143"/>
      <c r="AE75" s="160"/>
      <c r="AF75" s="143"/>
      <c r="AG75" s="160"/>
      <c r="AH75" s="143"/>
      <c r="AI75" s="160"/>
      <c r="AJ75" s="143"/>
      <c r="AK75" s="160"/>
      <c r="AL75" s="143"/>
      <c r="AM75" s="160"/>
      <c r="AN75" s="143"/>
      <c r="AO75" s="160"/>
      <c r="AP75" s="143"/>
      <c r="AQ75" s="160"/>
      <c r="AR75" s="143"/>
      <c r="AS75" s="160"/>
      <c r="AT75" s="143"/>
      <c r="AU75" s="160"/>
      <c r="AV75" s="143"/>
      <c r="AW75" s="160"/>
      <c r="AX75" s="143"/>
      <c r="AY75" s="160"/>
      <c r="AZ75" s="143"/>
      <c r="BA75" s="160"/>
      <c r="BB75" s="143"/>
      <c r="BC75" s="160"/>
      <c r="BD75" s="143"/>
      <c r="BE75" s="160"/>
      <c r="BF75" s="143"/>
      <c r="BG75" s="160"/>
      <c r="BH75" s="143"/>
      <c r="BI75" s="160"/>
      <c r="BJ75" s="143"/>
      <c r="BK75" s="160"/>
      <c r="BL75" s="143"/>
      <c r="BM75" s="264"/>
    </row>
    <row r="76" spans="1:65" s="98" customFormat="1">
      <c r="A76" s="100"/>
      <c r="B76" s="337"/>
      <c r="C76" s="114">
        <f>設定!H13</f>
        <v>0</v>
      </c>
      <c r="D76" s="149"/>
      <c r="E76" s="164"/>
      <c r="F76" s="149"/>
      <c r="G76" s="164"/>
      <c r="H76" s="149"/>
      <c r="I76" s="164"/>
      <c r="J76" s="149"/>
      <c r="K76" s="164"/>
      <c r="L76" s="149"/>
      <c r="M76" s="164"/>
      <c r="N76" s="149"/>
      <c r="O76" s="164"/>
      <c r="P76" s="149"/>
      <c r="Q76" s="164"/>
      <c r="R76" s="149"/>
      <c r="S76" s="164"/>
      <c r="T76" s="149"/>
      <c r="U76" s="164"/>
      <c r="V76" s="149"/>
      <c r="W76" s="164"/>
      <c r="X76" s="149"/>
      <c r="Y76" s="164"/>
      <c r="Z76" s="149"/>
      <c r="AA76" s="164"/>
      <c r="AB76" s="149"/>
      <c r="AC76" s="164"/>
      <c r="AD76" s="149"/>
      <c r="AE76" s="164"/>
      <c r="AF76" s="149"/>
      <c r="AG76" s="164"/>
      <c r="AH76" s="149"/>
      <c r="AI76" s="164"/>
      <c r="AJ76" s="149"/>
      <c r="AK76" s="164"/>
      <c r="AL76" s="149"/>
      <c r="AM76" s="164"/>
      <c r="AN76" s="149"/>
      <c r="AO76" s="164"/>
      <c r="AP76" s="149"/>
      <c r="AQ76" s="164"/>
      <c r="AR76" s="149"/>
      <c r="AS76" s="164"/>
      <c r="AT76" s="149"/>
      <c r="AU76" s="164"/>
      <c r="AV76" s="149"/>
      <c r="AW76" s="164"/>
      <c r="AX76" s="149"/>
      <c r="AY76" s="164"/>
      <c r="AZ76" s="149"/>
      <c r="BA76" s="164"/>
      <c r="BB76" s="149"/>
      <c r="BC76" s="164"/>
      <c r="BD76" s="149"/>
      <c r="BE76" s="164"/>
      <c r="BF76" s="149"/>
      <c r="BG76" s="164"/>
      <c r="BH76" s="149"/>
      <c r="BI76" s="164"/>
      <c r="BJ76" s="149"/>
      <c r="BK76" s="164"/>
      <c r="BL76" s="149"/>
      <c r="BM76" s="262"/>
    </row>
    <row r="77" spans="1:65" s="98" customFormat="1">
      <c r="A77" s="100"/>
      <c r="B77" s="337"/>
      <c r="C77" s="151">
        <f>設定!H14</f>
        <v>0</v>
      </c>
      <c r="D77" s="169"/>
      <c r="E77" s="160"/>
      <c r="F77" s="169"/>
      <c r="G77" s="160"/>
      <c r="H77" s="169"/>
      <c r="I77" s="160"/>
      <c r="J77" s="169"/>
      <c r="K77" s="160"/>
      <c r="L77" s="169"/>
      <c r="M77" s="160"/>
      <c r="N77" s="169"/>
      <c r="O77" s="160"/>
      <c r="P77" s="169"/>
      <c r="Q77" s="160"/>
      <c r="R77" s="169"/>
      <c r="S77" s="160"/>
      <c r="T77" s="169"/>
      <c r="U77" s="160"/>
      <c r="V77" s="169"/>
      <c r="W77" s="160"/>
      <c r="X77" s="169"/>
      <c r="Y77" s="160"/>
      <c r="Z77" s="169"/>
      <c r="AA77" s="160"/>
      <c r="AB77" s="169"/>
      <c r="AC77" s="160"/>
      <c r="AD77" s="169"/>
      <c r="AE77" s="160"/>
      <c r="AF77" s="169"/>
      <c r="AG77" s="160"/>
      <c r="AH77" s="169"/>
      <c r="AI77" s="160"/>
      <c r="AJ77" s="169"/>
      <c r="AK77" s="160"/>
      <c r="AL77" s="169"/>
      <c r="AM77" s="160"/>
      <c r="AN77" s="169"/>
      <c r="AO77" s="160"/>
      <c r="AP77" s="169"/>
      <c r="AQ77" s="160"/>
      <c r="AR77" s="169"/>
      <c r="AS77" s="160"/>
      <c r="AT77" s="169"/>
      <c r="AU77" s="160"/>
      <c r="AV77" s="169"/>
      <c r="AW77" s="160"/>
      <c r="AX77" s="169"/>
      <c r="AY77" s="160"/>
      <c r="AZ77" s="169"/>
      <c r="BA77" s="160"/>
      <c r="BB77" s="169"/>
      <c r="BC77" s="160"/>
      <c r="BD77" s="169"/>
      <c r="BE77" s="160"/>
      <c r="BF77" s="169"/>
      <c r="BG77" s="160"/>
      <c r="BH77" s="169"/>
      <c r="BI77" s="160"/>
      <c r="BJ77" s="169"/>
      <c r="BK77" s="160"/>
      <c r="BL77" s="169"/>
      <c r="BM77" s="264"/>
    </row>
    <row r="78" spans="1:65" s="98" customFormat="1" ht="19" thickBot="1">
      <c r="A78" s="100"/>
      <c r="B78" s="337"/>
      <c r="C78" s="144" t="s">
        <v>87</v>
      </c>
      <c r="D78" s="333"/>
      <c r="E78" s="334"/>
      <c r="F78" s="333"/>
      <c r="G78" s="334"/>
      <c r="H78" s="333"/>
      <c r="I78" s="334"/>
      <c r="J78" s="333"/>
      <c r="K78" s="334"/>
      <c r="L78" s="333"/>
      <c r="M78" s="334"/>
      <c r="N78" s="333"/>
      <c r="O78" s="334"/>
      <c r="P78" s="333"/>
      <c r="Q78" s="334"/>
      <c r="R78" s="333"/>
      <c r="S78" s="334"/>
      <c r="T78" s="333"/>
      <c r="U78" s="334"/>
      <c r="V78" s="333"/>
      <c r="W78" s="334"/>
      <c r="X78" s="333"/>
      <c r="Y78" s="334"/>
      <c r="Z78" s="333"/>
      <c r="AA78" s="334"/>
      <c r="AB78" s="333"/>
      <c r="AC78" s="334"/>
      <c r="AD78" s="333"/>
      <c r="AE78" s="334"/>
      <c r="AF78" s="333"/>
      <c r="AG78" s="334"/>
      <c r="AH78" s="333"/>
      <c r="AI78" s="334"/>
      <c r="AJ78" s="333"/>
      <c r="AK78" s="334"/>
      <c r="AL78" s="333"/>
      <c r="AM78" s="334"/>
      <c r="AN78" s="333"/>
      <c r="AO78" s="334"/>
      <c r="AP78" s="333"/>
      <c r="AQ78" s="334"/>
      <c r="AR78" s="333"/>
      <c r="AS78" s="334"/>
      <c r="AT78" s="333"/>
      <c r="AU78" s="334"/>
      <c r="AV78" s="333"/>
      <c r="AW78" s="334"/>
      <c r="AX78" s="333"/>
      <c r="AY78" s="334"/>
      <c r="AZ78" s="333"/>
      <c r="BA78" s="334"/>
      <c r="BB78" s="333"/>
      <c r="BC78" s="334"/>
      <c r="BD78" s="333"/>
      <c r="BE78" s="334"/>
      <c r="BF78" s="333"/>
      <c r="BG78" s="334"/>
      <c r="BH78" s="333"/>
      <c r="BI78" s="334"/>
      <c r="BJ78" s="333"/>
      <c r="BK78" s="334"/>
      <c r="BL78" s="333"/>
      <c r="BM78" s="335"/>
    </row>
    <row r="79" spans="1:65" s="98" customFormat="1" ht="20" thickTop="1" thickBot="1">
      <c r="A79" s="100"/>
      <c r="B79" s="338"/>
      <c r="C79" s="152" t="s">
        <v>88</v>
      </c>
      <c r="D79" s="324">
        <f>SUM(D68:D77)</f>
        <v>0</v>
      </c>
      <c r="E79" s="325"/>
      <c r="F79" s="324">
        <f>SUM(F68:F77)</f>
        <v>0</v>
      </c>
      <c r="G79" s="325"/>
      <c r="H79" s="324">
        <f>SUM(H68:H77)</f>
        <v>0</v>
      </c>
      <c r="I79" s="325"/>
      <c r="J79" s="324">
        <f>SUM(J68:J77)</f>
        <v>0</v>
      </c>
      <c r="K79" s="325"/>
      <c r="L79" s="324">
        <f>SUM(L68:L77)</f>
        <v>0</v>
      </c>
      <c r="M79" s="325"/>
      <c r="N79" s="324">
        <f>SUM(N68:N77)</f>
        <v>0</v>
      </c>
      <c r="O79" s="325"/>
      <c r="P79" s="324">
        <f>SUM(P68:P77)</f>
        <v>0</v>
      </c>
      <c r="Q79" s="325"/>
      <c r="R79" s="324">
        <f>SUM(R68:R77)</f>
        <v>0</v>
      </c>
      <c r="S79" s="325"/>
      <c r="T79" s="324">
        <f>SUM(T68:T77)</f>
        <v>0</v>
      </c>
      <c r="U79" s="325"/>
      <c r="V79" s="324">
        <f>SUM(V68:V77)</f>
        <v>0</v>
      </c>
      <c r="W79" s="325"/>
      <c r="X79" s="324">
        <f>SUM(X68:X77)</f>
        <v>0</v>
      </c>
      <c r="Y79" s="325"/>
      <c r="Z79" s="324">
        <f>SUM(Z68:Z77)</f>
        <v>0</v>
      </c>
      <c r="AA79" s="325"/>
      <c r="AB79" s="324">
        <f>SUM(AB68:AB77)</f>
        <v>0</v>
      </c>
      <c r="AC79" s="325"/>
      <c r="AD79" s="324">
        <f>SUM(AD68:AD77)</f>
        <v>0</v>
      </c>
      <c r="AE79" s="325"/>
      <c r="AF79" s="324">
        <f>SUM(AF68:AF77)</f>
        <v>0</v>
      </c>
      <c r="AG79" s="325"/>
      <c r="AH79" s="324">
        <f>SUM(AH68:AH77)</f>
        <v>0</v>
      </c>
      <c r="AI79" s="325"/>
      <c r="AJ79" s="324">
        <f>SUM(AJ68:AJ77)</f>
        <v>0</v>
      </c>
      <c r="AK79" s="325"/>
      <c r="AL79" s="324">
        <f>SUM(AL68:AL77)</f>
        <v>0</v>
      </c>
      <c r="AM79" s="325"/>
      <c r="AN79" s="324">
        <f>SUM(AN68:AN77)</f>
        <v>0</v>
      </c>
      <c r="AO79" s="325"/>
      <c r="AP79" s="324">
        <f>SUM(AP68:AP77)</f>
        <v>0</v>
      </c>
      <c r="AQ79" s="325"/>
      <c r="AR79" s="324">
        <f>SUM(AR68:AR77)</f>
        <v>0</v>
      </c>
      <c r="AS79" s="325"/>
      <c r="AT79" s="324">
        <f>SUM(AT68:AT77)</f>
        <v>0</v>
      </c>
      <c r="AU79" s="325"/>
      <c r="AV79" s="324">
        <f>SUM(AV68:AV77)</f>
        <v>0</v>
      </c>
      <c r="AW79" s="325"/>
      <c r="AX79" s="324">
        <f>SUM(AX68:AX77)</f>
        <v>0</v>
      </c>
      <c r="AY79" s="325"/>
      <c r="AZ79" s="324">
        <f>SUM(AZ68:AZ77)</f>
        <v>0</v>
      </c>
      <c r="BA79" s="325"/>
      <c r="BB79" s="324">
        <f>SUM(BB68:BB77)</f>
        <v>0</v>
      </c>
      <c r="BC79" s="325"/>
      <c r="BD79" s="324">
        <f>SUM(BD68:BD77)</f>
        <v>0</v>
      </c>
      <c r="BE79" s="325"/>
      <c r="BF79" s="324">
        <f>SUM(BF68:BF77)</f>
        <v>0</v>
      </c>
      <c r="BG79" s="325"/>
      <c r="BH79" s="324">
        <f>SUM(BH68:BH77)</f>
        <v>0</v>
      </c>
      <c r="BI79" s="325"/>
      <c r="BJ79" s="324">
        <f>SUM(BJ68:BJ77)</f>
        <v>0</v>
      </c>
      <c r="BK79" s="325"/>
      <c r="BL79" s="331">
        <f>SUM(BL68:BL77)</f>
        <v>0</v>
      </c>
      <c r="BM79" s="382"/>
    </row>
    <row r="80" spans="1:65" s="98" customFormat="1" ht="19" thickTop="1">
      <c r="A80" s="100"/>
      <c r="B80" s="337" t="s">
        <v>6</v>
      </c>
      <c r="C80" s="170">
        <f>設定!J5</f>
        <v>0</v>
      </c>
      <c r="D80" s="146"/>
      <c r="E80" s="163"/>
      <c r="F80" s="146"/>
      <c r="G80" s="163"/>
      <c r="H80" s="146"/>
      <c r="I80" s="163"/>
      <c r="J80" s="146"/>
      <c r="K80" s="163"/>
      <c r="L80" s="146"/>
      <c r="M80" s="163"/>
      <c r="N80" s="146"/>
      <c r="O80" s="163"/>
      <c r="P80" s="146"/>
      <c r="Q80" s="163"/>
      <c r="R80" s="146"/>
      <c r="S80" s="163"/>
      <c r="T80" s="146"/>
      <c r="U80" s="163"/>
      <c r="V80" s="146"/>
      <c r="W80" s="163"/>
      <c r="X80" s="146"/>
      <c r="Y80" s="163"/>
      <c r="Z80" s="146"/>
      <c r="AA80" s="163"/>
      <c r="AB80" s="146"/>
      <c r="AC80" s="163"/>
      <c r="AD80" s="146"/>
      <c r="AE80" s="163"/>
      <c r="AF80" s="146"/>
      <c r="AG80" s="163"/>
      <c r="AH80" s="146"/>
      <c r="AI80" s="163"/>
      <c r="AJ80" s="146"/>
      <c r="AK80" s="163"/>
      <c r="AL80" s="146"/>
      <c r="AM80" s="163"/>
      <c r="AN80" s="146"/>
      <c r="AO80" s="163"/>
      <c r="AP80" s="146"/>
      <c r="AQ80" s="163"/>
      <c r="AR80" s="146"/>
      <c r="AS80" s="163"/>
      <c r="AT80" s="146"/>
      <c r="AU80" s="163"/>
      <c r="AV80" s="146"/>
      <c r="AW80" s="163"/>
      <c r="AX80" s="146"/>
      <c r="AY80" s="163"/>
      <c r="AZ80" s="146"/>
      <c r="BA80" s="163"/>
      <c r="BB80" s="146"/>
      <c r="BC80" s="163"/>
      <c r="BD80" s="146"/>
      <c r="BE80" s="163"/>
      <c r="BF80" s="146"/>
      <c r="BG80" s="163"/>
      <c r="BH80" s="146"/>
      <c r="BI80" s="163"/>
      <c r="BJ80" s="146"/>
      <c r="BK80" s="163"/>
      <c r="BL80" s="146"/>
      <c r="BM80" s="260"/>
    </row>
    <row r="81" spans="1:65" s="98" customFormat="1">
      <c r="A81" s="100"/>
      <c r="B81" s="337"/>
      <c r="C81" s="110">
        <f>設定!J6</f>
        <v>0</v>
      </c>
      <c r="D81" s="143"/>
      <c r="E81" s="160"/>
      <c r="F81" s="143"/>
      <c r="G81" s="160"/>
      <c r="H81" s="143"/>
      <c r="I81" s="160"/>
      <c r="J81" s="143"/>
      <c r="K81" s="160"/>
      <c r="L81" s="143"/>
      <c r="M81" s="160"/>
      <c r="N81" s="143"/>
      <c r="O81" s="160"/>
      <c r="P81" s="143"/>
      <c r="Q81" s="160"/>
      <c r="R81" s="143"/>
      <c r="S81" s="160"/>
      <c r="T81" s="143"/>
      <c r="U81" s="160"/>
      <c r="V81" s="143"/>
      <c r="W81" s="160"/>
      <c r="X81" s="143"/>
      <c r="Y81" s="160"/>
      <c r="Z81" s="143"/>
      <c r="AA81" s="160"/>
      <c r="AB81" s="143"/>
      <c r="AC81" s="160"/>
      <c r="AD81" s="143"/>
      <c r="AE81" s="160"/>
      <c r="AF81" s="143"/>
      <c r="AG81" s="160"/>
      <c r="AH81" s="143"/>
      <c r="AI81" s="160"/>
      <c r="AJ81" s="143"/>
      <c r="AK81" s="160"/>
      <c r="AL81" s="143"/>
      <c r="AM81" s="160"/>
      <c r="AN81" s="143"/>
      <c r="AO81" s="160"/>
      <c r="AP81" s="143"/>
      <c r="AQ81" s="160"/>
      <c r="AR81" s="143"/>
      <c r="AS81" s="160"/>
      <c r="AT81" s="143"/>
      <c r="AU81" s="160"/>
      <c r="AV81" s="143"/>
      <c r="AW81" s="160"/>
      <c r="AX81" s="143"/>
      <c r="AY81" s="160"/>
      <c r="AZ81" s="143"/>
      <c r="BA81" s="160"/>
      <c r="BB81" s="143"/>
      <c r="BC81" s="160"/>
      <c r="BD81" s="143"/>
      <c r="BE81" s="160"/>
      <c r="BF81" s="143"/>
      <c r="BG81" s="160"/>
      <c r="BH81" s="143"/>
      <c r="BI81" s="160"/>
      <c r="BJ81" s="143"/>
      <c r="BK81" s="160"/>
      <c r="BL81" s="143"/>
      <c r="BM81" s="264"/>
    </row>
    <row r="82" spans="1:65" s="98" customFormat="1">
      <c r="A82" s="100"/>
      <c r="B82" s="337"/>
      <c r="C82" s="114">
        <f>設定!J7</f>
        <v>0</v>
      </c>
      <c r="D82" s="149"/>
      <c r="E82" s="164"/>
      <c r="F82" s="149"/>
      <c r="G82" s="164"/>
      <c r="H82" s="149"/>
      <c r="I82" s="164"/>
      <c r="J82" s="149"/>
      <c r="K82" s="164"/>
      <c r="L82" s="149"/>
      <c r="M82" s="164"/>
      <c r="N82" s="149"/>
      <c r="O82" s="164"/>
      <c r="P82" s="149"/>
      <c r="Q82" s="164"/>
      <c r="R82" s="149"/>
      <c r="S82" s="164"/>
      <c r="T82" s="149"/>
      <c r="U82" s="164"/>
      <c r="V82" s="149"/>
      <c r="W82" s="164"/>
      <c r="X82" s="149"/>
      <c r="Y82" s="164"/>
      <c r="Z82" s="149"/>
      <c r="AA82" s="164"/>
      <c r="AB82" s="149"/>
      <c r="AC82" s="164"/>
      <c r="AD82" s="149"/>
      <c r="AE82" s="164"/>
      <c r="AF82" s="149"/>
      <c r="AG82" s="164"/>
      <c r="AH82" s="149"/>
      <c r="AI82" s="164"/>
      <c r="AJ82" s="149"/>
      <c r="AK82" s="164"/>
      <c r="AL82" s="149"/>
      <c r="AM82" s="164"/>
      <c r="AN82" s="149"/>
      <c r="AO82" s="164"/>
      <c r="AP82" s="149"/>
      <c r="AQ82" s="164"/>
      <c r="AR82" s="149"/>
      <c r="AS82" s="164"/>
      <c r="AT82" s="149"/>
      <c r="AU82" s="164"/>
      <c r="AV82" s="149"/>
      <c r="AW82" s="164"/>
      <c r="AX82" s="149"/>
      <c r="AY82" s="164"/>
      <c r="AZ82" s="149"/>
      <c r="BA82" s="164"/>
      <c r="BB82" s="149"/>
      <c r="BC82" s="164"/>
      <c r="BD82" s="149"/>
      <c r="BE82" s="164"/>
      <c r="BF82" s="149"/>
      <c r="BG82" s="164"/>
      <c r="BH82" s="149"/>
      <c r="BI82" s="164"/>
      <c r="BJ82" s="149"/>
      <c r="BK82" s="164"/>
      <c r="BL82" s="149"/>
      <c r="BM82" s="262"/>
    </row>
    <row r="83" spans="1:65" s="98" customFormat="1">
      <c r="A83" s="100"/>
      <c r="B83" s="337"/>
      <c r="C83" s="110">
        <f>設定!J8</f>
        <v>0</v>
      </c>
      <c r="D83" s="143"/>
      <c r="E83" s="160"/>
      <c r="F83" s="143"/>
      <c r="G83" s="160"/>
      <c r="H83" s="143"/>
      <c r="I83" s="160"/>
      <c r="J83" s="143"/>
      <c r="K83" s="160"/>
      <c r="L83" s="143"/>
      <c r="M83" s="160"/>
      <c r="N83" s="143"/>
      <c r="O83" s="160"/>
      <c r="P83" s="143"/>
      <c r="Q83" s="160"/>
      <c r="R83" s="143"/>
      <c r="S83" s="160"/>
      <c r="T83" s="143"/>
      <c r="U83" s="160"/>
      <c r="V83" s="143"/>
      <c r="W83" s="160"/>
      <c r="X83" s="143"/>
      <c r="Y83" s="160"/>
      <c r="Z83" s="143"/>
      <c r="AA83" s="160"/>
      <c r="AB83" s="143"/>
      <c r="AC83" s="160"/>
      <c r="AD83" s="143"/>
      <c r="AE83" s="160"/>
      <c r="AF83" s="143"/>
      <c r="AG83" s="160"/>
      <c r="AH83" s="143"/>
      <c r="AI83" s="160"/>
      <c r="AJ83" s="143"/>
      <c r="AK83" s="160"/>
      <c r="AL83" s="143"/>
      <c r="AM83" s="160"/>
      <c r="AN83" s="143"/>
      <c r="AO83" s="160"/>
      <c r="AP83" s="143"/>
      <c r="AQ83" s="160"/>
      <c r="AR83" s="143"/>
      <c r="AS83" s="160"/>
      <c r="AT83" s="143"/>
      <c r="AU83" s="160"/>
      <c r="AV83" s="143"/>
      <c r="AW83" s="160"/>
      <c r="AX83" s="143"/>
      <c r="AY83" s="160"/>
      <c r="AZ83" s="143"/>
      <c r="BA83" s="160"/>
      <c r="BB83" s="143"/>
      <c r="BC83" s="160"/>
      <c r="BD83" s="143"/>
      <c r="BE83" s="160"/>
      <c r="BF83" s="143"/>
      <c r="BG83" s="160"/>
      <c r="BH83" s="143"/>
      <c r="BI83" s="160"/>
      <c r="BJ83" s="143"/>
      <c r="BK83" s="160"/>
      <c r="BL83" s="143"/>
      <c r="BM83" s="264"/>
    </row>
    <row r="84" spans="1:65" s="98" customFormat="1">
      <c r="A84" s="100"/>
      <c r="B84" s="337"/>
      <c r="C84" s="114">
        <f>設定!J9</f>
        <v>0</v>
      </c>
      <c r="D84" s="149"/>
      <c r="E84" s="164"/>
      <c r="F84" s="149"/>
      <c r="G84" s="164"/>
      <c r="H84" s="149"/>
      <c r="I84" s="164"/>
      <c r="J84" s="149"/>
      <c r="K84" s="164"/>
      <c r="L84" s="149"/>
      <c r="M84" s="164"/>
      <c r="N84" s="149"/>
      <c r="O84" s="164"/>
      <c r="P84" s="149"/>
      <c r="Q84" s="164"/>
      <c r="R84" s="149"/>
      <c r="S84" s="164"/>
      <c r="T84" s="149"/>
      <c r="U84" s="164"/>
      <c r="V84" s="149"/>
      <c r="W84" s="164"/>
      <c r="X84" s="149"/>
      <c r="Y84" s="164"/>
      <c r="Z84" s="149"/>
      <c r="AA84" s="164"/>
      <c r="AB84" s="149"/>
      <c r="AC84" s="164"/>
      <c r="AD84" s="149"/>
      <c r="AE84" s="164"/>
      <c r="AF84" s="149"/>
      <c r="AG84" s="164"/>
      <c r="AH84" s="149"/>
      <c r="AI84" s="164"/>
      <c r="AJ84" s="149"/>
      <c r="AK84" s="164"/>
      <c r="AL84" s="149"/>
      <c r="AM84" s="164"/>
      <c r="AN84" s="149"/>
      <c r="AO84" s="164"/>
      <c r="AP84" s="149"/>
      <c r="AQ84" s="164"/>
      <c r="AR84" s="149"/>
      <c r="AS84" s="164"/>
      <c r="AT84" s="149"/>
      <c r="AU84" s="164"/>
      <c r="AV84" s="149"/>
      <c r="AW84" s="164"/>
      <c r="AX84" s="149"/>
      <c r="AY84" s="164"/>
      <c r="AZ84" s="149"/>
      <c r="BA84" s="164"/>
      <c r="BB84" s="149"/>
      <c r="BC84" s="164"/>
      <c r="BD84" s="149"/>
      <c r="BE84" s="164"/>
      <c r="BF84" s="149"/>
      <c r="BG84" s="164"/>
      <c r="BH84" s="149"/>
      <c r="BI84" s="164"/>
      <c r="BJ84" s="149"/>
      <c r="BK84" s="164"/>
      <c r="BL84" s="149"/>
      <c r="BM84" s="262"/>
    </row>
    <row r="85" spans="1:65" s="98" customFormat="1">
      <c r="A85" s="100"/>
      <c r="B85" s="337"/>
      <c r="C85" s="110">
        <f>設定!J10</f>
        <v>0</v>
      </c>
      <c r="D85" s="143"/>
      <c r="E85" s="160"/>
      <c r="F85" s="143"/>
      <c r="G85" s="160"/>
      <c r="H85" s="143"/>
      <c r="I85" s="160"/>
      <c r="J85" s="143"/>
      <c r="K85" s="160"/>
      <c r="L85" s="143"/>
      <c r="M85" s="160"/>
      <c r="N85" s="143"/>
      <c r="O85" s="160"/>
      <c r="P85" s="143"/>
      <c r="Q85" s="160"/>
      <c r="R85" s="143"/>
      <c r="S85" s="160"/>
      <c r="T85" s="143"/>
      <c r="U85" s="160"/>
      <c r="V85" s="143"/>
      <c r="W85" s="160"/>
      <c r="X85" s="143"/>
      <c r="Y85" s="160"/>
      <c r="Z85" s="143"/>
      <c r="AA85" s="160"/>
      <c r="AB85" s="143"/>
      <c r="AC85" s="160"/>
      <c r="AD85" s="143"/>
      <c r="AE85" s="160"/>
      <c r="AF85" s="143"/>
      <c r="AG85" s="160"/>
      <c r="AH85" s="143"/>
      <c r="AI85" s="160"/>
      <c r="AJ85" s="143"/>
      <c r="AK85" s="160"/>
      <c r="AL85" s="143"/>
      <c r="AM85" s="160"/>
      <c r="AN85" s="143"/>
      <c r="AO85" s="160"/>
      <c r="AP85" s="143"/>
      <c r="AQ85" s="160"/>
      <c r="AR85" s="143"/>
      <c r="AS85" s="160"/>
      <c r="AT85" s="143"/>
      <c r="AU85" s="160"/>
      <c r="AV85" s="143"/>
      <c r="AW85" s="160"/>
      <c r="AX85" s="143"/>
      <c r="AY85" s="160"/>
      <c r="AZ85" s="143"/>
      <c r="BA85" s="160"/>
      <c r="BB85" s="143"/>
      <c r="BC85" s="160"/>
      <c r="BD85" s="143"/>
      <c r="BE85" s="160"/>
      <c r="BF85" s="143"/>
      <c r="BG85" s="160"/>
      <c r="BH85" s="143"/>
      <c r="BI85" s="160"/>
      <c r="BJ85" s="143"/>
      <c r="BK85" s="160"/>
      <c r="BL85" s="143"/>
      <c r="BM85" s="264"/>
    </row>
    <row r="86" spans="1:65" s="98" customFormat="1">
      <c r="A86" s="100"/>
      <c r="B86" s="337"/>
      <c r="C86" s="114">
        <f>設定!J11</f>
        <v>0</v>
      </c>
      <c r="D86" s="149"/>
      <c r="E86" s="164"/>
      <c r="F86" s="149"/>
      <c r="G86" s="164"/>
      <c r="H86" s="149"/>
      <c r="I86" s="164"/>
      <c r="J86" s="149"/>
      <c r="K86" s="164"/>
      <c r="L86" s="149"/>
      <c r="M86" s="164"/>
      <c r="N86" s="149"/>
      <c r="O86" s="164"/>
      <c r="P86" s="149"/>
      <c r="Q86" s="164"/>
      <c r="R86" s="149"/>
      <c r="S86" s="164"/>
      <c r="T86" s="149"/>
      <c r="U86" s="164"/>
      <c r="V86" s="149"/>
      <c r="W86" s="164"/>
      <c r="X86" s="149"/>
      <c r="Y86" s="164"/>
      <c r="Z86" s="149"/>
      <c r="AA86" s="164"/>
      <c r="AB86" s="149"/>
      <c r="AC86" s="164"/>
      <c r="AD86" s="149"/>
      <c r="AE86" s="164"/>
      <c r="AF86" s="149"/>
      <c r="AG86" s="164"/>
      <c r="AH86" s="149"/>
      <c r="AI86" s="164"/>
      <c r="AJ86" s="149"/>
      <c r="AK86" s="164"/>
      <c r="AL86" s="149"/>
      <c r="AM86" s="164"/>
      <c r="AN86" s="149"/>
      <c r="AO86" s="164"/>
      <c r="AP86" s="149"/>
      <c r="AQ86" s="164"/>
      <c r="AR86" s="149"/>
      <c r="AS86" s="164"/>
      <c r="AT86" s="149"/>
      <c r="AU86" s="164"/>
      <c r="AV86" s="149"/>
      <c r="AW86" s="164"/>
      <c r="AX86" s="149"/>
      <c r="AY86" s="164"/>
      <c r="AZ86" s="149"/>
      <c r="BA86" s="164"/>
      <c r="BB86" s="149"/>
      <c r="BC86" s="164"/>
      <c r="BD86" s="149"/>
      <c r="BE86" s="164"/>
      <c r="BF86" s="149"/>
      <c r="BG86" s="164"/>
      <c r="BH86" s="149"/>
      <c r="BI86" s="164"/>
      <c r="BJ86" s="149"/>
      <c r="BK86" s="164"/>
      <c r="BL86" s="149"/>
      <c r="BM86" s="262"/>
    </row>
    <row r="87" spans="1:65" s="98" customFormat="1">
      <c r="A87" s="100"/>
      <c r="B87" s="337"/>
      <c r="C87" s="110">
        <f>設定!J12</f>
        <v>0</v>
      </c>
      <c r="D87" s="143"/>
      <c r="E87" s="160"/>
      <c r="F87" s="143"/>
      <c r="G87" s="160"/>
      <c r="H87" s="143"/>
      <c r="I87" s="160"/>
      <c r="J87" s="143"/>
      <c r="K87" s="160"/>
      <c r="L87" s="143"/>
      <c r="M87" s="160"/>
      <c r="N87" s="143"/>
      <c r="O87" s="160"/>
      <c r="P87" s="143"/>
      <c r="Q87" s="160"/>
      <c r="R87" s="143"/>
      <c r="S87" s="160"/>
      <c r="T87" s="143"/>
      <c r="U87" s="160"/>
      <c r="V87" s="143"/>
      <c r="W87" s="160"/>
      <c r="X87" s="143"/>
      <c r="Y87" s="160"/>
      <c r="Z87" s="143"/>
      <c r="AA87" s="160"/>
      <c r="AB87" s="143"/>
      <c r="AC87" s="160"/>
      <c r="AD87" s="143"/>
      <c r="AE87" s="160"/>
      <c r="AF87" s="143"/>
      <c r="AG87" s="160"/>
      <c r="AH87" s="143"/>
      <c r="AI87" s="160"/>
      <c r="AJ87" s="143"/>
      <c r="AK87" s="160"/>
      <c r="AL87" s="143"/>
      <c r="AM87" s="160"/>
      <c r="AN87" s="143"/>
      <c r="AO87" s="160"/>
      <c r="AP87" s="143"/>
      <c r="AQ87" s="160"/>
      <c r="AR87" s="143"/>
      <c r="AS87" s="160"/>
      <c r="AT87" s="143"/>
      <c r="AU87" s="160"/>
      <c r="AV87" s="143"/>
      <c r="AW87" s="160"/>
      <c r="AX87" s="143"/>
      <c r="AY87" s="160"/>
      <c r="AZ87" s="143"/>
      <c r="BA87" s="160"/>
      <c r="BB87" s="143"/>
      <c r="BC87" s="160"/>
      <c r="BD87" s="143"/>
      <c r="BE87" s="160"/>
      <c r="BF87" s="143"/>
      <c r="BG87" s="160"/>
      <c r="BH87" s="143"/>
      <c r="BI87" s="160"/>
      <c r="BJ87" s="143"/>
      <c r="BK87" s="160"/>
      <c r="BL87" s="143"/>
      <c r="BM87" s="264"/>
    </row>
    <row r="88" spans="1:65" s="98" customFormat="1">
      <c r="A88" s="100"/>
      <c r="B88" s="337"/>
      <c r="C88" s="114">
        <f>設定!J13</f>
        <v>0</v>
      </c>
      <c r="D88" s="149"/>
      <c r="E88" s="164"/>
      <c r="F88" s="149"/>
      <c r="G88" s="164"/>
      <c r="H88" s="149"/>
      <c r="I88" s="164"/>
      <c r="J88" s="149"/>
      <c r="K88" s="164"/>
      <c r="L88" s="149"/>
      <c r="M88" s="164"/>
      <c r="N88" s="149"/>
      <c r="O88" s="164"/>
      <c r="P88" s="149"/>
      <c r="Q88" s="164"/>
      <c r="R88" s="149"/>
      <c r="S88" s="164"/>
      <c r="T88" s="149"/>
      <c r="U88" s="164"/>
      <c r="V88" s="149"/>
      <c r="W88" s="164"/>
      <c r="X88" s="149"/>
      <c r="Y88" s="164"/>
      <c r="Z88" s="149"/>
      <c r="AA88" s="164"/>
      <c r="AB88" s="149"/>
      <c r="AC88" s="164"/>
      <c r="AD88" s="149"/>
      <c r="AE88" s="164"/>
      <c r="AF88" s="149"/>
      <c r="AG88" s="164"/>
      <c r="AH88" s="149"/>
      <c r="AI88" s="164"/>
      <c r="AJ88" s="149"/>
      <c r="AK88" s="164"/>
      <c r="AL88" s="149"/>
      <c r="AM88" s="164"/>
      <c r="AN88" s="149"/>
      <c r="AO88" s="164"/>
      <c r="AP88" s="149"/>
      <c r="AQ88" s="164"/>
      <c r="AR88" s="149"/>
      <c r="AS88" s="164"/>
      <c r="AT88" s="149"/>
      <c r="AU88" s="164"/>
      <c r="AV88" s="149"/>
      <c r="AW88" s="164"/>
      <c r="AX88" s="149"/>
      <c r="AY88" s="164"/>
      <c r="AZ88" s="149"/>
      <c r="BA88" s="164"/>
      <c r="BB88" s="149"/>
      <c r="BC88" s="164"/>
      <c r="BD88" s="149"/>
      <c r="BE88" s="164"/>
      <c r="BF88" s="149"/>
      <c r="BG88" s="164"/>
      <c r="BH88" s="149"/>
      <c r="BI88" s="164"/>
      <c r="BJ88" s="149"/>
      <c r="BK88" s="164"/>
      <c r="BL88" s="149"/>
      <c r="BM88" s="262"/>
    </row>
    <row r="89" spans="1:65" s="98" customFormat="1">
      <c r="A89" s="100"/>
      <c r="B89" s="337"/>
      <c r="C89" s="151">
        <f>設定!J14</f>
        <v>0</v>
      </c>
      <c r="D89" s="169"/>
      <c r="E89" s="160"/>
      <c r="F89" s="169"/>
      <c r="G89" s="160"/>
      <c r="H89" s="169"/>
      <c r="I89" s="160"/>
      <c r="J89" s="169"/>
      <c r="K89" s="160"/>
      <c r="L89" s="169"/>
      <c r="M89" s="160"/>
      <c r="N89" s="169"/>
      <c r="O89" s="160"/>
      <c r="P89" s="169"/>
      <c r="Q89" s="160"/>
      <c r="R89" s="169"/>
      <c r="S89" s="160"/>
      <c r="T89" s="169"/>
      <c r="U89" s="160"/>
      <c r="V89" s="169"/>
      <c r="W89" s="160"/>
      <c r="X89" s="169"/>
      <c r="Y89" s="160"/>
      <c r="Z89" s="169"/>
      <c r="AA89" s="160"/>
      <c r="AB89" s="169"/>
      <c r="AC89" s="160"/>
      <c r="AD89" s="169"/>
      <c r="AE89" s="160"/>
      <c r="AF89" s="169"/>
      <c r="AG89" s="160"/>
      <c r="AH89" s="169"/>
      <c r="AI89" s="160"/>
      <c r="AJ89" s="169"/>
      <c r="AK89" s="160"/>
      <c r="AL89" s="169"/>
      <c r="AM89" s="160"/>
      <c r="AN89" s="169"/>
      <c r="AO89" s="160"/>
      <c r="AP89" s="169"/>
      <c r="AQ89" s="160"/>
      <c r="AR89" s="169"/>
      <c r="AS89" s="160"/>
      <c r="AT89" s="169"/>
      <c r="AU89" s="160"/>
      <c r="AV89" s="169"/>
      <c r="AW89" s="160"/>
      <c r="AX89" s="169"/>
      <c r="AY89" s="160"/>
      <c r="AZ89" s="169"/>
      <c r="BA89" s="160"/>
      <c r="BB89" s="169"/>
      <c r="BC89" s="160"/>
      <c r="BD89" s="169"/>
      <c r="BE89" s="160"/>
      <c r="BF89" s="169"/>
      <c r="BG89" s="160"/>
      <c r="BH89" s="169"/>
      <c r="BI89" s="160"/>
      <c r="BJ89" s="169"/>
      <c r="BK89" s="160"/>
      <c r="BL89" s="169"/>
      <c r="BM89" s="264"/>
    </row>
    <row r="90" spans="1:65" s="98" customFormat="1" ht="19" thickBot="1">
      <c r="A90" s="100"/>
      <c r="B90" s="337"/>
      <c r="C90" s="144" t="s">
        <v>87</v>
      </c>
      <c r="D90" s="333"/>
      <c r="E90" s="334"/>
      <c r="F90" s="333"/>
      <c r="G90" s="334"/>
      <c r="H90" s="333"/>
      <c r="I90" s="334"/>
      <c r="J90" s="333"/>
      <c r="K90" s="334"/>
      <c r="L90" s="333"/>
      <c r="M90" s="334"/>
      <c r="N90" s="333"/>
      <c r="O90" s="334"/>
      <c r="P90" s="333"/>
      <c r="Q90" s="334"/>
      <c r="R90" s="333"/>
      <c r="S90" s="334"/>
      <c r="T90" s="333"/>
      <c r="U90" s="334"/>
      <c r="V90" s="333"/>
      <c r="W90" s="334"/>
      <c r="X90" s="333"/>
      <c r="Y90" s="334"/>
      <c r="Z90" s="333"/>
      <c r="AA90" s="334"/>
      <c r="AB90" s="333"/>
      <c r="AC90" s="334"/>
      <c r="AD90" s="333"/>
      <c r="AE90" s="334"/>
      <c r="AF90" s="333"/>
      <c r="AG90" s="334"/>
      <c r="AH90" s="333"/>
      <c r="AI90" s="334"/>
      <c r="AJ90" s="333"/>
      <c r="AK90" s="334"/>
      <c r="AL90" s="333"/>
      <c r="AM90" s="334"/>
      <c r="AN90" s="333"/>
      <c r="AO90" s="334"/>
      <c r="AP90" s="333"/>
      <c r="AQ90" s="334"/>
      <c r="AR90" s="333"/>
      <c r="AS90" s="334"/>
      <c r="AT90" s="333"/>
      <c r="AU90" s="334"/>
      <c r="AV90" s="333"/>
      <c r="AW90" s="334"/>
      <c r="AX90" s="333"/>
      <c r="AY90" s="334"/>
      <c r="AZ90" s="333"/>
      <c r="BA90" s="334"/>
      <c r="BB90" s="333"/>
      <c r="BC90" s="334"/>
      <c r="BD90" s="333"/>
      <c r="BE90" s="334"/>
      <c r="BF90" s="333"/>
      <c r="BG90" s="334"/>
      <c r="BH90" s="333"/>
      <c r="BI90" s="334"/>
      <c r="BJ90" s="333"/>
      <c r="BK90" s="334"/>
      <c r="BL90" s="333"/>
      <c r="BM90" s="335"/>
    </row>
    <row r="91" spans="1:65" s="98" customFormat="1" ht="20" thickTop="1" thickBot="1">
      <c r="A91" s="100"/>
      <c r="B91" s="338"/>
      <c r="C91" s="152" t="s">
        <v>88</v>
      </c>
      <c r="D91" s="324">
        <f>SUM(D80:D89)</f>
        <v>0</v>
      </c>
      <c r="E91" s="325"/>
      <c r="F91" s="324">
        <f>SUM(F80:F89)</f>
        <v>0</v>
      </c>
      <c r="G91" s="325"/>
      <c r="H91" s="324">
        <f>SUM(H80:H89)</f>
        <v>0</v>
      </c>
      <c r="I91" s="325"/>
      <c r="J91" s="324">
        <f>SUM(J80:J89)</f>
        <v>0</v>
      </c>
      <c r="K91" s="325"/>
      <c r="L91" s="324">
        <f>SUM(L80:L89)</f>
        <v>0</v>
      </c>
      <c r="M91" s="325"/>
      <c r="N91" s="324">
        <f>SUM(N80:N89)</f>
        <v>0</v>
      </c>
      <c r="O91" s="325"/>
      <c r="P91" s="324">
        <f>SUM(P80:P89)</f>
        <v>0</v>
      </c>
      <c r="Q91" s="325"/>
      <c r="R91" s="324">
        <f>SUM(R80:R89)</f>
        <v>0</v>
      </c>
      <c r="S91" s="325"/>
      <c r="T91" s="324">
        <f>SUM(T80:T89)</f>
        <v>0</v>
      </c>
      <c r="U91" s="325"/>
      <c r="V91" s="324">
        <f>SUM(V80:V89)</f>
        <v>0</v>
      </c>
      <c r="W91" s="325"/>
      <c r="X91" s="324">
        <f>SUM(X80:X89)</f>
        <v>0</v>
      </c>
      <c r="Y91" s="325"/>
      <c r="Z91" s="324">
        <f>SUM(Z80:Z89)</f>
        <v>0</v>
      </c>
      <c r="AA91" s="325"/>
      <c r="AB91" s="324">
        <f>SUM(AB80:AB89)</f>
        <v>0</v>
      </c>
      <c r="AC91" s="325"/>
      <c r="AD91" s="324">
        <f>SUM(AD80:AD89)</f>
        <v>0</v>
      </c>
      <c r="AE91" s="325"/>
      <c r="AF91" s="324">
        <f>SUM(AF80:AF89)</f>
        <v>0</v>
      </c>
      <c r="AG91" s="325"/>
      <c r="AH91" s="324">
        <f>SUM(AH80:AH89)</f>
        <v>0</v>
      </c>
      <c r="AI91" s="325"/>
      <c r="AJ91" s="324">
        <f>SUM(AJ80:AJ89)</f>
        <v>0</v>
      </c>
      <c r="AK91" s="325"/>
      <c r="AL91" s="324">
        <f>SUM(AL80:AL89)</f>
        <v>0</v>
      </c>
      <c r="AM91" s="325"/>
      <c r="AN91" s="324">
        <f>SUM(AN80:AN89)</f>
        <v>0</v>
      </c>
      <c r="AO91" s="325"/>
      <c r="AP91" s="324">
        <f>SUM(AP80:AP89)</f>
        <v>0</v>
      </c>
      <c r="AQ91" s="325"/>
      <c r="AR91" s="324">
        <f>SUM(AR80:AR89)</f>
        <v>0</v>
      </c>
      <c r="AS91" s="325"/>
      <c r="AT91" s="324">
        <f>SUM(AT80:AT89)</f>
        <v>0</v>
      </c>
      <c r="AU91" s="325"/>
      <c r="AV91" s="324">
        <f>SUM(AV80:AV89)</f>
        <v>0</v>
      </c>
      <c r="AW91" s="325"/>
      <c r="AX91" s="324">
        <f>SUM(AX80:AX89)</f>
        <v>0</v>
      </c>
      <c r="AY91" s="325"/>
      <c r="AZ91" s="324">
        <f>SUM(AZ80:AZ89)</f>
        <v>0</v>
      </c>
      <c r="BA91" s="325"/>
      <c r="BB91" s="324">
        <f>SUM(BB80:BB89)</f>
        <v>0</v>
      </c>
      <c r="BC91" s="325"/>
      <c r="BD91" s="324">
        <f>SUM(BD80:BD89)</f>
        <v>0</v>
      </c>
      <c r="BE91" s="325"/>
      <c r="BF91" s="324">
        <f>SUM(BF80:BF89)</f>
        <v>0</v>
      </c>
      <c r="BG91" s="325"/>
      <c r="BH91" s="324">
        <f>SUM(BH80:BH89)</f>
        <v>0</v>
      </c>
      <c r="BI91" s="325"/>
      <c r="BJ91" s="324">
        <f>SUM(BJ80:BJ89)</f>
        <v>0</v>
      </c>
      <c r="BK91" s="325"/>
      <c r="BL91" s="331">
        <f>SUM(BL80:BL89)</f>
        <v>0</v>
      </c>
      <c r="BM91" s="382"/>
    </row>
    <row r="92" spans="1:65" s="98" customFormat="1" ht="19" thickTop="1">
      <c r="A92" s="100"/>
      <c r="B92" s="336" t="s">
        <v>90</v>
      </c>
      <c r="C92" s="196" t="s">
        <v>90</v>
      </c>
      <c r="D92" s="149"/>
      <c r="E92" s="164"/>
      <c r="F92" s="149"/>
      <c r="G92" s="164"/>
      <c r="H92" s="149"/>
      <c r="I92" s="164"/>
      <c r="J92" s="149"/>
      <c r="K92" s="164"/>
      <c r="L92" s="149"/>
      <c r="M92" s="164"/>
      <c r="N92" s="149"/>
      <c r="O92" s="164"/>
      <c r="P92" s="149"/>
      <c r="Q92" s="164"/>
      <c r="R92" s="149"/>
      <c r="S92" s="164"/>
      <c r="T92" s="149"/>
      <c r="U92" s="164"/>
      <c r="V92" s="149"/>
      <c r="W92" s="164"/>
      <c r="X92" s="149"/>
      <c r="Y92" s="164"/>
      <c r="Z92" s="149"/>
      <c r="AA92" s="164"/>
      <c r="AB92" s="149"/>
      <c r="AC92" s="164"/>
      <c r="AD92" s="149"/>
      <c r="AE92" s="164"/>
      <c r="AF92" s="149"/>
      <c r="AG92" s="164"/>
      <c r="AH92" s="149"/>
      <c r="AI92" s="164"/>
      <c r="AJ92" s="149"/>
      <c r="AK92" s="164"/>
      <c r="AL92" s="149"/>
      <c r="AM92" s="164"/>
      <c r="AN92" s="149"/>
      <c r="AO92" s="164"/>
      <c r="AP92" s="149"/>
      <c r="AQ92" s="164"/>
      <c r="AR92" s="149"/>
      <c r="AS92" s="164"/>
      <c r="AT92" s="149"/>
      <c r="AU92" s="164"/>
      <c r="AV92" s="149"/>
      <c r="AW92" s="164"/>
      <c r="AX92" s="149"/>
      <c r="AY92" s="164"/>
      <c r="AZ92" s="149"/>
      <c r="BA92" s="164"/>
      <c r="BB92" s="149"/>
      <c r="BC92" s="164"/>
      <c r="BD92" s="149"/>
      <c r="BE92" s="164"/>
      <c r="BF92" s="149"/>
      <c r="BG92" s="164"/>
      <c r="BH92" s="149"/>
      <c r="BI92" s="164"/>
      <c r="BJ92" s="149"/>
      <c r="BK92" s="164"/>
      <c r="BL92" s="149"/>
      <c r="BM92" s="262"/>
    </row>
    <row r="93" spans="1:65" s="98" customFormat="1" ht="18.75" customHeight="1">
      <c r="A93" s="100"/>
      <c r="B93" s="337"/>
      <c r="C93" s="197">
        <v>1</v>
      </c>
      <c r="D93" s="169"/>
      <c r="E93" s="160"/>
      <c r="F93" s="169"/>
      <c r="G93" s="160"/>
      <c r="H93" s="169"/>
      <c r="I93" s="160"/>
      <c r="J93" s="169"/>
      <c r="K93" s="160"/>
      <c r="L93" s="169"/>
      <c r="M93" s="160"/>
      <c r="N93" s="169"/>
      <c r="O93" s="160"/>
      <c r="P93" s="169"/>
      <c r="Q93" s="160"/>
      <c r="R93" s="169"/>
      <c r="S93" s="160"/>
      <c r="T93" s="169"/>
      <c r="U93" s="160"/>
      <c r="V93" s="169"/>
      <c r="W93" s="160"/>
      <c r="X93" s="169"/>
      <c r="Y93" s="160"/>
      <c r="Z93" s="169"/>
      <c r="AA93" s="160"/>
      <c r="AB93" s="169"/>
      <c r="AC93" s="160"/>
      <c r="AD93" s="169"/>
      <c r="AE93" s="160"/>
      <c r="AF93" s="169"/>
      <c r="AG93" s="160"/>
      <c r="AH93" s="169"/>
      <c r="AI93" s="160"/>
      <c r="AJ93" s="169"/>
      <c r="AK93" s="160"/>
      <c r="AL93" s="169"/>
      <c r="AM93" s="160"/>
      <c r="AN93" s="169"/>
      <c r="AO93" s="160"/>
      <c r="AP93" s="169"/>
      <c r="AQ93" s="160"/>
      <c r="AR93" s="169"/>
      <c r="AS93" s="160"/>
      <c r="AT93" s="169"/>
      <c r="AU93" s="160"/>
      <c r="AV93" s="169"/>
      <c r="AW93" s="160"/>
      <c r="AX93" s="169"/>
      <c r="AY93" s="160"/>
      <c r="AZ93" s="169"/>
      <c r="BA93" s="160"/>
      <c r="BB93" s="169"/>
      <c r="BC93" s="160"/>
      <c r="BD93" s="169"/>
      <c r="BE93" s="160"/>
      <c r="BF93" s="169"/>
      <c r="BG93" s="160"/>
      <c r="BH93" s="169"/>
      <c r="BI93" s="160"/>
      <c r="BJ93" s="169"/>
      <c r="BK93" s="160"/>
      <c r="BL93" s="169"/>
      <c r="BM93" s="264"/>
    </row>
    <row r="94" spans="1:65" s="98" customFormat="1" ht="19" thickBot="1">
      <c r="A94" s="100"/>
      <c r="B94" s="337"/>
      <c r="C94" s="144" t="s">
        <v>87</v>
      </c>
      <c r="D94" s="333"/>
      <c r="E94" s="334"/>
      <c r="F94" s="333"/>
      <c r="G94" s="334"/>
      <c r="H94" s="333"/>
      <c r="I94" s="334"/>
      <c r="J94" s="333"/>
      <c r="K94" s="334"/>
      <c r="L94" s="333"/>
      <c r="M94" s="334"/>
      <c r="N94" s="333"/>
      <c r="O94" s="334"/>
      <c r="P94" s="333"/>
      <c r="Q94" s="334"/>
      <c r="R94" s="333"/>
      <c r="S94" s="334"/>
      <c r="T94" s="333"/>
      <c r="U94" s="334"/>
      <c r="V94" s="333"/>
      <c r="W94" s="334"/>
      <c r="X94" s="333"/>
      <c r="Y94" s="334"/>
      <c r="Z94" s="333"/>
      <c r="AA94" s="334"/>
      <c r="AB94" s="333"/>
      <c r="AC94" s="334"/>
      <c r="AD94" s="333"/>
      <c r="AE94" s="334"/>
      <c r="AF94" s="333"/>
      <c r="AG94" s="334"/>
      <c r="AH94" s="333"/>
      <c r="AI94" s="334"/>
      <c r="AJ94" s="333"/>
      <c r="AK94" s="334"/>
      <c r="AL94" s="333"/>
      <c r="AM94" s="334"/>
      <c r="AN94" s="333"/>
      <c r="AO94" s="334"/>
      <c r="AP94" s="333"/>
      <c r="AQ94" s="334"/>
      <c r="AR94" s="333"/>
      <c r="AS94" s="334"/>
      <c r="AT94" s="333"/>
      <c r="AU94" s="334"/>
      <c r="AV94" s="333"/>
      <c r="AW94" s="334"/>
      <c r="AX94" s="333"/>
      <c r="AY94" s="334"/>
      <c r="AZ94" s="333"/>
      <c r="BA94" s="334"/>
      <c r="BB94" s="333"/>
      <c r="BC94" s="334"/>
      <c r="BD94" s="333"/>
      <c r="BE94" s="334"/>
      <c r="BF94" s="333"/>
      <c r="BG94" s="334"/>
      <c r="BH94" s="333"/>
      <c r="BI94" s="334"/>
      <c r="BJ94" s="333"/>
      <c r="BK94" s="334"/>
      <c r="BL94" s="333"/>
      <c r="BM94" s="335"/>
    </row>
    <row r="95" spans="1:65" s="98" customFormat="1" ht="20" thickTop="1" thickBot="1">
      <c r="A95" s="100"/>
      <c r="B95" s="338"/>
      <c r="C95" s="152" t="s">
        <v>88</v>
      </c>
      <c r="D95" s="324">
        <f>SUM(D92:D94)</f>
        <v>0</v>
      </c>
      <c r="E95" s="325"/>
      <c r="F95" s="324">
        <f t="shared" ref="F95" si="211">SUM(F92:F94)</f>
        <v>0</v>
      </c>
      <c r="G95" s="325"/>
      <c r="H95" s="324">
        <f t="shared" ref="H95" si="212">SUM(H92:H94)</f>
        <v>0</v>
      </c>
      <c r="I95" s="325"/>
      <c r="J95" s="324">
        <f t="shared" ref="J95" si="213">SUM(J92:J94)</f>
        <v>0</v>
      </c>
      <c r="K95" s="325"/>
      <c r="L95" s="324">
        <f t="shared" ref="L95" si="214">SUM(L92:L94)</f>
        <v>0</v>
      </c>
      <c r="M95" s="325"/>
      <c r="N95" s="324">
        <f t="shared" ref="N95" si="215">SUM(N92:N94)</f>
        <v>0</v>
      </c>
      <c r="O95" s="325"/>
      <c r="P95" s="324">
        <f t="shared" ref="P95" si="216">SUM(P92:P94)</f>
        <v>0</v>
      </c>
      <c r="Q95" s="325"/>
      <c r="R95" s="324">
        <f t="shared" ref="R95" si="217">SUM(R92:R94)</f>
        <v>0</v>
      </c>
      <c r="S95" s="325"/>
      <c r="T95" s="324">
        <f t="shared" ref="T95" si="218">SUM(T92:T94)</f>
        <v>0</v>
      </c>
      <c r="U95" s="325"/>
      <c r="V95" s="324">
        <f t="shared" ref="V95" si="219">SUM(V92:V94)</f>
        <v>0</v>
      </c>
      <c r="W95" s="325"/>
      <c r="X95" s="324">
        <f t="shared" ref="X95" si="220">SUM(X92:X94)</f>
        <v>0</v>
      </c>
      <c r="Y95" s="325"/>
      <c r="Z95" s="324">
        <f t="shared" ref="Z95" si="221">SUM(Z92:Z94)</f>
        <v>0</v>
      </c>
      <c r="AA95" s="325"/>
      <c r="AB95" s="324">
        <f t="shared" ref="AB95" si="222">SUM(AB92:AB94)</f>
        <v>0</v>
      </c>
      <c r="AC95" s="325"/>
      <c r="AD95" s="324">
        <f t="shared" ref="AD95" si="223">SUM(AD92:AD94)</f>
        <v>0</v>
      </c>
      <c r="AE95" s="325"/>
      <c r="AF95" s="324">
        <f t="shared" ref="AF95" si="224">SUM(AF92:AF94)</f>
        <v>0</v>
      </c>
      <c r="AG95" s="325"/>
      <c r="AH95" s="324">
        <f t="shared" ref="AH95" si="225">SUM(AH92:AH94)</f>
        <v>0</v>
      </c>
      <c r="AI95" s="325"/>
      <c r="AJ95" s="324">
        <f t="shared" ref="AJ95" si="226">SUM(AJ92:AJ94)</f>
        <v>0</v>
      </c>
      <c r="AK95" s="325"/>
      <c r="AL95" s="324">
        <f t="shared" ref="AL95" si="227">SUM(AL92:AL94)</f>
        <v>0</v>
      </c>
      <c r="AM95" s="325"/>
      <c r="AN95" s="324">
        <f t="shared" ref="AN95" si="228">SUM(AN92:AN94)</f>
        <v>0</v>
      </c>
      <c r="AO95" s="325"/>
      <c r="AP95" s="324">
        <f t="shared" ref="AP95" si="229">SUM(AP92:AP94)</f>
        <v>0</v>
      </c>
      <c r="AQ95" s="325"/>
      <c r="AR95" s="324">
        <f t="shared" ref="AR95" si="230">SUM(AR92:AR94)</f>
        <v>0</v>
      </c>
      <c r="AS95" s="325"/>
      <c r="AT95" s="324">
        <f t="shared" ref="AT95" si="231">SUM(AT92:AT94)</f>
        <v>0</v>
      </c>
      <c r="AU95" s="325"/>
      <c r="AV95" s="324">
        <f t="shared" ref="AV95" si="232">SUM(AV92:AV94)</f>
        <v>0</v>
      </c>
      <c r="AW95" s="325"/>
      <c r="AX95" s="324">
        <f t="shared" ref="AX95" si="233">SUM(AX92:AX94)</f>
        <v>0</v>
      </c>
      <c r="AY95" s="325"/>
      <c r="AZ95" s="324">
        <f t="shared" ref="AZ95" si="234">SUM(AZ92:AZ94)</f>
        <v>0</v>
      </c>
      <c r="BA95" s="325"/>
      <c r="BB95" s="324">
        <f t="shared" ref="BB95" si="235">SUM(BB92:BB94)</f>
        <v>0</v>
      </c>
      <c r="BC95" s="325"/>
      <c r="BD95" s="324">
        <f t="shared" ref="BD95" si="236">SUM(BD92:BD94)</f>
        <v>0</v>
      </c>
      <c r="BE95" s="325"/>
      <c r="BF95" s="324">
        <f t="shared" ref="BF95" si="237">SUM(BF92:BF94)</f>
        <v>0</v>
      </c>
      <c r="BG95" s="325"/>
      <c r="BH95" s="324">
        <f t="shared" ref="BH95" si="238">SUM(BH92:BH94)</f>
        <v>0</v>
      </c>
      <c r="BI95" s="325"/>
      <c r="BJ95" s="324">
        <f t="shared" ref="BJ95" si="239">SUM(BJ92:BJ94)</f>
        <v>0</v>
      </c>
      <c r="BK95" s="325"/>
      <c r="BL95" s="324">
        <f t="shared" ref="BL95" si="240">SUM(BL92:BL94)</f>
        <v>0</v>
      </c>
      <c r="BM95" s="326"/>
    </row>
    <row r="96" spans="1:65" s="98" customFormat="1" ht="19" thickTop="1">
      <c r="B96" s="383" t="s">
        <v>92</v>
      </c>
      <c r="C96" s="114">
        <f>設定!L5</f>
        <v>0</v>
      </c>
      <c r="D96" s="149"/>
      <c r="E96" s="163"/>
      <c r="F96" s="149"/>
      <c r="G96" s="163"/>
      <c r="H96" s="149"/>
      <c r="I96" s="163"/>
      <c r="J96" s="149"/>
      <c r="K96" s="163"/>
      <c r="L96" s="149"/>
      <c r="M96" s="163"/>
      <c r="N96" s="149"/>
      <c r="O96" s="163"/>
      <c r="P96" s="149"/>
      <c r="Q96" s="163"/>
      <c r="R96" s="149"/>
      <c r="S96" s="163"/>
      <c r="T96" s="149"/>
      <c r="U96" s="163"/>
      <c r="V96" s="149"/>
      <c r="W96" s="163"/>
      <c r="X96" s="149"/>
      <c r="Y96" s="163"/>
      <c r="Z96" s="149"/>
      <c r="AA96" s="163"/>
      <c r="AB96" s="149"/>
      <c r="AC96" s="163"/>
      <c r="AD96" s="149"/>
      <c r="AE96" s="163"/>
      <c r="AF96" s="149"/>
      <c r="AG96" s="163"/>
      <c r="AH96" s="149"/>
      <c r="AI96" s="163"/>
      <c r="AJ96" s="149"/>
      <c r="AK96" s="163"/>
      <c r="AL96" s="149"/>
      <c r="AM96" s="163"/>
      <c r="AN96" s="149"/>
      <c r="AO96" s="163"/>
      <c r="AP96" s="149"/>
      <c r="AQ96" s="163"/>
      <c r="AR96" s="149"/>
      <c r="AS96" s="163"/>
      <c r="AT96" s="149"/>
      <c r="AU96" s="163"/>
      <c r="AV96" s="149"/>
      <c r="AW96" s="163"/>
      <c r="AX96" s="149"/>
      <c r="AY96" s="163"/>
      <c r="AZ96" s="149"/>
      <c r="BA96" s="163"/>
      <c r="BB96" s="149"/>
      <c r="BC96" s="163"/>
      <c r="BD96" s="149"/>
      <c r="BE96" s="163"/>
      <c r="BF96" s="149"/>
      <c r="BG96" s="163"/>
      <c r="BH96" s="149"/>
      <c r="BI96" s="163"/>
      <c r="BJ96" s="149"/>
      <c r="BK96" s="163"/>
      <c r="BL96" s="149"/>
      <c r="BM96" s="260"/>
    </row>
    <row r="97" spans="2:65" s="98" customFormat="1" outlineLevel="1">
      <c r="B97" s="384"/>
      <c r="C97" s="114">
        <f>設定!L5</f>
        <v>0</v>
      </c>
      <c r="D97" s="149"/>
      <c r="E97" s="164"/>
      <c r="F97" s="149"/>
      <c r="G97" s="164"/>
      <c r="H97" s="149"/>
      <c r="I97" s="164"/>
      <c r="J97" s="149"/>
      <c r="K97" s="164"/>
      <c r="L97" s="149"/>
      <c r="M97" s="164"/>
      <c r="N97" s="149"/>
      <c r="O97" s="164"/>
      <c r="P97" s="149"/>
      <c r="Q97" s="164"/>
      <c r="R97" s="149"/>
      <c r="S97" s="164"/>
      <c r="T97" s="149"/>
      <c r="U97" s="164"/>
      <c r="V97" s="149"/>
      <c r="W97" s="164"/>
      <c r="X97" s="149"/>
      <c r="Y97" s="164"/>
      <c r="Z97" s="149"/>
      <c r="AA97" s="164"/>
      <c r="AB97" s="149"/>
      <c r="AC97" s="164"/>
      <c r="AD97" s="149"/>
      <c r="AE97" s="164"/>
      <c r="AF97" s="149"/>
      <c r="AG97" s="164"/>
      <c r="AH97" s="149"/>
      <c r="AI97" s="164"/>
      <c r="AJ97" s="149"/>
      <c r="AK97" s="164"/>
      <c r="AL97" s="149"/>
      <c r="AM97" s="164"/>
      <c r="AN97" s="149"/>
      <c r="AO97" s="164"/>
      <c r="AP97" s="149"/>
      <c r="AQ97" s="164"/>
      <c r="AR97" s="149"/>
      <c r="AS97" s="164"/>
      <c r="AT97" s="149"/>
      <c r="AU97" s="164"/>
      <c r="AV97" s="149"/>
      <c r="AW97" s="164"/>
      <c r="AX97" s="149"/>
      <c r="AY97" s="164"/>
      <c r="AZ97" s="149"/>
      <c r="BA97" s="164"/>
      <c r="BB97" s="149"/>
      <c r="BC97" s="164"/>
      <c r="BD97" s="149"/>
      <c r="BE97" s="164"/>
      <c r="BF97" s="149"/>
      <c r="BG97" s="164"/>
      <c r="BH97" s="149"/>
      <c r="BI97" s="164"/>
      <c r="BJ97" s="149"/>
      <c r="BK97" s="164"/>
      <c r="BL97" s="149"/>
      <c r="BM97" s="262"/>
    </row>
    <row r="98" spans="2:65" s="98" customFormat="1" outlineLevel="1">
      <c r="B98" s="384"/>
      <c r="C98" s="114">
        <f>設定!L5</f>
        <v>0</v>
      </c>
      <c r="D98" s="149"/>
      <c r="E98" s="164"/>
      <c r="F98" s="149"/>
      <c r="G98" s="164"/>
      <c r="H98" s="149"/>
      <c r="I98" s="164"/>
      <c r="J98" s="149"/>
      <c r="K98" s="164"/>
      <c r="L98" s="149"/>
      <c r="M98" s="164"/>
      <c r="N98" s="149"/>
      <c r="O98" s="164"/>
      <c r="P98" s="149"/>
      <c r="Q98" s="164"/>
      <c r="R98" s="149"/>
      <c r="S98" s="164"/>
      <c r="T98" s="149"/>
      <c r="U98" s="164"/>
      <c r="V98" s="149"/>
      <c r="W98" s="164"/>
      <c r="X98" s="149"/>
      <c r="Y98" s="164"/>
      <c r="Z98" s="149"/>
      <c r="AA98" s="164"/>
      <c r="AB98" s="149"/>
      <c r="AC98" s="164"/>
      <c r="AD98" s="149"/>
      <c r="AE98" s="164"/>
      <c r="AF98" s="149"/>
      <c r="AG98" s="164"/>
      <c r="AH98" s="149"/>
      <c r="AI98" s="164"/>
      <c r="AJ98" s="149"/>
      <c r="AK98" s="164"/>
      <c r="AL98" s="149"/>
      <c r="AM98" s="164"/>
      <c r="AN98" s="149"/>
      <c r="AO98" s="164"/>
      <c r="AP98" s="149"/>
      <c r="AQ98" s="164"/>
      <c r="AR98" s="149"/>
      <c r="AS98" s="164"/>
      <c r="AT98" s="149"/>
      <c r="AU98" s="164"/>
      <c r="AV98" s="149"/>
      <c r="AW98" s="164"/>
      <c r="AX98" s="149"/>
      <c r="AY98" s="164"/>
      <c r="AZ98" s="149"/>
      <c r="BA98" s="164"/>
      <c r="BB98" s="149"/>
      <c r="BC98" s="164"/>
      <c r="BD98" s="149"/>
      <c r="BE98" s="164"/>
      <c r="BF98" s="149"/>
      <c r="BG98" s="164"/>
      <c r="BH98" s="149"/>
      <c r="BI98" s="164"/>
      <c r="BJ98" s="149"/>
      <c r="BK98" s="164"/>
      <c r="BL98" s="149"/>
      <c r="BM98" s="262"/>
    </row>
    <row r="99" spans="2:65" s="98" customFormat="1">
      <c r="B99" s="384"/>
      <c r="C99" s="110">
        <f>設定!L6</f>
        <v>0</v>
      </c>
      <c r="D99" s="143"/>
      <c r="E99" s="160"/>
      <c r="F99" s="143"/>
      <c r="G99" s="160"/>
      <c r="H99" s="143"/>
      <c r="I99" s="160"/>
      <c r="J99" s="143"/>
      <c r="K99" s="160"/>
      <c r="L99" s="143"/>
      <c r="M99" s="160"/>
      <c r="N99" s="143"/>
      <c r="O99" s="160"/>
      <c r="P99" s="143"/>
      <c r="Q99" s="160"/>
      <c r="R99" s="143"/>
      <c r="S99" s="160"/>
      <c r="T99" s="143"/>
      <c r="U99" s="160"/>
      <c r="V99" s="143"/>
      <c r="W99" s="160"/>
      <c r="X99" s="143"/>
      <c r="Y99" s="160"/>
      <c r="Z99" s="143"/>
      <c r="AA99" s="160"/>
      <c r="AB99" s="143"/>
      <c r="AC99" s="160"/>
      <c r="AD99" s="143"/>
      <c r="AE99" s="160"/>
      <c r="AF99" s="143"/>
      <c r="AG99" s="160"/>
      <c r="AH99" s="143"/>
      <c r="AI99" s="160"/>
      <c r="AJ99" s="143"/>
      <c r="AK99" s="160"/>
      <c r="AL99" s="143"/>
      <c r="AM99" s="160"/>
      <c r="AN99" s="143"/>
      <c r="AO99" s="160"/>
      <c r="AP99" s="143"/>
      <c r="AQ99" s="160"/>
      <c r="AR99" s="143"/>
      <c r="AS99" s="160"/>
      <c r="AT99" s="143"/>
      <c r="AU99" s="160"/>
      <c r="AV99" s="143"/>
      <c r="AW99" s="160"/>
      <c r="AX99" s="143"/>
      <c r="AY99" s="160"/>
      <c r="AZ99" s="143"/>
      <c r="BA99" s="160"/>
      <c r="BB99" s="143"/>
      <c r="BC99" s="160"/>
      <c r="BD99" s="143"/>
      <c r="BE99" s="160"/>
      <c r="BF99" s="143"/>
      <c r="BG99" s="160"/>
      <c r="BH99" s="143"/>
      <c r="BI99" s="160"/>
      <c r="BJ99" s="143"/>
      <c r="BK99" s="160"/>
      <c r="BL99" s="143"/>
      <c r="BM99" s="264"/>
    </row>
    <row r="100" spans="2:65" s="98" customFormat="1" ht="18" customHeight="1" outlineLevel="1">
      <c r="B100" s="384"/>
      <c r="C100" s="110">
        <f>設定!L6</f>
        <v>0</v>
      </c>
      <c r="D100" s="149"/>
      <c r="E100" s="164"/>
      <c r="F100" s="149"/>
      <c r="G100" s="164"/>
      <c r="H100" s="149"/>
      <c r="I100" s="164"/>
      <c r="J100" s="149"/>
      <c r="K100" s="164"/>
      <c r="L100" s="149"/>
      <c r="M100" s="164"/>
      <c r="N100" s="149"/>
      <c r="O100" s="164"/>
      <c r="P100" s="149"/>
      <c r="Q100" s="164"/>
      <c r="R100" s="149"/>
      <c r="S100" s="164"/>
      <c r="T100" s="149"/>
      <c r="U100" s="164"/>
      <c r="V100" s="149"/>
      <c r="W100" s="164"/>
      <c r="X100" s="149"/>
      <c r="Y100" s="164"/>
      <c r="Z100" s="149"/>
      <c r="AA100" s="164"/>
      <c r="AB100" s="149"/>
      <c r="AC100" s="164"/>
      <c r="AD100" s="149"/>
      <c r="AE100" s="164"/>
      <c r="AF100" s="149"/>
      <c r="AG100" s="164"/>
      <c r="AH100" s="149"/>
      <c r="AI100" s="164"/>
      <c r="AJ100" s="149"/>
      <c r="AK100" s="164"/>
      <c r="AL100" s="149"/>
      <c r="AM100" s="164"/>
      <c r="AN100" s="149"/>
      <c r="AO100" s="164"/>
      <c r="AP100" s="149"/>
      <c r="AQ100" s="164"/>
      <c r="AR100" s="149"/>
      <c r="AS100" s="164"/>
      <c r="AT100" s="149"/>
      <c r="AU100" s="164"/>
      <c r="AV100" s="149"/>
      <c r="AW100" s="164"/>
      <c r="AX100" s="149"/>
      <c r="AY100" s="164"/>
      <c r="AZ100" s="149"/>
      <c r="BA100" s="164"/>
      <c r="BB100" s="149"/>
      <c r="BC100" s="164"/>
      <c r="BD100" s="149"/>
      <c r="BE100" s="164"/>
      <c r="BF100" s="149"/>
      <c r="BG100" s="164"/>
      <c r="BH100" s="149"/>
      <c r="BI100" s="164"/>
      <c r="BJ100" s="149"/>
      <c r="BK100" s="164"/>
      <c r="BL100" s="149"/>
      <c r="BM100" s="262"/>
    </row>
    <row r="101" spans="2:65" s="98" customFormat="1" outlineLevel="1">
      <c r="B101" s="384"/>
      <c r="C101" s="110">
        <f>設定!L6</f>
        <v>0</v>
      </c>
      <c r="D101" s="149"/>
      <c r="E101" s="164"/>
      <c r="F101" s="149"/>
      <c r="G101" s="164"/>
      <c r="H101" s="149"/>
      <c r="I101" s="164"/>
      <c r="J101" s="149"/>
      <c r="K101" s="164"/>
      <c r="L101" s="149"/>
      <c r="M101" s="164"/>
      <c r="N101" s="149"/>
      <c r="O101" s="164"/>
      <c r="P101" s="149"/>
      <c r="Q101" s="164"/>
      <c r="R101" s="149"/>
      <c r="S101" s="164"/>
      <c r="T101" s="149"/>
      <c r="U101" s="164"/>
      <c r="V101" s="149"/>
      <c r="W101" s="164"/>
      <c r="X101" s="149"/>
      <c r="Y101" s="164"/>
      <c r="Z101" s="149"/>
      <c r="AA101" s="164"/>
      <c r="AB101" s="149"/>
      <c r="AC101" s="164"/>
      <c r="AD101" s="149"/>
      <c r="AE101" s="164"/>
      <c r="AF101" s="149"/>
      <c r="AG101" s="164"/>
      <c r="AH101" s="149"/>
      <c r="AI101" s="164"/>
      <c r="AJ101" s="149"/>
      <c r="AK101" s="164"/>
      <c r="AL101" s="149"/>
      <c r="AM101" s="164"/>
      <c r="AN101" s="149"/>
      <c r="AO101" s="164"/>
      <c r="AP101" s="149"/>
      <c r="AQ101" s="164"/>
      <c r="AR101" s="149"/>
      <c r="AS101" s="164"/>
      <c r="AT101" s="149"/>
      <c r="AU101" s="164"/>
      <c r="AV101" s="149"/>
      <c r="AW101" s="164"/>
      <c r="AX101" s="149"/>
      <c r="AY101" s="164"/>
      <c r="AZ101" s="149"/>
      <c r="BA101" s="164"/>
      <c r="BB101" s="149"/>
      <c r="BC101" s="164"/>
      <c r="BD101" s="149"/>
      <c r="BE101" s="164"/>
      <c r="BF101" s="149"/>
      <c r="BG101" s="164"/>
      <c r="BH101" s="149"/>
      <c r="BI101" s="164"/>
      <c r="BJ101" s="149"/>
      <c r="BK101" s="164"/>
      <c r="BL101" s="149"/>
      <c r="BM101" s="262"/>
    </row>
    <row r="102" spans="2:65" s="98" customFormat="1">
      <c r="B102" s="384"/>
      <c r="C102" s="114">
        <f>設定!L7</f>
        <v>0</v>
      </c>
      <c r="D102" s="149"/>
      <c r="E102" s="164"/>
      <c r="F102" s="149"/>
      <c r="G102" s="164"/>
      <c r="H102" s="149"/>
      <c r="I102" s="164"/>
      <c r="J102" s="149"/>
      <c r="K102" s="164"/>
      <c r="L102" s="149"/>
      <c r="M102" s="164"/>
      <c r="N102" s="149"/>
      <c r="O102" s="164"/>
      <c r="P102" s="149"/>
      <c r="Q102" s="164"/>
      <c r="R102" s="149"/>
      <c r="S102" s="164"/>
      <c r="T102" s="149"/>
      <c r="U102" s="164"/>
      <c r="V102" s="149"/>
      <c r="W102" s="164"/>
      <c r="X102" s="149"/>
      <c r="Y102" s="164"/>
      <c r="Z102" s="149"/>
      <c r="AA102" s="164"/>
      <c r="AB102" s="149"/>
      <c r="AC102" s="164"/>
      <c r="AD102" s="149"/>
      <c r="AE102" s="164"/>
      <c r="AF102" s="149"/>
      <c r="AG102" s="164"/>
      <c r="AH102" s="149"/>
      <c r="AI102" s="164"/>
      <c r="AJ102" s="149"/>
      <c r="AK102" s="164"/>
      <c r="AL102" s="149"/>
      <c r="AM102" s="164"/>
      <c r="AN102" s="149"/>
      <c r="AO102" s="164"/>
      <c r="AP102" s="149"/>
      <c r="AQ102" s="164"/>
      <c r="AR102" s="149"/>
      <c r="AS102" s="164"/>
      <c r="AT102" s="149"/>
      <c r="AU102" s="164"/>
      <c r="AV102" s="149"/>
      <c r="AW102" s="164"/>
      <c r="AX102" s="149"/>
      <c r="AY102" s="164"/>
      <c r="AZ102" s="149"/>
      <c r="BA102" s="164"/>
      <c r="BB102" s="149"/>
      <c r="BC102" s="164"/>
      <c r="BD102" s="149"/>
      <c r="BE102" s="164"/>
      <c r="BF102" s="149"/>
      <c r="BG102" s="164"/>
      <c r="BH102" s="149"/>
      <c r="BI102" s="164"/>
      <c r="BJ102" s="149"/>
      <c r="BK102" s="164"/>
      <c r="BL102" s="149"/>
      <c r="BM102" s="262"/>
    </row>
    <row r="103" spans="2:65" s="98" customFormat="1" outlineLevel="1">
      <c r="B103" s="384"/>
      <c r="C103" s="114">
        <f>設定!L7</f>
        <v>0</v>
      </c>
      <c r="D103" s="149"/>
      <c r="E103" s="164"/>
      <c r="F103" s="149"/>
      <c r="G103" s="164"/>
      <c r="H103" s="149"/>
      <c r="I103" s="164"/>
      <c r="J103" s="149"/>
      <c r="K103" s="164"/>
      <c r="L103" s="149"/>
      <c r="M103" s="164"/>
      <c r="N103" s="149"/>
      <c r="O103" s="164"/>
      <c r="P103" s="149"/>
      <c r="Q103" s="164"/>
      <c r="R103" s="149"/>
      <c r="S103" s="164"/>
      <c r="T103" s="149"/>
      <c r="U103" s="164"/>
      <c r="V103" s="149"/>
      <c r="W103" s="164"/>
      <c r="X103" s="149"/>
      <c r="Y103" s="164"/>
      <c r="Z103" s="149"/>
      <c r="AA103" s="164"/>
      <c r="AB103" s="149"/>
      <c r="AC103" s="164"/>
      <c r="AD103" s="149"/>
      <c r="AE103" s="164"/>
      <c r="AF103" s="149"/>
      <c r="AG103" s="164"/>
      <c r="AH103" s="149"/>
      <c r="AI103" s="164"/>
      <c r="AJ103" s="149"/>
      <c r="AK103" s="164"/>
      <c r="AL103" s="149"/>
      <c r="AM103" s="164"/>
      <c r="AN103" s="149"/>
      <c r="AO103" s="164"/>
      <c r="AP103" s="149"/>
      <c r="AQ103" s="164"/>
      <c r="AR103" s="149"/>
      <c r="AS103" s="164"/>
      <c r="AT103" s="149"/>
      <c r="AU103" s="164"/>
      <c r="AV103" s="149"/>
      <c r="AW103" s="164"/>
      <c r="AX103" s="149"/>
      <c r="AY103" s="164"/>
      <c r="AZ103" s="149"/>
      <c r="BA103" s="164"/>
      <c r="BB103" s="149"/>
      <c r="BC103" s="164"/>
      <c r="BD103" s="149"/>
      <c r="BE103" s="164"/>
      <c r="BF103" s="149"/>
      <c r="BG103" s="164"/>
      <c r="BH103" s="149"/>
      <c r="BI103" s="164"/>
      <c r="BJ103" s="149"/>
      <c r="BK103" s="164"/>
      <c r="BL103" s="149"/>
      <c r="BM103" s="262"/>
    </row>
    <row r="104" spans="2:65" s="98" customFormat="1" outlineLevel="1">
      <c r="B104" s="384"/>
      <c r="C104" s="114">
        <f>設定!L7</f>
        <v>0</v>
      </c>
      <c r="D104" s="149"/>
      <c r="E104" s="164"/>
      <c r="F104" s="149"/>
      <c r="G104" s="164"/>
      <c r="H104" s="149"/>
      <c r="I104" s="164"/>
      <c r="J104" s="149"/>
      <c r="K104" s="164"/>
      <c r="L104" s="149"/>
      <c r="M104" s="164"/>
      <c r="N104" s="149"/>
      <c r="O104" s="164"/>
      <c r="P104" s="149"/>
      <c r="Q104" s="164"/>
      <c r="R104" s="149"/>
      <c r="S104" s="164"/>
      <c r="T104" s="149"/>
      <c r="U104" s="164"/>
      <c r="V104" s="149"/>
      <c r="W104" s="164"/>
      <c r="X104" s="149"/>
      <c r="Y104" s="164"/>
      <c r="Z104" s="149"/>
      <c r="AA104" s="164"/>
      <c r="AB104" s="149"/>
      <c r="AC104" s="164"/>
      <c r="AD104" s="149"/>
      <c r="AE104" s="164"/>
      <c r="AF104" s="149"/>
      <c r="AG104" s="164"/>
      <c r="AH104" s="149"/>
      <c r="AI104" s="164"/>
      <c r="AJ104" s="149"/>
      <c r="AK104" s="164"/>
      <c r="AL104" s="149"/>
      <c r="AM104" s="164"/>
      <c r="AN104" s="149"/>
      <c r="AO104" s="164"/>
      <c r="AP104" s="149"/>
      <c r="AQ104" s="164"/>
      <c r="AR104" s="149"/>
      <c r="AS104" s="164"/>
      <c r="AT104" s="149"/>
      <c r="AU104" s="164"/>
      <c r="AV104" s="149"/>
      <c r="AW104" s="164"/>
      <c r="AX104" s="149"/>
      <c r="AY104" s="164"/>
      <c r="AZ104" s="149"/>
      <c r="BA104" s="164"/>
      <c r="BB104" s="149"/>
      <c r="BC104" s="164"/>
      <c r="BD104" s="149"/>
      <c r="BE104" s="164"/>
      <c r="BF104" s="149"/>
      <c r="BG104" s="164"/>
      <c r="BH104" s="149"/>
      <c r="BI104" s="164"/>
      <c r="BJ104" s="149"/>
      <c r="BK104" s="164"/>
      <c r="BL104" s="149"/>
      <c r="BM104" s="262"/>
    </row>
    <row r="105" spans="2:65" s="98" customFormat="1">
      <c r="B105" s="384"/>
      <c r="C105" s="110">
        <f>設定!L8</f>
        <v>0</v>
      </c>
      <c r="D105" s="143"/>
      <c r="E105" s="160"/>
      <c r="F105" s="143"/>
      <c r="G105" s="160"/>
      <c r="H105" s="143"/>
      <c r="I105" s="160"/>
      <c r="J105" s="143"/>
      <c r="K105" s="160"/>
      <c r="L105" s="143"/>
      <c r="M105" s="160"/>
      <c r="N105" s="143"/>
      <c r="O105" s="160"/>
      <c r="P105" s="143"/>
      <c r="Q105" s="160"/>
      <c r="R105" s="143"/>
      <c r="S105" s="160"/>
      <c r="T105" s="143"/>
      <c r="U105" s="160"/>
      <c r="V105" s="143"/>
      <c r="W105" s="160"/>
      <c r="X105" s="143"/>
      <c r="Y105" s="160"/>
      <c r="Z105" s="143"/>
      <c r="AA105" s="160"/>
      <c r="AB105" s="143"/>
      <c r="AC105" s="160"/>
      <c r="AD105" s="143"/>
      <c r="AE105" s="160"/>
      <c r="AF105" s="143"/>
      <c r="AG105" s="160"/>
      <c r="AH105" s="143"/>
      <c r="AI105" s="160"/>
      <c r="AJ105" s="143"/>
      <c r="AK105" s="160"/>
      <c r="AL105" s="143"/>
      <c r="AM105" s="160"/>
      <c r="AN105" s="143"/>
      <c r="AO105" s="160"/>
      <c r="AP105" s="143"/>
      <c r="AQ105" s="160"/>
      <c r="AR105" s="143"/>
      <c r="AS105" s="160"/>
      <c r="AT105" s="143"/>
      <c r="AU105" s="160"/>
      <c r="AV105" s="143"/>
      <c r="AW105" s="160"/>
      <c r="AX105" s="143"/>
      <c r="AY105" s="160"/>
      <c r="AZ105" s="143"/>
      <c r="BA105" s="160"/>
      <c r="BB105" s="143"/>
      <c r="BC105" s="160"/>
      <c r="BD105" s="143"/>
      <c r="BE105" s="160"/>
      <c r="BF105" s="143"/>
      <c r="BG105" s="160"/>
      <c r="BH105" s="143"/>
      <c r="BI105" s="160"/>
      <c r="BJ105" s="143"/>
      <c r="BK105" s="160"/>
      <c r="BL105" s="143"/>
      <c r="BM105" s="264"/>
    </row>
    <row r="106" spans="2:65" s="98" customFormat="1" outlineLevel="1">
      <c r="B106" s="384"/>
      <c r="C106" s="110">
        <f>設定!L8</f>
        <v>0</v>
      </c>
      <c r="D106" s="149"/>
      <c r="E106" s="164"/>
      <c r="F106" s="149"/>
      <c r="G106" s="164"/>
      <c r="H106" s="149"/>
      <c r="I106" s="164"/>
      <c r="J106" s="149"/>
      <c r="K106" s="164"/>
      <c r="L106" s="149"/>
      <c r="M106" s="164"/>
      <c r="N106" s="149"/>
      <c r="O106" s="164"/>
      <c r="P106" s="149"/>
      <c r="Q106" s="164"/>
      <c r="R106" s="149"/>
      <c r="S106" s="164"/>
      <c r="T106" s="149"/>
      <c r="U106" s="164"/>
      <c r="V106" s="149"/>
      <c r="W106" s="164"/>
      <c r="X106" s="149"/>
      <c r="Y106" s="164"/>
      <c r="Z106" s="149"/>
      <c r="AA106" s="164"/>
      <c r="AB106" s="149"/>
      <c r="AC106" s="164"/>
      <c r="AD106" s="149"/>
      <c r="AE106" s="164"/>
      <c r="AF106" s="149"/>
      <c r="AG106" s="164"/>
      <c r="AH106" s="149"/>
      <c r="AI106" s="164"/>
      <c r="AJ106" s="149"/>
      <c r="AK106" s="164"/>
      <c r="AL106" s="149"/>
      <c r="AM106" s="164"/>
      <c r="AN106" s="149"/>
      <c r="AO106" s="164"/>
      <c r="AP106" s="149"/>
      <c r="AQ106" s="164"/>
      <c r="AR106" s="149"/>
      <c r="AS106" s="164"/>
      <c r="AT106" s="149"/>
      <c r="AU106" s="164"/>
      <c r="AV106" s="149"/>
      <c r="AW106" s="164"/>
      <c r="AX106" s="149"/>
      <c r="AY106" s="164"/>
      <c r="AZ106" s="149"/>
      <c r="BA106" s="164"/>
      <c r="BB106" s="149"/>
      <c r="BC106" s="164"/>
      <c r="BD106" s="149"/>
      <c r="BE106" s="164"/>
      <c r="BF106" s="149"/>
      <c r="BG106" s="164"/>
      <c r="BH106" s="149"/>
      <c r="BI106" s="164"/>
      <c r="BJ106" s="149"/>
      <c r="BK106" s="164"/>
      <c r="BL106" s="149"/>
      <c r="BM106" s="262"/>
    </row>
    <row r="107" spans="2:65" s="98" customFormat="1" outlineLevel="1">
      <c r="B107" s="384"/>
      <c r="C107" s="110">
        <f>設定!L8</f>
        <v>0</v>
      </c>
      <c r="D107" s="149"/>
      <c r="E107" s="164"/>
      <c r="F107" s="149"/>
      <c r="G107" s="164"/>
      <c r="H107" s="149"/>
      <c r="I107" s="164"/>
      <c r="J107" s="149"/>
      <c r="K107" s="164"/>
      <c r="L107" s="149"/>
      <c r="M107" s="164"/>
      <c r="N107" s="149"/>
      <c r="O107" s="164"/>
      <c r="P107" s="149"/>
      <c r="Q107" s="164"/>
      <c r="R107" s="149"/>
      <c r="S107" s="164"/>
      <c r="T107" s="149"/>
      <c r="U107" s="164"/>
      <c r="V107" s="149"/>
      <c r="W107" s="164"/>
      <c r="X107" s="149"/>
      <c r="Y107" s="164"/>
      <c r="Z107" s="149"/>
      <c r="AA107" s="164"/>
      <c r="AB107" s="149"/>
      <c r="AC107" s="164"/>
      <c r="AD107" s="149"/>
      <c r="AE107" s="164"/>
      <c r="AF107" s="149"/>
      <c r="AG107" s="164"/>
      <c r="AH107" s="149"/>
      <c r="AI107" s="164"/>
      <c r="AJ107" s="149"/>
      <c r="AK107" s="164"/>
      <c r="AL107" s="149"/>
      <c r="AM107" s="164"/>
      <c r="AN107" s="149"/>
      <c r="AO107" s="164"/>
      <c r="AP107" s="149"/>
      <c r="AQ107" s="164"/>
      <c r="AR107" s="149"/>
      <c r="AS107" s="164"/>
      <c r="AT107" s="149"/>
      <c r="AU107" s="164"/>
      <c r="AV107" s="149"/>
      <c r="AW107" s="164"/>
      <c r="AX107" s="149"/>
      <c r="AY107" s="164"/>
      <c r="AZ107" s="149"/>
      <c r="BA107" s="164"/>
      <c r="BB107" s="149"/>
      <c r="BC107" s="164"/>
      <c r="BD107" s="149"/>
      <c r="BE107" s="164"/>
      <c r="BF107" s="149"/>
      <c r="BG107" s="164"/>
      <c r="BH107" s="149"/>
      <c r="BI107" s="164"/>
      <c r="BJ107" s="149"/>
      <c r="BK107" s="164"/>
      <c r="BL107" s="149"/>
      <c r="BM107" s="262"/>
    </row>
    <row r="108" spans="2:65" s="98" customFormat="1">
      <c r="B108" s="384"/>
      <c r="C108" s="114">
        <f>設定!L9</f>
        <v>0</v>
      </c>
      <c r="D108" s="149"/>
      <c r="E108" s="164"/>
      <c r="F108" s="149"/>
      <c r="G108" s="164"/>
      <c r="H108" s="149"/>
      <c r="I108" s="164"/>
      <c r="J108" s="149"/>
      <c r="K108" s="164"/>
      <c r="L108" s="149"/>
      <c r="M108" s="164"/>
      <c r="N108" s="149"/>
      <c r="O108" s="164"/>
      <c r="P108" s="149"/>
      <c r="Q108" s="164"/>
      <c r="R108" s="149"/>
      <c r="S108" s="164"/>
      <c r="T108" s="149"/>
      <c r="U108" s="164"/>
      <c r="V108" s="149"/>
      <c r="W108" s="164"/>
      <c r="X108" s="149"/>
      <c r="Y108" s="164"/>
      <c r="Z108" s="149"/>
      <c r="AA108" s="164"/>
      <c r="AB108" s="149"/>
      <c r="AC108" s="164"/>
      <c r="AD108" s="149"/>
      <c r="AE108" s="164"/>
      <c r="AF108" s="149"/>
      <c r="AG108" s="164"/>
      <c r="AH108" s="149"/>
      <c r="AI108" s="164"/>
      <c r="AJ108" s="149"/>
      <c r="AK108" s="164"/>
      <c r="AL108" s="149"/>
      <c r="AM108" s="164"/>
      <c r="AN108" s="149"/>
      <c r="AO108" s="164"/>
      <c r="AP108" s="149"/>
      <c r="AQ108" s="164"/>
      <c r="AR108" s="149"/>
      <c r="AS108" s="164"/>
      <c r="AT108" s="149"/>
      <c r="AU108" s="164"/>
      <c r="AV108" s="149"/>
      <c r="AW108" s="164"/>
      <c r="AX108" s="149"/>
      <c r="AY108" s="164"/>
      <c r="AZ108" s="149"/>
      <c r="BA108" s="164"/>
      <c r="BB108" s="149"/>
      <c r="BC108" s="164"/>
      <c r="BD108" s="149"/>
      <c r="BE108" s="164"/>
      <c r="BF108" s="149"/>
      <c r="BG108" s="164"/>
      <c r="BH108" s="149"/>
      <c r="BI108" s="164"/>
      <c r="BJ108" s="149"/>
      <c r="BK108" s="164"/>
      <c r="BL108" s="149"/>
      <c r="BM108" s="262"/>
    </row>
    <row r="109" spans="2:65" s="98" customFormat="1" outlineLevel="1">
      <c r="B109" s="384"/>
      <c r="C109" s="114">
        <f>設定!L9</f>
        <v>0</v>
      </c>
      <c r="D109" s="149"/>
      <c r="E109" s="164"/>
      <c r="F109" s="149"/>
      <c r="G109" s="164"/>
      <c r="H109" s="149"/>
      <c r="I109" s="164"/>
      <c r="J109" s="149"/>
      <c r="K109" s="164"/>
      <c r="L109" s="149"/>
      <c r="M109" s="164"/>
      <c r="N109" s="149"/>
      <c r="O109" s="164"/>
      <c r="P109" s="149"/>
      <c r="Q109" s="164"/>
      <c r="R109" s="149"/>
      <c r="S109" s="164"/>
      <c r="T109" s="149"/>
      <c r="U109" s="164"/>
      <c r="V109" s="149"/>
      <c r="W109" s="164"/>
      <c r="X109" s="149"/>
      <c r="Y109" s="164"/>
      <c r="Z109" s="149"/>
      <c r="AA109" s="164"/>
      <c r="AB109" s="149"/>
      <c r="AC109" s="164"/>
      <c r="AD109" s="149"/>
      <c r="AE109" s="164"/>
      <c r="AF109" s="149"/>
      <c r="AG109" s="164"/>
      <c r="AH109" s="149"/>
      <c r="AI109" s="164"/>
      <c r="AJ109" s="149"/>
      <c r="AK109" s="164"/>
      <c r="AL109" s="149"/>
      <c r="AM109" s="164"/>
      <c r="AN109" s="149"/>
      <c r="AO109" s="164"/>
      <c r="AP109" s="149"/>
      <c r="AQ109" s="164"/>
      <c r="AR109" s="149"/>
      <c r="AS109" s="164"/>
      <c r="AT109" s="149"/>
      <c r="AU109" s="164"/>
      <c r="AV109" s="149"/>
      <c r="AW109" s="164"/>
      <c r="AX109" s="149"/>
      <c r="AY109" s="164"/>
      <c r="AZ109" s="149"/>
      <c r="BA109" s="164"/>
      <c r="BB109" s="149"/>
      <c r="BC109" s="164"/>
      <c r="BD109" s="149"/>
      <c r="BE109" s="164"/>
      <c r="BF109" s="149"/>
      <c r="BG109" s="164"/>
      <c r="BH109" s="149"/>
      <c r="BI109" s="164"/>
      <c r="BJ109" s="149"/>
      <c r="BK109" s="164"/>
      <c r="BL109" s="149"/>
      <c r="BM109" s="262"/>
    </row>
    <row r="110" spans="2:65" s="98" customFormat="1" outlineLevel="1">
      <c r="B110" s="384"/>
      <c r="C110" s="114">
        <f>設定!L9</f>
        <v>0</v>
      </c>
      <c r="D110" s="149"/>
      <c r="E110" s="164"/>
      <c r="F110" s="149"/>
      <c r="G110" s="164"/>
      <c r="H110" s="149"/>
      <c r="I110" s="164"/>
      <c r="J110" s="149"/>
      <c r="K110" s="164"/>
      <c r="L110" s="149"/>
      <c r="M110" s="164"/>
      <c r="N110" s="149"/>
      <c r="O110" s="164"/>
      <c r="P110" s="149"/>
      <c r="Q110" s="164"/>
      <c r="R110" s="149"/>
      <c r="S110" s="164"/>
      <c r="T110" s="149"/>
      <c r="U110" s="164"/>
      <c r="V110" s="149"/>
      <c r="W110" s="164"/>
      <c r="X110" s="149"/>
      <c r="Y110" s="164"/>
      <c r="Z110" s="149"/>
      <c r="AA110" s="164"/>
      <c r="AB110" s="149"/>
      <c r="AC110" s="164"/>
      <c r="AD110" s="149"/>
      <c r="AE110" s="164"/>
      <c r="AF110" s="149"/>
      <c r="AG110" s="164"/>
      <c r="AH110" s="149"/>
      <c r="AI110" s="164"/>
      <c r="AJ110" s="149"/>
      <c r="AK110" s="164"/>
      <c r="AL110" s="149"/>
      <c r="AM110" s="164"/>
      <c r="AN110" s="149"/>
      <c r="AO110" s="164"/>
      <c r="AP110" s="149"/>
      <c r="AQ110" s="164"/>
      <c r="AR110" s="149"/>
      <c r="AS110" s="164"/>
      <c r="AT110" s="149"/>
      <c r="AU110" s="164"/>
      <c r="AV110" s="149"/>
      <c r="AW110" s="164"/>
      <c r="AX110" s="149"/>
      <c r="AY110" s="164"/>
      <c r="AZ110" s="149"/>
      <c r="BA110" s="164"/>
      <c r="BB110" s="149"/>
      <c r="BC110" s="164"/>
      <c r="BD110" s="149"/>
      <c r="BE110" s="164"/>
      <c r="BF110" s="149"/>
      <c r="BG110" s="164"/>
      <c r="BH110" s="149"/>
      <c r="BI110" s="164"/>
      <c r="BJ110" s="149"/>
      <c r="BK110" s="164"/>
      <c r="BL110" s="149"/>
      <c r="BM110" s="262"/>
    </row>
    <row r="111" spans="2:65" s="98" customFormat="1">
      <c r="B111" s="384"/>
      <c r="C111" s="110">
        <f>設定!L10</f>
        <v>0</v>
      </c>
      <c r="D111" s="143"/>
      <c r="E111" s="160"/>
      <c r="F111" s="143"/>
      <c r="G111" s="160"/>
      <c r="H111" s="143"/>
      <c r="I111" s="160"/>
      <c r="J111" s="143"/>
      <c r="K111" s="160"/>
      <c r="L111" s="143"/>
      <c r="M111" s="160"/>
      <c r="N111" s="143"/>
      <c r="O111" s="160"/>
      <c r="P111" s="143"/>
      <c r="Q111" s="160"/>
      <c r="R111" s="143"/>
      <c r="S111" s="160"/>
      <c r="T111" s="143"/>
      <c r="U111" s="160"/>
      <c r="V111" s="143"/>
      <c r="W111" s="160"/>
      <c r="X111" s="143"/>
      <c r="Y111" s="160"/>
      <c r="Z111" s="143"/>
      <c r="AA111" s="160"/>
      <c r="AB111" s="143"/>
      <c r="AC111" s="160"/>
      <c r="AD111" s="143"/>
      <c r="AE111" s="160"/>
      <c r="AF111" s="143"/>
      <c r="AG111" s="160"/>
      <c r="AH111" s="143"/>
      <c r="AI111" s="160"/>
      <c r="AJ111" s="143"/>
      <c r="AK111" s="160"/>
      <c r="AL111" s="143"/>
      <c r="AM111" s="160"/>
      <c r="AN111" s="143"/>
      <c r="AO111" s="160"/>
      <c r="AP111" s="143"/>
      <c r="AQ111" s="160"/>
      <c r="AR111" s="143"/>
      <c r="AS111" s="160"/>
      <c r="AT111" s="143"/>
      <c r="AU111" s="160"/>
      <c r="AV111" s="143"/>
      <c r="AW111" s="160"/>
      <c r="AX111" s="143"/>
      <c r="AY111" s="160"/>
      <c r="AZ111" s="143"/>
      <c r="BA111" s="160"/>
      <c r="BB111" s="143"/>
      <c r="BC111" s="160"/>
      <c r="BD111" s="143"/>
      <c r="BE111" s="160"/>
      <c r="BF111" s="143"/>
      <c r="BG111" s="160"/>
      <c r="BH111" s="143"/>
      <c r="BI111" s="160"/>
      <c r="BJ111" s="143"/>
      <c r="BK111" s="160"/>
      <c r="BL111" s="143"/>
      <c r="BM111" s="264"/>
    </row>
    <row r="112" spans="2:65" s="98" customFormat="1" outlineLevel="1">
      <c r="B112" s="384"/>
      <c r="C112" s="110">
        <f>設定!L10</f>
        <v>0</v>
      </c>
      <c r="D112" s="149"/>
      <c r="E112" s="164"/>
      <c r="F112" s="149"/>
      <c r="G112" s="164"/>
      <c r="H112" s="149"/>
      <c r="I112" s="164"/>
      <c r="J112" s="149"/>
      <c r="K112" s="164"/>
      <c r="L112" s="149"/>
      <c r="M112" s="164"/>
      <c r="N112" s="149"/>
      <c r="O112" s="164"/>
      <c r="P112" s="149"/>
      <c r="Q112" s="164"/>
      <c r="R112" s="149"/>
      <c r="S112" s="164"/>
      <c r="T112" s="149"/>
      <c r="U112" s="164"/>
      <c r="V112" s="149"/>
      <c r="W112" s="164"/>
      <c r="X112" s="149"/>
      <c r="Y112" s="164"/>
      <c r="Z112" s="149"/>
      <c r="AA112" s="164"/>
      <c r="AB112" s="149"/>
      <c r="AC112" s="164"/>
      <c r="AD112" s="149"/>
      <c r="AE112" s="164"/>
      <c r="AF112" s="149"/>
      <c r="AG112" s="164"/>
      <c r="AH112" s="149"/>
      <c r="AI112" s="164"/>
      <c r="AJ112" s="149"/>
      <c r="AK112" s="164"/>
      <c r="AL112" s="149"/>
      <c r="AM112" s="164"/>
      <c r="AN112" s="149"/>
      <c r="AO112" s="164"/>
      <c r="AP112" s="149"/>
      <c r="AQ112" s="164"/>
      <c r="AR112" s="149"/>
      <c r="AS112" s="164"/>
      <c r="AT112" s="149"/>
      <c r="AU112" s="164"/>
      <c r="AV112" s="149"/>
      <c r="AW112" s="164"/>
      <c r="AX112" s="149"/>
      <c r="AY112" s="164"/>
      <c r="AZ112" s="149"/>
      <c r="BA112" s="164"/>
      <c r="BB112" s="149"/>
      <c r="BC112" s="164"/>
      <c r="BD112" s="149"/>
      <c r="BE112" s="164"/>
      <c r="BF112" s="149"/>
      <c r="BG112" s="164"/>
      <c r="BH112" s="149"/>
      <c r="BI112" s="164"/>
      <c r="BJ112" s="149"/>
      <c r="BK112" s="164"/>
      <c r="BL112" s="149"/>
      <c r="BM112" s="262"/>
    </row>
    <row r="113" spans="2:66" s="98" customFormat="1" outlineLevel="1">
      <c r="B113" s="384"/>
      <c r="C113" s="110">
        <f>設定!L10</f>
        <v>0</v>
      </c>
      <c r="D113" s="149"/>
      <c r="E113" s="164"/>
      <c r="F113" s="149"/>
      <c r="G113" s="164"/>
      <c r="H113" s="149"/>
      <c r="I113" s="164"/>
      <c r="J113" s="149"/>
      <c r="K113" s="164"/>
      <c r="L113" s="149"/>
      <c r="M113" s="164"/>
      <c r="N113" s="149"/>
      <c r="O113" s="164"/>
      <c r="P113" s="149"/>
      <c r="Q113" s="164"/>
      <c r="R113" s="149"/>
      <c r="S113" s="164"/>
      <c r="T113" s="149"/>
      <c r="U113" s="164"/>
      <c r="V113" s="149"/>
      <c r="W113" s="164"/>
      <c r="X113" s="149"/>
      <c r="Y113" s="164"/>
      <c r="Z113" s="149"/>
      <c r="AA113" s="164"/>
      <c r="AB113" s="149"/>
      <c r="AC113" s="164"/>
      <c r="AD113" s="149"/>
      <c r="AE113" s="164"/>
      <c r="AF113" s="149"/>
      <c r="AG113" s="164"/>
      <c r="AH113" s="149"/>
      <c r="AI113" s="164"/>
      <c r="AJ113" s="149"/>
      <c r="AK113" s="164"/>
      <c r="AL113" s="149"/>
      <c r="AM113" s="164"/>
      <c r="AN113" s="149"/>
      <c r="AO113" s="164"/>
      <c r="AP113" s="149"/>
      <c r="AQ113" s="164"/>
      <c r="AR113" s="149"/>
      <c r="AS113" s="164"/>
      <c r="AT113" s="149"/>
      <c r="AU113" s="164"/>
      <c r="AV113" s="149"/>
      <c r="AW113" s="164"/>
      <c r="AX113" s="149"/>
      <c r="AY113" s="164"/>
      <c r="AZ113" s="149"/>
      <c r="BA113" s="164"/>
      <c r="BB113" s="149"/>
      <c r="BC113" s="164"/>
      <c r="BD113" s="149"/>
      <c r="BE113" s="164"/>
      <c r="BF113" s="149"/>
      <c r="BG113" s="164"/>
      <c r="BH113" s="149"/>
      <c r="BI113" s="164"/>
      <c r="BJ113" s="149"/>
      <c r="BK113" s="164"/>
      <c r="BL113" s="149"/>
      <c r="BM113" s="262"/>
    </row>
    <row r="114" spans="2:66" s="98" customFormat="1">
      <c r="B114" s="384"/>
      <c r="C114" s="114">
        <f>設定!L11</f>
        <v>0</v>
      </c>
      <c r="D114" s="149"/>
      <c r="E114" s="164"/>
      <c r="F114" s="149"/>
      <c r="G114" s="164"/>
      <c r="H114" s="149"/>
      <c r="I114" s="164"/>
      <c r="J114" s="149"/>
      <c r="K114" s="164"/>
      <c r="L114" s="149"/>
      <c r="M114" s="164"/>
      <c r="N114" s="149"/>
      <c r="O114" s="164"/>
      <c r="P114" s="149"/>
      <c r="Q114" s="164"/>
      <c r="R114" s="149"/>
      <c r="S114" s="164"/>
      <c r="T114" s="149"/>
      <c r="U114" s="164"/>
      <c r="V114" s="149"/>
      <c r="W114" s="164"/>
      <c r="X114" s="149"/>
      <c r="Y114" s="164"/>
      <c r="Z114" s="149"/>
      <c r="AA114" s="164"/>
      <c r="AB114" s="149"/>
      <c r="AC114" s="164"/>
      <c r="AD114" s="149"/>
      <c r="AE114" s="164"/>
      <c r="AF114" s="149"/>
      <c r="AG114" s="164"/>
      <c r="AH114" s="149"/>
      <c r="AI114" s="164"/>
      <c r="AJ114" s="149"/>
      <c r="AK114" s="164"/>
      <c r="AL114" s="149"/>
      <c r="AM114" s="164"/>
      <c r="AN114" s="149"/>
      <c r="AO114" s="164"/>
      <c r="AP114" s="149"/>
      <c r="AQ114" s="164"/>
      <c r="AR114" s="149"/>
      <c r="AS114" s="164"/>
      <c r="AT114" s="149"/>
      <c r="AU114" s="164"/>
      <c r="AV114" s="149"/>
      <c r="AW114" s="164"/>
      <c r="AX114" s="149"/>
      <c r="AY114" s="164"/>
      <c r="AZ114" s="149"/>
      <c r="BA114" s="164"/>
      <c r="BB114" s="149"/>
      <c r="BC114" s="164"/>
      <c r="BD114" s="149"/>
      <c r="BE114" s="164"/>
      <c r="BF114" s="149"/>
      <c r="BG114" s="164"/>
      <c r="BH114" s="149"/>
      <c r="BI114" s="164"/>
      <c r="BJ114" s="149"/>
      <c r="BK114" s="164"/>
      <c r="BL114" s="149"/>
      <c r="BM114" s="262"/>
    </row>
    <row r="115" spans="2:66" s="98" customFormat="1" outlineLevel="1">
      <c r="B115" s="384"/>
      <c r="C115" s="114">
        <f>設定!L11</f>
        <v>0</v>
      </c>
      <c r="D115" s="149"/>
      <c r="E115" s="164"/>
      <c r="F115" s="149"/>
      <c r="G115" s="164"/>
      <c r="H115" s="149"/>
      <c r="I115" s="164"/>
      <c r="J115" s="149"/>
      <c r="K115" s="164"/>
      <c r="L115" s="149"/>
      <c r="M115" s="164"/>
      <c r="N115" s="149"/>
      <c r="O115" s="164"/>
      <c r="P115" s="149"/>
      <c r="Q115" s="164"/>
      <c r="R115" s="149"/>
      <c r="S115" s="164"/>
      <c r="T115" s="149"/>
      <c r="U115" s="164"/>
      <c r="V115" s="149"/>
      <c r="W115" s="164"/>
      <c r="X115" s="149"/>
      <c r="Y115" s="164"/>
      <c r="Z115" s="149"/>
      <c r="AA115" s="164"/>
      <c r="AB115" s="149"/>
      <c r="AC115" s="164"/>
      <c r="AD115" s="149"/>
      <c r="AE115" s="164"/>
      <c r="AF115" s="149"/>
      <c r="AG115" s="164"/>
      <c r="AH115" s="149"/>
      <c r="AI115" s="164"/>
      <c r="AJ115" s="149"/>
      <c r="AK115" s="164"/>
      <c r="AL115" s="149"/>
      <c r="AM115" s="164"/>
      <c r="AN115" s="149"/>
      <c r="AO115" s="164"/>
      <c r="AP115" s="149"/>
      <c r="AQ115" s="164"/>
      <c r="AR115" s="149"/>
      <c r="AS115" s="164"/>
      <c r="AT115" s="149"/>
      <c r="AU115" s="164"/>
      <c r="AV115" s="149"/>
      <c r="AW115" s="164"/>
      <c r="AX115" s="149"/>
      <c r="AY115" s="164"/>
      <c r="AZ115" s="149"/>
      <c r="BA115" s="164"/>
      <c r="BB115" s="149"/>
      <c r="BC115" s="164"/>
      <c r="BD115" s="149"/>
      <c r="BE115" s="164"/>
      <c r="BF115" s="149"/>
      <c r="BG115" s="164"/>
      <c r="BH115" s="149"/>
      <c r="BI115" s="164"/>
      <c r="BJ115" s="149"/>
      <c r="BK115" s="164"/>
      <c r="BL115" s="149"/>
      <c r="BM115" s="262"/>
    </row>
    <row r="116" spans="2:66" s="98" customFormat="1" outlineLevel="1">
      <c r="B116" s="384"/>
      <c r="C116" s="114">
        <f>設定!L11</f>
        <v>0</v>
      </c>
      <c r="D116" s="149"/>
      <c r="E116" s="164"/>
      <c r="F116" s="149"/>
      <c r="G116" s="164"/>
      <c r="H116" s="149"/>
      <c r="I116" s="164"/>
      <c r="J116" s="149"/>
      <c r="K116" s="164"/>
      <c r="L116" s="149"/>
      <c r="M116" s="164"/>
      <c r="N116" s="149"/>
      <c r="O116" s="164"/>
      <c r="P116" s="149"/>
      <c r="Q116" s="164"/>
      <c r="R116" s="149"/>
      <c r="S116" s="164"/>
      <c r="T116" s="149"/>
      <c r="U116" s="164"/>
      <c r="V116" s="149"/>
      <c r="W116" s="164"/>
      <c r="X116" s="149"/>
      <c r="Y116" s="164"/>
      <c r="Z116" s="149"/>
      <c r="AA116" s="164"/>
      <c r="AB116" s="149"/>
      <c r="AC116" s="164"/>
      <c r="AD116" s="149"/>
      <c r="AE116" s="164"/>
      <c r="AF116" s="149"/>
      <c r="AG116" s="164"/>
      <c r="AH116" s="149"/>
      <c r="AI116" s="164"/>
      <c r="AJ116" s="149"/>
      <c r="AK116" s="164"/>
      <c r="AL116" s="149"/>
      <c r="AM116" s="164"/>
      <c r="AN116" s="149"/>
      <c r="AO116" s="164"/>
      <c r="AP116" s="149"/>
      <c r="AQ116" s="164"/>
      <c r="AR116" s="149"/>
      <c r="AS116" s="164"/>
      <c r="AT116" s="149"/>
      <c r="AU116" s="164"/>
      <c r="AV116" s="149"/>
      <c r="AW116" s="164"/>
      <c r="AX116" s="149"/>
      <c r="AY116" s="164"/>
      <c r="AZ116" s="149"/>
      <c r="BA116" s="164"/>
      <c r="BB116" s="149"/>
      <c r="BC116" s="164"/>
      <c r="BD116" s="149"/>
      <c r="BE116" s="164"/>
      <c r="BF116" s="149"/>
      <c r="BG116" s="164"/>
      <c r="BH116" s="149"/>
      <c r="BI116" s="164"/>
      <c r="BJ116" s="149"/>
      <c r="BK116" s="164"/>
      <c r="BL116" s="149"/>
      <c r="BM116" s="262"/>
    </row>
    <row r="117" spans="2:66" s="98" customFormat="1">
      <c r="B117" s="384"/>
      <c r="C117" s="110">
        <f>設定!L12</f>
        <v>0</v>
      </c>
      <c r="D117" s="143"/>
      <c r="E117" s="160"/>
      <c r="F117" s="143"/>
      <c r="G117" s="160"/>
      <c r="H117" s="143"/>
      <c r="I117" s="160"/>
      <c r="J117" s="143"/>
      <c r="K117" s="160"/>
      <c r="L117" s="143"/>
      <c r="M117" s="160"/>
      <c r="N117" s="143"/>
      <c r="O117" s="160"/>
      <c r="P117" s="143"/>
      <c r="Q117" s="160"/>
      <c r="R117" s="143"/>
      <c r="S117" s="160"/>
      <c r="T117" s="143"/>
      <c r="U117" s="160"/>
      <c r="V117" s="143"/>
      <c r="W117" s="160"/>
      <c r="X117" s="143"/>
      <c r="Y117" s="160"/>
      <c r="Z117" s="143"/>
      <c r="AA117" s="160"/>
      <c r="AB117" s="143"/>
      <c r="AC117" s="160"/>
      <c r="AD117" s="143"/>
      <c r="AE117" s="160"/>
      <c r="AF117" s="143"/>
      <c r="AG117" s="160"/>
      <c r="AH117" s="143"/>
      <c r="AI117" s="160"/>
      <c r="AJ117" s="143"/>
      <c r="AK117" s="160"/>
      <c r="AL117" s="143"/>
      <c r="AM117" s="160"/>
      <c r="AN117" s="143"/>
      <c r="AO117" s="160"/>
      <c r="AP117" s="143"/>
      <c r="AQ117" s="160"/>
      <c r="AR117" s="143"/>
      <c r="AS117" s="160"/>
      <c r="AT117" s="143"/>
      <c r="AU117" s="160"/>
      <c r="AV117" s="143"/>
      <c r="AW117" s="160"/>
      <c r="AX117" s="143"/>
      <c r="AY117" s="160"/>
      <c r="AZ117" s="143"/>
      <c r="BA117" s="160"/>
      <c r="BB117" s="143"/>
      <c r="BC117" s="160"/>
      <c r="BD117" s="143"/>
      <c r="BE117" s="160"/>
      <c r="BF117" s="143"/>
      <c r="BG117" s="160"/>
      <c r="BH117" s="143"/>
      <c r="BI117" s="160"/>
      <c r="BJ117" s="143"/>
      <c r="BK117" s="160"/>
      <c r="BL117" s="143"/>
      <c r="BM117" s="264"/>
    </row>
    <row r="118" spans="2:66" s="98" customFormat="1" outlineLevel="1">
      <c r="B118" s="384"/>
      <c r="C118" s="110">
        <f>設定!L12</f>
        <v>0</v>
      </c>
      <c r="D118" s="149"/>
      <c r="E118" s="164"/>
      <c r="F118" s="149"/>
      <c r="G118" s="164"/>
      <c r="H118" s="149"/>
      <c r="I118" s="164"/>
      <c r="J118" s="149"/>
      <c r="K118" s="164"/>
      <c r="L118" s="149"/>
      <c r="M118" s="164"/>
      <c r="N118" s="149"/>
      <c r="O118" s="164"/>
      <c r="P118" s="149"/>
      <c r="Q118" s="164"/>
      <c r="R118" s="149"/>
      <c r="S118" s="164"/>
      <c r="T118" s="149"/>
      <c r="U118" s="164"/>
      <c r="V118" s="149"/>
      <c r="W118" s="164"/>
      <c r="X118" s="149"/>
      <c r="Y118" s="164"/>
      <c r="Z118" s="149"/>
      <c r="AA118" s="164"/>
      <c r="AB118" s="149"/>
      <c r="AC118" s="164"/>
      <c r="AD118" s="149"/>
      <c r="AE118" s="164"/>
      <c r="AF118" s="149"/>
      <c r="AG118" s="164"/>
      <c r="AH118" s="149"/>
      <c r="AI118" s="164"/>
      <c r="AJ118" s="149"/>
      <c r="AK118" s="164"/>
      <c r="AL118" s="149"/>
      <c r="AM118" s="164"/>
      <c r="AN118" s="149"/>
      <c r="AO118" s="164"/>
      <c r="AP118" s="149"/>
      <c r="AQ118" s="164"/>
      <c r="AR118" s="149"/>
      <c r="AS118" s="164"/>
      <c r="AT118" s="149"/>
      <c r="AU118" s="164"/>
      <c r="AV118" s="149"/>
      <c r="AW118" s="164"/>
      <c r="AX118" s="149"/>
      <c r="AY118" s="164"/>
      <c r="AZ118" s="149"/>
      <c r="BA118" s="164"/>
      <c r="BB118" s="149"/>
      <c r="BC118" s="164"/>
      <c r="BD118" s="149"/>
      <c r="BE118" s="164"/>
      <c r="BF118" s="149"/>
      <c r="BG118" s="164"/>
      <c r="BH118" s="149"/>
      <c r="BI118" s="164"/>
      <c r="BJ118" s="149"/>
      <c r="BK118" s="164"/>
      <c r="BL118" s="149"/>
      <c r="BM118" s="262"/>
    </row>
    <row r="119" spans="2:66" s="98" customFormat="1" outlineLevel="1">
      <c r="B119" s="384"/>
      <c r="C119" s="110">
        <f>設定!L12</f>
        <v>0</v>
      </c>
      <c r="D119" s="149"/>
      <c r="E119" s="164"/>
      <c r="F119" s="149"/>
      <c r="G119" s="164"/>
      <c r="H119" s="149"/>
      <c r="I119" s="164"/>
      <c r="J119" s="149"/>
      <c r="K119" s="164"/>
      <c r="L119" s="149"/>
      <c r="M119" s="164"/>
      <c r="N119" s="149"/>
      <c r="O119" s="164"/>
      <c r="P119" s="149"/>
      <c r="Q119" s="164"/>
      <c r="R119" s="149"/>
      <c r="S119" s="164"/>
      <c r="T119" s="149"/>
      <c r="U119" s="164"/>
      <c r="V119" s="149"/>
      <c r="W119" s="164"/>
      <c r="X119" s="149"/>
      <c r="Y119" s="164"/>
      <c r="Z119" s="149"/>
      <c r="AA119" s="164"/>
      <c r="AB119" s="149"/>
      <c r="AC119" s="164"/>
      <c r="AD119" s="149"/>
      <c r="AE119" s="164"/>
      <c r="AF119" s="149"/>
      <c r="AG119" s="164"/>
      <c r="AH119" s="149"/>
      <c r="AI119" s="164"/>
      <c r="AJ119" s="149"/>
      <c r="AK119" s="164"/>
      <c r="AL119" s="149"/>
      <c r="AM119" s="164"/>
      <c r="AN119" s="149"/>
      <c r="AO119" s="164"/>
      <c r="AP119" s="149"/>
      <c r="AQ119" s="164"/>
      <c r="AR119" s="149"/>
      <c r="AS119" s="164"/>
      <c r="AT119" s="149"/>
      <c r="AU119" s="164"/>
      <c r="AV119" s="149"/>
      <c r="AW119" s="164"/>
      <c r="AX119" s="149"/>
      <c r="AY119" s="164"/>
      <c r="AZ119" s="149"/>
      <c r="BA119" s="164"/>
      <c r="BB119" s="149"/>
      <c r="BC119" s="164"/>
      <c r="BD119" s="149"/>
      <c r="BE119" s="164"/>
      <c r="BF119" s="149"/>
      <c r="BG119" s="164"/>
      <c r="BH119" s="149"/>
      <c r="BI119" s="164"/>
      <c r="BJ119" s="149"/>
      <c r="BK119" s="164"/>
      <c r="BL119" s="149"/>
      <c r="BM119" s="262"/>
    </row>
    <row r="120" spans="2:66" s="98" customFormat="1">
      <c r="B120" s="384"/>
      <c r="C120" s="114">
        <f>設定!L13</f>
        <v>0</v>
      </c>
      <c r="D120" s="149"/>
      <c r="E120" s="164"/>
      <c r="F120" s="149"/>
      <c r="G120" s="164"/>
      <c r="H120" s="149"/>
      <c r="I120" s="164"/>
      <c r="J120" s="149"/>
      <c r="K120" s="164"/>
      <c r="L120" s="149"/>
      <c r="M120" s="164"/>
      <c r="N120" s="149"/>
      <c r="O120" s="164"/>
      <c r="P120" s="149"/>
      <c r="Q120" s="164"/>
      <c r="R120" s="149"/>
      <c r="S120" s="164"/>
      <c r="T120" s="149"/>
      <c r="U120" s="164"/>
      <c r="V120" s="149"/>
      <c r="W120" s="164"/>
      <c r="X120" s="149"/>
      <c r="Y120" s="164"/>
      <c r="Z120" s="149"/>
      <c r="AA120" s="164"/>
      <c r="AB120" s="149"/>
      <c r="AC120" s="164"/>
      <c r="AD120" s="149"/>
      <c r="AE120" s="164"/>
      <c r="AF120" s="149"/>
      <c r="AG120" s="164"/>
      <c r="AH120" s="149"/>
      <c r="AI120" s="164"/>
      <c r="AJ120" s="149"/>
      <c r="AK120" s="164"/>
      <c r="AL120" s="149"/>
      <c r="AM120" s="164"/>
      <c r="AN120" s="149"/>
      <c r="AO120" s="164"/>
      <c r="AP120" s="149"/>
      <c r="AQ120" s="164"/>
      <c r="AR120" s="149"/>
      <c r="AS120" s="164"/>
      <c r="AT120" s="149"/>
      <c r="AU120" s="164"/>
      <c r="AV120" s="149"/>
      <c r="AW120" s="164"/>
      <c r="AX120" s="149"/>
      <c r="AY120" s="164"/>
      <c r="AZ120" s="149"/>
      <c r="BA120" s="164"/>
      <c r="BB120" s="149"/>
      <c r="BC120" s="164"/>
      <c r="BD120" s="149"/>
      <c r="BE120" s="164"/>
      <c r="BF120" s="149"/>
      <c r="BG120" s="164"/>
      <c r="BH120" s="149"/>
      <c r="BI120" s="164"/>
      <c r="BJ120" s="149"/>
      <c r="BK120" s="164"/>
      <c r="BL120" s="149"/>
      <c r="BM120" s="262"/>
    </row>
    <row r="121" spans="2:66" s="98" customFormat="1" outlineLevel="1">
      <c r="B121" s="384"/>
      <c r="C121" s="114">
        <f>設定!L13</f>
        <v>0</v>
      </c>
      <c r="D121" s="149"/>
      <c r="E121" s="164"/>
      <c r="F121" s="149"/>
      <c r="G121" s="164"/>
      <c r="H121" s="149"/>
      <c r="I121" s="164"/>
      <c r="J121" s="149"/>
      <c r="K121" s="164"/>
      <c r="L121" s="149"/>
      <c r="M121" s="164"/>
      <c r="N121" s="149"/>
      <c r="O121" s="164"/>
      <c r="P121" s="149"/>
      <c r="Q121" s="164"/>
      <c r="R121" s="149"/>
      <c r="S121" s="164"/>
      <c r="T121" s="149"/>
      <c r="U121" s="164"/>
      <c r="V121" s="149"/>
      <c r="W121" s="164"/>
      <c r="X121" s="149"/>
      <c r="Y121" s="164"/>
      <c r="Z121" s="149"/>
      <c r="AA121" s="164"/>
      <c r="AB121" s="149"/>
      <c r="AC121" s="164"/>
      <c r="AD121" s="149"/>
      <c r="AE121" s="164"/>
      <c r="AF121" s="149"/>
      <c r="AG121" s="164"/>
      <c r="AH121" s="149"/>
      <c r="AI121" s="164"/>
      <c r="AJ121" s="149"/>
      <c r="AK121" s="164"/>
      <c r="AL121" s="149"/>
      <c r="AM121" s="164"/>
      <c r="AN121" s="149"/>
      <c r="AO121" s="164"/>
      <c r="AP121" s="149"/>
      <c r="AQ121" s="164"/>
      <c r="AR121" s="149"/>
      <c r="AS121" s="164"/>
      <c r="AT121" s="149"/>
      <c r="AU121" s="164"/>
      <c r="AV121" s="149"/>
      <c r="AW121" s="164"/>
      <c r="AX121" s="149"/>
      <c r="AY121" s="164"/>
      <c r="AZ121" s="149"/>
      <c r="BA121" s="164"/>
      <c r="BB121" s="149"/>
      <c r="BC121" s="164"/>
      <c r="BD121" s="149"/>
      <c r="BE121" s="164"/>
      <c r="BF121" s="149"/>
      <c r="BG121" s="164"/>
      <c r="BH121" s="149"/>
      <c r="BI121" s="164"/>
      <c r="BJ121" s="149"/>
      <c r="BK121" s="164"/>
      <c r="BL121" s="149"/>
      <c r="BM121" s="262"/>
    </row>
    <row r="122" spans="2:66" s="98" customFormat="1" outlineLevel="1">
      <c r="B122" s="384"/>
      <c r="C122" s="114">
        <f>設定!L13</f>
        <v>0</v>
      </c>
      <c r="D122" s="149"/>
      <c r="E122" s="164"/>
      <c r="F122" s="149"/>
      <c r="G122" s="164"/>
      <c r="H122" s="149"/>
      <c r="I122" s="164"/>
      <c r="J122" s="149"/>
      <c r="K122" s="164"/>
      <c r="L122" s="149"/>
      <c r="M122" s="164"/>
      <c r="N122" s="149"/>
      <c r="O122" s="164"/>
      <c r="P122" s="149"/>
      <c r="Q122" s="164"/>
      <c r="R122" s="149"/>
      <c r="S122" s="164"/>
      <c r="T122" s="149"/>
      <c r="U122" s="164"/>
      <c r="V122" s="149"/>
      <c r="W122" s="164"/>
      <c r="X122" s="149"/>
      <c r="Y122" s="164"/>
      <c r="Z122" s="149"/>
      <c r="AA122" s="164"/>
      <c r="AB122" s="149"/>
      <c r="AC122" s="164"/>
      <c r="AD122" s="149"/>
      <c r="AE122" s="164"/>
      <c r="AF122" s="149"/>
      <c r="AG122" s="164"/>
      <c r="AH122" s="149"/>
      <c r="AI122" s="164"/>
      <c r="AJ122" s="149"/>
      <c r="AK122" s="164"/>
      <c r="AL122" s="149"/>
      <c r="AM122" s="164"/>
      <c r="AN122" s="149"/>
      <c r="AO122" s="164"/>
      <c r="AP122" s="149"/>
      <c r="AQ122" s="164"/>
      <c r="AR122" s="149"/>
      <c r="AS122" s="164"/>
      <c r="AT122" s="149"/>
      <c r="AU122" s="164"/>
      <c r="AV122" s="149"/>
      <c r="AW122" s="164"/>
      <c r="AX122" s="149"/>
      <c r="AY122" s="164"/>
      <c r="AZ122" s="149"/>
      <c r="BA122" s="164"/>
      <c r="BB122" s="149"/>
      <c r="BC122" s="164"/>
      <c r="BD122" s="149"/>
      <c r="BE122" s="164"/>
      <c r="BF122" s="149"/>
      <c r="BG122" s="164"/>
      <c r="BH122" s="149"/>
      <c r="BI122" s="164"/>
      <c r="BJ122" s="149"/>
      <c r="BK122" s="164"/>
      <c r="BL122" s="149"/>
      <c r="BM122" s="262"/>
    </row>
    <row r="123" spans="2:66" s="98" customFormat="1">
      <c r="B123" s="384"/>
      <c r="C123" s="110">
        <f>設定!L14</f>
        <v>0</v>
      </c>
      <c r="D123" s="143"/>
      <c r="E123" s="160"/>
      <c r="F123" s="143"/>
      <c r="G123" s="160"/>
      <c r="H123" s="143"/>
      <c r="I123" s="160"/>
      <c r="J123" s="143"/>
      <c r="K123" s="160"/>
      <c r="L123" s="143"/>
      <c r="M123" s="160"/>
      <c r="N123" s="143"/>
      <c r="O123" s="160"/>
      <c r="P123" s="143"/>
      <c r="Q123" s="160"/>
      <c r="R123" s="143"/>
      <c r="S123" s="160"/>
      <c r="T123" s="143"/>
      <c r="U123" s="160"/>
      <c r="V123" s="143"/>
      <c r="W123" s="160"/>
      <c r="X123" s="143"/>
      <c r="Y123" s="160"/>
      <c r="Z123" s="143"/>
      <c r="AA123" s="160"/>
      <c r="AB123" s="143"/>
      <c r="AC123" s="160"/>
      <c r="AD123" s="143"/>
      <c r="AE123" s="160"/>
      <c r="AF123" s="143"/>
      <c r="AG123" s="160"/>
      <c r="AH123" s="143"/>
      <c r="AI123" s="160"/>
      <c r="AJ123" s="143"/>
      <c r="AK123" s="160"/>
      <c r="AL123" s="143"/>
      <c r="AM123" s="160"/>
      <c r="AN123" s="143"/>
      <c r="AO123" s="160"/>
      <c r="AP123" s="143"/>
      <c r="AQ123" s="160"/>
      <c r="AR123" s="143"/>
      <c r="AS123" s="160"/>
      <c r="AT123" s="143"/>
      <c r="AU123" s="160"/>
      <c r="AV123" s="143"/>
      <c r="AW123" s="160"/>
      <c r="AX123" s="143"/>
      <c r="AY123" s="160"/>
      <c r="AZ123" s="143"/>
      <c r="BA123" s="160"/>
      <c r="BB123" s="143"/>
      <c r="BC123" s="160"/>
      <c r="BD123" s="143"/>
      <c r="BE123" s="160"/>
      <c r="BF123" s="143"/>
      <c r="BG123" s="160"/>
      <c r="BH123" s="143"/>
      <c r="BI123" s="160"/>
      <c r="BJ123" s="143"/>
      <c r="BK123" s="160"/>
      <c r="BL123" s="143"/>
      <c r="BM123" s="264"/>
    </row>
    <row r="124" spans="2:66" s="98" customFormat="1" outlineLevel="1">
      <c r="B124" s="384"/>
      <c r="C124" s="110">
        <f>設定!L14</f>
        <v>0</v>
      </c>
      <c r="D124" s="143"/>
      <c r="E124" s="160"/>
      <c r="F124" s="143"/>
      <c r="G124" s="160"/>
      <c r="H124" s="143"/>
      <c r="I124" s="160"/>
      <c r="J124" s="143"/>
      <c r="K124" s="160"/>
      <c r="L124" s="143"/>
      <c r="M124" s="160"/>
      <c r="N124" s="143"/>
      <c r="O124" s="160"/>
      <c r="P124" s="143"/>
      <c r="Q124" s="160"/>
      <c r="R124" s="143"/>
      <c r="S124" s="160"/>
      <c r="T124" s="143"/>
      <c r="U124" s="160"/>
      <c r="V124" s="143"/>
      <c r="W124" s="160"/>
      <c r="X124" s="143"/>
      <c r="Y124" s="160"/>
      <c r="Z124" s="143"/>
      <c r="AA124" s="160"/>
      <c r="AB124" s="143"/>
      <c r="AC124" s="160"/>
      <c r="AD124" s="143"/>
      <c r="AE124" s="160"/>
      <c r="AF124" s="143"/>
      <c r="AG124" s="160"/>
      <c r="AH124" s="143"/>
      <c r="AI124" s="160"/>
      <c r="AJ124" s="143"/>
      <c r="AK124" s="160"/>
      <c r="AL124" s="143"/>
      <c r="AM124" s="160"/>
      <c r="AN124" s="143"/>
      <c r="AO124" s="160"/>
      <c r="AP124" s="143"/>
      <c r="AQ124" s="160"/>
      <c r="AR124" s="143"/>
      <c r="AS124" s="160"/>
      <c r="AT124" s="143"/>
      <c r="AU124" s="160"/>
      <c r="AV124" s="143"/>
      <c r="AW124" s="160"/>
      <c r="AX124" s="143"/>
      <c r="AY124" s="160"/>
      <c r="AZ124" s="143"/>
      <c r="BA124" s="160"/>
      <c r="BB124" s="143"/>
      <c r="BC124" s="160"/>
      <c r="BD124" s="143"/>
      <c r="BE124" s="160"/>
      <c r="BF124" s="143"/>
      <c r="BG124" s="160"/>
      <c r="BH124" s="143"/>
      <c r="BI124" s="160"/>
      <c r="BJ124" s="143"/>
      <c r="BK124" s="160"/>
      <c r="BL124" s="143"/>
      <c r="BM124" s="264"/>
    </row>
    <row r="125" spans="2:66" s="98" customFormat="1" outlineLevel="1">
      <c r="B125" s="384"/>
      <c r="C125" s="110">
        <f>設定!L14</f>
        <v>0</v>
      </c>
      <c r="D125" s="143"/>
      <c r="E125" s="160"/>
      <c r="F125" s="143"/>
      <c r="G125" s="160"/>
      <c r="H125" s="143"/>
      <c r="I125" s="160"/>
      <c r="J125" s="143"/>
      <c r="K125" s="160"/>
      <c r="L125" s="143"/>
      <c r="M125" s="160"/>
      <c r="N125" s="143"/>
      <c r="O125" s="160"/>
      <c r="P125" s="143"/>
      <c r="Q125" s="160"/>
      <c r="R125" s="143"/>
      <c r="S125" s="160"/>
      <c r="T125" s="143"/>
      <c r="U125" s="160"/>
      <c r="V125" s="143"/>
      <c r="W125" s="160"/>
      <c r="X125" s="143"/>
      <c r="Y125" s="160"/>
      <c r="Z125" s="143"/>
      <c r="AA125" s="160"/>
      <c r="AB125" s="143"/>
      <c r="AC125" s="160"/>
      <c r="AD125" s="143"/>
      <c r="AE125" s="160"/>
      <c r="AF125" s="143"/>
      <c r="AG125" s="160"/>
      <c r="AH125" s="143"/>
      <c r="AI125" s="160"/>
      <c r="AJ125" s="143"/>
      <c r="AK125" s="160"/>
      <c r="AL125" s="143"/>
      <c r="AM125" s="160"/>
      <c r="AN125" s="143"/>
      <c r="AO125" s="160"/>
      <c r="AP125" s="143"/>
      <c r="AQ125" s="160"/>
      <c r="AR125" s="143"/>
      <c r="AS125" s="160"/>
      <c r="AT125" s="143"/>
      <c r="AU125" s="160"/>
      <c r="AV125" s="143"/>
      <c r="AW125" s="160"/>
      <c r="AX125" s="143"/>
      <c r="AY125" s="160"/>
      <c r="AZ125" s="143"/>
      <c r="BA125" s="160"/>
      <c r="BB125" s="143"/>
      <c r="BC125" s="160"/>
      <c r="BD125" s="143"/>
      <c r="BE125" s="160"/>
      <c r="BF125" s="143"/>
      <c r="BG125" s="160"/>
      <c r="BH125" s="143"/>
      <c r="BI125" s="160"/>
      <c r="BJ125" s="143"/>
      <c r="BK125" s="160"/>
      <c r="BL125" s="143"/>
      <c r="BM125" s="264"/>
    </row>
    <row r="126" spans="2:66" s="98" customFormat="1" ht="19" thickBot="1">
      <c r="B126" s="384"/>
      <c r="C126" s="153" t="s">
        <v>87</v>
      </c>
      <c r="D126" s="321"/>
      <c r="E126" s="322"/>
      <c r="F126" s="321"/>
      <c r="G126" s="322"/>
      <c r="H126" s="321"/>
      <c r="I126" s="322"/>
      <c r="J126" s="321"/>
      <c r="K126" s="322"/>
      <c r="L126" s="321"/>
      <c r="M126" s="322"/>
      <c r="N126" s="321"/>
      <c r="O126" s="322"/>
      <c r="P126" s="321"/>
      <c r="Q126" s="322"/>
      <c r="R126" s="321"/>
      <c r="S126" s="322"/>
      <c r="T126" s="321"/>
      <c r="U126" s="322"/>
      <c r="V126" s="321"/>
      <c r="W126" s="322"/>
      <c r="X126" s="321"/>
      <c r="Y126" s="322"/>
      <c r="Z126" s="321"/>
      <c r="AA126" s="322"/>
      <c r="AB126" s="321"/>
      <c r="AC126" s="322"/>
      <c r="AD126" s="321"/>
      <c r="AE126" s="322"/>
      <c r="AF126" s="321"/>
      <c r="AG126" s="322"/>
      <c r="AH126" s="321"/>
      <c r="AI126" s="322"/>
      <c r="AJ126" s="321"/>
      <c r="AK126" s="322"/>
      <c r="AL126" s="321"/>
      <c r="AM126" s="322"/>
      <c r="AN126" s="321"/>
      <c r="AO126" s="322"/>
      <c r="AP126" s="321"/>
      <c r="AQ126" s="322"/>
      <c r="AR126" s="321"/>
      <c r="AS126" s="322"/>
      <c r="AT126" s="321"/>
      <c r="AU126" s="322"/>
      <c r="AV126" s="321"/>
      <c r="AW126" s="322"/>
      <c r="AX126" s="321"/>
      <c r="AY126" s="322"/>
      <c r="AZ126" s="321"/>
      <c r="BA126" s="322"/>
      <c r="BB126" s="321"/>
      <c r="BC126" s="322"/>
      <c r="BD126" s="321"/>
      <c r="BE126" s="322"/>
      <c r="BF126" s="321"/>
      <c r="BG126" s="322"/>
      <c r="BH126" s="321"/>
      <c r="BI126" s="322"/>
      <c r="BJ126" s="321"/>
      <c r="BK126" s="322"/>
      <c r="BL126" s="333"/>
      <c r="BM126" s="335"/>
    </row>
    <row r="127" spans="2:66" s="98" customFormat="1" ht="20" thickTop="1" thickBot="1">
      <c r="B127" s="385"/>
      <c r="C127" s="154" t="s">
        <v>88</v>
      </c>
      <c r="D127" s="316">
        <f>SUM(D96:D125)</f>
        <v>0</v>
      </c>
      <c r="E127" s="317"/>
      <c r="F127" s="316">
        <f t="shared" ref="F127" si="241">SUM(F96:F125)</f>
        <v>0</v>
      </c>
      <c r="G127" s="317"/>
      <c r="H127" s="316">
        <f t="shared" ref="H127" si="242">SUM(H96:H125)</f>
        <v>0</v>
      </c>
      <c r="I127" s="317"/>
      <c r="J127" s="316">
        <f t="shared" ref="J127" si="243">SUM(J96:J125)</f>
        <v>0</v>
      </c>
      <c r="K127" s="317"/>
      <c r="L127" s="316">
        <f t="shared" ref="L127" si="244">SUM(L96:L125)</f>
        <v>0</v>
      </c>
      <c r="M127" s="317"/>
      <c r="N127" s="316">
        <f t="shared" ref="N127" si="245">SUM(N96:N125)</f>
        <v>0</v>
      </c>
      <c r="O127" s="317"/>
      <c r="P127" s="316">
        <f t="shared" ref="P127" si="246">SUM(P96:P125)</f>
        <v>0</v>
      </c>
      <c r="Q127" s="317"/>
      <c r="R127" s="316">
        <f t="shared" ref="R127" si="247">SUM(R96:R125)</f>
        <v>0</v>
      </c>
      <c r="S127" s="317"/>
      <c r="T127" s="316">
        <f t="shared" ref="T127" si="248">SUM(T96:T125)</f>
        <v>0</v>
      </c>
      <c r="U127" s="317"/>
      <c r="V127" s="316">
        <f t="shared" ref="V127" si="249">SUM(V96:V125)</f>
        <v>0</v>
      </c>
      <c r="W127" s="317"/>
      <c r="X127" s="316">
        <f t="shared" ref="X127" si="250">SUM(X96:X125)</f>
        <v>0</v>
      </c>
      <c r="Y127" s="317"/>
      <c r="Z127" s="316">
        <f t="shared" ref="Z127" si="251">SUM(Z96:Z125)</f>
        <v>0</v>
      </c>
      <c r="AA127" s="317"/>
      <c r="AB127" s="316">
        <f t="shared" ref="AB127" si="252">SUM(AB96:AB125)</f>
        <v>0</v>
      </c>
      <c r="AC127" s="317"/>
      <c r="AD127" s="316">
        <f t="shared" ref="AD127" si="253">SUM(AD96:AD125)</f>
        <v>0</v>
      </c>
      <c r="AE127" s="317"/>
      <c r="AF127" s="316">
        <f t="shared" ref="AF127" si="254">SUM(AF96:AF125)</f>
        <v>0</v>
      </c>
      <c r="AG127" s="317"/>
      <c r="AH127" s="316">
        <f t="shared" ref="AH127" si="255">SUM(AH96:AH125)</f>
        <v>0</v>
      </c>
      <c r="AI127" s="317"/>
      <c r="AJ127" s="316">
        <f t="shared" ref="AJ127" si="256">SUM(AJ96:AJ125)</f>
        <v>0</v>
      </c>
      <c r="AK127" s="317"/>
      <c r="AL127" s="316">
        <f t="shared" ref="AL127" si="257">SUM(AL96:AL125)</f>
        <v>0</v>
      </c>
      <c r="AM127" s="317"/>
      <c r="AN127" s="316">
        <f t="shared" ref="AN127" si="258">SUM(AN96:AN125)</f>
        <v>0</v>
      </c>
      <c r="AO127" s="317"/>
      <c r="AP127" s="316">
        <f t="shared" ref="AP127" si="259">SUM(AP96:AP125)</f>
        <v>0</v>
      </c>
      <c r="AQ127" s="317"/>
      <c r="AR127" s="316">
        <f t="shared" ref="AR127" si="260">SUM(AR96:AR125)</f>
        <v>0</v>
      </c>
      <c r="AS127" s="317"/>
      <c r="AT127" s="316">
        <f t="shared" ref="AT127" si="261">SUM(AT96:AT125)</f>
        <v>0</v>
      </c>
      <c r="AU127" s="317"/>
      <c r="AV127" s="316">
        <f t="shared" ref="AV127" si="262">SUM(AV96:AV125)</f>
        <v>0</v>
      </c>
      <c r="AW127" s="317"/>
      <c r="AX127" s="316">
        <f t="shared" ref="AX127" si="263">SUM(AX96:AX125)</f>
        <v>0</v>
      </c>
      <c r="AY127" s="317"/>
      <c r="AZ127" s="316">
        <f t="shared" ref="AZ127" si="264">SUM(AZ96:AZ125)</f>
        <v>0</v>
      </c>
      <c r="BA127" s="317"/>
      <c r="BB127" s="316">
        <f t="shared" ref="BB127" si="265">SUM(BB96:BB125)</f>
        <v>0</v>
      </c>
      <c r="BC127" s="317"/>
      <c r="BD127" s="316">
        <f t="shared" ref="BD127" si="266">SUM(BD96:BD125)</f>
        <v>0</v>
      </c>
      <c r="BE127" s="317"/>
      <c r="BF127" s="316">
        <f t="shared" ref="BF127" si="267">SUM(BF96:BF125)</f>
        <v>0</v>
      </c>
      <c r="BG127" s="317"/>
      <c r="BH127" s="316">
        <f t="shared" ref="BH127" si="268">SUM(BH96:BH125)</f>
        <v>0</v>
      </c>
      <c r="BI127" s="317"/>
      <c r="BJ127" s="316">
        <f t="shared" ref="BJ127" si="269">SUM(BJ96:BJ125)</f>
        <v>0</v>
      </c>
      <c r="BK127" s="317"/>
      <c r="BL127" s="316">
        <f t="shared" ref="BL127" si="270">SUM(BL96:BL125)</f>
        <v>0</v>
      </c>
      <c r="BM127" s="317"/>
    </row>
    <row r="128" spans="2:66" s="102" customFormat="1" ht="21" customHeight="1" thickTop="1" thickBot="1">
      <c r="B128" s="292" t="s">
        <v>93</v>
      </c>
      <c r="C128" s="293">
        <v>1</v>
      </c>
      <c r="D128" s="316">
        <f>SUM(D67,D79,D91,D95,D127)</f>
        <v>0</v>
      </c>
      <c r="E128" s="317"/>
      <c r="F128" s="316">
        <f>SUM(F67,F79,F91,F95,F127)</f>
        <v>0</v>
      </c>
      <c r="G128" s="317"/>
      <c r="H128" s="316">
        <f t="shared" ref="H128" si="271">SUM(H67,H79,H91,H95,H127)</f>
        <v>0</v>
      </c>
      <c r="I128" s="317"/>
      <c r="J128" s="316">
        <f t="shared" ref="J128" si="272">SUM(J67,J79,J91,J95,J127)</f>
        <v>0</v>
      </c>
      <c r="K128" s="317"/>
      <c r="L128" s="316">
        <f t="shared" ref="L128" si="273">SUM(L67,L79,L91,L95,L127)</f>
        <v>0</v>
      </c>
      <c r="M128" s="317"/>
      <c r="N128" s="316">
        <f t="shared" ref="N128" si="274">SUM(N67,N79,N91,N95,N127)</f>
        <v>0</v>
      </c>
      <c r="O128" s="317"/>
      <c r="P128" s="316">
        <f t="shared" ref="P128" si="275">SUM(P67,P79,P91,P95,P127)</f>
        <v>0</v>
      </c>
      <c r="Q128" s="317"/>
      <c r="R128" s="316">
        <f t="shared" ref="R128" si="276">SUM(R67,R79,R91,R95,R127)</f>
        <v>0</v>
      </c>
      <c r="S128" s="317"/>
      <c r="T128" s="316">
        <f t="shared" ref="T128" si="277">SUM(T67,T79,T91,T95,T127)</f>
        <v>0</v>
      </c>
      <c r="U128" s="317"/>
      <c r="V128" s="316">
        <f t="shared" ref="V128" si="278">SUM(V67,V79,V91,V95,V127)</f>
        <v>0</v>
      </c>
      <c r="W128" s="317"/>
      <c r="X128" s="316">
        <f t="shared" ref="X128" si="279">SUM(X67,X79,X91,X95,X127)</f>
        <v>0</v>
      </c>
      <c r="Y128" s="317"/>
      <c r="Z128" s="316">
        <f t="shared" ref="Z128" si="280">SUM(Z67,Z79,Z91,Z95,Z127)</f>
        <v>0</v>
      </c>
      <c r="AA128" s="317"/>
      <c r="AB128" s="316">
        <f t="shared" ref="AB128" si="281">SUM(AB67,AB79,AB91,AB95,AB127)</f>
        <v>0</v>
      </c>
      <c r="AC128" s="317"/>
      <c r="AD128" s="316">
        <f t="shared" ref="AD128" si="282">SUM(AD67,AD79,AD91,AD95,AD127)</f>
        <v>0</v>
      </c>
      <c r="AE128" s="317"/>
      <c r="AF128" s="316">
        <f t="shared" ref="AF128" si="283">SUM(AF67,AF79,AF91,AF95,AF127)</f>
        <v>0</v>
      </c>
      <c r="AG128" s="317"/>
      <c r="AH128" s="316">
        <f t="shared" ref="AH128" si="284">SUM(AH67,AH79,AH91,AH95,AH127)</f>
        <v>0</v>
      </c>
      <c r="AI128" s="317"/>
      <c r="AJ128" s="316">
        <f t="shared" ref="AJ128" si="285">SUM(AJ67,AJ79,AJ91,AJ95,AJ127)</f>
        <v>0</v>
      </c>
      <c r="AK128" s="317"/>
      <c r="AL128" s="316">
        <f t="shared" ref="AL128" si="286">SUM(AL67,AL79,AL91,AL95,AL127)</f>
        <v>0</v>
      </c>
      <c r="AM128" s="317"/>
      <c r="AN128" s="316">
        <f t="shared" ref="AN128" si="287">SUM(AN67,AN79,AN91,AN95,AN127)</f>
        <v>0</v>
      </c>
      <c r="AO128" s="317"/>
      <c r="AP128" s="316">
        <f t="shared" ref="AP128" si="288">SUM(AP67,AP79,AP91,AP95,AP127)</f>
        <v>0</v>
      </c>
      <c r="AQ128" s="317"/>
      <c r="AR128" s="316">
        <f t="shared" ref="AR128" si="289">SUM(AR67,AR79,AR91,AR95,AR127)</f>
        <v>0</v>
      </c>
      <c r="AS128" s="317"/>
      <c r="AT128" s="316">
        <f t="shared" ref="AT128" si="290">SUM(AT67,AT79,AT91,AT95,AT127)</f>
        <v>0</v>
      </c>
      <c r="AU128" s="317"/>
      <c r="AV128" s="316">
        <f t="shared" ref="AV128" si="291">SUM(AV67,AV79,AV91,AV95,AV127)</f>
        <v>0</v>
      </c>
      <c r="AW128" s="317"/>
      <c r="AX128" s="316">
        <f t="shared" ref="AX128" si="292">SUM(AX67,AX79,AX91,AX95,AX127)</f>
        <v>0</v>
      </c>
      <c r="AY128" s="317"/>
      <c r="AZ128" s="316">
        <f t="shared" ref="AZ128" si="293">SUM(AZ67,AZ79,AZ91,AZ95,AZ127)</f>
        <v>0</v>
      </c>
      <c r="BA128" s="317"/>
      <c r="BB128" s="316">
        <f t="shared" ref="BB128" si="294">SUM(BB67,BB79,BB91,BB95,BB127)</f>
        <v>0</v>
      </c>
      <c r="BC128" s="317"/>
      <c r="BD128" s="316">
        <f t="shared" ref="BD128" si="295">SUM(BD67,BD79,BD91,BD95,BD127)</f>
        <v>0</v>
      </c>
      <c r="BE128" s="317"/>
      <c r="BF128" s="316">
        <f t="shared" ref="BF128" si="296">SUM(BF67,BF79,BF91,BF95,BF127)</f>
        <v>0</v>
      </c>
      <c r="BG128" s="317"/>
      <c r="BH128" s="316">
        <f t="shared" ref="BH128" si="297">SUM(BH67,BH79,BH91,BH95,BH127)</f>
        <v>0</v>
      </c>
      <c r="BI128" s="317"/>
      <c r="BJ128" s="316">
        <f t="shared" ref="BJ128" si="298">SUM(BJ67,BJ79,BJ91,BJ95,BJ127)</f>
        <v>0</v>
      </c>
      <c r="BK128" s="317"/>
      <c r="BL128" s="316">
        <f t="shared" ref="BL128" si="299">SUM(BL67,BL79,BL91,BL95,BL127)</f>
        <v>0</v>
      </c>
      <c r="BM128" s="318"/>
      <c r="BN128" s="101"/>
    </row>
    <row r="129" spans="2:65" ht="20" thickTop="1" thickBot="1">
      <c r="B129" s="292" t="s">
        <v>94</v>
      </c>
      <c r="C129" s="293">
        <v>1</v>
      </c>
      <c r="D129" s="316">
        <f>D55-SUM(D67,D79,D91,D95,D127)</f>
        <v>0</v>
      </c>
      <c r="E129" s="317"/>
      <c r="F129" s="316">
        <f t="shared" ref="F129" si="300">F55-SUM(F67,F79,F91,F95,F127)</f>
        <v>0</v>
      </c>
      <c r="G129" s="317"/>
      <c r="H129" s="316">
        <f t="shared" ref="H129" si="301">H55-SUM(H67,H79,H91,H95,H127)</f>
        <v>0</v>
      </c>
      <c r="I129" s="317"/>
      <c r="J129" s="316">
        <f t="shared" ref="J129" si="302">J55-SUM(J67,J79,J91,J95,J127)</f>
        <v>0</v>
      </c>
      <c r="K129" s="317"/>
      <c r="L129" s="316">
        <f t="shared" ref="L129" si="303">L55-SUM(L67,L79,L91,L95,L127)</f>
        <v>0</v>
      </c>
      <c r="M129" s="317"/>
      <c r="N129" s="316">
        <f t="shared" ref="N129" si="304">N55-SUM(N67,N79,N91,N95,N127)</f>
        <v>0</v>
      </c>
      <c r="O129" s="317"/>
      <c r="P129" s="316">
        <f t="shared" ref="P129" si="305">P55-SUM(P67,P79,P91,P95,P127)</f>
        <v>0</v>
      </c>
      <c r="Q129" s="317"/>
      <c r="R129" s="316">
        <f t="shared" ref="R129" si="306">R55-SUM(R67,R79,R91,R95,R127)</f>
        <v>0</v>
      </c>
      <c r="S129" s="317"/>
      <c r="T129" s="316">
        <f t="shared" ref="T129" si="307">T55-SUM(T67,T79,T91,T95,T127)</f>
        <v>0</v>
      </c>
      <c r="U129" s="317"/>
      <c r="V129" s="316">
        <f t="shared" ref="V129" si="308">V55-SUM(V67,V79,V91,V95,V127)</f>
        <v>0</v>
      </c>
      <c r="W129" s="317"/>
      <c r="X129" s="316">
        <f t="shared" ref="X129" si="309">X55-SUM(X67,X79,X91,X95,X127)</f>
        <v>0</v>
      </c>
      <c r="Y129" s="317"/>
      <c r="Z129" s="316">
        <f t="shared" ref="Z129" si="310">Z55-SUM(Z67,Z79,Z91,Z95,Z127)</f>
        <v>0</v>
      </c>
      <c r="AA129" s="317"/>
      <c r="AB129" s="316">
        <f t="shared" ref="AB129" si="311">AB55-SUM(AB67,AB79,AB91,AB95,AB127)</f>
        <v>0</v>
      </c>
      <c r="AC129" s="317"/>
      <c r="AD129" s="316">
        <f t="shared" ref="AD129" si="312">AD55-SUM(AD67,AD79,AD91,AD95,AD127)</f>
        <v>0</v>
      </c>
      <c r="AE129" s="317"/>
      <c r="AF129" s="316">
        <f t="shared" ref="AF129" si="313">AF55-SUM(AF67,AF79,AF91,AF95,AF127)</f>
        <v>0</v>
      </c>
      <c r="AG129" s="317"/>
      <c r="AH129" s="316">
        <f t="shared" ref="AH129" si="314">AH55-SUM(AH67,AH79,AH91,AH95,AH127)</f>
        <v>0</v>
      </c>
      <c r="AI129" s="317"/>
      <c r="AJ129" s="316">
        <f t="shared" ref="AJ129" si="315">AJ55-SUM(AJ67,AJ79,AJ91,AJ95,AJ127)</f>
        <v>0</v>
      </c>
      <c r="AK129" s="317"/>
      <c r="AL129" s="316">
        <f t="shared" ref="AL129" si="316">AL55-SUM(AL67,AL79,AL91,AL95,AL127)</f>
        <v>0</v>
      </c>
      <c r="AM129" s="317"/>
      <c r="AN129" s="316">
        <f t="shared" ref="AN129" si="317">AN55-SUM(AN67,AN79,AN91,AN95,AN127)</f>
        <v>0</v>
      </c>
      <c r="AO129" s="317"/>
      <c r="AP129" s="316">
        <f t="shared" ref="AP129" si="318">AP55-SUM(AP67,AP79,AP91,AP95,AP127)</f>
        <v>0</v>
      </c>
      <c r="AQ129" s="317"/>
      <c r="AR129" s="316">
        <f t="shared" ref="AR129" si="319">AR55-SUM(AR67,AR79,AR91,AR95,AR127)</f>
        <v>0</v>
      </c>
      <c r="AS129" s="317"/>
      <c r="AT129" s="316">
        <f t="shared" ref="AT129" si="320">AT55-SUM(AT67,AT79,AT91,AT95,AT127)</f>
        <v>0</v>
      </c>
      <c r="AU129" s="317"/>
      <c r="AV129" s="316">
        <f t="shared" ref="AV129" si="321">AV55-SUM(AV67,AV79,AV91,AV95,AV127)</f>
        <v>0</v>
      </c>
      <c r="AW129" s="317"/>
      <c r="AX129" s="316">
        <f t="shared" ref="AX129" si="322">AX55-SUM(AX67,AX79,AX91,AX95,AX127)</f>
        <v>0</v>
      </c>
      <c r="AY129" s="317"/>
      <c r="AZ129" s="316">
        <f t="shared" ref="AZ129" si="323">AZ55-SUM(AZ67,AZ79,AZ91,AZ95,AZ127)</f>
        <v>0</v>
      </c>
      <c r="BA129" s="317"/>
      <c r="BB129" s="316">
        <f t="shared" ref="BB129" si="324">BB55-SUM(BB67,BB79,BB91,BB95,BB127)</f>
        <v>0</v>
      </c>
      <c r="BC129" s="317"/>
      <c r="BD129" s="316">
        <f t="shared" ref="BD129" si="325">BD55-SUM(BD67,BD79,BD91,BD95,BD127)</f>
        <v>0</v>
      </c>
      <c r="BE129" s="317"/>
      <c r="BF129" s="316">
        <f t="shared" ref="BF129" si="326">BF55-SUM(BF67,BF79,BF91,BF95,BF127)</f>
        <v>0</v>
      </c>
      <c r="BG129" s="317"/>
      <c r="BH129" s="316">
        <f t="shared" ref="BH129" si="327">BH55-SUM(BH67,BH79,BH91,BH95,BH127)</f>
        <v>0</v>
      </c>
      <c r="BI129" s="317"/>
      <c r="BJ129" s="316">
        <f t="shared" ref="BJ129" si="328">BJ55-SUM(BJ67,BJ79,BJ91,BJ95,BJ127)</f>
        <v>0</v>
      </c>
      <c r="BK129" s="317"/>
      <c r="BL129" s="316">
        <f t="shared" ref="BL129" si="329">BL55-SUM(BL67,BL79,BL91,BL95,BL127)</f>
        <v>0</v>
      </c>
      <c r="BM129" s="318"/>
    </row>
    <row r="130" spans="2:65" ht="19" thickTop="1">
      <c r="C130" s="92"/>
      <c r="D130" s="94"/>
      <c r="E130" s="161"/>
      <c r="F130" s="94"/>
      <c r="G130" s="94"/>
      <c r="H130" s="94"/>
      <c r="I130" s="94"/>
      <c r="L130" s="94"/>
      <c r="M130" s="94"/>
      <c r="N130" s="94"/>
      <c r="O130" s="94"/>
      <c r="P130" s="94"/>
      <c r="Q130" s="94"/>
      <c r="R130" s="94"/>
      <c r="S130" s="94"/>
      <c r="T130" s="94"/>
      <c r="U130" s="94"/>
      <c r="V130" s="94"/>
      <c r="W130" s="94"/>
      <c r="X130" s="94"/>
      <c r="Y130" s="94"/>
      <c r="Z130" s="94"/>
      <c r="AA130" s="94"/>
      <c r="AB130" s="94"/>
      <c r="AC130" s="94"/>
      <c r="AD130" s="94"/>
      <c r="AE130" s="94"/>
      <c r="AF130" s="94"/>
      <c r="AG130" s="94"/>
      <c r="AH130" s="94"/>
      <c r="AI130" s="94"/>
      <c r="AJ130" s="94"/>
      <c r="AK130" s="94"/>
      <c r="AL130" s="94"/>
      <c r="AM130" s="94"/>
      <c r="AN130" s="94"/>
      <c r="AO130" s="94"/>
      <c r="AP130" s="94"/>
      <c r="AQ130" s="94"/>
    </row>
    <row r="131" spans="2:65">
      <c r="C131" s="111"/>
      <c r="D131" s="94"/>
      <c r="E131" s="161"/>
      <c r="F131" s="94"/>
      <c r="G131" s="94"/>
      <c r="H131" s="94"/>
      <c r="I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row>
    <row r="132" spans="2:65">
      <c r="C132" s="111"/>
      <c r="D132" s="94"/>
      <c r="E132" s="161"/>
      <c r="F132" s="94"/>
      <c r="G132" s="94"/>
      <c r="H132" s="94"/>
      <c r="I132" s="94"/>
      <c r="L132" s="94"/>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row>
    <row r="133" spans="2:65">
      <c r="C133" s="111"/>
      <c r="D133" s="94"/>
      <c r="E133" s="161"/>
      <c r="F133" s="94"/>
      <c r="G133" s="94"/>
      <c r="H133" s="94"/>
      <c r="I133" s="94"/>
      <c r="L133" s="94"/>
      <c r="M133" s="94"/>
      <c r="N133" s="94"/>
      <c r="O133" s="94"/>
      <c r="P133" s="94"/>
      <c r="Q133" s="94"/>
      <c r="R133" s="94"/>
      <c r="S133" s="94"/>
      <c r="T133" s="94"/>
      <c r="U133" s="94"/>
      <c r="V133" s="94"/>
      <c r="W133" s="94"/>
      <c r="X133" s="94"/>
      <c r="Y133" s="94"/>
      <c r="Z133" s="94"/>
      <c r="AA133" s="94"/>
      <c r="AB133" s="94"/>
      <c r="AC133" s="94"/>
      <c r="AD133" s="94"/>
      <c r="AE133" s="94"/>
      <c r="AF133" s="94"/>
      <c r="AG133" s="94"/>
      <c r="AH133" s="94"/>
      <c r="AI133" s="94"/>
      <c r="AJ133" s="94"/>
      <c r="AK133" s="94"/>
      <c r="AL133" s="94"/>
      <c r="AM133" s="94"/>
      <c r="AN133" s="94"/>
      <c r="AO133" s="94"/>
      <c r="AP133" s="94"/>
      <c r="AQ133" s="94"/>
    </row>
    <row r="134" spans="2:65">
      <c r="C134" s="111"/>
      <c r="D134" s="94"/>
      <c r="E134" s="161"/>
      <c r="F134" s="94"/>
      <c r="G134" s="94"/>
      <c r="H134" s="94"/>
      <c r="I134" s="94"/>
      <c r="L134" s="94"/>
      <c r="M134" s="94"/>
      <c r="N134" s="94"/>
      <c r="O134" s="94"/>
      <c r="P134" s="94"/>
      <c r="Q134" s="94"/>
      <c r="R134" s="94"/>
      <c r="S134" s="94"/>
      <c r="T134" s="94"/>
      <c r="U134" s="94"/>
      <c r="V134" s="94"/>
      <c r="W134" s="94"/>
      <c r="X134" s="94"/>
      <c r="Y134" s="94"/>
      <c r="Z134" s="94"/>
      <c r="AA134" s="94"/>
      <c r="AB134" s="94"/>
      <c r="AC134" s="94"/>
      <c r="AD134" s="94"/>
      <c r="AE134" s="94"/>
      <c r="AF134" s="94"/>
      <c r="AG134" s="94"/>
      <c r="AH134" s="94"/>
      <c r="AI134" s="94"/>
      <c r="AJ134" s="94"/>
      <c r="AK134" s="94"/>
      <c r="AL134" s="94"/>
      <c r="AM134" s="94"/>
      <c r="AN134" s="94"/>
      <c r="AO134" s="94"/>
      <c r="AP134" s="94"/>
      <c r="AQ134" s="94"/>
    </row>
    <row r="135" spans="2:65">
      <c r="C135" s="111"/>
      <c r="D135" s="94"/>
      <c r="E135" s="161"/>
      <c r="F135" s="94"/>
      <c r="G135" s="94"/>
      <c r="H135" s="94"/>
      <c r="I135" s="94"/>
      <c r="L135" s="94"/>
      <c r="M135" s="94"/>
      <c r="N135" s="94"/>
      <c r="O135" s="94"/>
      <c r="P135" s="94"/>
      <c r="Q135" s="94"/>
      <c r="R135" s="94"/>
      <c r="S135" s="94"/>
      <c r="T135" s="94"/>
      <c r="U135" s="94"/>
      <c r="V135" s="94"/>
      <c r="W135" s="94"/>
      <c r="X135" s="94"/>
      <c r="Y135" s="94"/>
      <c r="Z135" s="94"/>
      <c r="AA135" s="94"/>
      <c r="AB135" s="94"/>
      <c r="AC135" s="94"/>
      <c r="AD135" s="94"/>
      <c r="AE135" s="94"/>
      <c r="AF135" s="94"/>
      <c r="AG135" s="94"/>
      <c r="AH135" s="94"/>
      <c r="AI135" s="94"/>
      <c r="AJ135" s="94"/>
      <c r="AK135" s="94"/>
      <c r="AL135" s="94"/>
      <c r="AM135" s="94"/>
      <c r="AN135" s="94"/>
      <c r="AO135" s="94"/>
      <c r="AP135" s="94"/>
      <c r="AQ135" s="94"/>
    </row>
    <row r="136" spans="2:65">
      <c r="C136" s="111"/>
      <c r="D136" s="94"/>
      <c r="E136" s="161"/>
      <c r="F136" s="94"/>
      <c r="G136" s="94"/>
      <c r="H136" s="94"/>
      <c r="I136" s="94"/>
      <c r="L136" s="94"/>
      <c r="M136" s="94"/>
      <c r="N136" s="94"/>
      <c r="O136" s="94"/>
      <c r="P136" s="94"/>
      <c r="Q136" s="94"/>
      <c r="R136" s="94"/>
      <c r="S136" s="94"/>
      <c r="T136" s="94"/>
      <c r="U136" s="94"/>
      <c r="V136" s="94"/>
      <c r="W136" s="94"/>
      <c r="X136" s="94"/>
      <c r="Y136" s="94"/>
      <c r="Z136" s="94"/>
      <c r="AA136" s="94"/>
      <c r="AB136" s="94"/>
      <c r="AC136" s="94"/>
      <c r="AD136" s="94"/>
      <c r="AE136" s="94"/>
      <c r="AF136" s="94"/>
      <c r="AG136" s="94"/>
      <c r="AH136" s="94"/>
      <c r="AI136" s="94"/>
      <c r="AJ136" s="94"/>
      <c r="AK136" s="94"/>
      <c r="AL136" s="94"/>
      <c r="AM136" s="94"/>
      <c r="AN136" s="94"/>
      <c r="AO136" s="94"/>
      <c r="AP136" s="94"/>
      <c r="AQ136" s="94"/>
    </row>
    <row r="137" spans="2:65">
      <c r="C137" s="111"/>
      <c r="D137" s="94"/>
      <c r="E137" s="161"/>
      <c r="F137" s="94"/>
      <c r="G137" s="94"/>
      <c r="H137" s="94"/>
      <c r="I137" s="94"/>
      <c r="L137" s="94"/>
      <c r="M137" s="94"/>
      <c r="N137" s="94"/>
      <c r="O137" s="94"/>
      <c r="P137" s="94"/>
      <c r="Q137" s="94"/>
      <c r="R137" s="94"/>
      <c r="S137" s="94"/>
      <c r="T137" s="94"/>
      <c r="U137" s="94"/>
      <c r="V137" s="94"/>
      <c r="W137" s="94"/>
      <c r="X137" s="94"/>
      <c r="Y137" s="94"/>
      <c r="Z137" s="94"/>
      <c r="AA137" s="94"/>
      <c r="AB137" s="94"/>
      <c r="AC137" s="94"/>
      <c r="AD137" s="94"/>
      <c r="AE137" s="94"/>
      <c r="AF137" s="94"/>
      <c r="AG137" s="94"/>
      <c r="AH137" s="94"/>
      <c r="AI137" s="94"/>
      <c r="AJ137" s="94"/>
      <c r="AK137" s="94"/>
      <c r="AL137" s="94"/>
      <c r="AM137" s="94"/>
      <c r="AN137" s="94"/>
      <c r="AO137" s="94"/>
      <c r="AP137" s="94"/>
      <c r="AQ137" s="94"/>
    </row>
    <row r="138" spans="2:65">
      <c r="C138" s="111"/>
      <c r="D138" s="94"/>
      <c r="E138" s="161"/>
      <c r="F138" s="94"/>
      <c r="G138" s="94"/>
      <c r="H138" s="94"/>
      <c r="I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94"/>
      <c r="AL138" s="94"/>
      <c r="AM138" s="94"/>
      <c r="AN138" s="94"/>
      <c r="AO138" s="94"/>
      <c r="AP138" s="94"/>
      <c r="AQ138" s="94"/>
    </row>
    <row r="139" spans="2:65">
      <c r="C139" s="111"/>
      <c r="D139" s="94"/>
      <c r="E139" s="161"/>
      <c r="F139" s="94"/>
      <c r="G139" s="94"/>
      <c r="H139" s="94"/>
      <c r="I139" s="94"/>
      <c r="L139" s="94"/>
      <c r="M139" s="94"/>
      <c r="N139" s="94"/>
      <c r="O139" s="94"/>
      <c r="P139" s="94"/>
      <c r="Q139" s="94"/>
      <c r="R139" s="94"/>
      <c r="S139" s="94"/>
      <c r="T139" s="94"/>
      <c r="U139" s="94"/>
      <c r="V139" s="94"/>
      <c r="W139" s="94"/>
      <c r="X139" s="94"/>
      <c r="Y139" s="94"/>
      <c r="Z139" s="94"/>
      <c r="AA139" s="94"/>
      <c r="AB139" s="94"/>
      <c r="AC139" s="94"/>
      <c r="AD139" s="94"/>
      <c r="AE139" s="94"/>
      <c r="AF139" s="94"/>
      <c r="AG139" s="94"/>
      <c r="AH139" s="94"/>
      <c r="AI139" s="94"/>
      <c r="AJ139" s="94"/>
      <c r="AK139" s="94"/>
      <c r="AL139" s="94"/>
      <c r="AM139" s="94"/>
      <c r="AN139" s="94"/>
      <c r="AO139" s="94"/>
      <c r="AP139" s="94"/>
      <c r="AQ139" s="94"/>
    </row>
    <row r="140" spans="2:65">
      <c r="C140" s="111"/>
      <c r="D140" s="94"/>
      <c r="E140" s="161"/>
      <c r="F140" s="94"/>
      <c r="G140" s="94"/>
      <c r="H140" s="94"/>
      <c r="I140" s="94"/>
      <c r="L140" s="94"/>
      <c r="M140" s="94"/>
      <c r="N140" s="94"/>
      <c r="O140" s="94"/>
      <c r="P140" s="94"/>
      <c r="Q140" s="94"/>
      <c r="R140" s="94"/>
      <c r="S140" s="94"/>
      <c r="T140" s="94"/>
      <c r="U140" s="94"/>
      <c r="V140" s="94"/>
      <c r="W140" s="94"/>
      <c r="X140" s="94"/>
      <c r="Y140" s="94"/>
      <c r="Z140" s="94"/>
      <c r="AA140" s="94"/>
      <c r="AB140" s="94"/>
      <c r="AC140" s="94"/>
      <c r="AD140" s="94"/>
      <c r="AE140" s="94"/>
      <c r="AF140" s="94"/>
      <c r="AG140" s="94"/>
      <c r="AH140" s="94"/>
      <c r="AI140" s="94"/>
      <c r="AJ140" s="94"/>
      <c r="AK140" s="94"/>
      <c r="AL140" s="94"/>
      <c r="AM140" s="94"/>
      <c r="AN140" s="94"/>
      <c r="AO140" s="94"/>
      <c r="AP140" s="94"/>
      <c r="AQ140" s="94"/>
    </row>
    <row r="141" spans="2:65">
      <c r="C141" s="116"/>
      <c r="D141" s="94"/>
      <c r="E141" s="161"/>
      <c r="F141" s="94"/>
      <c r="G141" s="94"/>
      <c r="H141" s="94"/>
      <c r="I141" s="94"/>
      <c r="L141" s="94"/>
      <c r="M141" s="94"/>
      <c r="N141" s="94"/>
      <c r="O141" s="94"/>
      <c r="P141" s="94"/>
      <c r="Q141" s="94"/>
      <c r="R141" s="94"/>
      <c r="S141" s="94"/>
      <c r="T141" s="94"/>
      <c r="U141" s="94"/>
      <c r="V141" s="94"/>
      <c r="W141" s="94"/>
      <c r="X141" s="94"/>
      <c r="Y141" s="94"/>
      <c r="Z141" s="94"/>
      <c r="AA141" s="94"/>
      <c r="AB141" s="94"/>
      <c r="AC141" s="94"/>
      <c r="AD141" s="94"/>
      <c r="AE141" s="94"/>
      <c r="AF141" s="94"/>
      <c r="AG141" s="94"/>
      <c r="AH141" s="94"/>
      <c r="AI141" s="94"/>
      <c r="AJ141" s="94"/>
      <c r="AK141" s="94"/>
      <c r="AL141" s="94"/>
      <c r="AM141" s="94"/>
      <c r="AN141" s="94"/>
      <c r="AO141" s="94"/>
      <c r="AP141" s="94"/>
      <c r="AQ141" s="94"/>
    </row>
    <row r="142" spans="2:65">
      <c r="C142" s="111"/>
      <c r="D142" s="94"/>
      <c r="E142" s="161"/>
      <c r="F142" s="94"/>
      <c r="G142" s="94"/>
      <c r="H142" s="94"/>
      <c r="I142" s="94"/>
      <c r="L142" s="94"/>
      <c r="M142" s="94"/>
      <c r="N142" s="94"/>
      <c r="O142" s="94"/>
      <c r="P142" s="94"/>
      <c r="Q142" s="94"/>
      <c r="R142" s="94"/>
      <c r="S142" s="94"/>
      <c r="T142" s="94"/>
      <c r="U142" s="94"/>
      <c r="V142" s="94"/>
      <c r="W142" s="94"/>
      <c r="X142" s="94"/>
      <c r="Y142" s="94"/>
      <c r="Z142" s="94"/>
      <c r="AA142" s="94"/>
      <c r="AB142" s="94"/>
      <c r="AC142" s="94"/>
      <c r="AD142" s="94"/>
      <c r="AE142" s="94"/>
      <c r="AF142" s="94"/>
      <c r="AG142" s="94"/>
      <c r="AH142" s="94"/>
      <c r="AI142" s="94"/>
      <c r="AJ142" s="94"/>
      <c r="AK142" s="94"/>
      <c r="AL142" s="94"/>
      <c r="AM142" s="94"/>
      <c r="AN142" s="94"/>
      <c r="AO142" s="94"/>
      <c r="AP142" s="94"/>
      <c r="AQ142" s="94"/>
    </row>
    <row r="143" spans="2:65">
      <c r="D143" s="91"/>
      <c r="E143" s="162"/>
      <c r="F143" s="92"/>
      <c r="G143" s="92"/>
      <c r="H143" s="93"/>
      <c r="I143" s="93"/>
      <c r="J143" s="92"/>
      <c r="K143" s="92"/>
      <c r="L143" s="92"/>
      <c r="M143" s="92"/>
      <c r="N143" s="92"/>
      <c r="O143" s="92"/>
      <c r="R143" s="92"/>
      <c r="S143" s="92"/>
      <c r="V143" s="92"/>
      <c r="W143" s="92"/>
      <c r="AD143" s="94"/>
      <c r="AE143" s="94"/>
      <c r="AF143" s="94"/>
      <c r="AG143" s="94"/>
      <c r="AH143" s="94"/>
      <c r="AI143" s="94"/>
      <c r="AJ143" s="94"/>
      <c r="AK143" s="94"/>
      <c r="AL143" s="94"/>
      <c r="AM143" s="94"/>
      <c r="AN143" s="94"/>
      <c r="AO143" s="94"/>
      <c r="AP143" s="94"/>
      <c r="AQ143" s="94"/>
    </row>
  </sheetData>
  <sheetProtection formatCells="0" formatColumns="0" formatRows="0" insertColumns="0" insertRows="0" insertHyperlinks="0" deleteColumns="0" deleteRows="0" selectLockedCells="1" sort="0" autoFilter="0" pivotTables="0"/>
  <autoFilter ref="B18:BM129" xr:uid="{D28F725A-A2F2-4D90-AE77-DECBAED6BE8F}">
    <filterColumn colId="2" showButton="0"/>
    <filterColumn colId="4" showButton="0"/>
    <filterColumn colId="6" showButton="0"/>
    <filterColumn colId="8" showButton="0"/>
    <filterColumn colId="10" showButton="0"/>
    <filterColumn colId="12" showButton="0"/>
    <filterColumn colId="14" showButton="0"/>
    <filterColumn colId="16" showButton="0"/>
    <filterColumn colId="18" showButton="0"/>
    <filterColumn colId="20" showButton="0"/>
    <filterColumn colId="22" showButton="0"/>
    <filterColumn colId="24" showButton="0"/>
    <filterColumn colId="26" showButton="0"/>
    <filterColumn colId="28" showButton="0"/>
    <filterColumn colId="30" showButton="0"/>
    <filterColumn colId="32" showButton="0"/>
    <filterColumn colId="34" showButton="0"/>
    <filterColumn colId="36" showButton="0"/>
    <filterColumn colId="38" showButton="0"/>
    <filterColumn colId="40" showButton="0"/>
    <filterColumn colId="42" showButton="0"/>
    <filterColumn colId="44" showButton="0"/>
    <filterColumn colId="46" showButton="0"/>
    <filterColumn colId="48" showButton="0"/>
    <filterColumn colId="50" showButton="0"/>
    <filterColumn colId="52" showButton="0"/>
    <filterColumn colId="54" showButton="0"/>
    <filterColumn colId="56" showButton="0"/>
    <filterColumn colId="58" showButton="0"/>
    <filterColumn colId="60" showButton="0"/>
    <filterColumn colId="62" showButton="0"/>
  </autoFilter>
  <mergeCells count="1139">
    <mergeCell ref="AV129:AW129"/>
    <mergeCell ref="AX129:AY129"/>
    <mergeCell ref="AZ129:BA129"/>
    <mergeCell ref="BB129:BC129"/>
    <mergeCell ref="BD129:BE129"/>
    <mergeCell ref="BF129:BG129"/>
    <mergeCell ref="AJ129:AK129"/>
    <mergeCell ref="AL129:AM129"/>
    <mergeCell ref="AN129:AO129"/>
    <mergeCell ref="AP129:AQ129"/>
    <mergeCell ref="AR129:AS129"/>
    <mergeCell ref="AT129:AU129"/>
    <mergeCell ref="X129:Y129"/>
    <mergeCell ref="Z129:AA129"/>
    <mergeCell ref="AB129:AC129"/>
    <mergeCell ref="AD129:AE129"/>
    <mergeCell ref="AF129:AG129"/>
    <mergeCell ref="AH129:AI129"/>
    <mergeCell ref="L129:M129"/>
    <mergeCell ref="N129:O129"/>
    <mergeCell ref="P129:Q129"/>
    <mergeCell ref="R129:S129"/>
    <mergeCell ref="T129:U129"/>
    <mergeCell ref="V129:W129"/>
    <mergeCell ref="BD128:BE128"/>
    <mergeCell ref="BF128:BG128"/>
    <mergeCell ref="BH128:BI128"/>
    <mergeCell ref="BJ128:BK128"/>
    <mergeCell ref="D129:E129"/>
    <mergeCell ref="F129:G129"/>
    <mergeCell ref="H129:I129"/>
    <mergeCell ref="J129:K129"/>
    <mergeCell ref="AR128:AS128"/>
    <mergeCell ref="AT128:AU128"/>
    <mergeCell ref="AV128:AW128"/>
    <mergeCell ref="AX128:AY128"/>
    <mergeCell ref="AZ128:BA128"/>
    <mergeCell ref="BB128:BC128"/>
    <mergeCell ref="AF128:AG128"/>
    <mergeCell ref="AH128:AI128"/>
    <mergeCell ref="AJ128:AK128"/>
    <mergeCell ref="AL128:AM128"/>
    <mergeCell ref="AN128:AO128"/>
    <mergeCell ref="AP128:AQ128"/>
    <mergeCell ref="T128:U128"/>
    <mergeCell ref="V128:W128"/>
    <mergeCell ref="X128:Y128"/>
    <mergeCell ref="Z128:AA128"/>
    <mergeCell ref="BH129:BI129"/>
    <mergeCell ref="BJ129:BK129"/>
    <mergeCell ref="AB128:AC128"/>
    <mergeCell ref="AD128:AE128"/>
    <mergeCell ref="D128:E128"/>
    <mergeCell ref="F128:G128"/>
    <mergeCell ref="H128:I128"/>
    <mergeCell ref="J128:K128"/>
    <mergeCell ref="L128:M128"/>
    <mergeCell ref="N128:O128"/>
    <mergeCell ref="P128:Q128"/>
    <mergeCell ref="R128:S128"/>
    <mergeCell ref="AZ127:BA127"/>
    <mergeCell ref="BB127:BC127"/>
    <mergeCell ref="BD127:BE127"/>
    <mergeCell ref="BF127:BG127"/>
    <mergeCell ref="BH127:BI127"/>
    <mergeCell ref="BJ127:BK127"/>
    <mergeCell ref="AN127:AO127"/>
    <mergeCell ref="AP127:AQ127"/>
    <mergeCell ref="AR127:AS127"/>
    <mergeCell ref="AT127:AU127"/>
    <mergeCell ref="AV127:AW127"/>
    <mergeCell ref="AX127:AY127"/>
    <mergeCell ref="AB127:AC127"/>
    <mergeCell ref="AD127:AE127"/>
    <mergeCell ref="AF127:AG127"/>
    <mergeCell ref="AH127:AI127"/>
    <mergeCell ref="AJ127:AK127"/>
    <mergeCell ref="AL127:AM127"/>
    <mergeCell ref="P127:Q127"/>
    <mergeCell ref="R127:S127"/>
    <mergeCell ref="V127:W127"/>
    <mergeCell ref="Z127:AA127"/>
    <mergeCell ref="D127:E127"/>
    <mergeCell ref="F127:G127"/>
    <mergeCell ref="H127:I127"/>
    <mergeCell ref="J127:K127"/>
    <mergeCell ref="L127:M127"/>
    <mergeCell ref="N127:O127"/>
    <mergeCell ref="BB126:BC126"/>
    <mergeCell ref="BD126:BE126"/>
    <mergeCell ref="BF126:BG126"/>
    <mergeCell ref="BH126:BI126"/>
    <mergeCell ref="BJ126:BK126"/>
    <mergeCell ref="AP126:AQ126"/>
    <mergeCell ref="AR126:AS126"/>
    <mergeCell ref="AT126:AU126"/>
    <mergeCell ref="AV126:AW126"/>
    <mergeCell ref="AX126:AY126"/>
    <mergeCell ref="AZ126:BA126"/>
    <mergeCell ref="AD126:AE126"/>
    <mergeCell ref="AF126:AG126"/>
    <mergeCell ref="AH126:AI126"/>
    <mergeCell ref="AJ126:AK126"/>
    <mergeCell ref="AL126:AM126"/>
    <mergeCell ref="AN126:AO126"/>
    <mergeCell ref="R126:S126"/>
    <mergeCell ref="T126:U126"/>
    <mergeCell ref="V126:W126"/>
    <mergeCell ref="X126:Y126"/>
    <mergeCell ref="Z126:AA126"/>
    <mergeCell ref="AB126:AC126"/>
    <mergeCell ref="B96:B127"/>
    <mergeCell ref="D126:E126"/>
    <mergeCell ref="F126:G126"/>
    <mergeCell ref="H126:I126"/>
    <mergeCell ref="J126:K126"/>
    <mergeCell ref="L126:M126"/>
    <mergeCell ref="N126:O126"/>
    <mergeCell ref="P126:Q126"/>
    <mergeCell ref="AX95:AY95"/>
    <mergeCell ref="AZ95:BA95"/>
    <mergeCell ref="BB95:BC95"/>
    <mergeCell ref="BD95:BE95"/>
    <mergeCell ref="BF95:BG95"/>
    <mergeCell ref="BH95:BI95"/>
    <mergeCell ref="AL95:AM95"/>
    <mergeCell ref="AN95:AO95"/>
    <mergeCell ref="AP95:AQ95"/>
    <mergeCell ref="AR95:AS95"/>
    <mergeCell ref="AT95:AU95"/>
    <mergeCell ref="AV95:AW95"/>
    <mergeCell ref="Z95:AA95"/>
    <mergeCell ref="AB95:AC95"/>
    <mergeCell ref="AD95:AE95"/>
    <mergeCell ref="AF95:AG95"/>
    <mergeCell ref="AH95:AI95"/>
    <mergeCell ref="AJ95:AK95"/>
    <mergeCell ref="N95:O95"/>
    <mergeCell ref="P95:Q95"/>
    <mergeCell ref="T127:U127"/>
    <mergeCell ref="R95:S95"/>
    <mergeCell ref="T95:U95"/>
    <mergeCell ref="X127:Y127"/>
    <mergeCell ref="V95:W95"/>
    <mergeCell ref="X95:Y95"/>
    <mergeCell ref="BD94:BE94"/>
    <mergeCell ref="BF94:BG94"/>
    <mergeCell ref="BH94:BI94"/>
    <mergeCell ref="BJ94:BK94"/>
    <mergeCell ref="D95:E95"/>
    <mergeCell ref="F95:G95"/>
    <mergeCell ref="H95:I95"/>
    <mergeCell ref="J95:K95"/>
    <mergeCell ref="L95:M95"/>
    <mergeCell ref="AR94:AS94"/>
    <mergeCell ref="AT94:AU94"/>
    <mergeCell ref="AV94:AW94"/>
    <mergeCell ref="AX94:AY94"/>
    <mergeCell ref="AZ94:BA94"/>
    <mergeCell ref="BB94:BC94"/>
    <mergeCell ref="AF94:AG94"/>
    <mergeCell ref="AH94:AI94"/>
    <mergeCell ref="AJ94:AK94"/>
    <mergeCell ref="AL94:AM94"/>
    <mergeCell ref="AN94:AO94"/>
    <mergeCell ref="AP94:AQ94"/>
    <mergeCell ref="T94:U94"/>
    <mergeCell ref="V94:W94"/>
    <mergeCell ref="X94:Y94"/>
    <mergeCell ref="Z94:AA94"/>
    <mergeCell ref="AB94:AC94"/>
    <mergeCell ref="AD94:AE94"/>
    <mergeCell ref="BJ95:BK95"/>
    <mergeCell ref="BL91:BM91"/>
    <mergeCell ref="B92:B95"/>
    <mergeCell ref="D94:E94"/>
    <mergeCell ref="F94:G94"/>
    <mergeCell ref="H94:I94"/>
    <mergeCell ref="J94:K94"/>
    <mergeCell ref="L94:M94"/>
    <mergeCell ref="N94:O94"/>
    <mergeCell ref="P94:Q94"/>
    <mergeCell ref="R94:S94"/>
    <mergeCell ref="AZ91:BA91"/>
    <mergeCell ref="BB91:BC91"/>
    <mergeCell ref="BD91:BE91"/>
    <mergeCell ref="BF91:BG91"/>
    <mergeCell ref="BH91:BI91"/>
    <mergeCell ref="BJ91:BK91"/>
    <mergeCell ref="AN91:AO91"/>
    <mergeCell ref="AP91:AQ91"/>
    <mergeCell ref="AR91:AS91"/>
    <mergeCell ref="AT91:AU91"/>
    <mergeCell ref="AV91:AW91"/>
    <mergeCell ref="AX91:AY91"/>
    <mergeCell ref="AB91:AC91"/>
    <mergeCell ref="AD91:AE91"/>
    <mergeCell ref="AF91:AG91"/>
    <mergeCell ref="AH91:AI91"/>
    <mergeCell ref="AJ91:AK91"/>
    <mergeCell ref="AL91:AM91"/>
    <mergeCell ref="P91:Q91"/>
    <mergeCell ref="R91:S91"/>
    <mergeCell ref="T91:U91"/>
    <mergeCell ref="V91:W91"/>
    <mergeCell ref="D91:E91"/>
    <mergeCell ref="F91:G91"/>
    <mergeCell ref="H91:I91"/>
    <mergeCell ref="J91:K91"/>
    <mergeCell ref="L91:M91"/>
    <mergeCell ref="N91:O91"/>
    <mergeCell ref="BB90:BC90"/>
    <mergeCell ref="BD90:BE90"/>
    <mergeCell ref="BF90:BG90"/>
    <mergeCell ref="BH90:BI90"/>
    <mergeCell ref="BJ90:BK90"/>
    <mergeCell ref="AP90:AQ90"/>
    <mergeCell ref="AR90:AS90"/>
    <mergeCell ref="AT90:AU90"/>
    <mergeCell ref="AV90:AW90"/>
    <mergeCell ref="AX90:AY90"/>
    <mergeCell ref="AZ90:BA90"/>
    <mergeCell ref="AD90:AE90"/>
    <mergeCell ref="AF90:AG90"/>
    <mergeCell ref="AH90:AI90"/>
    <mergeCell ref="AJ90:AK90"/>
    <mergeCell ref="AL90:AM90"/>
    <mergeCell ref="AN90:AO90"/>
    <mergeCell ref="R90:S90"/>
    <mergeCell ref="T90:U90"/>
    <mergeCell ref="V90:W90"/>
    <mergeCell ref="X90:Y90"/>
    <mergeCell ref="Z90:AA90"/>
    <mergeCell ref="AB90:AC90"/>
    <mergeCell ref="B80:B91"/>
    <mergeCell ref="D90:E90"/>
    <mergeCell ref="F90:G90"/>
    <mergeCell ref="H90:I90"/>
    <mergeCell ref="J90:K90"/>
    <mergeCell ref="L90:M90"/>
    <mergeCell ref="N90:O90"/>
    <mergeCell ref="P90:Q90"/>
    <mergeCell ref="AX79:AY79"/>
    <mergeCell ref="AZ79:BA79"/>
    <mergeCell ref="BB79:BC79"/>
    <mergeCell ref="BD79:BE79"/>
    <mergeCell ref="BF79:BG79"/>
    <mergeCell ref="BH79:BI79"/>
    <mergeCell ref="AL79:AM79"/>
    <mergeCell ref="AN79:AO79"/>
    <mergeCell ref="AP79:AQ79"/>
    <mergeCell ref="AR79:AS79"/>
    <mergeCell ref="AT79:AU79"/>
    <mergeCell ref="AV79:AW79"/>
    <mergeCell ref="Z79:AA79"/>
    <mergeCell ref="AB79:AC79"/>
    <mergeCell ref="AD79:AE79"/>
    <mergeCell ref="AF79:AG79"/>
    <mergeCell ref="AH79:AI79"/>
    <mergeCell ref="AJ79:AK79"/>
    <mergeCell ref="N79:O79"/>
    <mergeCell ref="P79:Q79"/>
    <mergeCell ref="R79:S79"/>
    <mergeCell ref="T79:U79"/>
    <mergeCell ref="X91:Y91"/>
    <mergeCell ref="Z91:AA91"/>
    <mergeCell ref="V79:W79"/>
    <mergeCell ref="X79:Y79"/>
    <mergeCell ref="BD78:BE78"/>
    <mergeCell ref="BF78:BG78"/>
    <mergeCell ref="BH78:BI78"/>
    <mergeCell ref="BJ78:BK78"/>
    <mergeCell ref="D79:E79"/>
    <mergeCell ref="F79:G79"/>
    <mergeCell ref="H79:I79"/>
    <mergeCell ref="J79:K79"/>
    <mergeCell ref="L79:M79"/>
    <mergeCell ref="AR78:AS78"/>
    <mergeCell ref="AT78:AU78"/>
    <mergeCell ref="AV78:AW78"/>
    <mergeCell ref="AX78:AY78"/>
    <mergeCell ref="AZ78:BA78"/>
    <mergeCell ref="BB78:BC78"/>
    <mergeCell ref="AF78:AG78"/>
    <mergeCell ref="AH78:AI78"/>
    <mergeCell ref="AJ78:AK78"/>
    <mergeCell ref="AL78:AM78"/>
    <mergeCell ref="AN78:AO78"/>
    <mergeCell ref="AP78:AQ78"/>
    <mergeCell ref="T78:U78"/>
    <mergeCell ref="V78:W78"/>
    <mergeCell ref="X78:Y78"/>
    <mergeCell ref="Z78:AA78"/>
    <mergeCell ref="AB78:AC78"/>
    <mergeCell ref="AD78:AE78"/>
    <mergeCell ref="BJ79:BK79"/>
    <mergeCell ref="BL67:BM67"/>
    <mergeCell ref="B68:B79"/>
    <mergeCell ref="D78:E78"/>
    <mergeCell ref="F78:G78"/>
    <mergeCell ref="H78:I78"/>
    <mergeCell ref="J78:K78"/>
    <mergeCell ref="L78:M78"/>
    <mergeCell ref="N78:O78"/>
    <mergeCell ref="P78:Q78"/>
    <mergeCell ref="R78:S78"/>
    <mergeCell ref="AZ67:BA67"/>
    <mergeCell ref="BB67:BC67"/>
    <mergeCell ref="BD67:BE67"/>
    <mergeCell ref="BF67:BG67"/>
    <mergeCell ref="BH67:BI67"/>
    <mergeCell ref="BJ67:BK67"/>
    <mergeCell ref="AN67:AO67"/>
    <mergeCell ref="AP67:AQ67"/>
    <mergeCell ref="AR67:AS67"/>
    <mergeCell ref="AT67:AU67"/>
    <mergeCell ref="AV67:AW67"/>
    <mergeCell ref="AX67:AY67"/>
    <mergeCell ref="AB67:AC67"/>
    <mergeCell ref="AD67:AE67"/>
    <mergeCell ref="AF67:AG67"/>
    <mergeCell ref="AH67:AI67"/>
    <mergeCell ref="AJ67:AK67"/>
    <mergeCell ref="AL67:AM67"/>
    <mergeCell ref="P67:Q67"/>
    <mergeCell ref="R67:S67"/>
    <mergeCell ref="T67:U67"/>
    <mergeCell ref="V67:W67"/>
    <mergeCell ref="D67:E67"/>
    <mergeCell ref="F67:G67"/>
    <mergeCell ref="H67:I67"/>
    <mergeCell ref="J67:K67"/>
    <mergeCell ref="L67:M67"/>
    <mergeCell ref="N67:O67"/>
    <mergeCell ref="BB66:BC66"/>
    <mergeCell ref="BD66:BE66"/>
    <mergeCell ref="BF66:BG66"/>
    <mergeCell ref="BH66:BI66"/>
    <mergeCell ref="BJ66:BK66"/>
    <mergeCell ref="AP66:AQ66"/>
    <mergeCell ref="AR66:AS66"/>
    <mergeCell ref="AT66:AU66"/>
    <mergeCell ref="AV66:AW66"/>
    <mergeCell ref="AX66:AY66"/>
    <mergeCell ref="AZ66:BA66"/>
    <mergeCell ref="AD66:AE66"/>
    <mergeCell ref="AF66:AG66"/>
    <mergeCell ref="AH66:AI66"/>
    <mergeCell ref="AJ66:AK66"/>
    <mergeCell ref="AL66:AM66"/>
    <mergeCell ref="AN66:AO66"/>
    <mergeCell ref="R66:S66"/>
    <mergeCell ref="T66:U66"/>
    <mergeCell ref="V66:W66"/>
    <mergeCell ref="X66:Y66"/>
    <mergeCell ref="Z66:AA66"/>
    <mergeCell ref="AB66:AC66"/>
    <mergeCell ref="B56:B67"/>
    <mergeCell ref="D66:E66"/>
    <mergeCell ref="F66:G66"/>
    <mergeCell ref="H66:I66"/>
    <mergeCell ref="J66:K66"/>
    <mergeCell ref="L66:M66"/>
    <mergeCell ref="N66:O66"/>
    <mergeCell ref="P66:Q66"/>
    <mergeCell ref="AX55:AY55"/>
    <mergeCell ref="AZ55:BA55"/>
    <mergeCell ref="BB55:BC55"/>
    <mergeCell ref="BD55:BE55"/>
    <mergeCell ref="BF55:BG55"/>
    <mergeCell ref="BH55:BI55"/>
    <mergeCell ref="AL55:AM55"/>
    <mergeCell ref="AN55:AO55"/>
    <mergeCell ref="AP55:AQ55"/>
    <mergeCell ref="AR55:AS55"/>
    <mergeCell ref="AT55:AU55"/>
    <mergeCell ref="AV55:AW55"/>
    <mergeCell ref="Z55:AA55"/>
    <mergeCell ref="AB55:AC55"/>
    <mergeCell ref="AD55:AE55"/>
    <mergeCell ref="AF55:AG55"/>
    <mergeCell ref="AH55:AI55"/>
    <mergeCell ref="AJ55:AK55"/>
    <mergeCell ref="N55:O55"/>
    <mergeCell ref="P55:Q55"/>
    <mergeCell ref="R55:S55"/>
    <mergeCell ref="T55:U55"/>
    <mergeCell ref="X67:Y67"/>
    <mergeCell ref="Z67:AA67"/>
    <mergeCell ref="V55:W55"/>
    <mergeCell ref="X55:Y55"/>
    <mergeCell ref="BD54:BE54"/>
    <mergeCell ref="BF54:BG54"/>
    <mergeCell ref="BH54:BI54"/>
    <mergeCell ref="BJ54:BK54"/>
    <mergeCell ref="D55:E55"/>
    <mergeCell ref="F55:G55"/>
    <mergeCell ref="H55:I55"/>
    <mergeCell ref="J55:K55"/>
    <mergeCell ref="L55:M55"/>
    <mergeCell ref="AR54:AS54"/>
    <mergeCell ref="AT54:AU54"/>
    <mergeCell ref="AV54:AW54"/>
    <mergeCell ref="AX54:AY54"/>
    <mergeCell ref="AZ54:BA54"/>
    <mergeCell ref="BB54:BC54"/>
    <mergeCell ref="AF54:AG54"/>
    <mergeCell ref="AH54:AI54"/>
    <mergeCell ref="AJ54:AK54"/>
    <mergeCell ref="AL54:AM54"/>
    <mergeCell ref="AN54:AO54"/>
    <mergeCell ref="AP54:AQ54"/>
    <mergeCell ref="T54:U54"/>
    <mergeCell ref="V54:W54"/>
    <mergeCell ref="X54:Y54"/>
    <mergeCell ref="Z54:AA54"/>
    <mergeCell ref="AB54:AC54"/>
    <mergeCell ref="AD54:AE54"/>
    <mergeCell ref="BJ55:BK55"/>
    <mergeCell ref="BL43:BM43"/>
    <mergeCell ref="B44:B55"/>
    <mergeCell ref="D54:E54"/>
    <mergeCell ref="F54:G54"/>
    <mergeCell ref="H54:I54"/>
    <mergeCell ref="J54:K54"/>
    <mergeCell ref="L54:M54"/>
    <mergeCell ref="N54:O54"/>
    <mergeCell ref="P54:Q54"/>
    <mergeCell ref="R54:S54"/>
    <mergeCell ref="AZ43:BA43"/>
    <mergeCell ref="BB43:BC43"/>
    <mergeCell ref="BD43:BE43"/>
    <mergeCell ref="BF43:BG43"/>
    <mergeCell ref="BH43:BI43"/>
    <mergeCell ref="BJ43:BK43"/>
    <mergeCell ref="AN43:AO43"/>
    <mergeCell ref="AP43:AQ43"/>
    <mergeCell ref="AR43:AS43"/>
    <mergeCell ref="AT43:AU43"/>
    <mergeCell ref="AV43:AW43"/>
    <mergeCell ref="AX43:AY43"/>
    <mergeCell ref="AB43:AC43"/>
    <mergeCell ref="AD43:AE43"/>
    <mergeCell ref="AF43:AG43"/>
    <mergeCell ref="AH43:AI43"/>
    <mergeCell ref="AJ43:AK43"/>
    <mergeCell ref="AL43:AM43"/>
    <mergeCell ref="P43:Q43"/>
    <mergeCell ref="R43:S43"/>
    <mergeCell ref="T43:U43"/>
    <mergeCell ref="V43:W43"/>
    <mergeCell ref="X43:Y43"/>
    <mergeCell ref="Z43:AA43"/>
    <mergeCell ref="D43:E43"/>
    <mergeCell ref="F43:G43"/>
    <mergeCell ref="H43:I43"/>
    <mergeCell ref="J43:K43"/>
    <mergeCell ref="L43:M43"/>
    <mergeCell ref="N43:O43"/>
    <mergeCell ref="BB42:BC42"/>
    <mergeCell ref="BD42:BE42"/>
    <mergeCell ref="BF42:BG42"/>
    <mergeCell ref="BH42:BI42"/>
    <mergeCell ref="BJ42:BK42"/>
    <mergeCell ref="AP42:AQ42"/>
    <mergeCell ref="AR42:AS42"/>
    <mergeCell ref="AT42:AU42"/>
    <mergeCell ref="AV42:AW42"/>
    <mergeCell ref="AX42:AY42"/>
    <mergeCell ref="AZ42:BA42"/>
    <mergeCell ref="AD42:AE42"/>
    <mergeCell ref="AF42:AG42"/>
    <mergeCell ref="AH42:AI42"/>
    <mergeCell ref="AJ42:AK42"/>
    <mergeCell ref="AL42:AM42"/>
    <mergeCell ref="AN42:AO42"/>
    <mergeCell ref="R42:S42"/>
    <mergeCell ref="T42:U42"/>
    <mergeCell ref="V42:W42"/>
    <mergeCell ref="X42:Y42"/>
    <mergeCell ref="Z42:AA42"/>
    <mergeCell ref="AB42:AC42"/>
    <mergeCell ref="B37:B40"/>
    <mergeCell ref="D42:E42"/>
    <mergeCell ref="F42:G42"/>
    <mergeCell ref="H42:I42"/>
    <mergeCell ref="J42:K42"/>
    <mergeCell ref="L42:M42"/>
    <mergeCell ref="N42:O42"/>
    <mergeCell ref="P42:Q42"/>
    <mergeCell ref="AX35:AY35"/>
    <mergeCell ref="AZ35:BA35"/>
    <mergeCell ref="BB35:BC35"/>
    <mergeCell ref="BD35:BE35"/>
    <mergeCell ref="BF35:BG35"/>
    <mergeCell ref="BH35:BI35"/>
    <mergeCell ref="AL35:AM35"/>
    <mergeCell ref="AN35:AO35"/>
    <mergeCell ref="AP35:AQ35"/>
    <mergeCell ref="AR35:AS35"/>
    <mergeCell ref="AT35:AU35"/>
    <mergeCell ref="AV35:AW35"/>
    <mergeCell ref="Z35:AA35"/>
    <mergeCell ref="AB35:AC35"/>
    <mergeCell ref="AD35:AE35"/>
    <mergeCell ref="AF35:AG35"/>
    <mergeCell ref="AH35:AI35"/>
    <mergeCell ref="AJ35:AK35"/>
    <mergeCell ref="N35:O35"/>
    <mergeCell ref="P35:Q35"/>
    <mergeCell ref="R35:S35"/>
    <mergeCell ref="T35:U35"/>
    <mergeCell ref="V35:W35"/>
    <mergeCell ref="X35:Y35"/>
    <mergeCell ref="BJ34:BK34"/>
    <mergeCell ref="D35:E35"/>
    <mergeCell ref="F35:G35"/>
    <mergeCell ref="H35:I35"/>
    <mergeCell ref="J35:K35"/>
    <mergeCell ref="L35:M35"/>
    <mergeCell ref="AR34:AS34"/>
    <mergeCell ref="AT34:AU34"/>
    <mergeCell ref="AV34:AW34"/>
    <mergeCell ref="AX34:AY34"/>
    <mergeCell ref="AZ34:BA34"/>
    <mergeCell ref="BB34:BC34"/>
    <mergeCell ref="AF34:AG34"/>
    <mergeCell ref="AH34:AI34"/>
    <mergeCell ref="AJ34:AK34"/>
    <mergeCell ref="AL34:AM34"/>
    <mergeCell ref="AN34:AO34"/>
    <mergeCell ref="AP34:AQ34"/>
    <mergeCell ref="T34:U34"/>
    <mergeCell ref="V34:W34"/>
    <mergeCell ref="X34:Y34"/>
    <mergeCell ref="Z34:AA34"/>
    <mergeCell ref="AB34:AC34"/>
    <mergeCell ref="AD34:AE34"/>
    <mergeCell ref="BJ35:BK35"/>
    <mergeCell ref="D34:E34"/>
    <mergeCell ref="F34:G34"/>
    <mergeCell ref="H34:I34"/>
    <mergeCell ref="J34:K34"/>
    <mergeCell ref="L34:M34"/>
    <mergeCell ref="N34:O34"/>
    <mergeCell ref="P34:Q34"/>
    <mergeCell ref="R34:S34"/>
    <mergeCell ref="AX33:AY33"/>
    <mergeCell ref="AZ33:BA33"/>
    <mergeCell ref="BB33:BC33"/>
    <mergeCell ref="BD33:BE33"/>
    <mergeCell ref="BF33:BG33"/>
    <mergeCell ref="BH33:BI33"/>
    <mergeCell ref="AL33:AM33"/>
    <mergeCell ref="AN33:AO33"/>
    <mergeCell ref="AP33:AQ33"/>
    <mergeCell ref="AR33:AS33"/>
    <mergeCell ref="AT33:AU33"/>
    <mergeCell ref="AV33:AW33"/>
    <mergeCell ref="Z33:AA33"/>
    <mergeCell ref="AB33:AC33"/>
    <mergeCell ref="AD33:AE33"/>
    <mergeCell ref="AF33:AG33"/>
    <mergeCell ref="AH33:AI33"/>
    <mergeCell ref="AJ33:AK33"/>
    <mergeCell ref="N33:O33"/>
    <mergeCell ref="P33:Q33"/>
    <mergeCell ref="R33:S33"/>
    <mergeCell ref="T33:U33"/>
    <mergeCell ref="V33:W33"/>
    <mergeCell ref="X33:Y33"/>
    <mergeCell ref="BD34:BE34"/>
    <mergeCell ref="BF34:BG34"/>
    <mergeCell ref="BH34:BI34"/>
    <mergeCell ref="BJ32:BK32"/>
    <mergeCell ref="D33:E33"/>
    <mergeCell ref="F33:G33"/>
    <mergeCell ref="H33:I33"/>
    <mergeCell ref="J33:K33"/>
    <mergeCell ref="L33:M33"/>
    <mergeCell ref="AR32:AS32"/>
    <mergeCell ref="AT32:AU32"/>
    <mergeCell ref="AV32:AW32"/>
    <mergeCell ref="AX32:AY32"/>
    <mergeCell ref="AZ32:BA32"/>
    <mergeCell ref="BB32:BC32"/>
    <mergeCell ref="AF32:AG32"/>
    <mergeCell ref="AH32:AI32"/>
    <mergeCell ref="AJ32:AK32"/>
    <mergeCell ref="AL32:AM32"/>
    <mergeCell ref="AN32:AO32"/>
    <mergeCell ref="AP32:AQ32"/>
    <mergeCell ref="T32:U32"/>
    <mergeCell ref="V32:W32"/>
    <mergeCell ref="X32:Y32"/>
    <mergeCell ref="Z32:AA32"/>
    <mergeCell ref="AB32:AC32"/>
    <mergeCell ref="AD32:AE32"/>
    <mergeCell ref="BJ33:BK33"/>
    <mergeCell ref="D32:E32"/>
    <mergeCell ref="F32:G32"/>
    <mergeCell ref="H32:I32"/>
    <mergeCell ref="J32:K32"/>
    <mergeCell ref="L32:M32"/>
    <mergeCell ref="N32:O32"/>
    <mergeCell ref="P32:Q32"/>
    <mergeCell ref="R32:S32"/>
    <mergeCell ref="AX31:AY31"/>
    <mergeCell ref="AZ31:BA31"/>
    <mergeCell ref="BB31:BC31"/>
    <mergeCell ref="BD31:BE31"/>
    <mergeCell ref="BF31:BG31"/>
    <mergeCell ref="BH31:BI31"/>
    <mergeCell ref="AL31:AM31"/>
    <mergeCell ref="AN31:AO31"/>
    <mergeCell ref="AP31:AQ31"/>
    <mergeCell ref="AR31:AS31"/>
    <mergeCell ref="AT31:AU31"/>
    <mergeCell ref="AV31:AW31"/>
    <mergeCell ref="Z31:AA31"/>
    <mergeCell ref="AB31:AC31"/>
    <mergeCell ref="AD31:AE31"/>
    <mergeCell ref="AF31:AG31"/>
    <mergeCell ref="AH31:AI31"/>
    <mergeCell ref="AJ31:AK31"/>
    <mergeCell ref="N31:O31"/>
    <mergeCell ref="P31:Q31"/>
    <mergeCell ref="R31:S31"/>
    <mergeCell ref="T31:U31"/>
    <mergeCell ref="V31:W31"/>
    <mergeCell ref="X31:Y31"/>
    <mergeCell ref="BD32:BE32"/>
    <mergeCell ref="BF32:BG32"/>
    <mergeCell ref="BH32:BI32"/>
    <mergeCell ref="BJ30:BK30"/>
    <mergeCell ref="D31:E31"/>
    <mergeCell ref="F31:G31"/>
    <mergeCell ref="H31:I31"/>
    <mergeCell ref="J31:K31"/>
    <mergeCell ref="L31:M31"/>
    <mergeCell ref="AR30:AS30"/>
    <mergeCell ref="AT30:AU30"/>
    <mergeCell ref="AV30:AW30"/>
    <mergeCell ref="AX30:AY30"/>
    <mergeCell ref="AZ30:BA30"/>
    <mergeCell ref="BB30:BC30"/>
    <mergeCell ref="AF30:AG30"/>
    <mergeCell ref="AH30:AI30"/>
    <mergeCell ref="AJ30:AK30"/>
    <mergeCell ref="AL30:AM30"/>
    <mergeCell ref="AN30:AO30"/>
    <mergeCell ref="AP30:AQ30"/>
    <mergeCell ref="T30:U30"/>
    <mergeCell ref="V30:W30"/>
    <mergeCell ref="X30:Y30"/>
    <mergeCell ref="Z30:AA30"/>
    <mergeCell ref="AB30:AC30"/>
    <mergeCell ref="AD30:AE30"/>
    <mergeCell ref="BJ31:BK31"/>
    <mergeCell ref="D30:E30"/>
    <mergeCell ref="F30:G30"/>
    <mergeCell ref="H30:I30"/>
    <mergeCell ref="J30:K30"/>
    <mergeCell ref="L30:M30"/>
    <mergeCell ref="N30:O30"/>
    <mergeCell ref="P30:Q30"/>
    <mergeCell ref="R30:S30"/>
    <mergeCell ref="AX29:AY29"/>
    <mergeCell ref="AZ29:BA29"/>
    <mergeCell ref="BB29:BC29"/>
    <mergeCell ref="BD29:BE29"/>
    <mergeCell ref="BF29:BG29"/>
    <mergeCell ref="BH29:BI29"/>
    <mergeCell ref="AL29:AM29"/>
    <mergeCell ref="AN29:AO29"/>
    <mergeCell ref="AP29:AQ29"/>
    <mergeCell ref="AR29:AS29"/>
    <mergeCell ref="AT29:AU29"/>
    <mergeCell ref="AV29:AW29"/>
    <mergeCell ref="Z29:AA29"/>
    <mergeCell ref="AB29:AC29"/>
    <mergeCell ref="AD29:AE29"/>
    <mergeCell ref="AF29:AG29"/>
    <mergeCell ref="AH29:AI29"/>
    <mergeCell ref="AJ29:AK29"/>
    <mergeCell ref="N29:O29"/>
    <mergeCell ref="P29:Q29"/>
    <mergeCell ref="R29:S29"/>
    <mergeCell ref="T29:U29"/>
    <mergeCell ref="V29:W29"/>
    <mergeCell ref="X29:Y29"/>
    <mergeCell ref="BD30:BE30"/>
    <mergeCell ref="BF30:BG30"/>
    <mergeCell ref="BH30:BI30"/>
    <mergeCell ref="BJ28:BK28"/>
    <mergeCell ref="D29:E29"/>
    <mergeCell ref="F29:G29"/>
    <mergeCell ref="H29:I29"/>
    <mergeCell ref="J29:K29"/>
    <mergeCell ref="L29:M29"/>
    <mergeCell ref="AR28:AS28"/>
    <mergeCell ref="AT28:AU28"/>
    <mergeCell ref="AV28:AW28"/>
    <mergeCell ref="AX28:AY28"/>
    <mergeCell ref="AZ28:BA28"/>
    <mergeCell ref="BB28:BC28"/>
    <mergeCell ref="AF28:AG28"/>
    <mergeCell ref="AH28:AI28"/>
    <mergeCell ref="AJ28:AK28"/>
    <mergeCell ref="AL28:AM28"/>
    <mergeCell ref="AN28:AO28"/>
    <mergeCell ref="AP28:AQ28"/>
    <mergeCell ref="T28:U28"/>
    <mergeCell ref="V28:W28"/>
    <mergeCell ref="X28:Y28"/>
    <mergeCell ref="Z28:AA28"/>
    <mergeCell ref="AB28:AC28"/>
    <mergeCell ref="AD28:AE28"/>
    <mergeCell ref="BJ29:BK29"/>
    <mergeCell ref="D28:E28"/>
    <mergeCell ref="F28:G28"/>
    <mergeCell ref="H28:I28"/>
    <mergeCell ref="J28:K28"/>
    <mergeCell ref="L28:M28"/>
    <mergeCell ref="N28:O28"/>
    <mergeCell ref="P28:Q28"/>
    <mergeCell ref="R28:S28"/>
    <mergeCell ref="AX27:AY27"/>
    <mergeCell ref="AZ27:BA27"/>
    <mergeCell ref="BB27:BC27"/>
    <mergeCell ref="BD27:BE27"/>
    <mergeCell ref="BF27:BG27"/>
    <mergeCell ref="BH27:BI27"/>
    <mergeCell ref="AL27:AM27"/>
    <mergeCell ref="AN27:AO27"/>
    <mergeCell ref="AP27:AQ27"/>
    <mergeCell ref="AR27:AS27"/>
    <mergeCell ref="AT27:AU27"/>
    <mergeCell ref="AV27:AW27"/>
    <mergeCell ref="Z27:AA27"/>
    <mergeCell ref="AB27:AC27"/>
    <mergeCell ref="AD27:AE27"/>
    <mergeCell ref="AF27:AG27"/>
    <mergeCell ref="AH27:AI27"/>
    <mergeCell ref="AJ27:AK27"/>
    <mergeCell ref="N27:O27"/>
    <mergeCell ref="P27:Q27"/>
    <mergeCell ref="R27:S27"/>
    <mergeCell ref="T27:U27"/>
    <mergeCell ref="V27:W27"/>
    <mergeCell ref="X27:Y27"/>
    <mergeCell ref="BD28:BE28"/>
    <mergeCell ref="BF28:BG28"/>
    <mergeCell ref="BH28:BI28"/>
    <mergeCell ref="BJ26:BK26"/>
    <mergeCell ref="D27:E27"/>
    <mergeCell ref="F27:G27"/>
    <mergeCell ref="H27:I27"/>
    <mergeCell ref="J27:K27"/>
    <mergeCell ref="L27:M27"/>
    <mergeCell ref="AR26:AS26"/>
    <mergeCell ref="AT26:AU26"/>
    <mergeCell ref="AV26:AW26"/>
    <mergeCell ref="AX26:AY26"/>
    <mergeCell ref="AZ26:BA26"/>
    <mergeCell ref="BB26:BC26"/>
    <mergeCell ref="AF26:AG26"/>
    <mergeCell ref="AH26:AI26"/>
    <mergeCell ref="AJ26:AK26"/>
    <mergeCell ref="AL26:AM26"/>
    <mergeCell ref="AN26:AO26"/>
    <mergeCell ref="AP26:AQ26"/>
    <mergeCell ref="T26:U26"/>
    <mergeCell ref="V26:W26"/>
    <mergeCell ref="X26:Y26"/>
    <mergeCell ref="Z26:AA26"/>
    <mergeCell ref="AB26:AC26"/>
    <mergeCell ref="AD26:AE26"/>
    <mergeCell ref="BJ27:BK27"/>
    <mergeCell ref="D26:E26"/>
    <mergeCell ref="F26:G26"/>
    <mergeCell ref="H26:I26"/>
    <mergeCell ref="J26:K26"/>
    <mergeCell ref="L26:M26"/>
    <mergeCell ref="N26:O26"/>
    <mergeCell ref="P26:Q26"/>
    <mergeCell ref="R26:S26"/>
    <mergeCell ref="AX25:AY25"/>
    <mergeCell ref="AZ25:BA25"/>
    <mergeCell ref="BB25:BC25"/>
    <mergeCell ref="BD25:BE25"/>
    <mergeCell ref="BF25:BG25"/>
    <mergeCell ref="BH25:BI25"/>
    <mergeCell ref="AL25:AM25"/>
    <mergeCell ref="AN25:AO25"/>
    <mergeCell ref="AP25:AQ25"/>
    <mergeCell ref="AR25:AS25"/>
    <mergeCell ref="AT25:AU25"/>
    <mergeCell ref="AV25:AW25"/>
    <mergeCell ref="Z25:AA25"/>
    <mergeCell ref="AB25:AC25"/>
    <mergeCell ref="AD25:AE25"/>
    <mergeCell ref="AF25:AG25"/>
    <mergeCell ref="AH25:AI25"/>
    <mergeCell ref="AJ25:AK25"/>
    <mergeCell ref="N25:O25"/>
    <mergeCell ref="P25:Q25"/>
    <mergeCell ref="R25:S25"/>
    <mergeCell ref="T25:U25"/>
    <mergeCell ref="V25:W25"/>
    <mergeCell ref="X25:Y25"/>
    <mergeCell ref="BD26:BE26"/>
    <mergeCell ref="BF26:BG26"/>
    <mergeCell ref="BH26:BI26"/>
    <mergeCell ref="BJ24:BK24"/>
    <mergeCell ref="D25:E25"/>
    <mergeCell ref="F25:G25"/>
    <mergeCell ref="H25:I25"/>
    <mergeCell ref="J25:K25"/>
    <mergeCell ref="L25:M25"/>
    <mergeCell ref="AR24:AS24"/>
    <mergeCell ref="AT24:AU24"/>
    <mergeCell ref="AV24:AW24"/>
    <mergeCell ref="AX24:AY24"/>
    <mergeCell ref="AZ24:BA24"/>
    <mergeCell ref="BB24:BC24"/>
    <mergeCell ref="AF24:AG24"/>
    <mergeCell ref="AH24:AI24"/>
    <mergeCell ref="AJ24:AK24"/>
    <mergeCell ref="AL24:AM24"/>
    <mergeCell ref="AN24:AO24"/>
    <mergeCell ref="AP24:AQ24"/>
    <mergeCell ref="T24:U24"/>
    <mergeCell ref="V24:W24"/>
    <mergeCell ref="X24:Y24"/>
    <mergeCell ref="Z24:AA24"/>
    <mergeCell ref="AB24:AC24"/>
    <mergeCell ref="AD24:AE24"/>
    <mergeCell ref="BJ25:BK25"/>
    <mergeCell ref="D24:E24"/>
    <mergeCell ref="F24:G24"/>
    <mergeCell ref="H24:I24"/>
    <mergeCell ref="J24:K24"/>
    <mergeCell ref="L24:M24"/>
    <mergeCell ref="N24:O24"/>
    <mergeCell ref="P24:Q24"/>
    <mergeCell ref="R24:S24"/>
    <mergeCell ref="AX23:AY23"/>
    <mergeCell ref="AZ23:BA23"/>
    <mergeCell ref="BB23:BC23"/>
    <mergeCell ref="BD23:BE23"/>
    <mergeCell ref="BF23:BG23"/>
    <mergeCell ref="BH23:BI23"/>
    <mergeCell ref="AL23:AM23"/>
    <mergeCell ref="AN23:AO23"/>
    <mergeCell ref="AP23:AQ23"/>
    <mergeCell ref="AR23:AS23"/>
    <mergeCell ref="AT23:AU23"/>
    <mergeCell ref="AV23:AW23"/>
    <mergeCell ref="Z23:AA23"/>
    <mergeCell ref="AB23:AC23"/>
    <mergeCell ref="AD23:AE23"/>
    <mergeCell ref="AF23:AG23"/>
    <mergeCell ref="AH23:AI23"/>
    <mergeCell ref="AJ23:AK23"/>
    <mergeCell ref="N23:O23"/>
    <mergeCell ref="P23:Q23"/>
    <mergeCell ref="R23:S23"/>
    <mergeCell ref="T23:U23"/>
    <mergeCell ref="V23:W23"/>
    <mergeCell ref="X23:Y23"/>
    <mergeCell ref="BD24:BE24"/>
    <mergeCell ref="BF24:BG24"/>
    <mergeCell ref="BH24:BI24"/>
    <mergeCell ref="BJ22:BK22"/>
    <mergeCell ref="D23:E23"/>
    <mergeCell ref="F23:G23"/>
    <mergeCell ref="H23:I23"/>
    <mergeCell ref="J23:K23"/>
    <mergeCell ref="L23:M23"/>
    <mergeCell ref="AR22:AS22"/>
    <mergeCell ref="AT22:AU22"/>
    <mergeCell ref="AV22:AW22"/>
    <mergeCell ref="AX22:AY22"/>
    <mergeCell ref="AZ22:BA22"/>
    <mergeCell ref="BB22:BC22"/>
    <mergeCell ref="AF22:AG22"/>
    <mergeCell ref="AH22:AI22"/>
    <mergeCell ref="AJ22:AK22"/>
    <mergeCell ref="AL22:AM22"/>
    <mergeCell ref="AN22:AO22"/>
    <mergeCell ref="AP22:AQ22"/>
    <mergeCell ref="T22:U22"/>
    <mergeCell ref="V22:W22"/>
    <mergeCell ref="X22:Y22"/>
    <mergeCell ref="Z22:AA22"/>
    <mergeCell ref="AB22:AC22"/>
    <mergeCell ref="AD22:AE22"/>
    <mergeCell ref="BJ23:BK23"/>
    <mergeCell ref="D22:E22"/>
    <mergeCell ref="F22:G22"/>
    <mergeCell ref="H22:I22"/>
    <mergeCell ref="J22:K22"/>
    <mergeCell ref="L22:M22"/>
    <mergeCell ref="N22:O22"/>
    <mergeCell ref="P22:Q22"/>
    <mergeCell ref="R22:S22"/>
    <mergeCell ref="AX21:AY21"/>
    <mergeCell ref="AZ21:BA21"/>
    <mergeCell ref="BB21:BC21"/>
    <mergeCell ref="BD21:BE21"/>
    <mergeCell ref="BF21:BG21"/>
    <mergeCell ref="BH21:BI21"/>
    <mergeCell ref="AL21:AM21"/>
    <mergeCell ref="AN21:AO21"/>
    <mergeCell ref="AP21:AQ21"/>
    <mergeCell ref="AR21:AS21"/>
    <mergeCell ref="AT21:AU21"/>
    <mergeCell ref="AV21:AW21"/>
    <mergeCell ref="Z21:AA21"/>
    <mergeCell ref="AB21:AC21"/>
    <mergeCell ref="AD21:AE21"/>
    <mergeCell ref="AF21:AG21"/>
    <mergeCell ref="AH21:AI21"/>
    <mergeCell ref="AJ21:AK21"/>
    <mergeCell ref="N21:O21"/>
    <mergeCell ref="P21:Q21"/>
    <mergeCell ref="R21:S21"/>
    <mergeCell ref="T21:U21"/>
    <mergeCell ref="V21:W21"/>
    <mergeCell ref="X21:Y21"/>
    <mergeCell ref="BD22:BE22"/>
    <mergeCell ref="BF22:BG22"/>
    <mergeCell ref="BH22:BI22"/>
    <mergeCell ref="BJ20:BK20"/>
    <mergeCell ref="D21:E21"/>
    <mergeCell ref="F21:G21"/>
    <mergeCell ref="H21:I21"/>
    <mergeCell ref="J21:K21"/>
    <mergeCell ref="L21:M21"/>
    <mergeCell ref="AR20:AS20"/>
    <mergeCell ref="AT20:AU20"/>
    <mergeCell ref="AV20:AW20"/>
    <mergeCell ref="AX20:AY20"/>
    <mergeCell ref="AZ20:BA20"/>
    <mergeCell ref="BB20:BC20"/>
    <mergeCell ref="AF20:AG20"/>
    <mergeCell ref="AH20:AI20"/>
    <mergeCell ref="AJ20:AK20"/>
    <mergeCell ref="AL20:AM20"/>
    <mergeCell ref="AN20:AO20"/>
    <mergeCell ref="AP20:AQ20"/>
    <mergeCell ref="T20:U20"/>
    <mergeCell ref="V20:W20"/>
    <mergeCell ref="X20:Y20"/>
    <mergeCell ref="Z20:AA20"/>
    <mergeCell ref="AB20:AC20"/>
    <mergeCell ref="AD20:AE20"/>
    <mergeCell ref="BJ21:BK21"/>
    <mergeCell ref="D20:E20"/>
    <mergeCell ref="F20:G20"/>
    <mergeCell ref="H20:I20"/>
    <mergeCell ref="J20:K20"/>
    <mergeCell ref="L20:M20"/>
    <mergeCell ref="N20:O20"/>
    <mergeCell ref="P20:Q20"/>
    <mergeCell ref="R20:S20"/>
    <mergeCell ref="AX19:AY19"/>
    <mergeCell ref="AZ19:BA19"/>
    <mergeCell ref="BB19:BC19"/>
    <mergeCell ref="BD19:BE19"/>
    <mergeCell ref="BF19:BG19"/>
    <mergeCell ref="BH19:BI19"/>
    <mergeCell ref="AL19:AM19"/>
    <mergeCell ref="AN19:AO19"/>
    <mergeCell ref="AP19:AQ19"/>
    <mergeCell ref="AR19:AS19"/>
    <mergeCell ref="AT19:AU19"/>
    <mergeCell ref="AV19:AW19"/>
    <mergeCell ref="Z19:AA19"/>
    <mergeCell ref="AB19:AC19"/>
    <mergeCell ref="AD19:AE19"/>
    <mergeCell ref="AF19:AG19"/>
    <mergeCell ref="AH19:AI19"/>
    <mergeCell ref="AJ19:AK19"/>
    <mergeCell ref="N19:O19"/>
    <mergeCell ref="P19:Q19"/>
    <mergeCell ref="R19:S19"/>
    <mergeCell ref="T19:U19"/>
    <mergeCell ref="V19:W19"/>
    <mergeCell ref="X19:Y19"/>
    <mergeCell ref="BD20:BE20"/>
    <mergeCell ref="BF20:BG20"/>
    <mergeCell ref="BH20:BI20"/>
    <mergeCell ref="BD18:BE18"/>
    <mergeCell ref="BF18:BG18"/>
    <mergeCell ref="BH18:BI18"/>
    <mergeCell ref="BJ18:BK18"/>
    <mergeCell ref="D19:E19"/>
    <mergeCell ref="F19:G19"/>
    <mergeCell ref="H19:I19"/>
    <mergeCell ref="J19:K19"/>
    <mergeCell ref="L19:M19"/>
    <mergeCell ref="AR18:AS18"/>
    <mergeCell ref="AT18:AU18"/>
    <mergeCell ref="AV18:AW18"/>
    <mergeCell ref="AX18:AY18"/>
    <mergeCell ref="AZ18:BA18"/>
    <mergeCell ref="BB18:BC18"/>
    <mergeCell ref="AF18:AG18"/>
    <mergeCell ref="AH18:AI18"/>
    <mergeCell ref="AJ18:AK18"/>
    <mergeCell ref="AL18:AM18"/>
    <mergeCell ref="AN18:AO18"/>
    <mergeCell ref="AP18:AQ18"/>
    <mergeCell ref="T18:U18"/>
    <mergeCell ref="V18:W18"/>
    <mergeCell ref="X18:Y18"/>
    <mergeCell ref="Z18:AA18"/>
    <mergeCell ref="AB18:AC18"/>
    <mergeCell ref="AD18:AE18"/>
    <mergeCell ref="BJ19:BK19"/>
    <mergeCell ref="BL17:BM17"/>
    <mergeCell ref="B18:B35"/>
    <mergeCell ref="D18:E18"/>
    <mergeCell ref="F18:G18"/>
    <mergeCell ref="H18:I18"/>
    <mergeCell ref="J18:K18"/>
    <mergeCell ref="L18:M18"/>
    <mergeCell ref="N18:O18"/>
    <mergeCell ref="P18:Q18"/>
    <mergeCell ref="R18:S18"/>
    <mergeCell ref="AZ17:BA17"/>
    <mergeCell ref="BB17:BC17"/>
    <mergeCell ref="BD17:BE17"/>
    <mergeCell ref="BF17:BG17"/>
    <mergeCell ref="BH17:BI17"/>
    <mergeCell ref="BJ17:BK17"/>
    <mergeCell ref="AN17:AO17"/>
    <mergeCell ref="AP17:AQ17"/>
    <mergeCell ref="AR17:AS17"/>
    <mergeCell ref="AT17:AU17"/>
    <mergeCell ref="AV17:AW17"/>
    <mergeCell ref="AX17:AY17"/>
    <mergeCell ref="AB17:AC17"/>
    <mergeCell ref="AD17:AE17"/>
    <mergeCell ref="AF17:AG17"/>
    <mergeCell ref="AH17:AI17"/>
    <mergeCell ref="AJ17:AK17"/>
    <mergeCell ref="AL17:AM17"/>
    <mergeCell ref="P17:Q17"/>
    <mergeCell ref="R17:S17"/>
    <mergeCell ref="T17:U17"/>
    <mergeCell ref="V17:W17"/>
    <mergeCell ref="X17:Y17"/>
    <mergeCell ref="Z17:AA17"/>
    <mergeCell ref="D17:E17"/>
    <mergeCell ref="F17:G17"/>
    <mergeCell ref="H17:I17"/>
    <mergeCell ref="J17:K17"/>
    <mergeCell ref="L17:M17"/>
    <mergeCell ref="N17:O17"/>
    <mergeCell ref="BB16:BC16"/>
    <mergeCell ref="BD16:BE16"/>
    <mergeCell ref="BF16:BG16"/>
    <mergeCell ref="BH16:BI16"/>
    <mergeCell ref="BJ16:BK16"/>
    <mergeCell ref="AP16:AQ16"/>
    <mergeCell ref="AR16:AS16"/>
    <mergeCell ref="AT16:AU16"/>
    <mergeCell ref="AV16:AW16"/>
    <mergeCell ref="AX16:AY16"/>
    <mergeCell ref="AZ16:BA16"/>
    <mergeCell ref="AD16:AE16"/>
    <mergeCell ref="AF16:AG16"/>
    <mergeCell ref="AH16:AI16"/>
    <mergeCell ref="AJ16:AK16"/>
    <mergeCell ref="AL16:AM16"/>
    <mergeCell ref="AN16:AO16"/>
    <mergeCell ref="R16:S16"/>
    <mergeCell ref="T16:U16"/>
    <mergeCell ref="V16:W16"/>
    <mergeCell ref="X16:Y16"/>
    <mergeCell ref="Z16:AA16"/>
    <mergeCell ref="AB16:AC16"/>
    <mergeCell ref="AB12:AC12"/>
    <mergeCell ref="AB13:AC13"/>
    <mergeCell ref="E14:G14"/>
    <mergeCell ref="D16:E16"/>
    <mergeCell ref="F16:G16"/>
    <mergeCell ref="H16:I16"/>
    <mergeCell ref="J16:K16"/>
    <mergeCell ref="L16:M16"/>
    <mergeCell ref="N16:O16"/>
    <mergeCell ref="P16:Q16"/>
    <mergeCell ref="AB2:AC2"/>
    <mergeCell ref="AB3:AC3"/>
    <mergeCell ref="AB6:AC6"/>
    <mergeCell ref="AB7:AC7"/>
    <mergeCell ref="AB9:AC9"/>
    <mergeCell ref="AB10:AC10"/>
    <mergeCell ref="D2:I2"/>
    <mergeCell ref="K2:L2"/>
    <mergeCell ref="N2:O2"/>
    <mergeCell ref="Q2:R2"/>
    <mergeCell ref="T2:V2"/>
    <mergeCell ref="X2:Z2"/>
    <mergeCell ref="BL35:BM35"/>
    <mergeCell ref="BL42:BM42"/>
    <mergeCell ref="BL54:BM54"/>
    <mergeCell ref="BL55:BM55"/>
    <mergeCell ref="BL66:BM66"/>
    <mergeCell ref="BL78:BM78"/>
    <mergeCell ref="BL79:BM79"/>
    <mergeCell ref="BL90:BM90"/>
    <mergeCell ref="BL94:BM94"/>
    <mergeCell ref="BL95:BM95"/>
    <mergeCell ref="BL126:BM126"/>
    <mergeCell ref="BL127:BM127"/>
    <mergeCell ref="BL128:BM128"/>
    <mergeCell ref="BL129:BM129"/>
    <mergeCell ref="BL16:BM16"/>
    <mergeCell ref="BL18:BM18"/>
    <mergeCell ref="BL19:BM19"/>
    <mergeCell ref="BL20:BM20"/>
    <mergeCell ref="BL21:BM21"/>
    <mergeCell ref="BL22:BM22"/>
    <mergeCell ref="BL23:BM23"/>
    <mergeCell ref="BL24:BM24"/>
    <mergeCell ref="BL25:BM25"/>
    <mergeCell ref="BL26:BM26"/>
    <mergeCell ref="BL27:BM27"/>
    <mergeCell ref="BL28:BM28"/>
    <mergeCell ref="BL29:BM29"/>
    <mergeCell ref="BL30:BM30"/>
    <mergeCell ref="BL31:BM31"/>
    <mergeCell ref="BL32:BM32"/>
    <mergeCell ref="BL33:BM33"/>
    <mergeCell ref="BL34:BM34"/>
  </mergeCells>
  <phoneticPr fontId="1"/>
  <conditionalFormatting sqref="T15:U15">
    <cfRule type="expression" dxfId="8921" priority="1625">
      <formula>#REF!="浪費"</formula>
    </cfRule>
    <cfRule type="expression" dxfId="8920" priority="1626">
      <formula>#REF!="投資"</formula>
    </cfRule>
    <cfRule type="expression" dxfId="8919" priority="1627">
      <formula>#REF!="不明"</formula>
    </cfRule>
  </conditionalFormatting>
  <conditionalFormatting sqref="R15:S15 R144:S234 D143:E143">
    <cfRule type="expression" dxfId="8918" priority="1622">
      <formula>#REF!="浪費"</formula>
    </cfRule>
    <cfRule type="expression" dxfId="8917" priority="1623">
      <formula>#REF!="投資"</formula>
    </cfRule>
    <cfRule type="expression" dxfId="8916" priority="1624">
      <formula>#REF!="不明"</formula>
    </cfRule>
  </conditionalFormatting>
  <conditionalFormatting sqref="D127:D129 F127:F129 H127:H129 J127:J129 L127:L129 N127:N129 P127:P129 R127:R129 T127:T129 V127:V129 X127:X129 Z127:Z129 AB127:AB129 AD127:AD129 AF127:AF129 AH127:AH129 AJ127:AJ129 AL127:AL129 AN127:AN129 AP127:AP129 AR127:AR129 AT127:AT129 AV127:AV129 AX127:AX129 AZ127:AZ129 BB127:BB129 BD127:BD129 BF127:BF129 BH127:BH129 BJ127:BJ129 BL127:BL129">
    <cfRule type="cellIs" dxfId="8915" priority="1621" operator="equal">
      <formula>0</formula>
    </cfRule>
  </conditionalFormatting>
  <conditionalFormatting sqref="D127:D129 F127:F129 H127:H129 J127:J129 L127:L129 N127:N129 P127:P129 R127:R129 T127:T129 V127:V129 X127:X129 Z127:Z129 AB127:AB129 AD127:AD129 AF127:AF129 AH127:AH129 AJ127:AJ129 AL127:AL129 AN127:AN129 AP127:AP129 AR127:AR129 AT127:AT129 AV127:AV129 AX127:AX129 AZ127:AZ129 BB127:BB129 BD127:BD129 BF127:BF129 BH127:BH129 BJ127:BJ129 BL127:BL129">
    <cfRule type="cellIs" dxfId="8914" priority="1619" operator="equal">
      <formula>0</formula>
    </cfRule>
    <cfRule type="cellIs" dxfId="8913" priority="1620" operator="equal">
      <formula>0</formula>
    </cfRule>
  </conditionalFormatting>
  <conditionalFormatting sqref="L4:L14 O4:O14 R4:R14 U4:V14 Y14:Z14 AB3 AB7 AB10 AB13 Y4:Y13">
    <cfRule type="cellIs" dxfId="8912" priority="1618" operator="equal">
      <formula>0</formula>
    </cfRule>
  </conditionalFormatting>
  <conditionalFormatting sqref="D18:D19 F18:F19 H18:H19 J18:J19 L18:L19 N18:N19 P18:P19 R18:R19 T18:T19 V18:V19 X18:X19 Z18:Z19 AB18:AB19 AD18:AD19 AF18:AF19 AH18:AH19 AJ18:AJ19 AL18:AL19 AN18:AN19 AP18:AP19 AR18:AR19 AT18:AT19 AV18:AV19 AX18:AX19 AZ18:AZ19 BB18:BB19 BD18:BD19 BF18:BF19 BH18:BH19 BJ18:BJ19 BL18:BL19">
    <cfRule type="expression" dxfId="8911" priority="1628">
      <formula>D$17=1</formula>
    </cfRule>
    <cfRule type="expression" dxfId="8910" priority="1629">
      <formula>D$17=7</formula>
    </cfRule>
    <cfRule type="expression" dxfId="8909" priority="1630">
      <formula>COUNTIF(祝日,D$42)=1</formula>
    </cfRule>
  </conditionalFormatting>
  <conditionalFormatting sqref="D35:BM35 F20:BM34">
    <cfRule type="cellIs" dxfId="8908" priority="1587" operator="equal">
      <formula>0</formula>
    </cfRule>
  </conditionalFormatting>
  <conditionalFormatting sqref="E4:F13 H4:I14">
    <cfRule type="cellIs" dxfId="8907" priority="1586" operator="equal">
      <formula>0</formula>
    </cfRule>
  </conditionalFormatting>
  <conditionalFormatting sqref="F42:F43">
    <cfRule type="expression" dxfId="8906" priority="1582">
      <formula>F$17=1</formula>
    </cfRule>
    <cfRule type="expression" dxfId="8905" priority="1583">
      <formula>F$17=7</formula>
    </cfRule>
    <cfRule type="expression" dxfId="8904" priority="1584">
      <formula>COUNTIF(祝日,F$42)=1</formula>
    </cfRule>
  </conditionalFormatting>
  <conditionalFormatting sqref="F55">
    <cfRule type="cellIs" dxfId="8903" priority="1581" operator="equal">
      <formula>0</formula>
    </cfRule>
  </conditionalFormatting>
  <conditionalFormatting sqref="F55">
    <cfRule type="cellIs" dxfId="8902" priority="1579" operator="equal">
      <formula>0</formula>
    </cfRule>
    <cfRule type="cellIs" dxfId="8901" priority="1580" operator="equal">
      <formula>0</formula>
    </cfRule>
  </conditionalFormatting>
  <conditionalFormatting sqref="F91">
    <cfRule type="cellIs" dxfId="8900" priority="1578" operator="equal">
      <formula>0</formula>
    </cfRule>
  </conditionalFormatting>
  <conditionalFormatting sqref="F91">
    <cfRule type="cellIs" dxfId="8899" priority="1576" operator="equal">
      <formula>0</formula>
    </cfRule>
    <cfRule type="cellIs" dxfId="8898" priority="1577" operator="equal">
      <formula>0</formula>
    </cfRule>
  </conditionalFormatting>
  <conditionalFormatting sqref="F79">
    <cfRule type="cellIs" dxfId="8897" priority="1575" operator="equal">
      <formula>0</formula>
    </cfRule>
  </conditionalFormatting>
  <conditionalFormatting sqref="F79">
    <cfRule type="cellIs" dxfId="8896" priority="1573" operator="equal">
      <formula>0</formula>
    </cfRule>
    <cfRule type="cellIs" dxfId="8895" priority="1574" operator="equal">
      <formula>0</formula>
    </cfRule>
  </conditionalFormatting>
  <conditionalFormatting sqref="F67">
    <cfRule type="cellIs" dxfId="8894" priority="1572" operator="equal">
      <formula>0</formula>
    </cfRule>
  </conditionalFormatting>
  <conditionalFormatting sqref="F67">
    <cfRule type="cellIs" dxfId="8893" priority="1570" operator="equal">
      <formula>0</formula>
    </cfRule>
    <cfRule type="cellIs" dxfId="8892" priority="1571" operator="equal">
      <formula>0</formula>
    </cfRule>
  </conditionalFormatting>
  <conditionalFormatting sqref="H42:H43">
    <cfRule type="expression" dxfId="8891" priority="1549">
      <formula>H$17=1</formula>
    </cfRule>
    <cfRule type="expression" dxfId="8890" priority="1550">
      <formula>H$17=7</formula>
    </cfRule>
    <cfRule type="expression" dxfId="8889" priority="1551">
      <formula>COUNTIF(祝日,H$42)=1</formula>
    </cfRule>
  </conditionalFormatting>
  <conditionalFormatting sqref="H55">
    <cfRule type="cellIs" dxfId="8888" priority="1548" operator="equal">
      <formula>0</formula>
    </cfRule>
  </conditionalFormatting>
  <conditionalFormatting sqref="H55">
    <cfRule type="cellIs" dxfId="8887" priority="1546" operator="equal">
      <formula>0</formula>
    </cfRule>
    <cfRule type="cellIs" dxfId="8886" priority="1547" operator="equal">
      <formula>0</formula>
    </cfRule>
  </conditionalFormatting>
  <conditionalFormatting sqref="H91">
    <cfRule type="cellIs" dxfId="8885" priority="1545" operator="equal">
      <formula>0</formula>
    </cfRule>
  </conditionalFormatting>
  <conditionalFormatting sqref="H91">
    <cfRule type="cellIs" dxfId="8884" priority="1543" operator="equal">
      <formula>0</formula>
    </cfRule>
    <cfRule type="cellIs" dxfId="8883" priority="1544" operator="equal">
      <formula>0</formula>
    </cfRule>
  </conditionalFormatting>
  <conditionalFormatting sqref="H79">
    <cfRule type="cellIs" dxfId="8882" priority="1542" operator="equal">
      <formula>0</formula>
    </cfRule>
  </conditionalFormatting>
  <conditionalFormatting sqref="H79">
    <cfRule type="cellIs" dxfId="8881" priority="1540" operator="equal">
      <formula>0</formula>
    </cfRule>
    <cfRule type="cellIs" dxfId="8880" priority="1541" operator="equal">
      <formula>0</formula>
    </cfRule>
  </conditionalFormatting>
  <conditionalFormatting sqref="H67">
    <cfRule type="cellIs" dxfId="8879" priority="1539" operator="equal">
      <formula>0</formula>
    </cfRule>
  </conditionalFormatting>
  <conditionalFormatting sqref="H67">
    <cfRule type="cellIs" dxfId="8878" priority="1537" operator="equal">
      <formula>0</formula>
    </cfRule>
    <cfRule type="cellIs" dxfId="8877" priority="1538" operator="equal">
      <formula>0</formula>
    </cfRule>
  </conditionalFormatting>
  <conditionalFormatting sqref="J42:J43">
    <cfRule type="expression" dxfId="8876" priority="1516">
      <formula>J$17=1</formula>
    </cfRule>
    <cfRule type="expression" dxfId="8875" priority="1517">
      <formula>J$17=7</formula>
    </cfRule>
    <cfRule type="expression" dxfId="8874" priority="1518">
      <formula>COUNTIF(祝日,J$42)=1</formula>
    </cfRule>
  </conditionalFormatting>
  <conditionalFormatting sqref="J55">
    <cfRule type="cellIs" dxfId="8873" priority="1515" operator="equal">
      <formula>0</formula>
    </cfRule>
  </conditionalFormatting>
  <conditionalFormatting sqref="J55">
    <cfRule type="cellIs" dxfId="8872" priority="1513" operator="equal">
      <formula>0</formula>
    </cfRule>
    <cfRule type="cellIs" dxfId="8871" priority="1514" operator="equal">
      <formula>0</formula>
    </cfRule>
  </conditionalFormatting>
  <conditionalFormatting sqref="J91">
    <cfRule type="cellIs" dxfId="8870" priority="1512" operator="equal">
      <formula>0</formula>
    </cfRule>
  </conditionalFormatting>
  <conditionalFormatting sqref="J91">
    <cfRule type="cellIs" dxfId="8869" priority="1510" operator="equal">
      <formula>0</formula>
    </cfRule>
    <cfRule type="cellIs" dxfId="8868" priority="1511" operator="equal">
      <formula>0</formula>
    </cfRule>
  </conditionalFormatting>
  <conditionalFormatting sqref="J79">
    <cfRule type="cellIs" dxfId="8867" priority="1509" operator="equal">
      <formula>0</formula>
    </cfRule>
  </conditionalFormatting>
  <conditionalFormatting sqref="J79">
    <cfRule type="cellIs" dxfId="8866" priority="1507" operator="equal">
      <formula>0</formula>
    </cfRule>
    <cfRule type="cellIs" dxfId="8865" priority="1508" operator="equal">
      <formula>0</formula>
    </cfRule>
  </conditionalFormatting>
  <conditionalFormatting sqref="J67">
    <cfRule type="cellIs" dxfId="8864" priority="1506" operator="equal">
      <formula>0</formula>
    </cfRule>
  </conditionalFormatting>
  <conditionalFormatting sqref="J67">
    <cfRule type="cellIs" dxfId="8863" priority="1504" operator="equal">
      <formula>0</formula>
    </cfRule>
    <cfRule type="cellIs" dxfId="8862" priority="1505" operator="equal">
      <formula>0</formula>
    </cfRule>
  </conditionalFormatting>
  <conditionalFormatting sqref="L42:L43">
    <cfRule type="expression" dxfId="8861" priority="1483">
      <formula>L$17=1</formula>
    </cfRule>
    <cfRule type="expression" dxfId="8860" priority="1484">
      <formula>L$17=7</formula>
    </cfRule>
    <cfRule type="expression" dxfId="8859" priority="1485">
      <formula>COUNTIF(祝日,L$42)=1</formula>
    </cfRule>
  </conditionalFormatting>
  <conditionalFormatting sqref="L55">
    <cfRule type="cellIs" dxfId="8858" priority="1482" operator="equal">
      <formula>0</formula>
    </cfRule>
  </conditionalFormatting>
  <conditionalFormatting sqref="L55">
    <cfRule type="cellIs" dxfId="8857" priority="1480" operator="equal">
      <formula>0</formula>
    </cfRule>
    <cfRule type="cellIs" dxfId="8856" priority="1481" operator="equal">
      <formula>0</formula>
    </cfRule>
  </conditionalFormatting>
  <conditionalFormatting sqref="L91">
    <cfRule type="cellIs" dxfId="8855" priority="1479" operator="equal">
      <formula>0</formula>
    </cfRule>
  </conditionalFormatting>
  <conditionalFormatting sqref="L91">
    <cfRule type="cellIs" dxfId="8854" priority="1477" operator="equal">
      <formula>0</formula>
    </cfRule>
    <cfRule type="cellIs" dxfId="8853" priority="1478" operator="equal">
      <formula>0</formula>
    </cfRule>
  </conditionalFormatting>
  <conditionalFormatting sqref="L79">
    <cfRule type="cellIs" dxfId="8852" priority="1476" operator="equal">
      <formula>0</formula>
    </cfRule>
  </conditionalFormatting>
  <conditionalFormatting sqref="L79">
    <cfRule type="cellIs" dxfId="8851" priority="1474" operator="equal">
      <formula>0</formula>
    </cfRule>
    <cfRule type="cellIs" dxfId="8850" priority="1475" operator="equal">
      <formula>0</formula>
    </cfRule>
  </conditionalFormatting>
  <conditionalFormatting sqref="L67">
    <cfRule type="cellIs" dxfId="8849" priority="1473" operator="equal">
      <formula>0</formula>
    </cfRule>
  </conditionalFormatting>
  <conditionalFormatting sqref="L67">
    <cfRule type="cellIs" dxfId="8848" priority="1471" operator="equal">
      <formula>0</formula>
    </cfRule>
    <cfRule type="cellIs" dxfId="8847" priority="1472" operator="equal">
      <formula>0</formula>
    </cfRule>
  </conditionalFormatting>
  <conditionalFormatting sqref="N42:N43">
    <cfRule type="expression" dxfId="8846" priority="1450">
      <formula>N$17=1</formula>
    </cfRule>
    <cfRule type="expression" dxfId="8845" priority="1451">
      <formula>N$17=7</formula>
    </cfRule>
    <cfRule type="expression" dxfId="8844" priority="1452">
      <formula>COUNTIF(祝日,N$42)=1</formula>
    </cfRule>
  </conditionalFormatting>
  <conditionalFormatting sqref="N55">
    <cfRule type="cellIs" dxfId="8843" priority="1449" operator="equal">
      <formula>0</formula>
    </cfRule>
  </conditionalFormatting>
  <conditionalFormatting sqref="N55">
    <cfRule type="cellIs" dxfId="8842" priority="1447" operator="equal">
      <formula>0</formula>
    </cfRule>
    <cfRule type="cellIs" dxfId="8841" priority="1448" operator="equal">
      <formula>0</formula>
    </cfRule>
  </conditionalFormatting>
  <conditionalFormatting sqref="N91">
    <cfRule type="cellIs" dxfId="8840" priority="1446" operator="equal">
      <formula>0</formula>
    </cfRule>
  </conditionalFormatting>
  <conditionalFormatting sqref="N91">
    <cfRule type="cellIs" dxfId="8839" priority="1444" operator="equal">
      <formula>0</formula>
    </cfRule>
    <cfRule type="cellIs" dxfId="8838" priority="1445" operator="equal">
      <formula>0</formula>
    </cfRule>
  </conditionalFormatting>
  <conditionalFormatting sqref="N79">
    <cfRule type="cellIs" dxfId="8837" priority="1443" operator="equal">
      <formula>0</formula>
    </cfRule>
  </conditionalFormatting>
  <conditionalFormatting sqref="N79">
    <cfRule type="cellIs" dxfId="8836" priority="1441" operator="equal">
      <formula>0</formula>
    </cfRule>
    <cfRule type="cellIs" dxfId="8835" priority="1442" operator="equal">
      <formula>0</formula>
    </cfRule>
  </conditionalFormatting>
  <conditionalFormatting sqref="N67">
    <cfRule type="cellIs" dxfId="8834" priority="1440" operator="equal">
      <formula>0</formula>
    </cfRule>
  </conditionalFormatting>
  <conditionalFormatting sqref="N67">
    <cfRule type="cellIs" dxfId="8833" priority="1438" operator="equal">
      <formula>0</formula>
    </cfRule>
    <cfRule type="cellIs" dxfId="8832" priority="1439" operator="equal">
      <formula>0</formula>
    </cfRule>
  </conditionalFormatting>
  <conditionalFormatting sqref="P42:P43">
    <cfRule type="expression" dxfId="8831" priority="1417">
      <formula>P$17=1</formula>
    </cfRule>
    <cfRule type="expression" dxfId="8830" priority="1418">
      <formula>P$17=7</formula>
    </cfRule>
    <cfRule type="expression" dxfId="8829" priority="1419">
      <formula>COUNTIF(祝日,P$42)=1</formula>
    </cfRule>
  </conditionalFormatting>
  <conditionalFormatting sqref="P55">
    <cfRule type="cellIs" dxfId="8828" priority="1416" operator="equal">
      <formula>0</formula>
    </cfRule>
  </conditionalFormatting>
  <conditionalFormatting sqref="P55">
    <cfRule type="cellIs" dxfId="8827" priority="1414" operator="equal">
      <formula>0</formula>
    </cfRule>
    <cfRule type="cellIs" dxfId="8826" priority="1415" operator="equal">
      <formula>0</formula>
    </cfRule>
  </conditionalFormatting>
  <conditionalFormatting sqref="P91">
    <cfRule type="cellIs" dxfId="8825" priority="1413" operator="equal">
      <formula>0</formula>
    </cfRule>
  </conditionalFormatting>
  <conditionalFormatting sqref="P91">
    <cfRule type="cellIs" dxfId="8824" priority="1411" operator="equal">
      <formula>0</formula>
    </cfRule>
    <cfRule type="cellIs" dxfId="8823" priority="1412" operator="equal">
      <formula>0</formula>
    </cfRule>
  </conditionalFormatting>
  <conditionalFormatting sqref="P79">
    <cfRule type="cellIs" dxfId="8822" priority="1410" operator="equal">
      <formula>0</formula>
    </cfRule>
  </conditionalFormatting>
  <conditionalFormatting sqref="P79">
    <cfRule type="cellIs" dxfId="8821" priority="1408" operator="equal">
      <formula>0</formula>
    </cfRule>
    <cfRule type="cellIs" dxfId="8820" priority="1409" operator="equal">
      <formula>0</formula>
    </cfRule>
  </conditionalFormatting>
  <conditionalFormatting sqref="P67">
    <cfRule type="cellIs" dxfId="8819" priority="1407" operator="equal">
      <formula>0</formula>
    </cfRule>
  </conditionalFormatting>
  <conditionalFormatting sqref="P67">
    <cfRule type="cellIs" dxfId="8818" priority="1405" operator="equal">
      <formula>0</formula>
    </cfRule>
    <cfRule type="cellIs" dxfId="8817" priority="1406" operator="equal">
      <formula>0</formula>
    </cfRule>
  </conditionalFormatting>
  <conditionalFormatting sqref="R42:R43">
    <cfRule type="expression" dxfId="8816" priority="1384">
      <formula>R$17=1</formula>
    </cfRule>
    <cfRule type="expression" dxfId="8815" priority="1385">
      <formula>R$17=7</formula>
    </cfRule>
    <cfRule type="expression" dxfId="8814" priority="1386">
      <formula>COUNTIF(祝日,R$42)=1</formula>
    </cfRule>
  </conditionalFormatting>
  <conditionalFormatting sqref="R55">
    <cfRule type="cellIs" dxfId="8813" priority="1383" operator="equal">
      <formula>0</formula>
    </cfRule>
  </conditionalFormatting>
  <conditionalFormatting sqref="R55">
    <cfRule type="cellIs" dxfId="8812" priority="1381" operator="equal">
      <formula>0</formula>
    </cfRule>
    <cfRule type="cellIs" dxfId="8811" priority="1382" operator="equal">
      <formula>0</formula>
    </cfRule>
  </conditionalFormatting>
  <conditionalFormatting sqref="R91">
    <cfRule type="cellIs" dxfId="8810" priority="1380" operator="equal">
      <formula>0</formula>
    </cfRule>
  </conditionalFormatting>
  <conditionalFormatting sqref="R91">
    <cfRule type="cellIs" dxfId="8809" priority="1378" operator="equal">
      <formula>0</formula>
    </cfRule>
    <cfRule type="cellIs" dxfId="8808" priority="1379" operator="equal">
      <formula>0</formula>
    </cfRule>
  </conditionalFormatting>
  <conditionalFormatting sqref="R79">
    <cfRule type="cellIs" dxfId="8807" priority="1377" operator="equal">
      <formula>0</formula>
    </cfRule>
  </conditionalFormatting>
  <conditionalFormatting sqref="R79">
    <cfRule type="cellIs" dxfId="8806" priority="1375" operator="equal">
      <formula>0</formula>
    </cfRule>
    <cfRule type="cellIs" dxfId="8805" priority="1376" operator="equal">
      <formula>0</formula>
    </cfRule>
  </conditionalFormatting>
  <conditionalFormatting sqref="R67">
    <cfRule type="cellIs" dxfId="8804" priority="1374" operator="equal">
      <formula>0</formula>
    </cfRule>
  </conditionalFormatting>
  <conditionalFormatting sqref="R67">
    <cfRule type="cellIs" dxfId="8803" priority="1372" operator="equal">
      <formula>0</formula>
    </cfRule>
    <cfRule type="cellIs" dxfId="8802" priority="1373" operator="equal">
      <formula>0</formula>
    </cfRule>
  </conditionalFormatting>
  <conditionalFormatting sqref="T42:T43">
    <cfRule type="expression" dxfId="8801" priority="1351">
      <formula>T$17=1</formula>
    </cfRule>
    <cfRule type="expression" dxfId="8800" priority="1352">
      <formula>T$17=7</formula>
    </cfRule>
    <cfRule type="expression" dxfId="8799" priority="1353">
      <formula>COUNTIF(祝日,T$42)=1</formula>
    </cfRule>
  </conditionalFormatting>
  <conditionalFormatting sqref="T55">
    <cfRule type="cellIs" dxfId="8798" priority="1350" operator="equal">
      <formula>0</formula>
    </cfRule>
  </conditionalFormatting>
  <conditionalFormatting sqref="T55">
    <cfRule type="cellIs" dxfId="8797" priority="1348" operator="equal">
      <formula>0</formula>
    </cfRule>
    <cfRule type="cellIs" dxfId="8796" priority="1349" operator="equal">
      <formula>0</formula>
    </cfRule>
  </conditionalFormatting>
  <conditionalFormatting sqref="T91">
    <cfRule type="cellIs" dxfId="8795" priority="1347" operator="equal">
      <formula>0</formula>
    </cfRule>
  </conditionalFormatting>
  <conditionalFormatting sqref="T91">
    <cfRule type="cellIs" dxfId="8794" priority="1345" operator="equal">
      <formula>0</formula>
    </cfRule>
    <cfRule type="cellIs" dxfId="8793" priority="1346" operator="equal">
      <formula>0</formula>
    </cfRule>
  </conditionalFormatting>
  <conditionalFormatting sqref="T79">
    <cfRule type="cellIs" dxfId="8792" priority="1344" operator="equal">
      <formula>0</formula>
    </cfRule>
  </conditionalFormatting>
  <conditionalFormatting sqref="T79">
    <cfRule type="cellIs" dxfId="8791" priority="1342" operator="equal">
      <formula>0</formula>
    </cfRule>
    <cfRule type="cellIs" dxfId="8790" priority="1343" operator="equal">
      <formula>0</formula>
    </cfRule>
  </conditionalFormatting>
  <conditionalFormatting sqref="T67">
    <cfRule type="cellIs" dxfId="8789" priority="1341" operator="equal">
      <formula>0</formula>
    </cfRule>
  </conditionalFormatting>
  <conditionalFormatting sqref="T67">
    <cfRule type="cellIs" dxfId="8788" priority="1339" operator="equal">
      <formula>0</formula>
    </cfRule>
    <cfRule type="cellIs" dxfId="8787" priority="1340" operator="equal">
      <formula>0</formula>
    </cfRule>
  </conditionalFormatting>
  <conditionalFormatting sqref="V42:V43">
    <cfRule type="expression" dxfId="8786" priority="1318">
      <formula>V$17=1</formula>
    </cfRule>
    <cfRule type="expression" dxfId="8785" priority="1319">
      <formula>V$17=7</formula>
    </cfRule>
    <cfRule type="expression" dxfId="8784" priority="1320">
      <formula>COUNTIF(祝日,V$42)=1</formula>
    </cfRule>
  </conditionalFormatting>
  <conditionalFormatting sqref="V55">
    <cfRule type="cellIs" dxfId="8783" priority="1317" operator="equal">
      <formula>0</formula>
    </cfRule>
  </conditionalFormatting>
  <conditionalFormatting sqref="V55">
    <cfRule type="cellIs" dxfId="8782" priority="1315" operator="equal">
      <formula>0</formula>
    </cfRule>
    <cfRule type="cellIs" dxfId="8781" priority="1316" operator="equal">
      <formula>0</formula>
    </cfRule>
  </conditionalFormatting>
  <conditionalFormatting sqref="V91">
    <cfRule type="cellIs" dxfId="8780" priority="1314" operator="equal">
      <formula>0</formula>
    </cfRule>
  </conditionalFormatting>
  <conditionalFormatting sqref="V91">
    <cfRule type="cellIs" dxfId="8779" priority="1312" operator="equal">
      <formula>0</formula>
    </cfRule>
    <cfRule type="cellIs" dxfId="8778" priority="1313" operator="equal">
      <formula>0</formula>
    </cfRule>
  </conditionalFormatting>
  <conditionalFormatting sqref="V79">
    <cfRule type="cellIs" dxfId="8777" priority="1311" operator="equal">
      <formula>0</formula>
    </cfRule>
  </conditionalFormatting>
  <conditionalFormatting sqref="V79">
    <cfRule type="cellIs" dxfId="8776" priority="1309" operator="equal">
      <formula>0</formula>
    </cfRule>
    <cfRule type="cellIs" dxfId="8775" priority="1310" operator="equal">
      <formula>0</formula>
    </cfRule>
  </conditionalFormatting>
  <conditionalFormatting sqref="V67">
    <cfRule type="cellIs" dxfId="8774" priority="1308" operator="equal">
      <formula>0</formula>
    </cfRule>
  </conditionalFormatting>
  <conditionalFormatting sqref="V67">
    <cfRule type="cellIs" dxfId="8773" priority="1306" operator="equal">
      <formula>0</formula>
    </cfRule>
    <cfRule type="cellIs" dxfId="8772" priority="1307" operator="equal">
      <formula>0</formula>
    </cfRule>
  </conditionalFormatting>
  <conditionalFormatting sqref="X42:X43">
    <cfRule type="expression" dxfId="8771" priority="1285">
      <formula>X$17=1</formula>
    </cfRule>
    <cfRule type="expression" dxfId="8770" priority="1286">
      <formula>X$17=7</formula>
    </cfRule>
    <cfRule type="expression" dxfId="8769" priority="1287">
      <formula>COUNTIF(祝日,X$42)=1</formula>
    </cfRule>
  </conditionalFormatting>
  <conditionalFormatting sqref="X55">
    <cfRule type="cellIs" dxfId="8768" priority="1284" operator="equal">
      <formula>0</formula>
    </cfRule>
  </conditionalFormatting>
  <conditionalFormatting sqref="X55">
    <cfRule type="cellIs" dxfId="8767" priority="1282" operator="equal">
      <formula>0</formula>
    </cfRule>
    <cfRule type="cellIs" dxfId="8766" priority="1283" operator="equal">
      <formula>0</formula>
    </cfRule>
  </conditionalFormatting>
  <conditionalFormatting sqref="X91">
    <cfRule type="cellIs" dxfId="8765" priority="1281" operator="equal">
      <formula>0</formula>
    </cfRule>
  </conditionalFormatting>
  <conditionalFormatting sqref="X91">
    <cfRule type="cellIs" dxfId="8764" priority="1279" operator="equal">
      <formula>0</formula>
    </cfRule>
    <cfRule type="cellIs" dxfId="8763" priority="1280" operator="equal">
      <formula>0</formula>
    </cfRule>
  </conditionalFormatting>
  <conditionalFormatting sqref="X79">
    <cfRule type="cellIs" dxfId="8762" priority="1278" operator="equal">
      <formula>0</formula>
    </cfRule>
  </conditionalFormatting>
  <conditionalFormatting sqref="X79">
    <cfRule type="cellIs" dxfId="8761" priority="1276" operator="equal">
      <formula>0</formula>
    </cfRule>
    <cfRule type="cellIs" dxfId="8760" priority="1277" operator="equal">
      <formula>0</formula>
    </cfRule>
  </conditionalFormatting>
  <conditionalFormatting sqref="X67">
    <cfRule type="cellIs" dxfId="8759" priority="1275" operator="equal">
      <formula>0</formula>
    </cfRule>
  </conditionalFormatting>
  <conditionalFormatting sqref="X67">
    <cfRule type="cellIs" dxfId="8758" priority="1273" operator="equal">
      <formula>0</formula>
    </cfRule>
    <cfRule type="cellIs" dxfId="8757" priority="1274" operator="equal">
      <formula>0</formula>
    </cfRule>
  </conditionalFormatting>
  <conditionalFormatting sqref="Z42:Z43">
    <cfRule type="expression" dxfId="8756" priority="1252">
      <formula>Z$17=1</formula>
    </cfRule>
    <cfRule type="expression" dxfId="8755" priority="1253">
      <formula>Z$17=7</formula>
    </cfRule>
    <cfRule type="expression" dxfId="8754" priority="1254">
      <formula>COUNTIF(祝日,Z$42)=1</formula>
    </cfRule>
  </conditionalFormatting>
  <conditionalFormatting sqref="Z55">
    <cfRule type="cellIs" dxfId="8753" priority="1251" operator="equal">
      <formula>0</formula>
    </cfRule>
  </conditionalFormatting>
  <conditionalFormatting sqref="Z55">
    <cfRule type="cellIs" dxfId="8752" priority="1249" operator="equal">
      <formula>0</formula>
    </cfRule>
    <cfRule type="cellIs" dxfId="8751" priority="1250" operator="equal">
      <formula>0</formula>
    </cfRule>
  </conditionalFormatting>
  <conditionalFormatting sqref="Z91">
    <cfRule type="cellIs" dxfId="8750" priority="1248" operator="equal">
      <formula>0</formula>
    </cfRule>
  </conditionalFormatting>
  <conditionalFormatting sqref="Z91">
    <cfRule type="cellIs" dxfId="8749" priority="1246" operator="equal">
      <formula>0</formula>
    </cfRule>
    <cfRule type="cellIs" dxfId="8748" priority="1247" operator="equal">
      <formula>0</formula>
    </cfRule>
  </conditionalFormatting>
  <conditionalFormatting sqref="Z79">
    <cfRule type="cellIs" dxfId="8747" priority="1245" operator="equal">
      <formula>0</formula>
    </cfRule>
  </conditionalFormatting>
  <conditionalFormatting sqref="Z79">
    <cfRule type="cellIs" dxfId="8746" priority="1243" operator="equal">
      <formula>0</formula>
    </cfRule>
    <cfRule type="cellIs" dxfId="8745" priority="1244" operator="equal">
      <formula>0</formula>
    </cfRule>
  </conditionalFormatting>
  <conditionalFormatting sqref="Z67">
    <cfRule type="cellIs" dxfId="8744" priority="1242" operator="equal">
      <formula>0</formula>
    </cfRule>
  </conditionalFormatting>
  <conditionalFormatting sqref="Z67">
    <cfRule type="cellIs" dxfId="8743" priority="1240" operator="equal">
      <formula>0</formula>
    </cfRule>
    <cfRule type="cellIs" dxfId="8742" priority="1241" operator="equal">
      <formula>0</formula>
    </cfRule>
  </conditionalFormatting>
  <conditionalFormatting sqref="AB42:AB43">
    <cfRule type="expression" dxfId="8741" priority="1219">
      <formula>AB$17=1</formula>
    </cfRule>
    <cfRule type="expression" dxfId="8740" priority="1220">
      <formula>AB$17=7</formula>
    </cfRule>
    <cfRule type="expression" dxfId="8739" priority="1221">
      <formula>COUNTIF(祝日,AB$42)=1</formula>
    </cfRule>
  </conditionalFormatting>
  <conditionalFormatting sqref="AB55">
    <cfRule type="cellIs" dxfId="8738" priority="1218" operator="equal">
      <formula>0</formula>
    </cfRule>
  </conditionalFormatting>
  <conditionalFormatting sqref="AB55">
    <cfRule type="cellIs" dxfId="8737" priority="1216" operator="equal">
      <formula>0</formula>
    </cfRule>
    <cfRule type="cellIs" dxfId="8736" priority="1217" operator="equal">
      <formula>0</formula>
    </cfRule>
  </conditionalFormatting>
  <conditionalFormatting sqref="AB91">
    <cfRule type="cellIs" dxfId="8735" priority="1215" operator="equal">
      <formula>0</formula>
    </cfRule>
  </conditionalFormatting>
  <conditionalFormatting sqref="AB91">
    <cfRule type="cellIs" dxfId="8734" priority="1213" operator="equal">
      <formula>0</formula>
    </cfRule>
    <cfRule type="cellIs" dxfId="8733" priority="1214" operator="equal">
      <formula>0</formula>
    </cfRule>
  </conditionalFormatting>
  <conditionalFormatting sqref="AB79">
    <cfRule type="cellIs" dxfId="8732" priority="1212" operator="equal">
      <formula>0</formula>
    </cfRule>
  </conditionalFormatting>
  <conditionalFormatting sqref="AB79">
    <cfRule type="cellIs" dxfId="8731" priority="1210" operator="equal">
      <formula>0</formula>
    </cfRule>
    <cfRule type="cellIs" dxfId="8730" priority="1211" operator="equal">
      <formula>0</formula>
    </cfRule>
  </conditionalFormatting>
  <conditionalFormatting sqref="AB67">
    <cfRule type="cellIs" dxfId="8729" priority="1209" operator="equal">
      <formula>0</formula>
    </cfRule>
  </conditionalFormatting>
  <conditionalFormatting sqref="AB67">
    <cfRule type="cellIs" dxfId="8728" priority="1207" operator="equal">
      <formula>0</formula>
    </cfRule>
    <cfRule type="cellIs" dxfId="8727" priority="1208" operator="equal">
      <formula>0</formula>
    </cfRule>
  </conditionalFormatting>
  <conditionalFormatting sqref="AD42:AD43">
    <cfRule type="expression" dxfId="8726" priority="1186">
      <formula>AD$17=1</formula>
    </cfRule>
    <cfRule type="expression" dxfId="8725" priority="1187">
      <formula>AD$17=7</formula>
    </cfRule>
    <cfRule type="expression" dxfId="8724" priority="1188">
      <formula>COUNTIF(祝日,AD$42)=1</formula>
    </cfRule>
  </conditionalFormatting>
  <conditionalFormatting sqref="AD55">
    <cfRule type="cellIs" dxfId="8723" priority="1185" operator="equal">
      <formula>0</formula>
    </cfRule>
  </conditionalFormatting>
  <conditionalFormatting sqref="AD55">
    <cfRule type="cellIs" dxfId="8722" priority="1183" operator="equal">
      <formula>0</formula>
    </cfRule>
    <cfRule type="cellIs" dxfId="8721" priority="1184" operator="equal">
      <formula>0</formula>
    </cfRule>
  </conditionalFormatting>
  <conditionalFormatting sqref="AD91">
    <cfRule type="cellIs" dxfId="8720" priority="1182" operator="equal">
      <formula>0</formula>
    </cfRule>
  </conditionalFormatting>
  <conditionalFormatting sqref="AD91">
    <cfRule type="cellIs" dxfId="8719" priority="1180" operator="equal">
      <formula>0</formula>
    </cfRule>
    <cfRule type="cellIs" dxfId="8718" priority="1181" operator="equal">
      <formula>0</formula>
    </cfRule>
  </conditionalFormatting>
  <conditionalFormatting sqref="AD79">
    <cfRule type="cellIs" dxfId="8717" priority="1179" operator="equal">
      <formula>0</formula>
    </cfRule>
  </conditionalFormatting>
  <conditionalFormatting sqref="AD79">
    <cfRule type="cellIs" dxfId="8716" priority="1177" operator="equal">
      <formula>0</formula>
    </cfRule>
    <cfRule type="cellIs" dxfId="8715" priority="1178" operator="equal">
      <formula>0</formula>
    </cfRule>
  </conditionalFormatting>
  <conditionalFormatting sqref="AD67">
    <cfRule type="cellIs" dxfId="8714" priority="1176" operator="equal">
      <formula>0</formula>
    </cfRule>
  </conditionalFormatting>
  <conditionalFormatting sqref="AD67">
    <cfRule type="cellIs" dxfId="8713" priority="1174" operator="equal">
      <formula>0</formula>
    </cfRule>
    <cfRule type="cellIs" dxfId="8712" priority="1175" operator="equal">
      <formula>0</formula>
    </cfRule>
  </conditionalFormatting>
  <conditionalFormatting sqref="AF42:AF43">
    <cfRule type="expression" dxfId="8711" priority="1153">
      <formula>AF$17=1</formula>
    </cfRule>
    <cfRule type="expression" dxfId="8710" priority="1154">
      <formula>AF$17=7</formula>
    </cfRule>
    <cfRule type="expression" dxfId="8709" priority="1155">
      <formula>COUNTIF(祝日,AF$42)=1</formula>
    </cfRule>
  </conditionalFormatting>
  <conditionalFormatting sqref="AF55">
    <cfRule type="cellIs" dxfId="8708" priority="1152" operator="equal">
      <formula>0</formula>
    </cfRule>
  </conditionalFormatting>
  <conditionalFormatting sqref="AF55">
    <cfRule type="cellIs" dxfId="8707" priority="1150" operator="equal">
      <formula>0</formula>
    </cfRule>
    <cfRule type="cellIs" dxfId="8706" priority="1151" operator="equal">
      <formula>0</formula>
    </cfRule>
  </conditionalFormatting>
  <conditionalFormatting sqref="AF91">
    <cfRule type="cellIs" dxfId="8705" priority="1149" operator="equal">
      <formula>0</formula>
    </cfRule>
  </conditionalFormatting>
  <conditionalFormatting sqref="AF91">
    <cfRule type="cellIs" dxfId="8704" priority="1147" operator="equal">
      <formula>0</formula>
    </cfRule>
    <cfRule type="cellIs" dxfId="8703" priority="1148" operator="equal">
      <formula>0</formula>
    </cfRule>
  </conditionalFormatting>
  <conditionalFormatting sqref="AF79">
    <cfRule type="cellIs" dxfId="8702" priority="1146" operator="equal">
      <formula>0</formula>
    </cfRule>
  </conditionalFormatting>
  <conditionalFormatting sqref="AF79">
    <cfRule type="cellIs" dxfId="8701" priority="1144" operator="equal">
      <formula>0</formula>
    </cfRule>
    <cfRule type="cellIs" dxfId="8700" priority="1145" operator="equal">
      <formula>0</formula>
    </cfRule>
  </conditionalFormatting>
  <conditionalFormatting sqref="AF67">
    <cfRule type="cellIs" dxfId="8699" priority="1143" operator="equal">
      <formula>0</formula>
    </cfRule>
  </conditionalFormatting>
  <conditionalFormatting sqref="AF67">
    <cfRule type="cellIs" dxfId="8698" priority="1141" operator="equal">
      <formula>0</formula>
    </cfRule>
    <cfRule type="cellIs" dxfId="8697" priority="1142" operator="equal">
      <formula>0</formula>
    </cfRule>
  </conditionalFormatting>
  <conditionalFormatting sqref="AH42:AH43">
    <cfRule type="expression" dxfId="8696" priority="1120">
      <formula>AH$17=1</formula>
    </cfRule>
    <cfRule type="expression" dxfId="8695" priority="1121">
      <formula>AH$17=7</formula>
    </cfRule>
    <cfRule type="expression" dxfId="8694" priority="1122">
      <formula>COUNTIF(祝日,AH$42)=1</formula>
    </cfRule>
  </conditionalFormatting>
  <conditionalFormatting sqref="AH55">
    <cfRule type="cellIs" dxfId="8693" priority="1119" operator="equal">
      <formula>0</formula>
    </cfRule>
  </conditionalFormatting>
  <conditionalFormatting sqref="AH55">
    <cfRule type="cellIs" dxfId="8692" priority="1117" operator="equal">
      <formula>0</formula>
    </cfRule>
    <cfRule type="cellIs" dxfId="8691" priority="1118" operator="equal">
      <formula>0</formula>
    </cfRule>
  </conditionalFormatting>
  <conditionalFormatting sqref="AH91">
    <cfRule type="cellIs" dxfId="8690" priority="1116" operator="equal">
      <formula>0</formula>
    </cfRule>
  </conditionalFormatting>
  <conditionalFormatting sqref="AH91">
    <cfRule type="cellIs" dxfId="8689" priority="1114" operator="equal">
      <formula>0</formula>
    </cfRule>
    <cfRule type="cellIs" dxfId="8688" priority="1115" operator="equal">
      <formula>0</formula>
    </cfRule>
  </conditionalFormatting>
  <conditionalFormatting sqref="AH79">
    <cfRule type="cellIs" dxfId="8687" priority="1113" operator="equal">
      <formula>0</formula>
    </cfRule>
  </conditionalFormatting>
  <conditionalFormatting sqref="AH79">
    <cfRule type="cellIs" dxfId="8686" priority="1111" operator="equal">
      <formula>0</formula>
    </cfRule>
    <cfRule type="cellIs" dxfId="8685" priority="1112" operator="equal">
      <formula>0</formula>
    </cfRule>
  </conditionalFormatting>
  <conditionalFormatting sqref="AH67">
    <cfRule type="cellIs" dxfId="8684" priority="1110" operator="equal">
      <formula>0</formula>
    </cfRule>
  </conditionalFormatting>
  <conditionalFormatting sqref="AH67">
    <cfRule type="cellIs" dxfId="8683" priority="1108" operator="equal">
      <formula>0</formula>
    </cfRule>
    <cfRule type="cellIs" dxfId="8682" priority="1109" operator="equal">
      <formula>0</formula>
    </cfRule>
  </conditionalFormatting>
  <conditionalFormatting sqref="AJ42:AJ43">
    <cfRule type="expression" dxfId="8681" priority="1087">
      <formula>AJ$17=1</formula>
    </cfRule>
    <cfRule type="expression" dxfId="8680" priority="1088">
      <formula>AJ$17=7</formula>
    </cfRule>
    <cfRule type="expression" dxfId="8679" priority="1089">
      <formula>COUNTIF(祝日,AJ$42)=1</formula>
    </cfRule>
  </conditionalFormatting>
  <conditionalFormatting sqref="AJ55">
    <cfRule type="cellIs" dxfId="8678" priority="1086" operator="equal">
      <formula>0</formula>
    </cfRule>
  </conditionalFormatting>
  <conditionalFormatting sqref="AJ55">
    <cfRule type="cellIs" dxfId="8677" priority="1084" operator="equal">
      <formula>0</formula>
    </cfRule>
    <cfRule type="cellIs" dxfId="8676" priority="1085" operator="equal">
      <formula>0</formula>
    </cfRule>
  </conditionalFormatting>
  <conditionalFormatting sqref="AJ91">
    <cfRule type="cellIs" dxfId="8675" priority="1083" operator="equal">
      <formula>0</formula>
    </cfRule>
  </conditionalFormatting>
  <conditionalFormatting sqref="AJ91">
    <cfRule type="cellIs" dxfId="8674" priority="1081" operator="equal">
      <formula>0</formula>
    </cfRule>
    <cfRule type="cellIs" dxfId="8673" priority="1082" operator="equal">
      <formula>0</formula>
    </cfRule>
  </conditionalFormatting>
  <conditionalFormatting sqref="AJ79">
    <cfRule type="cellIs" dxfId="8672" priority="1080" operator="equal">
      <formula>0</formula>
    </cfRule>
  </conditionalFormatting>
  <conditionalFormatting sqref="AJ79">
    <cfRule type="cellIs" dxfId="8671" priority="1078" operator="equal">
      <formula>0</formula>
    </cfRule>
    <cfRule type="cellIs" dxfId="8670" priority="1079" operator="equal">
      <formula>0</formula>
    </cfRule>
  </conditionalFormatting>
  <conditionalFormatting sqref="AJ67">
    <cfRule type="cellIs" dxfId="8669" priority="1077" operator="equal">
      <formula>0</formula>
    </cfRule>
  </conditionalFormatting>
  <conditionalFormatting sqref="AJ67">
    <cfRule type="cellIs" dxfId="8668" priority="1075" operator="equal">
      <formula>0</formula>
    </cfRule>
    <cfRule type="cellIs" dxfId="8667" priority="1076" operator="equal">
      <formula>0</formula>
    </cfRule>
  </conditionalFormatting>
  <conditionalFormatting sqref="AL42:AL43">
    <cfRule type="expression" dxfId="8666" priority="1054">
      <formula>AL$17=1</formula>
    </cfRule>
    <cfRule type="expression" dxfId="8665" priority="1055">
      <formula>AL$17=7</formula>
    </cfRule>
    <cfRule type="expression" dxfId="8664" priority="1056">
      <formula>COUNTIF(祝日,AL$42)=1</formula>
    </cfRule>
  </conditionalFormatting>
  <conditionalFormatting sqref="AL55">
    <cfRule type="cellIs" dxfId="8663" priority="1053" operator="equal">
      <formula>0</formula>
    </cfRule>
  </conditionalFormatting>
  <conditionalFormatting sqref="AL55">
    <cfRule type="cellIs" dxfId="8662" priority="1051" operator="equal">
      <formula>0</formula>
    </cfRule>
    <cfRule type="cellIs" dxfId="8661" priority="1052" operator="equal">
      <formula>0</formula>
    </cfRule>
  </conditionalFormatting>
  <conditionalFormatting sqref="AL91">
    <cfRule type="cellIs" dxfId="8660" priority="1050" operator="equal">
      <formula>0</formula>
    </cfRule>
  </conditionalFormatting>
  <conditionalFormatting sqref="AL91">
    <cfRule type="cellIs" dxfId="8659" priority="1048" operator="equal">
      <formula>0</formula>
    </cfRule>
    <cfRule type="cellIs" dxfId="8658" priority="1049" operator="equal">
      <formula>0</formula>
    </cfRule>
  </conditionalFormatting>
  <conditionalFormatting sqref="AL79">
    <cfRule type="cellIs" dxfId="8657" priority="1047" operator="equal">
      <formula>0</formula>
    </cfRule>
  </conditionalFormatting>
  <conditionalFormatting sqref="AL79">
    <cfRule type="cellIs" dxfId="8656" priority="1045" operator="equal">
      <formula>0</formula>
    </cfRule>
    <cfRule type="cellIs" dxfId="8655" priority="1046" operator="equal">
      <formula>0</formula>
    </cfRule>
  </conditionalFormatting>
  <conditionalFormatting sqref="AL67">
    <cfRule type="cellIs" dxfId="8654" priority="1044" operator="equal">
      <formula>0</formula>
    </cfRule>
  </conditionalFormatting>
  <conditionalFormatting sqref="AL67">
    <cfRule type="cellIs" dxfId="8653" priority="1042" operator="equal">
      <formula>0</formula>
    </cfRule>
    <cfRule type="cellIs" dxfId="8652" priority="1043" operator="equal">
      <formula>0</formula>
    </cfRule>
  </conditionalFormatting>
  <conditionalFormatting sqref="AN42:AN43">
    <cfRule type="expression" dxfId="8651" priority="1021">
      <formula>AN$17=1</formula>
    </cfRule>
    <cfRule type="expression" dxfId="8650" priority="1022">
      <formula>AN$17=7</formula>
    </cfRule>
    <cfRule type="expression" dxfId="8649" priority="1023">
      <formula>COUNTIF(祝日,AN$42)=1</formula>
    </cfRule>
  </conditionalFormatting>
  <conditionalFormatting sqref="AN55">
    <cfRule type="cellIs" dxfId="8648" priority="1020" operator="equal">
      <formula>0</formula>
    </cfRule>
  </conditionalFormatting>
  <conditionalFormatting sqref="AN55">
    <cfRule type="cellIs" dxfId="8647" priority="1018" operator="equal">
      <formula>0</formula>
    </cfRule>
    <cfRule type="cellIs" dxfId="8646" priority="1019" operator="equal">
      <formula>0</formula>
    </cfRule>
  </conditionalFormatting>
  <conditionalFormatting sqref="AN91">
    <cfRule type="cellIs" dxfId="8645" priority="1017" operator="equal">
      <formula>0</formula>
    </cfRule>
  </conditionalFormatting>
  <conditionalFormatting sqref="AN91">
    <cfRule type="cellIs" dxfId="8644" priority="1015" operator="equal">
      <formula>0</formula>
    </cfRule>
    <cfRule type="cellIs" dxfId="8643" priority="1016" operator="equal">
      <formula>0</formula>
    </cfRule>
  </conditionalFormatting>
  <conditionalFormatting sqref="AN79">
    <cfRule type="cellIs" dxfId="8642" priority="1014" operator="equal">
      <formula>0</formula>
    </cfRule>
  </conditionalFormatting>
  <conditionalFormatting sqref="AN79">
    <cfRule type="cellIs" dxfId="8641" priority="1012" operator="equal">
      <formula>0</formula>
    </cfRule>
    <cfRule type="cellIs" dxfId="8640" priority="1013" operator="equal">
      <formula>0</formula>
    </cfRule>
  </conditionalFormatting>
  <conditionalFormatting sqref="AN67">
    <cfRule type="cellIs" dxfId="8639" priority="1011" operator="equal">
      <formula>0</formula>
    </cfRule>
  </conditionalFormatting>
  <conditionalFormatting sqref="AN67">
    <cfRule type="cellIs" dxfId="8638" priority="1009" operator="equal">
      <formula>0</formula>
    </cfRule>
    <cfRule type="cellIs" dxfId="8637" priority="1010" operator="equal">
      <formula>0</formula>
    </cfRule>
  </conditionalFormatting>
  <conditionalFormatting sqref="AP42:AP43">
    <cfRule type="expression" dxfId="8636" priority="988">
      <formula>AP$17=1</formula>
    </cfRule>
    <cfRule type="expression" dxfId="8635" priority="989">
      <formula>AP$17=7</formula>
    </cfRule>
    <cfRule type="expression" dxfId="8634" priority="990">
      <formula>COUNTIF(祝日,AP$42)=1</formula>
    </cfRule>
  </conditionalFormatting>
  <conditionalFormatting sqref="AP55">
    <cfRule type="cellIs" dxfId="8633" priority="987" operator="equal">
      <formula>0</formula>
    </cfRule>
  </conditionalFormatting>
  <conditionalFormatting sqref="AP55">
    <cfRule type="cellIs" dxfId="8632" priority="985" operator="equal">
      <formula>0</formula>
    </cfRule>
    <cfRule type="cellIs" dxfId="8631" priority="986" operator="equal">
      <formula>0</formula>
    </cfRule>
  </conditionalFormatting>
  <conditionalFormatting sqref="AP91">
    <cfRule type="cellIs" dxfId="8630" priority="984" operator="equal">
      <formula>0</formula>
    </cfRule>
  </conditionalFormatting>
  <conditionalFormatting sqref="AP91">
    <cfRule type="cellIs" dxfId="8629" priority="982" operator="equal">
      <formula>0</formula>
    </cfRule>
    <cfRule type="cellIs" dxfId="8628" priority="983" operator="equal">
      <formula>0</formula>
    </cfRule>
  </conditionalFormatting>
  <conditionalFormatting sqref="AP79">
    <cfRule type="cellIs" dxfId="8627" priority="981" operator="equal">
      <formula>0</formula>
    </cfRule>
  </conditionalFormatting>
  <conditionalFormatting sqref="AP79">
    <cfRule type="cellIs" dxfId="8626" priority="979" operator="equal">
      <formula>0</formula>
    </cfRule>
    <cfRule type="cellIs" dxfId="8625" priority="980" operator="equal">
      <formula>0</formula>
    </cfRule>
  </conditionalFormatting>
  <conditionalFormatting sqref="AP67">
    <cfRule type="cellIs" dxfId="8624" priority="978" operator="equal">
      <formula>0</formula>
    </cfRule>
  </conditionalFormatting>
  <conditionalFormatting sqref="AP67">
    <cfRule type="cellIs" dxfId="8623" priority="976" operator="equal">
      <formula>0</formula>
    </cfRule>
    <cfRule type="cellIs" dxfId="8622" priority="977" operator="equal">
      <formula>0</formula>
    </cfRule>
  </conditionalFormatting>
  <conditionalFormatting sqref="AR42:AR43">
    <cfRule type="expression" dxfId="8621" priority="955">
      <formula>AR$17=1</formula>
    </cfRule>
    <cfRule type="expression" dxfId="8620" priority="956">
      <formula>AR$17=7</formula>
    </cfRule>
    <cfRule type="expression" dxfId="8619" priority="957">
      <formula>COUNTIF(祝日,AR$42)=1</formula>
    </cfRule>
  </conditionalFormatting>
  <conditionalFormatting sqref="AR55">
    <cfRule type="cellIs" dxfId="8618" priority="954" operator="equal">
      <formula>0</formula>
    </cfRule>
  </conditionalFormatting>
  <conditionalFormatting sqref="AR55">
    <cfRule type="cellIs" dxfId="8617" priority="952" operator="equal">
      <formula>0</formula>
    </cfRule>
    <cfRule type="cellIs" dxfId="8616" priority="953" operator="equal">
      <formula>0</formula>
    </cfRule>
  </conditionalFormatting>
  <conditionalFormatting sqref="AR91">
    <cfRule type="cellIs" dxfId="8615" priority="951" operator="equal">
      <formula>0</formula>
    </cfRule>
  </conditionalFormatting>
  <conditionalFormatting sqref="AR91">
    <cfRule type="cellIs" dxfId="8614" priority="949" operator="equal">
      <formula>0</formula>
    </cfRule>
    <cfRule type="cellIs" dxfId="8613" priority="950" operator="equal">
      <formula>0</formula>
    </cfRule>
  </conditionalFormatting>
  <conditionalFormatting sqref="AR79">
    <cfRule type="cellIs" dxfId="8612" priority="948" operator="equal">
      <formula>0</formula>
    </cfRule>
  </conditionalFormatting>
  <conditionalFormatting sqref="AR79">
    <cfRule type="cellIs" dxfId="8611" priority="946" operator="equal">
      <formula>0</formula>
    </cfRule>
    <cfRule type="cellIs" dxfId="8610" priority="947" operator="equal">
      <formula>0</formula>
    </cfRule>
  </conditionalFormatting>
  <conditionalFormatting sqref="AR67">
    <cfRule type="cellIs" dxfId="8609" priority="945" operator="equal">
      <formula>0</formula>
    </cfRule>
  </conditionalFormatting>
  <conditionalFormatting sqref="AR67">
    <cfRule type="cellIs" dxfId="8608" priority="943" operator="equal">
      <formula>0</formula>
    </cfRule>
    <cfRule type="cellIs" dxfId="8607" priority="944" operator="equal">
      <formula>0</formula>
    </cfRule>
  </conditionalFormatting>
  <conditionalFormatting sqref="AT42:AT43">
    <cfRule type="expression" dxfId="8606" priority="922">
      <formula>AT$17=1</formula>
    </cfRule>
    <cfRule type="expression" dxfId="8605" priority="923">
      <formula>AT$17=7</formula>
    </cfRule>
    <cfRule type="expression" dxfId="8604" priority="924">
      <formula>COUNTIF(祝日,AT$42)=1</formula>
    </cfRule>
  </conditionalFormatting>
  <conditionalFormatting sqref="AT55">
    <cfRule type="cellIs" dxfId="8603" priority="921" operator="equal">
      <formula>0</formula>
    </cfRule>
  </conditionalFormatting>
  <conditionalFormatting sqref="AT55">
    <cfRule type="cellIs" dxfId="8602" priority="919" operator="equal">
      <formula>0</formula>
    </cfRule>
    <cfRule type="cellIs" dxfId="8601" priority="920" operator="equal">
      <formula>0</formula>
    </cfRule>
  </conditionalFormatting>
  <conditionalFormatting sqref="AT91">
    <cfRule type="cellIs" dxfId="8600" priority="918" operator="equal">
      <formula>0</formula>
    </cfRule>
  </conditionalFormatting>
  <conditionalFormatting sqref="AT91">
    <cfRule type="cellIs" dxfId="8599" priority="916" operator="equal">
      <formula>0</formula>
    </cfRule>
    <cfRule type="cellIs" dxfId="8598" priority="917" operator="equal">
      <formula>0</formula>
    </cfRule>
  </conditionalFormatting>
  <conditionalFormatting sqref="AT79">
    <cfRule type="cellIs" dxfId="8597" priority="915" operator="equal">
      <formula>0</formula>
    </cfRule>
  </conditionalFormatting>
  <conditionalFormatting sqref="AT79">
    <cfRule type="cellIs" dxfId="8596" priority="913" operator="equal">
      <formula>0</formula>
    </cfRule>
    <cfRule type="cellIs" dxfId="8595" priority="914" operator="equal">
      <formula>0</formula>
    </cfRule>
  </conditionalFormatting>
  <conditionalFormatting sqref="AT67">
    <cfRule type="cellIs" dxfId="8594" priority="912" operator="equal">
      <formula>0</formula>
    </cfRule>
  </conditionalFormatting>
  <conditionalFormatting sqref="AT67">
    <cfRule type="cellIs" dxfId="8593" priority="910" operator="equal">
      <formula>0</formula>
    </cfRule>
    <cfRule type="cellIs" dxfId="8592" priority="911" operator="equal">
      <formula>0</formula>
    </cfRule>
  </conditionalFormatting>
  <conditionalFormatting sqref="AV42:AV43">
    <cfRule type="expression" dxfId="8591" priority="889">
      <formula>AV$17=1</formula>
    </cfRule>
    <cfRule type="expression" dxfId="8590" priority="890">
      <formula>AV$17=7</formula>
    </cfRule>
    <cfRule type="expression" dxfId="8589" priority="891">
      <formula>COUNTIF(祝日,AV$42)=1</formula>
    </cfRule>
  </conditionalFormatting>
  <conditionalFormatting sqref="AV55">
    <cfRule type="cellIs" dxfId="8588" priority="888" operator="equal">
      <formula>0</formula>
    </cfRule>
  </conditionalFormatting>
  <conditionalFormatting sqref="AV55">
    <cfRule type="cellIs" dxfId="8587" priority="886" operator="equal">
      <formula>0</formula>
    </cfRule>
    <cfRule type="cellIs" dxfId="8586" priority="887" operator="equal">
      <formula>0</formula>
    </cfRule>
  </conditionalFormatting>
  <conditionalFormatting sqref="AV91">
    <cfRule type="cellIs" dxfId="8585" priority="885" operator="equal">
      <formula>0</formula>
    </cfRule>
  </conditionalFormatting>
  <conditionalFormatting sqref="AV91">
    <cfRule type="cellIs" dxfId="8584" priority="883" operator="equal">
      <formula>0</formula>
    </cfRule>
    <cfRule type="cellIs" dxfId="8583" priority="884" operator="equal">
      <formula>0</formula>
    </cfRule>
  </conditionalFormatting>
  <conditionalFormatting sqref="AV79">
    <cfRule type="cellIs" dxfId="8582" priority="882" operator="equal">
      <formula>0</formula>
    </cfRule>
  </conditionalFormatting>
  <conditionalFormatting sqref="AV79">
    <cfRule type="cellIs" dxfId="8581" priority="880" operator="equal">
      <formula>0</formula>
    </cfRule>
    <cfRule type="cellIs" dxfId="8580" priority="881" operator="equal">
      <formula>0</formula>
    </cfRule>
  </conditionalFormatting>
  <conditionalFormatting sqref="AV67">
    <cfRule type="cellIs" dxfId="8579" priority="879" operator="equal">
      <formula>0</formula>
    </cfRule>
  </conditionalFormatting>
  <conditionalFormatting sqref="AV67">
    <cfRule type="cellIs" dxfId="8578" priority="877" operator="equal">
      <formula>0</formula>
    </cfRule>
    <cfRule type="cellIs" dxfId="8577" priority="878" operator="equal">
      <formula>0</formula>
    </cfRule>
  </conditionalFormatting>
  <conditionalFormatting sqref="AX42:AX43">
    <cfRule type="expression" dxfId="8576" priority="856">
      <formula>AX$17=1</formula>
    </cfRule>
    <cfRule type="expression" dxfId="8575" priority="857">
      <formula>AX$17=7</formula>
    </cfRule>
    <cfRule type="expression" dxfId="8574" priority="858">
      <formula>COUNTIF(祝日,AX$42)=1</formula>
    </cfRule>
  </conditionalFormatting>
  <conditionalFormatting sqref="AX55">
    <cfRule type="cellIs" dxfId="8573" priority="855" operator="equal">
      <formula>0</formula>
    </cfRule>
  </conditionalFormatting>
  <conditionalFormatting sqref="AX55">
    <cfRule type="cellIs" dxfId="8572" priority="853" operator="equal">
      <formula>0</formula>
    </cfRule>
    <cfRule type="cellIs" dxfId="8571" priority="854" operator="equal">
      <formula>0</formula>
    </cfRule>
  </conditionalFormatting>
  <conditionalFormatting sqref="AX91">
    <cfRule type="cellIs" dxfId="8570" priority="852" operator="equal">
      <formula>0</formula>
    </cfRule>
  </conditionalFormatting>
  <conditionalFormatting sqref="AX91">
    <cfRule type="cellIs" dxfId="8569" priority="850" operator="equal">
      <formula>0</formula>
    </cfRule>
    <cfRule type="cellIs" dxfId="8568" priority="851" operator="equal">
      <formula>0</formula>
    </cfRule>
  </conditionalFormatting>
  <conditionalFormatting sqref="AX79">
    <cfRule type="cellIs" dxfId="8567" priority="849" operator="equal">
      <formula>0</formula>
    </cfRule>
  </conditionalFormatting>
  <conditionalFormatting sqref="AX79">
    <cfRule type="cellIs" dxfId="8566" priority="847" operator="equal">
      <formula>0</formula>
    </cfRule>
    <cfRule type="cellIs" dxfId="8565" priority="848" operator="equal">
      <formula>0</formula>
    </cfRule>
  </conditionalFormatting>
  <conditionalFormatting sqref="AX67">
    <cfRule type="cellIs" dxfId="8564" priority="846" operator="equal">
      <formula>0</formula>
    </cfRule>
  </conditionalFormatting>
  <conditionalFormatting sqref="AX67">
    <cfRule type="cellIs" dxfId="8563" priority="844" operator="equal">
      <formula>0</formula>
    </cfRule>
    <cfRule type="cellIs" dxfId="8562" priority="845" operator="equal">
      <formula>0</formula>
    </cfRule>
  </conditionalFormatting>
  <conditionalFormatting sqref="AZ42:AZ43">
    <cfRule type="expression" dxfId="8561" priority="823">
      <formula>AZ$17=1</formula>
    </cfRule>
    <cfRule type="expression" dxfId="8560" priority="824">
      <formula>AZ$17=7</formula>
    </cfRule>
    <cfRule type="expression" dxfId="8559" priority="825">
      <formula>COUNTIF(祝日,AZ$42)=1</formula>
    </cfRule>
  </conditionalFormatting>
  <conditionalFormatting sqref="AZ55">
    <cfRule type="cellIs" dxfId="8558" priority="822" operator="equal">
      <formula>0</formula>
    </cfRule>
  </conditionalFormatting>
  <conditionalFormatting sqref="AZ55">
    <cfRule type="cellIs" dxfId="8557" priority="820" operator="equal">
      <formula>0</formula>
    </cfRule>
    <cfRule type="cellIs" dxfId="8556" priority="821" operator="equal">
      <formula>0</formula>
    </cfRule>
  </conditionalFormatting>
  <conditionalFormatting sqref="AZ91">
    <cfRule type="cellIs" dxfId="8555" priority="819" operator="equal">
      <formula>0</formula>
    </cfRule>
  </conditionalFormatting>
  <conditionalFormatting sqref="AZ91">
    <cfRule type="cellIs" dxfId="8554" priority="817" operator="equal">
      <formula>0</formula>
    </cfRule>
    <cfRule type="cellIs" dxfId="8553" priority="818" operator="equal">
      <formula>0</formula>
    </cfRule>
  </conditionalFormatting>
  <conditionalFormatting sqref="AZ79">
    <cfRule type="cellIs" dxfId="8552" priority="816" operator="equal">
      <formula>0</formula>
    </cfRule>
  </conditionalFormatting>
  <conditionalFormatting sqref="AZ79">
    <cfRule type="cellIs" dxfId="8551" priority="814" operator="equal">
      <formula>0</formula>
    </cfRule>
    <cfRule type="cellIs" dxfId="8550" priority="815" operator="equal">
      <formula>0</formula>
    </cfRule>
  </conditionalFormatting>
  <conditionalFormatting sqref="AZ67">
    <cfRule type="cellIs" dxfId="8549" priority="813" operator="equal">
      <formula>0</formula>
    </cfRule>
  </conditionalFormatting>
  <conditionalFormatting sqref="AZ67">
    <cfRule type="cellIs" dxfId="8548" priority="811" operator="equal">
      <formula>0</formula>
    </cfRule>
    <cfRule type="cellIs" dxfId="8547" priority="812" operator="equal">
      <formula>0</formula>
    </cfRule>
  </conditionalFormatting>
  <conditionalFormatting sqref="BB42:BB43">
    <cfRule type="expression" dxfId="8546" priority="790">
      <formula>BB$17=1</formula>
    </cfRule>
    <cfRule type="expression" dxfId="8545" priority="791">
      <formula>BB$17=7</formula>
    </cfRule>
    <cfRule type="expression" dxfId="8544" priority="792">
      <formula>COUNTIF(祝日,BB$42)=1</formula>
    </cfRule>
  </conditionalFormatting>
  <conditionalFormatting sqref="BB55">
    <cfRule type="cellIs" dxfId="8543" priority="789" operator="equal">
      <formula>0</formula>
    </cfRule>
  </conditionalFormatting>
  <conditionalFormatting sqref="BB55">
    <cfRule type="cellIs" dxfId="8542" priority="787" operator="equal">
      <formula>0</formula>
    </cfRule>
    <cfRule type="cellIs" dxfId="8541" priority="788" operator="equal">
      <formula>0</formula>
    </cfRule>
  </conditionalFormatting>
  <conditionalFormatting sqref="BB91">
    <cfRule type="cellIs" dxfId="8540" priority="786" operator="equal">
      <formula>0</formula>
    </cfRule>
  </conditionalFormatting>
  <conditionalFormatting sqref="BB91">
    <cfRule type="cellIs" dxfId="8539" priority="784" operator="equal">
      <formula>0</formula>
    </cfRule>
    <cfRule type="cellIs" dxfId="8538" priority="785" operator="equal">
      <formula>0</formula>
    </cfRule>
  </conditionalFormatting>
  <conditionalFormatting sqref="BB79">
    <cfRule type="cellIs" dxfId="8537" priority="783" operator="equal">
      <formula>0</formula>
    </cfRule>
  </conditionalFormatting>
  <conditionalFormatting sqref="BB79">
    <cfRule type="cellIs" dxfId="8536" priority="781" operator="equal">
      <formula>0</formula>
    </cfRule>
    <cfRule type="cellIs" dxfId="8535" priority="782" operator="equal">
      <formula>0</formula>
    </cfRule>
  </conditionalFormatting>
  <conditionalFormatting sqref="BB67">
    <cfRule type="cellIs" dxfId="8534" priority="780" operator="equal">
      <formula>0</formula>
    </cfRule>
  </conditionalFormatting>
  <conditionalFormatting sqref="BB67">
    <cfRule type="cellIs" dxfId="8533" priority="778" operator="equal">
      <formula>0</formula>
    </cfRule>
    <cfRule type="cellIs" dxfId="8532" priority="779" operator="equal">
      <formula>0</formula>
    </cfRule>
  </conditionalFormatting>
  <conditionalFormatting sqref="BD42:BD43">
    <cfRule type="expression" dxfId="8531" priority="757">
      <formula>BD$17=1</formula>
    </cfRule>
    <cfRule type="expression" dxfId="8530" priority="758">
      <formula>BD$17=7</formula>
    </cfRule>
    <cfRule type="expression" dxfId="8529" priority="759">
      <formula>COUNTIF(祝日,BD$42)=1</formula>
    </cfRule>
  </conditionalFormatting>
  <conditionalFormatting sqref="BD55">
    <cfRule type="cellIs" dxfId="8528" priority="756" operator="equal">
      <formula>0</formula>
    </cfRule>
  </conditionalFormatting>
  <conditionalFormatting sqref="BD55">
    <cfRule type="cellIs" dxfId="8527" priority="754" operator="equal">
      <formula>0</formula>
    </cfRule>
    <cfRule type="cellIs" dxfId="8526" priority="755" operator="equal">
      <formula>0</formula>
    </cfRule>
  </conditionalFormatting>
  <conditionalFormatting sqref="BD91">
    <cfRule type="cellIs" dxfId="8525" priority="753" operator="equal">
      <formula>0</formula>
    </cfRule>
  </conditionalFormatting>
  <conditionalFormatting sqref="BD91">
    <cfRule type="cellIs" dxfId="8524" priority="751" operator="equal">
      <formula>0</formula>
    </cfRule>
    <cfRule type="cellIs" dxfId="8523" priority="752" operator="equal">
      <formula>0</formula>
    </cfRule>
  </conditionalFormatting>
  <conditionalFormatting sqref="BD79">
    <cfRule type="cellIs" dxfId="8522" priority="750" operator="equal">
      <formula>0</formula>
    </cfRule>
  </conditionalFormatting>
  <conditionalFormatting sqref="BD79">
    <cfRule type="cellIs" dxfId="8521" priority="748" operator="equal">
      <formula>0</formula>
    </cfRule>
    <cfRule type="cellIs" dxfId="8520" priority="749" operator="equal">
      <formula>0</formula>
    </cfRule>
  </conditionalFormatting>
  <conditionalFormatting sqref="BD67">
    <cfRule type="cellIs" dxfId="8519" priority="747" operator="equal">
      <formula>0</formula>
    </cfRule>
  </conditionalFormatting>
  <conditionalFormatting sqref="BD67">
    <cfRule type="cellIs" dxfId="8518" priority="745" operator="equal">
      <formula>0</formula>
    </cfRule>
    <cfRule type="cellIs" dxfId="8517" priority="746" operator="equal">
      <formula>0</formula>
    </cfRule>
  </conditionalFormatting>
  <conditionalFormatting sqref="BF42:BF43">
    <cfRule type="expression" dxfId="8516" priority="724">
      <formula>BF$17=1</formula>
    </cfRule>
    <cfRule type="expression" dxfId="8515" priority="725">
      <formula>BF$17=7</formula>
    </cfRule>
    <cfRule type="expression" dxfId="8514" priority="726">
      <formula>COUNTIF(祝日,BF$42)=1</formula>
    </cfRule>
  </conditionalFormatting>
  <conditionalFormatting sqref="BF55">
    <cfRule type="cellIs" dxfId="8513" priority="723" operator="equal">
      <formula>0</formula>
    </cfRule>
  </conditionalFormatting>
  <conditionalFormatting sqref="BF55">
    <cfRule type="cellIs" dxfId="8512" priority="721" operator="equal">
      <formula>0</formula>
    </cfRule>
    <cfRule type="cellIs" dxfId="8511" priority="722" operator="equal">
      <formula>0</formula>
    </cfRule>
  </conditionalFormatting>
  <conditionalFormatting sqref="BF91">
    <cfRule type="cellIs" dxfId="8510" priority="720" operator="equal">
      <formula>0</formula>
    </cfRule>
  </conditionalFormatting>
  <conditionalFormatting sqref="BF91">
    <cfRule type="cellIs" dxfId="8509" priority="718" operator="equal">
      <formula>0</formula>
    </cfRule>
    <cfRule type="cellIs" dxfId="8508" priority="719" operator="equal">
      <formula>0</formula>
    </cfRule>
  </conditionalFormatting>
  <conditionalFormatting sqref="BF79">
    <cfRule type="cellIs" dxfId="8507" priority="717" operator="equal">
      <formula>0</formula>
    </cfRule>
  </conditionalFormatting>
  <conditionalFormatting sqref="BF79">
    <cfRule type="cellIs" dxfId="8506" priority="715" operator="equal">
      <formula>0</formula>
    </cfRule>
    <cfRule type="cellIs" dxfId="8505" priority="716" operator="equal">
      <formula>0</formula>
    </cfRule>
  </conditionalFormatting>
  <conditionalFormatting sqref="BF67">
    <cfRule type="cellIs" dxfId="8504" priority="714" operator="equal">
      <formula>0</formula>
    </cfRule>
  </conditionalFormatting>
  <conditionalFormatting sqref="BF67">
    <cfRule type="cellIs" dxfId="8503" priority="712" operator="equal">
      <formula>0</formula>
    </cfRule>
    <cfRule type="cellIs" dxfId="8502" priority="713" operator="equal">
      <formula>0</formula>
    </cfRule>
  </conditionalFormatting>
  <conditionalFormatting sqref="BH42:BH43">
    <cfRule type="expression" dxfId="8501" priority="691">
      <formula>BH$17=1</formula>
    </cfRule>
    <cfRule type="expression" dxfId="8500" priority="692">
      <formula>BH$17=7</formula>
    </cfRule>
    <cfRule type="expression" dxfId="8499" priority="693">
      <formula>COUNTIF(祝日,BH$42)=1</formula>
    </cfRule>
  </conditionalFormatting>
  <conditionalFormatting sqref="BH55">
    <cfRule type="cellIs" dxfId="8498" priority="690" operator="equal">
      <formula>0</formula>
    </cfRule>
  </conditionalFormatting>
  <conditionalFormatting sqref="BH55">
    <cfRule type="cellIs" dxfId="8497" priority="688" operator="equal">
      <formula>0</formula>
    </cfRule>
    <cfRule type="cellIs" dxfId="8496" priority="689" operator="equal">
      <formula>0</formula>
    </cfRule>
  </conditionalFormatting>
  <conditionalFormatting sqref="BH91">
    <cfRule type="cellIs" dxfId="8495" priority="687" operator="equal">
      <formula>0</formula>
    </cfRule>
  </conditionalFormatting>
  <conditionalFormatting sqref="BH91">
    <cfRule type="cellIs" dxfId="8494" priority="685" operator="equal">
      <formula>0</formula>
    </cfRule>
    <cfRule type="cellIs" dxfId="8493" priority="686" operator="equal">
      <formula>0</formula>
    </cfRule>
  </conditionalFormatting>
  <conditionalFormatting sqref="BH79">
    <cfRule type="cellIs" dxfId="8492" priority="684" operator="equal">
      <formula>0</formula>
    </cfRule>
  </conditionalFormatting>
  <conditionalFormatting sqref="BH79">
    <cfRule type="cellIs" dxfId="8491" priority="682" operator="equal">
      <formula>0</formula>
    </cfRule>
    <cfRule type="cellIs" dxfId="8490" priority="683" operator="equal">
      <formula>0</formula>
    </cfRule>
  </conditionalFormatting>
  <conditionalFormatting sqref="BH67">
    <cfRule type="cellIs" dxfId="8489" priority="681" operator="equal">
      <formula>0</formula>
    </cfRule>
  </conditionalFormatting>
  <conditionalFormatting sqref="BH67">
    <cfRule type="cellIs" dxfId="8488" priority="679" operator="equal">
      <formula>0</formula>
    </cfRule>
    <cfRule type="cellIs" dxfId="8487" priority="680" operator="equal">
      <formula>0</formula>
    </cfRule>
  </conditionalFormatting>
  <conditionalFormatting sqref="BJ42:BJ43">
    <cfRule type="expression" dxfId="8486" priority="658">
      <formula>BJ$17=1</formula>
    </cfRule>
    <cfRule type="expression" dxfId="8485" priority="659">
      <formula>BJ$17=7</formula>
    </cfRule>
    <cfRule type="expression" dxfId="8484" priority="660">
      <formula>COUNTIF(祝日,BJ$42)=1</formula>
    </cfRule>
  </conditionalFormatting>
  <conditionalFormatting sqref="BJ55">
    <cfRule type="cellIs" dxfId="8483" priority="657" operator="equal">
      <formula>0</formula>
    </cfRule>
  </conditionalFormatting>
  <conditionalFormatting sqref="BJ55">
    <cfRule type="cellIs" dxfId="8482" priority="655" operator="equal">
      <formula>0</formula>
    </cfRule>
    <cfRule type="cellIs" dxfId="8481" priority="656" operator="equal">
      <formula>0</formula>
    </cfRule>
  </conditionalFormatting>
  <conditionalFormatting sqref="BJ91">
    <cfRule type="cellIs" dxfId="8480" priority="654" operator="equal">
      <formula>0</formula>
    </cfRule>
  </conditionalFormatting>
  <conditionalFormatting sqref="BJ91">
    <cfRule type="cellIs" dxfId="8479" priority="652" operator="equal">
      <formula>0</formula>
    </cfRule>
    <cfRule type="cellIs" dxfId="8478" priority="653" operator="equal">
      <formula>0</formula>
    </cfRule>
  </conditionalFormatting>
  <conditionalFormatting sqref="BJ79">
    <cfRule type="cellIs" dxfId="8477" priority="651" operator="equal">
      <formula>0</formula>
    </cfRule>
  </conditionalFormatting>
  <conditionalFormatting sqref="BJ79">
    <cfRule type="cellIs" dxfId="8476" priority="649" operator="equal">
      <formula>0</formula>
    </cfRule>
    <cfRule type="cellIs" dxfId="8475" priority="650" operator="equal">
      <formula>0</formula>
    </cfRule>
  </conditionalFormatting>
  <conditionalFormatting sqref="BJ67">
    <cfRule type="cellIs" dxfId="8474" priority="648" operator="equal">
      <formula>0</formula>
    </cfRule>
  </conditionalFormatting>
  <conditionalFormatting sqref="BJ67">
    <cfRule type="cellIs" dxfId="8473" priority="646" operator="equal">
      <formula>0</formula>
    </cfRule>
    <cfRule type="cellIs" dxfId="8472" priority="647" operator="equal">
      <formula>0</formula>
    </cfRule>
  </conditionalFormatting>
  <conditionalFormatting sqref="BL42:BL43">
    <cfRule type="expression" dxfId="8471" priority="625">
      <formula>BL$17=1</formula>
    </cfRule>
    <cfRule type="expression" dxfId="8470" priority="626">
      <formula>BL$17=7</formula>
    </cfRule>
    <cfRule type="expression" dxfId="8469" priority="627">
      <formula>COUNTIF(祝日,BL$42)=1</formula>
    </cfRule>
  </conditionalFormatting>
  <conditionalFormatting sqref="BL55">
    <cfRule type="cellIs" dxfId="8468" priority="624" operator="equal">
      <formula>0</formula>
    </cfRule>
  </conditionalFormatting>
  <conditionalFormatting sqref="BL55">
    <cfRule type="cellIs" dxfId="8467" priority="622" operator="equal">
      <formula>0</formula>
    </cfRule>
    <cfRule type="cellIs" dxfId="8466" priority="623" operator="equal">
      <formula>0</formula>
    </cfRule>
  </conditionalFormatting>
  <conditionalFormatting sqref="BL91">
    <cfRule type="cellIs" dxfId="8465" priority="621" operator="equal">
      <formula>0</formula>
    </cfRule>
  </conditionalFormatting>
  <conditionalFormatting sqref="BL91">
    <cfRule type="cellIs" dxfId="8464" priority="619" operator="equal">
      <formula>0</formula>
    </cfRule>
    <cfRule type="cellIs" dxfId="8463" priority="620" operator="equal">
      <formula>0</formula>
    </cfRule>
  </conditionalFormatting>
  <conditionalFormatting sqref="BL79">
    <cfRule type="cellIs" dxfId="8462" priority="618" operator="equal">
      <formula>0</formula>
    </cfRule>
  </conditionalFormatting>
  <conditionalFormatting sqref="BL79">
    <cfRule type="cellIs" dxfId="8461" priority="616" operator="equal">
      <formula>0</formula>
    </cfRule>
    <cfRule type="cellIs" dxfId="8460" priority="617" operator="equal">
      <formula>0</formula>
    </cfRule>
  </conditionalFormatting>
  <conditionalFormatting sqref="BL67">
    <cfRule type="cellIs" dxfId="8459" priority="615" operator="equal">
      <formula>0</formula>
    </cfRule>
  </conditionalFormatting>
  <conditionalFormatting sqref="BL67">
    <cfRule type="cellIs" dxfId="8458" priority="613" operator="equal">
      <formula>0</formula>
    </cfRule>
    <cfRule type="cellIs" dxfId="8457" priority="614" operator="equal">
      <formula>0</formula>
    </cfRule>
  </conditionalFormatting>
  <conditionalFormatting sqref="D20:E34">
    <cfRule type="cellIs" dxfId="8456" priority="594" operator="equal">
      <formula>0</formula>
    </cfRule>
  </conditionalFormatting>
  <conditionalFormatting sqref="D42:D43">
    <cfRule type="expression" dxfId="8455" priority="590">
      <formula>D$17=1</formula>
    </cfRule>
    <cfRule type="expression" dxfId="8454" priority="591">
      <formula>D$17=7</formula>
    </cfRule>
    <cfRule type="expression" dxfId="8453" priority="592">
      <formula>COUNTIF(祝日,D$42)=1</formula>
    </cfRule>
  </conditionalFormatting>
  <conditionalFormatting sqref="D55">
    <cfRule type="cellIs" dxfId="8452" priority="589" operator="equal">
      <formula>0</formula>
    </cfRule>
  </conditionalFormatting>
  <conditionalFormatting sqref="D55">
    <cfRule type="cellIs" dxfId="8451" priority="587" operator="equal">
      <formula>0</formula>
    </cfRule>
    <cfRule type="cellIs" dxfId="8450" priority="588" operator="equal">
      <formula>0</formula>
    </cfRule>
  </conditionalFormatting>
  <conditionalFormatting sqref="D91">
    <cfRule type="cellIs" dxfId="8449" priority="586" operator="equal">
      <formula>0</formula>
    </cfRule>
  </conditionalFormatting>
  <conditionalFormatting sqref="D91">
    <cfRule type="cellIs" dxfId="8448" priority="584" operator="equal">
      <formula>0</formula>
    </cfRule>
    <cfRule type="cellIs" dxfId="8447" priority="585" operator="equal">
      <formula>0</formula>
    </cfRule>
  </conditionalFormatting>
  <conditionalFormatting sqref="D79">
    <cfRule type="cellIs" dxfId="8446" priority="583" operator="equal">
      <formula>0</formula>
    </cfRule>
  </conditionalFormatting>
  <conditionalFormatting sqref="D79">
    <cfRule type="cellIs" dxfId="8445" priority="581" operator="equal">
      <formula>0</formula>
    </cfRule>
    <cfRule type="cellIs" dxfId="8444" priority="582" operator="equal">
      <formula>0</formula>
    </cfRule>
  </conditionalFormatting>
  <conditionalFormatting sqref="D67">
    <cfRule type="cellIs" dxfId="8443" priority="580" operator="equal">
      <formula>0</formula>
    </cfRule>
  </conditionalFormatting>
  <conditionalFormatting sqref="D67">
    <cfRule type="cellIs" dxfId="8442" priority="578" operator="equal">
      <formula>0</formula>
    </cfRule>
    <cfRule type="cellIs" dxfId="8441" priority="579" operator="equal">
      <formula>0</formula>
    </cfRule>
  </conditionalFormatting>
  <conditionalFormatting sqref="Z4:Z13">
    <cfRule type="cellIs" dxfId="8440" priority="559" operator="equal">
      <formula>0</formula>
    </cfRule>
  </conditionalFormatting>
  <conditionalFormatting sqref="D95">
    <cfRule type="cellIs" dxfId="8439" priority="543" operator="equal">
      <formula>0</formula>
    </cfRule>
  </conditionalFormatting>
  <conditionalFormatting sqref="D95">
    <cfRule type="cellIs" dxfId="8438" priority="541" operator="equal">
      <formula>0</formula>
    </cfRule>
    <cfRule type="cellIs" dxfId="8437" priority="542" operator="equal">
      <formula>0</formula>
    </cfRule>
  </conditionalFormatting>
  <conditionalFormatting sqref="F95">
    <cfRule type="cellIs" dxfId="8436" priority="525" operator="equal">
      <formula>0</formula>
    </cfRule>
  </conditionalFormatting>
  <conditionalFormatting sqref="F95">
    <cfRule type="cellIs" dxfId="8435" priority="523" operator="equal">
      <formula>0</formula>
    </cfRule>
    <cfRule type="cellIs" dxfId="8434" priority="524" operator="equal">
      <formula>0</formula>
    </cfRule>
  </conditionalFormatting>
  <conditionalFormatting sqref="H95">
    <cfRule type="cellIs" dxfId="8433" priority="507" operator="equal">
      <formula>0</formula>
    </cfRule>
  </conditionalFormatting>
  <conditionalFormatting sqref="H95">
    <cfRule type="cellIs" dxfId="8432" priority="505" operator="equal">
      <formula>0</formula>
    </cfRule>
    <cfRule type="cellIs" dxfId="8431" priority="506" operator="equal">
      <formula>0</formula>
    </cfRule>
  </conditionalFormatting>
  <conditionalFormatting sqref="J95">
    <cfRule type="cellIs" dxfId="8430" priority="489" operator="equal">
      <formula>0</formula>
    </cfRule>
  </conditionalFormatting>
  <conditionalFormatting sqref="J95">
    <cfRule type="cellIs" dxfId="8429" priority="487" operator="equal">
      <formula>0</formula>
    </cfRule>
    <cfRule type="cellIs" dxfId="8428" priority="488" operator="equal">
      <formula>0</formula>
    </cfRule>
  </conditionalFormatting>
  <conditionalFormatting sqref="L95">
    <cfRule type="cellIs" dxfId="8427" priority="471" operator="equal">
      <formula>0</formula>
    </cfRule>
  </conditionalFormatting>
  <conditionalFormatting sqref="L95">
    <cfRule type="cellIs" dxfId="8426" priority="469" operator="equal">
      <formula>0</formula>
    </cfRule>
    <cfRule type="cellIs" dxfId="8425" priority="470" operator="equal">
      <formula>0</formula>
    </cfRule>
  </conditionalFormatting>
  <conditionalFormatting sqref="N95">
    <cfRule type="cellIs" dxfId="8424" priority="453" operator="equal">
      <formula>0</formula>
    </cfRule>
  </conditionalFormatting>
  <conditionalFormatting sqref="N95">
    <cfRule type="cellIs" dxfId="8423" priority="451" operator="equal">
      <formula>0</formula>
    </cfRule>
    <cfRule type="cellIs" dxfId="8422" priority="452" operator="equal">
      <formula>0</formula>
    </cfRule>
  </conditionalFormatting>
  <conditionalFormatting sqref="P95">
    <cfRule type="cellIs" dxfId="8421" priority="435" operator="equal">
      <formula>0</formula>
    </cfRule>
  </conditionalFormatting>
  <conditionalFormatting sqref="P95">
    <cfRule type="cellIs" dxfId="8420" priority="433" operator="equal">
      <formula>0</formula>
    </cfRule>
    <cfRule type="cellIs" dxfId="8419" priority="434" operator="equal">
      <formula>0</formula>
    </cfRule>
  </conditionalFormatting>
  <conditionalFormatting sqref="R95">
    <cfRule type="cellIs" dxfId="8418" priority="417" operator="equal">
      <formula>0</formula>
    </cfRule>
  </conditionalFormatting>
  <conditionalFormatting sqref="R95">
    <cfRule type="cellIs" dxfId="8417" priority="415" operator="equal">
      <formula>0</formula>
    </cfRule>
    <cfRule type="cellIs" dxfId="8416" priority="416" operator="equal">
      <formula>0</formula>
    </cfRule>
  </conditionalFormatting>
  <conditionalFormatting sqref="T95">
    <cfRule type="cellIs" dxfId="8415" priority="399" operator="equal">
      <formula>0</formula>
    </cfRule>
  </conditionalFormatting>
  <conditionalFormatting sqref="T95">
    <cfRule type="cellIs" dxfId="8414" priority="397" operator="equal">
      <formula>0</formula>
    </cfRule>
    <cfRule type="cellIs" dxfId="8413" priority="398" operator="equal">
      <formula>0</formula>
    </cfRule>
  </conditionalFormatting>
  <conditionalFormatting sqref="V95">
    <cfRule type="cellIs" dxfId="8412" priority="381" operator="equal">
      <formula>0</formula>
    </cfRule>
  </conditionalFormatting>
  <conditionalFormatting sqref="V95">
    <cfRule type="cellIs" dxfId="8411" priority="379" operator="equal">
      <formula>0</formula>
    </cfRule>
    <cfRule type="cellIs" dxfId="8410" priority="380" operator="equal">
      <formula>0</formula>
    </cfRule>
  </conditionalFormatting>
  <conditionalFormatting sqref="X95">
    <cfRule type="cellIs" dxfId="8409" priority="363" operator="equal">
      <formula>0</formula>
    </cfRule>
  </conditionalFormatting>
  <conditionalFormatting sqref="X95">
    <cfRule type="cellIs" dxfId="8408" priority="361" operator="equal">
      <formula>0</formula>
    </cfRule>
    <cfRule type="cellIs" dxfId="8407" priority="362" operator="equal">
      <formula>0</formula>
    </cfRule>
  </conditionalFormatting>
  <conditionalFormatting sqref="Z95">
    <cfRule type="cellIs" dxfId="8406" priority="345" operator="equal">
      <formula>0</formula>
    </cfRule>
  </conditionalFormatting>
  <conditionalFormatting sqref="Z95">
    <cfRule type="cellIs" dxfId="8405" priority="343" operator="equal">
      <formula>0</formula>
    </cfRule>
    <cfRule type="cellIs" dxfId="8404" priority="344" operator="equal">
      <formula>0</formula>
    </cfRule>
  </conditionalFormatting>
  <conditionalFormatting sqref="AB95">
    <cfRule type="cellIs" dxfId="8403" priority="327" operator="equal">
      <formula>0</formula>
    </cfRule>
  </conditionalFormatting>
  <conditionalFormatting sqref="AB95">
    <cfRule type="cellIs" dxfId="8402" priority="325" operator="equal">
      <formula>0</formula>
    </cfRule>
    <cfRule type="cellIs" dxfId="8401" priority="326" operator="equal">
      <formula>0</formula>
    </cfRule>
  </conditionalFormatting>
  <conditionalFormatting sqref="AD95">
    <cfRule type="cellIs" dxfId="8400" priority="309" operator="equal">
      <formula>0</formula>
    </cfRule>
  </conditionalFormatting>
  <conditionalFormatting sqref="AD95">
    <cfRule type="cellIs" dxfId="8399" priority="307" operator="equal">
      <formula>0</formula>
    </cfRule>
    <cfRule type="cellIs" dxfId="8398" priority="308" operator="equal">
      <formula>0</formula>
    </cfRule>
  </conditionalFormatting>
  <conditionalFormatting sqref="AF95">
    <cfRule type="cellIs" dxfId="8397" priority="291" operator="equal">
      <formula>0</formula>
    </cfRule>
  </conditionalFormatting>
  <conditionalFormatting sqref="AF95">
    <cfRule type="cellIs" dxfId="8396" priority="289" operator="equal">
      <formula>0</formula>
    </cfRule>
    <cfRule type="cellIs" dxfId="8395" priority="290" operator="equal">
      <formula>0</formula>
    </cfRule>
  </conditionalFormatting>
  <conditionalFormatting sqref="AH95">
    <cfRule type="cellIs" dxfId="8394" priority="273" operator="equal">
      <formula>0</formula>
    </cfRule>
  </conditionalFormatting>
  <conditionalFormatting sqref="AH95">
    <cfRule type="cellIs" dxfId="8393" priority="271" operator="equal">
      <formula>0</formula>
    </cfRule>
    <cfRule type="cellIs" dxfId="8392" priority="272" operator="equal">
      <formula>0</formula>
    </cfRule>
  </conditionalFormatting>
  <conditionalFormatting sqref="AJ95">
    <cfRule type="cellIs" dxfId="8391" priority="255" operator="equal">
      <formula>0</formula>
    </cfRule>
  </conditionalFormatting>
  <conditionalFormatting sqref="AJ95">
    <cfRule type="cellIs" dxfId="8390" priority="253" operator="equal">
      <formula>0</formula>
    </cfRule>
    <cfRule type="cellIs" dxfId="8389" priority="254" operator="equal">
      <formula>0</formula>
    </cfRule>
  </conditionalFormatting>
  <conditionalFormatting sqref="AL95">
    <cfRule type="cellIs" dxfId="8388" priority="237" operator="equal">
      <formula>0</formula>
    </cfRule>
  </conditionalFormatting>
  <conditionalFormatting sqref="AL95">
    <cfRule type="cellIs" dxfId="8387" priority="235" operator="equal">
      <formula>0</formula>
    </cfRule>
    <cfRule type="cellIs" dxfId="8386" priority="236" operator="equal">
      <formula>0</formula>
    </cfRule>
  </conditionalFormatting>
  <conditionalFormatting sqref="AN95">
    <cfRule type="cellIs" dxfId="8385" priority="219" operator="equal">
      <formula>0</formula>
    </cfRule>
  </conditionalFormatting>
  <conditionalFormatting sqref="AN95">
    <cfRule type="cellIs" dxfId="8384" priority="217" operator="equal">
      <formula>0</formula>
    </cfRule>
    <cfRule type="cellIs" dxfId="8383" priority="218" operator="equal">
      <formula>0</formula>
    </cfRule>
  </conditionalFormatting>
  <conditionalFormatting sqref="AP95">
    <cfRule type="cellIs" dxfId="8382" priority="201" operator="equal">
      <formula>0</formula>
    </cfRule>
  </conditionalFormatting>
  <conditionalFormatting sqref="AP95">
    <cfRule type="cellIs" dxfId="8381" priority="199" operator="equal">
      <formula>0</formula>
    </cfRule>
    <cfRule type="cellIs" dxfId="8380" priority="200" operator="equal">
      <formula>0</formula>
    </cfRule>
  </conditionalFormatting>
  <conditionalFormatting sqref="AR95">
    <cfRule type="cellIs" dxfId="8379" priority="183" operator="equal">
      <formula>0</formula>
    </cfRule>
  </conditionalFormatting>
  <conditionalFormatting sqref="AR95">
    <cfRule type="cellIs" dxfId="8378" priority="181" operator="equal">
      <formula>0</formula>
    </cfRule>
    <cfRule type="cellIs" dxfId="8377" priority="182" operator="equal">
      <formula>0</formula>
    </cfRule>
  </conditionalFormatting>
  <conditionalFormatting sqref="AT95">
    <cfRule type="cellIs" dxfId="8376" priority="165" operator="equal">
      <formula>0</formula>
    </cfRule>
  </conditionalFormatting>
  <conditionalFormatting sqref="AT95">
    <cfRule type="cellIs" dxfId="8375" priority="163" operator="equal">
      <formula>0</formula>
    </cfRule>
    <cfRule type="cellIs" dxfId="8374" priority="164" operator="equal">
      <formula>0</formula>
    </cfRule>
  </conditionalFormatting>
  <conditionalFormatting sqref="AV95">
    <cfRule type="cellIs" dxfId="8373" priority="147" operator="equal">
      <formula>0</formula>
    </cfRule>
  </conditionalFormatting>
  <conditionalFormatting sqref="AV95">
    <cfRule type="cellIs" dxfId="8372" priority="145" operator="equal">
      <formula>0</formula>
    </cfRule>
    <cfRule type="cellIs" dxfId="8371" priority="146" operator="equal">
      <formula>0</formula>
    </cfRule>
  </conditionalFormatting>
  <conditionalFormatting sqref="AX95">
    <cfRule type="cellIs" dxfId="8370" priority="129" operator="equal">
      <formula>0</formula>
    </cfRule>
  </conditionalFormatting>
  <conditionalFormatting sqref="AX95">
    <cfRule type="cellIs" dxfId="8369" priority="127" operator="equal">
      <formula>0</formula>
    </cfRule>
    <cfRule type="cellIs" dxfId="8368" priority="128" operator="equal">
      <formula>0</formula>
    </cfRule>
  </conditionalFormatting>
  <conditionalFormatting sqref="AZ95">
    <cfRule type="cellIs" dxfId="8367" priority="111" operator="equal">
      <formula>0</formula>
    </cfRule>
  </conditionalFormatting>
  <conditionalFormatting sqref="AZ95">
    <cfRule type="cellIs" dxfId="8366" priority="109" operator="equal">
      <formula>0</formula>
    </cfRule>
    <cfRule type="cellIs" dxfId="8365" priority="110" operator="equal">
      <formula>0</formula>
    </cfRule>
  </conditionalFormatting>
  <conditionalFormatting sqref="BB95">
    <cfRule type="cellIs" dxfId="8364" priority="93" operator="equal">
      <formula>0</formula>
    </cfRule>
  </conditionalFormatting>
  <conditionalFormatting sqref="BB95">
    <cfRule type="cellIs" dxfId="8363" priority="91" operator="equal">
      <formula>0</formula>
    </cfRule>
    <cfRule type="cellIs" dxfId="8362" priority="92" operator="equal">
      <formula>0</formula>
    </cfRule>
  </conditionalFormatting>
  <conditionalFormatting sqref="BD95">
    <cfRule type="cellIs" dxfId="8361" priority="75" operator="equal">
      <formula>0</formula>
    </cfRule>
  </conditionalFormatting>
  <conditionalFormatting sqref="BD95">
    <cfRule type="cellIs" dxfId="8360" priority="73" operator="equal">
      <formula>0</formula>
    </cfRule>
    <cfRule type="cellIs" dxfId="8359" priority="74" operator="equal">
      <formula>0</formula>
    </cfRule>
  </conditionalFormatting>
  <conditionalFormatting sqref="BF95">
    <cfRule type="cellIs" dxfId="8358" priority="57" operator="equal">
      <formula>0</formula>
    </cfRule>
  </conditionalFormatting>
  <conditionalFormatting sqref="BF95">
    <cfRule type="cellIs" dxfId="8357" priority="55" operator="equal">
      <formula>0</formula>
    </cfRule>
    <cfRule type="cellIs" dxfId="8356" priority="56" operator="equal">
      <formula>0</formula>
    </cfRule>
  </conditionalFormatting>
  <conditionalFormatting sqref="BH95">
    <cfRule type="cellIs" dxfId="8355" priority="39" operator="equal">
      <formula>0</formula>
    </cfRule>
  </conditionalFormatting>
  <conditionalFormatting sqref="BH95">
    <cfRule type="cellIs" dxfId="8354" priority="37" operator="equal">
      <formula>0</formula>
    </cfRule>
    <cfRule type="cellIs" dxfId="8353" priority="38" operator="equal">
      <formula>0</formula>
    </cfRule>
  </conditionalFormatting>
  <conditionalFormatting sqref="BJ95">
    <cfRule type="cellIs" dxfId="8352" priority="21" operator="equal">
      <formula>0</formula>
    </cfRule>
  </conditionalFormatting>
  <conditionalFormatting sqref="BJ95">
    <cfRule type="cellIs" dxfId="8351" priority="19" operator="equal">
      <formula>0</formula>
    </cfRule>
    <cfRule type="cellIs" dxfId="8350" priority="20" operator="equal">
      <formula>0</formula>
    </cfRule>
  </conditionalFormatting>
  <conditionalFormatting sqref="BL95">
    <cfRule type="cellIs" dxfId="8349" priority="3" operator="equal">
      <formula>0</formula>
    </cfRule>
  </conditionalFormatting>
  <conditionalFormatting sqref="BL95">
    <cfRule type="cellIs" dxfId="8348" priority="1" operator="equal">
      <formula>0</formula>
    </cfRule>
    <cfRule type="cellIs" dxfId="8347" priority="2" operator="equal">
      <formula>0</formula>
    </cfRule>
  </conditionalFormatting>
  <pageMargins left="0" right="0" top="0" bottom="0" header="0.31496062992125984" footer="0.31496062992125984"/>
  <pageSetup paperSize="9" scale="19" orientation="landscape" horizontalDpi="0" verticalDpi="0" r:id="rId1"/>
  <drawing r:id="rId2"/>
  <extLst>
    <ext xmlns:x14="http://schemas.microsoft.com/office/spreadsheetml/2009/9/main" uri="{78C0D931-6437-407d-A8EE-F0AAD7539E65}">
      <x14:conditionalFormattings>
        <x14:conditionalFormatting xmlns:xm="http://schemas.microsoft.com/office/excel/2006/main">
          <x14:cfRule type="expression" priority="1585" id="{2600FFF4-5A3E-4A95-98A0-66DEEAC95BBF}">
            <xm:f>D$16&gt;設定!$U$5</xm:f>
            <x14:dxf>
              <numFmt numFmtId="183" formatCode=";;;"/>
            </x14:dxf>
          </x14:cfRule>
          <xm:sqref>D35:BM35 F20:BM34</xm:sqref>
        </x14:conditionalFormatting>
        <x14:conditionalFormatting xmlns:xm="http://schemas.microsoft.com/office/excel/2006/main">
          <x14:cfRule type="expression" priority="1591" id="{E867C1E2-505C-4649-B194-D1BFE09BAD52}">
            <xm:f>AND($E124=設定!$B$19,設定!$B$19&lt;&gt;"")</xm:f>
            <x14:dxf>
              <fill>
                <patternFill>
                  <bgColor rgb="FFFFCCDD"/>
                </patternFill>
              </fill>
            </x14:dxf>
          </x14:cfRule>
          <x14:cfRule type="expression" priority="1592" id="{DE22617C-DB61-4B57-8C14-A6CF4955B57D}">
            <xm:f>AND($E124=設定!$B$18,設定!$B$18&lt;&gt;"")</xm:f>
            <x14:dxf>
              <fill>
                <patternFill>
                  <bgColor rgb="FFF7D4EB"/>
                </patternFill>
              </fill>
            </x14:dxf>
          </x14:cfRule>
          <x14:cfRule type="expression" priority="1593" id="{24B67F41-C61D-402F-9286-534933F984D0}">
            <xm:f>AND($E124=設定!$B$17,設定!$B$17&lt;&gt;"")</xm:f>
            <x14:dxf>
              <fill>
                <patternFill>
                  <bgColor rgb="FFFFCCFF"/>
                </patternFill>
              </fill>
            </x14:dxf>
          </x14:cfRule>
          <x14:cfRule type="expression" priority="1594" id="{BE684DAB-FBFE-45B4-9554-867CFA85EE6F}">
            <xm:f>AND($E124=設定!$B$16,設定!$B$16&lt;&gt;"")</xm:f>
            <x14:dxf>
              <fill>
                <patternFill>
                  <bgColor rgb="FFEECCFF"/>
                </patternFill>
              </fill>
            </x14:dxf>
          </x14:cfRule>
          <x14:cfRule type="expression" priority="1595" id="{EC026011-D46D-4B44-B7AC-F8EB7486EF6E}">
            <xm:f>AND($E124=設定!$B$15,設定!$B$15&lt;&gt;"")</xm:f>
            <x14:dxf>
              <fill>
                <patternFill>
                  <bgColor rgb="FFD6D6F5"/>
                </patternFill>
              </fill>
            </x14:dxf>
          </x14:cfRule>
          <x14:cfRule type="expression" priority="1596" id="{0380DC8C-A3B1-4D06-A35C-03C5003B69B6}">
            <xm:f>AND($E124=設定!$B$14,設定!$B$14&lt;&gt;"")</xm:f>
            <x14:dxf>
              <fill>
                <patternFill>
                  <bgColor rgb="FFCCDDFF"/>
                </patternFill>
              </fill>
            </x14:dxf>
          </x14:cfRule>
          <x14:cfRule type="expression" priority="1597" id="{4F9DCE2D-31B3-46F8-82AA-DE4205FABBC5}">
            <xm:f>AND($E124=設定!$B$13,設定!$B$13&lt;&gt;"")</xm:f>
            <x14:dxf>
              <fill>
                <patternFill>
                  <bgColor rgb="FFCCEEFF"/>
                </patternFill>
              </fill>
            </x14:dxf>
          </x14:cfRule>
          <x14:cfRule type="expression" priority="1598" id="{5518F30A-1F75-41F0-84FC-01742FB28E8E}">
            <xm:f>AND($E124=設定!$B$12,設定!$B$12&lt;&gt;"")</xm:f>
            <x14:dxf>
              <fill>
                <patternFill>
                  <bgColor rgb="FFCFFCFC"/>
                </patternFill>
              </fill>
            </x14:dxf>
          </x14:cfRule>
          <x14:cfRule type="expression" priority="1599" id="{C2F21171-4236-4DCD-A971-D79A9094C141}">
            <xm:f>AND($E124=設定!$B$11,設定!$B$11&lt;&gt;"")</xm:f>
            <x14:dxf>
              <fill>
                <patternFill>
                  <bgColor rgb="FFCCFFDD"/>
                </patternFill>
              </fill>
            </x14:dxf>
          </x14:cfRule>
          <x14:cfRule type="expression" priority="1600" id="{958CEA76-98B6-4973-A130-4E5C20B566FC}">
            <xm:f>AND($E124=設定!$B$10,設定!$B$10&lt;&gt;"")</xm:f>
            <x14:dxf>
              <fill>
                <patternFill>
                  <bgColor rgb="FFDDFFCC"/>
                </patternFill>
              </fill>
            </x14:dxf>
          </x14:cfRule>
          <x14:cfRule type="expression" priority="1601" id="{0A08E1A1-6A9C-4A5B-B5D1-6FB8450346CE}">
            <xm:f>AND($E124=設定!$B$9,設定!$B$9&lt;&gt;"")</xm:f>
            <x14:dxf>
              <fill>
                <patternFill>
                  <bgColor rgb="FFEEFFCC"/>
                </patternFill>
              </fill>
            </x14:dxf>
          </x14:cfRule>
          <x14:cfRule type="expression" priority="1602" id="{8C55F9F6-2F1D-442F-84BA-A658F30B36CE}">
            <xm:f>AND($E124=設定!$B$8,設定!$B$8&lt;&gt;"")</xm:f>
            <x14:dxf>
              <fill>
                <patternFill>
                  <bgColor rgb="FFFFFFCC"/>
                </patternFill>
              </fill>
            </x14:dxf>
          </x14:cfRule>
          <x14:cfRule type="expression" priority="1603" id="{D7D5FB1E-ADA3-4685-B899-9CC1CB88F2F2}">
            <xm:f>AND($E124=設定!$B$7,設定!$B$7&lt;&gt;"")</xm:f>
            <x14:dxf>
              <fill>
                <patternFill>
                  <bgColor rgb="FFFFEECC"/>
                </patternFill>
              </fill>
            </x14:dxf>
          </x14:cfRule>
          <x14:cfRule type="expression" priority="1604" id="{B8D6AD39-B316-4559-93C8-57E2056729BF}">
            <xm:f>AND($E124=設定!$B$6,設定!$B$6&lt;&gt;"")</xm:f>
            <x14:dxf>
              <fill>
                <patternFill>
                  <bgColor rgb="FFF1E5DB"/>
                </patternFill>
              </fill>
            </x14:dxf>
          </x14:cfRule>
          <x14:cfRule type="expression" priority="1605" id="{81BA3387-374E-4069-A73A-23930CA70989}">
            <xm:f>AND($E124=設定!$B$5,設定!$B$5&lt;&gt;"")</xm:f>
            <x14:dxf>
              <fill>
                <patternFill>
                  <bgColor rgb="FFFFCCCC"/>
                </patternFill>
              </fill>
            </x14:dxf>
          </x14:cfRule>
          <xm:sqref>D124:E125</xm:sqref>
        </x14:conditionalFormatting>
        <x14:conditionalFormatting xmlns:xm="http://schemas.microsoft.com/office/excel/2006/main">
          <x14:cfRule type="expression" priority="1555" id="{6CA49302-FF7C-4248-AF73-919B11DF695B}">
            <xm:f>AND($G37=設定!$B$19,設定!$B$19&lt;&gt;"")</xm:f>
            <x14:dxf>
              <fill>
                <patternFill>
                  <bgColor rgb="FFFFCCDD"/>
                </patternFill>
              </fill>
            </x14:dxf>
          </x14:cfRule>
          <x14:cfRule type="expression" priority="1556" id="{26E0DF7D-9BC7-433C-A88A-C008D9812762}">
            <xm:f>AND($G37=設定!$B$18,設定!$B$18&lt;&gt;"")</xm:f>
            <x14:dxf>
              <fill>
                <patternFill>
                  <bgColor rgb="FFF7D4EB"/>
                </patternFill>
              </fill>
            </x14:dxf>
          </x14:cfRule>
          <x14:cfRule type="expression" priority="1557" id="{BAC87E3D-C67B-43F9-B498-3962BF73DBD0}">
            <xm:f>AND($G37=設定!$B$17,設定!$B$17&lt;&gt;"")</xm:f>
            <x14:dxf>
              <fill>
                <patternFill>
                  <bgColor rgb="FFFFCCFF"/>
                </patternFill>
              </fill>
            </x14:dxf>
          </x14:cfRule>
          <x14:cfRule type="expression" priority="1558" id="{FE129B75-8DE6-4CC7-9E16-52AE18B3D7FB}">
            <xm:f>AND($G37=設定!$B$16,設定!$B$16&lt;&gt;"")</xm:f>
            <x14:dxf>
              <fill>
                <patternFill>
                  <bgColor rgb="FFEECCFF"/>
                </patternFill>
              </fill>
            </x14:dxf>
          </x14:cfRule>
          <x14:cfRule type="expression" priority="1559" id="{EF10BEDE-2B5D-4DE6-BA73-DA5AC9FC831D}">
            <xm:f>AND($G37=設定!$B$15,設定!$B$15&lt;&gt;"")</xm:f>
            <x14:dxf>
              <fill>
                <patternFill>
                  <bgColor rgb="FFD6D6F5"/>
                </patternFill>
              </fill>
            </x14:dxf>
          </x14:cfRule>
          <x14:cfRule type="expression" priority="1560" id="{7997741C-AF08-476C-B3FF-907C9879BD27}">
            <xm:f>AND($G37=設定!$B$14,設定!$B$14&lt;&gt;"")</xm:f>
            <x14:dxf>
              <fill>
                <patternFill>
                  <bgColor rgb="FFCCDDFF"/>
                </patternFill>
              </fill>
            </x14:dxf>
          </x14:cfRule>
          <x14:cfRule type="expression" priority="1561" id="{E0F9623F-52BE-402D-A239-7A6759046188}">
            <xm:f>AND($G37=設定!$B$13,設定!$B$13&lt;&gt;"")</xm:f>
            <x14:dxf>
              <fill>
                <patternFill>
                  <bgColor rgb="FFCCEEFF"/>
                </patternFill>
              </fill>
            </x14:dxf>
          </x14:cfRule>
          <x14:cfRule type="expression" priority="1562" id="{B1FF45B7-A527-4347-B495-D0D0EA11544E}">
            <xm:f>AND($G37=設定!$B$12,設定!$B$12&lt;&gt;"")</xm:f>
            <x14:dxf>
              <fill>
                <patternFill>
                  <bgColor rgb="FFCFFCFC"/>
                </patternFill>
              </fill>
            </x14:dxf>
          </x14:cfRule>
          <x14:cfRule type="expression" priority="1563" id="{1BA38C61-E82D-4507-A599-25EFAA9F87CA}">
            <xm:f>AND($G37=設定!$B$11,設定!$B$11&lt;&gt;"")</xm:f>
            <x14:dxf>
              <fill>
                <patternFill>
                  <bgColor rgb="FFCCFFDD"/>
                </patternFill>
              </fill>
            </x14:dxf>
          </x14:cfRule>
          <x14:cfRule type="expression" priority="1564" id="{5D537B66-9D14-4A8C-8A49-3F883E69B0B4}">
            <xm:f>AND($G37=設定!$B$10,設定!$B$10&lt;&gt;"")</xm:f>
            <x14:dxf>
              <fill>
                <patternFill>
                  <bgColor rgb="FFDDFFCC"/>
                </patternFill>
              </fill>
            </x14:dxf>
          </x14:cfRule>
          <x14:cfRule type="expression" priority="1565" id="{239C77A6-D7B5-462D-92F7-CAD41EE320CF}">
            <xm:f>AND($G37=設定!$B$9,設定!$B$9&lt;&gt;"")</xm:f>
            <x14:dxf>
              <fill>
                <patternFill>
                  <bgColor rgb="FFEEFFCC"/>
                </patternFill>
              </fill>
            </x14:dxf>
          </x14:cfRule>
          <x14:cfRule type="expression" priority="1566" id="{20EE6BEC-6E8F-48F3-B2AA-8A6A917C9620}">
            <xm:f>AND($G37=設定!$B$8,設定!$B$8&lt;&gt;"")</xm:f>
            <x14:dxf>
              <fill>
                <patternFill>
                  <bgColor rgb="FFFFFFCC"/>
                </patternFill>
              </fill>
            </x14:dxf>
          </x14:cfRule>
          <x14:cfRule type="expression" priority="1567" id="{AE6DD0B4-7868-484B-89ED-14E3488EF5F2}">
            <xm:f>AND($G37=設定!$B$7,設定!$B$7&lt;&gt;"")</xm:f>
            <x14:dxf>
              <fill>
                <patternFill>
                  <bgColor rgb="FFFFEECC"/>
                </patternFill>
              </fill>
            </x14:dxf>
          </x14:cfRule>
          <x14:cfRule type="expression" priority="1568" id="{52FBAD97-1C79-4591-8853-18218AD6861D}">
            <xm:f>AND($G37=設定!$B$6,設定!$B$6&lt;&gt;"")</xm:f>
            <x14:dxf>
              <fill>
                <patternFill>
                  <bgColor rgb="FFF1E5DB"/>
                </patternFill>
              </fill>
            </x14:dxf>
          </x14:cfRule>
          <x14:cfRule type="expression" priority="1569" id="{6825714E-617E-45C1-8597-B6A6E83142B1}">
            <xm:f>AND($G37=設定!$B$5,設定!$B$5&lt;&gt;"")</xm:f>
            <x14:dxf>
              <fill>
                <patternFill>
                  <bgColor rgb="FFFFCCCC"/>
                </patternFill>
              </fill>
            </x14:dxf>
          </x14:cfRule>
          <xm:sqref>F37:G94 F96:G125</xm:sqref>
        </x14:conditionalFormatting>
        <x14:conditionalFormatting xmlns:xm="http://schemas.microsoft.com/office/excel/2006/main">
          <x14:cfRule type="expression" priority="1522" id="{E68A26FB-82C6-442F-A44C-A780D04C4B66}">
            <xm:f>AND($I37=設定!$B$19,設定!$B$19&lt;&gt;"")</xm:f>
            <x14:dxf>
              <fill>
                <patternFill>
                  <bgColor rgb="FFFFCCDD"/>
                </patternFill>
              </fill>
            </x14:dxf>
          </x14:cfRule>
          <x14:cfRule type="expression" priority="1523" id="{B83F63DA-B799-4D31-A726-BBF004692EEB}">
            <xm:f>AND($I37=設定!$B$18,設定!$B$18&lt;&gt;"")</xm:f>
            <x14:dxf>
              <fill>
                <patternFill>
                  <bgColor rgb="FFF7D4EB"/>
                </patternFill>
              </fill>
            </x14:dxf>
          </x14:cfRule>
          <x14:cfRule type="expression" priority="1524" id="{61488D3A-962C-4DA8-9739-9822B8D7E4F7}">
            <xm:f>AND($I37=設定!$B$17,設定!$B$17&lt;&gt;"")</xm:f>
            <x14:dxf>
              <fill>
                <patternFill>
                  <bgColor rgb="FFFFCCFF"/>
                </patternFill>
              </fill>
            </x14:dxf>
          </x14:cfRule>
          <x14:cfRule type="expression" priority="1525" id="{EF3ACDD8-4E31-4AFF-B3F2-1D128F61854E}">
            <xm:f>AND($I37=設定!$B$16,設定!$B$16&lt;&gt;"")</xm:f>
            <x14:dxf>
              <fill>
                <patternFill>
                  <bgColor rgb="FFEECCFF"/>
                </patternFill>
              </fill>
            </x14:dxf>
          </x14:cfRule>
          <x14:cfRule type="expression" priority="1526" id="{E1D48606-9295-4979-BE0F-BD24DD13AD81}">
            <xm:f>AND($I37=設定!$B$15,設定!$B$15&lt;&gt;"")</xm:f>
            <x14:dxf>
              <fill>
                <patternFill>
                  <bgColor rgb="FFD6D6F5"/>
                </patternFill>
              </fill>
            </x14:dxf>
          </x14:cfRule>
          <x14:cfRule type="expression" priority="1527" id="{BC73C08D-238B-4B83-8F44-99DDA00A5B9E}">
            <xm:f>AND($I37=設定!$B$14,設定!$B$14&lt;&gt;"")</xm:f>
            <x14:dxf>
              <fill>
                <patternFill>
                  <bgColor rgb="FFCCDDFF"/>
                </patternFill>
              </fill>
            </x14:dxf>
          </x14:cfRule>
          <x14:cfRule type="expression" priority="1528" id="{ED9876AF-35B9-490A-BBFB-A585AB2BBF68}">
            <xm:f>AND($I37=設定!$B$13,設定!$B$13&lt;&gt;"")</xm:f>
            <x14:dxf>
              <fill>
                <patternFill>
                  <bgColor rgb="FFCCEEFF"/>
                </patternFill>
              </fill>
            </x14:dxf>
          </x14:cfRule>
          <x14:cfRule type="expression" priority="1529" id="{7A01DDEE-D048-4BC8-AA7E-A03F7B1A90AD}">
            <xm:f>AND($I37=設定!$B$12,設定!$B$12&lt;&gt;"")</xm:f>
            <x14:dxf>
              <fill>
                <patternFill>
                  <bgColor rgb="FFCFFCFC"/>
                </patternFill>
              </fill>
            </x14:dxf>
          </x14:cfRule>
          <x14:cfRule type="expression" priority="1530" id="{C53EF2F9-3A55-4C4C-ACC1-5074C8B01474}">
            <xm:f>AND($I37=設定!$B$11,設定!$B$11&lt;&gt;"")</xm:f>
            <x14:dxf>
              <fill>
                <patternFill>
                  <bgColor rgb="FFCCFFDD"/>
                </patternFill>
              </fill>
            </x14:dxf>
          </x14:cfRule>
          <x14:cfRule type="expression" priority="1531" id="{3588EB20-5736-4B4D-979F-471CFB1DF609}">
            <xm:f>AND($I37=設定!$B$10,設定!$B$10&lt;&gt;"")</xm:f>
            <x14:dxf>
              <fill>
                <patternFill>
                  <bgColor rgb="FFDDFFCC"/>
                </patternFill>
              </fill>
            </x14:dxf>
          </x14:cfRule>
          <x14:cfRule type="expression" priority="1532" id="{C63500D6-B324-4E94-A6ED-D5CBF4EA87C6}">
            <xm:f>AND($I37=設定!$B$9,設定!$B$9&lt;&gt;"")</xm:f>
            <x14:dxf>
              <fill>
                <patternFill>
                  <bgColor rgb="FFEEFFCC"/>
                </patternFill>
              </fill>
            </x14:dxf>
          </x14:cfRule>
          <x14:cfRule type="expression" priority="1533" id="{1DCF2291-4936-4E4D-AB5B-80A8843A482B}">
            <xm:f>AND($I37=設定!$B$8,設定!$B$8&lt;&gt;"")</xm:f>
            <x14:dxf>
              <fill>
                <patternFill>
                  <bgColor rgb="FFFFFFCC"/>
                </patternFill>
              </fill>
            </x14:dxf>
          </x14:cfRule>
          <x14:cfRule type="expression" priority="1534" id="{9C724CFE-4FA1-4E83-BA36-2D9DFFCA3432}">
            <xm:f>AND($I37=設定!$B$7,設定!$B$7&lt;&gt;"")</xm:f>
            <x14:dxf>
              <fill>
                <patternFill>
                  <bgColor rgb="FFFFEECC"/>
                </patternFill>
              </fill>
            </x14:dxf>
          </x14:cfRule>
          <x14:cfRule type="expression" priority="1535" id="{48D85107-1C1F-402D-8FAE-7EFA25D44A0D}">
            <xm:f>AND($I37=設定!$B$6,設定!$B$6&lt;&gt;"")</xm:f>
            <x14:dxf>
              <fill>
                <patternFill>
                  <bgColor rgb="FFF1E5DB"/>
                </patternFill>
              </fill>
            </x14:dxf>
          </x14:cfRule>
          <x14:cfRule type="expression" priority="1536" id="{A11FF33A-35D6-4FD9-A5F8-A0D641918F57}">
            <xm:f>AND($I37=設定!$B$5,設定!$B$5&lt;&gt;"")</xm:f>
            <x14:dxf>
              <fill>
                <patternFill>
                  <bgColor rgb="FFFFCCCC"/>
                </patternFill>
              </fill>
            </x14:dxf>
          </x14:cfRule>
          <xm:sqref>H37:I94 H96:I125</xm:sqref>
        </x14:conditionalFormatting>
        <x14:conditionalFormatting xmlns:xm="http://schemas.microsoft.com/office/excel/2006/main">
          <x14:cfRule type="expression" priority="1489" id="{7E320A36-859D-4527-A30A-881FB9F82B5D}">
            <xm:f>AND($K37=設定!$B$19,設定!$B$19&lt;&gt;"")</xm:f>
            <x14:dxf>
              <fill>
                <patternFill>
                  <bgColor rgb="FFFFCCDD"/>
                </patternFill>
              </fill>
            </x14:dxf>
          </x14:cfRule>
          <x14:cfRule type="expression" priority="1490" id="{0DD9B865-1087-4AAD-AC31-658A0E238A7F}">
            <xm:f>AND($K37=設定!$B$18,設定!$B$18&lt;&gt;"")</xm:f>
            <x14:dxf>
              <fill>
                <patternFill>
                  <bgColor rgb="FFF7D4EB"/>
                </patternFill>
              </fill>
            </x14:dxf>
          </x14:cfRule>
          <x14:cfRule type="expression" priority="1491" id="{D1832199-0330-4709-A3AA-3E9BFF5696B8}">
            <xm:f>AND($K37=設定!$B$17,設定!$B$17&lt;&gt;"")</xm:f>
            <x14:dxf>
              <fill>
                <patternFill>
                  <bgColor rgb="FFFFCCFF"/>
                </patternFill>
              </fill>
            </x14:dxf>
          </x14:cfRule>
          <x14:cfRule type="expression" priority="1492" id="{22FA281B-A01A-4D3E-965B-0871691C5092}">
            <xm:f>AND($K37=設定!$B$16,設定!$B$16&lt;&gt;"")</xm:f>
            <x14:dxf>
              <fill>
                <patternFill>
                  <bgColor rgb="FFEECCFF"/>
                </patternFill>
              </fill>
            </x14:dxf>
          </x14:cfRule>
          <x14:cfRule type="expression" priority="1493" id="{5C29C161-0DB8-4384-AC5D-E0278CD515E0}">
            <xm:f>AND($K37=設定!$B$15,設定!$B$15&lt;&gt;"")</xm:f>
            <x14:dxf>
              <fill>
                <patternFill>
                  <bgColor rgb="FFD6D6F5"/>
                </patternFill>
              </fill>
            </x14:dxf>
          </x14:cfRule>
          <x14:cfRule type="expression" priority="1494" id="{93FFEDF7-6B76-41D9-9174-914FEF153613}">
            <xm:f>AND($K37=設定!$B$14,設定!$B$14&lt;&gt;"")</xm:f>
            <x14:dxf>
              <fill>
                <patternFill>
                  <bgColor rgb="FFCCDDFF"/>
                </patternFill>
              </fill>
            </x14:dxf>
          </x14:cfRule>
          <x14:cfRule type="expression" priority="1495" id="{206EF4FD-3646-4D0C-BC7E-ED76BFAC782B}">
            <xm:f>AND($K37=設定!$B$13,設定!$B$13&lt;&gt;"")</xm:f>
            <x14:dxf>
              <fill>
                <patternFill>
                  <bgColor rgb="FFCCEEFF"/>
                </patternFill>
              </fill>
            </x14:dxf>
          </x14:cfRule>
          <x14:cfRule type="expression" priority="1496" id="{D098A2AC-F5CB-4B00-B723-12CBD86E9E1D}">
            <xm:f>AND($K37=設定!$B$12,設定!$B$12&lt;&gt;"")</xm:f>
            <x14:dxf>
              <fill>
                <patternFill>
                  <bgColor rgb="FFCFFCFC"/>
                </patternFill>
              </fill>
            </x14:dxf>
          </x14:cfRule>
          <x14:cfRule type="expression" priority="1497" id="{F407D3F6-AE46-4B16-AD02-E719C37B7237}">
            <xm:f>AND($K37=設定!$B$11,設定!$B$11&lt;&gt;"")</xm:f>
            <x14:dxf>
              <fill>
                <patternFill>
                  <bgColor rgb="FFCCFFDD"/>
                </patternFill>
              </fill>
            </x14:dxf>
          </x14:cfRule>
          <x14:cfRule type="expression" priority="1498" id="{A027A7E5-1F36-4CCA-94BF-1E2F67ED41CF}">
            <xm:f>AND($K37=設定!$B$10,設定!$B$10&lt;&gt;"")</xm:f>
            <x14:dxf>
              <fill>
                <patternFill>
                  <bgColor rgb="FFDDFFCC"/>
                </patternFill>
              </fill>
            </x14:dxf>
          </x14:cfRule>
          <x14:cfRule type="expression" priority="1499" id="{79290C96-DDCE-43F3-875B-88CFDFCB4789}">
            <xm:f>AND($K37=設定!$B$9,設定!$B$9&lt;&gt;"")</xm:f>
            <x14:dxf>
              <fill>
                <patternFill>
                  <bgColor rgb="FFEEFFCC"/>
                </patternFill>
              </fill>
            </x14:dxf>
          </x14:cfRule>
          <x14:cfRule type="expression" priority="1500" id="{475CB257-6821-4793-9418-A9677156319E}">
            <xm:f>AND($K37=設定!$B$8,設定!$B$8&lt;&gt;"")</xm:f>
            <x14:dxf>
              <fill>
                <patternFill>
                  <bgColor rgb="FFFFFFCC"/>
                </patternFill>
              </fill>
            </x14:dxf>
          </x14:cfRule>
          <x14:cfRule type="expression" priority="1501" id="{1B9602D5-7014-4742-B5B9-E2999D90C510}">
            <xm:f>AND($K37=設定!$B$7,設定!$B$7&lt;&gt;"")</xm:f>
            <x14:dxf>
              <fill>
                <patternFill>
                  <bgColor rgb="FFFFEECC"/>
                </patternFill>
              </fill>
            </x14:dxf>
          </x14:cfRule>
          <x14:cfRule type="expression" priority="1502" id="{5B9902C2-A21D-42C1-8AE5-2A5D44CD3FCB}">
            <xm:f>AND($K37=設定!$B$6,設定!$B$6&lt;&gt;"")</xm:f>
            <x14:dxf>
              <fill>
                <patternFill>
                  <bgColor rgb="FFF1E5DB"/>
                </patternFill>
              </fill>
            </x14:dxf>
          </x14:cfRule>
          <x14:cfRule type="expression" priority="1503" id="{16F35FFF-F017-4749-B9E2-779325F0DDBC}">
            <xm:f>AND($K37=設定!$B$5,設定!$B$5&lt;&gt;"")</xm:f>
            <x14:dxf>
              <fill>
                <patternFill>
                  <bgColor rgb="FFFFCCCC"/>
                </patternFill>
              </fill>
            </x14:dxf>
          </x14:cfRule>
          <xm:sqref>J37:K94 J96:K125</xm:sqref>
        </x14:conditionalFormatting>
        <x14:conditionalFormatting xmlns:xm="http://schemas.microsoft.com/office/excel/2006/main">
          <x14:cfRule type="expression" priority="1456" id="{6803242E-32B8-46E5-A932-88F90B6B3871}">
            <xm:f>AND($M37=設定!$B$19,設定!$B$19&lt;&gt;"")</xm:f>
            <x14:dxf>
              <fill>
                <patternFill>
                  <bgColor rgb="FFFFCCDD"/>
                </patternFill>
              </fill>
            </x14:dxf>
          </x14:cfRule>
          <x14:cfRule type="expression" priority="1457" id="{7ACC62C4-9288-40D5-838A-0244357AA59F}">
            <xm:f>AND($M37=設定!$B$18,設定!$B$18&lt;&gt;"")</xm:f>
            <x14:dxf>
              <fill>
                <patternFill>
                  <bgColor rgb="FFF7D4EB"/>
                </patternFill>
              </fill>
            </x14:dxf>
          </x14:cfRule>
          <x14:cfRule type="expression" priority="1458" id="{50AAF06F-456F-4E63-90E2-6BEF7A1A7D26}">
            <xm:f>AND($M37=設定!$B$17,設定!$B$17&lt;&gt;"")</xm:f>
            <x14:dxf>
              <fill>
                <patternFill>
                  <bgColor rgb="FFFFCCFF"/>
                </patternFill>
              </fill>
            </x14:dxf>
          </x14:cfRule>
          <x14:cfRule type="expression" priority="1459" id="{42BB9493-B7EE-40D3-962E-6629C34E7063}">
            <xm:f>AND($M37=設定!$B$16,設定!$B$16&lt;&gt;"")</xm:f>
            <x14:dxf>
              <fill>
                <patternFill>
                  <bgColor rgb="FFEECCFF"/>
                </patternFill>
              </fill>
            </x14:dxf>
          </x14:cfRule>
          <x14:cfRule type="expression" priority="1460" id="{CC97C764-10A9-4AA0-AAA9-629C2138A291}">
            <xm:f>AND($M37=設定!$B$15,設定!$B$15&lt;&gt;"")</xm:f>
            <x14:dxf>
              <fill>
                <patternFill>
                  <bgColor rgb="FFD6D6F5"/>
                </patternFill>
              </fill>
            </x14:dxf>
          </x14:cfRule>
          <x14:cfRule type="expression" priority="1461" id="{07B4295A-EA27-4B73-B007-50240D13BF4D}">
            <xm:f>AND($M37=設定!$B$14,設定!$B$14&lt;&gt;"")</xm:f>
            <x14:dxf>
              <fill>
                <patternFill>
                  <bgColor rgb="FFCCDDFF"/>
                </patternFill>
              </fill>
            </x14:dxf>
          </x14:cfRule>
          <x14:cfRule type="expression" priority="1462" id="{077F78CA-A6B9-47CC-85FF-9F17205403FF}">
            <xm:f>AND($M37=設定!$B$13,設定!$B$13&lt;&gt;"")</xm:f>
            <x14:dxf>
              <fill>
                <patternFill>
                  <bgColor rgb="FFCCEEFF"/>
                </patternFill>
              </fill>
            </x14:dxf>
          </x14:cfRule>
          <x14:cfRule type="expression" priority="1463" id="{7A3B612B-2022-4D26-80CA-B56626845E28}">
            <xm:f>AND($M37=設定!$B$12,設定!$B$12&lt;&gt;"")</xm:f>
            <x14:dxf>
              <fill>
                <patternFill>
                  <bgColor rgb="FFCFFCFC"/>
                </patternFill>
              </fill>
            </x14:dxf>
          </x14:cfRule>
          <x14:cfRule type="expression" priority="1464" id="{0F18DF21-A002-4BEF-8317-07877E97803F}">
            <xm:f>AND($M37=設定!$B$11,設定!$B$11&lt;&gt;"")</xm:f>
            <x14:dxf>
              <fill>
                <patternFill>
                  <bgColor rgb="FFCCFFDD"/>
                </patternFill>
              </fill>
            </x14:dxf>
          </x14:cfRule>
          <x14:cfRule type="expression" priority="1465" id="{B7C3A11E-790A-49F9-AC38-E4BEEE6BEC0B}">
            <xm:f>AND($M37=設定!$B$10,設定!$B$10&lt;&gt;"")</xm:f>
            <x14:dxf>
              <fill>
                <patternFill>
                  <bgColor rgb="FFDDFFCC"/>
                </patternFill>
              </fill>
            </x14:dxf>
          </x14:cfRule>
          <x14:cfRule type="expression" priority="1466" id="{F25DF85B-484F-42E5-8935-E83467D630E2}">
            <xm:f>AND($M37=設定!$B$9,設定!$B$9&lt;&gt;"")</xm:f>
            <x14:dxf>
              <fill>
                <patternFill>
                  <bgColor rgb="FFEEFFCC"/>
                </patternFill>
              </fill>
            </x14:dxf>
          </x14:cfRule>
          <x14:cfRule type="expression" priority="1467" id="{3BA58016-9648-43E8-B2A9-60E180AEB7AC}">
            <xm:f>AND($M37=設定!$B$8,設定!$B$8&lt;&gt;"")</xm:f>
            <x14:dxf>
              <fill>
                <patternFill>
                  <bgColor rgb="FFFFFFCC"/>
                </patternFill>
              </fill>
            </x14:dxf>
          </x14:cfRule>
          <x14:cfRule type="expression" priority="1468" id="{585DC758-2BDA-470C-84C7-0F3D7A248382}">
            <xm:f>AND($M37=設定!$B$7,設定!$B$7&lt;&gt;"")</xm:f>
            <x14:dxf>
              <fill>
                <patternFill>
                  <bgColor rgb="FFFFEECC"/>
                </patternFill>
              </fill>
            </x14:dxf>
          </x14:cfRule>
          <x14:cfRule type="expression" priority="1469" id="{0890F3B0-1962-481E-9ED8-DC0951F684D4}">
            <xm:f>AND($M37=設定!$B$6,設定!$B$6&lt;&gt;"")</xm:f>
            <x14:dxf>
              <fill>
                <patternFill>
                  <bgColor rgb="FFF1E5DB"/>
                </patternFill>
              </fill>
            </x14:dxf>
          </x14:cfRule>
          <x14:cfRule type="expression" priority="1470" id="{1B4603D9-128C-4008-8DCE-B3E0E10215B6}">
            <xm:f>AND($M37=設定!$B$5,設定!$B$5&lt;&gt;"")</xm:f>
            <x14:dxf>
              <fill>
                <patternFill>
                  <bgColor rgb="FFFFCCCC"/>
                </patternFill>
              </fill>
            </x14:dxf>
          </x14:cfRule>
          <xm:sqref>L37:M94 L96:M125</xm:sqref>
        </x14:conditionalFormatting>
        <x14:conditionalFormatting xmlns:xm="http://schemas.microsoft.com/office/excel/2006/main">
          <x14:cfRule type="expression" priority="1423" id="{48925EFD-0479-4FE0-A2C2-35F7EF74CC86}">
            <xm:f>AND($O37=設定!$B$19,設定!$B$19&lt;&gt;"")</xm:f>
            <x14:dxf>
              <fill>
                <patternFill>
                  <bgColor rgb="FFFFCCDD"/>
                </patternFill>
              </fill>
            </x14:dxf>
          </x14:cfRule>
          <x14:cfRule type="expression" priority="1424" id="{CBC4B980-96DD-4B26-80A3-9DC03619E358}">
            <xm:f>AND($O37=設定!$B$18,設定!$B$18&lt;&gt;"")</xm:f>
            <x14:dxf>
              <fill>
                <patternFill>
                  <bgColor rgb="FFF7D4EB"/>
                </patternFill>
              </fill>
            </x14:dxf>
          </x14:cfRule>
          <x14:cfRule type="expression" priority="1425" id="{3E6E8505-8C5B-4B23-9503-2580EC34584E}">
            <xm:f>AND($O37=設定!$B$17,設定!$B$17&lt;&gt;"")</xm:f>
            <x14:dxf>
              <fill>
                <patternFill>
                  <bgColor rgb="FFFFCCFF"/>
                </patternFill>
              </fill>
            </x14:dxf>
          </x14:cfRule>
          <x14:cfRule type="expression" priority="1426" id="{4C097D1F-7D50-4185-A1F9-1440AB0E5280}">
            <xm:f>AND($O37=設定!$B$16,設定!$B$16&lt;&gt;"")</xm:f>
            <x14:dxf>
              <fill>
                <patternFill>
                  <bgColor rgb="FFEECCFF"/>
                </patternFill>
              </fill>
            </x14:dxf>
          </x14:cfRule>
          <x14:cfRule type="expression" priority="1427" id="{8FD1B01B-A34D-4EB6-8456-91842ADF5A4F}">
            <xm:f>AND($O37=設定!$B$15,設定!$B$15&lt;&gt;"")</xm:f>
            <x14:dxf>
              <fill>
                <patternFill>
                  <bgColor rgb="FFD6D6F5"/>
                </patternFill>
              </fill>
            </x14:dxf>
          </x14:cfRule>
          <x14:cfRule type="expression" priority="1428" id="{664E4394-B9BB-4C9A-A297-2EAED07648E6}">
            <xm:f>AND($O37=設定!$B$14,設定!$B$14&lt;&gt;"")</xm:f>
            <x14:dxf>
              <fill>
                <patternFill>
                  <bgColor rgb="FFCCDDFF"/>
                </patternFill>
              </fill>
            </x14:dxf>
          </x14:cfRule>
          <x14:cfRule type="expression" priority="1429" id="{F88CAAD4-FEE1-46F0-9651-3487527E35B0}">
            <xm:f>AND($O37=設定!$B$13,設定!$B$13&lt;&gt;"")</xm:f>
            <x14:dxf>
              <fill>
                <patternFill>
                  <bgColor rgb="FFCCEEFF"/>
                </patternFill>
              </fill>
            </x14:dxf>
          </x14:cfRule>
          <x14:cfRule type="expression" priority="1430" id="{F3FA2F01-0E9D-412E-A98F-DE515CBD81C3}">
            <xm:f>AND($O37=設定!$B$12,設定!$B$12&lt;&gt;"")</xm:f>
            <x14:dxf>
              <fill>
                <patternFill>
                  <bgColor rgb="FFCFFCFC"/>
                </patternFill>
              </fill>
            </x14:dxf>
          </x14:cfRule>
          <x14:cfRule type="expression" priority="1431" id="{3BAA7497-44C1-4DB0-95C1-861807750E88}">
            <xm:f>AND($O37=設定!$B$11,設定!$B$11&lt;&gt;"")</xm:f>
            <x14:dxf>
              <fill>
                <patternFill>
                  <bgColor rgb="FFCCFFDD"/>
                </patternFill>
              </fill>
            </x14:dxf>
          </x14:cfRule>
          <x14:cfRule type="expression" priority="1432" id="{21440FCF-5977-43CC-B781-FAF46217C9BD}">
            <xm:f>AND($O37=設定!$B$10,設定!$B$10&lt;&gt;"")</xm:f>
            <x14:dxf>
              <fill>
                <patternFill>
                  <bgColor rgb="FFDDFFCC"/>
                </patternFill>
              </fill>
            </x14:dxf>
          </x14:cfRule>
          <x14:cfRule type="expression" priority="1433" id="{0074F7C2-F444-4717-BC15-8A20891EFF2B}">
            <xm:f>AND($O37=設定!$B$9,設定!$B$9&lt;&gt;"")</xm:f>
            <x14:dxf>
              <fill>
                <patternFill>
                  <bgColor rgb="FFEEFFCC"/>
                </patternFill>
              </fill>
            </x14:dxf>
          </x14:cfRule>
          <x14:cfRule type="expression" priority="1434" id="{22440B32-09A2-40BB-B09D-646810325F12}">
            <xm:f>AND($O37=設定!$B$8,設定!$B$8&lt;&gt;"")</xm:f>
            <x14:dxf>
              <fill>
                <patternFill>
                  <bgColor rgb="FFFFFFCC"/>
                </patternFill>
              </fill>
            </x14:dxf>
          </x14:cfRule>
          <x14:cfRule type="expression" priority="1435" id="{68B8B7F5-7719-4D81-8872-EB882A153334}">
            <xm:f>AND($O37=設定!$B$7,設定!$B$7&lt;&gt;"")</xm:f>
            <x14:dxf>
              <fill>
                <patternFill>
                  <bgColor rgb="FFFFEECC"/>
                </patternFill>
              </fill>
            </x14:dxf>
          </x14:cfRule>
          <x14:cfRule type="expression" priority="1436" id="{FFD96787-47FC-4147-A9E3-7084F8D12F9D}">
            <xm:f>AND($O37=設定!$B$6,設定!$B$6&lt;&gt;"")</xm:f>
            <x14:dxf>
              <fill>
                <patternFill>
                  <bgColor rgb="FFF1E5DB"/>
                </patternFill>
              </fill>
            </x14:dxf>
          </x14:cfRule>
          <x14:cfRule type="expression" priority="1437" id="{98F1384D-7898-4C3A-A4E5-9044484F4E32}">
            <xm:f>AND($O37=設定!$B$5,設定!$B$5&lt;&gt;"")</xm:f>
            <x14:dxf>
              <fill>
                <patternFill>
                  <bgColor rgb="FFFFCCCC"/>
                </patternFill>
              </fill>
            </x14:dxf>
          </x14:cfRule>
          <xm:sqref>N37:O94 N96:O125</xm:sqref>
        </x14:conditionalFormatting>
        <x14:conditionalFormatting xmlns:xm="http://schemas.microsoft.com/office/excel/2006/main">
          <x14:cfRule type="expression" priority="1390" id="{EF1B94E4-6BC1-4D3F-9708-F879E8044DA4}">
            <xm:f>AND($Q37=設定!$B$19,設定!$B$19&lt;&gt;"")</xm:f>
            <x14:dxf>
              <fill>
                <patternFill>
                  <bgColor rgb="FFFFCCDD"/>
                </patternFill>
              </fill>
            </x14:dxf>
          </x14:cfRule>
          <x14:cfRule type="expression" priority="1391" id="{3B5CCFF3-6551-4985-A7F8-9BAD0C1504FE}">
            <xm:f>AND($Q37=設定!$B$18,設定!$B$18&lt;&gt;"")</xm:f>
            <x14:dxf>
              <fill>
                <patternFill>
                  <bgColor rgb="FFF7D4EB"/>
                </patternFill>
              </fill>
            </x14:dxf>
          </x14:cfRule>
          <x14:cfRule type="expression" priority="1392" id="{C0A569AB-DFD0-40DE-B6D2-64A420417982}">
            <xm:f>AND($Q37=設定!$B$17,設定!$B$17&lt;&gt;"")</xm:f>
            <x14:dxf>
              <fill>
                <patternFill>
                  <bgColor rgb="FFFFCCFF"/>
                </patternFill>
              </fill>
            </x14:dxf>
          </x14:cfRule>
          <x14:cfRule type="expression" priority="1393" id="{8D721D32-C634-47A5-820A-D05AA1BF19F7}">
            <xm:f>AND($Q37=設定!$B$16,設定!$B$16&lt;&gt;"")</xm:f>
            <x14:dxf>
              <fill>
                <patternFill>
                  <bgColor rgb="FFEECCFF"/>
                </patternFill>
              </fill>
            </x14:dxf>
          </x14:cfRule>
          <x14:cfRule type="expression" priority="1394" id="{E3B2F517-677C-4570-89C9-552B943C3B64}">
            <xm:f>AND($Q37=設定!$B$15,設定!$B$15&lt;&gt;"")</xm:f>
            <x14:dxf>
              <fill>
                <patternFill>
                  <bgColor rgb="FFD6D6F5"/>
                </patternFill>
              </fill>
            </x14:dxf>
          </x14:cfRule>
          <x14:cfRule type="expression" priority="1395" id="{9D23F2DB-038C-403A-83F5-EFC1F7367E76}">
            <xm:f>AND($Q37=設定!$B$14,設定!$B$14&lt;&gt;"")</xm:f>
            <x14:dxf>
              <fill>
                <patternFill>
                  <bgColor rgb="FFCCDDFF"/>
                </patternFill>
              </fill>
            </x14:dxf>
          </x14:cfRule>
          <x14:cfRule type="expression" priority="1396" id="{EA75EAAA-2734-4303-BDD7-592430E48B88}">
            <xm:f>AND($Q37=設定!$B$13,設定!$B$13&lt;&gt;"")</xm:f>
            <x14:dxf>
              <fill>
                <patternFill>
                  <bgColor rgb="FFCCEEFF"/>
                </patternFill>
              </fill>
            </x14:dxf>
          </x14:cfRule>
          <x14:cfRule type="expression" priority="1397" id="{3728C521-3C41-4E6E-8C61-8F1F02A523C3}">
            <xm:f>AND($Q37=設定!$B$12,設定!$B$12&lt;&gt;"")</xm:f>
            <x14:dxf>
              <fill>
                <patternFill>
                  <bgColor rgb="FFCFFCFC"/>
                </patternFill>
              </fill>
            </x14:dxf>
          </x14:cfRule>
          <x14:cfRule type="expression" priority="1398" id="{D51E0C7D-C8C2-4258-8E58-BA0DB617F72A}">
            <xm:f>AND($Q37=設定!$B$11,設定!$B$11&lt;&gt;"")</xm:f>
            <x14:dxf>
              <fill>
                <patternFill>
                  <bgColor rgb="FFCCFFDD"/>
                </patternFill>
              </fill>
            </x14:dxf>
          </x14:cfRule>
          <x14:cfRule type="expression" priority="1399" id="{72366E50-0653-469D-B4E1-EF8D6011D729}">
            <xm:f>AND($Q37=設定!$B$10,設定!$B$10&lt;&gt;"")</xm:f>
            <x14:dxf>
              <fill>
                <patternFill>
                  <bgColor rgb="FFDDFFCC"/>
                </patternFill>
              </fill>
            </x14:dxf>
          </x14:cfRule>
          <x14:cfRule type="expression" priority="1400" id="{600FC6C2-831E-415F-912A-BE5D4F1C88FE}">
            <xm:f>AND($Q37=設定!$B$9,設定!$B$9&lt;&gt;"")</xm:f>
            <x14:dxf>
              <fill>
                <patternFill>
                  <bgColor rgb="FFEEFFCC"/>
                </patternFill>
              </fill>
            </x14:dxf>
          </x14:cfRule>
          <x14:cfRule type="expression" priority="1401" id="{2C4F9EBB-0328-48A8-AB5A-F5F287535F49}">
            <xm:f>AND($Q37=設定!$B$8,設定!$B$8&lt;&gt;"")</xm:f>
            <x14:dxf>
              <fill>
                <patternFill>
                  <bgColor rgb="FFFFFFCC"/>
                </patternFill>
              </fill>
            </x14:dxf>
          </x14:cfRule>
          <x14:cfRule type="expression" priority="1402" id="{404F7B99-540F-4007-8753-1D7EAEFC487F}">
            <xm:f>AND($Q37=設定!$B$7,設定!$B$7&lt;&gt;"")</xm:f>
            <x14:dxf>
              <fill>
                <patternFill>
                  <bgColor rgb="FFFFEECC"/>
                </patternFill>
              </fill>
            </x14:dxf>
          </x14:cfRule>
          <x14:cfRule type="expression" priority="1403" id="{1E591FA6-D726-4100-953A-600BF9903C48}">
            <xm:f>AND($Q37=設定!$B$6,設定!$B$6&lt;&gt;"")</xm:f>
            <x14:dxf>
              <fill>
                <patternFill>
                  <bgColor rgb="FFF1E5DB"/>
                </patternFill>
              </fill>
            </x14:dxf>
          </x14:cfRule>
          <x14:cfRule type="expression" priority="1404" id="{686C90EA-B30C-4287-ACF2-4385A65C9BA4}">
            <xm:f>AND($Q37=設定!$B$5,設定!$B$5&lt;&gt;"")</xm:f>
            <x14:dxf>
              <fill>
                <patternFill>
                  <bgColor rgb="FFFFCCCC"/>
                </patternFill>
              </fill>
            </x14:dxf>
          </x14:cfRule>
          <xm:sqref>P37:Q94 P96:Q125</xm:sqref>
        </x14:conditionalFormatting>
        <x14:conditionalFormatting xmlns:xm="http://schemas.microsoft.com/office/excel/2006/main">
          <x14:cfRule type="expression" priority="1357" id="{2450E4B1-B289-4114-8F1F-C51D8056DBE0}">
            <xm:f>AND($S37=設定!$B$19,設定!$B$19&lt;&gt;"")</xm:f>
            <x14:dxf>
              <fill>
                <patternFill>
                  <bgColor rgb="FFFFCCDD"/>
                </patternFill>
              </fill>
            </x14:dxf>
          </x14:cfRule>
          <x14:cfRule type="expression" priority="1358" id="{2446A861-7622-401E-9558-360B04010135}">
            <xm:f>AND($S37=設定!$B$18,設定!$B$18&lt;&gt;"")</xm:f>
            <x14:dxf>
              <fill>
                <patternFill>
                  <bgColor rgb="FFF7D4EB"/>
                </patternFill>
              </fill>
            </x14:dxf>
          </x14:cfRule>
          <x14:cfRule type="expression" priority="1359" id="{1EEC838C-B73B-45B2-B24F-C14EE5F95CAB}">
            <xm:f>AND($S37=設定!$B$17,設定!$B$17&lt;&gt;"")</xm:f>
            <x14:dxf>
              <fill>
                <patternFill>
                  <bgColor rgb="FFFFCCFF"/>
                </patternFill>
              </fill>
            </x14:dxf>
          </x14:cfRule>
          <x14:cfRule type="expression" priority="1360" id="{16B645CE-AF78-4333-B7B3-C32492CEF280}">
            <xm:f>AND($S37=設定!$B$16,設定!$B$16&lt;&gt;"")</xm:f>
            <x14:dxf>
              <fill>
                <patternFill>
                  <bgColor rgb="FFEECCFF"/>
                </patternFill>
              </fill>
            </x14:dxf>
          </x14:cfRule>
          <x14:cfRule type="expression" priority="1361" id="{02489289-AFBE-4562-811A-8A24C81DB65B}">
            <xm:f>AND($S37=設定!$B$15,設定!$B$15&lt;&gt;"")</xm:f>
            <x14:dxf>
              <fill>
                <patternFill>
                  <bgColor rgb="FFD6D6F5"/>
                </patternFill>
              </fill>
            </x14:dxf>
          </x14:cfRule>
          <x14:cfRule type="expression" priority="1362" id="{78990876-A956-4893-8CD2-4127F69E2191}">
            <xm:f>AND($S37=設定!$B$14,設定!$B$14&lt;&gt;"")</xm:f>
            <x14:dxf>
              <fill>
                <patternFill>
                  <bgColor rgb="FFCCDDFF"/>
                </patternFill>
              </fill>
            </x14:dxf>
          </x14:cfRule>
          <x14:cfRule type="expression" priority="1363" id="{A54DA939-6A4B-4E3F-9684-D8590E4C75EF}">
            <xm:f>AND($S37=設定!$B$13,設定!$B$13&lt;&gt;"")</xm:f>
            <x14:dxf>
              <fill>
                <patternFill>
                  <bgColor rgb="FFCCEEFF"/>
                </patternFill>
              </fill>
            </x14:dxf>
          </x14:cfRule>
          <x14:cfRule type="expression" priority="1364" id="{F5392C07-2F1A-4B90-8B1C-3CD747CC9350}">
            <xm:f>AND($S37=設定!$B$12,設定!$B$12&lt;&gt;"")</xm:f>
            <x14:dxf>
              <fill>
                <patternFill>
                  <bgColor rgb="FFCFFCFC"/>
                </patternFill>
              </fill>
            </x14:dxf>
          </x14:cfRule>
          <x14:cfRule type="expression" priority="1365" id="{52692D2D-5A74-4828-9E49-E05F409DF195}">
            <xm:f>AND($S37=設定!$B$11,設定!$B$11&lt;&gt;"")</xm:f>
            <x14:dxf>
              <fill>
                <patternFill>
                  <bgColor rgb="FFCCFFDD"/>
                </patternFill>
              </fill>
            </x14:dxf>
          </x14:cfRule>
          <x14:cfRule type="expression" priority="1366" id="{DC8290F6-FBE7-4355-9D20-FFE6365D38D0}">
            <xm:f>AND($S37=設定!$B$10,設定!$B$10&lt;&gt;"")</xm:f>
            <x14:dxf>
              <fill>
                <patternFill>
                  <bgColor rgb="FFDDFFCC"/>
                </patternFill>
              </fill>
            </x14:dxf>
          </x14:cfRule>
          <x14:cfRule type="expression" priority="1367" id="{E843F553-7012-4DEB-BFE2-CAA50210C6F3}">
            <xm:f>AND($S37=設定!$B$9,設定!$B$9&lt;&gt;"")</xm:f>
            <x14:dxf>
              <fill>
                <patternFill>
                  <bgColor rgb="FFEEFFCC"/>
                </patternFill>
              </fill>
            </x14:dxf>
          </x14:cfRule>
          <x14:cfRule type="expression" priority="1368" id="{A55C1D11-BFC4-4F40-9F73-71697447F659}">
            <xm:f>AND($S37=設定!$B$8,設定!$B$8&lt;&gt;"")</xm:f>
            <x14:dxf>
              <fill>
                <patternFill>
                  <bgColor rgb="FFFFFFCC"/>
                </patternFill>
              </fill>
            </x14:dxf>
          </x14:cfRule>
          <x14:cfRule type="expression" priority="1369" id="{7CC03504-4D66-403A-B926-88B5D4722C60}">
            <xm:f>AND($S37=設定!$B$7,設定!$B$7&lt;&gt;"")</xm:f>
            <x14:dxf>
              <fill>
                <patternFill>
                  <bgColor rgb="FFFFEECC"/>
                </patternFill>
              </fill>
            </x14:dxf>
          </x14:cfRule>
          <x14:cfRule type="expression" priority="1370" id="{D24CD0A9-DF65-42B2-9FF5-E5F8674844F9}">
            <xm:f>AND($S37=設定!$B$6,設定!$B$6&lt;&gt;"")</xm:f>
            <x14:dxf>
              <fill>
                <patternFill>
                  <bgColor rgb="FFF1E5DB"/>
                </patternFill>
              </fill>
            </x14:dxf>
          </x14:cfRule>
          <x14:cfRule type="expression" priority="1371" id="{C01A128E-A196-4CF8-AB34-ED8FF374120F}">
            <xm:f>AND($S37=設定!$B$5,設定!$B$5&lt;&gt;"")</xm:f>
            <x14:dxf>
              <fill>
                <patternFill>
                  <bgColor rgb="FFFFCCCC"/>
                </patternFill>
              </fill>
            </x14:dxf>
          </x14:cfRule>
          <xm:sqref>R37:S94 R96:S125</xm:sqref>
        </x14:conditionalFormatting>
        <x14:conditionalFormatting xmlns:xm="http://schemas.microsoft.com/office/excel/2006/main">
          <x14:cfRule type="expression" priority="1324" id="{08F6C780-007E-4CBB-BC66-58317E7EE3B1}">
            <xm:f>AND($U37=設定!$B$19,設定!$B$19&lt;&gt;"")</xm:f>
            <x14:dxf>
              <fill>
                <patternFill>
                  <bgColor rgb="FFFFCCDD"/>
                </patternFill>
              </fill>
            </x14:dxf>
          </x14:cfRule>
          <x14:cfRule type="expression" priority="1325" id="{7A1A472D-7C59-4396-B18C-786D970E1618}">
            <xm:f>AND($U37=設定!$B$18,設定!$B$18&lt;&gt;"")</xm:f>
            <x14:dxf>
              <fill>
                <patternFill>
                  <bgColor rgb="FFF7D4EB"/>
                </patternFill>
              </fill>
            </x14:dxf>
          </x14:cfRule>
          <x14:cfRule type="expression" priority="1326" id="{0A6D4FB2-A50F-4B71-9F6C-9C943636CBD3}">
            <xm:f>AND($U37=設定!$B$17,設定!$B$17&lt;&gt;"")</xm:f>
            <x14:dxf>
              <fill>
                <patternFill>
                  <bgColor rgb="FFFFCCFF"/>
                </patternFill>
              </fill>
            </x14:dxf>
          </x14:cfRule>
          <x14:cfRule type="expression" priority="1327" id="{751929CA-0E2D-4261-A335-5C800CC63DBF}">
            <xm:f>AND($U37=設定!$B$16,設定!$B$16&lt;&gt;"")</xm:f>
            <x14:dxf>
              <fill>
                <patternFill>
                  <bgColor rgb="FFEECCFF"/>
                </patternFill>
              </fill>
            </x14:dxf>
          </x14:cfRule>
          <x14:cfRule type="expression" priority="1328" id="{0544E7BC-93B7-46B1-BFD4-4C6930E5D344}">
            <xm:f>AND($U37=設定!$B$15,設定!$B$15&lt;&gt;"")</xm:f>
            <x14:dxf>
              <fill>
                <patternFill>
                  <bgColor rgb="FFD6D6F5"/>
                </patternFill>
              </fill>
            </x14:dxf>
          </x14:cfRule>
          <x14:cfRule type="expression" priority="1329" id="{0DCC6F7A-DBF1-4AA8-8B59-886D6FF57B4E}">
            <xm:f>AND($U37=設定!$B$14,設定!$B$14&lt;&gt;"")</xm:f>
            <x14:dxf>
              <fill>
                <patternFill>
                  <bgColor rgb="FFCCDDFF"/>
                </patternFill>
              </fill>
            </x14:dxf>
          </x14:cfRule>
          <x14:cfRule type="expression" priority="1330" id="{C37846B2-476B-4C09-9857-994CFBDC9CF4}">
            <xm:f>AND($U37=設定!$B$13,設定!$B$13&lt;&gt;"")</xm:f>
            <x14:dxf>
              <fill>
                <patternFill>
                  <bgColor rgb="FFCCEEFF"/>
                </patternFill>
              </fill>
            </x14:dxf>
          </x14:cfRule>
          <x14:cfRule type="expression" priority="1331" id="{807FF5E0-2D12-4713-8305-F22E4439C7F7}">
            <xm:f>AND($U37=設定!$B$12,設定!$B$12&lt;&gt;"")</xm:f>
            <x14:dxf>
              <fill>
                <patternFill>
                  <bgColor rgb="FFCFFCFC"/>
                </patternFill>
              </fill>
            </x14:dxf>
          </x14:cfRule>
          <x14:cfRule type="expression" priority="1332" id="{E4C16FDE-2C09-4722-819A-2E4862C5EB64}">
            <xm:f>AND($U37=設定!$B$11,設定!$B$11&lt;&gt;"")</xm:f>
            <x14:dxf>
              <fill>
                <patternFill>
                  <bgColor rgb="FFCCFFDD"/>
                </patternFill>
              </fill>
            </x14:dxf>
          </x14:cfRule>
          <x14:cfRule type="expression" priority="1333" id="{0D2E3DD8-FE5F-40EA-B5FA-9E974E186EB4}">
            <xm:f>AND($U37=設定!$B$10,設定!$B$10&lt;&gt;"")</xm:f>
            <x14:dxf>
              <fill>
                <patternFill>
                  <bgColor rgb="FFDDFFCC"/>
                </patternFill>
              </fill>
            </x14:dxf>
          </x14:cfRule>
          <x14:cfRule type="expression" priority="1334" id="{C92273C9-0299-4683-8D8B-147DE2A1C506}">
            <xm:f>AND($U37=設定!$B$9,設定!$B$9&lt;&gt;"")</xm:f>
            <x14:dxf>
              <fill>
                <patternFill>
                  <bgColor rgb="FFEEFFCC"/>
                </patternFill>
              </fill>
            </x14:dxf>
          </x14:cfRule>
          <x14:cfRule type="expression" priority="1335" id="{176E85D5-B4B3-4704-93F0-0B6E2198A424}">
            <xm:f>AND($U37=設定!$B$8,設定!$B$8&lt;&gt;"")</xm:f>
            <x14:dxf>
              <fill>
                <patternFill>
                  <bgColor rgb="FFFFFFCC"/>
                </patternFill>
              </fill>
            </x14:dxf>
          </x14:cfRule>
          <x14:cfRule type="expression" priority="1336" id="{AE202C14-28A7-46E6-9B65-B304FC5707DE}">
            <xm:f>AND($U37=設定!$B$7,設定!$B$7&lt;&gt;"")</xm:f>
            <x14:dxf>
              <fill>
                <patternFill>
                  <bgColor rgb="FFFFEECC"/>
                </patternFill>
              </fill>
            </x14:dxf>
          </x14:cfRule>
          <x14:cfRule type="expression" priority="1337" id="{E86375E1-204A-4B10-B539-6DA2A422057C}">
            <xm:f>AND($U37=設定!$B$6,設定!$B$6&lt;&gt;"")</xm:f>
            <x14:dxf>
              <fill>
                <patternFill>
                  <bgColor rgb="FFF1E5DB"/>
                </patternFill>
              </fill>
            </x14:dxf>
          </x14:cfRule>
          <x14:cfRule type="expression" priority="1338" id="{A00544D5-F2A3-46C0-81FB-FC5B2EAE4EC5}">
            <xm:f>AND($U37=設定!$B$5,設定!$B$5&lt;&gt;"")</xm:f>
            <x14:dxf>
              <fill>
                <patternFill>
                  <bgColor rgb="FFFFCCCC"/>
                </patternFill>
              </fill>
            </x14:dxf>
          </x14:cfRule>
          <xm:sqref>T37:U94 T96:U125</xm:sqref>
        </x14:conditionalFormatting>
        <x14:conditionalFormatting xmlns:xm="http://schemas.microsoft.com/office/excel/2006/main">
          <x14:cfRule type="expression" priority="1291" id="{5AA31402-D06D-4085-9360-466B6AF35EF3}">
            <xm:f>AND($W37=設定!$B$19,設定!$B$19&lt;&gt;"")</xm:f>
            <x14:dxf>
              <fill>
                <patternFill>
                  <bgColor rgb="FFFFCCDD"/>
                </patternFill>
              </fill>
            </x14:dxf>
          </x14:cfRule>
          <x14:cfRule type="expression" priority="1292" id="{0DBCC66A-54CE-474B-9531-B8704DD264B5}">
            <xm:f>AND($W37=設定!$B$18,設定!$B$18&lt;&gt;"")</xm:f>
            <x14:dxf>
              <fill>
                <patternFill>
                  <bgColor rgb="FFF7D4EB"/>
                </patternFill>
              </fill>
            </x14:dxf>
          </x14:cfRule>
          <x14:cfRule type="expression" priority="1293" id="{A6D277EC-34A3-445A-B97C-DDA2044A4022}">
            <xm:f>AND($W37=設定!$B$17,設定!$B$17&lt;&gt;"")</xm:f>
            <x14:dxf>
              <fill>
                <patternFill>
                  <bgColor rgb="FFFFCCFF"/>
                </patternFill>
              </fill>
            </x14:dxf>
          </x14:cfRule>
          <x14:cfRule type="expression" priority="1294" id="{C9CF22BB-DAC9-4998-84FA-11D60F37A714}">
            <xm:f>AND($W37=設定!$B$16,設定!$B$16&lt;&gt;"")</xm:f>
            <x14:dxf>
              <fill>
                <patternFill>
                  <bgColor rgb="FFEECCFF"/>
                </patternFill>
              </fill>
            </x14:dxf>
          </x14:cfRule>
          <x14:cfRule type="expression" priority="1295" id="{AE5839FE-FD41-4CE8-BAD5-E6E75975EA87}">
            <xm:f>AND($W37=設定!$B$15,設定!$B$15&lt;&gt;"")</xm:f>
            <x14:dxf>
              <fill>
                <patternFill>
                  <bgColor rgb="FFD6D6F5"/>
                </patternFill>
              </fill>
            </x14:dxf>
          </x14:cfRule>
          <x14:cfRule type="expression" priority="1296" id="{0DAE606A-2AE1-4A96-87A5-B9605E4D6242}">
            <xm:f>AND($W37=設定!$B$14,設定!$B$14&lt;&gt;"")</xm:f>
            <x14:dxf>
              <fill>
                <patternFill>
                  <bgColor rgb="FFCCDDFF"/>
                </patternFill>
              </fill>
            </x14:dxf>
          </x14:cfRule>
          <x14:cfRule type="expression" priority="1297" id="{06FC11C2-8E5C-401D-85CA-8C0BCC56E2C0}">
            <xm:f>AND($W37=設定!$B$13,設定!$B$13&lt;&gt;"")</xm:f>
            <x14:dxf>
              <fill>
                <patternFill>
                  <bgColor rgb="FFCCEEFF"/>
                </patternFill>
              </fill>
            </x14:dxf>
          </x14:cfRule>
          <x14:cfRule type="expression" priority="1298" id="{0737429B-DAA8-4077-91FF-60D4DE8DEF5A}">
            <xm:f>AND($W37=設定!$B$12,設定!$B$12&lt;&gt;"")</xm:f>
            <x14:dxf>
              <fill>
                <patternFill>
                  <bgColor rgb="FFCFFCFC"/>
                </patternFill>
              </fill>
            </x14:dxf>
          </x14:cfRule>
          <x14:cfRule type="expression" priority="1299" id="{AC4AC45F-3959-4925-8006-0CCA928E31F9}">
            <xm:f>AND($W37=設定!$B$11,設定!$B$11&lt;&gt;"")</xm:f>
            <x14:dxf>
              <fill>
                <patternFill>
                  <bgColor rgb="FFCCFFDD"/>
                </patternFill>
              </fill>
            </x14:dxf>
          </x14:cfRule>
          <x14:cfRule type="expression" priority="1300" id="{32CC2041-51B3-4C21-BB4D-3F4C977D7D36}">
            <xm:f>AND($W37=設定!$B$10,設定!$B$10&lt;&gt;"")</xm:f>
            <x14:dxf>
              <fill>
                <patternFill>
                  <bgColor rgb="FFDDFFCC"/>
                </patternFill>
              </fill>
            </x14:dxf>
          </x14:cfRule>
          <x14:cfRule type="expression" priority="1301" id="{A36358C0-7D2E-47F3-A4FE-72C39F09F9B9}">
            <xm:f>AND($W37=設定!$B$9,設定!$B$9&lt;&gt;"")</xm:f>
            <x14:dxf>
              <fill>
                <patternFill>
                  <bgColor rgb="FFEEFFCC"/>
                </patternFill>
              </fill>
            </x14:dxf>
          </x14:cfRule>
          <x14:cfRule type="expression" priority="1302" id="{EC49D127-F979-418B-ABBA-FE7DF4694497}">
            <xm:f>AND($W37=設定!$B$8,設定!$B$8&lt;&gt;"")</xm:f>
            <x14:dxf>
              <fill>
                <patternFill>
                  <bgColor rgb="FFFFFFCC"/>
                </patternFill>
              </fill>
            </x14:dxf>
          </x14:cfRule>
          <x14:cfRule type="expression" priority="1303" id="{20C7AC0B-EFFD-4164-99B4-36C827579A3F}">
            <xm:f>AND($W37=設定!$B$7,設定!$B$7&lt;&gt;"")</xm:f>
            <x14:dxf>
              <fill>
                <patternFill>
                  <bgColor rgb="FFFFEECC"/>
                </patternFill>
              </fill>
            </x14:dxf>
          </x14:cfRule>
          <x14:cfRule type="expression" priority="1304" id="{C4DA9701-CF62-4868-B51B-1BB0BF9BB04C}">
            <xm:f>AND($W37=設定!$B$6,設定!$B$6&lt;&gt;"")</xm:f>
            <x14:dxf>
              <fill>
                <patternFill>
                  <bgColor rgb="FFF1E5DB"/>
                </patternFill>
              </fill>
            </x14:dxf>
          </x14:cfRule>
          <x14:cfRule type="expression" priority="1305" id="{99CB37D1-F8CF-401F-88DA-7C55F583CEA2}">
            <xm:f>AND($W37=設定!$B$5,設定!$B$5&lt;&gt;"")</xm:f>
            <x14:dxf>
              <fill>
                <patternFill>
                  <bgColor rgb="FFFFCCCC"/>
                </patternFill>
              </fill>
            </x14:dxf>
          </x14:cfRule>
          <xm:sqref>V37:W94 V96:W125</xm:sqref>
        </x14:conditionalFormatting>
        <x14:conditionalFormatting xmlns:xm="http://schemas.microsoft.com/office/excel/2006/main">
          <x14:cfRule type="expression" priority="1258" id="{3FA95D1A-649C-4E65-A5D2-C254D2A36766}">
            <xm:f>AND($Y37=設定!$B$19,設定!$B$19&lt;&gt;"")</xm:f>
            <x14:dxf>
              <fill>
                <patternFill>
                  <bgColor rgb="FFFFCCDD"/>
                </patternFill>
              </fill>
            </x14:dxf>
          </x14:cfRule>
          <x14:cfRule type="expression" priority="1259" id="{D1C06EE0-0F42-48D4-ABEA-CEA86A2C5512}">
            <xm:f>AND($Y37=設定!$B$18,設定!$B$18&lt;&gt;"")</xm:f>
            <x14:dxf>
              <fill>
                <patternFill>
                  <bgColor rgb="FFF7D4EB"/>
                </patternFill>
              </fill>
            </x14:dxf>
          </x14:cfRule>
          <x14:cfRule type="expression" priority="1260" id="{60E39417-5800-4640-91A3-7002359768B6}">
            <xm:f>AND($Y37=設定!$B$17,設定!$B$17&lt;&gt;"")</xm:f>
            <x14:dxf>
              <fill>
                <patternFill>
                  <bgColor rgb="FFFFCCFF"/>
                </patternFill>
              </fill>
            </x14:dxf>
          </x14:cfRule>
          <x14:cfRule type="expression" priority="1261" id="{D044EE00-D8D1-42C4-A15C-9658E94CE99C}">
            <xm:f>AND($Y37=設定!$B$16,設定!$B$16&lt;&gt;"")</xm:f>
            <x14:dxf>
              <fill>
                <patternFill>
                  <bgColor rgb="FFEECCFF"/>
                </patternFill>
              </fill>
            </x14:dxf>
          </x14:cfRule>
          <x14:cfRule type="expression" priority="1262" id="{E7FD0448-E97E-4B10-9A5A-B31509F8AEA6}">
            <xm:f>AND($Y37=設定!$B$15,設定!$B$15&lt;&gt;"")</xm:f>
            <x14:dxf>
              <fill>
                <patternFill>
                  <bgColor rgb="FFD6D6F5"/>
                </patternFill>
              </fill>
            </x14:dxf>
          </x14:cfRule>
          <x14:cfRule type="expression" priority="1263" id="{0D659FE8-B003-4F71-A32C-40E34E8A720B}">
            <xm:f>AND($Y37=設定!$B$14,設定!$B$14&lt;&gt;"")</xm:f>
            <x14:dxf>
              <fill>
                <patternFill>
                  <bgColor rgb="FFCCDDFF"/>
                </patternFill>
              </fill>
            </x14:dxf>
          </x14:cfRule>
          <x14:cfRule type="expression" priority="1264" id="{0B7BA7C2-D15A-40B9-98EE-10E62CF2F934}">
            <xm:f>AND($Y37=設定!$B$13,設定!$B$13&lt;&gt;"")</xm:f>
            <x14:dxf>
              <fill>
                <patternFill>
                  <bgColor rgb="FFCCEEFF"/>
                </patternFill>
              </fill>
            </x14:dxf>
          </x14:cfRule>
          <x14:cfRule type="expression" priority="1265" id="{A27A40BD-FA68-406F-8B66-4E4C8F51FDC8}">
            <xm:f>AND($Y37=設定!$B$12,設定!$B$12&lt;&gt;"")</xm:f>
            <x14:dxf>
              <fill>
                <patternFill>
                  <bgColor rgb="FFCFFCFC"/>
                </patternFill>
              </fill>
            </x14:dxf>
          </x14:cfRule>
          <x14:cfRule type="expression" priority="1266" id="{86E9CEAF-F508-4CA9-9F9F-A46FBBF42432}">
            <xm:f>AND($Y37=設定!$B$11,設定!$B$11&lt;&gt;"")</xm:f>
            <x14:dxf>
              <fill>
                <patternFill>
                  <bgColor rgb="FFCCFFDD"/>
                </patternFill>
              </fill>
            </x14:dxf>
          </x14:cfRule>
          <x14:cfRule type="expression" priority="1267" id="{F2A12F63-BB0A-4698-819C-B5EB8DD659A8}">
            <xm:f>AND($Y37=設定!$B$10,設定!$B$10&lt;&gt;"")</xm:f>
            <x14:dxf>
              <fill>
                <patternFill>
                  <bgColor rgb="FFDDFFCC"/>
                </patternFill>
              </fill>
            </x14:dxf>
          </x14:cfRule>
          <x14:cfRule type="expression" priority="1268" id="{BF34DEC3-7372-4158-83D7-D881E3910376}">
            <xm:f>AND($Y37=設定!$B$9,設定!$B$9&lt;&gt;"")</xm:f>
            <x14:dxf>
              <fill>
                <patternFill>
                  <bgColor rgb="FFEEFFCC"/>
                </patternFill>
              </fill>
            </x14:dxf>
          </x14:cfRule>
          <x14:cfRule type="expression" priority="1269" id="{F2E9BDF7-3FC5-4C6C-881B-C935244357E7}">
            <xm:f>AND($Y37=設定!$B$8,設定!$B$8&lt;&gt;"")</xm:f>
            <x14:dxf>
              <fill>
                <patternFill>
                  <bgColor rgb="FFFFFFCC"/>
                </patternFill>
              </fill>
            </x14:dxf>
          </x14:cfRule>
          <x14:cfRule type="expression" priority="1270" id="{2180643B-7F56-4E3E-BDF2-7336DC7BAB4C}">
            <xm:f>AND($Y37=設定!$B$7,設定!$B$7&lt;&gt;"")</xm:f>
            <x14:dxf>
              <fill>
                <patternFill>
                  <bgColor rgb="FFFFEECC"/>
                </patternFill>
              </fill>
            </x14:dxf>
          </x14:cfRule>
          <x14:cfRule type="expression" priority="1271" id="{12397481-46CD-4DCB-B2FB-D949111E856E}">
            <xm:f>AND($Y37=設定!$B$6,設定!$B$6&lt;&gt;"")</xm:f>
            <x14:dxf>
              <fill>
                <patternFill>
                  <bgColor rgb="FFF1E5DB"/>
                </patternFill>
              </fill>
            </x14:dxf>
          </x14:cfRule>
          <x14:cfRule type="expression" priority="1272" id="{2B5468D9-3533-4DEA-861A-5DA16FF2E835}">
            <xm:f>AND($Y37=設定!$B$5,設定!$B$5&lt;&gt;"")</xm:f>
            <x14:dxf>
              <fill>
                <patternFill>
                  <bgColor rgb="FFFFCCCC"/>
                </patternFill>
              </fill>
            </x14:dxf>
          </x14:cfRule>
          <xm:sqref>X37:Y94 X96:Y125</xm:sqref>
        </x14:conditionalFormatting>
        <x14:conditionalFormatting xmlns:xm="http://schemas.microsoft.com/office/excel/2006/main">
          <x14:cfRule type="expression" priority="1225" id="{675BB1AA-0DEE-4B26-AD92-23C4621898D2}">
            <xm:f>AND($AA37=設定!$B$19,設定!$B$19&lt;&gt;"")</xm:f>
            <x14:dxf>
              <fill>
                <patternFill>
                  <bgColor rgb="FFFFCCDD"/>
                </patternFill>
              </fill>
            </x14:dxf>
          </x14:cfRule>
          <x14:cfRule type="expression" priority="1226" id="{57FBEDDB-73BD-4FEE-8E99-8B00BF092B8F}">
            <xm:f>AND($AA37=設定!$B$18,設定!$B$18&lt;&gt;"")</xm:f>
            <x14:dxf>
              <fill>
                <patternFill>
                  <bgColor rgb="FFF7D4EB"/>
                </patternFill>
              </fill>
            </x14:dxf>
          </x14:cfRule>
          <x14:cfRule type="expression" priority="1227" id="{6D7AAD62-1CEC-4973-A90A-D3E05E083861}">
            <xm:f>AND($AA37=設定!$B$17,設定!$B$17&lt;&gt;"")</xm:f>
            <x14:dxf>
              <fill>
                <patternFill>
                  <bgColor rgb="FFFFCCFF"/>
                </patternFill>
              </fill>
            </x14:dxf>
          </x14:cfRule>
          <x14:cfRule type="expression" priority="1228" id="{24DFBB1B-5823-47D0-929C-09BCD086E2FE}">
            <xm:f>AND($AA37=設定!$B$16,設定!$B$16&lt;&gt;"")</xm:f>
            <x14:dxf>
              <fill>
                <patternFill>
                  <bgColor rgb="FFEECCFF"/>
                </patternFill>
              </fill>
            </x14:dxf>
          </x14:cfRule>
          <x14:cfRule type="expression" priority="1229" id="{C60E5842-5236-4AAB-A33C-BD65C000CF0A}">
            <xm:f>AND($AA37=設定!$B$15,設定!$B$15&lt;&gt;"")</xm:f>
            <x14:dxf>
              <fill>
                <patternFill>
                  <bgColor rgb="FFD6D6F5"/>
                </patternFill>
              </fill>
            </x14:dxf>
          </x14:cfRule>
          <x14:cfRule type="expression" priority="1230" id="{CE49C9DD-19AE-47A4-B586-3C4798289425}">
            <xm:f>AND($AA37=設定!$B$14,設定!$B$14&lt;&gt;"")</xm:f>
            <x14:dxf>
              <fill>
                <patternFill>
                  <bgColor rgb="FFCCDDFF"/>
                </patternFill>
              </fill>
            </x14:dxf>
          </x14:cfRule>
          <x14:cfRule type="expression" priority="1231" id="{36DA3354-0BD1-4D48-BAF2-FE3B8F284F39}">
            <xm:f>AND($AA37=設定!$B$13,設定!$B$13&lt;&gt;"")</xm:f>
            <x14:dxf>
              <fill>
                <patternFill>
                  <bgColor rgb="FFCCEEFF"/>
                </patternFill>
              </fill>
            </x14:dxf>
          </x14:cfRule>
          <x14:cfRule type="expression" priority="1232" id="{B50F8A0C-1085-4BEE-B621-F044127B57D7}">
            <xm:f>AND($AA37=設定!$B$12,設定!$B$12&lt;&gt;"")</xm:f>
            <x14:dxf>
              <fill>
                <patternFill>
                  <bgColor rgb="FFCFFCFC"/>
                </patternFill>
              </fill>
            </x14:dxf>
          </x14:cfRule>
          <x14:cfRule type="expression" priority="1233" id="{A8795670-63A7-4538-880F-588C50CF836C}">
            <xm:f>AND($AA37=設定!$B$11,設定!$B$11&lt;&gt;"")</xm:f>
            <x14:dxf>
              <fill>
                <patternFill>
                  <bgColor rgb="FFCCFFDD"/>
                </patternFill>
              </fill>
            </x14:dxf>
          </x14:cfRule>
          <x14:cfRule type="expression" priority="1234" id="{A9ADF786-2AC9-4115-ABAC-AD37AD3B238A}">
            <xm:f>AND($AA37=設定!$B$10,設定!$B$10&lt;&gt;"")</xm:f>
            <x14:dxf>
              <fill>
                <patternFill>
                  <bgColor rgb="FFDDFFCC"/>
                </patternFill>
              </fill>
            </x14:dxf>
          </x14:cfRule>
          <x14:cfRule type="expression" priority="1235" id="{53250B5A-6E4A-458B-BC69-00391C66E21F}">
            <xm:f>AND($AA37=設定!$B$9,設定!$B$9&lt;&gt;"")</xm:f>
            <x14:dxf>
              <fill>
                <patternFill>
                  <bgColor rgb="FFEEFFCC"/>
                </patternFill>
              </fill>
            </x14:dxf>
          </x14:cfRule>
          <x14:cfRule type="expression" priority="1236" id="{66A444C8-8FE7-445F-BFFC-482B1FED0E8A}">
            <xm:f>AND($AA37=設定!$B$8,設定!$B$8&lt;&gt;"")</xm:f>
            <x14:dxf>
              <fill>
                <patternFill>
                  <bgColor rgb="FFFFFFCC"/>
                </patternFill>
              </fill>
            </x14:dxf>
          </x14:cfRule>
          <x14:cfRule type="expression" priority="1237" id="{05C753D1-80D9-4D58-B2D5-881BDA3786DC}">
            <xm:f>AND($AA37=設定!$B$7,設定!$B$7&lt;&gt;"")</xm:f>
            <x14:dxf>
              <fill>
                <patternFill>
                  <bgColor rgb="FFFFEECC"/>
                </patternFill>
              </fill>
            </x14:dxf>
          </x14:cfRule>
          <x14:cfRule type="expression" priority="1238" id="{14381508-74C3-4DB4-91C4-8DC14E9A20D8}">
            <xm:f>AND($AA37=設定!$B$6,設定!$B$6&lt;&gt;"")</xm:f>
            <x14:dxf>
              <fill>
                <patternFill>
                  <bgColor rgb="FFF1E5DB"/>
                </patternFill>
              </fill>
            </x14:dxf>
          </x14:cfRule>
          <x14:cfRule type="expression" priority="1239" id="{EFB9E384-F113-46FA-A74F-436974448D41}">
            <xm:f>AND($AA37=設定!$B$5,設定!$B$5&lt;&gt;"")</xm:f>
            <x14:dxf>
              <fill>
                <patternFill>
                  <bgColor rgb="FFFFCCCC"/>
                </patternFill>
              </fill>
            </x14:dxf>
          </x14:cfRule>
          <xm:sqref>Z37:AA94 Z96:AA125</xm:sqref>
        </x14:conditionalFormatting>
        <x14:conditionalFormatting xmlns:xm="http://schemas.microsoft.com/office/excel/2006/main">
          <x14:cfRule type="expression" priority="1192" id="{853D4650-9FA9-494D-B4C8-57A3728F3394}">
            <xm:f>AND($AC37=設定!$B$19,設定!$B$19&lt;&gt;"")</xm:f>
            <x14:dxf>
              <fill>
                <patternFill>
                  <bgColor rgb="FFFFCCDD"/>
                </patternFill>
              </fill>
            </x14:dxf>
          </x14:cfRule>
          <x14:cfRule type="expression" priority="1193" id="{5466D6DF-4246-4B6A-9C28-ED64FA45156C}">
            <xm:f>AND($AC37=設定!$B$18,設定!$B$18&lt;&gt;"")</xm:f>
            <x14:dxf>
              <fill>
                <patternFill>
                  <bgColor rgb="FFF7D4EB"/>
                </patternFill>
              </fill>
            </x14:dxf>
          </x14:cfRule>
          <x14:cfRule type="expression" priority="1194" id="{D63CCDC8-9790-40EA-A6B2-544594109E03}">
            <xm:f>AND($AC37=設定!$B$17,設定!$B$17&lt;&gt;"")</xm:f>
            <x14:dxf>
              <fill>
                <patternFill>
                  <bgColor rgb="FFFFCCFF"/>
                </patternFill>
              </fill>
            </x14:dxf>
          </x14:cfRule>
          <x14:cfRule type="expression" priority="1195" id="{84FF0D45-F410-4C79-A60C-7BA0D479214A}">
            <xm:f>AND($AC37=設定!$B$16,設定!$B$16&lt;&gt;"")</xm:f>
            <x14:dxf>
              <fill>
                <patternFill>
                  <bgColor rgb="FFEECCFF"/>
                </patternFill>
              </fill>
            </x14:dxf>
          </x14:cfRule>
          <x14:cfRule type="expression" priority="1196" id="{5A2DE4FB-074B-49F7-A2A0-B5AFF6531E2A}">
            <xm:f>AND($AC37=設定!$B$15,設定!$B$15&lt;&gt;"")</xm:f>
            <x14:dxf>
              <fill>
                <patternFill>
                  <bgColor rgb="FFD6D6F5"/>
                </patternFill>
              </fill>
            </x14:dxf>
          </x14:cfRule>
          <x14:cfRule type="expression" priority="1197" id="{74D73129-DAB5-473D-A14A-07A33A560FFE}">
            <xm:f>AND($AC37=設定!$B$14,設定!$B$14&lt;&gt;"")</xm:f>
            <x14:dxf>
              <fill>
                <patternFill>
                  <bgColor rgb="FFCCDDFF"/>
                </patternFill>
              </fill>
            </x14:dxf>
          </x14:cfRule>
          <x14:cfRule type="expression" priority="1198" id="{C2EEBA36-D044-4814-8106-607648DBA65E}">
            <xm:f>AND($AC37=設定!$B$13,設定!$B$13&lt;&gt;"")</xm:f>
            <x14:dxf>
              <fill>
                <patternFill>
                  <bgColor rgb="FFCCEEFF"/>
                </patternFill>
              </fill>
            </x14:dxf>
          </x14:cfRule>
          <x14:cfRule type="expression" priority="1199" id="{F96B2C5F-ADB6-44E3-A204-DBCA2B9705D7}">
            <xm:f>AND($AC37=設定!$B$12,設定!$B$12&lt;&gt;"")</xm:f>
            <x14:dxf>
              <fill>
                <patternFill>
                  <bgColor rgb="FFCFFCFC"/>
                </patternFill>
              </fill>
            </x14:dxf>
          </x14:cfRule>
          <x14:cfRule type="expression" priority="1200" id="{47DDEF8E-C231-4C0A-8B19-A5BE77351B3E}">
            <xm:f>AND($AC37=設定!$B$11,設定!$B$11&lt;&gt;"")</xm:f>
            <x14:dxf>
              <fill>
                <patternFill>
                  <bgColor rgb="FFCCFFDD"/>
                </patternFill>
              </fill>
            </x14:dxf>
          </x14:cfRule>
          <x14:cfRule type="expression" priority="1201" id="{694EDC86-F04A-4CF4-A85C-92D52B36C209}">
            <xm:f>AND($AC37=設定!$B$10,設定!$B$10&lt;&gt;"")</xm:f>
            <x14:dxf>
              <fill>
                <patternFill>
                  <bgColor rgb="FFDDFFCC"/>
                </patternFill>
              </fill>
            </x14:dxf>
          </x14:cfRule>
          <x14:cfRule type="expression" priority="1202" id="{F82AF18D-3FB8-48F8-B092-1555F6F6EC38}">
            <xm:f>AND($AC37=設定!$B$9,設定!$B$9&lt;&gt;"")</xm:f>
            <x14:dxf>
              <fill>
                <patternFill>
                  <bgColor rgb="FFEEFFCC"/>
                </patternFill>
              </fill>
            </x14:dxf>
          </x14:cfRule>
          <x14:cfRule type="expression" priority="1203" id="{D5E9AAFB-C817-4894-B0D6-FF24654BFD56}">
            <xm:f>AND($AC37=設定!$B$8,設定!$B$8&lt;&gt;"")</xm:f>
            <x14:dxf>
              <fill>
                <patternFill>
                  <bgColor rgb="FFFFFFCC"/>
                </patternFill>
              </fill>
            </x14:dxf>
          </x14:cfRule>
          <x14:cfRule type="expression" priority="1204" id="{0852B5EA-CFEF-4DEC-8B10-764EEEAE01B8}">
            <xm:f>AND($AC37=設定!$B$7,設定!$B$7&lt;&gt;"")</xm:f>
            <x14:dxf>
              <fill>
                <patternFill>
                  <bgColor rgb="FFFFEECC"/>
                </patternFill>
              </fill>
            </x14:dxf>
          </x14:cfRule>
          <x14:cfRule type="expression" priority="1205" id="{AE98BF20-D0FB-49EB-9DE2-CC452C21D99A}">
            <xm:f>AND($AC37=設定!$B$6,設定!$B$6&lt;&gt;"")</xm:f>
            <x14:dxf>
              <fill>
                <patternFill>
                  <bgColor rgb="FFF1E5DB"/>
                </patternFill>
              </fill>
            </x14:dxf>
          </x14:cfRule>
          <x14:cfRule type="expression" priority="1206" id="{D8D7E527-03D3-4FDA-8181-D1B7819E6AE5}">
            <xm:f>AND($AC37=設定!$B$5,設定!$B$5&lt;&gt;"")</xm:f>
            <x14:dxf>
              <fill>
                <patternFill>
                  <bgColor rgb="FFFFCCCC"/>
                </patternFill>
              </fill>
            </x14:dxf>
          </x14:cfRule>
          <xm:sqref>AB37:AC94 AB96:AC125</xm:sqref>
        </x14:conditionalFormatting>
        <x14:conditionalFormatting xmlns:xm="http://schemas.microsoft.com/office/excel/2006/main">
          <x14:cfRule type="expression" priority="1159" id="{7695FA3B-527E-40D7-ADEE-3C6411A147E1}">
            <xm:f>AND($AE37=設定!$B$19,設定!$B$19&lt;&gt;"")</xm:f>
            <x14:dxf>
              <fill>
                <patternFill>
                  <bgColor rgb="FFFFCCDD"/>
                </patternFill>
              </fill>
            </x14:dxf>
          </x14:cfRule>
          <x14:cfRule type="expression" priority="1160" id="{486E21D0-438F-4561-AC95-8ABEC79C1F05}">
            <xm:f>AND($AE37=設定!$B$18,設定!$B$18&lt;&gt;"")</xm:f>
            <x14:dxf>
              <fill>
                <patternFill>
                  <bgColor rgb="FFF7D4EB"/>
                </patternFill>
              </fill>
            </x14:dxf>
          </x14:cfRule>
          <x14:cfRule type="expression" priority="1161" id="{0A10BDAC-0321-4406-964E-D927D3166D57}">
            <xm:f>AND($AE37=設定!$B$17,設定!$B$17&lt;&gt;"")</xm:f>
            <x14:dxf>
              <fill>
                <patternFill>
                  <bgColor rgb="FFFFCCFF"/>
                </patternFill>
              </fill>
            </x14:dxf>
          </x14:cfRule>
          <x14:cfRule type="expression" priority="1162" id="{FB835548-DAD1-4F7B-92CA-D8A1E37A6483}">
            <xm:f>AND($AE37=設定!$B$16,設定!$B$16&lt;&gt;"")</xm:f>
            <x14:dxf>
              <fill>
                <patternFill>
                  <bgColor rgb="FFEECCFF"/>
                </patternFill>
              </fill>
            </x14:dxf>
          </x14:cfRule>
          <x14:cfRule type="expression" priority="1163" id="{DFD9822F-40D0-43DE-B299-85E0E04D2D1C}">
            <xm:f>AND($AE37=設定!$B$15,設定!$B$15&lt;&gt;"")</xm:f>
            <x14:dxf>
              <fill>
                <patternFill>
                  <bgColor rgb="FFD6D6F5"/>
                </patternFill>
              </fill>
            </x14:dxf>
          </x14:cfRule>
          <x14:cfRule type="expression" priority="1164" id="{DE0C5434-58B8-4EC0-8CCE-0F365E2C3242}">
            <xm:f>AND($AE37=設定!$B$14,設定!$B$14&lt;&gt;"")</xm:f>
            <x14:dxf>
              <fill>
                <patternFill>
                  <bgColor rgb="FFCCDDFF"/>
                </patternFill>
              </fill>
            </x14:dxf>
          </x14:cfRule>
          <x14:cfRule type="expression" priority="1165" id="{527C7E17-6914-4C46-8B56-6F4B97BECF69}">
            <xm:f>AND($AE37=設定!$B$13,設定!$B$13&lt;&gt;"")</xm:f>
            <x14:dxf>
              <fill>
                <patternFill>
                  <bgColor rgb="FFCCEEFF"/>
                </patternFill>
              </fill>
            </x14:dxf>
          </x14:cfRule>
          <x14:cfRule type="expression" priority="1166" id="{3FBD5C34-BF2F-43E3-9F32-601410DE5B2F}">
            <xm:f>AND($AE37=設定!$B$12,設定!$B$12&lt;&gt;"")</xm:f>
            <x14:dxf>
              <fill>
                <patternFill>
                  <bgColor rgb="FFCFFCFC"/>
                </patternFill>
              </fill>
            </x14:dxf>
          </x14:cfRule>
          <x14:cfRule type="expression" priority="1167" id="{386D897A-6FCD-4AF3-892F-C66AAE8AFF13}">
            <xm:f>AND($AE37=設定!$B$11,設定!$B$11&lt;&gt;"")</xm:f>
            <x14:dxf>
              <fill>
                <patternFill>
                  <bgColor rgb="FFCCFFDD"/>
                </patternFill>
              </fill>
            </x14:dxf>
          </x14:cfRule>
          <x14:cfRule type="expression" priority="1168" id="{D0E2DE31-1BB2-4E85-9C6D-CFB29EA3D12B}">
            <xm:f>AND($AE37=設定!$B$10,設定!$B$10&lt;&gt;"")</xm:f>
            <x14:dxf>
              <fill>
                <patternFill>
                  <bgColor rgb="FFDDFFCC"/>
                </patternFill>
              </fill>
            </x14:dxf>
          </x14:cfRule>
          <x14:cfRule type="expression" priority="1169" id="{ADA78F13-043F-4DDB-8ECE-C9F8C5C6D039}">
            <xm:f>AND($AE37=設定!$B$9,設定!$B$9&lt;&gt;"")</xm:f>
            <x14:dxf>
              <fill>
                <patternFill>
                  <bgColor rgb="FFEEFFCC"/>
                </patternFill>
              </fill>
            </x14:dxf>
          </x14:cfRule>
          <x14:cfRule type="expression" priority="1170" id="{053CEDA7-8F1B-4C1D-B911-294061961744}">
            <xm:f>AND($AE37=設定!$B$8,設定!$B$8&lt;&gt;"")</xm:f>
            <x14:dxf>
              <fill>
                <patternFill>
                  <bgColor rgb="FFFFFFCC"/>
                </patternFill>
              </fill>
            </x14:dxf>
          </x14:cfRule>
          <x14:cfRule type="expression" priority="1171" id="{0A8749C7-A4F0-4AEC-86D7-2A319BA2DC1D}">
            <xm:f>AND($AE37=設定!$B$7,設定!$B$7&lt;&gt;"")</xm:f>
            <x14:dxf>
              <fill>
                <patternFill>
                  <bgColor rgb="FFFFEECC"/>
                </patternFill>
              </fill>
            </x14:dxf>
          </x14:cfRule>
          <x14:cfRule type="expression" priority="1172" id="{3D434D4F-99E2-485E-B1DB-EBA19509D584}">
            <xm:f>AND($AE37=設定!$B$6,設定!$B$6&lt;&gt;"")</xm:f>
            <x14:dxf>
              <fill>
                <patternFill>
                  <bgColor rgb="FFF1E5DB"/>
                </patternFill>
              </fill>
            </x14:dxf>
          </x14:cfRule>
          <x14:cfRule type="expression" priority="1173" id="{22BEB620-6542-4A82-AC0C-AAC47F43C962}">
            <xm:f>AND($AE37=設定!$B$5,設定!$B$5&lt;&gt;"")</xm:f>
            <x14:dxf>
              <fill>
                <patternFill>
                  <bgColor rgb="FFFFCCCC"/>
                </patternFill>
              </fill>
            </x14:dxf>
          </x14:cfRule>
          <xm:sqref>AD37:AE94 AD96:AE125</xm:sqref>
        </x14:conditionalFormatting>
        <x14:conditionalFormatting xmlns:xm="http://schemas.microsoft.com/office/excel/2006/main">
          <x14:cfRule type="expression" priority="1126" id="{88C15A9E-8B31-4D75-82C1-B32769B2E64A}">
            <xm:f>AND($AG37=設定!$B$19,設定!$B$19&lt;&gt;"")</xm:f>
            <x14:dxf>
              <fill>
                <patternFill>
                  <bgColor rgb="FFFFCCDD"/>
                </patternFill>
              </fill>
            </x14:dxf>
          </x14:cfRule>
          <x14:cfRule type="expression" priority="1127" id="{81B0F550-E0B3-4117-8B4B-21675407B263}">
            <xm:f>AND($AG37=設定!$B$18,設定!$B$18&lt;&gt;"")</xm:f>
            <x14:dxf>
              <fill>
                <patternFill>
                  <bgColor rgb="FFF7D4EB"/>
                </patternFill>
              </fill>
            </x14:dxf>
          </x14:cfRule>
          <x14:cfRule type="expression" priority="1128" id="{6F5DAFBE-EA55-4B73-ADF9-E8E91F10673A}">
            <xm:f>AND($AG37=設定!$B$17,設定!$B$17&lt;&gt;"")</xm:f>
            <x14:dxf>
              <fill>
                <patternFill>
                  <bgColor rgb="FFFFCCFF"/>
                </patternFill>
              </fill>
            </x14:dxf>
          </x14:cfRule>
          <x14:cfRule type="expression" priority="1129" id="{D783E632-712D-43A6-8D13-E9406C5DDDF6}">
            <xm:f>AND($AG37=設定!$B$16,設定!$B$16&lt;&gt;"")</xm:f>
            <x14:dxf>
              <fill>
                <patternFill>
                  <bgColor rgb="FFEECCFF"/>
                </patternFill>
              </fill>
            </x14:dxf>
          </x14:cfRule>
          <x14:cfRule type="expression" priority="1130" id="{E40FF68F-8080-4B03-B32D-ABC13716B1B2}">
            <xm:f>AND($AG37=設定!$B$15,設定!$B$15&lt;&gt;"")</xm:f>
            <x14:dxf>
              <fill>
                <patternFill>
                  <bgColor rgb="FFD6D6F5"/>
                </patternFill>
              </fill>
            </x14:dxf>
          </x14:cfRule>
          <x14:cfRule type="expression" priority="1131" id="{418B06DE-4841-43DC-8EA0-80998D3AC620}">
            <xm:f>AND($AG37=設定!$B$14,設定!$B$14&lt;&gt;"")</xm:f>
            <x14:dxf>
              <fill>
                <patternFill>
                  <bgColor rgb="FFCCDDFF"/>
                </patternFill>
              </fill>
            </x14:dxf>
          </x14:cfRule>
          <x14:cfRule type="expression" priority="1132" id="{65270C5F-5FEE-48C1-971B-5B2433758D27}">
            <xm:f>AND($AG37=設定!$B$13,設定!$B$13&lt;&gt;"")</xm:f>
            <x14:dxf>
              <fill>
                <patternFill>
                  <bgColor rgb="FFCCEEFF"/>
                </patternFill>
              </fill>
            </x14:dxf>
          </x14:cfRule>
          <x14:cfRule type="expression" priority="1133" id="{7C2D7A0F-27F0-4277-9285-B8E62D1D976D}">
            <xm:f>AND($AG37=設定!$B$12,設定!$B$12&lt;&gt;"")</xm:f>
            <x14:dxf>
              <fill>
                <patternFill>
                  <bgColor rgb="FFCFFCFC"/>
                </patternFill>
              </fill>
            </x14:dxf>
          </x14:cfRule>
          <x14:cfRule type="expression" priority="1134" id="{987B0E4F-0399-4D36-8D81-B734B507F9C2}">
            <xm:f>AND($AG37=設定!$B$11,設定!$B$11&lt;&gt;"")</xm:f>
            <x14:dxf>
              <fill>
                <patternFill>
                  <bgColor rgb="FFCCFFDD"/>
                </patternFill>
              </fill>
            </x14:dxf>
          </x14:cfRule>
          <x14:cfRule type="expression" priority="1135" id="{68F5F844-598D-4987-AB54-C92B6450B20C}">
            <xm:f>AND($AG37=設定!$B$10,設定!$B$10&lt;&gt;"")</xm:f>
            <x14:dxf>
              <fill>
                <patternFill>
                  <bgColor rgb="FFDDFFCC"/>
                </patternFill>
              </fill>
            </x14:dxf>
          </x14:cfRule>
          <x14:cfRule type="expression" priority="1136" id="{0B518985-37B3-4932-B23D-CD20E3196E45}">
            <xm:f>AND($AG37=設定!$B$9,設定!$B$9&lt;&gt;"")</xm:f>
            <x14:dxf>
              <fill>
                <patternFill>
                  <bgColor rgb="FFEEFFCC"/>
                </patternFill>
              </fill>
            </x14:dxf>
          </x14:cfRule>
          <x14:cfRule type="expression" priority="1137" id="{18FE6058-C76D-45FC-9526-1EF919347F0F}">
            <xm:f>AND($AG37=設定!$B$8,設定!$B$8&lt;&gt;"")</xm:f>
            <x14:dxf>
              <fill>
                <patternFill>
                  <bgColor rgb="FFFFFFCC"/>
                </patternFill>
              </fill>
            </x14:dxf>
          </x14:cfRule>
          <x14:cfRule type="expression" priority="1138" id="{DB80E27C-176F-477A-8C5F-7E3DC2930F87}">
            <xm:f>AND($AG37=設定!$B$7,設定!$B$7&lt;&gt;"")</xm:f>
            <x14:dxf>
              <fill>
                <patternFill>
                  <bgColor rgb="FFFFEECC"/>
                </patternFill>
              </fill>
            </x14:dxf>
          </x14:cfRule>
          <x14:cfRule type="expression" priority="1139" id="{ECC7B0EE-F8B3-4C4F-B3BA-6C8D799FE400}">
            <xm:f>AND($AG37=設定!$B$6,設定!$B$6&lt;&gt;"")</xm:f>
            <x14:dxf>
              <fill>
                <patternFill>
                  <bgColor rgb="FFF1E5DB"/>
                </patternFill>
              </fill>
            </x14:dxf>
          </x14:cfRule>
          <x14:cfRule type="expression" priority="1140" id="{58CE6C9B-AA1F-4D11-8D5D-9BB6C1F6C4F1}">
            <xm:f>AND($AG37=設定!$B$5,設定!$B$5&lt;&gt;"")</xm:f>
            <x14:dxf>
              <fill>
                <patternFill>
                  <bgColor rgb="FFFFCCCC"/>
                </patternFill>
              </fill>
            </x14:dxf>
          </x14:cfRule>
          <xm:sqref>AF37:AG94 AF96:AG125</xm:sqref>
        </x14:conditionalFormatting>
        <x14:conditionalFormatting xmlns:xm="http://schemas.microsoft.com/office/excel/2006/main">
          <x14:cfRule type="expression" priority="1093" id="{8218F01F-93FE-4237-88AB-A50C2E2DB9A1}">
            <xm:f>AND($AI37=設定!$B$19,設定!$B$19&lt;&gt;"")</xm:f>
            <x14:dxf>
              <fill>
                <patternFill>
                  <bgColor rgb="FFFFCCDD"/>
                </patternFill>
              </fill>
            </x14:dxf>
          </x14:cfRule>
          <x14:cfRule type="expression" priority="1094" id="{F3293F77-950E-4056-869E-9498E3CC3163}">
            <xm:f>AND($AI37=設定!$B$18,設定!$B$18&lt;&gt;"")</xm:f>
            <x14:dxf>
              <fill>
                <patternFill>
                  <bgColor rgb="FFF7D4EB"/>
                </patternFill>
              </fill>
            </x14:dxf>
          </x14:cfRule>
          <x14:cfRule type="expression" priority="1095" id="{C492E5C1-9D51-441B-AE4B-31CA1FE4EC65}">
            <xm:f>AND($AI37=設定!$B$17,設定!$B$17&lt;&gt;"")</xm:f>
            <x14:dxf>
              <fill>
                <patternFill>
                  <bgColor rgb="FFFFCCFF"/>
                </patternFill>
              </fill>
            </x14:dxf>
          </x14:cfRule>
          <x14:cfRule type="expression" priority="1096" id="{96CE1F08-E406-4468-A6E7-25A99012BA7C}">
            <xm:f>AND($AI37=設定!$B$16,設定!$B$16&lt;&gt;"")</xm:f>
            <x14:dxf>
              <fill>
                <patternFill>
                  <bgColor rgb="FFEECCFF"/>
                </patternFill>
              </fill>
            </x14:dxf>
          </x14:cfRule>
          <x14:cfRule type="expression" priority="1097" id="{8B1F61B7-5919-450D-88C4-54B6A346D7DA}">
            <xm:f>AND($AI37=設定!$B$15,設定!$B$15&lt;&gt;"")</xm:f>
            <x14:dxf>
              <fill>
                <patternFill>
                  <bgColor rgb="FFD6D6F5"/>
                </patternFill>
              </fill>
            </x14:dxf>
          </x14:cfRule>
          <x14:cfRule type="expression" priority="1098" id="{A3C4CF32-F059-4EC4-BEDB-96F486CFE1E0}">
            <xm:f>AND($AI37=設定!$B$14,設定!$B$14&lt;&gt;"")</xm:f>
            <x14:dxf>
              <fill>
                <patternFill>
                  <bgColor rgb="FFCCDDFF"/>
                </patternFill>
              </fill>
            </x14:dxf>
          </x14:cfRule>
          <x14:cfRule type="expression" priority="1099" id="{A46A2630-2B84-4A52-A144-922F6CAD40F1}">
            <xm:f>AND($AI37=設定!$B$13,設定!$B$13&lt;&gt;"")</xm:f>
            <x14:dxf>
              <fill>
                <patternFill>
                  <bgColor rgb="FFCCEEFF"/>
                </patternFill>
              </fill>
            </x14:dxf>
          </x14:cfRule>
          <x14:cfRule type="expression" priority="1100" id="{37157B92-20FF-4F79-BA8B-106D65B8B71E}">
            <xm:f>AND($AI37=設定!$B$12,設定!$B$12&lt;&gt;"")</xm:f>
            <x14:dxf>
              <fill>
                <patternFill>
                  <bgColor rgb="FFCFFCFC"/>
                </patternFill>
              </fill>
            </x14:dxf>
          </x14:cfRule>
          <x14:cfRule type="expression" priority="1101" id="{F0714F87-5BAE-4180-930F-E188D2A36E91}">
            <xm:f>AND($AI37=設定!$B$11,設定!$B$11&lt;&gt;"")</xm:f>
            <x14:dxf>
              <fill>
                <patternFill>
                  <bgColor rgb="FFCCFFDD"/>
                </patternFill>
              </fill>
            </x14:dxf>
          </x14:cfRule>
          <x14:cfRule type="expression" priority="1102" id="{F4BE668C-FD3E-497A-8AA2-E16104CD23F8}">
            <xm:f>AND($AI37=設定!$B$10,設定!$B$10&lt;&gt;"")</xm:f>
            <x14:dxf>
              <fill>
                <patternFill>
                  <bgColor rgb="FFDDFFCC"/>
                </patternFill>
              </fill>
            </x14:dxf>
          </x14:cfRule>
          <x14:cfRule type="expression" priority="1103" id="{14D658F5-6FB2-49BD-8FAA-D238774580FA}">
            <xm:f>AND($AI37=設定!$B$9,設定!$B$9&lt;&gt;"")</xm:f>
            <x14:dxf>
              <fill>
                <patternFill>
                  <bgColor rgb="FFEEFFCC"/>
                </patternFill>
              </fill>
            </x14:dxf>
          </x14:cfRule>
          <x14:cfRule type="expression" priority="1104" id="{C66500AA-E6E7-4004-AC64-CBACA104A5FF}">
            <xm:f>AND($AI37=設定!$B$8,設定!$B$8&lt;&gt;"")</xm:f>
            <x14:dxf>
              <fill>
                <patternFill>
                  <bgColor rgb="FFFFFFCC"/>
                </patternFill>
              </fill>
            </x14:dxf>
          </x14:cfRule>
          <x14:cfRule type="expression" priority="1105" id="{5523E144-E836-4737-AB15-7399C3AA7E78}">
            <xm:f>AND($AI37=設定!$B$7,設定!$B$7&lt;&gt;"")</xm:f>
            <x14:dxf>
              <fill>
                <patternFill>
                  <bgColor rgb="FFFFEECC"/>
                </patternFill>
              </fill>
            </x14:dxf>
          </x14:cfRule>
          <x14:cfRule type="expression" priority="1106" id="{19102121-6B41-42FF-A098-912B1908B80C}">
            <xm:f>AND($AI37=設定!$B$6,設定!$B$6&lt;&gt;"")</xm:f>
            <x14:dxf>
              <fill>
                <patternFill>
                  <bgColor rgb="FFF1E5DB"/>
                </patternFill>
              </fill>
            </x14:dxf>
          </x14:cfRule>
          <x14:cfRule type="expression" priority="1107" id="{49610CC1-3BF3-42E0-ADF5-19B5CE5F51AE}">
            <xm:f>AND($AI37=設定!$B$5,設定!$B$5&lt;&gt;"")</xm:f>
            <x14:dxf>
              <fill>
                <patternFill>
                  <bgColor rgb="FFFFCCCC"/>
                </patternFill>
              </fill>
            </x14:dxf>
          </x14:cfRule>
          <xm:sqref>AH37:AI94 AH96:AI125</xm:sqref>
        </x14:conditionalFormatting>
        <x14:conditionalFormatting xmlns:xm="http://schemas.microsoft.com/office/excel/2006/main">
          <x14:cfRule type="expression" priority="1060" id="{BDFE6F5E-99F1-400D-A7C6-AE5D731AFFA0}">
            <xm:f>AND($AK37=設定!$B$19,設定!$B$19&lt;&gt;"")</xm:f>
            <x14:dxf>
              <fill>
                <patternFill>
                  <bgColor rgb="FFFFCCDD"/>
                </patternFill>
              </fill>
            </x14:dxf>
          </x14:cfRule>
          <x14:cfRule type="expression" priority="1061" id="{D9E54350-57FE-4AE0-8FDA-A25B887BFD8B}">
            <xm:f>AND($AK37=設定!$B$18,設定!$B$18&lt;&gt;"")</xm:f>
            <x14:dxf>
              <fill>
                <patternFill>
                  <bgColor rgb="FFF7D4EB"/>
                </patternFill>
              </fill>
            </x14:dxf>
          </x14:cfRule>
          <x14:cfRule type="expression" priority="1062" id="{56C30863-196A-4CB3-A869-2A3492A0085E}">
            <xm:f>AND($AK37=設定!$B$17,設定!$B$17&lt;&gt;"")</xm:f>
            <x14:dxf>
              <fill>
                <patternFill>
                  <bgColor rgb="FFFFCCFF"/>
                </patternFill>
              </fill>
            </x14:dxf>
          </x14:cfRule>
          <x14:cfRule type="expression" priority="1063" id="{C46CAF03-035D-4B27-B075-90946636AFC9}">
            <xm:f>AND($AK37=設定!$B$16,設定!$B$16&lt;&gt;"")</xm:f>
            <x14:dxf>
              <fill>
                <patternFill>
                  <bgColor rgb="FFEECCFF"/>
                </patternFill>
              </fill>
            </x14:dxf>
          </x14:cfRule>
          <x14:cfRule type="expression" priority="1064" id="{A407FCF5-7288-4DD9-A262-6C024B54A471}">
            <xm:f>AND($AK37=設定!$B$15,設定!$B$15&lt;&gt;"")</xm:f>
            <x14:dxf>
              <fill>
                <patternFill>
                  <bgColor rgb="FFD6D6F5"/>
                </patternFill>
              </fill>
            </x14:dxf>
          </x14:cfRule>
          <x14:cfRule type="expression" priority="1065" id="{11275A35-0998-4679-A83F-72D7A57A7330}">
            <xm:f>AND($AK37=設定!$B$14,設定!$B$14&lt;&gt;"")</xm:f>
            <x14:dxf>
              <fill>
                <patternFill>
                  <bgColor rgb="FFCCDDFF"/>
                </patternFill>
              </fill>
            </x14:dxf>
          </x14:cfRule>
          <x14:cfRule type="expression" priority="1066" id="{F70860F4-59BC-42B1-AA95-D7B5DF123F48}">
            <xm:f>AND($AK37=設定!$B$13,設定!$B$13&lt;&gt;"")</xm:f>
            <x14:dxf>
              <fill>
                <patternFill>
                  <bgColor rgb="FFCCEEFF"/>
                </patternFill>
              </fill>
            </x14:dxf>
          </x14:cfRule>
          <x14:cfRule type="expression" priority="1067" id="{33349DAD-9567-464B-AE1B-F8AD10765FD2}">
            <xm:f>AND($AK37=設定!$B$12,設定!$B$12&lt;&gt;"")</xm:f>
            <x14:dxf>
              <fill>
                <patternFill>
                  <bgColor rgb="FFCFFCFC"/>
                </patternFill>
              </fill>
            </x14:dxf>
          </x14:cfRule>
          <x14:cfRule type="expression" priority="1068" id="{F8F2986F-8D8A-4801-AC95-C347844A82F0}">
            <xm:f>AND($AK37=設定!$B$11,設定!$B$11&lt;&gt;"")</xm:f>
            <x14:dxf>
              <fill>
                <patternFill>
                  <bgColor rgb="FFCCFFDD"/>
                </patternFill>
              </fill>
            </x14:dxf>
          </x14:cfRule>
          <x14:cfRule type="expression" priority="1069" id="{4DBBCE2E-0CFA-48C5-AAAB-721D4F7646E2}">
            <xm:f>AND($AK37=設定!$B$10,設定!$B$10&lt;&gt;"")</xm:f>
            <x14:dxf>
              <fill>
                <patternFill>
                  <bgColor rgb="FFDDFFCC"/>
                </patternFill>
              </fill>
            </x14:dxf>
          </x14:cfRule>
          <x14:cfRule type="expression" priority="1070" id="{039BFF6C-385B-4B64-976D-C6D5F7FA1465}">
            <xm:f>AND($AK37=設定!$B$9,設定!$B$9&lt;&gt;"")</xm:f>
            <x14:dxf>
              <fill>
                <patternFill>
                  <bgColor rgb="FFEEFFCC"/>
                </patternFill>
              </fill>
            </x14:dxf>
          </x14:cfRule>
          <x14:cfRule type="expression" priority="1071" id="{1733B932-1B6F-4503-81EE-DC9ED9104D27}">
            <xm:f>AND($AK37=設定!$B$8,設定!$B$8&lt;&gt;"")</xm:f>
            <x14:dxf>
              <fill>
                <patternFill>
                  <bgColor rgb="FFFFFFCC"/>
                </patternFill>
              </fill>
            </x14:dxf>
          </x14:cfRule>
          <x14:cfRule type="expression" priority="1072" id="{D105A9B4-C0D9-4A39-AAE8-3244F61CBB06}">
            <xm:f>AND($AK37=設定!$B$7,設定!$B$7&lt;&gt;"")</xm:f>
            <x14:dxf>
              <fill>
                <patternFill>
                  <bgColor rgb="FFFFEECC"/>
                </patternFill>
              </fill>
            </x14:dxf>
          </x14:cfRule>
          <x14:cfRule type="expression" priority="1073" id="{33D4EC33-3A09-47F4-8B57-DC70F6F0585C}">
            <xm:f>AND($AK37=設定!$B$6,設定!$B$6&lt;&gt;"")</xm:f>
            <x14:dxf>
              <fill>
                <patternFill>
                  <bgColor rgb="FFF1E5DB"/>
                </patternFill>
              </fill>
            </x14:dxf>
          </x14:cfRule>
          <x14:cfRule type="expression" priority="1074" id="{B4F4779E-D034-4E81-9E5E-EC10550441DF}">
            <xm:f>AND($AK37=設定!$B$5,設定!$B$5&lt;&gt;"")</xm:f>
            <x14:dxf>
              <fill>
                <patternFill>
                  <bgColor rgb="FFFFCCCC"/>
                </patternFill>
              </fill>
            </x14:dxf>
          </x14:cfRule>
          <xm:sqref>AJ37:AK94 AJ96:AK125</xm:sqref>
        </x14:conditionalFormatting>
        <x14:conditionalFormatting xmlns:xm="http://schemas.microsoft.com/office/excel/2006/main">
          <x14:cfRule type="expression" priority="1027" id="{BF35DA27-9D0D-47D0-ACE5-5476938AC0A7}">
            <xm:f>AND($AM37=設定!$B$19,設定!$B$19&lt;&gt;"")</xm:f>
            <x14:dxf>
              <fill>
                <patternFill>
                  <bgColor rgb="FFFFCCDD"/>
                </patternFill>
              </fill>
            </x14:dxf>
          </x14:cfRule>
          <x14:cfRule type="expression" priority="1028" id="{84C61103-18A1-4D6B-B42A-C378B80920A3}">
            <xm:f>AND($AM37=設定!$B$18,設定!$B$18&lt;&gt;"")</xm:f>
            <x14:dxf>
              <fill>
                <patternFill>
                  <bgColor rgb="FFF7D4EB"/>
                </patternFill>
              </fill>
            </x14:dxf>
          </x14:cfRule>
          <x14:cfRule type="expression" priority="1029" id="{F87B7A40-73FE-4C63-9781-E9CA3D2A78FF}">
            <xm:f>AND($AM37=設定!$B$17,設定!$B$17&lt;&gt;"")</xm:f>
            <x14:dxf>
              <fill>
                <patternFill>
                  <bgColor rgb="FFFFCCFF"/>
                </patternFill>
              </fill>
            </x14:dxf>
          </x14:cfRule>
          <x14:cfRule type="expression" priority="1030" id="{961D7198-4AC3-40F1-AB58-EDB9E0DC6A6F}">
            <xm:f>AND($AM37=設定!$B$16,設定!$B$16&lt;&gt;"")</xm:f>
            <x14:dxf>
              <fill>
                <patternFill>
                  <bgColor rgb="FFEECCFF"/>
                </patternFill>
              </fill>
            </x14:dxf>
          </x14:cfRule>
          <x14:cfRule type="expression" priority="1031" id="{EE784C10-8C7B-4C71-8799-0EB2A6D745EC}">
            <xm:f>AND($AM37=設定!$B$15,設定!$B$15&lt;&gt;"")</xm:f>
            <x14:dxf>
              <fill>
                <patternFill>
                  <bgColor rgb="FFD6D6F5"/>
                </patternFill>
              </fill>
            </x14:dxf>
          </x14:cfRule>
          <x14:cfRule type="expression" priority="1032" id="{757F7BB8-A432-4E7B-8908-A6A58146C046}">
            <xm:f>AND($AM37=設定!$B$14,設定!$B$14&lt;&gt;"")</xm:f>
            <x14:dxf>
              <fill>
                <patternFill>
                  <bgColor rgb="FFCCDDFF"/>
                </patternFill>
              </fill>
            </x14:dxf>
          </x14:cfRule>
          <x14:cfRule type="expression" priority="1033" id="{EBD3ECCF-2C59-417F-B75A-2DA7E87AF32A}">
            <xm:f>AND($AM37=設定!$B$13,設定!$B$13&lt;&gt;"")</xm:f>
            <x14:dxf>
              <fill>
                <patternFill>
                  <bgColor rgb="FFCCEEFF"/>
                </patternFill>
              </fill>
            </x14:dxf>
          </x14:cfRule>
          <x14:cfRule type="expression" priority="1034" id="{035A5F72-7903-4398-9EEF-BF92318AF590}">
            <xm:f>AND($AM37=設定!$B$12,設定!$B$12&lt;&gt;"")</xm:f>
            <x14:dxf>
              <fill>
                <patternFill>
                  <bgColor rgb="FFCFFCFC"/>
                </patternFill>
              </fill>
            </x14:dxf>
          </x14:cfRule>
          <x14:cfRule type="expression" priority="1035" id="{7D925F6E-0524-4079-880F-29D6828BFC49}">
            <xm:f>AND($AM37=設定!$B$11,設定!$B$11&lt;&gt;"")</xm:f>
            <x14:dxf>
              <fill>
                <patternFill>
                  <bgColor rgb="FFCCFFDD"/>
                </patternFill>
              </fill>
            </x14:dxf>
          </x14:cfRule>
          <x14:cfRule type="expression" priority="1036" id="{595DCBE1-7192-40FA-8C3F-6F5368669376}">
            <xm:f>AND($AM37=設定!$B$10,設定!$B$10&lt;&gt;"")</xm:f>
            <x14:dxf>
              <fill>
                <patternFill>
                  <bgColor rgb="FFDDFFCC"/>
                </patternFill>
              </fill>
            </x14:dxf>
          </x14:cfRule>
          <x14:cfRule type="expression" priority="1037" id="{F8420D7D-6796-4843-BA7D-587664270B0D}">
            <xm:f>AND($AM37=設定!$B$9,設定!$B$9&lt;&gt;"")</xm:f>
            <x14:dxf>
              <fill>
                <patternFill>
                  <bgColor rgb="FFEEFFCC"/>
                </patternFill>
              </fill>
            </x14:dxf>
          </x14:cfRule>
          <x14:cfRule type="expression" priority="1038" id="{5FF07914-8D16-4C34-BFEA-3BF69B64920C}">
            <xm:f>AND($AM37=設定!$B$8,設定!$B$8&lt;&gt;"")</xm:f>
            <x14:dxf>
              <fill>
                <patternFill>
                  <bgColor rgb="FFFFFFCC"/>
                </patternFill>
              </fill>
            </x14:dxf>
          </x14:cfRule>
          <x14:cfRule type="expression" priority="1039" id="{0BDB7835-5D88-4054-AEFB-2A210F68DB03}">
            <xm:f>AND($AM37=設定!$B$7,設定!$B$7&lt;&gt;"")</xm:f>
            <x14:dxf>
              <fill>
                <patternFill>
                  <bgColor rgb="FFFFEECC"/>
                </patternFill>
              </fill>
            </x14:dxf>
          </x14:cfRule>
          <x14:cfRule type="expression" priority="1040" id="{E57ADF76-6F81-4DFD-851C-88BD0A815672}">
            <xm:f>AND($AM37=設定!$B$6,設定!$B$6&lt;&gt;"")</xm:f>
            <x14:dxf>
              <fill>
                <patternFill>
                  <bgColor rgb="FFF1E5DB"/>
                </patternFill>
              </fill>
            </x14:dxf>
          </x14:cfRule>
          <x14:cfRule type="expression" priority="1041" id="{ADDAB855-6C7D-4ABA-A1D9-B5D41B614AE6}">
            <xm:f>AND($AM37=設定!$B$5,設定!$B$5&lt;&gt;"")</xm:f>
            <x14:dxf>
              <fill>
                <patternFill>
                  <bgColor rgb="FFFFCCCC"/>
                </patternFill>
              </fill>
            </x14:dxf>
          </x14:cfRule>
          <xm:sqref>AL37:AM94 AL96:AM125</xm:sqref>
        </x14:conditionalFormatting>
        <x14:conditionalFormatting xmlns:xm="http://schemas.microsoft.com/office/excel/2006/main">
          <x14:cfRule type="expression" priority="994" id="{1D3D63F9-531A-4AE4-B3AA-B529268AA1EF}">
            <xm:f>AND($AO37=設定!$B$19,設定!$B$19&lt;&gt;"")</xm:f>
            <x14:dxf>
              <fill>
                <patternFill>
                  <bgColor rgb="FFFFCCDD"/>
                </patternFill>
              </fill>
            </x14:dxf>
          </x14:cfRule>
          <x14:cfRule type="expression" priority="995" id="{0F80F766-6D10-41ED-8303-45C2E09DFAC5}">
            <xm:f>AND($AO37=設定!$B$18,設定!$B$18&lt;&gt;"")</xm:f>
            <x14:dxf>
              <fill>
                <patternFill>
                  <bgColor rgb="FFF7D4EB"/>
                </patternFill>
              </fill>
            </x14:dxf>
          </x14:cfRule>
          <x14:cfRule type="expression" priority="996" id="{349E156E-5872-4FE2-96CE-9BE7587D41EC}">
            <xm:f>AND($AO37=設定!$B$17,設定!$B$17&lt;&gt;"")</xm:f>
            <x14:dxf>
              <fill>
                <patternFill>
                  <bgColor rgb="FFFFCCFF"/>
                </patternFill>
              </fill>
            </x14:dxf>
          </x14:cfRule>
          <x14:cfRule type="expression" priority="997" id="{69D5159A-9CC4-4956-B2FF-CAE2C95B8307}">
            <xm:f>AND($AO37=設定!$B$16,設定!$B$16&lt;&gt;"")</xm:f>
            <x14:dxf>
              <fill>
                <patternFill>
                  <bgColor rgb="FFEECCFF"/>
                </patternFill>
              </fill>
            </x14:dxf>
          </x14:cfRule>
          <x14:cfRule type="expression" priority="998" id="{5996C97E-F635-4DA3-874A-24990FA7E425}">
            <xm:f>AND($AO37=設定!$B$15,設定!$B$15&lt;&gt;"")</xm:f>
            <x14:dxf>
              <fill>
                <patternFill>
                  <bgColor rgb="FFD6D6F5"/>
                </patternFill>
              </fill>
            </x14:dxf>
          </x14:cfRule>
          <x14:cfRule type="expression" priority="999" id="{C0543B7A-E4E4-43AE-94A9-2668D89AA029}">
            <xm:f>AND($AO37=設定!$B$14,設定!$B$14&lt;&gt;"")</xm:f>
            <x14:dxf>
              <fill>
                <patternFill>
                  <bgColor rgb="FFCCDDFF"/>
                </patternFill>
              </fill>
            </x14:dxf>
          </x14:cfRule>
          <x14:cfRule type="expression" priority="1000" id="{810BA28E-346E-499A-9906-A67A6782DB6F}">
            <xm:f>AND($AO37=設定!$B$13,設定!$B$13&lt;&gt;"")</xm:f>
            <x14:dxf>
              <fill>
                <patternFill>
                  <bgColor rgb="FFCCEEFF"/>
                </patternFill>
              </fill>
            </x14:dxf>
          </x14:cfRule>
          <x14:cfRule type="expression" priority="1001" id="{61A52053-D3AB-4986-8C43-C9A9FEB49A9E}">
            <xm:f>AND($AO37=設定!$B$12,設定!$B$12&lt;&gt;"")</xm:f>
            <x14:dxf>
              <fill>
                <patternFill>
                  <bgColor rgb="FFCFFCFC"/>
                </patternFill>
              </fill>
            </x14:dxf>
          </x14:cfRule>
          <x14:cfRule type="expression" priority="1002" id="{54A1F219-5F00-49DB-B965-1AE8BA18AC57}">
            <xm:f>AND($AO37=設定!$B$11,設定!$B$11&lt;&gt;"")</xm:f>
            <x14:dxf>
              <fill>
                <patternFill>
                  <bgColor rgb="FFCCFFDD"/>
                </patternFill>
              </fill>
            </x14:dxf>
          </x14:cfRule>
          <x14:cfRule type="expression" priority="1003" id="{5583C05F-7C2E-43F2-A263-B2946AEC729A}">
            <xm:f>AND($AO37=設定!$B$10,設定!$B$10&lt;&gt;"")</xm:f>
            <x14:dxf>
              <fill>
                <patternFill>
                  <bgColor rgb="FFDDFFCC"/>
                </patternFill>
              </fill>
            </x14:dxf>
          </x14:cfRule>
          <x14:cfRule type="expression" priority="1004" id="{C83A1551-F21D-4CCB-8907-DC8689C9ECDE}">
            <xm:f>AND($AO37=設定!$B$9,設定!$B$9&lt;&gt;"")</xm:f>
            <x14:dxf>
              <fill>
                <patternFill>
                  <bgColor rgb="FFEEFFCC"/>
                </patternFill>
              </fill>
            </x14:dxf>
          </x14:cfRule>
          <x14:cfRule type="expression" priority="1005" id="{FE9229B1-3792-480D-9A60-588F338D7914}">
            <xm:f>AND($AO37=設定!$B$8,設定!$B$8&lt;&gt;"")</xm:f>
            <x14:dxf>
              <fill>
                <patternFill>
                  <bgColor rgb="FFFFFFCC"/>
                </patternFill>
              </fill>
            </x14:dxf>
          </x14:cfRule>
          <x14:cfRule type="expression" priority="1006" id="{CD47B6F0-380D-4E15-8536-D427611049A7}">
            <xm:f>AND($AO37=設定!$B$7,設定!$B$7&lt;&gt;"")</xm:f>
            <x14:dxf>
              <fill>
                <patternFill>
                  <bgColor rgb="FFFFEECC"/>
                </patternFill>
              </fill>
            </x14:dxf>
          </x14:cfRule>
          <x14:cfRule type="expression" priority="1007" id="{7EA58B9C-D063-4A2A-975E-73E20CDD2D3F}">
            <xm:f>AND($AO37=設定!$B$6,設定!$B$6&lt;&gt;"")</xm:f>
            <x14:dxf>
              <fill>
                <patternFill>
                  <bgColor rgb="FFF1E5DB"/>
                </patternFill>
              </fill>
            </x14:dxf>
          </x14:cfRule>
          <x14:cfRule type="expression" priority="1008" id="{5A9522FB-C187-4197-AE8C-E8352B26247A}">
            <xm:f>AND($AO37=設定!$B$5,設定!$B$5&lt;&gt;"")</xm:f>
            <x14:dxf>
              <fill>
                <patternFill>
                  <bgColor rgb="FFFFCCCC"/>
                </patternFill>
              </fill>
            </x14:dxf>
          </x14:cfRule>
          <xm:sqref>AN37:AO94 AN96:AO125</xm:sqref>
        </x14:conditionalFormatting>
        <x14:conditionalFormatting xmlns:xm="http://schemas.microsoft.com/office/excel/2006/main">
          <x14:cfRule type="expression" priority="961" id="{4237BB43-704F-44AD-957A-D6CFA7B2E53D}">
            <xm:f>AND($AQ37=設定!$B$19,設定!$B$19&lt;&gt;"")</xm:f>
            <x14:dxf>
              <fill>
                <patternFill>
                  <bgColor rgb="FFFFCCDD"/>
                </patternFill>
              </fill>
            </x14:dxf>
          </x14:cfRule>
          <x14:cfRule type="expression" priority="962" id="{50D0656F-4674-4C6D-A85B-1146CEE3FF7D}">
            <xm:f>AND($AQ37=設定!$B$18,設定!$B$18&lt;&gt;"")</xm:f>
            <x14:dxf>
              <fill>
                <patternFill>
                  <bgColor rgb="FFF7D4EB"/>
                </patternFill>
              </fill>
            </x14:dxf>
          </x14:cfRule>
          <x14:cfRule type="expression" priority="963" id="{0F85D03E-5DCE-496E-BD53-3FC33CB75FDB}">
            <xm:f>AND($AQ37=設定!$B$17,設定!$B$17&lt;&gt;"")</xm:f>
            <x14:dxf>
              <fill>
                <patternFill>
                  <bgColor rgb="FFFFCCFF"/>
                </patternFill>
              </fill>
            </x14:dxf>
          </x14:cfRule>
          <x14:cfRule type="expression" priority="964" id="{B47FC61B-BAE5-42EC-AFEC-9CE7BD3205D4}">
            <xm:f>AND($AQ37=設定!$B$16,設定!$B$16&lt;&gt;"")</xm:f>
            <x14:dxf>
              <fill>
                <patternFill>
                  <bgColor rgb="FFEECCFF"/>
                </patternFill>
              </fill>
            </x14:dxf>
          </x14:cfRule>
          <x14:cfRule type="expression" priority="965" id="{5780F463-C05C-4612-8E66-06A232B0044D}">
            <xm:f>AND($AQ37=設定!$B$15,設定!$B$15&lt;&gt;"")</xm:f>
            <x14:dxf>
              <fill>
                <patternFill>
                  <bgColor rgb="FFD6D6F5"/>
                </patternFill>
              </fill>
            </x14:dxf>
          </x14:cfRule>
          <x14:cfRule type="expression" priority="966" id="{E91B06B1-5D58-4D90-A0ED-693F1E24802D}">
            <xm:f>AND($AQ37=設定!$B$14,設定!$B$14&lt;&gt;"")</xm:f>
            <x14:dxf>
              <fill>
                <patternFill>
                  <bgColor rgb="FFCCDDFF"/>
                </patternFill>
              </fill>
            </x14:dxf>
          </x14:cfRule>
          <x14:cfRule type="expression" priority="967" id="{9B1F70D0-CB35-4861-8A6A-27F115AB51AE}">
            <xm:f>AND($AQ37=設定!$B$13,設定!$B$13&lt;&gt;"")</xm:f>
            <x14:dxf>
              <fill>
                <patternFill>
                  <bgColor rgb="FFCCEEFF"/>
                </patternFill>
              </fill>
            </x14:dxf>
          </x14:cfRule>
          <x14:cfRule type="expression" priority="968" id="{47C47101-7698-4226-A034-2E35208E48C8}">
            <xm:f>AND($AQ37=設定!$B$12,設定!$B$12&lt;&gt;"")</xm:f>
            <x14:dxf>
              <fill>
                <patternFill>
                  <bgColor rgb="FFCFFCFC"/>
                </patternFill>
              </fill>
            </x14:dxf>
          </x14:cfRule>
          <x14:cfRule type="expression" priority="969" id="{92DD1B51-0492-420E-A486-779C4606710F}">
            <xm:f>AND($AQ37=設定!$B$11,設定!$B$11&lt;&gt;"")</xm:f>
            <x14:dxf>
              <fill>
                <patternFill>
                  <bgColor rgb="FFCCFFDD"/>
                </patternFill>
              </fill>
            </x14:dxf>
          </x14:cfRule>
          <x14:cfRule type="expression" priority="970" id="{F62D42B7-7832-486F-B5DA-E8A5995A7825}">
            <xm:f>AND($AQ37=設定!$B$10,設定!$B$10&lt;&gt;"")</xm:f>
            <x14:dxf>
              <fill>
                <patternFill>
                  <bgColor rgb="FFDDFFCC"/>
                </patternFill>
              </fill>
            </x14:dxf>
          </x14:cfRule>
          <x14:cfRule type="expression" priority="971" id="{910556F9-6D0D-4174-9D9D-A79D04B83942}">
            <xm:f>AND($AQ37=設定!$B$9,設定!$B$9&lt;&gt;"")</xm:f>
            <x14:dxf>
              <fill>
                <patternFill>
                  <bgColor rgb="FFEEFFCC"/>
                </patternFill>
              </fill>
            </x14:dxf>
          </x14:cfRule>
          <x14:cfRule type="expression" priority="972" id="{86C06937-E348-4F52-A1D1-8C3622A19771}">
            <xm:f>AND($AQ37=設定!$B$8,設定!$B$8&lt;&gt;"")</xm:f>
            <x14:dxf>
              <fill>
                <patternFill>
                  <bgColor rgb="FFFFFFCC"/>
                </patternFill>
              </fill>
            </x14:dxf>
          </x14:cfRule>
          <x14:cfRule type="expression" priority="973" id="{20DBD052-DE79-48F6-A708-4FEE17958311}">
            <xm:f>AND($AQ37=設定!$B$7,設定!$B$7&lt;&gt;"")</xm:f>
            <x14:dxf>
              <fill>
                <patternFill>
                  <bgColor rgb="FFFFEECC"/>
                </patternFill>
              </fill>
            </x14:dxf>
          </x14:cfRule>
          <x14:cfRule type="expression" priority="974" id="{339E9C99-B7D4-4389-B7A9-5779F3F74BD9}">
            <xm:f>AND($AQ37=設定!$B$6,設定!$B$6&lt;&gt;"")</xm:f>
            <x14:dxf>
              <fill>
                <patternFill>
                  <bgColor rgb="FFF1E5DB"/>
                </patternFill>
              </fill>
            </x14:dxf>
          </x14:cfRule>
          <x14:cfRule type="expression" priority="975" id="{479C16B1-3207-4C4C-B180-B67E32DAF41E}">
            <xm:f>AND($AQ37=設定!$B$5,設定!$B$5&lt;&gt;"")</xm:f>
            <x14:dxf>
              <fill>
                <patternFill>
                  <bgColor rgb="FFFFCCCC"/>
                </patternFill>
              </fill>
            </x14:dxf>
          </x14:cfRule>
          <xm:sqref>AP37:AQ94 AP96:AQ125</xm:sqref>
        </x14:conditionalFormatting>
        <x14:conditionalFormatting xmlns:xm="http://schemas.microsoft.com/office/excel/2006/main">
          <x14:cfRule type="expression" priority="928" id="{B4697A98-E4AD-4D2E-A500-D94779C9A965}">
            <xm:f>AND($AS37=設定!$B$19,設定!$B$19&lt;&gt;"")</xm:f>
            <x14:dxf>
              <fill>
                <patternFill>
                  <bgColor rgb="FFFFCCDD"/>
                </patternFill>
              </fill>
            </x14:dxf>
          </x14:cfRule>
          <x14:cfRule type="expression" priority="929" id="{E6C86387-9543-4F17-8A96-27975E286334}">
            <xm:f>AND($AS37=設定!$B$18,設定!$B$18&lt;&gt;"")</xm:f>
            <x14:dxf>
              <fill>
                <patternFill>
                  <bgColor rgb="FFF7D4EB"/>
                </patternFill>
              </fill>
            </x14:dxf>
          </x14:cfRule>
          <x14:cfRule type="expression" priority="930" id="{91951E99-7AFD-4683-8806-68D355304A10}">
            <xm:f>AND($AS37=設定!$B$17,設定!$B$17&lt;&gt;"")</xm:f>
            <x14:dxf>
              <fill>
                <patternFill>
                  <bgColor rgb="FFFFCCFF"/>
                </patternFill>
              </fill>
            </x14:dxf>
          </x14:cfRule>
          <x14:cfRule type="expression" priority="931" id="{E831E8FD-752D-4D12-A166-320A01F2E163}">
            <xm:f>AND($AS37=設定!$B$16,設定!$B$16&lt;&gt;"")</xm:f>
            <x14:dxf>
              <fill>
                <patternFill>
                  <bgColor rgb="FFEECCFF"/>
                </patternFill>
              </fill>
            </x14:dxf>
          </x14:cfRule>
          <x14:cfRule type="expression" priority="932" id="{A0EBB71F-3F2E-48F7-9D78-B58E357EDDDF}">
            <xm:f>AND($AS37=設定!$B$15,設定!$B$15&lt;&gt;"")</xm:f>
            <x14:dxf>
              <fill>
                <patternFill>
                  <bgColor rgb="FFD6D6F5"/>
                </patternFill>
              </fill>
            </x14:dxf>
          </x14:cfRule>
          <x14:cfRule type="expression" priority="933" id="{FA0FEDCD-247C-4547-A611-23AFDF002682}">
            <xm:f>AND($AS37=設定!$B$14,設定!$B$14&lt;&gt;"")</xm:f>
            <x14:dxf>
              <fill>
                <patternFill>
                  <bgColor rgb="FFCCDDFF"/>
                </patternFill>
              </fill>
            </x14:dxf>
          </x14:cfRule>
          <x14:cfRule type="expression" priority="934" id="{C42EB835-6187-4277-B65B-3FA984356893}">
            <xm:f>AND($AS37=設定!$B$13,設定!$B$13&lt;&gt;"")</xm:f>
            <x14:dxf>
              <fill>
                <patternFill>
                  <bgColor rgb="FFCCEEFF"/>
                </patternFill>
              </fill>
            </x14:dxf>
          </x14:cfRule>
          <x14:cfRule type="expression" priority="935" id="{779AD323-331C-49E0-A35F-372CEB57DC81}">
            <xm:f>AND($AS37=設定!$B$12,設定!$B$12&lt;&gt;"")</xm:f>
            <x14:dxf>
              <fill>
                <patternFill>
                  <bgColor rgb="FFCFFCFC"/>
                </patternFill>
              </fill>
            </x14:dxf>
          </x14:cfRule>
          <x14:cfRule type="expression" priority="936" id="{7EA5B6AA-C09B-4277-BAD9-E089B7ED9ABA}">
            <xm:f>AND($AS37=設定!$B$11,設定!$B$11&lt;&gt;"")</xm:f>
            <x14:dxf>
              <fill>
                <patternFill>
                  <bgColor rgb="FFCCFFDD"/>
                </patternFill>
              </fill>
            </x14:dxf>
          </x14:cfRule>
          <x14:cfRule type="expression" priority="937" id="{AB2ED90C-E26F-418E-A10A-A5D2B940850D}">
            <xm:f>AND($AS37=設定!$B$10,設定!$B$10&lt;&gt;"")</xm:f>
            <x14:dxf>
              <fill>
                <patternFill>
                  <bgColor rgb="FFDDFFCC"/>
                </patternFill>
              </fill>
            </x14:dxf>
          </x14:cfRule>
          <x14:cfRule type="expression" priority="938" id="{5C0CC402-173E-4B89-81E5-F6AB27F2A61B}">
            <xm:f>AND($AS37=設定!$B$9,設定!$B$9&lt;&gt;"")</xm:f>
            <x14:dxf>
              <fill>
                <patternFill>
                  <bgColor rgb="FFEEFFCC"/>
                </patternFill>
              </fill>
            </x14:dxf>
          </x14:cfRule>
          <x14:cfRule type="expression" priority="939" id="{700EFEFA-72A6-451C-BFCA-015753A03182}">
            <xm:f>AND($AS37=設定!$B$8,設定!$B$8&lt;&gt;"")</xm:f>
            <x14:dxf>
              <fill>
                <patternFill>
                  <bgColor rgb="FFFFFFCC"/>
                </patternFill>
              </fill>
            </x14:dxf>
          </x14:cfRule>
          <x14:cfRule type="expression" priority="940" id="{8A99D311-DC34-4DDB-A7DB-F1439AB4A027}">
            <xm:f>AND($AS37=設定!$B$7,設定!$B$7&lt;&gt;"")</xm:f>
            <x14:dxf>
              <fill>
                <patternFill>
                  <bgColor rgb="FFFFEECC"/>
                </patternFill>
              </fill>
            </x14:dxf>
          </x14:cfRule>
          <x14:cfRule type="expression" priority="941" id="{4355C796-84C5-4064-B05D-AE17A577BE24}">
            <xm:f>AND($AS37=設定!$B$6,設定!$B$6&lt;&gt;"")</xm:f>
            <x14:dxf>
              <fill>
                <patternFill>
                  <bgColor rgb="FFF1E5DB"/>
                </patternFill>
              </fill>
            </x14:dxf>
          </x14:cfRule>
          <x14:cfRule type="expression" priority="942" id="{C420176A-FFE4-49CA-8A91-36491BA3461B}">
            <xm:f>AND($AS37=設定!$B$5,設定!$B$5&lt;&gt;"")</xm:f>
            <x14:dxf>
              <fill>
                <patternFill>
                  <bgColor rgb="FFFFCCCC"/>
                </patternFill>
              </fill>
            </x14:dxf>
          </x14:cfRule>
          <xm:sqref>AR37:AS94 AR96:AS125</xm:sqref>
        </x14:conditionalFormatting>
        <x14:conditionalFormatting xmlns:xm="http://schemas.microsoft.com/office/excel/2006/main">
          <x14:cfRule type="expression" priority="895" id="{2D57C0AB-4A5C-4A1F-9122-E5CE2FF7ABB9}">
            <xm:f>AND($AU37=設定!$B$19,設定!$B$19&lt;&gt;"")</xm:f>
            <x14:dxf>
              <fill>
                <patternFill>
                  <bgColor rgb="FFFFCCDD"/>
                </patternFill>
              </fill>
            </x14:dxf>
          </x14:cfRule>
          <x14:cfRule type="expression" priority="896" id="{8DFACC60-8352-48FC-84F8-09991D87FB38}">
            <xm:f>AND($AU37=設定!$B$18,設定!$B$18&lt;&gt;"")</xm:f>
            <x14:dxf>
              <fill>
                <patternFill>
                  <bgColor rgb="FFF7D4EB"/>
                </patternFill>
              </fill>
            </x14:dxf>
          </x14:cfRule>
          <x14:cfRule type="expression" priority="897" id="{7D3562F6-523F-4729-9A2F-F75280E129FA}">
            <xm:f>AND($AU37=設定!$B$17,設定!$B$17&lt;&gt;"")</xm:f>
            <x14:dxf>
              <fill>
                <patternFill>
                  <bgColor rgb="FFFFCCFF"/>
                </patternFill>
              </fill>
            </x14:dxf>
          </x14:cfRule>
          <x14:cfRule type="expression" priority="898" id="{F8737B80-1180-4CAA-8D53-B0777D4C60EE}">
            <xm:f>AND($AU37=設定!$B$16,設定!$B$16&lt;&gt;"")</xm:f>
            <x14:dxf>
              <fill>
                <patternFill>
                  <bgColor rgb="FFEECCFF"/>
                </patternFill>
              </fill>
            </x14:dxf>
          </x14:cfRule>
          <x14:cfRule type="expression" priority="899" id="{10909159-CF0E-4B16-8FEA-0C9713469D63}">
            <xm:f>AND($AU37=設定!$B$15,設定!$B$15&lt;&gt;"")</xm:f>
            <x14:dxf>
              <fill>
                <patternFill>
                  <bgColor rgb="FFD6D6F5"/>
                </patternFill>
              </fill>
            </x14:dxf>
          </x14:cfRule>
          <x14:cfRule type="expression" priority="900" id="{1CCE60A4-A0D8-46E1-8F49-3D07C9F510C3}">
            <xm:f>AND($AU37=設定!$B$14,設定!$B$14&lt;&gt;"")</xm:f>
            <x14:dxf>
              <fill>
                <patternFill>
                  <bgColor rgb="FFCCDDFF"/>
                </patternFill>
              </fill>
            </x14:dxf>
          </x14:cfRule>
          <x14:cfRule type="expression" priority="901" id="{BCBE570E-8B41-4FCD-A1D9-386ED8999F2B}">
            <xm:f>AND($AU37=設定!$B$13,設定!$B$13&lt;&gt;"")</xm:f>
            <x14:dxf>
              <fill>
                <patternFill>
                  <bgColor rgb="FFCCEEFF"/>
                </patternFill>
              </fill>
            </x14:dxf>
          </x14:cfRule>
          <x14:cfRule type="expression" priority="902" id="{1406A5DF-6DB5-4A5E-B961-BBC56EDFB9F0}">
            <xm:f>AND($AU37=設定!$B$12,設定!$B$12&lt;&gt;"")</xm:f>
            <x14:dxf>
              <fill>
                <patternFill>
                  <bgColor rgb="FFCFFCFC"/>
                </patternFill>
              </fill>
            </x14:dxf>
          </x14:cfRule>
          <x14:cfRule type="expression" priority="903" id="{40886BD4-EC86-46C3-86FE-77F16F3F8747}">
            <xm:f>AND($AU37=設定!$B$11,設定!$B$11&lt;&gt;"")</xm:f>
            <x14:dxf>
              <fill>
                <patternFill>
                  <bgColor rgb="FFCCFFDD"/>
                </patternFill>
              </fill>
            </x14:dxf>
          </x14:cfRule>
          <x14:cfRule type="expression" priority="904" id="{9B91F76F-9E14-4F66-AD82-32FD680E955E}">
            <xm:f>AND($AU37=設定!$B$10,設定!$B$10&lt;&gt;"")</xm:f>
            <x14:dxf>
              <fill>
                <patternFill>
                  <bgColor rgb="FFDDFFCC"/>
                </patternFill>
              </fill>
            </x14:dxf>
          </x14:cfRule>
          <x14:cfRule type="expression" priority="905" id="{745078F3-2C1D-4D2A-9504-5AB2D48D17E7}">
            <xm:f>AND($AU37=設定!$B$9,設定!$B$9&lt;&gt;"")</xm:f>
            <x14:dxf>
              <fill>
                <patternFill>
                  <bgColor rgb="FFEEFFCC"/>
                </patternFill>
              </fill>
            </x14:dxf>
          </x14:cfRule>
          <x14:cfRule type="expression" priority="906" id="{B48E7311-49BF-48B5-B995-FC78B4A59908}">
            <xm:f>AND($AU37=設定!$B$8,設定!$B$8&lt;&gt;"")</xm:f>
            <x14:dxf>
              <fill>
                <patternFill>
                  <bgColor rgb="FFFFFFCC"/>
                </patternFill>
              </fill>
            </x14:dxf>
          </x14:cfRule>
          <x14:cfRule type="expression" priority="907" id="{2DF313AD-2267-44A3-A2B0-37431E58FC52}">
            <xm:f>AND($AU37=設定!$B$7,設定!$B$7&lt;&gt;"")</xm:f>
            <x14:dxf>
              <fill>
                <patternFill>
                  <bgColor rgb="FFFFEECC"/>
                </patternFill>
              </fill>
            </x14:dxf>
          </x14:cfRule>
          <x14:cfRule type="expression" priority="908" id="{6FFFB7BC-384A-45E0-B9FB-89B0E5A0AA88}">
            <xm:f>AND($AU37=設定!$B$6,設定!$B$6&lt;&gt;"")</xm:f>
            <x14:dxf>
              <fill>
                <patternFill>
                  <bgColor rgb="FFF1E5DB"/>
                </patternFill>
              </fill>
            </x14:dxf>
          </x14:cfRule>
          <x14:cfRule type="expression" priority="909" id="{AFCC6F43-E350-470D-9BAB-B7ED2DCBD6A1}">
            <xm:f>AND($AU37=設定!$B$5,設定!$B$5&lt;&gt;"")</xm:f>
            <x14:dxf>
              <fill>
                <patternFill>
                  <bgColor rgb="FFFFCCCC"/>
                </patternFill>
              </fill>
            </x14:dxf>
          </x14:cfRule>
          <xm:sqref>AT37:AU94 AT96:AU125</xm:sqref>
        </x14:conditionalFormatting>
        <x14:conditionalFormatting xmlns:xm="http://schemas.microsoft.com/office/excel/2006/main">
          <x14:cfRule type="expression" priority="862" id="{73FABE7B-8FA2-4E5F-A3D4-95E27FB75904}">
            <xm:f>AND($AW37=設定!$B$19,設定!$B$19&lt;&gt;"")</xm:f>
            <x14:dxf>
              <fill>
                <patternFill>
                  <bgColor rgb="FFFFCCDD"/>
                </patternFill>
              </fill>
            </x14:dxf>
          </x14:cfRule>
          <x14:cfRule type="expression" priority="863" id="{E33EF2A4-23AF-4925-A5CF-E49E0DBABD3E}">
            <xm:f>AND($AW37=設定!$B$18,設定!$B$18&lt;&gt;"")</xm:f>
            <x14:dxf>
              <fill>
                <patternFill>
                  <bgColor rgb="FFF7D4EB"/>
                </patternFill>
              </fill>
            </x14:dxf>
          </x14:cfRule>
          <x14:cfRule type="expression" priority="864" id="{CA6A1B3B-A409-429C-B3D0-588631750F66}">
            <xm:f>AND($AW37=設定!$B$17,設定!$B$17&lt;&gt;"")</xm:f>
            <x14:dxf>
              <fill>
                <patternFill>
                  <bgColor rgb="FFFFCCFF"/>
                </patternFill>
              </fill>
            </x14:dxf>
          </x14:cfRule>
          <x14:cfRule type="expression" priority="865" id="{190DD23F-22A1-4366-B121-910F00F7FFA3}">
            <xm:f>AND($AW37=設定!$B$16,設定!$B$16&lt;&gt;"")</xm:f>
            <x14:dxf>
              <fill>
                <patternFill>
                  <bgColor rgb="FFEECCFF"/>
                </patternFill>
              </fill>
            </x14:dxf>
          </x14:cfRule>
          <x14:cfRule type="expression" priority="866" id="{BD3ADD8E-8912-4A5F-8B5C-77E87FEFDABE}">
            <xm:f>AND($AW37=設定!$B$15,設定!$B$15&lt;&gt;"")</xm:f>
            <x14:dxf>
              <fill>
                <patternFill>
                  <bgColor rgb="FFD6D6F5"/>
                </patternFill>
              </fill>
            </x14:dxf>
          </x14:cfRule>
          <x14:cfRule type="expression" priority="867" id="{A1318C17-B00D-4DE6-82EA-0F8184707CF8}">
            <xm:f>AND($AW37=設定!$B$14,設定!$B$14&lt;&gt;"")</xm:f>
            <x14:dxf>
              <fill>
                <patternFill>
                  <bgColor rgb="FFCCDDFF"/>
                </patternFill>
              </fill>
            </x14:dxf>
          </x14:cfRule>
          <x14:cfRule type="expression" priority="868" id="{B5BB4205-45D9-4BF6-A686-3797D0068A3B}">
            <xm:f>AND($AW37=設定!$B$13,設定!$B$13&lt;&gt;"")</xm:f>
            <x14:dxf>
              <fill>
                <patternFill>
                  <bgColor rgb="FFCCEEFF"/>
                </patternFill>
              </fill>
            </x14:dxf>
          </x14:cfRule>
          <x14:cfRule type="expression" priority="869" id="{2287205B-E274-499F-9BEC-72204260914E}">
            <xm:f>AND($AW37=設定!$B$12,設定!$B$12&lt;&gt;"")</xm:f>
            <x14:dxf>
              <fill>
                <patternFill>
                  <bgColor rgb="FFCFFCFC"/>
                </patternFill>
              </fill>
            </x14:dxf>
          </x14:cfRule>
          <x14:cfRule type="expression" priority="870" id="{F33EFADC-F053-4A45-BFC6-F9C31029AD12}">
            <xm:f>AND($AW37=設定!$B$11,設定!$B$11&lt;&gt;"")</xm:f>
            <x14:dxf>
              <fill>
                <patternFill>
                  <bgColor rgb="FFCCFFDD"/>
                </patternFill>
              </fill>
            </x14:dxf>
          </x14:cfRule>
          <x14:cfRule type="expression" priority="871" id="{8439ADC7-D48F-4596-B625-B6D36C7B6BA5}">
            <xm:f>AND($AW37=設定!$B$10,設定!$B$10&lt;&gt;"")</xm:f>
            <x14:dxf>
              <fill>
                <patternFill>
                  <bgColor rgb="FFDDFFCC"/>
                </patternFill>
              </fill>
            </x14:dxf>
          </x14:cfRule>
          <x14:cfRule type="expression" priority="872" id="{C0E12AC1-8701-41CB-A231-35FC4C95A582}">
            <xm:f>AND($AW37=設定!$B$9,設定!$B$9&lt;&gt;"")</xm:f>
            <x14:dxf>
              <fill>
                <patternFill>
                  <bgColor rgb="FFEEFFCC"/>
                </patternFill>
              </fill>
            </x14:dxf>
          </x14:cfRule>
          <x14:cfRule type="expression" priority="873" id="{D042DC84-CFA1-48AE-A43F-26125400B4D0}">
            <xm:f>AND($AW37=設定!$B$8,設定!$B$8&lt;&gt;"")</xm:f>
            <x14:dxf>
              <fill>
                <patternFill>
                  <bgColor rgb="FFFFFFCC"/>
                </patternFill>
              </fill>
            </x14:dxf>
          </x14:cfRule>
          <x14:cfRule type="expression" priority="874" id="{E5928A42-47DC-4D40-BC5E-1716437F0921}">
            <xm:f>AND($AW37=設定!$B$7,設定!$B$7&lt;&gt;"")</xm:f>
            <x14:dxf>
              <fill>
                <patternFill>
                  <bgColor rgb="FFFFEECC"/>
                </patternFill>
              </fill>
            </x14:dxf>
          </x14:cfRule>
          <x14:cfRule type="expression" priority="875" id="{50639D5C-8637-422D-B486-FC2C5200C484}">
            <xm:f>AND($AW37=設定!$B$6,設定!$B$6&lt;&gt;"")</xm:f>
            <x14:dxf>
              <fill>
                <patternFill>
                  <bgColor rgb="FFF1E5DB"/>
                </patternFill>
              </fill>
            </x14:dxf>
          </x14:cfRule>
          <x14:cfRule type="expression" priority="876" id="{6914E868-0E62-436B-AE75-66246FA91894}">
            <xm:f>AND($AW37=設定!$B$5,設定!$B$5&lt;&gt;"")</xm:f>
            <x14:dxf>
              <fill>
                <patternFill>
                  <bgColor rgb="FFFFCCCC"/>
                </patternFill>
              </fill>
            </x14:dxf>
          </x14:cfRule>
          <xm:sqref>AV37:AW94 AV96:AW125</xm:sqref>
        </x14:conditionalFormatting>
        <x14:conditionalFormatting xmlns:xm="http://schemas.microsoft.com/office/excel/2006/main">
          <x14:cfRule type="expression" priority="829" id="{735E1585-3170-4B8B-A6B8-B3574FCB1A62}">
            <xm:f>AND($AY37=設定!$B$19,設定!$B$19&lt;&gt;"")</xm:f>
            <x14:dxf>
              <fill>
                <patternFill>
                  <bgColor rgb="FFFFCCDD"/>
                </patternFill>
              </fill>
            </x14:dxf>
          </x14:cfRule>
          <x14:cfRule type="expression" priority="830" id="{A1FA6B08-EE3D-417A-B7DD-8344C206CF99}">
            <xm:f>AND($AY37=設定!$B$18,設定!$B$18&lt;&gt;"")</xm:f>
            <x14:dxf>
              <fill>
                <patternFill>
                  <bgColor rgb="FFF7D4EB"/>
                </patternFill>
              </fill>
            </x14:dxf>
          </x14:cfRule>
          <x14:cfRule type="expression" priority="831" id="{6B505BF9-6D94-4F07-92C7-ED381A233851}">
            <xm:f>AND($AY37=設定!$B$17,設定!$B$17&lt;&gt;"")</xm:f>
            <x14:dxf>
              <fill>
                <patternFill>
                  <bgColor rgb="FFFFCCFF"/>
                </patternFill>
              </fill>
            </x14:dxf>
          </x14:cfRule>
          <x14:cfRule type="expression" priority="832" id="{9E6B2A26-D536-46B9-BEA6-F424EB31DF2F}">
            <xm:f>AND($AY37=設定!$B$16,設定!$B$16&lt;&gt;"")</xm:f>
            <x14:dxf>
              <fill>
                <patternFill>
                  <bgColor rgb="FFEECCFF"/>
                </patternFill>
              </fill>
            </x14:dxf>
          </x14:cfRule>
          <x14:cfRule type="expression" priority="833" id="{990D6197-A608-48CF-9E29-442D8141E346}">
            <xm:f>AND($AY37=設定!$B$15,設定!$B$15&lt;&gt;"")</xm:f>
            <x14:dxf>
              <fill>
                <patternFill>
                  <bgColor rgb="FFD6D6F5"/>
                </patternFill>
              </fill>
            </x14:dxf>
          </x14:cfRule>
          <x14:cfRule type="expression" priority="834" id="{2AF20D2E-57FF-46A1-B2E8-5F144EB16F70}">
            <xm:f>AND($AY37=設定!$B$14,設定!$B$14&lt;&gt;"")</xm:f>
            <x14:dxf>
              <fill>
                <patternFill>
                  <bgColor rgb="FFCCDDFF"/>
                </patternFill>
              </fill>
            </x14:dxf>
          </x14:cfRule>
          <x14:cfRule type="expression" priority="835" id="{A932C70F-DBB6-4E32-B126-1CC500FC648B}">
            <xm:f>AND($AY37=設定!$B$13,設定!$B$13&lt;&gt;"")</xm:f>
            <x14:dxf>
              <fill>
                <patternFill>
                  <bgColor rgb="FFCCEEFF"/>
                </patternFill>
              </fill>
            </x14:dxf>
          </x14:cfRule>
          <x14:cfRule type="expression" priority="836" id="{BD1FE1F3-0F88-4F2A-8B14-CD075AAC4546}">
            <xm:f>AND($AY37=設定!$B$12,設定!$B$12&lt;&gt;"")</xm:f>
            <x14:dxf>
              <fill>
                <patternFill>
                  <bgColor rgb="FFCFFCFC"/>
                </patternFill>
              </fill>
            </x14:dxf>
          </x14:cfRule>
          <x14:cfRule type="expression" priority="837" id="{57949AF3-C249-4C95-A65C-D32B21172A5F}">
            <xm:f>AND($AY37=設定!$B$11,設定!$B$11&lt;&gt;"")</xm:f>
            <x14:dxf>
              <fill>
                <patternFill>
                  <bgColor rgb="FFCCFFDD"/>
                </patternFill>
              </fill>
            </x14:dxf>
          </x14:cfRule>
          <x14:cfRule type="expression" priority="838" id="{BD45830F-251B-45B4-9BAB-BA8E83ABEE98}">
            <xm:f>AND($AY37=設定!$B$10,設定!$B$10&lt;&gt;"")</xm:f>
            <x14:dxf>
              <fill>
                <patternFill>
                  <bgColor rgb="FFDDFFCC"/>
                </patternFill>
              </fill>
            </x14:dxf>
          </x14:cfRule>
          <x14:cfRule type="expression" priority="839" id="{80DA9C15-D5BE-49DA-BD00-DB9A054F5E03}">
            <xm:f>AND($AY37=設定!$B$9,設定!$B$9&lt;&gt;"")</xm:f>
            <x14:dxf>
              <fill>
                <patternFill>
                  <bgColor rgb="FFEEFFCC"/>
                </patternFill>
              </fill>
            </x14:dxf>
          </x14:cfRule>
          <x14:cfRule type="expression" priority="840" id="{FC4150B6-B1E8-44A0-91E8-94C07F9995C4}">
            <xm:f>AND($AY37=設定!$B$8,設定!$B$8&lt;&gt;"")</xm:f>
            <x14:dxf>
              <fill>
                <patternFill>
                  <bgColor rgb="FFFFFFCC"/>
                </patternFill>
              </fill>
            </x14:dxf>
          </x14:cfRule>
          <x14:cfRule type="expression" priority="841" id="{86D9F0B6-BFBF-40DF-A02C-4FEB6C888D6F}">
            <xm:f>AND($AY37=設定!$B$7,設定!$B$7&lt;&gt;"")</xm:f>
            <x14:dxf>
              <fill>
                <patternFill>
                  <bgColor rgb="FFFFEECC"/>
                </patternFill>
              </fill>
            </x14:dxf>
          </x14:cfRule>
          <x14:cfRule type="expression" priority="842" id="{1E1E41F0-F0BF-4B8C-A990-24BEF7D7EB63}">
            <xm:f>AND($AY37=設定!$B$6,設定!$B$6&lt;&gt;"")</xm:f>
            <x14:dxf>
              <fill>
                <patternFill>
                  <bgColor rgb="FFF1E5DB"/>
                </patternFill>
              </fill>
            </x14:dxf>
          </x14:cfRule>
          <x14:cfRule type="expression" priority="843" id="{B0136A3B-CA7B-44AB-ABAD-3AFE754761A6}">
            <xm:f>AND($AY37=設定!$B$5,設定!$B$5&lt;&gt;"")</xm:f>
            <x14:dxf>
              <fill>
                <patternFill>
                  <bgColor rgb="FFFFCCCC"/>
                </patternFill>
              </fill>
            </x14:dxf>
          </x14:cfRule>
          <xm:sqref>AX37:AY94 AX96:AY125</xm:sqref>
        </x14:conditionalFormatting>
        <x14:conditionalFormatting xmlns:xm="http://schemas.microsoft.com/office/excel/2006/main">
          <x14:cfRule type="expression" priority="796" id="{DC671419-ECE3-411A-AF54-293EBB89467D}">
            <xm:f>AND($BA37=設定!$B$19,設定!$B$19&lt;&gt;"")</xm:f>
            <x14:dxf>
              <fill>
                <patternFill>
                  <bgColor rgb="FFFFCCDD"/>
                </patternFill>
              </fill>
            </x14:dxf>
          </x14:cfRule>
          <x14:cfRule type="expression" priority="797" id="{492C3B00-B28C-493A-A515-A2F5FA4203C6}">
            <xm:f>AND($BA37=設定!$B$18,設定!$B$18&lt;&gt;"")</xm:f>
            <x14:dxf>
              <fill>
                <patternFill>
                  <bgColor rgb="FFF7D4EB"/>
                </patternFill>
              </fill>
            </x14:dxf>
          </x14:cfRule>
          <x14:cfRule type="expression" priority="798" id="{9850E84F-AF8B-4F0C-A577-82B22A9C46F1}">
            <xm:f>AND($BA37=設定!$B$17,設定!$B$17&lt;&gt;"")</xm:f>
            <x14:dxf>
              <fill>
                <patternFill>
                  <bgColor rgb="FFFFCCFF"/>
                </patternFill>
              </fill>
            </x14:dxf>
          </x14:cfRule>
          <x14:cfRule type="expression" priority="799" id="{D9ECC7FA-7D4D-4499-A2B4-3C316CBD7220}">
            <xm:f>AND($BA37=設定!$B$16,設定!$B$16&lt;&gt;"")</xm:f>
            <x14:dxf>
              <fill>
                <patternFill>
                  <bgColor rgb="FFEECCFF"/>
                </patternFill>
              </fill>
            </x14:dxf>
          </x14:cfRule>
          <x14:cfRule type="expression" priority="800" id="{61C2333B-69FB-47F0-8AEB-44779DE95065}">
            <xm:f>AND($BA37=設定!$B$15,設定!$B$15&lt;&gt;"")</xm:f>
            <x14:dxf>
              <fill>
                <patternFill>
                  <bgColor rgb="FFD6D6F5"/>
                </patternFill>
              </fill>
            </x14:dxf>
          </x14:cfRule>
          <x14:cfRule type="expression" priority="801" id="{388489C6-3AAD-43D9-B580-62F992813AFB}">
            <xm:f>AND($BA37=設定!$B$14,設定!$B$14&lt;&gt;"")</xm:f>
            <x14:dxf>
              <fill>
                <patternFill>
                  <bgColor rgb="FFCCDDFF"/>
                </patternFill>
              </fill>
            </x14:dxf>
          </x14:cfRule>
          <x14:cfRule type="expression" priority="802" id="{B5F8E8AB-66B8-4A8E-A253-38479085BD51}">
            <xm:f>AND($BA37=設定!$B$13,設定!$B$13&lt;&gt;"")</xm:f>
            <x14:dxf>
              <fill>
                <patternFill>
                  <bgColor rgb="FFCCEEFF"/>
                </patternFill>
              </fill>
            </x14:dxf>
          </x14:cfRule>
          <x14:cfRule type="expression" priority="803" id="{B310A38B-5F5C-45EC-9EAE-F50C26D2024F}">
            <xm:f>AND($BA37=設定!$B$12,設定!$B$12&lt;&gt;"")</xm:f>
            <x14:dxf>
              <fill>
                <patternFill>
                  <bgColor rgb="FFCFFCFC"/>
                </patternFill>
              </fill>
            </x14:dxf>
          </x14:cfRule>
          <x14:cfRule type="expression" priority="804" id="{DDC42D7D-E67D-4A5D-A212-717B245A03DA}">
            <xm:f>AND($BA37=設定!$B$11,設定!$B$11&lt;&gt;"")</xm:f>
            <x14:dxf>
              <fill>
                <patternFill>
                  <bgColor rgb="FFCCFFDD"/>
                </patternFill>
              </fill>
            </x14:dxf>
          </x14:cfRule>
          <x14:cfRule type="expression" priority="805" id="{B1B0EE91-DDC1-4C24-8054-FC6E794CB9F1}">
            <xm:f>AND($BA37=設定!$B$10,設定!$B$10&lt;&gt;"")</xm:f>
            <x14:dxf>
              <fill>
                <patternFill>
                  <bgColor rgb="FFDDFFCC"/>
                </patternFill>
              </fill>
            </x14:dxf>
          </x14:cfRule>
          <x14:cfRule type="expression" priority="806" id="{2B54F626-36F0-4BC6-B5A6-B8C87C83B7CE}">
            <xm:f>AND($BA37=設定!$B$9,設定!$B$9&lt;&gt;"")</xm:f>
            <x14:dxf>
              <fill>
                <patternFill>
                  <bgColor rgb="FFEEFFCC"/>
                </patternFill>
              </fill>
            </x14:dxf>
          </x14:cfRule>
          <x14:cfRule type="expression" priority="807" id="{6B4CBA31-A275-420B-9EF5-0D7083C8B26D}">
            <xm:f>AND($BA37=設定!$B$8,設定!$B$8&lt;&gt;"")</xm:f>
            <x14:dxf>
              <fill>
                <patternFill>
                  <bgColor rgb="FFFFFFCC"/>
                </patternFill>
              </fill>
            </x14:dxf>
          </x14:cfRule>
          <x14:cfRule type="expression" priority="808" id="{8865B0CE-474C-4614-9CB3-0B25AE06F36A}">
            <xm:f>AND($BA37=設定!$B$7,設定!$B$7&lt;&gt;"")</xm:f>
            <x14:dxf>
              <fill>
                <patternFill>
                  <bgColor rgb="FFFFEECC"/>
                </patternFill>
              </fill>
            </x14:dxf>
          </x14:cfRule>
          <x14:cfRule type="expression" priority="809" id="{67E207A8-156E-4C34-9690-AD798D8F4E96}">
            <xm:f>AND($BA37=設定!$B$6,設定!$B$6&lt;&gt;"")</xm:f>
            <x14:dxf>
              <fill>
                <patternFill>
                  <bgColor rgb="FFF1E5DB"/>
                </patternFill>
              </fill>
            </x14:dxf>
          </x14:cfRule>
          <x14:cfRule type="expression" priority="810" id="{0E28BAC3-EFC0-4EE1-9F60-4BF356EE38DB}">
            <xm:f>AND($BA37=設定!$B$5,設定!$B$5&lt;&gt;"")</xm:f>
            <x14:dxf>
              <fill>
                <patternFill>
                  <bgColor rgb="FFFFCCCC"/>
                </patternFill>
              </fill>
            </x14:dxf>
          </x14:cfRule>
          <xm:sqref>AZ37:BA94 AZ96:BA125</xm:sqref>
        </x14:conditionalFormatting>
        <x14:conditionalFormatting xmlns:xm="http://schemas.microsoft.com/office/excel/2006/main">
          <x14:cfRule type="expression" priority="763" id="{99AAC701-1865-4C91-B59B-390BDFF1B5D6}">
            <xm:f>AND($BC37=設定!$B$19,設定!$B$19&lt;&gt;"")</xm:f>
            <x14:dxf>
              <fill>
                <patternFill>
                  <bgColor rgb="FFFFCCDD"/>
                </patternFill>
              </fill>
            </x14:dxf>
          </x14:cfRule>
          <x14:cfRule type="expression" priority="764" id="{5E6E8E3A-C995-421A-923D-72853C25DC59}">
            <xm:f>AND($BC37=設定!$B$18,設定!$B$18&lt;&gt;"")</xm:f>
            <x14:dxf>
              <fill>
                <patternFill>
                  <bgColor rgb="FFF7D4EB"/>
                </patternFill>
              </fill>
            </x14:dxf>
          </x14:cfRule>
          <x14:cfRule type="expression" priority="765" id="{3C43EC78-5C0E-4E53-81F3-CAD7FA3F61EC}">
            <xm:f>AND($BC37=設定!$B$17,設定!$B$17&lt;&gt;"")</xm:f>
            <x14:dxf>
              <fill>
                <patternFill>
                  <bgColor rgb="FFFFCCFF"/>
                </patternFill>
              </fill>
            </x14:dxf>
          </x14:cfRule>
          <x14:cfRule type="expression" priority="766" id="{7F259BC9-4F89-499D-A63E-4538FA3A593E}">
            <xm:f>AND($BC37=設定!$B$16,設定!$B$16&lt;&gt;"")</xm:f>
            <x14:dxf>
              <fill>
                <patternFill>
                  <bgColor rgb="FFEECCFF"/>
                </patternFill>
              </fill>
            </x14:dxf>
          </x14:cfRule>
          <x14:cfRule type="expression" priority="767" id="{9B94CF1C-CFF9-4C3E-93A3-6C0DA37ECED2}">
            <xm:f>AND($BC37=設定!$B$15,設定!$B$15&lt;&gt;"")</xm:f>
            <x14:dxf>
              <fill>
                <patternFill>
                  <bgColor rgb="FFD6D6F5"/>
                </patternFill>
              </fill>
            </x14:dxf>
          </x14:cfRule>
          <x14:cfRule type="expression" priority="768" id="{663D9549-69C8-4507-8400-1CF6D56079C5}">
            <xm:f>AND($BC37=設定!$B$14,設定!$B$14&lt;&gt;"")</xm:f>
            <x14:dxf>
              <fill>
                <patternFill>
                  <bgColor rgb="FFCCDDFF"/>
                </patternFill>
              </fill>
            </x14:dxf>
          </x14:cfRule>
          <x14:cfRule type="expression" priority="769" id="{5D835D87-9B31-45B7-84D8-AC6738DB6D0C}">
            <xm:f>AND($BC37=設定!$B$13,設定!$B$13&lt;&gt;"")</xm:f>
            <x14:dxf>
              <fill>
                <patternFill>
                  <bgColor rgb="FFCCEEFF"/>
                </patternFill>
              </fill>
            </x14:dxf>
          </x14:cfRule>
          <x14:cfRule type="expression" priority="770" id="{4B0BC662-20DB-4263-B8C8-1A569FE53125}">
            <xm:f>AND($BC37=設定!$B$12,設定!$B$12&lt;&gt;"")</xm:f>
            <x14:dxf>
              <fill>
                <patternFill>
                  <bgColor rgb="FFCFFCFC"/>
                </patternFill>
              </fill>
            </x14:dxf>
          </x14:cfRule>
          <x14:cfRule type="expression" priority="771" id="{8A1D4E04-E1DD-4B41-9990-538D78C1E67E}">
            <xm:f>AND($BC37=設定!$B$11,設定!$B$11&lt;&gt;"")</xm:f>
            <x14:dxf>
              <fill>
                <patternFill>
                  <bgColor rgb="FFCCFFDD"/>
                </patternFill>
              </fill>
            </x14:dxf>
          </x14:cfRule>
          <x14:cfRule type="expression" priority="772" id="{750880C0-9B2F-4B44-826A-0EB5B99822DF}">
            <xm:f>AND($BC37=設定!$B$10,設定!$B$10&lt;&gt;"")</xm:f>
            <x14:dxf>
              <fill>
                <patternFill>
                  <bgColor rgb="FFDDFFCC"/>
                </patternFill>
              </fill>
            </x14:dxf>
          </x14:cfRule>
          <x14:cfRule type="expression" priority="773" id="{D268C0A5-BB1C-41DC-B492-27FD64E02D74}">
            <xm:f>AND($BC37=設定!$B$9,設定!$B$9&lt;&gt;"")</xm:f>
            <x14:dxf>
              <fill>
                <patternFill>
                  <bgColor rgb="FFEEFFCC"/>
                </patternFill>
              </fill>
            </x14:dxf>
          </x14:cfRule>
          <x14:cfRule type="expression" priority="774" id="{D4E8DFB1-CA8E-4CA6-841D-ECFDC1CCDB6A}">
            <xm:f>AND($BC37=設定!$B$8,設定!$B$8&lt;&gt;"")</xm:f>
            <x14:dxf>
              <fill>
                <patternFill>
                  <bgColor rgb="FFFFFFCC"/>
                </patternFill>
              </fill>
            </x14:dxf>
          </x14:cfRule>
          <x14:cfRule type="expression" priority="775" id="{FEED24CD-DCC5-4C61-BC50-F54C1D59C4EC}">
            <xm:f>AND($BC37=設定!$B$7,設定!$B$7&lt;&gt;"")</xm:f>
            <x14:dxf>
              <fill>
                <patternFill>
                  <bgColor rgb="FFFFEECC"/>
                </patternFill>
              </fill>
            </x14:dxf>
          </x14:cfRule>
          <x14:cfRule type="expression" priority="776" id="{8E56A284-121A-4C64-B63D-EE677DABDCE1}">
            <xm:f>AND($BC37=設定!$B$6,設定!$B$6&lt;&gt;"")</xm:f>
            <x14:dxf>
              <fill>
                <patternFill>
                  <bgColor rgb="FFF1E5DB"/>
                </patternFill>
              </fill>
            </x14:dxf>
          </x14:cfRule>
          <x14:cfRule type="expression" priority="777" id="{A807B8FC-3A82-4EFC-B49D-A940D9B9906D}">
            <xm:f>AND($BC37=設定!$B$5,設定!$B$5&lt;&gt;"")</xm:f>
            <x14:dxf>
              <fill>
                <patternFill>
                  <bgColor rgb="FFFFCCCC"/>
                </patternFill>
              </fill>
            </x14:dxf>
          </x14:cfRule>
          <xm:sqref>BB37:BC94 BB96:BC125</xm:sqref>
        </x14:conditionalFormatting>
        <x14:conditionalFormatting xmlns:xm="http://schemas.microsoft.com/office/excel/2006/main">
          <x14:cfRule type="expression" priority="730" id="{ECDE09D8-AB65-4EE0-A456-3FD031FFDE68}">
            <xm:f>AND($BE37=設定!$B$19,設定!$B$19&lt;&gt;"")</xm:f>
            <x14:dxf>
              <fill>
                <patternFill>
                  <bgColor rgb="FFFFCCDD"/>
                </patternFill>
              </fill>
            </x14:dxf>
          </x14:cfRule>
          <x14:cfRule type="expression" priority="731" id="{52DA31D6-146D-470C-8E47-07DDFD1004C7}">
            <xm:f>AND($BE37=設定!$B$18,設定!$B$18&lt;&gt;"")</xm:f>
            <x14:dxf>
              <fill>
                <patternFill>
                  <bgColor rgb="FFF7D4EB"/>
                </patternFill>
              </fill>
            </x14:dxf>
          </x14:cfRule>
          <x14:cfRule type="expression" priority="732" id="{AE915746-C37F-4050-B542-5F01B7BA56E6}">
            <xm:f>AND($BE37=設定!$B$17,設定!$B$17&lt;&gt;"")</xm:f>
            <x14:dxf>
              <fill>
                <patternFill>
                  <bgColor rgb="FFFFCCFF"/>
                </patternFill>
              </fill>
            </x14:dxf>
          </x14:cfRule>
          <x14:cfRule type="expression" priority="733" id="{79F5FE8C-B446-48D8-B89B-E4AA01DC7DD6}">
            <xm:f>AND($BE37=設定!$B$16,設定!$B$16&lt;&gt;"")</xm:f>
            <x14:dxf>
              <fill>
                <patternFill>
                  <bgColor rgb="FFEECCFF"/>
                </patternFill>
              </fill>
            </x14:dxf>
          </x14:cfRule>
          <x14:cfRule type="expression" priority="734" id="{B4D3C204-DFB1-474A-89C4-27FA1F68AA75}">
            <xm:f>AND($BE37=設定!$B$15,設定!$B$15&lt;&gt;"")</xm:f>
            <x14:dxf>
              <fill>
                <patternFill>
                  <bgColor rgb="FFD6D6F5"/>
                </patternFill>
              </fill>
            </x14:dxf>
          </x14:cfRule>
          <x14:cfRule type="expression" priority="735" id="{E81586C7-F70D-4933-A470-1CFC34A2C686}">
            <xm:f>AND($BE37=設定!$B$14,設定!$B$14&lt;&gt;"")</xm:f>
            <x14:dxf>
              <fill>
                <patternFill>
                  <bgColor rgb="FFCCDDFF"/>
                </patternFill>
              </fill>
            </x14:dxf>
          </x14:cfRule>
          <x14:cfRule type="expression" priority="736" id="{9B230AFD-76D9-4CCA-BFA4-24B520D748A3}">
            <xm:f>AND($BE37=設定!$B$13,設定!$B$13&lt;&gt;"")</xm:f>
            <x14:dxf>
              <fill>
                <patternFill>
                  <bgColor rgb="FFCCEEFF"/>
                </patternFill>
              </fill>
            </x14:dxf>
          </x14:cfRule>
          <x14:cfRule type="expression" priority="737" id="{61870675-2D78-4BE9-B067-D293FC46BA0E}">
            <xm:f>AND($BE37=設定!$B$12,設定!$B$12&lt;&gt;"")</xm:f>
            <x14:dxf>
              <fill>
                <patternFill>
                  <bgColor rgb="FFCFFCFC"/>
                </patternFill>
              </fill>
            </x14:dxf>
          </x14:cfRule>
          <x14:cfRule type="expression" priority="738" id="{A400DA1F-A948-49BE-9775-3127C724C1E3}">
            <xm:f>AND($BE37=設定!$B$11,設定!$B$11&lt;&gt;"")</xm:f>
            <x14:dxf>
              <fill>
                <patternFill>
                  <bgColor rgb="FFCCFFDD"/>
                </patternFill>
              </fill>
            </x14:dxf>
          </x14:cfRule>
          <x14:cfRule type="expression" priority="739" id="{52270B7C-DE09-4196-B612-F047E15747DF}">
            <xm:f>AND($BE37=設定!$B$10,設定!$B$10&lt;&gt;"")</xm:f>
            <x14:dxf>
              <fill>
                <patternFill>
                  <bgColor rgb="FFDDFFCC"/>
                </patternFill>
              </fill>
            </x14:dxf>
          </x14:cfRule>
          <x14:cfRule type="expression" priority="740" id="{7E4B787F-11D9-4982-BD36-AF2F53264D43}">
            <xm:f>AND($BE37=設定!$B$9,設定!$B$9&lt;&gt;"")</xm:f>
            <x14:dxf>
              <fill>
                <patternFill>
                  <bgColor rgb="FFEEFFCC"/>
                </patternFill>
              </fill>
            </x14:dxf>
          </x14:cfRule>
          <x14:cfRule type="expression" priority="741" id="{4B245E0E-9F1A-47C8-8367-E6877BF5C2F1}">
            <xm:f>AND($BE37=設定!$B$8,設定!$B$8&lt;&gt;"")</xm:f>
            <x14:dxf>
              <fill>
                <patternFill>
                  <bgColor rgb="FFFFFFCC"/>
                </patternFill>
              </fill>
            </x14:dxf>
          </x14:cfRule>
          <x14:cfRule type="expression" priority="742" id="{2C8CED3A-7FB3-4B15-8249-AB41FC3DDB97}">
            <xm:f>AND($BE37=設定!$B$7,設定!$B$7&lt;&gt;"")</xm:f>
            <x14:dxf>
              <fill>
                <patternFill>
                  <bgColor rgb="FFFFEECC"/>
                </patternFill>
              </fill>
            </x14:dxf>
          </x14:cfRule>
          <x14:cfRule type="expression" priority="743" id="{2BD8E5C1-2B4C-4F48-8613-6FAD6BDD422D}">
            <xm:f>AND($BE37=設定!$B$6,設定!$B$6&lt;&gt;"")</xm:f>
            <x14:dxf>
              <fill>
                <patternFill>
                  <bgColor rgb="FFF1E5DB"/>
                </patternFill>
              </fill>
            </x14:dxf>
          </x14:cfRule>
          <x14:cfRule type="expression" priority="744" id="{F32F2BA5-3852-4C35-90CD-BFEE393A0F79}">
            <xm:f>AND($BE37=設定!$B$5,設定!$B$5&lt;&gt;"")</xm:f>
            <x14:dxf>
              <fill>
                <patternFill>
                  <bgColor rgb="FFFFCCCC"/>
                </patternFill>
              </fill>
            </x14:dxf>
          </x14:cfRule>
          <xm:sqref>BD37:BE94 BD96:BE125</xm:sqref>
        </x14:conditionalFormatting>
        <x14:conditionalFormatting xmlns:xm="http://schemas.microsoft.com/office/excel/2006/main">
          <x14:cfRule type="expression" priority="697" id="{DE1752A4-8997-4D60-AD82-6CAE2C5CC7E2}">
            <xm:f>AND($BG37=設定!$B$19,設定!$B$19&lt;&gt;"")</xm:f>
            <x14:dxf>
              <fill>
                <patternFill>
                  <bgColor rgb="FFFFCCDD"/>
                </patternFill>
              </fill>
            </x14:dxf>
          </x14:cfRule>
          <x14:cfRule type="expression" priority="698" id="{EE3EB476-0E7B-48B9-BF94-863A632547DC}">
            <xm:f>AND($BG37=設定!$B$18,設定!$B$18&lt;&gt;"")</xm:f>
            <x14:dxf>
              <fill>
                <patternFill>
                  <bgColor rgb="FFF7D4EB"/>
                </patternFill>
              </fill>
            </x14:dxf>
          </x14:cfRule>
          <x14:cfRule type="expression" priority="699" id="{85B29285-3A52-459C-B1D0-20934A7437E8}">
            <xm:f>AND($BG37=設定!$B$17,設定!$B$17&lt;&gt;"")</xm:f>
            <x14:dxf>
              <fill>
                <patternFill>
                  <bgColor rgb="FFFFCCFF"/>
                </patternFill>
              </fill>
            </x14:dxf>
          </x14:cfRule>
          <x14:cfRule type="expression" priority="700" id="{F73F825A-FA20-4BAB-A6DE-5B34128DD368}">
            <xm:f>AND($BG37=設定!$B$16,設定!$B$16&lt;&gt;"")</xm:f>
            <x14:dxf>
              <fill>
                <patternFill>
                  <bgColor rgb="FFEECCFF"/>
                </patternFill>
              </fill>
            </x14:dxf>
          </x14:cfRule>
          <x14:cfRule type="expression" priority="701" id="{2A3EE615-3951-4C20-9B42-B85618716796}">
            <xm:f>AND($BG37=設定!$B$15,設定!$B$15&lt;&gt;"")</xm:f>
            <x14:dxf>
              <fill>
                <patternFill>
                  <bgColor rgb="FFD6D6F5"/>
                </patternFill>
              </fill>
            </x14:dxf>
          </x14:cfRule>
          <x14:cfRule type="expression" priority="702" id="{43B65A58-1681-4C2B-837B-C9A10B8CA577}">
            <xm:f>AND($BG37=設定!$B$14,設定!$B$14&lt;&gt;"")</xm:f>
            <x14:dxf>
              <fill>
                <patternFill>
                  <bgColor rgb="FFCCDDFF"/>
                </patternFill>
              </fill>
            </x14:dxf>
          </x14:cfRule>
          <x14:cfRule type="expression" priority="703" id="{9A96F428-A0D6-45DF-BC05-4D4019A85269}">
            <xm:f>AND($BG37=設定!$B$13,設定!$B$13&lt;&gt;"")</xm:f>
            <x14:dxf>
              <fill>
                <patternFill>
                  <bgColor rgb="FFCCEEFF"/>
                </patternFill>
              </fill>
            </x14:dxf>
          </x14:cfRule>
          <x14:cfRule type="expression" priority="704" id="{EC17165F-76F8-4180-869E-44A27ECCF501}">
            <xm:f>AND($BG37=設定!$B$12,設定!$B$12&lt;&gt;"")</xm:f>
            <x14:dxf>
              <fill>
                <patternFill>
                  <bgColor rgb="FFCFFCFC"/>
                </patternFill>
              </fill>
            </x14:dxf>
          </x14:cfRule>
          <x14:cfRule type="expression" priority="705" id="{8E1D3B2C-F5F5-4A8C-8214-905B198DB0A5}">
            <xm:f>AND($BG37=設定!$B$11,設定!$B$11&lt;&gt;"")</xm:f>
            <x14:dxf>
              <fill>
                <patternFill>
                  <bgColor rgb="FFCCFFDD"/>
                </patternFill>
              </fill>
            </x14:dxf>
          </x14:cfRule>
          <x14:cfRule type="expression" priority="706" id="{82A6C927-AEF9-46E2-B577-C7E3E6BB26CD}">
            <xm:f>AND($BG37=設定!$B$10,設定!$B$10&lt;&gt;"")</xm:f>
            <x14:dxf>
              <fill>
                <patternFill>
                  <bgColor rgb="FFDDFFCC"/>
                </patternFill>
              </fill>
            </x14:dxf>
          </x14:cfRule>
          <x14:cfRule type="expression" priority="707" id="{0EC6C1EF-D6FE-479D-B9B0-95ABF9626183}">
            <xm:f>AND($BG37=設定!$B$9,設定!$B$9&lt;&gt;"")</xm:f>
            <x14:dxf>
              <fill>
                <patternFill>
                  <bgColor rgb="FFEEFFCC"/>
                </patternFill>
              </fill>
            </x14:dxf>
          </x14:cfRule>
          <x14:cfRule type="expression" priority="708" id="{125B4E78-BE65-42D1-9337-A5BC12DC7F75}">
            <xm:f>AND($BG37=設定!$B$8,設定!$B$8&lt;&gt;"")</xm:f>
            <x14:dxf>
              <fill>
                <patternFill>
                  <bgColor rgb="FFFFFFCC"/>
                </patternFill>
              </fill>
            </x14:dxf>
          </x14:cfRule>
          <x14:cfRule type="expression" priority="709" id="{719E3431-41BE-40F1-809E-52A538868751}">
            <xm:f>AND($BG37=設定!$B$7,設定!$B$7&lt;&gt;"")</xm:f>
            <x14:dxf>
              <fill>
                <patternFill>
                  <bgColor rgb="FFFFEECC"/>
                </patternFill>
              </fill>
            </x14:dxf>
          </x14:cfRule>
          <x14:cfRule type="expression" priority="710" id="{BFA12A5B-9F23-4BDF-84E4-C0BA9917F33D}">
            <xm:f>AND($BG37=設定!$B$6,設定!$B$6&lt;&gt;"")</xm:f>
            <x14:dxf>
              <fill>
                <patternFill>
                  <bgColor rgb="FFF1E5DB"/>
                </patternFill>
              </fill>
            </x14:dxf>
          </x14:cfRule>
          <x14:cfRule type="expression" priority="711" id="{62D4B307-9343-42DF-BEB9-859CA98E2C8B}">
            <xm:f>AND($BG37=設定!$B$5,設定!$B$5&lt;&gt;"")</xm:f>
            <x14:dxf>
              <fill>
                <patternFill>
                  <bgColor rgb="FFFFCCCC"/>
                </patternFill>
              </fill>
            </x14:dxf>
          </x14:cfRule>
          <xm:sqref>BF37:BG94 BF96:BG125</xm:sqref>
        </x14:conditionalFormatting>
        <x14:conditionalFormatting xmlns:xm="http://schemas.microsoft.com/office/excel/2006/main">
          <x14:cfRule type="expression" priority="664" id="{71FBE978-1ADC-420C-A93B-F4043BA64847}">
            <xm:f>AND($BI37=設定!$B$19,設定!$B$19&lt;&gt;"")</xm:f>
            <x14:dxf>
              <fill>
                <patternFill>
                  <bgColor rgb="FFFFCCDD"/>
                </patternFill>
              </fill>
            </x14:dxf>
          </x14:cfRule>
          <x14:cfRule type="expression" priority="665" id="{54B981B8-DD8F-440A-9291-68E54C39D05B}">
            <xm:f>AND($BI37=設定!$B$18,設定!$B$18&lt;&gt;"")</xm:f>
            <x14:dxf>
              <fill>
                <patternFill>
                  <bgColor rgb="FFF7D4EB"/>
                </patternFill>
              </fill>
            </x14:dxf>
          </x14:cfRule>
          <x14:cfRule type="expression" priority="666" id="{CBCB4543-EDA1-4523-934E-1E93EC0D25DF}">
            <xm:f>AND($BI37=設定!$B$17,設定!$B$17&lt;&gt;"")</xm:f>
            <x14:dxf>
              <fill>
                <patternFill>
                  <bgColor rgb="FFFFCCFF"/>
                </patternFill>
              </fill>
            </x14:dxf>
          </x14:cfRule>
          <x14:cfRule type="expression" priority="667" id="{E5447977-8154-4735-B224-98C9CFAD6592}">
            <xm:f>AND($BI37=設定!$B$16,設定!$B$16&lt;&gt;"")</xm:f>
            <x14:dxf>
              <fill>
                <patternFill>
                  <bgColor rgb="FFEECCFF"/>
                </patternFill>
              </fill>
            </x14:dxf>
          </x14:cfRule>
          <x14:cfRule type="expression" priority="668" id="{8DC1015B-4F4C-4B45-9795-BC584BDEE62F}">
            <xm:f>AND($BI37=設定!$B$15,設定!$B$15&lt;&gt;"")</xm:f>
            <x14:dxf>
              <fill>
                <patternFill>
                  <bgColor rgb="FFD6D6F5"/>
                </patternFill>
              </fill>
            </x14:dxf>
          </x14:cfRule>
          <x14:cfRule type="expression" priority="669" id="{15F63877-795A-46A2-BD95-BAE350F81690}">
            <xm:f>AND($BI37=設定!$B$14,設定!$B$14&lt;&gt;"")</xm:f>
            <x14:dxf>
              <fill>
                <patternFill>
                  <bgColor rgb="FFCCDDFF"/>
                </patternFill>
              </fill>
            </x14:dxf>
          </x14:cfRule>
          <x14:cfRule type="expression" priority="670" id="{F2CDC011-E301-470A-9A18-C27C9E8E2015}">
            <xm:f>AND($BI37=設定!$B$13,設定!$B$13&lt;&gt;"")</xm:f>
            <x14:dxf>
              <fill>
                <patternFill>
                  <bgColor rgb="FFCCEEFF"/>
                </patternFill>
              </fill>
            </x14:dxf>
          </x14:cfRule>
          <x14:cfRule type="expression" priority="671" id="{56EE4296-D973-4F21-9BE4-A3FBC1D5F64A}">
            <xm:f>AND($BI37=設定!$B$12,設定!$B$12&lt;&gt;"")</xm:f>
            <x14:dxf>
              <fill>
                <patternFill>
                  <bgColor rgb="FFCFFCFC"/>
                </patternFill>
              </fill>
            </x14:dxf>
          </x14:cfRule>
          <x14:cfRule type="expression" priority="672" id="{D68C201F-E55F-44AC-987D-ECF2DF270147}">
            <xm:f>AND($BI37=設定!$B$11,設定!$B$11&lt;&gt;"")</xm:f>
            <x14:dxf>
              <fill>
                <patternFill>
                  <bgColor rgb="FFCCFFDD"/>
                </patternFill>
              </fill>
            </x14:dxf>
          </x14:cfRule>
          <x14:cfRule type="expression" priority="673" id="{594092E2-8C9C-43F0-A90D-791C662AAEFC}">
            <xm:f>AND($BI37=設定!$B$10,設定!$B$10&lt;&gt;"")</xm:f>
            <x14:dxf>
              <fill>
                <patternFill>
                  <bgColor rgb="FFDDFFCC"/>
                </patternFill>
              </fill>
            </x14:dxf>
          </x14:cfRule>
          <x14:cfRule type="expression" priority="674" id="{93D762D4-F5C4-4CB5-8853-8E39EF47FF25}">
            <xm:f>AND($BI37=設定!$B$9,設定!$B$9&lt;&gt;"")</xm:f>
            <x14:dxf>
              <fill>
                <patternFill>
                  <bgColor rgb="FFEEFFCC"/>
                </patternFill>
              </fill>
            </x14:dxf>
          </x14:cfRule>
          <x14:cfRule type="expression" priority="675" id="{C0E405B4-28BB-41A2-8BD7-F6DA4D43FBFA}">
            <xm:f>AND($BI37=設定!$B$8,設定!$B$8&lt;&gt;"")</xm:f>
            <x14:dxf>
              <fill>
                <patternFill>
                  <bgColor rgb="FFFFFFCC"/>
                </patternFill>
              </fill>
            </x14:dxf>
          </x14:cfRule>
          <x14:cfRule type="expression" priority="676" id="{935EE73C-6E2B-4515-819F-807B683EA320}">
            <xm:f>AND($BI37=設定!$B$7,設定!$B$7&lt;&gt;"")</xm:f>
            <x14:dxf>
              <fill>
                <patternFill>
                  <bgColor rgb="FFFFEECC"/>
                </patternFill>
              </fill>
            </x14:dxf>
          </x14:cfRule>
          <x14:cfRule type="expression" priority="677" id="{97AB794A-3AC2-404A-828A-1746FC28EA88}">
            <xm:f>AND($BI37=設定!$B$6,設定!$B$6&lt;&gt;"")</xm:f>
            <x14:dxf>
              <fill>
                <patternFill>
                  <bgColor rgb="FFF1E5DB"/>
                </patternFill>
              </fill>
            </x14:dxf>
          </x14:cfRule>
          <x14:cfRule type="expression" priority="678" id="{D2CF33CA-AC32-427A-82CD-CF9C43F93731}">
            <xm:f>AND($BI37=設定!$B$5,設定!$B$5&lt;&gt;"")</xm:f>
            <x14:dxf>
              <fill>
                <patternFill>
                  <bgColor rgb="FFFFCCCC"/>
                </patternFill>
              </fill>
            </x14:dxf>
          </x14:cfRule>
          <xm:sqref>BH37:BI94 BH96:BI125</xm:sqref>
        </x14:conditionalFormatting>
        <x14:conditionalFormatting xmlns:xm="http://schemas.microsoft.com/office/excel/2006/main">
          <x14:cfRule type="expression" priority="631" id="{044F9721-7672-4A99-AA29-E36D238718D4}">
            <xm:f>AND($BK37=設定!$B$19,設定!$B$19&lt;&gt;"")</xm:f>
            <x14:dxf>
              <fill>
                <patternFill>
                  <bgColor rgb="FFFFCCDD"/>
                </patternFill>
              </fill>
            </x14:dxf>
          </x14:cfRule>
          <x14:cfRule type="expression" priority="632" id="{96DA4EC6-B6AC-4C88-BD9C-89B25D72EEBE}">
            <xm:f>AND($BK37=設定!$B$18,設定!$B$18&lt;&gt;"")</xm:f>
            <x14:dxf>
              <fill>
                <patternFill>
                  <bgColor rgb="FFF7D4EB"/>
                </patternFill>
              </fill>
            </x14:dxf>
          </x14:cfRule>
          <x14:cfRule type="expression" priority="633" id="{09D3E91A-A343-4BCA-BA96-41B0E6D1A9FB}">
            <xm:f>AND($BK37=設定!$B$17,設定!$B$17&lt;&gt;"")</xm:f>
            <x14:dxf>
              <fill>
                <patternFill>
                  <bgColor rgb="FFFFCCFF"/>
                </patternFill>
              </fill>
            </x14:dxf>
          </x14:cfRule>
          <x14:cfRule type="expression" priority="634" id="{2D589679-3F5A-4FE9-BA35-DA82CC5FE0B1}">
            <xm:f>AND($BK37=設定!$B$16,設定!$B$16&lt;&gt;"")</xm:f>
            <x14:dxf>
              <fill>
                <patternFill>
                  <bgColor rgb="FFEECCFF"/>
                </patternFill>
              </fill>
            </x14:dxf>
          </x14:cfRule>
          <x14:cfRule type="expression" priority="635" id="{3CCB44CA-CDB5-43DF-BBCB-2878CCF91BAA}">
            <xm:f>AND($BK37=設定!$B$15,設定!$B$15&lt;&gt;"")</xm:f>
            <x14:dxf>
              <fill>
                <patternFill>
                  <bgColor rgb="FFD6D6F5"/>
                </patternFill>
              </fill>
            </x14:dxf>
          </x14:cfRule>
          <x14:cfRule type="expression" priority="636" id="{FE149084-AF38-4EA6-8513-17318834A7DD}">
            <xm:f>AND($BK37=設定!$B$14,設定!$B$14&lt;&gt;"")</xm:f>
            <x14:dxf>
              <fill>
                <patternFill>
                  <bgColor rgb="FFCCDDFF"/>
                </patternFill>
              </fill>
            </x14:dxf>
          </x14:cfRule>
          <x14:cfRule type="expression" priority="637" id="{B7BAD2E8-3683-41C7-8593-D471E5F70477}">
            <xm:f>AND($BK37=設定!$B$13,設定!$B$13&lt;&gt;"")</xm:f>
            <x14:dxf>
              <fill>
                <patternFill>
                  <bgColor rgb="FFCCEEFF"/>
                </patternFill>
              </fill>
            </x14:dxf>
          </x14:cfRule>
          <x14:cfRule type="expression" priority="638" id="{22CB808D-ACE2-469C-8B39-A5992CA84BBC}">
            <xm:f>AND($BK37=設定!$B$12,設定!$B$12&lt;&gt;"")</xm:f>
            <x14:dxf>
              <fill>
                <patternFill>
                  <bgColor rgb="FFCFFCFC"/>
                </patternFill>
              </fill>
            </x14:dxf>
          </x14:cfRule>
          <x14:cfRule type="expression" priority="639" id="{DBCA6A04-D74F-4F34-9001-C4D485D74021}">
            <xm:f>AND($BK37=設定!$B$11,設定!$B$11&lt;&gt;"")</xm:f>
            <x14:dxf>
              <fill>
                <patternFill>
                  <bgColor rgb="FFCCFFDD"/>
                </patternFill>
              </fill>
            </x14:dxf>
          </x14:cfRule>
          <x14:cfRule type="expression" priority="640" id="{0E93DA92-D071-47AE-8DB0-537411D75AC1}">
            <xm:f>AND($BK37=設定!$B$10,設定!$B$10&lt;&gt;"")</xm:f>
            <x14:dxf>
              <fill>
                <patternFill>
                  <bgColor rgb="FFDDFFCC"/>
                </patternFill>
              </fill>
            </x14:dxf>
          </x14:cfRule>
          <x14:cfRule type="expression" priority="641" id="{311354E4-5C3C-401C-B047-A26449F9A854}">
            <xm:f>AND($BK37=設定!$B$9,設定!$B$9&lt;&gt;"")</xm:f>
            <x14:dxf>
              <fill>
                <patternFill>
                  <bgColor rgb="FFEEFFCC"/>
                </patternFill>
              </fill>
            </x14:dxf>
          </x14:cfRule>
          <x14:cfRule type="expression" priority="642" id="{3260C4BF-F2FD-4C1A-B420-28865D832A08}">
            <xm:f>AND($BK37=設定!$B$8,設定!$B$8&lt;&gt;"")</xm:f>
            <x14:dxf>
              <fill>
                <patternFill>
                  <bgColor rgb="FFFFFFCC"/>
                </patternFill>
              </fill>
            </x14:dxf>
          </x14:cfRule>
          <x14:cfRule type="expression" priority="643" id="{037E7DE1-E092-40DB-A2C5-8308A9A1C032}">
            <xm:f>AND($BK37=設定!$B$7,設定!$B$7&lt;&gt;"")</xm:f>
            <x14:dxf>
              <fill>
                <patternFill>
                  <bgColor rgb="FFFFEECC"/>
                </patternFill>
              </fill>
            </x14:dxf>
          </x14:cfRule>
          <x14:cfRule type="expression" priority="644" id="{A5B5C1CB-61D4-4981-A0BD-46E28CD051CD}">
            <xm:f>AND($BK37=設定!$B$6,設定!$B$6&lt;&gt;"")</xm:f>
            <x14:dxf>
              <fill>
                <patternFill>
                  <bgColor rgb="FFF1E5DB"/>
                </patternFill>
              </fill>
            </x14:dxf>
          </x14:cfRule>
          <x14:cfRule type="expression" priority="645" id="{F9B878D1-E43A-48BD-8120-4490A9AC90FE}">
            <xm:f>AND($BK37=設定!$B$5,設定!$B$5&lt;&gt;"")</xm:f>
            <x14:dxf>
              <fill>
                <patternFill>
                  <bgColor rgb="FFFFCCCC"/>
                </patternFill>
              </fill>
            </x14:dxf>
          </x14:cfRule>
          <xm:sqref>BJ37:BK94 BJ96:BK125</xm:sqref>
        </x14:conditionalFormatting>
        <x14:conditionalFormatting xmlns:xm="http://schemas.microsoft.com/office/excel/2006/main">
          <x14:cfRule type="expression" priority="598" id="{EDD9ADFA-DE9F-4FD5-9100-E07499A4DD2D}">
            <xm:f>AND($BM37=設定!$B$19,設定!$B$19&lt;&gt;"")</xm:f>
            <x14:dxf>
              <fill>
                <patternFill>
                  <bgColor rgb="FFFFCCDD"/>
                </patternFill>
              </fill>
            </x14:dxf>
          </x14:cfRule>
          <x14:cfRule type="expression" priority="599" id="{52FAF05B-45E6-425A-B55F-2FC8E944203A}">
            <xm:f>AND($BM37=設定!$B$18,設定!$B$18&lt;&gt;"")</xm:f>
            <x14:dxf>
              <fill>
                <patternFill>
                  <bgColor rgb="FFF7D4EB"/>
                </patternFill>
              </fill>
            </x14:dxf>
          </x14:cfRule>
          <x14:cfRule type="expression" priority="600" id="{8AEB51D9-5DA6-4243-9CEE-30EA0294E792}">
            <xm:f>AND($BM37=設定!$B$17,設定!$B$17&lt;&gt;"")</xm:f>
            <x14:dxf>
              <fill>
                <patternFill>
                  <bgColor rgb="FFFFCCFF"/>
                </patternFill>
              </fill>
            </x14:dxf>
          </x14:cfRule>
          <x14:cfRule type="expression" priority="601" id="{4A82A752-1F8A-464E-82E4-2B37AEECB780}">
            <xm:f>AND($BM37=設定!$B$16,設定!$B$16&lt;&gt;"")</xm:f>
            <x14:dxf>
              <fill>
                <patternFill>
                  <bgColor rgb="FFEECCFF"/>
                </patternFill>
              </fill>
            </x14:dxf>
          </x14:cfRule>
          <x14:cfRule type="expression" priority="602" id="{6CFA1517-5A7B-437F-A660-C402672C935D}">
            <xm:f>AND($BM37=設定!$B$15,設定!$B$15&lt;&gt;"")</xm:f>
            <x14:dxf>
              <fill>
                <patternFill>
                  <bgColor rgb="FFD6D6F5"/>
                </patternFill>
              </fill>
            </x14:dxf>
          </x14:cfRule>
          <x14:cfRule type="expression" priority="603" id="{C6EE8700-7C9D-49A1-8276-EF89E4884EC2}">
            <xm:f>AND($BM37=設定!$B$14,設定!$B$14&lt;&gt;"")</xm:f>
            <x14:dxf>
              <fill>
                <patternFill>
                  <bgColor rgb="FFCCDDFF"/>
                </patternFill>
              </fill>
            </x14:dxf>
          </x14:cfRule>
          <x14:cfRule type="expression" priority="604" id="{872C14F1-6C1F-411C-BC5F-CCA5E545CE3E}">
            <xm:f>AND($BM37=設定!$B$13,設定!$B$13&lt;&gt;"")</xm:f>
            <x14:dxf>
              <fill>
                <patternFill>
                  <bgColor rgb="FFCCEEFF"/>
                </patternFill>
              </fill>
            </x14:dxf>
          </x14:cfRule>
          <x14:cfRule type="expression" priority="605" id="{F67BC152-E897-4BFA-B9DD-775E984B71ED}">
            <xm:f>AND($BM37=設定!$B$12,設定!$B$12&lt;&gt;"")</xm:f>
            <x14:dxf>
              <fill>
                <patternFill>
                  <bgColor rgb="FFCFFCFC"/>
                </patternFill>
              </fill>
            </x14:dxf>
          </x14:cfRule>
          <x14:cfRule type="expression" priority="606" id="{BAFC7541-2483-450A-B4E3-D3D106D381D6}">
            <xm:f>AND($BM37=設定!$B$11,設定!$B$11&lt;&gt;"")</xm:f>
            <x14:dxf>
              <fill>
                <patternFill>
                  <bgColor rgb="FFCCFFDD"/>
                </patternFill>
              </fill>
            </x14:dxf>
          </x14:cfRule>
          <x14:cfRule type="expression" priority="607" id="{8AB3069C-8E51-4718-BF00-8BB980E6449D}">
            <xm:f>AND($BM37=設定!$B$10,設定!$B$10&lt;&gt;"")</xm:f>
            <x14:dxf>
              <fill>
                <patternFill>
                  <bgColor rgb="FFDDFFCC"/>
                </patternFill>
              </fill>
            </x14:dxf>
          </x14:cfRule>
          <x14:cfRule type="expression" priority="608" id="{EF71B1DD-8931-4064-81C7-88A6B1050CB9}">
            <xm:f>AND($BM37=設定!$B$9,設定!$B$9&lt;&gt;"")</xm:f>
            <x14:dxf>
              <fill>
                <patternFill>
                  <bgColor rgb="FFEEFFCC"/>
                </patternFill>
              </fill>
            </x14:dxf>
          </x14:cfRule>
          <x14:cfRule type="expression" priority="609" id="{2B54083B-0A11-4EAB-B94B-AEFE10B7E103}">
            <xm:f>AND($BM37=設定!$B$8,設定!$B$8&lt;&gt;"")</xm:f>
            <x14:dxf>
              <fill>
                <patternFill>
                  <bgColor rgb="FFFFFFCC"/>
                </patternFill>
              </fill>
            </x14:dxf>
          </x14:cfRule>
          <x14:cfRule type="expression" priority="610" id="{ABDC813B-99EB-4FCE-8C86-1B61FE9850EF}">
            <xm:f>AND($BM37=設定!$B$7,設定!$B$7&lt;&gt;"")</xm:f>
            <x14:dxf>
              <fill>
                <patternFill>
                  <bgColor rgb="FFFFEECC"/>
                </patternFill>
              </fill>
            </x14:dxf>
          </x14:cfRule>
          <x14:cfRule type="expression" priority="611" id="{412B35FA-F391-4143-87C9-F1240784175D}">
            <xm:f>AND($BM37=設定!$B$6,設定!$B$6&lt;&gt;"")</xm:f>
            <x14:dxf>
              <fill>
                <patternFill>
                  <bgColor rgb="FFF1E5DB"/>
                </patternFill>
              </fill>
            </x14:dxf>
          </x14:cfRule>
          <x14:cfRule type="expression" priority="612" id="{BEF22192-9A9E-470A-BFA7-6B98FFA95586}">
            <xm:f>AND($BM37=設定!$B$5,設定!$B$5&lt;&gt;"")</xm:f>
            <x14:dxf>
              <fill>
                <patternFill>
                  <bgColor rgb="FFFFCCCC"/>
                </patternFill>
              </fill>
            </x14:dxf>
          </x14:cfRule>
          <xm:sqref>BL37:BM94 BL96:BM125</xm:sqref>
        </x14:conditionalFormatting>
        <x14:conditionalFormatting xmlns:xm="http://schemas.microsoft.com/office/excel/2006/main">
          <x14:cfRule type="expression" priority="593" id="{4FB5768C-0BDD-4E2C-9C82-68861C1C4692}">
            <xm:f>D$16&gt;設定!$U$5</xm:f>
            <x14:dxf>
              <numFmt numFmtId="183" formatCode=";;;"/>
            </x14:dxf>
          </x14:cfRule>
          <xm:sqref>D20:E34</xm:sqref>
        </x14:conditionalFormatting>
        <x14:conditionalFormatting xmlns:xm="http://schemas.microsoft.com/office/excel/2006/main">
          <x14:cfRule type="expression" priority="563" id="{A58BC43B-B0A8-4BE7-99EB-672E27718580}">
            <xm:f>AND($E37=設定!$B$19,設定!$B$19&lt;&gt;"")</xm:f>
            <x14:dxf>
              <fill>
                <patternFill>
                  <bgColor rgb="FFFFCCDD"/>
                </patternFill>
              </fill>
            </x14:dxf>
          </x14:cfRule>
          <x14:cfRule type="expression" priority="564" id="{C592CBEE-D78C-4E2D-89F8-034209431D7F}">
            <xm:f>AND($E37=設定!$B$18,設定!$B$18&lt;&gt;"")</xm:f>
            <x14:dxf>
              <fill>
                <patternFill>
                  <bgColor rgb="FFF7D4EB"/>
                </patternFill>
              </fill>
            </x14:dxf>
          </x14:cfRule>
          <x14:cfRule type="expression" priority="565" id="{08DB8A7A-EC03-487B-A060-62D45C16D2E7}">
            <xm:f>AND($E37=設定!$B$17,設定!$B$17&lt;&gt;"")</xm:f>
            <x14:dxf>
              <fill>
                <patternFill>
                  <bgColor rgb="FFFFCCFF"/>
                </patternFill>
              </fill>
            </x14:dxf>
          </x14:cfRule>
          <x14:cfRule type="expression" priority="566" id="{FF98B779-EBD9-429E-A02C-1830B4647D29}">
            <xm:f>AND($E37=設定!$B$16,設定!$B$16&lt;&gt;"")</xm:f>
            <x14:dxf>
              <fill>
                <patternFill>
                  <bgColor rgb="FFEECCFF"/>
                </patternFill>
              </fill>
            </x14:dxf>
          </x14:cfRule>
          <x14:cfRule type="expression" priority="567" id="{2A936D97-DAC5-4F79-8914-D7A71CB5C75C}">
            <xm:f>AND($E37=設定!$B$15,設定!$B$15&lt;&gt;"")</xm:f>
            <x14:dxf>
              <fill>
                <patternFill>
                  <bgColor rgb="FFD6D6F5"/>
                </patternFill>
              </fill>
            </x14:dxf>
          </x14:cfRule>
          <x14:cfRule type="expression" priority="568" id="{277EC12F-085A-413E-AB8B-3EE19A68148F}">
            <xm:f>AND($E37=設定!$B$14,設定!$B$14&lt;&gt;"")</xm:f>
            <x14:dxf>
              <fill>
                <patternFill>
                  <bgColor rgb="FFCCDDFF"/>
                </patternFill>
              </fill>
            </x14:dxf>
          </x14:cfRule>
          <x14:cfRule type="expression" priority="569" id="{02B73CB9-E69C-4B03-B32C-2DEFDB66755D}">
            <xm:f>AND($E37=設定!$B$13,設定!$B$13&lt;&gt;"")</xm:f>
            <x14:dxf>
              <fill>
                <patternFill>
                  <bgColor rgb="FFCCEEFF"/>
                </patternFill>
              </fill>
            </x14:dxf>
          </x14:cfRule>
          <x14:cfRule type="expression" priority="570" id="{660FCD5E-6913-4AFC-9EBF-78C94CA03BE8}">
            <xm:f>AND($E37=設定!$B$12,設定!$B$12&lt;&gt;"")</xm:f>
            <x14:dxf>
              <fill>
                <patternFill>
                  <bgColor rgb="FFCFFCFC"/>
                </patternFill>
              </fill>
            </x14:dxf>
          </x14:cfRule>
          <x14:cfRule type="expression" priority="571" id="{A0CB035B-FA5E-4F19-98D3-F97A2AE8D671}">
            <xm:f>AND($E37=設定!$B$11,設定!$B$11&lt;&gt;"")</xm:f>
            <x14:dxf>
              <fill>
                <patternFill>
                  <bgColor rgb="FFCCFFDD"/>
                </patternFill>
              </fill>
            </x14:dxf>
          </x14:cfRule>
          <x14:cfRule type="expression" priority="572" id="{ED8C725C-8101-41C7-B2AF-88C2E991C653}">
            <xm:f>AND($E37=設定!$B$10,設定!$B$10&lt;&gt;"")</xm:f>
            <x14:dxf>
              <fill>
                <patternFill>
                  <bgColor rgb="FFDDFFCC"/>
                </patternFill>
              </fill>
            </x14:dxf>
          </x14:cfRule>
          <x14:cfRule type="expression" priority="573" id="{2674DB8C-ED2B-48E7-9DD5-E6751A17C153}">
            <xm:f>AND($E37=設定!$B$9,設定!$B$9&lt;&gt;"")</xm:f>
            <x14:dxf>
              <fill>
                <patternFill>
                  <bgColor rgb="FFEEFFCC"/>
                </patternFill>
              </fill>
            </x14:dxf>
          </x14:cfRule>
          <x14:cfRule type="expression" priority="574" id="{CD92DB27-5DE0-4E2C-96BF-E3DDB5A21E68}">
            <xm:f>AND($E37=設定!$B$8,設定!$B$8&lt;&gt;"")</xm:f>
            <x14:dxf>
              <fill>
                <patternFill>
                  <bgColor rgb="FFFFFFCC"/>
                </patternFill>
              </fill>
            </x14:dxf>
          </x14:cfRule>
          <x14:cfRule type="expression" priority="575" id="{EC4B91B2-1FC3-4535-AE8E-D5C58FA31D29}">
            <xm:f>AND($E37=設定!$B$7,設定!$B$7&lt;&gt;"")</xm:f>
            <x14:dxf>
              <fill>
                <patternFill>
                  <bgColor rgb="FFFFEECC"/>
                </patternFill>
              </fill>
            </x14:dxf>
          </x14:cfRule>
          <x14:cfRule type="expression" priority="576" id="{C9097F2A-6BE2-4004-BC11-FD216A039EDA}">
            <xm:f>AND($E37=設定!$B$6,設定!$B$6&lt;&gt;"")</xm:f>
            <x14:dxf>
              <fill>
                <patternFill>
                  <bgColor rgb="FFF1E5DB"/>
                </patternFill>
              </fill>
            </x14:dxf>
          </x14:cfRule>
          <x14:cfRule type="expression" priority="577" id="{02507241-766D-4722-96CC-8281E421C724}">
            <xm:f>AND($E37=設定!$B$5,設定!$B$5&lt;&gt;"")</xm:f>
            <x14:dxf>
              <fill>
                <patternFill>
                  <bgColor rgb="FFFFCCCC"/>
                </patternFill>
              </fill>
            </x14:dxf>
          </x14:cfRule>
          <xm:sqref>D37:E94 D96:E123</xm:sqref>
        </x14:conditionalFormatting>
        <x14:conditionalFormatting xmlns:xm="http://schemas.microsoft.com/office/excel/2006/main">
          <x14:cfRule type="expression" priority="544" id="{D37A8E9F-8481-A745-917B-CF702E9E36E8}">
            <xm:f>AND($E95=設定!$B$19,設定!$B$19&lt;&gt;"")</xm:f>
            <x14:dxf>
              <fill>
                <patternFill>
                  <bgColor rgb="FFFFCCDD"/>
                </patternFill>
              </fill>
            </x14:dxf>
          </x14:cfRule>
          <x14:cfRule type="expression" priority="545" id="{B7FF6009-AE86-1748-AA28-2F272D918CCE}">
            <xm:f>AND($E95=設定!$B$18,設定!$B$18&lt;&gt;"")</xm:f>
            <x14:dxf>
              <fill>
                <patternFill>
                  <bgColor rgb="FFF7D4EB"/>
                </patternFill>
              </fill>
            </x14:dxf>
          </x14:cfRule>
          <x14:cfRule type="expression" priority="546" id="{B1B8A862-77C4-EE46-905C-78A2A9E1863E}">
            <xm:f>AND($E95=設定!$B$17,設定!$B$17&lt;&gt;"")</xm:f>
            <x14:dxf>
              <fill>
                <patternFill>
                  <bgColor rgb="FFFFCCFF"/>
                </patternFill>
              </fill>
            </x14:dxf>
          </x14:cfRule>
          <x14:cfRule type="expression" priority="547" id="{8A72A45E-7DAB-6B4B-BC70-3BD6354CCFE7}">
            <xm:f>AND($E95=設定!$B$16,設定!$B$16&lt;&gt;"")</xm:f>
            <x14:dxf>
              <fill>
                <patternFill>
                  <bgColor rgb="FFEECCFF"/>
                </patternFill>
              </fill>
            </x14:dxf>
          </x14:cfRule>
          <x14:cfRule type="expression" priority="548" id="{6AD2BF09-96D6-714B-B77D-3E87C3F949C6}">
            <xm:f>AND($E95=設定!$B$15,設定!$B$15&lt;&gt;"")</xm:f>
            <x14:dxf>
              <fill>
                <patternFill>
                  <bgColor rgb="FFD6D6F5"/>
                </patternFill>
              </fill>
            </x14:dxf>
          </x14:cfRule>
          <x14:cfRule type="expression" priority="549" id="{3CC0C886-8CE3-024B-BD16-9FB7993D9995}">
            <xm:f>AND($E95=設定!$B$14,設定!$B$14&lt;&gt;"")</xm:f>
            <x14:dxf>
              <fill>
                <patternFill>
                  <bgColor rgb="FFCCDDFF"/>
                </patternFill>
              </fill>
            </x14:dxf>
          </x14:cfRule>
          <x14:cfRule type="expression" priority="550" id="{AEB9EE14-DCB3-3547-A1B6-71483733341F}">
            <xm:f>AND($E95=設定!$B$13,設定!$B$13&lt;&gt;"")</xm:f>
            <x14:dxf>
              <fill>
                <patternFill>
                  <bgColor rgb="FFCCEEFF"/>
                </patternFill>
              </fill>
            </x14:dxf>
          </x14:cfRule>
          <x14:cfRule type="expression" priority="551" id="{FD219FC0-4BC8-A641-80B9-CA26D0992B29}">
            <xm:f>AND($E95=設定!$B$12,設定!$B$12&lt;&gt;"")</xm:f>
            <x14:dxf>
              <fill>
                <patternFill>
                  <bgColor rgb="FFCFFCFC"/>
                </patternFill>
              </fill>
            </x14:dxf>
          </x14:cfRule>
          <x14:cfRule type="expression" priority="552" id="{F529F3E3-333B-8B4C-909B-91D497A458ED}">
            <xm:f>AND($E95=設定!$B$11,設定!$B$11&lt;&gt;"")</xm:f>
            <x14:dxf>
              <fill>
                <patternFill>
                  <bgColor rgb="FFCCFFDD"/>
                </patternFill>
              </fill>
            </x14:dxf>
          </x14:cfRule>
          <x14:cfRule type="expression" priority="553" id="{8AD3609A-955D-8C49-BC04-BB0F18A621DF}">
            <xm:f>AND($E95=設定!$B$10,設定!$B$10&lt;&gt;"")</xm:f>
            <x14:dxf>
              <fill>
                <patternFill>
                  <bgColor rgb="FFDDFFCC"/>
                </patternFill>
              </fill>
            </x14:dxf>
          </x14:cfRule>
          <x14:cfRule type="expression" priority="554" id="{B8116028-0985-684C-BF23-1743682A8696}">
            <xm:f>AND($E95=設定!$B$9,設定!$B$9&lt;&gt;"")</xm:f>
            <x14:dxf>
              <fill>
                <patternFill>
                  <bgColor rgb="FFEEFFCC"/>
                </patternFill>
              </fill>
            </x14:dxf>
          </x14:cfRule>
          <x14:cfRule type="expression" priority="555" id="{D5D0DC3E-A579-6A49-A066-31E0C69FB14E}">
            <xm:f>AND($E95=設定!$B$8,設定!$B$8&lt;&gt;"")</xm:f>
            <x14:dxf>
              <fill>
                <patternFill>
                  <bgColor rgb="FFFFFFCC"/>
                </patternFill>
              </fill>
            </x14:dxf>
          </x14:cfRule>
          <x14:cfRule type="expression" priority="556" id="{A98EB1BD-5F3A-5243-BA9A-C5FF9ACFCC2C}">
            <xm:f>AND($E95=設定!$B$7,設定!$B$7&lt;&gt;"")</xm:f>
            <x14:dxf>
              <fill>
                <patternFill>
                  <bgColor rgb="FFFFEECC"/>
                </patternFill>
              </fill>
            </x14:dxf>
          </x14:cfRule>
          <x14:cfRule type="expression" priority="557" id="{25B9A027-7B94-FB46-9567-2D920AFFBC60}">
            <xm:f>AND($E95=設定!$B$6,設定!$B$6&lt;&gt;"")</xm:f>
            <x14:dxf>
              <fill>
                <patternFill>
                  <bgColor rgb="FFF1E5DB"/>
                </patternFill>
              </fill>
            </x14:dxf>
          </x14:cfRule>
          <x14:cfRule type="expression" priority="558" id="{8A9D1217-3075-D140-9C85-470F4C30EF89}">
            <xm:f>AND($E95=設定!$B$5,設定!$B$5&lt;&gt;"")</xm:f>
            <x14:dxf>
              <fill>
                <patternFill>
                  <bgColor rgb="FFFFCCCC"/>
                </patternFill>
              </fill>
            </x14:dxf>
          </x14:cfRule>
          <xm:sqref>D95:E95</xm:sqref>
        </x14:conditionalFormatting>
        <x14:conditionalFormatting xmlns:xm="http://schemas.microsoft.com/office/excel/2006/main">
          <x14:cfRule type="expression" priority="526" id="{5E40A7B9-24F7-4B44-9018-8C02D3806A96}">
            <xm:f>AND($G95=設定!$B$19,設定!$B$19&lt;&gt;"")</xm:f>
            <x14:dxf>
              <fill>
                <patternFill>
                  <bgColor rgb="FFFFCCDD"/>
                </patternFill>
              </fill>
            </x14:dxf>
          </x14:cfRule>
          <x14:cfRule type="expression" priority="527" id="{204F09E4-D9E6-4B40-AAB2-CF8455EE40D0}">
            <xm:f>AND($G95=設定!$B$18,設定!$B$18&lt;&gt;"")</xm:f>
            <x14:dxf>
              <fill>
                <patternFill>
                  <bgColor rgb="FFF7D4EB"/>
                </patternFill>
              </fill>
            </x14:dxf>
          </x14:cfRule>
          <x14:cfRule type="expression" priority="528" id="{18EA3C31-01C9-3A47-968B-2660E2954D64}">
            <xm:f>AND($G95=設定!$B$17,設定!$B$17&lt;&gt;"")</xm:f>
            <x14:dxf>
              <fill>
                <patternFill>
                  <bgColor rgb="FFFFCCFF"/>
                </patternFill>
              </fill>
            </x14:dxf>
          </x14:cfRule>
          <x14:cfRule type="expression" priority="529" id="{00E93A8E-A763-604D-A536-254FB911DB06}">
            <xm:f>AND($G95=設定!$B$16,設定!$B$16&lt;&gt;"")</xm:f>
            <x14:dxf>
              <fill>
                <patternFill>
                  <bgColor rgb="FFEECCFF"/>
                </patternFill>
              </fill>
            </x14:dxf>
          </x14:cfRule>
          <x14:cfRule type="expression" priority="530" id="{8A011CE1-4EB2-5847-9F14-96219DF21041}">
            <xm:f>AND($G95=設定!$B$15,設定!$B$15&lt;&gt;"")</xm:f>
            <x14:dxf>
              <fill>
                <patternFill>
                  <bgColor rgb="FFD6D6F5"/>
                </patternFill>
              </fill>
            </x14:dxf>
          </x14:cfRule>
          <x14:cfRule type="expression" priority="531" id="{C96CF09F-CB4C-D745-8D87-CABD923699A5}">
            <xm:f>AND($G95=設定!$B$14,設定!$B$14&lt;&gt;"")</xm:f>
            <x14:dxf>
              <fill>
                <patternFill>
                  <bgColor rgb="FFCCDDFF"/>
                </patternFill>
              </fill>
            </x14:dxf>
          </x14:cfRule>
          <x14:cfRule type="expression" priority="532" id="{3E14EED2-450C-6641-841C-3ED3B429CAFF}">
            <xm:f>AND($G95=設定!$B$13,設定!$B$13&lt;&gt;"")</xm:f>
            <x14:dxf>
              <fill>
                <patternFill>
                  <bgColor rgb="FFCCEEFF"/>
                </patternFill>
              </fill>
            </x14:dxf>
          </x14:cfRule>
          <x14:cfRule type="expression" priority="533" id="{5EFD3D01-F752-8C4B-B56A-E0DCD5FB1592}">
            <xm:f>AND($G95=設定!$B$12,設定!$B$12&lt;&gt;"")</xm:f>
            <x14:dxf>
              <fill>
                <patternFill>
                  <bgColor rgb="FFCFFCFC"/>
                </patternFill>
              </fill>
            </x14:dxf>
          </x14:cfRule>
          <x14:cfRule type="expression" priority="534" id="{8AD5C607-413A-FE4C-A324-F338F6096D01}">
            <xm:f>AND($G95=設定!$B$11,設定!$B$11&lt;&gt;"")</xm:f>
            <x14:dxf>
              <fill>
                <patternFill>
                  <bgColor rgb="FFCCFFDD"/>
                </patternFill>
              </fill>
            </x14:dxf>
          </x14:cfRule>
          <x14:cfRule type="expression" priority="535" id="{9963D845-D1E7-4F4A-A699-2749EAD05176}">
            <xm:f>AND($G95=設定!$B$10,設定!$B$10&lt;&gt;"")</xm:f>
            <x14:dxf>
              <fill>
                <patternFill>
                  <bgColor rgb="FFDDFFCC"/>
                </patternFill>
              </fill>
            </x14:dxf>
          </x14:cfRule>
          <x14:cfRule type="expression" priority="536" id="{063B83C8-9B53-ED48-8621-039D302E8B78}">
            <xm:f>AND($G95=設定!$B$9,設定!$B$9&lt;&gt;"")</xm:f>
            <x14:dxf>
              <fill>
                <patternFill>
                  <bgColor rgb="FFEEFFCC"/>
                </patternFill>
              </fill>
            </x14:dxf>
          </x14:cfRule>
          <x14:cfRule type="expression" priority="537" id="{33EEE9F3-AE23-0C4A-BC83-ABEA4CF35533}">
            <xm:f>AND($G95=設定!$B$8,設定!$B$8&lt;&gt;"")</xm:f>
            <x14:dxf>
              <fill>
                <patternFill>
                  <bgColor rgb="FFFFFFCC"/>
                </patternFill>
              </fill>
            </x14:dxf>
          </x14:cfRule>
          <x14:cfRule type="expression" priority="538" id="{DC377FB1-C9C5-8943-9F5C-6F7F55B25760}">
            <xm:f>AND($G95=設定!$B$7,設定!$B$7&lt;&gt;"")</xm:f>
            <x14:dxf>
              <fill>
                <patternFill>
                  <bgColor rgb="FFFFEECC"/>
                </patternFill>
              </fill>
            </x14:dxf>
          </x14:cfRule>
          <x14:cfRule type="expression" priority="539" id="{E61F84B4-2ED0-8F4F-A4E8-78F2C8F5E544}">
            <xm:f>AND($G95=設定!$B$6,設定!$B$6&lt;&gt;"")</xm:f>
            <x14:dxf>
              <fill>
                <patternFill>
                  <bgColor rgb="FFF1E5DB"/>
                </patternFill>
              </fill>
            </x14:dxf>
          </x14:cfRule>
          <x14:cfRule type="expression" priority="540" id="{7A544983-92EA-BF40-9D13-521512AF6123}">
            <xm:f>AND($G95=設定!$B$5,設定!$B$5&lt;&gt;"")</xm:f>
            <x14:dxf>
              <fill>
                <patternFill>
                  <bgColor rgb="FFFFCCCC"/>
                </patternFill>
              </fill>
            </x14:dxf>
          </x14:cfRule>
          <xm:sqref>F95:G95</xm:sqref>
        </x14:conditionalFormatting>
        <x14:conditionalFormatting xmlns:xm="http://schemas.microsoft.com/office/excel/2006/main">
          <x14:cfRule type="expression" priority="508" id="{C9A2D86E-58BB-FE49-BF49-406263A91E3A}">
            <xm:f>AND($I95=設定!$B$19,設定!$B$19&lt;&gt;"")</xm:f>
            <x14:dxf>
              <fill>
                <patternFill>
                  <bgColor rgb="FFFFCCDD"/>
                </patternFill>
              </fill>
            </x14:dxf>
          </x14:cfRule>
          <x14:cfRule type="expression" priority="509" id="{E81C7F87-AF6B-494E-87E1-D486CE992059}">
            <xm:f>AND($I95=設定!$B$18,設定!$B$18&lt;&gt;"")</xm:f>
            <x14:dxf>
              <fill>
                <patternFill>
                  <bgColor rgb="FFF7D4EB"/>
                </patternFill>
              </fill>
            </x14:dxf>
          </x14:cfRule>
          <x14:cfRule type="expression" priority="510" id="{B696C92D-A28A-F047-AB4A-9D17FF53C397}">
            <xm:f>AND($I95=設定!$B$17,設定!$B$17&lt;&gt;"")</xm:f>
            <x14:dxf>
              <fill>
                <patternFill>
                  <bgColor rgb="FFFFCCFF"/>
                </patternFill>
              </fill>
            </x14:dxf>
          </x14:cfRule>
          <x14:cfRule type="expression" priority="511" id="{3EB46999-463D-4745-B720-1212D3D630BF}">
            <xm:f>AND($I95=設定!$B$16,設定!$B$16&lt;&gt;"")</xm:f>
            <x14:dxf>
              <fill>
                <patternFill>
                  <bgColor rgb="FFEECCFF"/>
                </patternFill>
              </fill>
            </x14:dxf>
          </x14:cfRule>
          <x14:cfRule type="expression" priority="512" id="{D6E0B174-C158-B641-A816-5FDF211810AB}">
            <xm:f>AND($I95=設定!$B$15,設定!$B$15&lt;&gt;"")</xm:f>
            <x14:dxf>
              <fill>
                <patternFill>
                  <bgColor rgb="FFD6D6F5"/>
                </patternFill>
              </fill>
            </x14:dxf>
          </x14:cfRule>
          <x14:cfRule type="expression" priority="513" id="{DDBC847B-ED92-FE41-A4D0-5530901C96EC}">
            <xm:f>AND($I95=設定!$B$14,設定!$B$14&lt;&gt;"")</xm:f>
            <x14:dxf>
              <fill>
                <patternFill>
                  <bgColor rgb="FFCCDDFF"/>
                </patternFill>
              </fill>
            </x14:dxf>
          </x14:cfRule>
          <x14:cfRule type="expression" priority="514" id="{5ADE7B73-2DA3-D649-A18F-3293F85EA0DE}">
            <xm:f>AND($I95=設定!$B$13,設定!$B$13&lt;&gt;"")</xm:f>
            <x14:dxf>
              <fill>
                <patternFill>
                  <bgColor rgb="FFCCEEFF"/>
                </patternFill>
              </fill>
            </x14:dxf>
          </x14:cfRule>
          <x14:cfRule type="expression" priority="515" id="{041E82FC-6C0D-2D46-97AF-AE40A23E0DA9}">
            <xm:f>AND($I95=設定!$B$12,設定!$B$12&lt;&gt;"")</xm:f>
            <x14:dxf>
              <fill>
                <patternFill>
                  <bgColor rgb="FFCFFCFC"/>
                </patternFill>
              </fill>
            </x14:dxf>
          </x14:cfRule>
          <x14:cfRule type="expression" priority="516" id="{B2B49055-5E2F-6842-ACA5-FE07A9559955}">
            <xm:f>AND($I95=設定!$B$11,設定!$B$11&lt;&gt;"")</xm:f>
            <x14:dxf>
              <fill>
                <patternFill>
                  <bgColor rgb="FFCCFFDD"/>
                </patternFill>
              </fill>
            </x14:dxf>
          </x14:cfRule>
          <x14:cfRule type="expression" priority="517" id="{780AFE1F-0719-844B-B8C0-C4A130B49FF5}">
            <xm:f>AND($I95=設定!$B$10,設定!$B$10&lt;&gt;"")</xm:f>
            <x14:dxf>
              <fill>
                <patternFill>
                  <bgColor rgb="FFDDFFCC"/>
                </patternFill>
              </fill>
            </x14:dxf>
          </x14:cfRule>
          <x14:cfRule type="expression" priority="518" id="{E5FD1AEC-9396-5F4B-9140-AFA828AA8BFE}">
            <xm:f>AND($I95=設定!$B$9,設定!$B$9&lt;&gt;"")</xm:f>
            <x14:dxf>
              <fill>
                <patternFill>
                  <bgColor rgb="FFEEFFCC"/>
                </patternFill>
              </fill>
            </x14:dxf>
          </x14:cfRule>
          <x14:cfRule type="expression" priority="519" id="{9928D36B-BF38-4148-9694-E7E9E883ED29}">
            <xm:f>AND($I95=設定!$B$8,設定!$B$8&lt;&gt;"")</xm:f>
            <x14:dxf>
              <fill>
                <patternFill>
                  <bgColor rgb="FFFFFFCC"/>
                </patternFill>
              </fill>
            </x14:dxf>
          </x14:cfRule>
          <x14:cfRule type="expression" priority="520" id="{D86BAD77-ACD5-0041-B849-BE0A7DD504F1}">
            <xm:f>AND($I95=設定!$B$7,設定!$B$7&lt;&gt;"")</xm:f>
            <x14:dxf>
              <fill>
                <patternFill>
                  <bgColor rgb="FFFFEECC"/>
                </patternFill>
              </fill>
            </x14:dxf>
          </x14:cfRule>
          <x14:cfRule type="expression" priority="521" id="{626B5D24-11EB-8449-9112-2D4BAA6CFE76}">
            <xm:f>AND($I95=設定!$B$6,設定!$B$6&lt;&gt;"")</xm:f>
            <x14:dxf>
              <fill>
                <patternFill>
                  <bgColor rgb="FFF1E5DB"/>
                </patternFill>
              </fill>
            </x14:dxf>
          </x14:cfRule>
          <x14:cfRule type="expression" priority="522" id="{CCF61F33-62D3-ED48-A0A3-CB9C8F5E9974}">
            <xm:f>AND($I95=設定!$B$5,設定!$B$5&lt;&gt;"")</xm:f>
            <x14:dxf>
              <fill>
                <patternFill>
                  <bgColor rgb="FFFFCCCC"/>
                </patternFill>
              </fill>
            </x14:dxf>
          </x14:cfRule>
          <xm:sqref>H95:I95</xm:sqref>
        </x14:conditionalFormatting>
        <x14:conditionalFormatting xmlns:xm="http://schemas.microsoft.com/office/excel/2006/main">
          <x14:cfRule type="expression" priority="490" id="{96F3DC36-954B-C344-83A3-DFD11049B506}">
            <xm:f>AND($K95=設定!$B$19,設定!$B$19&lt;&gt;"")</xm:f>
            <x14:dxf>
              <fill>
                <patternFill>
                  <bgColor rgb="FFFFCCDD"/>
                </patternFill>
              </fill>
            </x14:dxf>
          </x14:cfRule>
          <x14:cfRule type="expression" priority="491" id="{4D743C73-6CC6-3349-9031-CFAB359F485D}">
            <xm:f>AND($K95=設定!$B$18,設定!$B$18&lt;&gt;"")</xm:f>
            <x14:dxf>
              <fill>
                <patternFill>
                  <bgColor rgb="FFF7D4EB"/>
                </patternFill>
              </fill>
            </x14:dxf>
          </x14:cfRule>
          <x14:cfRule type="expression" priority="492" id="{0C76C175-5046-FF49-8356-CCD12C447000}">
            <xm:f>AND($K95=設定!$B$17,設定!$B$17&lt;&gt;"")</xm:f>
            <x14:dxf>
              <fill>
                <patternFill>
                  <bgColor rgb="FFFFCCFF"/>
                </patternFill>
              </fill>
            </x14:dxf>
          </x14:cfRule>
          <x14:cfRule type="expression" priority="493" id="{1D62E255-56FF-CA4E-9032-A9645506824D}">
            <xm:f>AND($K95=設定!$B$16,設定!$B$16&lt;&gt;"")</xm:f>
            <x14:dxf>
              <fill>
                <patternFill>
                  <bgColor rgb="FFEECCFF"/>
                </patternFill>
              </fill>
            </x14:dxf>
          </x14:cfRule>
          <x14:cfRule type="expression" priority="494" id="{B9A5EE66-265E-8648-ACBF-112B4CD627D3}">
            <xm:f>AND($K95=設定!$B$15,設定!$B$15&lt;&gt;"")</xm:f>
            <x14:dxf>
              <fill>
                <patternFill>
                  <bgColor rgb="FFD6D6F5"/>
                </patternFill>
              </fill>
            </x14:dxf>
          </x14:cfRule>
          <x14:cfRule type="expression" priority="495" id="{0D51D699-29B4-B042-83EA-415B74FAD8D0}">
            <xm:f>AND($K95=設定!$B$14,設定!$B$14&lt;&gt;"")</xm:f>
            <x14:dxf>
              <fill>
                <patternFill>
                  <bgColor rgb="FFCCDDFF"/>
                </patternFill>
              </fill>
            </x14:dxf>
          </x14:cfRule>
          <x14:cfRule type="expression" priority="496" id="{202610F0-2118-AA46-B6FF-EFCA8E7CF70B}">
            <xm:f>AND($K95=設定!$B$13,設定!$B$13&lt;&gt;"")</xm:f>
            <x14:dxf>
              <fill>
                <patternFill>
                  <bgColor rgb="FFCCEEFF"/>
                </patternFill>
              </fill>
            </x14:dxf>
          </x14:cfRule>
          <x14:cfRule type="expression" priority="497" id="{817522C4-A2BC-6248-8C29-FC0DDA244F36}">
            <xm:f>AND($K95=設定!$B$12,設定!$B$12&lt;&gt;"")</xm:f>
            <x14:dxf>
              <fill>
                <patternFill>
                  <bgColor rgb="FFCFFCFC"/>
                </patternFill>
              </fill>
            </x14:dxf>
          </x14:cfRule>
          <x14:cfRule type="expression" priority="498" id="{CBFD533F-1F93-0E4A-B0DF-7399BB409148}">
            <xm:f>AND($K95=設定!$B$11,設定!$B$11&lt;&gt;"")</xm:f>
            <x14:dxf>
              <fill>
                <patternFill>
                  <bgColor rgb="FFCCFFDD"/>
                </patternFill>
              </fill>
            </x14:dxf>
          </x14:cfRule>
          <x14:cfRule type="expression" priority="499" id="{3643FFA5-6D61-4F4C-995F-8FF710880C81}">
            <xm:f>AND($K95=設定!$B$10,設定!$B$10&lt;&gt;"")</xm:f>
            <x14:dxf>
              <fill>
                <patternFill>
                  <bgColor rgb="FFDDFFCC"/>
                </patternFill>
              </fill>
            </x14:dxf>
          </x14:cfRule>
          <x14:cfRule type="expression" priority="500" id="{CDAF1E26-D532-8B47-865E-A55D15E4FF9C}">
            <xm:f>AND($K95=設定!$B$9,設定!$B$9&lt;&gt;"")</xm:f>
            <x14:dxf>
              <fill>
                <patternFill>
                  <bgColor rgb="FFEEFFCC"/>
                </patternFill>
              </fill>
            </x14:dxf>
          </x14:cfRule>
          <x14:cfRule type="expression" priority="501" id="{E1336247-C1AA-A84C-A77C-92FC648E0E8E}">
            <xm:f>AND($K95=設定!$B$8,設定!$B$8&lt;&gt;"")</xm:f>
            <x14:dxf>
              <fill>
                <patternFill>
                  <bgColor rgb="FFFFFFCC"/>
                </patternFill>
              </fill>
            </x14:dxf>
          </x14:cfRule>
          <x14:cfRule type="expression" priority="502" id="{636468FB-43E3-194E-AF8C-98C302972B94}">
            <xm:f>AND($K95=設定!$B$7,設定!$B$7&lt;&gt;"")</xm:f>
            <x14:dxf>
              <fill>
                <patternFill>
                  <bgColor rgb="FFFFEECC"/>
                </patternFill>
              </fill>
            </x14:dxf>
          </x14:cfRule>
          <x14:cfRule type="expression" priority="503" id="{4D880647-DD41-9041-9C40-A10AEB76E863}">
            <xm:f>AND($K95=設定!$B$6,設定!$B$6&lt;&gt;"")</xm:f>
            <x14:dxf>
              <fill>
                <patternFill>
                  <bgColor rgb="FFF1E5DB"/>
                </patternFill>
              </fill>
            </x14:dxf>
          </x14:cfRule>
          <x14:cfRule type="expression" priority="504" id="{BFECB0CA-D747-E246-A2FC-5E68BAC47CC1}">
            <xm:f>AND($K95=設定!$B$5,設定!$B$5&lt;&gt;"")</xm:f>
            <x14:dxf>
              <fill>
                <patternFill>
                  <bgColor rgb="FFFFCCCC"/>
                </patternFill>
              </fill>
            </x14:dxf>
          </x14:cfRule>
          <xm:sqref>J95:K95</xm:sqref>
        </x14:conditionalFormatting>
        <x14:conditionalFormatting xmlns:xm="http://schemas.microsoft.com/office/excel/2006/main">
          <x14:cfRule type="expression" priority="472" id="{055D299C-519D-734F-BA41-463DA83711AE}">
            <xm:f>AND($M95=設定!$B$19,設定!$B$19&lt;&gt;"")</xm:f>
            <x14:dxf>
              <fill>
                <patternFill>
                  <bgColor rgb="FFFFCCDD"/>
                </patternFill>
              </fill>
            </x14:dxf>
          </x14:cfRule>
          <x14:cfRule type="expression" priority="473" id="{C76E381D-EC96-854F-8F20-7AF3DAAA9584}">
            <xm:f>AND($M95=設定!$B$18,設定!$B$18&lt;&gt;"")</xm:f>
            <x14:dxf>
              <fill>
                <patternFill>
                  <bgColor rgb="FFF7D4EB"/>
                </patternFill>
              </fill>
            </x14:dxf>
          </x14:cfRule>
          <x14:cfRule type="expression" priority="474" id="{33D0797F-8324-BC42-80A3-C46BD9FE0B5E}">
            <xm:f>AND($M95=設定!$B$17,設定!$B$17&lt;&gt;"")</xm:f>
            <x14:dxf>
              <fill>
                <patternFill>
                  <bgColor rgb="FFFFCCFF"/>
                </patternFill>
              </fill>
            </x14:dxf>
          </x14:cfRule>
          <x14:cfRule type="expression" priority="475" id="{A383421A-6EA5-154A-AAEA-64FECC467435}">
            <xm:f>AND($M95=設定!$B$16,設定!$B$16&lt;&gt;"")</xm:f>
            <x14:dxf>
              <fill>
                <patternFill>
                  <bgColor rgb="FFEECCFF"/>
                </patternFill>
              </fill>
            </x14:dxf>
          </x14:cfRule>
          <x14:cfRule type="expression" priority="476" id="{C2A921FA-ADDD-4343-AE1B-E409F30B3B97}">
            <xm:f>AND($M95=設定!$B$15,設定!$B$15&lt;&gt;"")</xm:f>
            <x14:dxf>
              <fill>
                <patternFill>
                  <bgColor rgb="FFD6D6F5"/>
                </patternFill>
              </fill>
            </x14:dxf>
          </x14:cfRule>
          <x14:cfRule type="expression" priority="477" id="{26498BAC-3ED0-B74A-8E18-5238D4A8F8E8}">
            <xm:f>AND($M95=設定!$B$14,設定!$B$14&lt;&gt;"")</xm:f>
            <x14:dxf>
              <fill>
                <patternFill>
                  <bgColor rgb="FFCCDDFF"/>
                </patternFill>
              </fill>
            </x14:dxf>
          </x14:cfRule>
          <x14:cfRule type="expression" priority="478" id="{D8F8CFC6-5F3B-EE42-9222-5A2BFE9B4B52}">
            <xm:f>AND($M95=設定!$B$13,設定!$B$13&lt;&gt;"")</xm:f>
            <x14:dxf>
              <fill>
                <patternFill>
                  <bgColor rgb="FFCCEEFF"/>
                </patternFill>
              </fill>
            </x14:dxf>
          </x14:cfRule>
          <x14:cfRule type="expression" priority="479" id="{EEE1C39B-0DCC-554B-9731-1F7B7568BD50}">
            <xm:f>AND($M95=設定!$B$12,設定!$B$12&lt;&gt;"")</xm:f>
            <x14:dxf>
              <fill>
                <patternFill>
                  <bgColor rgb="FFCFFCFC"/>
                </patternFill>
              </fill>
            </x14:dxf>
          </x14:cfRule>
          <x14:cfRule type="expression" priority="480" id="{09FEB15B-8113-E548-BA3D-B5D7FA3CD112}">
            <xm:f>AND($M95=設定!$B$11,設定!$B$11&lt;&gt;"")</xm:f>
            <x14:dxf>
              <fill>
                <patternFill>
                  <bgColor rgb="FFCCFFDD"/>
                </patternFill>
              </fill>
            </x14:dxf>
          </x14:cfRule>
          <x14:cfRule type="expression" priority="481" id="{2AAC6D60-1DB1-4A44-8F83-7E5EA908B40F}">
            <xm:f>AND($M95=設定!$B$10,設定!$B$10&lt;&gt;"")</xm:f>
            <x14:dxf>
              <fill>
                <patternFill>
                  <bgColor rgb="FFDDFFCC"/>
                </patternFill>
              </fill>
            </x14:dxf>
          </x14:cfRule>
          <x14:cfRule type="expression" priority="482" id="{5F21B63F-DBB1-6848-BBC1-F2D2DE19EE60}">
            <xm:f>AND($M95=設定!$B$9,設定!$B$9&lt;&gt;"")</xm:f>
            <x14:dxf>
              <fill>
                <patternFill>
                  <bgColor rgb="FFEEFFCC"/>
                </patternFill>
              </fill>
            </x14:dxf>
          </x14:cfRule>
          <x14:cfRule type="expression" priority="483" id="{7023D5EB-CCFF-8541-BC28-B0D6A0E0C13A}">
            <xm:f>AND($M95=設定!$B$8,設定!$B$8&lt;&gt;"")</xm:f>
            <x14:dxf>
              <fill>
                <patternFill>
                  <bgColor rgb="FFFFFFCC"/>
                </patternFill>
              </fill>
            </x14:dxf>
          </x14:cfRule>
          <x14:cfRule type="expression" priority="484" id="{7F548AA8-3B48-724B-A122-40E1DE314D4D}">
            <xm:f>AND($M95=設定!$B$7,設定!$B$7&lt;&gt;"")</xm:f>
            <x14:dxf>
              <fill>
                <patternFill>
                  <bgColor rgb="FFFFEECC"/>
                </patternFill>
              </fill>
            </x14:dxf>
          </x14:cfRule>
          <x14:cfRule type="expression" priority="485" id="{FB48CEB7-919B-A04F-AB30-7F8A64B236E8}">
            <xm:f>AND($M95=設定!$B$6,設定!$B$6&lt;&gt;"")</xm:f>
            <x14:dxf>
              <fill>
                <patternFill>
                  <bgColor rgb="FFF1E5DB"/>
                </patternFill>
              </fill>
            </x14:dxf>
          </x14:cfRule>
          <x14:cfRule type="expression" priority="486" id="{14A78CC2-15CC-B043-AD92-16956F3A1E63}">
            <xm:f>AND($M95=設定!$B$5,設定!$B$5&lt;&gt;"")</xm:f>
            <x14:dxf>
              <fill>
                <patternFill>
                  <bgColor rgb="FFFFCCCC"/>
                </patternFill>
              </fill>
            </x14:dxf>
          </x14:cfRule>
          <xm:sqref>L95:M95</xm:sqref>
        </x14:conditionalFormatting>
        <x14:conditionalFormatting xmlns:xm="http://schemas.microsoft.com/office/excel/2006/main">
          <x14:cfRule type="expression" priority="454" id="{E4ECCE1C-4855-7E48-B0CB-D33AEA167636}">
            <xm:f>AND($O95=設定!$B$19,設定!$B$19&lt;&gt;"")</xm:f>
            <x14:dxf>
              <fill>
                <patternFill>
                  <bgColor rgb="FFFFCCDD"/>
                </patternFill>
              </fill>
            </x14:dxf>
          </x14:cfRule>
          <x14:cfRule type="expression" priority="455" id="{BB18F0C9-AF90-254B-9A40-EE7D9133BBD8}">
            <xm:f>AND($O95=設定!$B$18,設定!$B$18&lt;&gt;"")</xm:f>
            <x14:dxf>
              <fill>
                <patternFill>
                  <bgColor rgb="FFF7D4EB"/>
                </patternFill>
              </fill>
            </x14:dxf>
          </x14:cfRule>
          <x14:cfRule type="expression" priority="456" id="{454242F9-46EF-604D-B9EF-6133A7610A02}">
            <xm:f>AND($O95=設定!$B$17,設定!$B$17&lt;&gt;"")</xm:f>
            <x14:dxf>
              <fill>
                <patternFill>
                  <bgColor rgb="FFFFCCFF"/>
                </patternFill>
              </fill>
            </x14:dxf>
          </x14:cfRule>
          <x14:cfRule type="expression" priority="457" id="{7BFF6CEF-B076-484D-A523-368CABCC5301}">
            <xm:f>AND($O95=設定!$B$16,設定!$B$16&lt;&gt;"")</xm:f>
            <x14:dxf>
              <fill>
                <patternFill>
                  <bgColor rgb="FFEECCFF"/>
                </patternFill>
              </fill>
            </x14:dxf>
          </x14:cfRule>
          <x14:cfRule type="expression" priority="458" id="{05768D85-9CA9-BD41-A848-246F4AFFB87B}">
            <xm:f>AND($O95=設定!$B$15,設定!$B$15&lt;&gt;"")</xm:f>
            <x14:dxf>
              <fill>
                <patternFill>
                  <bgColor rgb="FFD6D6F5"/>
                </patternFill>
              </fill>
            </x14:dxf>
          </x14:cfRule>
          <x14:cfRule type="expression" priority="459" id="{F88460BD-87CA-224F-AABA-9B18E397F913}">
            <xm:f>AND($O95=設定!$B$14,設定!$B$14&lt;&gt;"")</xm:f>
            <x14:dxf>
              <fill>
                <patternFill>
                  <bgColor rgb="FFCCDDFF"/>
                </patternFill>
              </fill>
            </x14:dxf>
          </x14:cfRule>
          <x14:cfRule type="expression" priority="460" id="{B366EDD5-683C-E142-A5DE-3203B1ECFDEB}">
            <xm:f>AND($O95=設定!$B$13,設定!$B$13&lt;&gt;"")</xm:f>
            <x14:dxf>
              <fill>
                <patternFill>
                  <bgColor rgb="FFCCEEFF"/>
                </patternFill>
              </fill>
            </x14:dxf>
          </x14:cfRule>
          <x14:cfRule type="expression" priority="461" id="{25E27517-B3A0-7B41-B018-86A88B5DBEE1}">
            <xm:f>AND($O95=設定!$B$12,設定!$B$12&lt;&gt;"")</xm:f>
            <x14:dxf>
              <fill>
                <patternFill>
                  <bgColor rgb="FFCFFCFC"/>
                </patternFill>
              </fill>
            </x14:dxf>
          </x14:cfRule>
          <x14:cfRule type="expression" priority="462" id="{8397258F-1D6B-E940-9158-5B81F885E0BD}">
            <xm:f>AND($O95=設定!$B$11,設定!$B$11&lt;&gt;"")</xm:f>
            <x14:dxf>
              <fill>
                <patternFill>
                  <bgColor rgb="FFCCFFDD"/>
                </patternFill>
              </fill>
            </x14:dxf>
          </x14:cfRule>
          <x14:cfRule type="expression" priority="463" id="{3F61EA43-EDAF-2C4D-BC8F-42282331681D}">
            <xm:f>AND($O95=設定!$B$10,設定!$B$10&lt;&gt;"")</xm:f>
            <x14:dxf>
              <fill>
                <patternFill>
                  <bgColor rgb="FFDDFFCC"/>
                </patternFill>
              </fill>
            </x14:dxf>
          </x14:cfRule>
          <x14:cfRule type="expression" priority="464" id="{BEED8AD5-7E1C-EC47-B161-66C08311A040}">
            <xm:f>AND($O95=設定!$B$9,設定!$B$9&lt;&gt;"")</xm:f>
            <x14:dxf>
              <fill>
                <patternFill>
                  <bgColor rgb="FFEEFFCC"/>
                </patternFill>
              </fill>
            </x14:dxf>
          </x14:cfRule>
          <x14:cfRule type="expression" priority="465" id="{DDB8A0CA-3A09-834F-8713-F6705A60CECB}">
            <xm:f>AND($O95=設定!$B$8,設定!$B$8&lt;&gt;"")</xm:f>
            <x14:dxf>
              <fill>
                <patternFill>
                  <bgColor rgb="FFFFFFCC"/>
                </patternFill>
              </fill>
            </x14:dxf>
          </x14:cfRule>
          <x14:cfRule type="expression" priority="466" id="{C3C882A7-ED70-B04A-8857-EA6476F90FAE}">
            <xm:f>AND($O95=設定!$B$7,設定!$B$7&lt;&gt;"")</xm:f>
            <x14:dxf>
              <fill>
                <patternFill>
                  <bgColor rgb="FFFFEECC"/>
                </patternFill>
              </fill>
            </x14:dxf>
          </x14:cfRule>
          <x14:cfRule type="expression" priority="467" id="{F2BAFE67-BB76-4547-816F-2D1136B71FC8}">
            <xm:f>AND($O95=設定!$B$6,設定!$B$6&lt;&gt;"")</xm:f>
            <x14:dxf>
              <fill>
                <patternFill>
                  <bgColor rgb="FFF1E5DB"/>
                </patternFill>
              </fill>
            </x14:dxf>
          </x14:cfRule>
          <x14:cfRule type="expression" priority="468" id="{9B7E6A21-6DFD-1A48-A8C5-BEB976CCAABC}">
            <xm:f>AND($O95=設定!$B$5,設定!$B$5&lt;&gt;"")</xm:f>
            <x14:dxf>
              <fill>
                <patternFill>
                  <bgColor rgb="FFFFCCCC"/>
                </patternFill>
              </fill>
            </x14:dxf>
          </x14:cfRule>
          <xm:sqref>N95:O95</xm:sqref>
        </x14:conditionalFormatting>
        <x14:conditionalFormatting xmlns:xm="http://schemas.microsoft.com/office/excel/2006/main">
          <x14:cfRule type="expression" priority="436" id="{3EF8FA37-58ED-DC48-AB26-93FA040219DF}">
            <xm:f>AND($Q95=設定!$B$19,設定!$B$19&lt;&gt;"")</xm:f>
            <x14:dxf>
              <fill>
                <patternFill>
                  <bgColor rgb="FFFFCCDD"/>
                </patternFill>
              </fill>
            </x14:dxf>
          </x14:cfRule>
          <x14:cfRule type="expression" priority="437" id="{FFA53D08-AE9B-C44D-AC6C-0631ABA6E8F5}">
            <xm:f>AND($Q95=設定!$B$18,設定!$B$18&lt;&gt;"")</xm:f>
            <x14:dxf>
              <fill>
                <patternFill>
                  <bgColor rgb="FFF7D4EB"/>
                </patternFill>
              </fill>
            </x14:dxf>
          </x14:cfRule>
          <x14:cfRule type="expression" priority="438" id="{16070179-557B-4E4F-9E9F-630C31A04EC0}">
            <xm:f>AND($Q95=設定!$B$17,設定!$B$17&lt;&gt;"")</xm:f>
            <x14:dxf>
              <fill>
                <patternFill>
                  <bgColor rgb="FFFFCCFF"/>
                </patternFill>
              </fill>
            </x14:dxf>
          </x14:cfRule>
          <x14:cfRule type="expression" priority="439" id="{2338C35D-3C02-4448-B53E-0A0CB7DCEA2A}">
            <xm:f>AND($Q95=設定!$B$16,設定!$B$16&lt;&gt;"")</xm:f>
            <x14:dxf>
              <fill>
                <patternFill>
                  <bgColor rgb="FFEECCFF"/>
                </patternFill>
              </fill>
            </x14:dxf>
          </x14:cfRule>
          <x14:cfRule type="expression" priority="440" id="{6051581A-3AFD-F940-9E5C-1C45A3A3D246}">
            <xm:f>AND($Q95=設定!$B$15,設定!$B$15&lt;&gt;"")</xm:f>
            <x14:dxf>
              <fill>
                <patternFill>
                  <bgColor rgb="FFD6D6F5"/>
                </patternFill>
              </fill>
            </x14:dxf>
          </x14:cfRule>
          <x14:cfRule type="expression" priority="441" id="{0BC2EB98-7949-BD42-8A37-FCC4FE1183E6}">
            <xm:f>AND($Q95=設定!$B$14,設定!$B$14&lt;&gt;"")</xm:f>
            <x14:dxf>
              <fill>
                <patternFill>
                  <bgColor rgb="FFCCDDFF"/>
                </patternFill>
              </fill>
            </x14:dxf>
          </x14:cfRule>
          <x14:cfRule type="expression" priority="442" id="{E529AEBC-3572-B04A-B3D6-E1009A6CAACD}">
            <xm:f>AND($Q95=設定!$B$13,設定!$B$13&lt;&gt;"")</xm:f>
            <x14:dxf>
              <fill>
                <patternFill>
                  <bgColor rgb="FFCCEEFF"/>
                </patternFill>
              </fill>
            </x14:dxf>
          </x14:cfRule>
          <x14:cfRule type="expression" priority="443" id="{37E6525F-CDD4-E04A-9CA1-99DFD893D284}">
            <xm:f>AND($Q95=設定!$B$12,設定!$B$12&lt;&gt;"")</xm:f>
            <x14:dxf>
              <fill>
                <patternFill>
                  <bgColor rgb="FFCFFCFC"/>
                </patternFill>
              </fill>
            </x14:dxf>
          </x14:cfRule>
          <x14:cfRule type="expression" priority="444" id="{EE373CCB-9302-1A44-97F1-3FA98FFFB7A4}">
            <xm:f>AND($Q95=設定!$B$11,設定!$B$11&lt;&gt;"")</xm:f>
            <x14:dxf>
              <fill>
                <patternFill>
                  <bgColor rgb="FFCCFFDD"/>
                </patternFill>
              </fill>
            </x14:dxf>
          </x14:cfRule>
          <x14:cfRule type="expression" priority="445" id="{F2D20AC1-4915-7B4E-971A-23B433A98680}">
            <xm:f>AND($Q95=設定!$B$10,設定!$B$10&lt;&gt;"")</xm:f>
            <x14:dxf>
              <fill>
                <patternFill>
                  <bgColor rgb="FFDDFFCC"/>
                </patternFill>
              </fill>
            </x14:dxf>
          </x14:cfRule>
          <x14:cfRule type="expression" priority="446" id="{C4D80814-B723-8944-8A2C-C4F19800E988}">
            <xm:f>AND($Q95=設定!$B$9,設定!$B$9&lt;&gt;"")</xm:f>
            <x14:dxf>
              <fill>
                <patternFill>
                  <bgColor rgb="FFEEFFCC"/>
                </patternFill>
              </fill>
            </x14:dxf>
          </x14:cfRule>
          <x14:cfRule type="expression" priority="447" id="{4CC194CA-15D5-7C45-B3BB-5F30B56682AD}">
            <xm:f>AND($Q95=設定!$B$8,設定!$B$8&lt;&gt;"")</xm:f>
            <x14:dxf>
              <fill>
                <patternFill>
                  <bgColor rgb="FFFFFFCC"/>
                </patternFill>
              </fill>
            </x14:dxf>
          </x14:cfRule>
          <x14:cfRule type="expression" priority="448" id="{AEEF4A88-3CB6-5547-AA3E-8FA835B74176}">
            <xm:f>AND($Q95=設定!$B$7,設定!$B$7&lt;&gt;"")</xm:f>
            <x14:dxf>
              <fill>
                <patternFill>
                  <bgColor rgb="FFFFEECC"/>
                </patternFill>
              </fill>
            </x14:dxf>
          </x14:cfRule>
          <x14:cfRule type="expression" priority="449" id="{60CC1CF6-A3E7-5340-8920-A971482DDBE7}">
            <xm:f>AND($Q95=設定!$B$6,設定!$B$6&lt;&gt;"")</xm:f>
            <x14:dxf>
              <fill>
                <patternFill>
                  <bgColor rgb="FFF1E5DB"/>
                </patternFill>
              </fill>
            </x14:dxf>
          </x14:cfRule>
          <x14:cfRule type="expression" priority="450" id="{DFC08B96-E73E-3A4D-B505-F49C42E7953F}">
            <xm:f>AND($Q95=設定!$B$5,設定!$B$5&lt;&gt;"")</xm:f>
            <x14:dxf>
              <fill>
                <patternFill>
                  <bgColor rgb="FFFFCCCC"/>
                </patternFill>
              </fill>
            </x14:dxf>
          </x14:cfRule>
          <xm:sqref>P95:Q95</xm:sqref>
        </x14:conditionalFormatting>
        <x14:conditionalFormatting xmlns:xm="http://schemas.microsoft.com/office/excel/2006/main">
          <x14:cfRule type="expression" priority="418" id="{F465EF82-5540-204F-98D7-933E55C91992}">
            <xm:f>AND($S95=設定!$B$19,設定!$B$19&lt;&gt;"")</xm:f>
            <x14:dxf>
              <fill>
                <patternFill>
                  <bgColor rgb="FFFFCCDD"/>
                </patternFill>
              </fill>
            </x14:dxf>
          </x14:cfRule>
          <x14:cfRule type="expression" priority="419" id="{49E7503A-CB16-1E47-84EA-0CCCC292C72A}">
            <xm:f>AND($S95=設定!$B$18,設定!$B$18&lt;&gt;"")</xm:f>
            <x14:dxf>
              <fill>
                <patternFill>
                  <bgColor rgb="FFF7D4EB"/>
                </patternFill>
              </fill>
            </x14:dxf>
          </x14:cfRule>
          <x14:cfRule type="expression" priority="420" id="{AEB47ADF-84C4-D448-8204-538C5CEE174A}">
            <xm:f>AND($S95=設定!$B$17,設定!$B$17&lt;&gt;"")</xm:f>
            <x14:dxf>
              <fill>
                <patternFill>
                  <bgColor rgb="FFFFCCFF"/>
                </patternFill>
              </fill>
            </x14:dxf>
          </x14:cfRule>
          <x14:cfRule type="expression" priority="421" id="{5DA0C0C8-51F5-7E4A-A173-50A123BE1378}">
            <xm:f>AND($S95=設定!$B$16,設定!$B$16&lt;&gt;"")</xm:f>
            <x14:dxf>
              <fill>
                <patternFill>
                  <bgColor rgb="FFEECCFF"/>
                </patternFill>
              </fill>
            </x14:dxf>
          </x14:cfRule>
          <x14:cfRule type="expression" priority="422" id="{C376A4DB-1A44-734B-A0F7-0E234387833F}">
            <xm:f>AND($S95=設定!$B$15,設定!$B$15&lt;&gt;"")</xm:f>
            <x14:dxf>
              <fill>
                <patternFill>
                  <bgColor rgb="FFD6D6F5"/>
                </patternFill>
              </fill>
            </x14:dxf>
          </x14:cfRule>
          <x14:cfRule type="expression" priority="423" id="{E477B28A-89C2-9446-B2BE-4DB4F7E8987A}">
            <xm:f>AND($S95=設定!$B$14,設定!$B$14&lt;&gt;"")</xm:f>
            <x14:dxf>
              <fill>
                <patternFill>
                  <bgColor rgb="FFCCDDFF"/>
                </patternFill>
              </fill>
            </x14:dxf>
          </x14:cfRule>
          <x14:cfRule type="expression" priority="424" id="{92ED7AA1-A643-D34B-B51C-8A815A793927}">
            <xm:f>AND($S95=設定!$B$13,設定!$B$13&lt;&gt;"")</xm:f>
            <x14:dxf>
              <fill>
                <patternFill>
                  <bgColor rgb="FFCCEEFF"/>
                </patternFill>
              </fill>
            </x14:dxf>
          </x14:cfRule>
          <x14:cfRule type="expression" priority="425" id="{2E7068E9-A68F-BF45-B77D-3EC4253A9B96}">
            <xm:f>AND($S95=設定!$B$12,設定!$B$12&lt;&gt;"")</xm:f>
            <x14:dxf>
              <fill>
                <patternFill>
                  <bgColor rgb="FFCFFCFC"/>
                </patternFill>
              </fill>
            </x14:dxf>
          </x14:cfRule>
          <x14:cfRule type="expression" priority="426" id="{4DFF6C37-2C82-7043-943F-A1802DB7A3A2}">
            <xm:f>AND($S95=設定!$B$11,設定!$B$11&lt;&gt;"")</xm:f>
            <x14:dxf>
              <fill>
                <patternFill>
                  <bgColor rgb="FFCCFFDD"/>
                </patternFill>
              </fill>
            </x14:dxf>
          </x14:cfRule>
          <x14:cfRule type="expression" priority="427" id="{7F31A13B-3CBE-F94F-9127-96BDDDFD6A74}">
            <xm:f>AND($S95=設定!$B$10,設定!$B$10&lt;&gt;"")</xm:f>
            <x14:dxf>
              <fill>
                <patternFill>
                  <bgColor rgb="FFDDFFCC"/>
                </patternFill>
              </fill>
            </x14:dxf>
          </x14:cfRule>
          <x14:cfRule type="expression" priority="428" id="{B16C1EE5-F312-B445-A805-CD1EEB3B304C}">
            <xm:f>AND($S95=設定!$B$9,設定!$B$9&lt;&gt;"")</xm:f>
            <x14:dxf>
              <fill>
                <patternFill>
                  <bgColor rgb="FFEEFFCC"/>
                </patternFill>
              </fill>
            </x14:dxf>
          </x14:cfRule>
          <x14:cfRule type="expression" priority="429" id="{2D850DDB-7E08-BC4B-9A38-91605046795F}">
            <xm:f>AND($S95=設定!$B$8,設定!$B$8&lt;&gt;"")</xm:f>
            <x14:dxf>
              <fill>
                <patternFill>
                  <bgColor rgb="FFFFFFCC"/>
                </patternFill>
              </fill>
            </x14:dxf>
          </x14:cfRule>
          <x14:cfRule type="expression" priority="430" id="{2D614E99-2E6C-364A-AB23-649481488EE2}">
            <xm:f>AND($S95=設定!$B$7,設定!$B$7&lt;&gt;"")</xm:f>
            <x14:dxf>
              <fill>
                <patternFill>
                  <bgColor rgb="FFFFEECC"/>
                </patternFill>
              </fill>
            </x14:dxf>
          </x14:cfRule>
          <x14:cfRule type="expression" priority="431" id="{5CA18724-2879-874F-9323-0DCA2D930C2C}">
            <xm:f>AND($S95=設定!$B$6,設定!$B$6&lt;&gt;"")</xm:f>
            <x14:dxf>
              <fill>
                <patternFill>
                  <bgColor rgb="FFF1E5DB"/>
                </patternFill>
              </fill>
            </x14:dxf>
          </x14:cfRule>
          <x14:cfRule type="expression" priority="432" id="{915992C1-8BC3-8B42-81D9-BFF460D6DE83}">
            <xm:f>AND($S95=設定!$B$5,設定!$B$5&lt;&gt;"")</xm:f>
            <x14:dxf>
              <fill>
                <patternFill>
                  <bgColor rgb="FFFFCCCC"/>
                </patternFill>
              </fill>
            </x14:dxf>
          </x14:cfRule>
          <xm:sqref>R95:S95</xm:sqref>
        </x14:conditionalFormatting>
        <x14:conditionalFormatting xmlns:xm="http://schemas.microsoft.com/office/excel/2006/main">
          <x14:cfRule type="expression" priority="400" id="{82B09525-C2A3-274C-82D2-FE9BE782EC79}">
            <xm:f>AND($U95=設定!$B$19,設定!$B$19&lt;&gt;"")</xm:f>
            <x14:dxf>
              <fill>
                <patternFill>
                  <bgColor rgb="FFFFCCDD"/>
                </patternFill>
              </fill>
            </x14:dxf>
          </x14:cfRule>
          <x14:cfRule type="expression" priority="401" id="{1D9B9555-938C-3F42-B710-788D37E3FF55}">
            <xm:f>AND($U95=設定!$B$18,設定!$B$18&lt;&gt;"")</xm:f>
            <x14:dxf>
              <fill>
                <patternFill>
                  <bgColor rgb="FFF7D4EB"/>
                </patternFill>
              </fill>
            </x14:dxf>
          </x14:cfRule>
          <x14:cfRule type="expression" priority="402" id="{1824B274-E13D-6648-9385-3AF334140FCF}">
            <xm:f>AND($U95=設定!$B$17,設定!$B$17&lt;&gt;"")</xm:f>
            <x14:dxf>
              <fill>
                <patternFill>
                  <bgColor rgb="FFFFCCFF"/>
                </patternFill>
              </fill>
            </x14:dxf>
          </x14:cfRule>
          <x14:cfRule type="expression" priority="403" id="{FD3E00B4-8CD8-B84A-85FB-C06D3D7C468D}">
            <xm:f>AND($U95=設定!$B$16,設定!$B$16&lt;&gt;"")</xm:f>
            <x14:dxf>
              <fill>
                <patternFill>
                  <bgColor rgb="FFEECCFF"/>
                </patternFill>
              </fill>
            </x14:dxf>
          </x14:cfRule>
          <x14:cfRule type="expression" priority="404" id="{A8430AFA-DB90-D140-8BD1-F2AE5C6D688E}">
            <xm:f>AND($U95=設定!$B$15,設定!$B$15&lt;&gt;"")</xm:f>
            <x14:dxf>
              <fill>
                <patternFill>
                  <bgColor rgb="FFD6D6F5"/>
                </patternFill>
              </fill>
            </x14:dxf>
          </x14:cfRule>
          <x14:cfRule type="expression" priority="405" id="{B4B6F591-D825-9548-A952-279994C392EE}">
            <xm:f>AND($U95=設定!$B$14,設定!$B$14&lt;&gt;"")</xm:f>
            <x14:dxf>
              <fill>
                <patternFill>
                  <bgColor rgb="FFCCDDFF"/>
                </patternFill>
              </fill>
            </x14:dxf>
          </x14:cfRule>
          <x14:cfRule type="expression" priority="406" id="{BECEF7BB-9457-5143-8099-442BBB8849AA}">
            <xm:f>AND($U95=設定!$B$13,設定!$B$13&lt;&gt;"")</xm:f>
            <x14:dxf>
              <fill>
                <patternFill>
                  <bgColor rgb="FFCCEEFF"/>
                </patternFill>
              </fill>
            </x14:dxf>
          </x14:cfRule>
          <x14:cfRule type="expression" priority="407" id="{C5FDCA41-B2FC-0449-AC17-17BD7347B792}">
            <xm:f>AND($U95=設定!$B$12,設定!$B$12&lt;&gt;"")</xm:f>
            <x14:dxf>
              <fill>
                <patternFill>
                  <bgColor rgb="FFCFFCFC"/>
                </patternFill>
              </fill>
            </x14:dxf>
          </x14:cfRule>
          <x14:cfRule type="expression" priority="408" id="{58C05DD3-2120-DF40-B7A2-ED45517DD0D7}">
            <xm:f>AND($U95=設定!$B$11,設定!$B$11&lt;&gt;"")</xm:f>
            <x14:dxf>
              <fill>
                <patternFill>
                  <bgColor rgb="FFCCFFDD"/>
                </patternFill>
              </fill>
            </x14:dxf>
          </x14:cfRule>
          <x14:cfRule type="expression" priority="409" id="{59D511F4-FC11-1A46-AD88-E40D2D278227}">
            <xm:f>AND($U95=設定!$B$10,設定!$B$10&lt;&gt;"")</xm:f>
            <x14:dxf>
              <fill>
                <patternFill>
                  <bgColor rgb="FFDDFFCC"/>
                </patternFill>
              </fill>
            </x14:dxf>
          </x14:cfRule>
          <x14:cfRule type="expression" priority="410" id="{085609C0-E7DB-1A4E-B692-BA92B7333C4B}">
            <xm:f>AND($U95=設定!$B$9,設定!$B$9&lt;&gt;"")</xm:f>
            <x14:dxf>
              <fill>
                <patternFill>
                  <bgColor rgb="FFEEFFCC"/>
                </patternFill>
              </fill>
            </x14:dxf>
          </x14:cfRule>
          <x14:cfRule type="expression" priority="411" id="{35468507-BCF2-764C-A072-24757141EA44}">
            <xm:f>AND($U95=設定!$B$8,設定!$B$8&lt;&gt;"")</xm:f>
            <x14:dxf>
              <fill>
                <patternFill>
                  <bgColor rgb="FFFFFFCC"/>
                </patternFill>
              </fill>
            </x14:dxf>
          </x14:cfRule>
          <x14:cfRule type="expression" priority="412" id="{25AED095-AF2B-2D4A-A300-9D41920FFC75}">
            <xm:f>AND($U95=設定!$B$7,設定!$B$7&lt;&gt;"")</xm:f>
            <x14:dxf>
              <fill>
                <patternFill>
                  <bgColor rgb="FFFFEECC"/>
                </patternFill>
              </fill>
            </x14:dxf>
          </x14:cfRule>
          <x14:cfRule type="expression" priority="413" id="{6743E70D-597A-1A4E-BDBC-9E93CE9FA933}">
            <xm:f>AND($U95=設定!$B$6,設定!$B$6&lt;&gt;"")</xm:f>
            <x14:dxf>
              <fill>
                <patternFill>
                  <bgColor rgb="FFF1E5DB"/>
                </patternFill>
              </fill>
            </x14:dxf>
          </x14:cfRule>
          <x14:cfRule type="expression" priority="414" id="{E68F1ED6-1F4D-DB41-9C60-3772639FEE77}">
            <xm:f>AND($U95=設定!$B$5,設定!$B$5&lt;&gt;"")</xm:f>
            <x14:dxf>
              <fill>
                <patternFill>
                  <bgColor rgb="FFFFCCCC"/>
                </patternFill>
              </fill>
            </x14:dxf>
          </x14:cfRule>
          <xm:sqref>T95:U95</xm:sqref>
        </x14:conditionalFormatting>
        <x14:conditionalFormatting xmlns:xm="http://schemas.microsoft.com/office/excel/2006/main">
          <x14:cfRule type="expression" priority="382" id="{599A82EF-A632-E545-BD7C-FC6D3CED9432}">
            <xm:f>AND($W95=設定!$B$19,設定!$B$19&lt;&gt;"")</xm:f>
            <x14:dxf>
              <fill>
                <patternFill>
                  <bgColor rgb="FFFFCCDD"/>
                </patternFill>
              </fill>
            </x14:dxf>
          </x14:cfRule>
          <x14:cfRule type="expression" priority="383" id="{53C865FC-349C-BE44-99DF-F4E9BD3CEFF5}">
            <xm:f>AND($W95=設定!$B$18,設定!$B$18&lt;&gt;"")</xm:f>
            <x14:dxf>
              <fill>
                <patternFill>
                  <bgColor rgb="FFF7D4EB"/>
                </patternFill>
              </fill>
            </x14:dxf>
          </x14:cfRule>
          <x14:cfRule type="expression" priority="384" id="{AA1CA3E8-AAC7-A547-B491-0D58138038FD}">
            <xm:f>AND($W95=設定!$B$17,設定!$B$17&lt;&gt;"")</xm:f>
            <x14:dxf>
              <fill>
                <patternFill>
                  <bgColor rgb="FFFFCCFF"/>
                </patternFill>
              </fill>
            </x14:dxf>
          </x14:cfRule>
          <x14:cfRule type="expression" priority="385" id="{487FF7A5-9477-1443-BE6F-F2EC27679E6E}">
            <xm:f>AND($W95=設定!$B$16,設定!$B$16&lt;&gt;"")</xm:f>
            <x14:dxf>
              <fill>
                <patternFill>
                  <bgColor rgb="FFEECCFF"/>
                </patternFill>
              </fill>
            </x14:dxf>
          </x14:cfRule>
          <x14:cfRule type="expression" priority="386" id="{3B7494EB-AFAD-EE47-AABC-1B204B08F179}">
            <xm:f>AND($W95=設定!$B$15,設定!$B$15&lt;&gt;"")</xm:f>
            <x14:dxf>
              <fill>
                <patternFill>
                  <bgColor rgb="FFD6D6F5"/>
                </patternFill>
              </fill>
            </x14:dxf>
          </x14:cfRule>
          <x14:cfRule type="expression" priority="387" id="{48DC5A46-6EC1-B444-8AC2-834F86ECE961}">
            <xm:f>AND($W95=設定!$B$14,設定!$B$14&lt;&gt;"")</xm:f>
            <x14:dxf>
              <fill>
                <patternFill>
                  <bgColor rgb="FFCCDDFF"/>
                </patternFill>
              </fill>
            </x14:dxf>
          </x14:cfRule>
          <x14:cfRule type="expression" priority="388" id="{F9529414-6D12-CC40-B0AD-F5D29EB088FC}">
            <xm:f>AND($W95=設定!$B$13,設定!$B$13&lt;&gt;"")</xm:f>
            <x14:dxf>
              <fill>
                <patternFill>
                  <bgColor rgb="FFCCEEFF"/>
                </patternFill>
              </fill>
            </x14:dxf>
          </x14:cfRule>
          <x14:cfRule type="expression" priority="389" id="{23C4E405-F02F-C34E-B642-AD3F2F1B1763}">
            <xm:f>AND($W95=設定!$B$12,設定!$B$12&lt;&gt;"")</xm:f>
            <x14:dxf>
              <fill>
                <patternFill>
                  <bgColor rgb="FFCFFCFC"/>
                </patternFill>
              </fill>
            </x14:dxf>
          </x14:cfRule>
          <x14:cfRule type="expression" priority="390" id="{C291A7AB-F96A-F64D-9268-5F784AC78AD5}">
            <xm:f>AND($W95=設定!$B$11,設定!$B$11&lt;&gt;"")</xm:f>
            <x14:dxf>
              <fill>
                <patternFill>
                  <bgColor rgb="FFCCFFDD"/>
                </patternFill>
              </fill>
            </x14:dxf>
          </x14:cfRule>
          <x14:cfRule type="expression" priority="391" id="{846C4A77-EC9E-2946-8610-B42423E903DF}">
            <xm:f>AND($W95=設定!$B$10,設定!$B$10&lt;&gt;"")</xm:f>
            <x14:dxf>
              <fill>
                <patternFill>
                  <bgColor rgb="FFDDFFCC"/>
                </patternFill>
              </fill>
            </x14:dxf>
          </x14:cfRule>
          <x14:cfRule type="expression" priority="392" id="{EAF1DD9B-7A15-D04A-A02A-F601C6FC37B9}">
            <xm:f>AND($W95=設定!$B$9,設定!$B$9&lt;&gt;"")</xm:f>
            <x14:dxf>
              <fill>
                <patternFill>
                  <bgColor rgb="FFEEFFCC"/>
                </patternFill>
              </fill>
            </x14:dxf>
          </x14:cfRule>
          <x14:cfRule type="expression" priority="393" id="{49B7F92D-F6B1-684F-8824-9B05341A930C}">
            <xm:f>AND($W95=設定!$B$8,設定!$B$8&lt;&gt;"")</xm:f>
            <x14:dxf>
              <fill>
                <patternFill>
                  <bgColor rgb="FFFFFFCC"/>
                </patternFill>
              </fill>
            </x14:dxf>
          </x14:cfRule>
          <x14:cfRule type="expression" priority="394" id="{27A3E260-901C-DE4E-A253-EB27A40F821F}">
            <xm:f>AND($W95=設定!$B$7,設定!$B$7&lt;&gt;"")</xm:f>
            <x14:dxf>
              <fill>
                <patternFill>
                  <bgColor rgb="FFFFEECC"/>
                </patternFill>
              </fill>
            </x14:dxf>
          </x14:cfRule>
          <x14:cfRule type="expression" priority="395" id="{78B2FAB4-95ED-5240-8EE8-10EEF70FE4B0}">
            <xm:f>AND($W95=設定!$B$6,設定!$B$6&lt;&gt;"")</xm:f>
            <x14:dxf>
              <fill>
                <patternFill>
                  <bgColor rgb="FFF1E5DB"/>
                </patternFill>
              </fill>
            </x14:dxf>
          </x14:cfRule>
          <x14:cfRule type="expression" priority="396" id="{4E081B3D-9D0B-F94A-8F3E-6EE5206FE8B7}">
            <xm:f>AND($W95=設定!$B$5,設定!$B$5&lt;&gt;"")</xm:f>
            <x14:dxf>
              <fill>
                <patternFill>
                  <bgColor rgb="FFFFCCCC"/>
                </patternFill>
              </fill>
            </x14:dxf>
          </x14:cfRule>
          <xm:sqref>V95:W95</xm:sqref>
        </x14:conditionalFormatting>
        <x14:conditionalFormatting xmlns:xm="http://schemas.microsoft.com/office/excel/2006/main">
          <x14:cfRule type="expression" priority="364" id="{454C2259-45FA-9243-908E-E01F1377E4B3}">
            <xm:f>AND($Y95=設定!$B$19,設定!$B$19&lt;&gt;"")</xm:f>
            <x14:dxf>
              <fill>
                <patternFill>
                  <bgColor rgb="FFFFCCDD"/>
                </patternFill>
              </fill>
            </x14:dxf>
          </x14:cfRule>
          <x14:cfRule type="expression" priority="365" id="{E817C9E3-C2A8-FB45-906E-733632A6D720}">
            <xm:f>AND($Y95=設定!$B$18,設定!$B$18&lt;&gt;"")</xm:f>
            <x14:dxf>
              <fill>
                <patternFill>
                  <bgColor rgb="FFF7D4EB"/>
                </patternFill>
              </fill>
            </x14:dxf>
          </x14:cfRule>
          <x14:cfRule type="expression" priority="366" id="{39D13B0D-2FA7-B34A-9F6D-742586095EB1}">
            <xm:f>AND($Y95=設定!$B$17,設定!$B$17&lt;&gt;"")</xm:f>
            <x14:dxf>
              <fill>
                <patternFill>
                  <bgColor rgb="FFFFCCFF"/>
                </patternFill>
              </fill>
            </x14:dxf>
          </x14:cfRule>
          <x14:cfRule type="expression" priority="367" id="{0211A2B1-0836-DE47-9E35-045CFD41570C}">
            <xm:f>AND($Y95=設定!$B$16,設定!$B$16&lt;&gt;"")</xm:f>
            <x14:dxf>
              <fill>
                <patternFill>
                  <bgColor rgb="FFEECCFF"/>
                </patternFill>
              </fill>
            </x14:dxf>
          </x14:cfRule>
          <x14:cfRule type="expression" priority="368" id="{DA06BA2C-6AC4-544F-B348-2E99FFBE19E5}">
            <xm:f>AND($Y95=設定!$B$15,設定!$B$15&lt;&gt;"")</xm:f>
            <x14:dxf>
              <fill>
                <patternFill>
                  <bgColor rgb="FFD6D6F5"/>
                </patternFill>
              </fill>
            </x14:dxf>
          </x14:cfRule>
          <x14:cfRule type="expression" priority="369" id="{8AF875FB-7157-F449-BE94-B3771142DAFF}">
            <xm:f>AND($Y95=設定!$B$14,設定!$B$14&lt;&gt;"")</xm:f>
            <x14:dxf>
              <fill>
                <patternFill>
                  <bgColor rgb="FFCCDDFF"/>
                </patternFill>
              </fill>
            </x14:dxf>
          </x14:cfRule>
          <x14:cfRule type="expression" priority="370" id="{F20F3B72-AD2A-0843-BC71-BCF793922D49}">
            <xm:f>AND($Y95=設定!$B$13,設定!$B$13&lt;&gt;"")</xm:f>
            <x14:dxf>
              <fill>
                <patternFill>
                  <bgColor rgb="FFCCEEFF"/>
                </patternFill>
              </fill>
            </x14:dxf>
          </x14:cfRule>
          <x14:cfRule type="expression" priority="371" id="{6DA41B48-41A8-B34A-8871-82A7A5085580}">
            <xm:f>AND($Y95=設定!$B$12,設定!$B$12&lt;&gt;"")</xm:f>
            <x14:dxf>
              <fill>
                <patternFill>
                  <bgColor rgb="FFCFFCFC"/>
                </patternFill>
              </fill>
            </x14:dxf>
          </x14:cfRule>
          <x14:cfRule type="expression" priority="372" id="{D15806B9-B13B-5846-970E-62F3708F0FED}">
            <xm:f>AND($Y95=設定!$B$11,設定!$B$11&lt;&gt;"")</xm:f>
            <x14:dxf>
              <fill>
                <patternFill>
                  <bgColor rgb="FFCCFFDD"/>
                </patternFill>
              </fill>
            </x14:dxf>
          </x14:cfRule>
          <x14:cfRule type="expression" priority="373" id="{92419AF2-4543-474B-B661-B74451ED00DF}">
            <xm:f>AND($Y95=設定!$B$10,設定!$B$10&lt;&gt;"")</xm:f>
            <x14:dxf>
              <fill>
                <patternFill>
                  <bgColor rgb="FFDDFFCC"/>
                </patternFill>
              </fill>
            </x14:dxf>
          </x14:cfRule>
          <x14:cfRule type="expression" priority="374" id="{F21121A0-6BED-8847-9175-7E6CB154F5D8}">
            <xm:f>AND($Y95=設定!$B$9,設定!$B$9&lt;&gt;"")</xm:f>
            <x14:dxf>
              <fill>
                <patternFill>
                  <bgColor rgb="FFEEFFCC"/>
                </patternFill>
              </fill>
            </x14:dxf>
          </x14:cfRule>
          <x14:cfRule type="expression" priority="375" id="{36C9B24A-09F0-A540-9224-872C03863938}">
            <xm:f>AND($Y95=設定!$B$8,設定!$B$8&lt;&gt;"")</xm:f>
            <x14:dxf>
              <fill>
                <patternFill>
                  <bgColor rgb="FFFFFFCC"/>
                </patternFill>
              </fill>
            </x14:dxf>
          </x14:cfRule>
          <x14:cfRule type="expression" priority="376" id="{416B2DCC-3B66-DA45-A05C-73DC74A9E0FD}">
            <xm:f>AND($Y95=設定!$B$7,設定!$B$7&lt;&gt;"")</xm:f>
            <x14:dxf>
              <fill>
                <patternFill>
                  <bgColor rgb="FFFFEECC"/>
                </patternFill>
              </fill>
            </x14:dxf>
          </x14:cfRule>
          <x14:cfRule type="expression" priority="377" id="{3AF946EB-6ABD-6F44-B644-E70788CD84DA}">
            <xm:f>AND($Y95=設定!$B$6,設定!$B$6&lt;&gt;"")</xm:f>
            <x14:dxf>
              <fill>
                <patternFill>
                  <bgColor rgb="FFF1E5DB"/>
                </patternFill>
              </fill>
            </x14:dxf>
          </x14:cfRule>
          <x14:cfRule type="expression" priority="378" id="{FCE2CABC-4472-D04B-BBBC-E17DA20C6116}">
            <xm:f>AND($Y95=設定!$B$5,設定!$B$5&lt;&gt;"")</xm:f>
            <x14:dxf>
              <fill>
                <patternFill>
                  <bgColor rgb="FFFFCCCC"/>
                </patternFill>
              </fill>
            </x14:dxf>
          </x14:cfRule>
          <xm:sqref>X95:Y95</xm:sqref>
        </x14:conditionalFormatting>
        <x14:conditionalFormatting xmlns:xm="http://schemas.microsoft.com/office/excel/2006/main">
          <x14:cfRule type="expression" priority="346" id="{20A7BFE0-AABF-D742-BC27-6874F5A0A96C}">
            <xm:f>AND($AA95=設定!$B$19,設定!$B$19&lt;&gt;"")</xm:f>
            <x14:dxf>
              <fill>
                <patternFill>
                  <bgColor rgb="FFFFCCDD"/>
                </patternFill>
              </fill>
            </x14:dxf>
          </x14:cfRule>
          <x14:cfRule type="expression" priority="347" id="{68F0B712-A3B2-2942-8C27-444988DCD464}">
            <xm:f>AND($AA95=設定!$B$18,設定!$B$18&lt;&gt;"")</xm:f>
            <x14:dxf>
              <fill>
                <patternFill>
                  <bgColor rgb="FFF7D4EB"/>
                </patternFill>
              </fill>
            </x14:dxf>
          </x14:cfRule>
          <x14:cfRule type="expression" priority="348" id="{7ADC77AE-70AB-5249-9CF8-199D9719E2DB}">
            <xm:f>AND($AA95=設定!$B$17,設定!$B$17&lt;&gt;"")</xm:f>
            <x14:dxf>
              <fill>
                <patternFill>
                  <bgColor rgb="FFFFCCFF"/>
                </patternFill>
              </fill>
            </x14:dxf>
          </x14:cfRule>
          <x14:cfRule type="expression" priority="349" id="{A14DD56B-FC46-8446-9912-B362C80713FF}">
            <xm:f>AND($AA95=設定!$B$16,設定!$B$16&lt;&gt;"")</xm:f>
            <x14:dxf>
              <fill>
                <patternFill>
                  <bgColor rgb="FFEECCFF"/>
                </patternFill>
              </fill>
            </x14:dxf>
          </x14:cfRule>
          <x14:cfRule type="expression" priority="350" id="{B954B0CE-110E-D042-86C3-90D085E4578B}">
            <xm:f>AND($AA95=設定!$B$15,設定!$B$15&lt;&gt;"")</xm:f>
            <x14:dxf>
              <fill>
                <patternFill>
                  <bgColor rgb="FFD6D6F5"/>
                </patternFill>
              </fill>
            </x14:dxf>
          </x14:cfRule>
          <x14:cfRule type="expression" priority="351" id="{F6DA5EC2-007C-8345-8671-97FAB3E31484}">
            <xm:f>AND($AA95=設定!$B$14,設定!$B$14&lt;&gt;"")</xm:f>
            <x14:dxf>
              <fill>
                <patternFill>
                  <bgColor rgb="FFCCDDFF"/>
                </patternFill>
              </fill>
            </x14:dxf>
          </x14:cfRule>
          <x14:cfRule type="expression" priority="352" id="{62854D8B-E597-644C-8CE9-12E05566D076}">
            <xm:f>AND($AA95=設定!$B$13,設定!$B$13&lt;&gt;"")</xm:f>
            <x14:dxf>
              <fill>
                <patternFill>
                  <bgColor rgb="FFCCEEFF"/>
                </patternFill>
              </fill>
            </x14:dxf>
          </x14:cfRule>
          <x14:cfRule type="expression" priority="353" id="{AFE0406C-AB0A-D24A-9115-4F4DD727A03A}">
            <xm:f>AND($AA95=設定!$B$12,設定!$B$12&lt;&gt;"")</xm:f>
            <x14:dxf>
              <fill>
                <patternFill>
                  <bgColor rgb="FFCFFCFC"/>
                </patternFill>
              </fill>
            </x14:dxf>
          </x14:cfRule>
          <x14:cfRule type="expression" priority="354" id="{82A3F254-3D88-9F4F-8694-0D92E299F559}">
            <xm:f>AND($AA95=設定!$B$11,設定!$B$11&lt;&gt;"")</xm:f>
            <x14:dxf>
              <fill>
                <patternFill>
                  <bgColor rgb="FFCCFFDD"/>
                </patternFill>
              </fill>
            </x14:dxf>
          </x14:cfRule>
          <x14:cfRule type="expression" priority="355" id="{52443B0B-A002-5244-83EA-851C738685A8}">
            <xm:f>AND($AA95=設定!$B$10,設定!$B$10&lt;&gt;"")</xm:f>
            <x14:dxf>
              <fill>
                <patternFill>
                  <bgColor rgb="FFDDFFCC"/>
                </patternFill>
              </fill>
            </x14:dxf>
          </x14:cfRule>
          <x14:cfRule type="expression" priority="356" id="{840D2115-5AFD-504D-AC62-FC79476173AB}">
            <xm:f>AND($AA95=設定!$B$9,設定!$B$9&lt;&gt;"")</xm:f>
            <x14:dxf>
              <fill>
                <patternFill>
                  <bgColor rgb="FFEEFFCC"/>
                </patternFill>
              </fill>
            </x14:dxf>
          </x14:cfRule>
          <x14:cfRule type="expression" priority="357" id="{3BC73126-0724-924F-B9E2-10B81631BB29}">
            <xm:f>AND($AA95=設定!$B$8,設定!$B$8&lt;&gt;"")</xm:f>
            <x14:dxf>
              <fill>
                <patternFill>
                  <bgColor rgb="FFFFFFCC"/>
                </patternFill>
              </fill>
            </x14:dxf>
          </x14:cfRule>
          <x14:cfRule type="expression" priority="358" id="{3A75380E-2EAE-2C44-8D0F-15488EE2B8F4}">
            <xm:f>AND($AA95=設定!$B$7,設定!$B$7&lt;&gt;"")</xm:f>
            <x14:dxf>
              <fill>
                <patternFill>
                  <bgColor rgb="FFFFEECC"/>
                </patternFill>
              </fill>
            </x14:dxf>
          </x14:cfRule>
          <x14:cfRule type="expression" priority="359" id="{5472FB4B-E8D5-2B47-B708-DD4CDD42E9B5}">
            <xm:f>AND($AA95=設定!$B$6,設定!$B$6&lt;&gt;"")</xm:f>
            <x14:dxf>
              <fill>
                <patternFill>
                  <bgColor rgb="FFF1E5DB"/>
                </patternFill>
              </fill>
            </x14:dxf>
          </x14:cfRule>
          <x14:cfRule type="expression" priority="360" id="{7323F138-948D-BF4A-9ED0-0D607F08079A}">
            <xm:f>AND($AA95=設定!$B$5,設定!$B$5&lt;&gt;"")</xm:f>
            <x14:dxf>
              <fill>
                <patternFill>
                  <bgColor rgb="FFFFCCCC"/>
                </patternFill>
              </fill>
            </x14:dxf>
          </x14:cfRule>
          <xm:sqref>Z95:AA95</xm:sqref>
        </x14:conditionalFormatting>
        <x14:conditionalFormatting xmlns:xm="http://schemas.microsoft.com/office/excel/2006/main">
          <x14:cfRule type="expression" priority="328" id="{4EAB436F-B536-8941-9736-EEC19A52D6EF}">
            <xm:f>AND($AC95=設定!$B$19,設定!$B$19&lt;&gt;"")</xm:f>
            <x14:dxf>
              <fill>
                <patternFill>
                  <bgColor rgb="FFFFCCDD"/>
                </patternFill>
              </fill>
            </x14:dxf>
          </x14:cfRule>
          <x14:cfRule type="expression" priority="329" id="{2B34448F-C684-4D4F-8D64-7D30091965A2}">
            <xm:f>AND($AC95=設定!$B$18,設定!$B$18&lt;&gt;"")</xm:f>
            <x14:dxf>
              <fill>
                <patternFill>
                  <bgColor rgb="FFF7D4EB"/>
                </patternFill>
              </fill>
            </x14:dxf>
          </x14:cfRule>
          <x14:cfRule type="expression" priority="330" id="{13D3DD59-E10A-D744-9B3A-617D68069E4E}">
            <xm:f>AND($AC95=設定!$B$17,設定!$B$17&lt;&gt;"")</xm:f>
            <x14:dxf>
              <fill>
                <patternFill>
                  <bgColor rgb="FFFFCCFF"/>
                </patternFill>
              </fill>
            </x14:dxf>
          </x14:cfRule>
          <x14:cfRule type="expression" priority="331" id="{477352B0-DEB0-1F44-8120-E82B8BFD99B9}">
            <xm:f>AND($AC95=設定!$B$16,設定!$B$16&lt;&gt;"")</xm:f>
            <x14:dxf>
              <fill>
                <patternFill>
                  <bgColor rgb="FFEECCFF"/>
                </patternFill>
              </fill>
            </x14:dxf>
          </x14:cfRule>
          <x14:cfRule type="expression" priority="332" id="{FCAFD37E-0422-014C-8A92-AD9DBAA1571F}">
            <xm:f>AND($AC95=設定!$B$15,設定!$B$15&lt;&gt;"")</xm:f>
            <x14:dxf>
              <fill>
                <patternFill>
                  <bgColor rgb="FFD6D6F5"/>
                </patternFill>
              </fill>
            </x14:dxf>
          </x14:cfRule>
          <x14:cfRule type="expression" priority="333" id="{76E0270F-8B7F-FB4D-9852-C09B23CE64AF}">
            <xm:f>AND($AC95=設定!$B$14,設定!$B$14&lt;&gt;"")</xm:f>
            <x14:dxf>
              <fill>
                <patternFill>
                  <bgColor rgb="FFCCDDFF"/>
                </patternFill>
              </fill>
            </x14:dxf>
          </x14:cfRule>
          <x14:cfRule type="expression" priority="334" id="{FB01024E-4B88-3E48-AF25-38F8D81F0249}">
            <xm:f>AND($AC95=設定!$B$13,設定!$B$13&lt;&gt;"")</xm:f>
            <x14:dxf>
              <fill>
                <patternFill>
                  <bgColor rgb="FFCCEEFF"/>
                </patternFill>
              </fill>
            </x14:dxf>
          </x14:cfRule>
          <x14:cfRule type="expression" priority="335" id="{F3CA4F25-BE42-FA4F-84EF-C2AADC2AABB0}">
            <xm:f>AND($AC95=設定!$B$12,設定!$B$12&lt;&gt;"")</xm:f>
            <x14:dxf>
              <fill>
                <patternFill>
                  <bgColor rgb="FFCFFCFC"/>
                </patternFill>
              </fill>
            </x14:dxf>
          </x14:cfRule>
          <x14:cfRule type="expression" priority="336" id="{26834E11-5F20-0F48-9B64-876CB70AC465}">
            <xm:f>AND($AC95=設定!$B$11,設定!$B$11&lt;&gt;"")</xm:f>
            <x14:dxf>
              <fill>
                <patternFill>
                  <bgColor rgb="FFCCFFDD"/>
                </patternFill>
              </fill>
            </x14:dxf>
          </x14:cfRule>
          <x14:cfRule type="expression" priority="337" id="{7969F9E7-EDA2-454A-AB4E-A793B10035EE}">
            <xm:f>AND($AC95=設定!$B$10,設定!$B$10&lt;&gt;"")</xm:f>
            <x14:dxf>
              <fill>
                <patternFill>
                  <bgColor rgb="FFDDFFCC"/>
                </patternFill>
              </fill>
            </x14:dxf>
          </x14:cfRule>
          <x14:cfRule type="expression" priority="338" id="{AE719926-B6B5-324B-82F3-DEFFF323E367}">
            <xm:f>AND($AC95=設定!$B$9,設定!$B$9&lt;&gt;"")</xm:f>
            <x14:dxf>
              <fill>
                <patternFill>
                  <bgColor rgb="FFEEFFCC"/>
                </patternFill>
              </fill>
            </x14:dxf>
          </x14:cfRule>
          <x14:cfRule type="expression" priority="339" id="{899BB660-E00E-0545-8FAB-CA2041AB97C2}">
            <xm:f>AND($AC95=設定!$B$8,設定!$B$8&lt;&gt;"")</xm:f>
            <x14:dxf>
              <fill>
                <patternFill>
                  <bgColor rgb="FFFFFFCC"/>
                </patternFill>
              </fill>
            </x14:dxf>
          </x14:cfRule>
          <x14:cfRule type="expression" priority="340" id="{DA308FA7-F070-5B46-844A-042782E1D00F}">
            <xm:f>AND($AC95=設定!$B$7,設定!$B$7&lt;&gt;"")</xm:f>
            <x14:dxf>
              <fill>
                <patternFill>
                  <bgColor rgb="FFFFEECC"/>
                </patternFill>
              </fill>
            </x14:dxf>
          </x14:cfRule>
          <x14:cfRule type="expression" priority="341" id="{F21C9B12-918D-6B4D-AC31-62B3C1D8E709}">
            <xm:f>AND($AC95=設定!$B$6,設定!$B$6&lt;&gt;"")</xm:f>
            <x14:dxf>
              <fill>
                <patternFill>
                  <bgColor rgb="FFF1E5DB"/>
                </patternFill>
              </fill>
            </x14:dxf>
          </x14:cfRule>
          <x14:cfRule type="expression" priority="342" id="{177AAB30-A037-3349-88B1-DF0F24D7941C}">
            <xm:f>AND($AC95=設定!$B$5,設定!$B$5&lt;&gt;"")</xm:f>
            <x14:dxf>
              <fill>
                <patternFill>
                  <bgColor rgb="FFFFCCCC"/>
                </patternFill>
              </fill>
            </x14:dxf>
          </x14:cfRule>
          <xm:sqref>AB95:AC95</xm:sqref>
        </x14:conditionalFormatting>
        <x14:conditionalFormatting xmlns:xm="http://schemas.microsoft.com/office/excel/2006/main">
          <x14:cfRule type="expression" priority="310" id="{5F6DE2C9-A15C-BE4B-B332-6B4F87A2538A}">
            <xm:f>AND($AE95=設定!$B$19,設定!$B$19&lt;&gt;"")</xm:f>
            <x14:dxf>
              <fill>
                <patternFill>
                  <bgColor rgb="FFFFCCDD"/>
                </patternFill>
              </fill>
            </x14:dxf>
          </x14:cfRule>
          <x14:cfRule type="expression" priority="311" id="{EBE76250-28DC-A344-A56F-E633B95A43FA}">
            <xm:f>AND($AE95=設定!$B$18,設定!$B$18&lt;&gt;"")</xm:f>
            <x14:dxf>
              <fill>
                <patternFill>
                  <bgColor rgb="FFF7D4EB"/>
                </patternFill>
              </fill>
            </x14:dxf>
          </x14:cfRule>
          <x14:cfRule type="expression" priority="312" id="{39BCFBA1-1A14-8D48-AF4F-7101BE786E3C}">
            <xm:f>AND($AE95=設定!$B$17,設定!$B$17&lt;&gt;"")</xm:f>
            <x14:dxf>
              <fill>
                <patternFill>
                  <bgColor rgb="FFFFCCFF"/>
                </patternFill>
              </fill>
            </x14:dxf>
          </x14:cfRule>
          <x14:cfRule type="expression" priority="313" id="{47F74B11-F80C-824D-968B-720F31F62714}">
            <xm:f>AND($AE95=設定!$B$16,設定!$B$16&lt;&gt;"")</xm:f>
            <x14:dxf>
              <fill>
                <patternFill>
                  <bgColor rgb="FFEECCFF"/>
                </patternFill>
              </fill>
            </x14:dxf>
          </x14:cfRule>
          <x14:cfRule type="expression" priority="314" id="{9081D8A4-C9C0-1D48-84CF-B5D2E28C92A6}">
            <xm:f>AND($AE95=設定!$B$15,設定!$B$15&lt;&gt;"")</xm:f>
            <x14:dxf>
              <fill>
                <patternFill>
                  <bgColor rgb="FFD6D6F5"/>
                </patternFill>
              </fill>
            </x14:dxf>
          </x14:cfRule>
          <x14:cfRule type="expression" priority="315" id="{B61CCA64-1833-DD40-AD00-443DEB69FD7A}">
            <xm:f>AND($AE95=設定!$B$14,設定!$B$14&lt;&gt;"")</xm:f>
            <x14:dxf>
              <fill>
                <patternFill>
                  <bgColor rgb="FFCCDDFF"/>
                </patternFill>
              </fill>
            </x14:dxf>
          </x14:cfRule>
          <x14:cfRule type="expression" priority="316" id="{294D19EE-6BA2-7C4B-BA68-6C397F18D7E0}">
            <xm:f>AND($AE95=設定!$B$13,設定!$B$13&lt;&gt;"")</xm:f>
            <x14:dxf>
              <fill>
                <patternFill>
                  <bgColor rgb="FFCCEEFF"/>
                </patternFill>
              </fill>
            </x14:dxf>
          </x14:cfRule>
          <x14:cfRule type="expression" priority="317" id="{17390468-5187-F648-B99F-2F33B64B53F5}">
            <xm:f>AND($AE95=設定!$B$12,設定!$B$12&lt;&gt;"")</xm:f>
            <x14:dxf>
              <fill>
                <patternFill>
                  <bgColor rgb="FFCFFCFC"/>
                </patternFill>
              </fill>
            </x14:dxf>
          </x14:cfRule>
          <x14:cfRule type="expression" priority="318" id="{F2C488BA-EB70-AD45-9FC5-0A2D88C12FE9}">
            <xm:f>AND($AE95=設定!$B$11,設定!$B$11&lt;&gt;"")</xm:f>
            <x14:dxf>
              <fill>
                <patternFill>
                  <bgColor rgb="FFCCFFDD"/>
                </patternFill>
              </fill>
            </x14:dxf>
          </x14:cfRule>
          <x14:cfRule type="expression" priority="319" id="{F449EDD9-E0C7-6648-97B1-BBB0F50759AC}">
            <xm:f>AND($AE95=設定!$B$10,設定!$B$10&lt;&gt;"")</xm:f>
            <x14:dxf>
              <fill>
                <patternFill>
                  <bgColor rgb="FFDDFFCC"/>
                </patternFill>
              </fill>
            </x14:dxf>
          </x14:cfRule>
          <x14:cfRule type="expression" priority="320" id="{E7144B24-EF89-7443-A3DB-A2EB54E092AB}">
            <xm:f>AND($AE95=設定!$B$9,設定!$B$9&lt;&gt;"")</xm:f>
            <x14:dxf>
              <fill>
                <patternFill>
                  <bgColor rgb="FFEEFFCC"/>
                </patternFill>
              </fill>
            </x14:dxf>
          </x14:cfRule>
          <x14:cfRule type="expression" priority="321" id="{5A85A4A2-7D41-934F-8FAA-140A0E3E4B1F}">
            <xm:f>AND($AE95=設定!$B$8,設定!$B$8&lt;&gt;"")</xm:f>
            <x14:dxf>
              <fill>
                <patternFill>
                  <bgColor rgb="FFFFFFCC"/>
                </patternFill>
              </fill>
            </x14:dxf>
          </x14:cfRule>
          <x14:cfRule type="expression" priority="322" id="{6C6D894F-5CC6-8342-AF27-74BEAD640FC5}">
            <xm:f>AND($AE95=設定!$B$7,設定!$B$7&lt;&gt;"")</xm:f>
            <x14:dxf>
              <fill>
                <patternFill>
                  <bgColor rgb="FFFFEECC"/>
                </patternFill>
              </fill>
            </x14:dxf>
          </x14:cfRule>
          <x14:cfRule type="expression" priority="323" id="{58CE88E4-06D9-754C-A91F-E40F98EE7AA7}">
            <xm:f>AND($AE95=設定!$B$6,設定!$B$6&lt;&gt;"")</xm:f>
            <x14:dxf>
              <fill>
                <patternFill>
                  <bgColor rgb="FFF1E5DB"/>
                </patternFill>
              </fill>
            </x14:dxf>
          </x14:cfRule>
          <x14:cfRule type="expression" priority="324" id="{F136119D-0662-FC48-9579-55D98B7BBD03}">
            <xm:f>AND($AE95=設定!$B$5,設定!$B$5&lt;&gt;"")</xm:f>
            <x14:dxf>
              <fill>
                <patternFill>
                  <bgColor rgb="FFFFCCCC"/>
                </patternFill>
              </fill>
            </x14:dxf>
          </x14:cfRule>
          <xm:sqref>AD95:AE95</xm:sqref>
        </x14:conditionalFormatting>
        <x14:conditionalFormatting xmlns:xm="http://schemas.microsoft.com/office/excel/2006/main">
          <x14:cfRule type="expression" priority="292" id="{69202235-767B-694E-AF90-6C2B551EB84D}">
            <xm:f>AND($AG95=設定!$B$19,設定!$B$19&lt;&gt;"")</xm:f>
            <x14:dxf>
              <fill>
                <patternFill>
                  <bgColor rgb="FFFFCCDD"/>
                </patternFill>
              </fill>
            </x14:dxf>
          </x14:cfRule>
          <x14:cfRule type="expression" priority="293" id="{3EA1627F-EC04-974F-9DAA-E8B9E034048A}">
            <xm:f>AND($AG95=設定!$B$18,設定!$B$18&lt;&gt;"")</xm:f>
            <x14:dxf>
              <fill>
                <patternFill>
                  <bgColor rgb="FFF7D4EB"/>
                </patternFill>
              </fill>
            </x14:dxf>
          </x14:cfRule>
          <x14:cfRule type="expression" priority="294" id="{CCAA71C9-238B-9D4B-A557-1A009DBCCED7}">
            <xm:f>AND($AG95=設定!$B$17,設定!$B$17&lt;&gt;"")</xm:f>
            <x14:dxf>
              <fill>
                <patternFill>
                  <bgColor rgb="FFFFCCFF"/>
                </patternFill>
              </fill>
            </x14:dxf>
          </x14:cfRule>
          <x14:cfRule type="expression" priority="295" id="{DE87AA1D-22EB-5241-9A63-0464B521D66E}">
            <xm:f>AND($AG95=設定!$B$16,設定!$B$16&lt;&gt;"")</xm:f>
            <x14:dxf>
              <fill>
                <patternFill>
                  <bgColor rgb="FFEECCFF"/>
                </patternFill>
              </fill>
            </x14:dxf>
          </x14:cfRule>
          <x14:cfRule type="expression" priority="296" id="{E9C7A186-9072-8D47-9723-EBF4D14CEE6D}">
            <xm:f>AND($AG95=設定!$B$15,設定!$B$15&lt;&gt;"")</xm:f>
            <x14:dxf>
              <fill>
                <patternFill>
                  <bgColor rgb="FFD6D6F5"/>
                </patternFill>
              </fill>
            </x14:dxf>
          </x14:cfRule>
          <x14:cfRule type="expression" priority="297" id="{539AE215-588A-2948-8335-19DD1B334CFB}">
            <xm:f>AND($AG95=設定!$B$14,設定!$B$14&lt;&gt;"")</xm:f>
            <x14:dxf>
              <fill>
                <patternFill>
                  <bgColor rgb="FFCCDDFF"/>
                </patternFill>
              </fill>
            </x14:dxf>
          </x14:cfRule>
          <x14:cfRule type="expression" priority="298" id="{580B422D-F106-C04A-BE6D-BD37E71975D4}">
            <xm:f>AND($AG95=設定!$B$13,設定!$B$13&lt;&gt;"")</xm:f>
            <x14:dxf>
              <fill>
                <patternFill>
                  <bgColor rgb="FFCCEEFF"/>
                </patternFill>
              </fill>
            </x14:dxf>
          </x14:cfRule>
          <x14:cfRule type="expression" priority="299" id="{B6B06301-949A-8B4C-8DF5-F177075F74BA}">
            <xm:f>AND($AG95=設定!$B$12,設定!$B$12&lt;&gt;"")</xm:f>
            <x14:dxf>
              <fill>
                <patternFill>
                  <bgColor rgb="FFCFFCFC"/>
                </patternFill>
              </fill>
            </x14:dxf>
          </x14:cfRule>
          <x14:cfRule type="expression" priority="300" id="{6AF667B9-6ADF-0848-AAF5-7612A108BC80}">
            <xm:f>AND($AG95=設定!$B$11,設定!$B$11&lt;&gt;"")</xm:f>
            <x14:dxf>
              <fill>
                <patternFill>
                  <bgColor rgb="FFCCFFDD"/>
                </patternFill>
              </fill>
            </x14:dxf>
          </x14:cfRule>
          <x14:cfRule type="expression" priority="301" id="{3316EC51-1707-FF40-9136-AD3063125B08}">
            <xm:f>AND($AG95=設定!$B$10,設定!$B$10&lt;&gt;"")</xm:f>
            <x14:dxf>
              <fill>
                <patternFill>
                  <bgColor rgb="FFDDFFCC"/>
                </patternFill>
              </fill>
            </x14:dxf>
          </x14:cfRule>
          <x14:cfRule type="expression" priority="302" id="{C89C6BC7-9D1B-114A-B5CA-888FA50AE282}">
            <xm:f>AND($AG95=設定!$B$9,設定!$B$9&lt;&gt;"")</xm:f>
            <x14:dxf>
              <fill>
                <patternFill>
                  <bgColor rgb="FFEEFFCC"/>
                </patternFill>
              </fill>
            </x14:dxf>
          </x14:cfRule>
          <x14:cfRule type="expression" priority="303" id="{AA52D208-5217-BA42-B680-7C45F14107DC}">
            <xm:f>AND($AG95=設定!$B$8,設定!$B$8&lt;&gt;"")</xm:f>
            <x14:dxf>
              <fill>
                <patternFill>
                  <bgColor rgb="FFFFFFCC"/>
                </patternFill>
              </fill>
            </x14:dxf>
          </x14:cfRule>
          <x14:cfRule type="expression" priority="304" id="{C119E9C1-EA3C-B949-8561-42E12F824913}">
            <xm:f>AND($AG95=設定!$B$7,設定!$B$7&lt;&gt;"")</xm:f>
            <x14:dxf>
              <fill>
                <patternFill>
                  <bgColor rgb="FFFFEECC"/>
                </patternFill>
              </fill>
            </x14:dxf>
          </x14:cfRule>
          <x14:cfRule type="expression" priority="305" id="{9813FCE3-81F5-B547-8ACF-C0D732674441}">
            <xm:f>AND($AG95=設定!$B$6,設定!$B$6&lt;&gt;"")</xm:f>
            <x14:dxf>
              <fill>
                <patternFill>
                  <bgColor rgb="FFF1E5DB"/>
                </patternFill>
              </fill>
            </x14:dxf>
          </x14:cfRule>
          <x14:cfRule type="expression" priority="306" id="{2C78E0B2-0C11-3D42-B9DC-1B9F821A7FC5}">
            <xm:f>AND($AG95=設定!$B$5,設定!$B$5&lt;&gt;"")</xm:f>
            <x14:dxf>
              <fill>
                <patternFill>
                  <bgColor rgb="FFFFCCCC"/>
                </patternFill>
              </fill>
            </x14:dxf>
          </x14:cfRule>
          <xm:sqref>AF95:AG95</xm:sqref>
        </x14:conditionalFormatting>
        <x14:conditionalFormatting xmlns:xm="http://schemas.microsoft.com/office/excel/2006/main">
          <x14:cfRule type="expression" priority="274" id="{3A6838DE-C061-4E4C-8A27-A87BF4C07F30}">
            <xm:f>AND($AI95=設定!$B$19,設定!$B$19&lt;&gt;"")</xm:f>
            <x14:dxf>
              <fill>
                <patternFill>
                  <bgColor rgb="FFFFCCDD"/>
                </patternFill>
              </fill>
            </x14:dxf>
          </x14:cfRule>
          <x14:cfRule type="expression" priority="275" id="{F3256C16-36CF-B445-A463-4AB1CF9645DB}">
            <xm:f>AND($AI95=設定!$B$18,設定!$B$18&lt;&gt;"")</xm:f>
            <x14:dxf>
              <fill>
                <patternFill>
                  <bgColor rgb="FFF7D4EB"/>
                </patternFill>
              </fill>
            </x14:dxf>
          </x14:cfRule>
          <x14:cfRule type="expression" priority="276" id="{A95852F0-0AB8-D942-BE15-2BC3895CA1D1}">
            <xm:f>AND($AI95=設定!$B$17,設定!$B$17&lt;&gt;"")</xm:f>
            <x14:dxf>
              <fill>
                <patternFill>
                  <bgColor rgb="FFFFCCFF"/>
                </patternFill>
              </fill>
            </x14:dxf>
          </x14:cfRule>
          <x14:cfRule type="expression" priority="277" id="{50C006FF-07A8-0145-B5E8-90DE4C49AF03}">
            <xm:f>AND($AI95=設定!$B$16,設定!$B$16&lt;&gt;"")</xm:f>
            <x14:dxf>
              <fill>
                <patternFill>
                  <bgColor rgb="FFEECCFF"/>
                </patternFill>
              </fill>
            </x14:dxf>
          </x14:cfRule>
          <x14:cfRule type="expression" priority="278" id="{E0F2994B-3989-E145-B134-FFBB7D725BBB}">
            <xm:f>AND($AI95=設定!$B$15,設定!$B$15&lt;&gt;"")</xm:f>
            <x14:dxf>
              <fill>
                <patternFill>
                  <bgColor rgb="FFD6D6F5"/>
                </patternFill>
              </fill>
            </x14:dxf>
          </x14:cfRule>
          <x14:cfRule type="expression" priority="279" id="{3DA2D3C5-13E7-1C42-8BAC-AD67D6705C8C}">
            <xm:f>AND($AI95=設定!$B$14,設定!$B$14&lt;&gt;"")</xm:f>
            <x14:dxf>
              <fill>
                <patternFill>
                  <bgColor rgb="FFCCDDFF"/>
                </patternFill>
              </fill>
            </x14:dxf>
          </x14:cfRule>
          <x14:cfRule type="expression" priority="280" id="{B41A467E-A3D7-464B-A3DC-C62878F47145}">
            <xm:f>AND($AI95=設定!$B$13,設定!$B$13&lt;&gt;"")</xm:f>
            <x14:dxf>
              <fill>
                <patternFill>
                  <bgColor rgb="FFCCEEFF"/>
                </patternFill>
              </fill>
            </x14:dxf>
          </x14:cfRule>
          <x14:cfRule type="expression" priority="281" id="{D540BA87-0FC9-0447-9CD1-D51B50A100B6}">
            <xm:f>AND($AI95=設定!$B$12,設定!$B$12&lt;&gt;"")</xm:f>
            <x14:dxf>
              <fill>
                <patternFill>
                  <bgColor rgb="FFCFFCFC"/>
                </patternFill>
              </fill>
            </x14:dxf>
          </x14:cfRule>
          <x14:cfRule type="expression" priority="282" id="{DAF08527-2CA8-1246-B91C-049599A154FF}">
            <xm:f>AND($AI95=設定!$B$11,設定!$B$11&lt;&gt;"")</xm:f>
            <x14:dxf>
              <fill>
                <patternFill>
                  <bgColor rgb="FFCCFFDD"/>
                </patternFill>
              </fill>
            </x14:dxf>
          </x14:cfRule>
          <x14:cfRule type="expression" priority="283" id="{3CDC3622-90FC-0046-9AE4-67414A41654D}">
            <xm:f>AND($AI95=設定!$B$10,設定!$B$10&lt;&gt;"")</xm:f>
            <x14:dxf>
              <fill>
                <patternFill>
                  <bgColor rgb="FFDDFFCC"/>
                </patternFill>
              </fill>
            </x14:dxf>
          </x14:cfRule>
          <x14:cfRule type="expression" priority="284" id="{BFE41EF0-AAB9-524F-AE22-A409C3F1AF45}">
            <xm:f>AND($AI95=設定!$B$9,設定!$B$9&lt;&gt;"")</xm:f>
            <x14:dxf>
              <fill>
                <patternFill>
                  <bgColor rgb="FFEEFFCC"/>
                </patternFill>
              </fill>
            </x14:dxf>
          </x14:cfRule>
          <x14:cfRule type="expression" priority="285" id="{77CEFC74-FE44-614D-A366-488062974F44}">
            <xm:f>AND($AI95=設定!$B$8,設定!$B$8&lt;&gt;"")</xm:f>
            <x14:dxf>
              <fill>
                <patternFill>
                  <bgColor rgb="FFFFFFCC"/>
                </patternFill>
              </fill>
            </x14:dxf>
          </x14:cfRule>
          <x14:cfRule type="expression" priority="286" id="{C60822E9-2E77-344B-9C63-36176EE63FC0}">
            <xm:f>AND($AI95=設定!$B$7,設定!$B$7&lt;&gt;"")</xm:f>
            <x14:dxf>
              <fill>
                <patternFill>
                  <bgColor rgb="FFFFEECC"/>
                </patternFill>
              </fill>
            </x14:dxf>
          </x14:cfRule>
          <x14:cfRule type="expression" priority="287" id="{B30988E6-ABAD-FA4B-82B1-25E41A98C77B}">
            <xm:f>AND($AI95=設定!$B$6,設定!$B$6&lt;&gt;"")</xm:f>
            <x14:dxf>
              <fill>
                <patternFill>
                  <bgColor rgb="FFF1E5DB"/>
                </patternFill>
              </fill>
            </x14:dxf>
          </x14:cfRule>
          <x14:cfRule type="expression" priority="288" id="{9BF637D5-24ED-EC4B-B5FB-1DA941680EA9}">
            <xm:f>AND($AI95=設定!$B$5,設定!$B$5&lt;&gt;"")</xm:f>
            <x14:dxf>
              <fill>
                <patternFill>
                  <bgColor rgb="FFFFCCCC"/>
                </patternFill>
              </fill>
            </x14:dxf>
          </x14:cfRule>
          <xm:sqref>AH95:AI95</xm:sqref>
        </x14:conditionalFormatting>
        <x14:conditionalFormatting xmlns:xm="http://schemas.microsoft.com/office/excel/2006/main">
          <x14:cfRule type="expression" priority="256" id="{6F6EC35C-67D6-B741-8E8D-94EBAA37CE47}">
            <xm:f>AND($AK95=設定!$B$19,設定!$B$19&lt;&gt;"")</xm:f>
            <x14:dxf>
              <fill>
                <patternFill>
                  <bgColor rgb="FFFFCCDD"/>
                </patternFill>
              </fill>
            </x14:dxf>
          </x14:cfRule>
          <x14:cfRule type="expression" priority="257" id="{F6BB6AA3-F1B7-6249-ADE3-EB487C386135}">
            <xm:f>AND($AK95=設定!$B$18,設定!$B$18&lt;&gt;"")</xm:f>
            <x14:dxf>
              <fill>
                <patternFill>
                  <bgColor rgb="FFF7D4EB"/>
                </patternFill>
              </fill>
            </x14:dxf>
          </x14:cfRule>
          <x14:cfRule type="expression" priority="258" id="{C7A18C15-2067-4F46-9643-79AEAD139EB1}">
            <xm:f>AND($AK95=設定!$B$17,設定!$B$17&lt;&gt;"")</xm:f>
            <x14:dxf>
              <fill>
                <patternFill>
                  <bgColor rgb="FFFFCCFF"/>
                </patternFill>
              </fill>
            </x14:dxf>
          </x14:cfRule>
          <x14:cfRule type="expression" priority="259" id="{81F63FE1-5093-194D-A7D9-5A0967E85D26}">
            <xm:f>AND($AK95=設定!$B$16,設定!$B$16&lt;&gt;"")</xm:f>
            <x14:dxf>
              <fill>
                <patternFill>
                  <bgColor rgb="FFEECCFF"/>
                </patternFill>
              </fill>
            </x14:dxf>
          </x14:cfRule>
          <x14:cfRule type="expression" priority="260" id="{E379FD84-8628-1C4E-AAB2-EB883173B408}">
            <xm:f>AND($AK95=設定!$B$15,設定!$B$15&lt;&gt;"")</xm:f>
            <x14:dxf>
              <fill>
                <patternFill>
                  <bgColor rgb="FFD6D6F5"/>
                </patternFill>
              </fill>
            </x14:dxf>
          </x14:cfRule>
          <x14:cfRule type="expression" priority="261" id="{51CF6894-FF38-3E4D-8CBC-943FADDFB431}">
            <xm:f>AND($AK95=設定!$B$14,設定!$B$14&lt;&gt;"")</xm:f>
            <x14:dxf>
              <fill>
                <patternFill>
                  <bgColor rgb="FFCCDDFF"/>
                </patternFill>
              </fill>
            </x14:dxf>
          </x14:cfRule>
          <x14:cfRule type="expression" priority="262" id="{480FB53B-02AB-AB45-80F5-9EB25542D4FA}">
            <xm:f>AND($AK95=設定!$B$13,設定!$B$13&lt;&gt;"")</xm:f>
            <x14:dxf>
              <fill>
                <patternFill>
                  <bgColor rgb="FFCCEEFF"/>
                </patternFill>
              </fill>
            </x14:dxf>
          </x14:cfRule>
          <x14:cfRule type="expression" priority="263" id="{10DC34C8-F8C0-3B4E-8F15-175111CFBDFD}">
            <xm:f>AND($AK95=設定!$B$12,設定!$B$12&lt;&gt;"")</xm:f>
            <x14:dxf>
              <fill>
                <patternFill>
                  <bgColor rgb="FFCFFCFC"/>
                </patternFill>
              </fill>
            </x14:dxf>
          </x14:cfRule>
          <x14:cfRule type="expression" priority="264" id="{14A2D57C-AF06-B343-99D5-11F55FB96FB3}">
            <xm:f>AND($AK95=設定!$B$11,設定!$B$11&lt;&gt;"")</xm:f>
            <x14:dxf>
              <fill>
                <patternFill>
                  <bgColor rgb="FFCCFFDD"/>
                </patternFill>
              </fill>
            </x14:dxf>
          </x14:cfRule>
          <x14:cfRule type="expression" priority="265" id="{AD8E6897-EC74-614F-AA21-1C4B0F118A4F}">
            <xm:f>AND($AK95=設定!$B$10,設定!$B$10&lt;&gt;"")</xm:f>
            <x14:dxf>
              <fill>
                <patternFill>
                  <bgColor rgb="FFDDFFCC"/>
                </patternFill>
              </fill>
            </x14:dxf>
          </x14:cfRule>
          <x14:cfRule type="expression" priority="266" id="{A37280AE-12F4-154C-AFF1-2A3D8521BB8B}">
            <xm:f>AND($AK95=設定!$B$9,設定!$B$9&lt;&gt;"")</xm:f>
            <x14:dxf>
              <fill>
                <patternFill>
                  <bgColor rgb="FFEEFFCC"/>
                </patternFill>
              </fill>
            </x14:dxf>
          </x14:cfRule>
          <x14:cfRule type="expression" priority="267" id="{F609B4D3-7C25-4A47-A21E-249AE4D8766F}">
            <xm:f>AND($AK95=設定!$B$8,設定!$B$8&lt;&gt;"")</xm:f>
            <x14:dxf>
              <fill>
                <patternFill>
                  <bgColor rgb="FFFFFFCC"/>
                </patternFill>
              </fill>
            </x14:dxf>
          </x14:cfRule>
          <x14:cfRule type="expression" priority="268" id="{523943B5-84C7-6F46-AA3D-20A14F545942}">
            <xm:f>AND($AK95=設定!$B$7,設定!$B$7&lt;&gt;"")</xm:f>
            <x14:dxf>
              <fill>
                <patternFill>
                  <bgColor rgb="FFFFEECC"/>
                </patternFill>
              </fill>
            </x14:dxf>
          </x14:cfRule>
          <x14:cfRule type="expression" priority="269" id="{0D77A3E9-5EC9-2E44-A320-3B52E1ACD186}">
            <xm:f>AND($AK95=設定!$B$6,設定!$B$6&lt;&gt;"")</xm:f>
            <x14:dxf>
              <fill>
                <patternFill>
                  <bgColor rgb="FFF1E5DB"/>
                </patternFill>
              </fill>
            </x14:dxf>
          </x14:cfRule>
          <x14:cfRule type="expression" priority="270" id="{EA8E6164-99FA-994F-8C89-DC871F529F6E}">
            <xm:f>AND($AK95=設定!$B$5,設定!$B$5&lt;&gt;"")</xm:f>
            <x14:dxf>
              <fill>
                <patternFill>
                  <bgColor rgb="FFFFCCCC"/>
                </patternFill>
              </fill>
            </x14:dxf>
          </x14:cfRule>
          <xm:sqref>AJ95:AK95</xm:sqref>
        </x14:conditionalFormatting>
        <x14:conditionalFormatting xmlns:xm="http://schemas.microsoft.com/office/excel/2006/main">
          <x14:cfRule type="expression" priority="238" id="{5612BC13-1353-024D-BFF6-9D95CBC82E8A}">
            <xm:f>AND($AM95=設定!$B$19,設定!$B$19&lt;&gt;"")</xm:f>
            <x14:dxf>
              <fill>
                <patternFill>
                  <bgColor rgb="FFFFCCDD"/>
                </patternFill>
              </fill>
            </x14:dxf>
          </x14:cfRule>
          <x14:cfRule type="expression" priority="239" id="{90ED9528-56CF-8540-856B-FB2BDC553A03}">
            <xm:f>AND($AM95=設定!$B$18,設定!$B$18&lt;&gt;"")</xm:f>
            <x14:dxf>
              <fill>
                <patternFill>
                  <bgColor rgb="FFF7D4EB"/>
                </patternFill>
              </fill>
            </x14:dxf>
          </x14:cfRule>
          <x14:cfRule type="expression" priority="240" id="{EA96544F-864E-AA42-8FE6-E0F64D3E7902}">
            <xm:f>AND($AM95=設定!$B$17,設定!$B$17&lt;&gt;"")</xm:f>
            <x14:dxf>
              <fill>
                <patternFill>
                  <bgColor rgb="FFFFCCFF"/>
                </patternFill>
              </fill>
            </x14:dxf>
          </x14:cfRule>
          <x14:cfRule type="expression" priority="241" id="{FC0B81A1-8D8C-9548-AD4B-B2B8211761A8}">
            <xm:f>AND($AM95=設定!$B$16,設定!$B$16&lt;&gt;"")</xm:f>
            <x14:dxf>
              <fill>
                <patternFill>
                  <bgColor rgb="FFEECCFF"/>
                </patternFill>
              </fill>
            </x14:dxf>
          </x14:cfRule>
          <x14:cfRule type="expression" priority="242" id="{AF93F652-5F55-FE4B-87A7-D1E9E1580363}">
            <xm:f>AND($AM95=設定!$B$15,設定!$B$15&lt;&gt;"")</xm:f>
            <x14:dxf>
              <fill>
                <patternFill>
                  <bgColor rgb="FFD6D6F5"/>
                </patternFill>
              </fill>
            </x14:dxf>
          </x14:cfRule>
          <x14:cfRule type="expression" priority="243" id="{247AD435-1EEF-1F4E-8CC4-5ABFB0E3A87A}">
            <xm:f>AND($AM95=設定!$B$14,設定!$B$14&lt;&gt;"")</xm:f>
            <x14:dxf>
              <fill>
                <patternFill>
                  <bgColor rgb="FFCCDDFF"/>
                </patternFill>
              </fill>
            </x14:dxf>
          </x14:cfRule>
          <x14:cfRule type="expression" priority="244" id="{86CFA5E8-38AA-A841-86CE-263FA4A5D38A}">
            <xm:f>AND($AM95=設定!$B$13,設定!$B$13&lt;&gt;"")</xm:f>
            <x14:dxf>
              <fill>
                <patternFill>
                  <bgColor rgb="FFCCEEFF"/>
                </patternFill>
              </fill>
            </x14:dxf>
          </x14:cfRule>
          <x14:cfRule type="expression" priority="245" id="{F914067D-4142-304E-96FB-67722A915CC3}">
            <xm:f>AND($AM95=設定!$B$12,設定!$B$12&lt;&gt;"")</xm:f>
            <x14:dxf>
              <fill>
                <patternFill>
                  <bgColor rgb="FFCFFCFC"/>
                </patternFill>
              </fill>
            </x14:dxf>
          </x14:cfRule>
          <x14:cfRule type="expression" priority="246" id="{C0359156-8B49-1441-9539-D61195051A1C}">
            <xm:f>AND($AM95=設定!$B$11,設定!$B$11&lt;&gt;"")</xm:f>
            <x14:dxf>
              <fill>
                <patternFill>
                  <bgColor rgb="FFCCFFDD"/>
                </patternFill>
              </fill>
            </x14:dxf>
          </x14:cfRule>
          <x14:cfRule type="expression" priority="247" id="{13E5F376-9922-F541-9159-CAAD8C1F6E62}">
            <xm:f>AND($AM95=設定!$B$10,設定!$B$10&lt;&gt;"")</xm:f>
            <x14:dxf>
              <fill>
                <patternFill>
                  <bgColor rgb="FFDDFFCC"/>
                </patternFill>
              </fill>
            </x14:dxf>
          </x14:cfRule>
          <x14:cfRule type="expression" priority="248" id="{7AACAC72-45E3-5244-8F06-39697218494A}">
            <xm:f>AND($AM95=設定!$B$9,設定!$B$9&lt;&gt;"")</xm:f>
            <x14:dxf>
              <fill>
                <patternFill>
                  <bgColor rgb="FFEEFFCC"/>
                </patternFill>
              </fill>
            </x14:dxf>
          </x14:cfRule>
          <x14:cfRule type="expression" priority="249" id="{26FAAEE7-EFF8-DC40-AE41-9F81D3C04F08}">
            <xm:f>AND($AM95=設定!$B$8,設定!$B$8&lt;&gt;"")</xm:f>
            <x14:dxf>
              <fill>
                <patternFill>
                  <bgColor rgb="FFFFFFCC"/>
                </patternFill>
              </fill>
            </x14:dxf>
          </x14:cfRule>
          <x14:cfRule type="expression" priority="250" id="{564E3526-2038-EF45-929C-D81A2337290C}">
            <xm:f>AND($AM95=設定!$B$7,設定!$B$7&lt;&gt;"")</xm:f>
            <x14:dxf>
              <fill>
                <patternFill>
                  <bgColor rgb="FFFFEECC"/>
                </patternFill>
              </fill>
            </x14:dxf>
          </x14:cfRule>
          <x14:cfRule type="expression" priority="251" id="{C925D5F7-FA1A-C446-93CF-B2710C836864}">
            <xm:f>AND($AM95=設定!$B$6,設定!$B$6&lt;&gt;"")</xm:f>
            <x14:dxf>
              <fill>
                <patternFill>
                  <bgColor rgb="FFF1E5DB"/>
                </patternFill>
              </fill>
            </x14:dxf>
          </x14:cfRule>
          <x14:cfRule type="expression" priority="252" id="{8380481A-66E8-D34D-B459-740804A7494B}">
            <xm:f>AND($AM95=設定!$B$5,設定!$B$5&lt;&gt;"")</xm:f>
            <x14:dxf>
              <fill>
                <patternFill>
                  <bgColor rgb="FFFFCCCC"/>
                </patternFill>
              </fill>
            </x14:dxf>
          </x14:cfRule>
          <xm:sqref>AL95:AM95</xm:sqref>
        </x14:conditionalFormatting>
        <x14:conditionalFormatting xmlns:xm="http://schemas.microsoft.com/office/excel/2006/main">
          <x14:cfRule type="expression" priority="220" id="{D5E04FCB-0F3D-1047-94BF-9BC0F9231488}">
            <xm:f>AND($AO95=設定!$B$19,設定!$B$19&lt;&gt;"")</xm:f>
            <x14:dxf>
              <fill>
                <patternFill>
                  <bgColor rgb="FFFFCCDD"/>
                </patternFill>
              </fill>
            </x14:dxf>
          </x14:cfRule>
          <x14:cfRule type="expression" priority="221" id="{03B975BA-5332-2941-AA5E-5318185B698D}">
            <xm:f>AND($AO95=設定!$B$18,設定!$B$18&lt;&gt;"")</xm:f>
            <x14:dxf>
              <fill>
                <patternFill>
                  <bgColor rgb="FFF7D4EB"/>
                </patternFill>
              </fill>
            </x14:dxf>
          </x14:cfRule>
          <x14:cfRule type="expression" priority="222" id="{3CA34098-924B-304B-83B3-B7D386AC10E2}">
            <xm:f>AND($AO95=設定!$B$17,設定!$B$17&lt;&gt;"")</xm:f>
            <x14:dxf>
              <fill>
                <patternFill>
                  <bgColor rgb="FFFFCCFF"/>
                </patternFill>
              </fill>
            </x14:dxf>
          </x14:cfRule>
          <x14:cfRule type="expression" priority="223" id="{A30FC6C1-DAD3-2843-B85E-809EE44C71BD}">
            <xm:f>AND($AO95=設定!$B$16,設定!$B$16&lt;&gt;"")</xm:f>
            <x14:dxf>
              <fill>
                <patternFill>
                  <bgColor rgb="FFEECCFF"/>
                </patternFill>
              </fill>
            </x14:dxf>
          </x14:cfRule>
          <x14:cfRule type="expression" priority="224" id="{48740436-6D19-3E4B-886A-61CD2A37372C}">
            <xm:f>AND($AO95=設定!$B$15,設定!$B$15&lt;&gt;"")</xm:f>
            <x14:dxf>
              <fill>
                <patternFill>
                  <bgColor rgb="FFD6D6F5"/>
                </patternFill>
              </fill>
            </x14:dxf>
          </x14:cfRule>
          <x14:cfRule type="expression" priority="225" id="{1B856DA8-6DB1-A04D-B673-0E78E509F333}">
            <xm:f>AND($AO95=設定!$B$14,設定!$B$14&lt;&gt;"")</xm:f>
            <x14:dxf>
              <fill>
                <patternFill>
                  <bgColor rgb="FFCCDDFF"/>
                </patternFill>
              </fill>
            </x14:dxf>
          </x14:cfRule>
          <x14:cfRule type="expression" priority="226" id="{D9C70655-79BF-D54F-919F-95036C22492B}">
            <xm:f>AND($AO95=設定!$B$13,設定!$B$13&lt;&gt;"")</xm:f>
            <x14:dxf>
              <fill>
                <patternFill>
                  <bgColor rgb="FFCCEEFF"/>
                </patternFill>
              </fill>
            </x14:dxf>
          </x14:cfRule>
          <x14:cfRule type="expression" priority="227" id="{48777BAE-3A1B-3344-A209-AFDBED4126FC}">
            <xm:f>AND($AO95=設定!$B$12,設定!$B$12&lt;&gt;"")</xm:f>
            <x14:dxf>
              <fill>
                <patternFill>
                  <bgColor rgb="FFCFFCFC"/>
                </patternFill>
              </fill>
            </x14:dxf>
          </x14:cfRule>
          <x14:cfRule type="expression" priority="228" id="{DAFAAE66-A5D3-7046-8FCF-8403BB6B40C8}">
            <xm:f>AND($AO95=設定!$B$11,設定!$B$11&lt;&gt;"")</xm:f>
            <x14:dxf>
              <fill>
                <patternFill>
                  <bgColor rgb="FFCCFFDD"/>
                </patternFill>
              </fill>
            </x14:dxf>
          </x14:cfRule>
          <x14:cfRule type="expression" priority="229" id="{A5A03E05-2407-7E40-924B-97B57AF4098A}">
            <xm:f>AND($AO95=設定!$B$10,設定!$B$10&lt;&gt;"")</xm:f>
            <x14:dxf>
              <fill>
                <patternFill>
                  <bgColor rgb="FFDDFFCC"/>
                </patternFill>
              </fill>
            </x14:dxf>
          </x14:cfRule>
          <x14:cfRule type="expression" priority="230" id="{610EC3B1-B5D6-1841-897C-89A5FF5D2E60}">
            <xm:f>AND($AO95=設定!$B$9,設定!$B$9&lt;&gt;"")</xm:f>
            <x14:dxf>
              <fill>
                <patternFill>
                  <bgColor rgb="FFEEFFCC"/>
                </patternFill>
              </fill>
            </x14:dxf>
          </x14:cfRule>
          <x14:cfRule type="expression" priority="231" id="{3467E61B-5C2D-8644-B398-57FAA094BEDF}">
            <xm:f>AND($AO95=設定!$B$8,設定!$B$8&lt;&gt;"")</xm:f>
            <x14:dxf>
              <fill>
                <patternFill>
                  <bgColor rgb="FFFFFFCC"/>
                </patternFill>
              </fill>
            </x14:dxf>
          </x14:cfRule>
          <x14:cfRule type="expression" priority="232" id="{45C6F3E6-DE13-8E44-AD05-51D9F57412D2}">
            <xm:f>AND($AO95=設定!$B$7,設定!$B$7&lt;&gt;"")</xm:f>
            <x14:dxf>
              <fill>
                <patternFill>
                  <bgColor rgb="FFFFEECC"/>
                </patternFill>
              </fill>
            </x14:dxf>
          </x14:cfRule>
          <x14:cfRule type="expression" priority="233" id="{3B075344-8B8D-1548-9DBD-B6BE6044AF44}">
            <xm:f>AND($AO95=設定!$B$6,設定!$B$6&lt;&gt;"")</xm:f>
            <x14:dxf>
              <fill>
                <patternFill>
                  <bgColor rgb="FFF1E5DB"/>
                </patternFill>
              </fill>
            </x14:dxf>
          </x14:cfRule>
          <x14:cfRule type="expression" priority="234" id="{CD7286AA-EE7D-6348-9543-DBC21B9369C9}">
            <xm:f>AND($AO95=設定!$B$5,設定!$B$5&lt;&gt;"")</xm:f>
            <x14:dxf>
              <fill>
                <patternFill>
                  <bgColor rgb="FFFFCCCC"/>
                </patternFill>
              </fill>
            </x14:dxf>
          </x14:cfRule>
          <xm:sqref>AN95:AO95</xm:sqref>
        </x14:conditionalFormatting>
        <x14:conditionalFormatting xmlns:xm="http://schemas.microsoft.com/office/excel/2006/main">
          <x14:cfRule type="expression" priority="202" id="{9215EE41-E499-6945-B52D-01F7A667BFC4}">
            <xm:f>AND($AQ95=設定!$B$19,設定!$B$19&lt;&gt;"")</xm:f>
            <x14:dxf>
              <fill>
                <patternFill>
                  <bgColor rgb="FFFFCCDD"/>
                </patternFill>
              </fill>
            </x14:dxf>
          </x14:cfRule>
          <x14:cfRule type="expression" priority="203" id="{9A2D40A6-857A-C945-8B98-BD014A37DFBC}">
            <xm:f>AND($AQ95=設定!$B$18,設定!$B$18&lt;&gt;"")</xm:f>
            <x14:dxf>
              <fill>
                <patternFill>
                  <bgColor rgb="FFF7D4EB"/>
                </patternFill>
              </fill>
            </x14:dxf>
          </x14:cfRule>
          <x14:cfRule type="expression" priority="204" id="{E16C6037-3C23-214D-8D9D-1A4E1EC3E585}">
            <xm:f>AND($AQ95=設定!$B$17,設定!$B$17&lt;&gt;"")</xm:f>
            <x14:dxf>
              <fill>
                <patternFill>
                  <bgColor rgb="FFFFCCFF"/>
                </patternFill>
              </fill>
            </x14:dxf>
          </x14:cfRule>
          <x14:cfRule type="expression" priority="205" id="{46078179-9742-DD4A-AD75-EFF599728F3B}">
            <xm:f>AND($AQ95=設定!$B$16,設定!$B$16&lt;&gt;"")</xm:f>
            <x14:dxf>
              <fill>
                <patternFill>
                  <bgColor rgb="FFEECCFF"/>
                </patternFill>
              </fill>
            </x14:dxf>
          </x14:cfRule>
          <x14:cfRule type="expression" priority="206" id="{8B745FB7-1F8E-BF49-AAD3-4C7C87894485}">
            <xm:f>AND($AQ95=設定!$B$15,設定!$B$15&lt;&gt;"")</xm:f>
            <x14:dxf>
              <fill>
                <patternFill>
                  <bgColor rgb="FFD6D6F5"/>
                </patternFill>
              </fill>
            </x14:dxf>
          </x14:cfRule>
          <x14:cfRule type="expression" priority="207" id="{0DECA289-7B2B-BA4F-BC3B-668C1500AFF0}">
            <xm:f>AND($AQ95=設定!$B$14,設定!$B$14&lt;&gt;"")</xm:f>
            <x14:dxf>
              <fill>
                <patternFill>
                  <bgColor rgb="FFCCDDFF"/>
                </patternFill>
              </fill>
            </x14:dxf>
          </x14:cfRule>
          <x14:cfRule type="expression" priority="208" id="{723810DD-2036-D64D-9613-0FC032EDD7DE}">
            <xm:f>AND($AQ95=設定!$B$13,設定!$B$13&lt;&gt;"")</xm:f>
            <x14:dxf>
              <fill>
                <patternFill>
                  <bgColor rgb="FFCCEEFF"/>
                </patternFill>
              </fill>
            </x14:dxf>
          </x14:cfRule>
          <x14:cfRule type="expression" priority="209" id="{D6AA481E-DFB1-F14F-94D4-3ED743B87E4C}">
            <xm:f>AND($AQ95=設定!$B$12,設定!$B$12&lt;&gt;"")</xm:f>
            <x14:dxf>
              <fill>
                <patternFill>
                  <bgColor rgb="FFCFFCFC"/>
                </patternFill>
              </fill>
            </x14:dxf>
          </x14:cfRule>
          <x14:cfRule type="expression" priority="210" id="{A7F309D8-47C0-3F41-A9BC-273BA99DF507}">
            <xm:f>AND($AQ95=設定!$B$11,設定!$B$11&lt;&gt;"")</xm:f>
            <x14:dxf>
              <fill>
                <patternFill>
                  <bgColor rgb="FFCCFFDD"/>
                </patternFill>
              </fill>
            </x14:dxf>
          </x14:cfRule>
          <x14:cfRule type="expression" priority="211" id="{B61872C8-F220-A04E-A6D4-05D9195B3661}">
            <xm:f>AND($AQ95=設定!$B$10,設定!$B$10&lt;&gt;"")</xm:f>
            <x14:dxf>
              <fill>
                <patternFill>
                  <bgColor rgb="FFDDFFCC"/>
                </patternFill>
              </fill>
            </x14:dxf>
          </x14:cfRule>
          <x14:cfRule type="expression" priority="212" id="{230723AD-C5E6-064B-9339-D3AE56A5501F}">
            <xm:f>AND($AQ95=設定!$B$9,設定!$B$9&lt;&gt;"")</xm:f>
            <x14:dxf>
              <fill>
                <patternFill>
                  <bgColor rgb="FFEEFFCC"/>
                </patternFill>
              </fill>
            </x14:dxf>
          </x14:cfRule>
          <x14:cfRule type="expression" priority="213" id="{8607EDE4-A515-2D4F-85FF-126BB1C8E9A3}">
            <xm:f>AND($AQ95=設定!$B$8,設定!$B$8&lt;&gt;"")</xm:f>
            <x14:dxf>
              <fill>
                <patternFill>
                  <bgColor rgb="FFFFFFCC"/>
                </patternFill>
              </fill>
            </x14:dxf>
          </x14:cfRule>
          <x14:cfRule type="expression" priority="214" id="{AE474CFF-5AA2-D441-A918-F042E0A08068}">
            <xm:f>AND($AQ95=設定!$B$7,設定!$B$7&lt;&gt;"")</xm:f>
            <x14:dxf>
              <fill>
                <patternFill>
                  <bgColor rgb="FFFFEECC"/>
                </patternFill>
              </fill>
            </x14:dxf>
          </x14:cfRule>
          <x14:cfRule type="expression" priority="215" id="{26F38D3C-D71F-1343-8B06-8638922C352A}">
            <xm:f>AND($AQ95=設定!$B$6,設定!$B$6&lt;&gt;"")</xm:f>
            <x14:dxf>
              <fill>
                <patternFill>
                  <bgColor rgb="FFF1E5DB"/>
                </patternFill>
              </fill>
            </x14:dxf>
          </x14:cfRule>
          <x14:cfRule type="expression" priority="216" id="{17D38396-E187-7C4D-A0D3-EE066985D120}">
            <xm:f>AND($AQ95=設定!$B$5,設定!$B$5&lt;&gt;"")</xm:f>
            <x14:dxf>
              <fill>
                <patternFill>
                  <bgColor rgb="FFFFCCCC"/>
                </patternFill>
              </fill>
            </x14:dxf>
          </x14:cfRule>
          <xm:sqref>AP95:AQ95</xm:sqref>
        </x14:conditionalFormatting>
        <x14:conditionalFormatting xmlns:xm="http://schemas.microsoft.com/office/excel/2006/main">
          <x14:cfRule type="expression" priority="184" id="{7D1DF989-3979-FD42-868C-34E10CDB40B4}">
            <xm:f>AND($AS95=設定!$B$19,設定!$B$19&lt;&gt;"")</xm:f>
            <x14:dxf>
              <fill>
                <patternFill>
                  <bgColor rgb="FFFFCCDD"/>
                </patternFill>
              </fill>
            </x14:dxf>
          </x14:cfRule>
          <x14:cfRule type="expression" priority="185" id="{039FC242-A150-694F-B1F7-1C5E0C179663}">
            <xm:f>AND($AS95=設定!$B$18,設定!$B$18&lt;&gt;"")</xm:f>
            <x14:dxf>
              <fill>
                <patternFill>
                  <bgColor rgb="FFF7D4EB"/>
                </patternFill>
              </fill>
            </x14:dxf>
          </x14:cfRule>
          <x14:cfRule type="expression" priority="186" id="{F4BC4B80-B3D4-BC43-BEF2-1882475FE630}">
            <xm:f>AND($AS95=設定!$B$17,設定!$B$17&lt;&gt;"")</xm:f>
            <x14:dxf>
              <fill>
                <patternFill>
                  <bgColor rgb="FFFFCCFF"/>
                </patternFill>
              </fill>
            </x14:dxf>
          </x14:cfRule>
          <x14:cfRule type="expression" priority="187" id="{2723F31D-643C-DE45-8741-02ADCC6A5C23}">
            <xm:f>AND($AS95=設定!$B$16,設定!$B$16&lt;&gt;"")</xm:f>
            <x14:dxf>
              <fill>
                <patternFill>
                  <bgColor rgb="FFEECCFF"/>
                </patternFill>
              </fill>
            </x14:dxf>
          </x14:cfRule>
          <x14:cfRule type="expression" priority="188" id="{80889F51-37A5-F941-B1D7-71A02F6AD25E}">
            <xm:f>AND($AS95=設定!$B$15,設定!$B$15&lt;&gt;"")</xm:f>
            <x14:dxf>
              <fill>
                <patternFill>
                  <bgColor rgb="FFD6D6F5"/>
                </patternFill>
              </fill>
            </x14:dxf>
          </x14:cfRule>
          <x14:cfRule type="expression" priority="189" id="{CC4357FB-A5D0-B140-BD22-D355A7714B5E}">
            <xm:f>AND($AS95=設定!$B$14,設定!$B$14&lt;&gt;"")</xm:f>
            <x14:dxf>
              <fill>
                <patternFill>
                  <bgColor rgb="FFCCDDFF"/>
                </patternFill>
              </fill>
            </x14:dxf>
          </x14:cfRule>
          <x14:cfRule type="expression" priority="190" id="{4AC2D075-46AB-EF4D-9DA8-DD85847CC88B}">
            <xm:f>AND($AS95=設定!$B$13,設定!$B$13&lt;&gt;"")</xm:f>
            <x14:dxf>
              <fill>
                <patternFill>
                  <bgColor rgb="FFCCEEFF"/>
                </patternFill>
              </fill>
            </x14:dxf>
          </x14:cfRule>
          <x14:cfRule type="expression" priority="191" id="{37C17553-648C-984B-94A1-053D0DAF39A7}">
            <xm:f>AND($AS95=設定!$B$12,設定!$B$12&lt;&gt;"")</xm:f>
            <x14:dxf>
              <fill>
                <patternFill>
                  <bgColor rgb="FFCFFCFC"/>
                </patternFill>
              </fill>
            </x14:dxf>
          </x14:cfRule>
          <x14:cfRule type="expression" priority="192" id="{978DAAF2-EF9D-F842-96B6-6113F334DE39}">
            <xm:f>AND($AS95=設定!$B$11,設定!$B$11&lt;&gt;"")</xm:f>
            <x14:dxf>
              <fill>
                <patternFill>
                  <bgColor rgb="FFCCFFDD"/>
                </patternFill>
              </fill>
            </x14:dxf>
          </x14:cfRule>
          <x14:cfRule type="expression" priority="193" id="{DD54932F-1F17-AE40-BBA7-704AC0CB20EB}">
            <xm:f>AND($AS95=設定!$B$10,設定!$B$10&lt;&gt;"")</xm:f>
            <x14:dxf>
              <fill>
                <patternFill>
                  <bgColor rgb="FFDDFFCC"/>
                </patternFill>
              </fill>
            </x14:dxf>
          </x14:cfRule>
          <x14:cfRule type="expression" priority="194" id="{162FD114-1C7A-DB45-904C-579E943DD5A0}">
            <xm:f>AND($AS95=設定!$B$9,設定!$B$9&lt;&gt;"")</xm:f>
            <x14:dxf>
              <fill>
                <patternFill>
                  <bgColor rgb="FFEEFFCC"/>
                </patternFill>
              </fill>
            </x14:dxf>
          </x14:cfRule>
          <x14:cfRule type="expression" priority="195" id="{AFFB0F45-0743-564B-9AC8-FA8629487474}">
            <xm:f>AND($AS95=設定!$B$8,設定!$B$8&lt;&gt;"")</xm:f>
            <x14:dxf>
              <fill>
                <patternFill>
                  <bgColor rgb="FFFFFFCC"/>
                </patternFill>
              </fill>
            </x14:dxf>
          </x14:cfRule>
          <x14:cfRule type="expression" priority="196" id="{5BF081BD-37D5-4F40-9D3C-5E0ACCA3E1D8}">
            <xm:f>AND($AS95=設定!$B$7,設定!$B$7&lt;&gt;"")</xm:f>
            <x14:dxf>
              <fill>
                <patternFill>
                  <bgColor rgb="FFFFEECC"/>
                </patternFill>
              </fill>
            </x14:dxf>
          </x14:cfRule>
          <x14:cfRule type="expression" priority="197" id="{86470D54-F84A-7C4B-B651-DA8EE08C3938}">
            <xm:f>AND($AS95=設定!$B$6,設定!$B$6&lt;&gt;"")</xm:f>
            <x14:dxf>
              <fill>
                <patternFill>
                  <bgColor rgb="FFF1E5DB"/>
                </patternFill>
              </fill>
            </x14:dxf>
          </x14:cfRule>
          <x14:cfRule type="expression" priority="198" id="{1FF87FD5-DCFE-4D4B-9844-70BEEE436907}">
            <xm:f>AND($AS95=設定!$B$5,設定!$B$5&lt;&gt;"")</xm:f>
            <x14:dxf>
              <fill>
                <patternFill>
                  <bgColor rgb="FFFFCCCC"/>
                </patternFill>
              </fill>
            </x14:dxf>
          </x14:cfRule>
          <xm:sqref>AR95:AS95</xm:sqref>
        </x14:conditionalFormatting>
        <x14:conditionalFormatting xmlns:xm="http://schemas.microsoft.com/office/excel/2006/main">
          <x14:cfRule type="expression" priority="166" id="{347FC9AA-CDD5-CB4E-88DF-2A362E7B1DCB}">
            <xm:f>AND($AU95=設定!$B$19,設定!$B$19&lt;&gt;"")</xm:f>
            <x14:dxf>
              <fill>
                <patternFill>
                  <bgColor rgb="FFFFCCDD"/>
                </patternFill>
              </fill>
            </x14:dxf>
          </x14:cfRule>
          <x14:cfRule type="expression" priority="167" id="{1983A514-558C-0947-A673-C2345B006BF2}">
            <xm:f>AND($AU95=設定!$B$18,設定!$B$18&lt;&gt;"")</xm:f>
            <x14:dxf>
              <fill>
                <patternFill>
                  <bgColor rgb="FFF7D4EB"/>
                </patternFill>
              </fill>
            </x14:dxf>
          </x14:cfRule>
          <x14:cfRule type="expression" priority="168" id="{04428DE1-A274-8E4B-9985-B66F6A3C7FEE}">
            <xm:f>AND($AU95=設定!$B$17,設定!$B$17&lt;&gt;"")</xm:f>
            <x14:dxf>
              <fill>
                <patternFill>
                  <bgColor rgb="FFFFCCFF"/>
                </patternFill>
              </fill>
            </x14:dxf>
          </x14:cfRule>
          <x14:cfRule type="expression" priority="169" id="{089E4692-8130-6C4A-883C-87BA6013AA13}">
            <xm:f>AND($AU95=設定!$B$16,設定!$B$16&lt;&gt;"")</xm:f>
            <x14:dxf>
              <fill>
                <patternFill>
                  <bgColor rgb="FFEECCFF"/>
                </patternFill>
              </fill>
            </x14:dxf>
          </x14:cfRule>
          <x14:cfRule type="expression" priority="170" id="{B00AC35B-C36E-2E48-B678-DFC8EBA413BA}">
            <xm:f>AND($AU95=設定!$B$15,設定!$B$15&lt;&gt;"")</xm:f>
            <x14:dxf>
              <fill>
                <patternFill>
                  <bgColor rgb="FFD6D6F5"/>
                </patternFill>
              </fill>
            </x14:dxf>
          </x14:cfRule>
          <x14:cfRule type="expression" priority="171" id="{0341D165-C025-0240-AAF3-13EF550D93CC}">
            <xm:f>AND($AU95=設定!$B$14,設定!$B$14&lt;&gt;"")</xm:f>
            <x14:dxf>
              <fill>
                <patternFill>
                  <bgColor rgb="FFCCDDFF"/>
                </patternFill>
              </fill>
            </x14:dxf>
          </x14:cfRule>
          <x14:cfRule type="expression" priority="172" id="{27934C40-3204-624D-9E64-4B7C034D3583}">
            <xm:f>AND($AU95=設定!$B$13,設定!$B$13&lt;&gt;"")</xm:f>
            <x14:dxf>
              <fill>
                <patternFill>
                  <bgColor rgb="FFCCEEFF"/>
                </patternFill>
              </fill>
            </x14:dxf>
          </x14:cfRule>
          <x14:cfRule type="expression" priority="173" id="{DE017DA7-2AE2-CC41-843F-A784220AE11C}">
            <xm:f>AND($AU95=設定!$B$12,設定!$B$12&lt;&gt;"")</xm:f>
            <x14:dxf>
              <fill>
                <patternFill>
                  <bgColor rgb="FFCFFCFC"/>
                </patternFill>
              </fill>
            </x14:dxf>
          </x14:cfRule>
          <x14:cfRule type="expression" priority="174" id="{64F0BDFB-FD89-714E-9898-B8BD1011B2C0}">
            <xm:f>AND($AU95=設定!$B$11,設定!$B$11&lt;&gt;"")</xm:f>
            <x14:dxf>
              <fill>
                <patternFill>
                  <bgColor rgb="FFCCFFDD"/>
                </patternFill>
              </fill>
            </x14:dxf>
          </x14:cfRule>
          <x14:cfRule type="expression" priority="175" id="{4CFA4259-52C7-FB4D-9AE5-D141A83B1AFC}">
            <xm:f>AND($AU95=設定!$B$10,設定!$B$10&lt;&gt;"")</xm:f>
            <x14:dxf>
              <fill>
                <patternFill>
                  <bgColor rgb="FFDDFFCC"/>
                </patternFill>
              </fill>
            </x14:dxf>
          </x14:cfRule>
          <x14:cfRule type="expression" priority="176" id="{93432DBC-6DEB-6244-9615-7F4992E15F96}">
            <xm:f>AND($AU95=設定!$B$9,設定!$B$9&lt;&gt;"")</xm:f>
            <x14:dxf>
              <fill>
                <patternFill>
                  <bgColor rgb="FFEEFFCC"/>
                </patternFill>
              </fill>
            </x14:dxf>
          </x14:cfRule>
          <x14:cfRule type="expression" priority="177" id="{740F310F-CA62-8E4D-9F5A-C3B882CD8401}">
            <xm:f>AND($AU95=設定!$B$8,設定!$B$8&lt;&gt;"")</xm:f>
            <x14:dxf>
              <fill>
                <patternFill>
                  <bgColor rgb="FFFFFFCC"/>
                </patternFill>
              </fill>
            </x14:dxf>
          </x14:cfRule>
          <x14:cfRule type="expression" priority="178" id="{AF840D3B-40AA-0745-947E-8210E60B0B05}">
            <xm:f>AND($AU95=設定!$B$7,設定!$B$7&lt;&gt;"")</xm:f>
            <x14:dxf>
              <fill>
                <patternFill>
                  <bgColor rgb="FFFFEECC"/>
                </patternFill>
              </fill>
            </x14:dxf>
          </x14:cfRule>
          <x14:cfRule type="expression" priority="179" id="{14B1F335-8C84-A543-A918-D53EA0240A4C}">
            <xm:f>AND($AU95=設定!$B$6,設定!$B$6&lt;&gt;"")</xm:f>
            <x14:dxf>
              <fill>
                <patternFill>
                  <bgColor rgb="FFF1E5DB"/>
                </patternFill>
              </fill>
            </x14:dxf>
          </x14:cfRule>
          <x14:cfRule type="expression" priority="180" id="{71E98402-E6B4-F640-AF58-6D0ECCE0C81D}">
            <xm:f>AND($AU95=設定!$B$5,設定!$B$5&lt;&gt;"")</xm:f>
            <x14:dxf>
              <fill>
                <patternFill>
                  <bgColor rgb="FFFFCCCC"/>
                </patternFill>
              </fill>
            </x14:dxf>
          </x14:cfRule>
          <xm:sqref>AT95:AU95</xm:sqref>
        </x14:conditionalFormatting>
        <x14:conditionalFormatting xmlns:xm="http://schemas.microsoft.com/office/excel/2006/main">
          <x14:cfRule type="expression" priority="148" id="{A6255FDB-61D4-0441-AFCE-CA3D20A413CC}">
            <xm:f>AND($AW95=設定!$B$19,設定!$B$19&lt;&gt;"")</xm:f>
            <x14:dxf>
              <fill>
                <patternFill>
                  <bgColor rgb="FFFFCCDD"/>
                </patternFill>
              </fill>
            </x14:dxf>
          </x14:cfRule>
          <x14:cfRule type="expression" priority="149" id="{7F1719F9-4ECF-5640-91B8-97015276743A}">
            <xm:f>AND($AW95=設定!$B$18,設定!$B$18&lt;&gt;"")</xm:f>
            <x14:dxf>
              <fill>
                <patternFill>
                  <bgColor rgb="FFF7D4EB"/>
                </patternFill>
              </fill>
            </x14:dxf>
          </x14:cfRule>
          <x14:cfRule type="expression" priority="150" id="{020D8CBE-0F64-C746-A896-DDD5E37C8727}">
            <xm:f>AND($AW95=設定!$B$17,設定!$B$17&lt;&gt;"")</xm:f>
            <x14:dxf>
              <fill>
                <patternFill>
                  <bgColor rgb="FFFFCCFF"/>
                </patternFill>
              </fill>
            </x14:dxf>
          </x14:cfRule>
          <x14:cfRule type="expression" priority="151" id="{C05F56D0-1E5A-E543-B3C1-D96C3066065C}">
            <xm:f>AND($AW95=設定!$B$16,設定!$B$16&lt;&gt;"")</xm:f>
            <x14:dxf>
              <fill>
                <patternFill>
                  <bgColor rgb="FFEECCFF"/>
                </patternFill>
              </fill>
            </x14:dxf>
          </x14:cfRule>
          <x14:cfRule type="expression" priority="152" id="{8BF67B7D-0EDE-B84E-9945-7AB05DBE497B}">
            <xm:f>AND($AW95=設定!$B$15,設定!$B$15&lt;&gt;"")</xm:f>
            <x14:dxf>
              <fill>
                <patternFill>
                  <bgColor rgb="FFD6D6F5"/>
                </patternFill>
              </fill>
            </x14:dxf>
          </x14:cfRule>
          <x14:cfRule type="expression" priority="153" id="{6E2D4AC4-1B96-6E4D-A49F-1EEE87019960}">
            <xm:f>AND($AW95=設定!$B$14,設定!$B$14&lt;&gt;"")</xm:f>
            <x14:dxf>
              <fill>
                <patternFill>
                  <bgColor rgb="FFCCDDFF"/>
                </patternFill>
              </fill>
            </x14:dxf>
          </x14:cfRule>
          <x14:cfRule type="expression" priority="154" id="{70E2D886-E38D-7942-BB21-16A107F0C680}">
            <xm:f>AND($AW95=設定!$B$13,設定!$B$13&lt;&gt;"")</xm:f>
            <x14:dxf>
              <fill>
                <patternFill>
                  <bgColor rgb="FFCCEEFF"/>
                </patternFill>
              </fill>
            </x14:dxf>
          </x14:cfRule>
          <x14:cfRule type="expression" priority="155" id="{E3EF1D11-4F8D-8142-A8A0-564B33C99818}">
            <xm:f>AND($AW95=設定!$B$12,設定!$B$12&lt;&gt;"")</xm:f>
            <x14:dxf>
              <fill>
                <patternFill>
                  <bgColor rgb="FFCFFCFC"/>
                </patternFill>
              </fill>
            </x14:dxf>
          </x14:cfRule>
          <x14:cfRule type="expression" priority="156" id="{45FC540A-6110-144B-8507-EA3E59B71440}">
            <xm:f>AND($AW95=設定!$B$11,設定!$B$11&lt;&gt;"")</xm:f>
            <x14:dxf>
              <fill>
                <patternFill>
                  <bgColor rgb="FFCCFFDD"/>
                </patternFill>
              </fill>
            </x14:dxf>
          </x14:cfRule>
          <x14:cfRule type="expression" priority="157" id="{A4E41453-C67F-FE49-B163-8DD95946990D}">
            <xm:f>AND($AW95=設定!$B$10,設定!$B$10&lt;&gt;"")</xm:f>
            <x14:dxf>
              <fill>
                <patternFill>
                  <bgColor rgb="FFDDFFCC"/>
                </patternFill>
              </fill>
            </x14:dxf>
          </x14:cfRule>
          <x14:cfRule type="expression" priority="158" id="{296A8C75-EA0D-6D4A-B48C-D9D9753B8732}">
            <xm:f>AND($AW95=設定!$B$9,設定!$B$9&lt;&gt;"")</xm:f>
            <x14:dxf>
              <fill>
                <patternFill>
                  <bgColor rgb="FFEEFFCC"/>
                </patternFill>
              </fill>
            </x14:dxf>
          </x14:cfRule>
          <x14:cfRule type="expression" priority="159" id="{50BB9C2E-EAC0-CC48-8597-57467CA649FD}">
            <xm:f>AND($AW95=設定!$B$8,設定!$B$8&lt;&gt;"")</xm:f>
            <x14:dxf>
              <fill>
                <patternFill>
                  <bgColor rgb="FFFFFFCC"/>
                </patternFill>
              </fill>
            </x14:dxf>
          </x14:cfRule>
          <x14:cfRule type="expression" priority="160" id="{16DA64F1-AC01-B84E-BC83-923262810482}">
            <xm:f>AND($AW95=設定!$B$7,設定!$B$7&lt;&gt;"")</xm:f>
            <x14:dxf>
              <fill>
                <patternFill>
                  <bgColor rgb="FFFFEECC"/>
                </patternFill>
              </fill>
            </x14:dxf>
          </x14:cfRule>
          <x14:cfRule type="expression" priority="161" id="{C5C7D7FF-FD9B-4E4B-A25C-9C30383E956E}">
            <xm:f>AND($AW95=設定!$B$6,設定!$B$6&lt;&gt;"")</xm:f>
            <x14:dxf>
              <fill>
                <patternFill>
                  <bgColor rgb="FFF1E5DB"/>
                </patternFill>
              </fill>
            </x14:dxf>
          </x14:cfRule>
          <x14:cfRule type="expression" priority="162" id="{D1CF5E40-C28B-7C47-85EF-B322F95EA55A}">
            <xm:f>AND($AW95=設定!$B$5,設定!$B$5&lt;&gt;"")</xm:f>
            <x14:dxf>
              <fill>
                <patternFill>
                  <bgColor rgb="FFFFCCCC"/>
                </patternFill>
              </fill>
            </x14:dxf>
          </x14:cfRule>
          <xm:sqref>AV95:AW95</xm:sqref>
        </x14:conditionalFormatting>
        <x14:conditionalFormatting xmlns:xm="http://schemas.microsoft.com/office/excel/2006/main">
          <x14:cfRule type="expression" priority="130" id="{A256B54E-A0A5-F64C-BDF0-4616D8C2099D}">
            <xm:f>AND($AY95=設定!$B$19,設定!$B$19&lt;&gt;"")</xm:f>
            <x14:dxf>
              <fill>
                <patternFill>
                  <bgColor rgb="FFFFCCDD"/>
                </patternFill>
              </fill>
            </x14:dxf>
          </x14:cfRule>
          <x14:cfRule type="expression" priority="131" id="{BFEA61C1-1618-CC43-A95B-5FFF2B41BAFA}">
            <xm:f>AND($AY95=設定!$B$18,設定!$B$18&lt;&gt;"")</xm:f>
            <x14:dxf>
              <fill>
                <patternFill>
                  <bgColor rgb="FFF7D4EB"/>
                </patternFill>
              </fill>
            </x14:dxf>
          </x14:cfRule>
          <x14:cfRule type="expression" priority="132" id="{2C83F148-BCB8-804B-921C-030F9476CACB}">
            <xm:f>AND($AY95=設定!$B$17,設定!$B$17&lt;&gt;"")</xm:f>
            <x14:dxf>
              <fill>
                <patternFill>
                  <bgColor rgb="FFFFCCFF"/>
                </patternFill>
              </fill>
            </x14:dxf>
          </x14:cfRule>
          <x14:cfRule type="expression" priority="133" id="{2BDD1F5B-19E8-8C40-81E0-525C1A1BA7C5}">
            <xm:f>AND($AY95=設定!$B$16,設定!$B$16&lt;&gt;"")</xm:f>
            <x14:dxf>
              <fill>
                <patternFill>
                  <bgColor rgb="FFEECCFF"/>
                </patternFill>
              </fill>
            </x14:dxf>
          </x14:cfRule>
          <x14:cfRule type="expression" priority="134" id="{A4ECA992-F30A-1540-A483-2FDE43630083}">
            <xm:f>AND($AY95=設定!$B$15,設定!$B$15&lt;&gt;"")</xm:f>
            <x14:dxf>
              <fill>
                <patternFill>
                  <bgColor rgb="FFD6D6F5"/>
                </patternFill>
              </fill>
            </x14:dxf>
          </x14:cfRule>
          <x14:cfRule type="expression" priority="135" id="{EE95819D-0AA7-BD4A-BB2E-382F8AD6491F}">
            <xm:f>AND($AY95=設定!$B$14,設定!$B$14&lt;&gt;"")</xm:f>
            <x14:dxf>
              <fill>
                <patternFill>
                  <bgColor rgb="FFCCDDFF"/>
                </patternFill>
              </fill>
            </x14:dxf>
          </x14:cfRule>
          <x14:cfRule type="expression" priority="136" id="{63116A36-0D78-BA4A-B29D-AFC9F21DCDE5}">
            <xm:f>AND($AY95=設定!$B$13,設定!$B$13&lt;&gt;"")</xm:f>
            <x14:dxf>
              <fill>
                <patternFill>
                  <bgColor rgb="FFCCEEFF"/>
                </patternFill>
              </fill>
            </x14:dxf>
          </x14:cfRule>
          <x14:cfRule type="expression" priority="137" id="{F7F57FC6-738D-B54E-A8D4-D9DFC3C16EDF}">
            <xm:f>AND($AY95=設定!$B$12,設定!$B$12&lt;&gt;"")</xm:f>
            <x14:dxf>
              <fill>
                <patternFill>
                  <bgColor rgb="FFCFFCFC"/>
                </patternFill>
              </fill>
            </x14:dxf>
          </x14:cfRule>
          <x14:cfRule type="expression" priority="138" id="{C0CBFC7C-72D7-9942-A67A-389A05ABB2F6}">
            <xm:f>AND($AY95=設定!$B$11,設定!$B$11&lt;&gt;"")</xm:f>
            <x14:dxf>
              <fill>
                <patternFill>
                  <bgColor rgb="FFCCFFDD"/>
                </patternFill>
              </fill>
            </x14:dxf>
          </x14:cfRule>
          <x14:cfRule type="expression" priority="139" id="{53D80F12-2EB9-F64F-A509-85AFC942F36A}">
            <xm:f>AND($AY95=設定!$B$10,設定!$B$10&lt;&gt;"")</xm:f>
            <x14:dxf>
              <fill>
                <patternFill>
                  <bgColor rgb="FFDDFFCC"/>
                </patternFill>
              </fill>
            </x14:dxf>
          </x14:cfRule>
          <x14:cfRule type="expression" priority="140" id="{EB3850DF-A149-A642-BFB4-5DEBBE93081C}">
            <xm:f>AND($AY95=設定!$B$9,設定!$B$9&lt;&gt;"")</xm:f>
            <x14:dxf>
              <fill>
                <patternFill>
                  <bgColor rgb="FFEEFFCC"/>
                </patternFill>
              </fill>
            </x14:dxf>
          </x14:cfRule>
          <x14:cfRule type="expression" priority="141" id="{E45596A8-AE79-9C44-B100-C086B982E0AC}">
            <xm:f>AND($AY95=設定!$B$8,設定!$B$8&lt;&gt;"")</xm:f>
            <x14:dxf>
              <fill>
                <patternFill>
                  <bgColor rgb="FFFFFFCC"/>
                </patternFill>
              </fill>
            </x14:dxf>
          </x14:cfRule>
          <x14:cfRule type="expression" priority="142" id="{C093E1A2-78E8-3C4E-AF5C-194D03B8175F}">
            <xm:f>AND($AY95=設定!$B$7,設定!$B$7&lt;&gt;"")</xm:f>
            <x14:dxf>
              <fill>
                <patternFill>
                  <bgColor rgb="FFFFEECC"/>
                </patternFill>
              </fill>
            </x14:dxf>
          </x14:cfRule>
          <x14:cfRule type="expression" priority="143" id="{F1CBAB25-75F0-A34A-B2FB-EB17C9C863B6}">
            <xm:f>AND($AY95=設定!$B$6,設定!$B$6&lt;&gt;"")</xm:f>
            <x14:dxf>
              <fill>
                <patternFill>
                  <bgColor rgb="FFF1E5DB"/>
                </patternFill>
              </fill>
            </x14:dxf>
          </x14:cfRule>
          <x14:cfRule type="expression" priority="144" id="{B3D6B802-F733-7749-924A-EDFA232A5249}">
            <xm:f>AND($AY95=設定!$B$5,設定!$B$5&lt;&gt;"")</xm:f>
            <x14:dxf>
              <fill>
                <patternFill>
                  <bgColor rgb="FFFFCCCC"/>
                </patternFill>
              </fill>
            </x14:dxf>
          </x14:cfRule>
          <xm:sqref>AX95:AY95</xm:sqref>
        </x14:conditionalFormatting>
        <x14:conditionalFormatting xmlns:xm="http://schemas.microsoft.com/office/excel/2006/main">
          <x14:cfRule type="expression" priority="112" id="{D612911F-4D77-D648-AE25-BDA6189D8FCD}">
            <xm:f>AND($BA95=設定!$B$19,設定!$B$19&lt;&gt;"")</xm:f>
            <x14:dxf>
              <fill>
                <patternFill>
                  <bgColor rgb="FFFFCCDD"/>
                </patternFill>
              </fill>
            </x14:dxf>
          </x14:cfRule>
          <x14:cfRule type="expression" priority="113" id="{1AEB67F4-8BC6-4640-B0F3-D8470ECF7F51}">
            <xm:f>AND($BA95=設定!$B$18,設定!$B$18&lt;&gt;"")</xm:f>
            <x14:dxf>
              <fill>
                <patternFill>
                  <bgColor rgb="FFF7D4EB"/>
                </patternFill>
              </fill>
            </x14:dxf>
          </x14:cfRule>
          <x14:cfRule type="expression" priority="114" id="{E9398228-C043-D44A-95A7-3B306C6F506A}">
            <xm:f>AND($BA95=設定!$B$17,設定!$B$17&lt;&gt;"")</xm:f>
            <x14:dxf>
              <fill>
                <patternFill>
                  <bgColor rgb="FFFFCCFF"/>
                </patternFill>
              </fill>
            </x14:dxf>
          </x14:cfRule>
          <x14:cfRule type="expression" priority="115" id="{00CCDF2E-3628-F64A-9B8C-015BE41181D2}">
            <xm:f>AND($BA95=設定!$B$16,設定!$B$16&lt;&gt;"")</xm:f>
            <x14:dxf>
              <fill>
                <patternFill>
                  <bgColor rgb="FFEECCFF"/>
                </patternFill>
              </fill>
            </x14:dxf>
          </x14:cfRule>
          <x14:cfRule type="expression" priority="116" id="{B9FAE54B-32CB-FC46-9BFD-6385ADDA661D}">
            <xm:f>AND($BA95=設定!$B$15,設定!$B$15&lt;&gt;"")</xm:f>
            <x14:dxf>
              <fill>
                <patternFill>
                  <bgColor rgb="FFD6D6F5"/>
                </patternFill>
              </fill>
            </x14:dxf>
          </x14:cfRule>
          <x14:cfRule type="expression" priority="117" id="{6B209ABF-92C0-5640-8014-7B053E6122BB}">
            <xm:f>AND($BA95=設定!$B$14,設定!$B$14&lt;&gt;"")</xm:f>
            <x14:dxf>
              <fill>
                <patternFill>
                  <bgColor rgb="FFCCDDFF"/>
                </patternFill>
              </fill>
            </x14:dxf>
          </x14:cfRule>
          <x14:cfRule type="expression" priority="118" id="{704E1DFB-FB48-0140-A057-1B0F47A7B2BA}">
            <xm:f>AND($BA95=設定!$B$13,設定!$B$13&lt;&gt;"")</xm:f>
            <x14:dxf>
              <fill>
                <patternFill>
                  <bgColor rgb="FFCCEEFF"/>
                </patternFill>
              </fill>
            </x14:dxf>
          </x14:cfRule>
          <x14:cfRule type="expression" priority="119" id="{01B08317-EDD0-3449-AB87-B9D2F466F2EA}">
            <xm:f>AND($BA95=設定!$B$12,設定!$B$12&lt;&gt;"")</xm:f>
            <x14:dxf>
              <fill>
                <patternFill>
                  <bgColor rgb="FFCFFCFC"/>
                </patternFill>
              </fill>
            </x14:dxf>
          </x14:cfRule>
          <x14:cfRule type="expression" priority="120" id="{7D727594-4875-DF44-BA3E-5016286B1519}">
            <xm:f>AND($BA95=設定!$B$11,設定!$B$11&lt;&gt;"")</xm:f>
            <x14:dxf>
              <fill>
                <patternFill>
                  <bgColor rgb="FFCCFFDD"/>
                </patternFill>
              </fill>
            </x14:dxf>
          </x14:cfRule>
          <x14:cfRule type="expression" priority="121" id="{708D86C0-1338-4447-902F-07B7F9724AA2}">
            <xm:f>AND($BA95=設定!$B$10,設定!$B$10&lt;&gt;"")</xm:f>
            <x14:dxf>
              <fill>
                <patternFill>
                  <bgColor rgb="FFDDFFCC"/>
                </patternFill>
              </fill>
            </x14:dxf>
          </x14:cfRule>
          <x14:cfRule type="expression" priority="122" id="{9A60434A-AB74-2349-9904-224DF5C2F4CC}">
            <xm:f>AND($BA95=設定!$B$9,設定!$B$9&lt;&gt;"")</xm:f>
            <x14:dxf>
              <fill>
                <patternFill>
                  <bgColor rgb="FFEEFFCC"/>
                </patternFill>
              </fill>
            </x14:dxf>
          </x14:cfRule>
          <x14:cfRule type="expression" priority="123" id="{1760FF31-C200-E547-B373-1049DD6E1F1C}">
            <xm:f>AND($BA95=設定!$B$8,設定!$B$8&lt;&gt;"")</xm:f>
            <x14:dxf>
              <fill>
                <patternFill>
                  <bgColor rgb="FFFFFFCC"/>
                </patternFill>
              </fill>
            </x14:dxf>
          </x14:cfRule>
          <x14:cfRule type="expression" priority="124" id="{22A62502-0533-D845-854D-4588F751E604}">
            <xm:f>AND($BA95=設定!$B$7,設定!$B$7&lt;&gt;"")</xm:f>
            <x14:dxf>
              <fill>
                <patternFill>
                  <bgColor rgb="FFFFEECC"/>
                </patternFill>
              </fill>
            </x14:dxf>
          </x14:cfRule>
          <x14:cfRule type="expression" priority="125" id="{F93D134E-33D9-C843-9617-79013D8B3617}">
            <xm:f>AND($BA95=設定!$B$6,設定!$B$6&lt;&gt;"")</xm:f>
            <x14:dxf>
              <fill>
                <patternFill>
                  <bgColor rgb="FFF1E5DB"/>
                </patternFill>
              </fill>
            </x14:dxf>
          </x14:cfRule>
          <x14:cfRule type="expression" priority="126" id="{B51AF99B-9E4D-1044-B09B-0DAA74379EF3}">
            <xm:f>AND($BA95=設定!$B$5,設定!$B$5&lt;&gt;"")</xm:f>
            <x14:dxf>
              <fill>
                <patternFill>
                  <bgColor rgb="FFFFCCCC"/>
                </patternFill>
              </fill>
            </x14:dxf>
          </x14:cfRule>
          <xm:sqref>AZ95:BA95</xm:sqref>
        </x14:conditionalFormatting>
        <x14:conditionalFormatting xmlns:xm="http://schemas.microsoft.com/office/excel/2006/main">
          <x14:cfRule type="expression" priority="94" id="{D39879AA-AD64-4C49-86D4-CF3C9535B044}">
            <xm:f>AND($BC95=設定!$B$19,設定!$B$19&lt;&gt;"")</xm:f>
            <x14:dxf>
              <fill>
                <patternFill>
                  <bgColor rgb="FFFFCCDD"/>
                </patternFill>
              </fill>
            </x14:dxf>
          </x14:cfRule>
          <x14:cfRule type="expression" priority="95" id="{5F52A527-B0ED-4C46-881A-BD723CB461AC}">
            <xm:f>AND($BC95=設定!$B$18,設定!$B$18&lt;&gt;"")</xm:f>
            <x14:dxf>
              <fill>
                <patternFill>
                  <bgColor rgb="FFF7D4EB"/>
                </patternFill>
              </fill>
            </x14:dxf>
          </x14:cfRule>
          <x14:cfRule type="expression" priority="96" id="{255A0407-D527-734A-B1F2-6CBDDBB40CF6}">
            <xm:f>AND($BC95=設定!$B$17,設定!$B$17&lt;&gt;"")</xm:f>
            <x14:dxf>
              <fill>
                <patternFill>
                  <bgColor rgb="FFFFCCFF"/>
                </patternFill>
              </fill>
            </x14:dxf>
          </x14:cfRule>
          <x14:cfRule type="expression" priority="97" id="{7A4DC310-3CA0-2648-A883-AC645789375A}">
            <xm:f>AND($BC95=設定!$B$16,設定!$B$16&lt;&gt;"")</xm:f>
            <x14:dxf>
              <fill>
                <patternFill>
                  <bgColor rgb="FFEECCFF"/>
                </patternFill>
              </fill>
            </x14:dxf>
          </x14:cfRule>
          <x14:cfRule type="expression" priority="98" id="{BDB57953-9EE8-9A41-BFAD-9F6882E9C15A}">
            <xm:f>AND($BC95=設定!$B$15,設定!$B$15&lt;&gt;"")</xm:f>
            <x14:dxf>
              <fill>
                <patternFill>
                  <bgColor rgb="FFD6D6F5"/>
                </patternFill>
              </fill>
            </x14:dxf>
          </x14:cfRule>
          <x14:cfRule type="expression" priority="99" id="{810B5D72-E115-0E4D-B4DC-9BD348C71649}">
            <xm:f>AND($BC95=設定!$B$14,設定!$B$14&lt;&gt;"")</xm:f>
            <x14:dxf>
              <fill>
                <patternFill>
                  <bgColor rgb="FFCCDDFF"/>
                </patternFill>
              </fill>
            </x14:dxf>
          </x14:cfRule>
          <x14:cfRule type="expression" priority="100" id="{A24FD6A1-554A-8B49-9ABE-7EA5DBDDFD9A}">
            <xm:f>AND($BC95=設定!$B$13,設定!$B$13&lt;&gt;"")</xm:f>
            <x14:dxf>
              <fill>
                <patternFill>
                  <bgColor rgb="FFCCEEFF"/>
                </patternFill>
              </fill>
            </x14:dxf>
          </x14:cfRule>
          <x14:cfRule type="expression" priority="101" id="{85E783A2-345F-5D4A-877F-D9386ED5410F}">
            <xm:f>AND($BC95=設定!$B$12,設定!$B$12&lt;&gt;"")</xm:f>
            <x14:dxf>
              <fill>
                <patternFill>
                  <bgColor rgb="FFCFFCFC"/>
                </patternFill>
              </fill>
            </x14:dxf>
          </x14:cfRule>
          <x14:cfRule type="expression" priority="102" id="{5E37CB9F-C712-364B-B045-72D0A7DF64E3}">
            <xm:f>AND($BC95=設定!$B$11,設定!$B$11&lt;&gt;"")</xm:f>
            <x14:dxf>
              <fill>
                <patternFill>
                  <bgColor rgb="FFCCFFDD"/>
                </patternFill>
              </fill>
            </x14:dxf>
          </x14:cfRule>
          <x14:cfRule type="expression" priority="103" id="{0F2CFBA8-D4AA-844B-9797-645EED7DAB7F}">
            <xm:f>AND($BC95=設定!$B$10,設定!$B$10&lt;&gt;"")</xm:f>
            <x14:dxf>
              <fill>
                <patternFill>
                  <bgColor rgb="FFDDFFCC"/>
                </patternFill>
              </fill>
            </x14:dxf>
          </x14:cfRule>
          <x14:cfRule type="expression" priority="104" id="{7CFAD0B1-FAC0-E04D-ADF4-AF1A64B10CEC}">
            <xm:f>AND($BC95=設定!$B$9,設定!$B$9&lt;&gt;"")</xm:f>
            <x14:dxf>
              <fill>
                <patternFill>
                  <bgColor rgb="FFEEFFCC"/>
                </patternFill>
              </fill>
            </x14:dxf>
          </x14:cfRule>
          <x14:cfRule type="expression" priority="105" id="{2A141165-F621-6D48-B999-A29E4255238F}">
            <xm:f>AND($BC95=設定!$B$8,設定!$B$8&lt;&gt;"")</xm:f>
            <x14:dxf>
              <fill>
                <patternFill>
                  <bgColor rgb="FFFFFFCC"/>
                </patternFill>
              </fill>
            </x14:dxf>
          </x14:cfRule>
          <x14:cfRule type="expression" priority="106" id="{0AA8E350-5915-AC40-9F04-E245355A8CEE}">
            <xm:f>AND($BC95=設定!$B$7,設定!$B$7&lt;&gt;"")</xm:f>
            <x14:dxf>
              <fill>
                <patternFill>
                  <bgColor rgb="FFFFEECC"/>
                </patternFill>
              </fill>
            </x14:dxf>
          </x14:cfRule>
          <x14:cfRule type="expression" priority="107" id="{17E1BB89-BBC3-9540-A076-8652A9EA4D61}">
            <xm:f>AND($BC95=設定!$B$6,設定!$B$6&lt;&gt;"")</xm:f>
            <x14:dxf>
              <fill>
                <patternFill>
                  <bgColor rgb="FFF1E5DB"/>
                </patternFill>
              </fill>
            </x14:dxf>
          </x14:cfRule>
          <x14:cfRule type="expression" priority="108" id="{60DA52E0-BF15-2E45-A148-49B9DF2A5844}">
            <xm:f>AND($BC95=設定!$B$5,設定!$B$5&lt;&gt;"")</xm:f>
            <x14:dxf>
              <fill>
                <patternFill>
                  <bgColor rgb="FFFFCCCC"/>
                </patternFill>
              </fill>
            </x14:dxf>
          </x14:cfRule>
          <xm:sqref>BB95:BC95</xm:sqref>
        </x14:conditionalFormatting>
        <x14:conditionalFormatting xmlns:xm="http://schemas.microsoft.com/office/excel/2006/main">
          <x14:cfRule type="expression" priority="76" id="{B752C078-900B-984E-B697-A583FD205DB1}">
            <xm:f>AND($BE95=設定!$B$19,設定!$B$19&lt;&gt;"")</xm:f>
            <x14:dxf>
              <fill>
                <patternFill>
                  <bgColor rgb="FFFFCCDD"/>
                </patternFill>
              </fill>
            </x14:dxf>
          </x14:cfRule>
          <x14:cfRule type="expression" priority="77" id="{1DEB91F6-8991-4840-BAA6-3D255FC3BF57}">
            <xm:f>AND($BE95=設定!$B$18,設定!$B$18&lt;&gt;"")</xm:f>
            <x14:dxf>
              <fill>
                <patternFill>
                  <bgColor rgb="FFF7D4EB"/>
                </patternFill>
              </fill>
            </x14:dxf>
          </x14:cfRule>
          <x14:cfRule type="expression" priority="78" id="{2DCC9C88-188A-A54A-8837-FC6A8B0DB034}">
            <xm:f>AND($BE95=設定!$B$17,設定!$B$17&lt;&gt;"")</xm:f>
            <x14:dxf>
              <fill>
                <patternFill>
                  <bgColor rgb="FFFFCCFF"/>
                </patternFill>
              </fill>
            </x14:dxf>
          </x14:cfRule>
          <x14:cfRule type="expression" priority="79" id="{BC34EDF4-68D7-0B4F-9141-A59826FA1BDF}">
            <xm:f>AND($BE95=設定!$B$16,設定!$B$16&lt;&gt;"")</xm:f>
            <x14:dxf>
              <fill>
                <patternFill>
                  <bgColor rgb="FFEECCFF"/>
                </patternFill>
              </fill>
            </x14:dxf>
          </x14:cfRule>
          <x14:cfRule type="expression" priority="80" id="{B683A3B1-35A5-BA49-B599-3293CED41E50}">
            <xm:f>AND($BE95=設定!$B$15,設定!$B$15&lt;&gt;"")</xm:f>
            <x14:dxf>
              <fill>
                <patternFill>
                  <bgColor rgb="FFD6D6F5"/>
                </patternFill>
              </fill>
            </x14:dxf>
          </x14:cfRule>
          <x14:cfRule type="expression" priority="81" id="{D7C837F7-3141-9046-8834-7BAAF7D738DD}">
            <xm:f>AND($BE95=設定!$B$14,設定!$B$14&lt;&gt;"")</xm:f>
            <x14:dxf>
              <fill>
                <patternFill>
                  <bgColor rgb="FFCCDDFF"/>
                </patternFill>
              </fill>
            </x14:dxf>
          </x14:cfRule>
          <x14:cfRule type="expression" priority="82" id="{9479044A-D6F0-5D40-A897-FDFFA0746155}">
            <xm:f>AND($BE95=設定!$B$13,設定!$B$13&lt;&gt;"")</xm:f>
            <x14:dxf>
              <fill>
                <patternFill>
                  <bgColor rgb="FFCCEEFF"/>
                </patternFill>
              </fill>
            </x14:dxf>
          </x14:cfRule>
          <x14:cfRule type="expression" priority="83" id="{448FF9CB-A409-E647-B948-F5F39A615325}">
            <xm:f>AND($BE95=設定!$B$12,設定!$B$12&lt;&gt;"")</xm:f>
            <x14:dxf>
              <fill>
                <patternFill>
                  <bgColor rgb="FFCFFCFC"/>
                </patternFill>
              </fill>
            </x14:dxf>
          </x14:cfRule>
          <x14:cfRule type="expression" priority="84" id="{687C56FA-D19E-014D-A7F9-6B4198C9794C}">
            <xm:f>AND($BE95=設定!$B$11,設定!$B$11&lt;&gt;"")</xm:f>
            <x14:dxf>
              <fill>
                <patternFill>
                  <bgColor rgb="FFCCFFDD"/>
                </patternFill>
              </fill>
            </x14:dxf>
          </x14:cfRule>
          <x14:cfRule type="expression" priority="85" id="{8ED7929E-C806-4E4B-8CC3-B6EB7CB0BE55}">
            <xm:f>AND($BE95=設定!$B$10,設定!$B$10&lt;&gt;"")</xm:f>
            <x14:dxf>
              <fill>
                <patternFill>
                  <bgColor rgb="FFDDFFCC"/>
                </patternFill>
              </fill>
            </x14:dxf>
          </x14:cfRule>
          <x14:cfRule type="expression" priority="86" id="{ACAC91BC-2F13-1B42-A9A4-047CA2E3EAAB}">
            <xm:f>AND($BE95=設定!$B$9,設定!$B$9&lt;&gt;"")</xm:f>
            <x14:dxf>
              <fill>
                <patternFill>
                  <bgColor rgb="FFEEFFCC"/>
                </patternFill>
              </fill>
            </x14:dxf>
          </x14:cfRule>
          <x14:cfRule type="expression" priority="87" id="{D805EFC3-EB13-BC4D-A35E-E5F41DA06A0E}">
            <xm:f>AND($BE95=設定!$B$8,設定!$B$8&lt;&gt;"")</xm:f>
            <x14:dxf>
              <fill>
                <patternFill>
                  <bgColor rgb="FFFFFFCC"/>
                </patternFill>
              </fill>
            </x14:dxf>
          </x14:cfRule>
          <x14:cfRule type="expression" priority="88" id="{66DB75B6-CF7F-FF40-93C1-A411CE94F771}">
            <xm:f>AND($BE95=設定!$B$7,設定!$B$7&lt;&gt;"")</xm:f>
            <x14:dxf>
              <fill>
                <patternFill>
                  <bgColor rgb="FFFFEECC"/>
                </patternFill>
              </fill>
            </x14:dxf>
          </x14:cfRule>
          <x14:cfRule type="expression" priority="89" id="{5DFEB1DF-B57F-FE4E-A07D-7B002A74511C}">
            <xm:f>AND($BE95=設定!$B$6,設定!$B$6&lt;&gt;"")</xm:f>
            <x14:dxf>
              <fill>
                <patternFill>
                  <bgColor rgb="FFF1E5DB"/>
                </patternFill>
              </fill>
            </x14:dxf>
          </x14:cfRule>
          <x14:cfRule type="expression" priority="90" id="{0D865E5F-2FE6-4646-86A8-694F3929F383}">
            <xm:f>AND($BE95=設定!$B$5,設定!$B$5&lt;&gt;"")</xm:f>
            <x14:dxf>
              <fill>
                <patternFill>
                  <bgColor rgb="FFFFCCCC"/>
                </patternFill>
              </fill>
            </x14:dxf>
          </x14:cfRule>
          <xm:sqref>BD95:BE95</xm:sqref>
        </x14:conditionalFormatting>
        <x14:conditionalFormatting xmlns:xm="http://schemas.microsoft.com/office/excel/2006/main">
          <x14:cfRule type="expression" priority="58" id="{CA7D2697-2C53-4944-BBE4-95CF3E1426A1}">
            <xm:f>AND($BG95=設定!$B$19,設定!$B$19&lt;&gt;"")</xm:f>
            <x14:dxf>
              <fill>
                <patternFill>
                  <bgColor rgb="FFFFCCDD"/>
                </patternFill>
              </fill>
            </x14:dxf>
          </x14:cfRule>
          <x14:cfRule type="expression" priority="59" id="{4D8B028D-17F0-E94E-9291-792D4C33B676}">
            <xm:f>AND($BG95=設定!$B$18,設定!$B$18&lt;&gt;"")</xm:f>
            <x14:dxf>
              <fill>
                <patternFill>
                  <bgColor rgb="FFF7D4EB"/>
                </patternFill>
              </fill>
            </x14:dxf>
          </x14:cfRule>
          <x14:cfRule type="expression" priority="60" id="{3EA96BA3-1808-6E48-8DA6-F6482E14DF83}">
            <xm:f>AND($BG95=設定!$B$17,設定!$B$17&lt;&gt;"")</xm:f>
            <x14:dxf>
              <fill>
                <patternFill>
                  <bgColor rgb="FFFFCCFF"/>
                </patternFill>
              </fill>
            </x14:dxf>
          </x14:cfRule>
          <x14:cfRule type="expression" priority="61" id="{99D53C8C-A22B-F64E-9843-F543A744B98D}">
            <xm:f>AND($BG95=設定!$B$16,設定!$B$16&lt;&gt;"")</xm:f>
            <x14:dxf>
              <fill>
                <patternFill>
                  <bgColor rgb="FFEECCFF"/>
                </patternFill>
              </fill>
            </x14:dxf>
          </x14:cfRule>
          <x14:cfRule type="expression" priority="62" id="{BBEBD38B-4D07-7141-9858-AFCD33A1A47E}">
            <xm:f>AND($BG95=設定!$B$15,設定!$B$15&lt;&gt;"")</xm:f>
            <x14:dxf>
              <fill>
                <patternFill>
                  <bgColor rgb="FFD6D6F5"/>
                </patternFill>
              </fill>
            </x14:dxf>
          </x14:cfRule>
          <x14:cfRule type="expression" priority="63" id="{FC824F49-C030-DC45-AAD2-E98B62903F40}">
            <xm:f>AND($BG95=設定!$B$14,設定!$B$14&lt;&gt;"")</xm:f>
            <x14:dxf>
              <fill>
                <patternFill>
                  <bgColor rgb="FFCCDDFF"/>
                </patternFill>
              </fill>
            </x14:dxf>
          </x14:cfRule>
          <x14:cfRule type="expression" priority="64" id="{45727A6D-95E3-B948-BF0C-A86E9B36E564}">
            <xm:f>AND($BG95=設定!$B$13,設定!$B$13&lt;&gt;"")</xm:f>
            <x14:dxf>
              <fill>
                <patternFill>
                  <bgColor rgb="FFCCEEFF"/>
                </patternFill>
              </fill>
            </x14:dxf>
          </x14:cfRule>
          <x14:cfRule type="expression" priority="65" id="{CBBB6999-9BD8-7843-B22A-89CFD90038B8}">
            <xm:f>AND($BG95=設定!$B$12,設定!$B$12&lt;&gt;"")</xm:f>
            <x14:dxf>
              <fill>
                <patternFill>
                  <bgColor rgb="FFCFFCFC"/>
                </patternFill>
              </fill>
            </x14:dxf>
          </x14:cfRule>
          <x14:cfRule type="expression" priority="66" id="{846E11B4-B32A-F14A-9EFE-9B3FAC0C8D55}">
            <xm:f>AND($BG95=設定!$B$11,設定!$B$11&lt;&gt;"")</xm:f>
            <x14:dxf>
              <fill>
                <patternFill>
                  <bgColor rgb="FFCCFFDD"/>
                </patternFill>
              </fill>
            </x14:dxf>
          </x14:cfRule>
          <x14:cfRule type="expression" priority="67" id="{DA58689A-B7C6-5148-B9DA-4DABED22961F}">
            <xm:f>AND($BG95=設定!$B$10,設定!$B$10&lt;&gt;"")</xm:f>
            <x14:dxf>
              <fill>
                <patternFill>
                  <bgColor rgb="FFDDFFCC"/>
                </patternFill>
              </fill>
            </x14:dxf>
          </x14:cfRule>
          <x14:cfRule type="expression" priority="68" id="{795F7FBE-B397-E048-8C27-8738BC00F08A}">
            <xm:f>AND($BG95=設定!$B$9,設定!$B$9&lt;&gt;"")</xm:f>
            <x14:dxf>
              <fill>
                <patternFill>
                  <bgColor rgb="FFEEFFCC"/>
                </patternFill>
              </fill>
            </x14:dxf>
          </x14:cfRule>
          <x14:cfRule type="expression" priority="69" id="{3670CE69-0C20-7140-B640-F379A51613AF}">
            <xm:f>AND($BG95=設定!$B$8,設定!$B$8&lt;&gt;"")</xm:f>
            <x14:dxf>
              <fill>
                <patternFill>
                  <bgColor rgb="FFFFFFCC"/>
                </patternFill>
              </fill>
            </x14:dxf>
          </x14:cfRule>
          <x14:cfRule type="expression" priority="70" id="{E30D149D-FF5B-0D45-AEBE-181E465FC0CE}">
            <xm:f>AND($BG95=設定!$B$7,設定!$B$7&lt;&gt;"")</xm:f>
            <x14:dxf>
              <fill>
                <patternFill>
                  <bgColor rgb="FFFFEECC"/>
                </patternFill>
              </fill>
            </x14:dxf>
          </x14:cfRule>
          <x14:cfRule type="expression" priority="71" id="{B18BD7E9-990F-7140-BF9C-47BEC4E02E2C}">
            <xm:f>AND($BG95=設定!$B$6,設定!$B$6&lt;&gt;"")</xm:f>
            <x14:dxf>
              <fill>
                <patternFill>
                  <bgColor rgb="FFF1E5DB"/>
                </patternFill>
              </fill>
            </x14:dxf>
          </x14:cfRule>
          <x14:cfRule type="expression" priority="72" id="{E299D5DD-01CC-6D4F-9697-E2C07113252A}">
            <xm:f>AND($BG95=設定!$B$5,設定!$B$5&lt;&gt;"")</xm:f>
            <x14:dxf>
              <fill>
                <patternFill>
                  <bgColor rgb="FFFFCCCC"/>
                </patternFill>
              </fill>
            </x14:dxf>
          </x14:cfRule>
          <xm:sqref>BF95:BG95</xm:sqref>
        </x14:conditionalFormatting>
        <x14:conditionalFormatting xmlns:xm="http://schemas.microsoft.com/office/excel/2006/main">
          <x14:cfRule type="expression" priority="40" id="{65B6ADD2-0CF9-9B4B-B8EE-B67201101761}">
            <xm:f>AND($BI95=設定!$B$19,設定!$B$19&lt;&gt;"")</xm:f>
            <x14:dxf>
              <fill>
                <patternFill>
                  <bgColor rgb="FFFFCCDD"/>
                </patternFill>
              </fill>
            </x14:dxf>
          </x14:cfRule>
          <x14:cfRule type="expression" priority="41" id="{371144A0-B6DE-F14F-9D1C-20915E018053}">
            <xm:f>AND($BI95=設定!$B$18,設定!$B$18&lt;&gt;"")</xm:f>
            <x14:dxf>
              <fill>
                <patternFill>
                  <bgColor rgb="FFF7D4EB"/>
                </patternFill>
              </fill>
            </x14:dxf>
          </x14:cfRule>
          <x14:cfRule type="expression" priority="42" id="{ADF6573B-8232-184E-971A-2594940EB7D9}">
            <xm:f>AND($BI95=設定!$B$17,設定!$B$17&lt;&gt;"")</xm:f>
            <x14:dxf>
              <fill>
                <patternFill>
                  <bgColor rgb="FFFFCCFF"/>
                </patternFill>
              </fill>
            </x14:dxf>
          </x14:cfRule>
          <x14:cfRule type="expression" priority="43" id="{DB251F5E-3D08-1C49-B3CA-DC63DBFE1D2C}">
            <xm:f>AND($BI95=設定!$B$16,設定!$B$16&lt;&gt;"")</xm:f>
            <x14:dxf>
              <fill>
                <patternFill>
                  <bgColor rgb="FFEECCFF"/>
                </patternFill>
              </fill>
            </x14:dxf>
          </x14:cfRule>
          <x14:cfRule type="expression" priority="44" id="{2B2974CB-4F85-9F46-BD7A-D1FEEBFD2F43}">
            <xm:f>AND($BI95=設定!$B$15,設定!$B$15&lt;&gt;"")</xm:f>
            <x14:dxf>
              <fill>
                <patternFill>
                  <bgColor rgb="FFD6D6F5"/>
                </patternFill>
              </fill>
            </x14:dxf>
          </x14:cfRule>
          <x14:cfRule type="expression" priority="45" id="{963D5D4B-21B6-7940-8A01-8E896E677E08}">
            <xm:f>AND($BI95=設定!$B$14,設定!$B$14&lt;&gt;"")</xm:f>
            <x14:dxf>
              <fill>
                <patternFill>
                  <bgColor rgb="FFCCDDFF"/>
                </patternFill>
              </fill>
            </x14:dxf>
          </x14:cfRule>
          <x14:cfRule type="expression" priority="46" id="{145B89D3-8A35-FA49-9E0E-F90B69946671}">
            <xm:f>AND($BI95=設定!$B$13,設定!$B$13&lt;&gt;"")</xm:f>
            <x14:dxf>
              <fill>
                <patternFill>
                  <bgColor rgb="FFCCEEFF"/>
                </patternFill>
              </fill>
            </x14:dxf>
          </x14:cfRule>
          <x14:cfRule type="expression" priority="47" id="{BD7E3072-A105-3540-BC1A-60ACB82ADC82}">
            <xm:f>AND($BI95=設定!$B$12,設定!$B$12&lt;&gt;"")</xm:f>
            <x14:dxf>
              <fill>
                <patternFill>
                  <bgColor rgb="FFCFFCFC"/>
                </patternFill>
              </fill>
            </x14:dxf>
          </x14:cfRule>
          <x14:cfRule type="expression" priority="48" id="{697A6EFC-9D2C-0C4D-81E3-1B92DAFAD141}">
            <xm:f>AND($BI95=設定!$B$11,設定!$B$11&lt;&gt;"")</xm:f>
            <x14:dxf>
              <fill>
                <patternFill>
                  <bgColor rgb="FFCCFFDD"/>
                </patternFill>
              </fill>
            </x14:dxf>
          </x14:cfRule>
          <x14:cfRule type="expression" priority="49" id="{F3A6987E-DFD0-684A-A55F-28C1B9C8FD77}">
            <xm:f>AND($BI95=設定!$B$10,設定!$B$10&lt;&gt;"")</xm:f>
            <x14:dxf>
              <fill>
                <patternFill>
                  <bgColor rgb="FFDDFFCC"/>
                </patternFill>
              </fill>
            </x14:dxf>
          </x14:cfRule>
          <x14:cfRule type="expression" priority="50" id="{E1CAF91E-4EBE-1B49-9B43-A12B875EBA06}">
            <xm:f>AND($BI95=設定!$B$9,設定!$B$9&lt;&gt;"")</xm:f>
            <x14:dxf>
              <fill>
                <patternFill>
                  <bgColor rgb="FFEEFFCC"/>
                </patternFill>
              </fill>
            </x14:dxf>
          </x14:cfRule>
          <x14:cfRule type="expression" priority="51" id="{C4FF9919-F799-7C49-9324-45EE1989103B}">
            <xm:f>AND($BI95=設定!$B$8,設定!$B$8&lt;&gt;"")</xm:f>
            <x14:dxf>
              <fill>
                <patternFill>
                  <bgColor rgb="FFFFFFCC"/>
                </patternFill>
              </fill>
            </x14:dxf>
          </x14:cfRule>
          <x14:cfRule type="expression" priority="52" id="{2089F737-3B0F-1041-8E2B-E6B415DFCBF1}">
            <xm:f>AND($BI95=設定!$B$7,設定!$B$7&lt;&gt;"")</xm:f>
            <x14:dxf>
              <fill>
                <patternFill>
                  <bgColor rgb="FFFFEECC"/>
                </patternFill>
              </fill>
            </x14:dxf>
          </x14:cfRule>
          <x14:cfRule type="expression" priority="53" id="{989D3EB0-F01F-3B46-B9BD-53F061E1EFD6}">
            <xm:f>AND($BI95=設定!$B$6,設定!$B$6&lt;&gt;"")</xm:f>
            <x14:dxf>
              <fill>
                <patternFill>
                  <bgColor rgb="FFF1E5DB"/>
                </patternFill>
              </fill>
            </x14:dxf>
          </x14:cfRule>
          <x14:cfRule type="expression" priority="54" id="{008C7AA3-AE79-9448-835D-75F9B2129A3E}">
            <xm:f>AND($BI95=設定!$B$5,設定!$B$5&lt;&gt;"")</xm:f>
            <x14:dxf>
              <fill>
                <patternFill>
                  <bgColor rgb="FFFFCCCC"/>
                </patternFill>
              </fill>
            </x14:dxf>
          </x14:cfRule>
          <xm:sqref>BH95:BI95</xm:sqref>
        </x14:conditionalFormatting>
        <x14:conditionalFormatting xmlns:xm="http://schemas.microsoft.com/office/excel/2006/main">
          <x14:cfRule type="expression" priority="22" id="{20B83397-05D2-2E4C-8145-B1560BBD0939}">
            <xm:f>AND($BK95=設定!$B$19,設定!$B$19&lt;&gt;"")</xm:f>
            <x14:dxf>
              <fill>
                <patternFill>
                  <bgColor rgb="FFFFCCDD"/>
                </patternFill>
              </fill>
            </x14:dxf>
          </x14:cfRule>
          <x14:cfRule type="expression" priority="23" id="{A90114D8-FCE9-D54D-8E45-C836CE644525}">
            <xm:f>AND($BK95=設定!$B$18,設定!$B$18&lt;&gt;"")</xm:f>
            <x14:dxf>
              <fill>
                <patternFill>
                  <bgColor rgb="FFF7D4EB"/>
                </patternFill>
              </fill>
            </x14:dxf>
          </x14:cfRule>
          <x14:cfRule type="expression" priority="24" id="{E834B349-AF36-1441-BCE4-4D0ABCC287BE}">
            <xm:f>AND($BK95=設定!$B$17,設定!$B$17&lt;&gt;"")</xm:f>
            <x14:dxf>
              <fill>
                <patternFill>
                  <bgColor rgb="FFFFCCFF"/>
                </patternFill>
              </fill>
            </x14:dxf>
          </x14:cfRule>
          <x14:cfRule type="expression" priority="25" id="{8DDDA16D-38E6-F34F-B887-DFAA32C2C3B7}">
            <xm:f>AND($BK95=設定!$B$16,設定!$B$16&lt;&gt;"")</xm:f>
            <x14:dxf>
              <fill>
                <patternFill>
                  <bgColor rgb="FFEECCFF"/>
                </patternFill>
              </fill>
            </x14:dxf>
          </x14:cfRule>
          <x14:cfRule type="expression" priority="26" id="{7AB4F3D4-8FE6-4845-B5C6-45ADF3469826}">
            <xm:f>AND($BK95=設定!$B$15,設定!$B$15&lt;&gt;"")</xm:f>
            <x14:dxf>
              <fill>
                <patternFill>
                  <bgColor rgb="FFD6D6F5"/>
                </patternFill>
              </fill>
            </x14:dxf>
          </x14:cfRule>
          <x14:cfRule type="expression" priority="27" id="{97E6C78C-36FD-EA4B-AD1B-3CD8EF8B3E6E}">
            <xm:f>AND($BK95=設定!$B$14,設定!$B$14&lt;&gt;"")</xm:f>
            <x14:dxf>
              <fill>
                <patternFill>
                  <bgColor rgb="FFCCDDFF"/>
                </patternFill>
              </fill>
            </x14:dxf>
          </x14:cfRule>
          <x14:cfRule type="expression" priority="28" id="{B61A1C37-C466-0D4E-914A-8583AD5A2B77}">
            <xm:f>AND($BK95=設定!$B$13,設定!$B$13&lt;&gt;"")</xm:f>
            <x14:dxf>
              <fill>
                <patternFill>
                  <bgColor rgb="FFCCEEFF"/>
                </patternFill>
              </fill>
            </x14:dxf>
          </x14:cfRule>
          <x14:cfRule type="expression" priority="29" id="{B0CF750D-D04C-D74F-B89A-FC2085CA557D}">
            <xm:f>AND($BK95=設定!$B$12,設定!$B$12&lt;&gt;"")</xm:f>
            <x14:dxf>
              <fill>
                <patternFill>
                  <bgColor rgb="FFCFFCFC"/>
                </patternFill>
              </fill>
            </x14:dxf>
          </x14:cfRule>
          <x14:cfRule type="expression" priority="30" id="{03613CE3-7FD5-F44A-8948-5FEAF5FE345F}">
            <xm:f>AND($BK95=設定!$B$11,設定!$B$11&lt;&gt;"")</xm:f>
            <x14:dxf>
              <fill>
                <patternFill>
                  <bgColor rgb="FFCCFFDD"/>
                </patternFill>
              </fill>
            </x14:dxf>
          </x14:cfRule>
          <x14:cfRule type="expression" priority="31" id="{4990ED0E-7500-F44A-97F8-7BB49F2FAE33}">
            <xm:f>AND($BK95=設定!$B$10,設定!$B$10&lt;&gt;"")</xm:f>
            <x14:dxf>
              <fill>
                <patternFill>
                  <bgColor rgb="FFDDFFCC"/>
                </patternFill>
              </fill>
            </x14:dxf>
          </x14:cfRule>
          <x14:cfRule type="expression" priority="32" id="{C617927F-C79F-554A-A0B6-0FC21B39AEE2}">
            <xm:f>AND($BK95=設定!$B$9,設定!$B$9&lt;&gt;"")</xm:f>
            <x14:dxf>
              <fill>
                <patternFill>
                  <bgColor rgb="FFEEFFCC"/>
                </patternFill>
              </fill>
            </x14:dxf>
          </x14:cfRule>
          <x14:cfRule type="expression" priority="33" id="{0207D491-EDB9-BC4F-B08E-B49142880BB5}">
            <xm:f>AND($BK95=設定!$B$8,設定!$B$8&lt;&gt;"")</xm:f>
            <x14:dxf>
              <fill>
                <patternFill>
                  <bgColor rgb="FFFFFFCC"/>
                </patternFill>
              </fill>
            </x14:dxf>
          </x14:cfRule>
          <x14:cfRule type="expression" priority="34" id="{FD14598A-5332-7E44-B84E-499C79FBF2FB}">
            <xm:f>AND($BK95=設定!$B$7,設定!$B$7&lt;&gt;"")</xm:f>
            <x14:dxf>
              <fill>
                <patternFill>
                  <bgColor rgb="FFFFEECC"/>
                </patternFill>
              </fill>
            </x14:dxf>
          </x14:cfRule>
          <x14:cfRule type="expression" priority="35" id="{B90F765E-30F2-4148-9F04-234CBED6CF59}">
            <xm:f>AND($BK95=設定!$B$6,設定!$B$6&lt;&gt;"")</xm:f>
            <x14:dxf>
              <fill>
                <patternFill>
                  <bgColor rgb="FFF1E5DB"/>
                </patternFill>
              </fill>
            </x14:dxf>
          </x14:cfRule>
          <x14:cfRule type="expression" priority="36" id="{547FE76C-3590-8248-BE5B-5D0EB393F3A5}">
            <xm:f>AND($BK95=設定!$B$5,設定!$B$5&lt;&gt;"")</xm:f>
            <x14:dxf>
              <fill>
                <patternFill>
                  <bgColor rgb="FFFFCCCC"/>
                </patternFill>
              </fill>
            </x14:dxf>
          </x14:cfRule>
          <xm:sqref>BJ95:BK95</xm:sqref>
        </x14:conditionalFormatting>
        <x14:conditionalFormatting xmlns:xm="http://schemas.microsoft.com/office/excel/2006/main">
          <x14:cfRule type="expression" priority="4" id="{45060A27-AAEA-314A-A463-30DCD6188E87}">
            <xm:f>AND($BM95=設定!$B$19,設定!$B$19&lt;&gt;"")</xm:f>
            <x14:dxf>
              <fill>
                <patternFill>
                  <bgColor rgb="FFFFCCDD"/>
                </patternFill>
              </fill>
            </x14:dxf>
          </x14:cfRule>
          <x14:cfRule type="expression" priority="5" id="{6CBB7B5D-FC7C-274A-B05F-26EBA3CD478E}">
            <xm:f>AND($BM95=設定!$B$18,設定!$B$18&lt;&gt;"")</xm:f>
            <x14:dxf>
              <fill>
                <patternFill>
                  <bgColor rgb="FFF7D4EB"/>
                </patternFill>
              </fill>
            </x14:dxf>
          </x14:cfRule>
          <x14:cfRule type="expression" priority="6" id="{04C174EA-8C89-8140-A1CB-E41BC9075F70}">
            <xm:f>AND($BM95=設定!$B$17,設定!$B$17&lt;&gt;"")</xm:f>
            <x14:dxf>
              <fill>
                <patternFill>
                  <bgColor rgb="FFFFCCFF"/>
                </patternFill>
              </fill>
            </x14:dxf>
          </x14:cfRule>
          <x14:cfRule type="expression" priority="7" id="{6AE7E444-CD8F-9A4F-A42C-3D0634CBF544}">
            <xm:f>AND($BM95=設定!$B$16,設定!$B$16&lt;&gt;"")</xm:f>
            <x14:dxf>
              <fill>
                <patternFill>
                  <bgColor rgb="FFEECCFF"/>
                </patternFill>
              </fill>
            </x14:dxf>
          </x14:cfRule>
          <x14:cfRule type="expression" priority="8" id="{7D59A6BA-0D2B-4346-BE11-1FFDCB77385F}">
            <xm:f>AND($BM95=設定!$B$15,設定!$B$15&lt;&gt;"")</xm:f>
            <x14:dxf>
              <fill>
                <patternFill>
                  <bgColor rgb="FFD6D6F5"/>
                </patternFill>
              </fill>
            </x14:dxf>
          </x14:cfRule>
          <x14:cfRule type="expression" priority="9" id="{63A14496-7507-8945-8B72-3CE5DD9F1F1E}">
            <xm:f>AND($BM95=設定!$B$14,設定!$B$14&lt;&gt;"")</xm:f>
            <x14:dxf>
              <fill>
                <patternFill>
                  <bgColor rgb="FFCCDDFF"/>
                </patternFill>
              </fill>
            </x14:dxf>
          </x14:cfRule>
          <x14:cfRule type="expression" priority="10" id="{D66ED6B4-87D0-8746-A02D-E60888C49E0D}">
            <xm:f>AND($BM95=設定!$B$13,設定!$B$13&lt;&gt;"")</xm:f>
            <x14:dxf>
              <fill>
                <patternFill>
                  <bgColor rgb="FFCCEEFF"/>
                </patternFill>
              </fill>
            </x14:dxf>
          </x14:cfRule>
          <x14:cfRule type="expression" priority="11" id="{2F095779-8AA6-C04F-8CFC-C620268D6F6A}">
            <xm:f>AND($BM95=設定!$B$12,設定!$B$12&lt;&gt;"")</xm:f>
            <x14:dxf>
              <fill>
                <patternFill>
                  <bgColor rgb="FFCFFCFC"/>
                </patternFill>
              </fill>
            </x14:dxf>
          </x14:cfRule>
          <x14:cfRule type="expression" priority="12" id="{1891D486-BC52-894A-B7A1-CBCAD9A1BB70}">
            <xm:f>AND($BM95=設定!$B$11,設定!$B$11&lt;&gt;"")</xm:f>
            <x14:dxf>
              <fill>
                <patternFill>
                  <bgColor rgb="FFCCFFDD"/>
                </patternFill>
              </fill>
            </x14:dxf>
          </x14:cfRule>
          <x14:cfRule type="expression" priority="13" id="{26916CC8-A2AB-F945-BD2C-77CE29189CBB}">
            <xm:f>AND($BM95=設定!$B$10,設定!$B$10&lt;&gt;"")</xm:f>
            <x14:dxf>
              <fill>
                <patternFill>
                  <bgColor rgb="FFDDFFCC"/>
                </patternFill>
              </fill>
            </x14:dxf>
          </x14:cfRule>
          <x14:cfRule type="expression" priority="14" id="{A486CECD-CA5F-D040-8DAD-4ECFDD3AD192}">
            <xm:f>AND($BM95=設定!$B$9,設定!$B$9&lt;&gt;"")</xm:f>
            <x14:dxf>
              <fill>
                <patternFill>
                  <bgColor rgb="FFEEFFCC"/>
                </patternFill>
              </fill>
            </x14:dxf>
          </x14:cfRule>
          <x14:cfRule type="expression" priority="15" id="{C6D54B35-B507-4C4D-BBC3-1EF16FBDBABB}">
            <xm:f>AND($BM95=設定!$B$8,設定!$B$8&lt;&gt;"")</xm:f>
            <x14:dxf>
              <fill>
                <patternFill>
                  <bgColor rgb="FFFFFFCC"/>
                </patternFill>
              </fill>
            </x14:dxf>
          </x14:cfRule>
          <x14:cfRule type="expression" priority="16" id="{8FBB7205-D56D-3C4B-9AFC-048CEF0A2825}">
            <xm:f>AND($BM95=設定!$B$7,設定!$B$7&lt;&gt;"")</xm:f>
            <x14:dxf>
              <fill>
                <patternFill>
                  <bgColor rgb="FFFFEECC"/>
                </patternFill>
              </fill>
            </x14:dxf>
          </x14:cfRule>
          <x14:cfRule type="expression" priority="17" id="{391AEB57-BBDC-034B-9C9B-A954535A540B}">
            <xm:f>AND($BM95=設定!$B$6,設定!$B$6&lt;&gt;"")</xm:f>
            <x14:dxf>
              <fill>
                <patternFill>
                  <bgColor rgb="FFF1E5DB"/>
                </patternFill>
              </fill>
            </x14:dxf>
          </x14:cfRule>
          <x14:cfRule type="expression" priority="18" id="{2637C52A-2935-F547-896F-F3C7AF1B3C88}">
            <xm:f>AND($BM95=設定!$B$5,設定!$B$5&lt;&gt;"")</xm:f>
            <x14:dxf>
              <fill>
                <patternFill>
                  <bgColor rgb="FFFFCCCC"/>
                </patternFill>
              </fill>
            </x14:dxf>
          </x14:cfRule>
          <xm:sqref>BL95:BM95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A67479A9-EE70-4287-94AB-41B8276DD427}">
          <x14:formula1>
            <xm:f>OFFSET(設定!$B$5,0,0,COUNTA(設定!$B:$B)-1,1)</xm:f>
          </x14:formula1>
          <xm:sqref>BE37:BE40 BM44:BM53 BK37:BK40 BA37:BA40 G37:G40 M37:M40 O37:O40 Q37:Q40 S37:S40 U37:U40 W37:W40 Y37:Y40 AA37:AA40 AC37:AC40 AE37:AE40 AG37:AG40 AI37:AI40 AK37:AK40 AM37:AM40 AO37:AO40 AQ37:AQ40 AS37:AS40 AU37:AU40 AW37:AW40 AY37:AY40 BA44:BA53 BC37:BC40 BE44:BE53 BG37:BG40 BI37:BI40 BC44:BC53 BM80:BM89 BG44:BG53 BE80:BE89 BC80:BC89 G44:G53 K37:K40 M44:M53 O44:O53 Q44:Q53 S44:S53 U44:U53 W44:W53 Y44:Y53 AA44:AA53 AC44:AC53 AE44:AE53 AG44:AG53 AI44:AI53 AK44:AK53 AM44:AM53 AO44:AO53 AQ44:AQ53 AS44:AS53 AU44:AU53 AW44:AW53 AY44:AY53 BA80:BA89 BC68:BC77 BE68:BE77 BG80:BG89 BI44:BI53 I37:I40 BI80:BI89 G80:G89 BE56:BE65 BA68:BA77 K44:K53 M80:M89 O80:O89 Q80:Q89 S80:S89 U80:U89 W80:W89 Y80:Y89 AA80:AA89 AC80:AC89 AE80:AE89 AG80:AG89 AI80:AI89 AK80:AK89 AM80:AM89 AO80:AO89 AQ80:AQ89 AS80:AS89 AU80:AU89 AW80:AW89 AY80:AY89 BA56:BA65 BC56:BC65 BK44:BK53 BK80:BK89 I44:I53 BM68:BM77 BG68:BG77 BG56:BG65 G68:G77 K80:K89 M68:M77 O68:O77 Q68:Q77 S68:S77 U68:U77 W68:W77 Y68:Y77 AA68:AA77 AC68:AC77 AE68:AE77 AG68:AG77 AI68:AI77 AK68:AK77 AM68:AM77 AO68:AO77 AQ68:AQ77 AS68:AS77 AU68:AU77 AW68:AW77 AY68:AY77 BA96:BA125 BC96:BC125 BE96:BE125 BG96:BG125 BI68:BI77 BK68:BK77 BM56:BM65 BI56:BI65 BI96:BI125 G56:G65 K68:K77 M56:M65 O56:O65 Q56:Q65 S56:S65 U56:U65 W56:W65 Y56:Y65 AA56:AA65 AC56:AC65 AE56:AE65 AG56:AG65 AI56:AI65 AK56:AK65 AM56:AM65 AO56:AO65 AQ56:AQ65 AS56:AS65 AU56:AU65 AW56:AW65 AY56:AY65 BA92:BA93 BC92:BC93 BE92:BE93 BG92:BG93 BI92:BI93 BK56:BK65 E96:E125 BK96:BK125 BK92:BK93 G96:G125 K56:K65 M96:M125 O96:O125 Q96:Q125 S96:S125 U96:U125 W96:W125 Y96:Y125 AA96:AA125 AC96:AC125 AE96:AE125 AG96:AG125 AI96:AI125 AK96:AK125 AM96:AM125 AO96:AO125 AQ96:AQ125 AS96:AS125 AU96:AU125 AW96:AW125 AY96:AY125 I80:I89 I68:I77 BM96:BM125 I56:I65 I96:I125 I92:I93 BM92:BM93 K96:K125 G92:G93 K92:K93 M92:M93 O92:O93 Q92:Q93 S92:S93 U92:U93 W92:W93 Y92:Y93 AA92:AA93 AC92:AC93 AE92:AE93 AG92:AG93 AI92:AI93 AK92:AK93 AM92:AM93 AO92:AO93 AQ92:AQ93 AS92:AS93 AU92:AU93 AW92:AW93 AY92:AY93 BM37:BM40 E37:E40 E44:E53 E80:E89 E68:E77 E56:E65 E92:E93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1FB5F9-B698-4F62-9F7D-26A18BD0E939}">
  <sheetPr>
    <tabColor theme="8" tint="0.59999389629810485"/>
    <pageSetUpPr fitToPage="1"/>
  </sheetPr>
  <dimension ref="A1:BM143"/>
  <sheetViews>
    <sheetView showGridLines="0" workbookViewId="0">
      <pane xSplit="3" ySplit="19" topLeftCell="D20" activePane="bottomRight" state="frozen"/>
      <selection pane="topRight" activeCell="D1" sqref="D1"/>
      <selection pane="bottomLeft" activeCell="A20" sqref="A20"/>
      <selection pane="bottomRight"/>
    </sheetView>
  </sheetViews>
  <sheetFormatPr baseColWidth="10" defaultColWidth="8.83203125" defaultRowHeight="18" outlineLevelRow="1"/>
  <cols>
    <col min="1" max="1" width="3" style="94" customWidth="1"/>
    <col min="2" max="2" width="9.83203125" style="94" customWidth="1"/>
    <col min="3" max="3" width="14.1640625" style="99" customWidth="1"/>
    <col min="4" max="4" width="10.6640625" style="90" customWidth="1"/>
    <col min="5" max="5" width="10.6640625" style="158" customWidth="1"/>
    <col min="6" max="9" width="10.6640625" style="90" customWidth="1"/>
    <col min="10" max="11" width="10.6640625" style="94" customWidth="1"/>
    <col min="12" max="15" width="10.6640625" style="90" customWidth="1"/>
    <col min="16" max="17" width="10.6640625" style="92" customWidth="1"/>
    <col min="18" max="19" width="10.6640625" style="91" customWidth="1"/>
    <col min="20" max="21" width="10.6640625" style="92" customWidth="1"/>
    <col min="22" max="23" width="10.6640625" style="93" customWidth="1"/>
    <col min="24" max="43" width="10.6640625" style="92" customWidth="1"/>
    <col min="44" max="64" width="10.6640625" style="94" customWidth="1"/>
    <col min="65" max="76" width="8.6640625" style="94" customWidth="1"/>
    <col min="77" max="16384" width="8.83203125" style="94"/>
  </cols>
  <sheetData>
    <row r="1" spans="1:63" ht="45" customHeight="1" thickBot="1">
      <c r="A1" s="95"/>
      <c r="B1" s="198"/>
      <c r="C1" s="199"/>
      <c r="D1" s="200"/>
      <c r="E1" s="201"/>
      <c r="F1" s="200"/>
      <c r="G1" s="200"/>
      <c r="H1" s="202"/>
      <c r="I1" s="202"/>
      <c r="J1" s="203"/>
      <c r="K1" s="203"/>
      <c r="L1" s="96"/>
      <c r="M1" s="96"/>
      <c r="N1" s="96"/>
      <c r="O1" s="96"/>
      <c r="P1" s="96"/>
      <c r="Q1" s="96"/>
      <c r="R1" s="96"/>
      <c r="S1" s="96"/>
      <c r="T1" s="96"/>
      <c r="U1" s="96"/>
      <c r="V1" s="96"/>
      <c r="W1" s="96"/>
      <c r="X1" s="96"/>
      <c r="Y1" s="96"/>
      <c r="Z1" s="96"/>
      <c r="AA1" s="96"/>
      <c r="AB1" s="96"/>
      <c r="AC1" s="96"/>
      <c r="AD1" s="96"/>
      <c r="AE1" s="96"/>
      <c r="AF1" s="96"/>
      <c r="AG1" s="96"/>
      <c r="AH1" s="96"/>
      <c r="AI1" s="97"/>
      <c r="AJ1" s="97"/>
      <c r="AK1" s="97"/>
      <c r="AL1" s="97"/>
      <c r="AM1" s="94"/>
      <c r="AN1" s="94"/>
      <c r="AO1" s="94"/>
      <c r="AP1" s="94"/>
      <c r="AQ1" s="94"/>
    </row>
    <row r="2" spans="1:63" s="98" customFormat="1" ht="18.75" customHeight="1" thickTop="1">
      <c r="D2" s="376" t="s">
        <v>63</v>
      </c>
      <c r="E2" s="377"/>
      <c r="F2" s="377"/>
      <c r="G2" s="377"/>
      <c r="H2" s="377"/>
      <c r="I2" s="378"/>
      <c r="J2" s="156"/>
      <c r="K2" s="379" t="s">
        <v>3</v>
      </c>
      <c r="L2" s="380"/>
      <c r="M2" s="112"/>
      <c r="N2" s="379" t="s">
        <v>64</v>
      </c>
      <c r="O2" s="380"/>
      <c r="P2" s="147"/>
      <c r="Q2" s="379" t="s">
        <v>65</v>
      </c>
      <c r="R2" s="380"/>
      <c r="S2" s="191"/>
      <c r="T2" s="379" t="s">
        <v>66</v>
      </c>
      <c r="U2" s="381"/>
      <c r="V2" s="380"/>
      <c r="W2" s="112"/>
      <c r="X2" s="379" t="s">
        <v>67</v>
      </c>
      <c r="Y2" s="381"/>
      <c r="Z2" s="380"/>
      <c r="AA2" s="113"/>
      <c r="AB2" s="369" t="s">
        <v>68</v>
      </c>
      <c r="AC2" s="370"/>
      <c r="AD2" s="147"/>
    </row>
    <row r="3" spans="1:63" s="98" customFormat="1" ht="18.75" customHeight="1" thickBot="1">
      <c r="D3" s="241" t="s">
        <v>69</v>
      </c>
      <c r="E3" s="242" t="s">
        <v>70</v>
      </c>
      <c r="F3" s="242" t="s">
        <v>71</v>
      </c>
      <c r="G3" s="243" t="s">
        <v>69</v>
      </c>
      <c r="H3" s="242" t="s">
        <v>70</v>
      </c>
      <c r="I3" s="244" t="s">
        <v>71</v>
      </c>
      <c r="J3" s="156"/>
      <c r="K3" s="103" t="s">
        <v>72</v>
      </c>
      <c r="L3" s="104" t="s">
        <v>70</v>
      </c>
      <c r="M3" s="89"/>
      <c r="N3" s="103" t="s">
        <v>72</v>
      </c>
      <c r="O3" s="104" t="s">
        <v>70</v>
      </c>
      <c r="P3" s="173"/>
      <c r="Q3" s="103" t="s">
        <v>72</v>
      </c>
      <c r="R3" s="104" t="s">
        <v>70</v>
      </c>
      <c r="S3" s="175"/>
      <c r="T3" s="103" t="s">
        <v>73</v>
      </c>
      <c r="U3" s="137" t="s">
        <v>74</v>
      </c>
      <c r="V3" s="104" t="s">
        <v>70</v>
      </c>
      <c r="W3" s="89"/>
      <c r="X3" s="103" t="s">
        <v>73</v>
      </c>
      <c r="Y3" s="137" t="s">
        <v>74</v>
      </c>
      <c r="Z3" s="104" t="s">
        <v>70</v>
      </c>
      <c r="AB3" s="371">
        <f>SUM(D95:BK95)</f>
        <v>0</v>
      </c>
      <c r="AC3" s="372"/>
      <c r="AD3" s="177"/>
    </row>
    <row r="4" spans="1:63" s="98" customFormat="1" ht="18.75" customHeight="1" thickTop="1">
      <c r="D4" s="245">
        <f>設定!B5</f>
        <v>0</v>
      </c>
      <c r="E4" s="220">
        <f>SUMIF(E56:BK125,設定!B5,D56:BK125)</f>
        <v>0</v>
      </c>
      <c r="F4" s="221" t="str">
        <f t="shared" ref="F4:F13" si="0">IFERROR(E4/$H$14,"")</f>
        <v/>
      </c>
      <c r="G4" s="255">
        <f>設定!B15</f>
        <v>0</v>
      </c>
      <c r="H4" s="220">
        <f>SUMIF(E56:BK125,設定!B15,D56:BK125)</f>
        <v>0</v>
      </c>
      <c r="I4" s="226" t="str">
        <f t="shared" ref="I4:I8" si="1">IFERROR(H4/$H$14,"")</f>
        <v/>
      </c>
      <c r="J4" s="156"/>
      <c r="K4" s="135">
        <f>設定!D5</f>
        <v>0</v>
      </c>
      <c r="L4" s="171">
        <f t="shared" ref="L4:L9" si="2">SUM(D44:BK44)</f>
        <v>0</v>
      </c>
      <c r="M4" s="109"/>
      <c r="N4" s="135">
        <f>設定!F5</f>
        <v>0</v>
      </c>
      <c r="O4" s="171">
        <f>SUM(B56:BK56)</f>
        <v>0</v>
      </c>
      <c r="P4" s="172"/>
      <c r="Q4" s="135">
        <f>設定!H5</f>
        <v>0</v>
      </c>
      <c r="R4" s="171">
        <f t="shared" ref="R4:R13" si="3">SUM(D68:BK68)</f>
        <v>0</v>
      </c>
      <c r="S4" s="171"/>
      <c r="T4" s="135">
        <f>設定!J5</f>
        <v>0</v>
      </c>
      <c r="U4" s="234"/>
      <c r="V4" s="171">
        <f t="shared" ref="V4:V13" si="4">SUM(D80:BK80)</f>
        <v>0</v>
      </c>
      <c r="W4" s="109"/>
      <c r="X4" s="135">
        <f>設定!L5</f>
        <v>0</v>
      </c>
      <c r="Y4" s="235"/>
      <c r="Z4" s="136">
        <f>SUM(D96:BM98)</f>
        <v>0</v>
      </c>
      <c r="AB4" s="112"/>
      <c r="AC4" s="112"/>
      <c r="AD4" s="178"/>
    </row>
    <row r="5" spans="1:63" s="98" customFormat="1" ht="18.75" customHeight="1" thickBot="1">
      <c r="D5" s="246">
        <f>設定!B6</f>
        <v>0</v>
      </c>
      <c r="E5" s="222">
        <f>SUMIF(E56:BK125,設定!B6,D56:BK125)</f>
        <v>0</v>
      </c>
      <c r="F5" s="223" t="str">
        <f t="shared" si="0"/>
        <v/>
      </c>
      <c r="G5" s="256">
        <f>設定!B16</f>
        <v>0</v>
      </c>
      <c r="H5" s="222">
        <f>SUMIF(E56:BK125,設定!B16,D56:BK125)</f>
        <v>0</v>
      </c>
      <c r="I5" s="227" t="str">
        <f t="shared" si="1"/>
        <v/>
      </c>
      <c r="J5" s="156"/>
      <c r="K5" s="135">
        <f>設定!D6</f>
        <v>0</v>
      </c>
      <c r="L5" s="171">
        <f t="shared" si="2"/>
        <v>0</v>
      </c>
      <c r="M5" s="109"/>
      <c r="N5" s="135">
        <f>設定!F6</f>
        <v>0</v>
      </c>
      <c r="O5" s="171">
        <f>SUM(B57:BK57)</f>
        <v>0</v>
      </c>
      <c r="P5" s="172"/>
      <c r="Q5" s="135">
        <f>設定!H6</f>
        <v>0</v>
      </c>
      <c r="R5" s="171">
        <f t="shared" si="3"/>
        <v>0</v>
      </c>
      <c r="S5" s="171"/>
      <c r="T5" s="135">
        <f>設定!J6</f>
        <v>0</v>
      </c>
      <c r="U5" s="234"/>
      <c r="V5" s="171">
        <f t="shared" si="4"/>
        <v>0</v>
      </c>
      <c r="W5" s="109"/>
      <c r="X5" s="135">
        <f>設定!L6</f>
        <v>0</v>
      </c>
      <c r="Y5" s="235"/>
      <c r="Z5" s="136">
        <f>SUM(D99:BM101)</f>
        <v>0</v>
      </c>
      <c r="AB5" s="105" t="s">
        <v>76</v>
      </c>
      <c r="AC5" s="105"/>
      <c r="AD5" s="179"/>
    </row>
    <row r="6" spans="1:63" s="98" customFormat="1" ht="18.75" customHeight="1" thickTop="1">
      <c r="D6" s="247">
        <f>設定!B7</f>
        <v>0</v>
      </c>
      <c r="E6" s="222">
        <f>SUMIF(E56:BK125,設定!B7,D56:BK125)</f>
        <v>0</v>
      </c>
      <c r="F6" s="223" t="str">
        <f t="shared" si="0"/>
        <v/>
      </c>
      <c r="G6" s="257">
        <f>設定!B17</f>
        <v>0</v>
      </c>
      <c r="H6" s="222">
        <f>SUMIF(E56:BK125,設定!B17,D56:BK125)</f>
        <v>0</v>
      </c>
      <c r="I6" s="227" t="str">
        <f t="shared" si="1"/>
        <v/>
      </c>
      <c r="J6" s="156"/>
      <c r="K6" s="135">
        <f>設定!D7</f>
        <v>0</v>
      </c>
      <c r="L6" s="171">
        <f t="shared" si="2"/>
        <v>0</v>
      </c>
      <c r="M6" s="109"/>
      <c r="N6" s="135">
        <f>設定!F7</f>
        <v>0</v>
      </c>
      <c r="O6" s="171">
        <f>SUM(B58:BK58)</f>
        <v>0</v>
      </c>
      <c r="P6" s="172"/>
      <c r="Q6" s="135">
        <f>設定!H7</f>
        <v>0</v>
      </c>
      <c r="R6" s="171">
        <f t="shared" si="3"/>
        <v>0</v>
      </c>
      <c r="S6" s="171"/>
      <c r="T6" s="135">
        <f>設定!J7</f>
        <v>0</v>
      </c>
      <c r="U6" s="234"/>
      <c r="V6" s="171">
        <f t="shared" si="4"/>
        <v>0</v>
      </c>
      <c r="W6" s="109"/>
      <c r="X6" s="135">
        <f>設定!L7</f>
        <v>0</v>
      </c>
      <c r="Y6" s="235"/>
      <c r="Z6" s="136">
        <f>SUM(D102:BM104)</f>
        <v>0</v>
      </c>
      <c r="AB6" s="369" t="s">
        <v>74</v>
      </c>
      <c r="AC6" s="370"/>
      <c r="AD6" s="147"/>
    </row>
    <row r="7" spans="1:63" s="98" customFormat="1" ht="18.75" customHeight="1" thickBot="1">
      <c r="D7" s="248">
        <f>設定!B8</f>
        <v>0</v>
      </c>
      <c r="E7" s="222">
        <f>SUMIF(E56:BK125,設定!B8,D56:BK125)</f>
        <v>0</v>
      </c>
      <c r="F7" s="223" t="str">
        <f t="shared" si="0"/>
        <v/>
      </c>
      <c r="G7" s="258">
        <f>設定!B18</f>
        <v>0</v>
      </c>
      <c r="H7" s="222">
        <f>SUMIF(E56:BK125,設定!B18,D56:BK125)</f>
        <v>0</v>
      </c>
      <c r="I7" s="227" t="str">
        <f t="shared" si="1"/>
        <v/>
      </c>
      <c r="J7" s="156"/>
      <c r="K7" s="135">
        <f>設定!D8</f>
        <v>0</v>
      </c>
      <c r="L7" s="171">
        <f t="shared" si="2"/>
        <v>0</v>
      </c>
      <c r="M7" s="109"/>
      <c r="N7" s="135">
        <f>設定!F8</f>
        <v>0</v>
      </c>
      <c r="O7" s="171">
        <f>SUM(B59:BK59)</f>
        <v>0</v>
      </c>
      <c r="P7" s="172"/>
      <c r="Q7" s="135">
        <f>設定!H8</f>
        <v>0</v>
      </c>
      <c r="R7" s="171">
        <f t="shared" si="3"/>
        <v>0</v>
      </c>
      <c r="S7" s="171"/>
      <c r="T7" s="135">
        <f>設定!J8</f>
        <v>0</v>
      </c>
      <c r="U7" s="234"/>
      <c r="V7" s="171">
        <f t="shared" si="4"/>
        <v>0</v>
      </c>
      <c r="W7" s="109"/>
      <c r="X7" s="135">
        <f>設定!L8</f>
        <v>0</v>
      </c>
      <c r="Y7" s="235"/>
      <c r="Z7" s="136">
        <f>SUM(D105:BM107)</f>
        <v>0</v>
      </c>
      <c r="AB7" s="371">
        <f>L14-SUM(O14,R14,U14,AB3)</f>
        <v>0</v>
      </c>
      <c r="AC7" s="372"/>
      <c r="AD7" s="177"/>
    </row>
    <row r="8" spans="1:63" s="98" customFormat="1" ht="18.75" customHeight="1" thickTop="1" thickBot="1">
      <c r="D8" s="249">
        <f>設定!B9</f>
        <v>0</v>
      </c>
      <c r="E8" s="222">
        <f>SUMIF(E56:BK125,設定!B9,D56:BK125)</f>
        <v>0</v>
      </c>
      <c r="F8" s="223" t="str">
        <f t="shared" si="0"/>
        <v/>
      </c>
      <c r="G8" s="259">
        <f>設定!B19</f>
        <v>0</v>
      </c>
      <c r="H8" s="222">
        <f>SUMIF(E56:BK125,設定!B19,D56:BK125)</f>
        <v>0</v>
      </c>
      <c r="I8" s="227" t="str">
        <f t="shared" si="1"/>
        <v/>
      </c>
      <c r="J8" s="156"/>
      <c r="K8" s="135">
        <f>設定!D9</f>
        <v>0</v>
      </c>
      <c r="L8" s="171">
        <f t="shared" si="2"/>
        <v>0</v>
      </c>
      <c r="M8" s="109"/>
      <c r="N8" s="135">
        <f>設定!F9</f>
        <v>0</v>
      </c>
      <c r="O8" s="171">
        <f t="shared" ref="O8:O13" si="5">SUM(D60:BK60)</f>
        <v>0</v>
      </c>
      <c r="P8" s="172"/>
      <c r="Q8" s="135">
        <f>設定!H9</f>
        <v>0</v>
      </c>
      <c r="R8" s="171">
        <f t="shared" si="3"/>
        <v>0</v>
      </c>
      <c r="S8" s="171"/>
      <c r="T8" s="135">
        <f>設定!J9</f>
        <v>0</v>
      </c>
      <c r="U8" s="234"/>
      <c r="V8" s="171">
        <f t="shared" si="4"/>
        <v>0</v>
      </c>
      <c r="W8" s="109"/>
      <c r="X8" s="135">
        <f>設定!L9</f>
        <v>0</v>
      </c>
      <c r="Y8" s="235"/>
      <c r="Z8" s="136">
        <f>SUM(D108:BM110)</f>
        <v>0</v>
      </c>
      <c r="AB8" s="118" t="s">
        <v>77</v>
      </c>
      <c r="AC8" s="118"/>
      <c r="AD8" s="180"/>
    </row>
    <row r="9" spans="1:63" s="98" customFormat="1" ht="18.75" customHeight="1" thickTop="1">
      <c r="D9" s="250">
        <f>設定!B10</f>
        <v>0</v>
      </c>
      <c r="E9" s="222">
        <f>SUMIF(E56:BK125,設定!B10,D56:BK125)</f>
        <v>0</v>
      </c>
      <c r="F9" s="223" t="str">
        <f t="shared" si="0"/>
        <v/>
      </c>
      <c r="G9" s="192"/>
      <c r="H9" s="228"/>
      <c r="I9" s="229"/>
      <c r="J9" s="156"/>
      <c r="K9" s="135">
        <f>設定!D10</f>
        <v>0</v>
      </c>
      <c r="L9" s="171">
        <f t="shared" si="2"/>
        <v>0</v>
      </c>
      <c r="M9" s="109"/>
      <c r="N9" s="135">
        <f>設定!F10</f>
        <v>0</v>
      </c>
      <c r="O9" s="171">
        <f t="shared" si="5"/>
        <v>0</v>
      </c>
      <c r="P9" s="172"/>
      <c r="Q9" s="135">
        <f>設定!H10</f>
        <v>0</v>
      </c>
      <c r="R9" s="171">
        <f t="shared" si="3"/>
        <v>0</v>
      </c>
      <c r="S9" s="171"/>
      <c r="T9" s="135">
        <f>設定!J10</f>
        <v>0</v>
      </c>
      <c r="U9" s="234"/>
      <c r="V9" s="171">
        <f t="shared" si="4"/>
        <v>0</v>
      </c>
      <c r="W9" s="109"/>
      <c r="X9" s="135">
        <f>設定!L10</f>
        <v>0</v>
      </c>
      <c r="Y9" s="235"/>
      <c r="Z9" s="136">
        <f>SUM(D111:BM113)</f>
        <v>0</v>
      </c>
      <c r="AB9" s="369" t="s">
        <v>78</v>
      </c>
      <c r="AC9" s="370"/>
      <c r="AD9" s="147"/>
    </row>
    <row r="10" spans="1:63" s="98" customFormat="1" ht="18.75" customHeight="1" thickBot="1">
      <c r="D10" s="251">
        <f>設定!B11</f>
        <v>0</v>
      </c>
      <c r="E10" s="222">
        <f>SUMIF(E56:BK125,設定!B11,D56:BK125)</f>
        <v>0</v>
      </c>
      <c r="F10" s="223" t="str">
        <f t="shared" si="0"/>
        <v/>
      </c>
      <c r="G10" s="193"/>
      <c r="H10" s="230"/>
      <c r="I10" s="231"/>
      <c r="J10" s="156"/>
      <c r="K10" s="135">
        <f>設定!D11</f>
        <v>0</v>
      </c>
      <c r="L10" s="171">
        <f>SUM(B50:BK50)</f>
        <v>0</v>
      </c>
      <c r="M10" s="109"/>
      <c r="N10" s="135">
        <f>設定!F11</f>
        <v>0</v>
      </c>
      <c r="O10" s="171">
        <f t="shared" si="5"/>
        <v>0</v>
      </c>
      <c r="P10" s="172"/>
      <c r="Q10" s="135">
        <f>設定!H11</f>
        <v>0</v>
      </c>
      <c r="R10" s="171">
        <f t="shared" si="3"/>
        <v>0</v>
      </c>
      <c r="S10" s="171"/>
      <c r="T10" s="135">
        <f>設定!J11</f>
        <v>0</v>
      </c>
      <c r="U10" s="234"/>
      <c r="V10" s="171">
        <f t="shared" si="4"/>
        <v>0</v>
      </c>
      <c r="W10" s="109"/>
      <c r="X10" s="135">
        <f>設定!L11</f>
        <v>0</v>
      </c>
      <c r="Y10" s="235"/>
      <c r="Z10" s="136">
        <f>SUM(D114:BM116)</f>
        <v>0</v>
      </c>
      <c r="AB10" s="374">
        <f>SUM(O14,R14,V14,Z14,AB3)</f>
        <v>0</v>
      </c>
      <c r="AC10" s="375"/>
      <c r="AD10" s="181"/>
    </row>
    <row r="11" spans="1:63" s="98" customFormat="1" ht="18.75" customHeight="1" thickTop="1" thickBot="1">
      <c r="D11" s="252">
        <f>設定!B12</f>
        <v>0</v>
      </c>
      <c r="E11" s="222">
        <f>SUMIF(E56:BK125,設定!B12,D56:BK125)</f>
        <v>0</v>
      </c>
      <c r="F11" s="223" t="str">
        <f t="shared" si="0"/>
        <v/>
      </c>
      <c r="G11" s="193"/>
      <c r="H11" s="230"/>
      <c r="I11" s="231"/>
      <c r="J11" s="156"/>
      <c r="K11" s="135">
        <f>設定!D12</f>
        <v>0</v>
      </c>
      <c r="L11" s="171">
        <f>SUM(B51:BK51)</f>
        <v>0</v>
      </c>
      <c r="M11" s="109"/>
      <c r="N11" s="135">
        <f>設定!F12</f>
        <v>0</v>
      </c>
      <c r="O11" s="171">
        <f t="shared" si="5"/>
        <v>0</v>
      </c>
      <c r="P11" s="172"/>
      <c r="Q11" s="135">
        <f>設定!H12</f>
        <v>0</v>
      </c>
      <c r="R11" s="171">
        <f t="shared" si="3"/>
        <v>0</v>
      </c>
      <c r="S11" s="171"/>
      <c r="T11" s="135">
        <f>設定!J12</f>
        <v>0</v>
      </c>
      <c r="U11" s="234"/>
      <c r="V11" s="171">
        <f t="shared" si="4"/>
        <v>0</v>
      </c>
      <c r="W11" s="109"/>
      <c r="X11" s="135">
        <f>設定!L12</f>
        <v>0</v>
      </c>
      <c r="Y11" s="235"/>
      <c r="Z11" s="136">
        <f>SUM(D117:BM119)</f>
        <v>0</v>
      </c>
      <c r="AB11" s="118" t="s">
        <v>79</v>
      </c>
      <c r="AC11" s="118"/>
      <c r="AD11" s="182"/>
    </row>
    <row r="12" spans="1:63" s="98" customFormat="1" ht="18.75" customHeight="1" thickTop="1">
      <c r="D12" s="253">
        <f>設定!B13</f>
        <v>0</v>
      </c>
      <c r="E12" s="222">
        <f>SUMIF(E56:BK125,設定!B13,D56:BK125)</f>
        <v>0</v>
      </c>
      <c r="F12" s="223" t="str">
        <f t="shared" si="0"/>
        <v/>
      </c>
      <c r="G12" s="193"/>
      <c r="H12" s="230"/>
      <c r="I12" s="231"/>
      <c r="J12" s="156"/>
      <c r="K12" s="135">
        <f>設定!D13</f>
        <v>0</v>
      </c>
      <c r="L12" s="171">
        <f>SUM(B52:BK52)</f>
        <v>0</v>
      </c>
      <c r="M12" s="109"/>
      <c r="N12" s="135">
        <f>設定!F13</f>
        <v>0</v>
      </c>
      <c r="O12" s="171">
        <f t="shared" si="5"/>
        <v>0</v>
      </c>
      <c r="P12" s="172"/>
      <c r="Q12" s="135">
        <f>設定!H13</f>
        <v>0</v>
      </c>
      <c r="R12" s="171">
        <f t="shared" si="3"/>
        <v>0</v>
      </c>
      <c r="S12" s="171"/>
      <c r="T12" s="135">
        <f>設定!J13</f>
        <v>0</v>
      </c>
      <c r="U12" s="234"/>
      <c r="V12" s="171">
        <f t="shared" si="4"/>
        <v>0</v>
      </c>
      <c r="W12" s="109"/>
      <c r="X12" s="135">
        <f>設定!L13</f>
        <v>0</v>
      </c>
      <c r="Y12" s="235"/>
      <c r="Z12" s="136">
        <f>SUM(D120:BM122)</f>
        <v>0</v>
      </c>
      <c r="AB12" s="369" t="s">
        <v>80</v>
      </c>
      <c r="AC12" s="370"/>
      <c r="AD12" s="147"/>
    </row>
    <row r="13" spans="1:63" s="98" customFormat="1" ht="18.75" customHeight="1" thickBot="1">
      <c r="D13" s="254">
        <f>設定!B14</f>
        <v>0</v>
      </c>
      <c r="E13" s="224">
        <f>SUMIF(E56:BK125,設定!B14,D56:BK125)</f>
        <v>0</v>
      </c>
      <c r="F13" s="225" t="str">
        <f t="shared" si="0"/>
        <v/>
      </c>
      <c r="G13" s="194"/>
      <c r="H13" s="232"/>
      <c r="I13" s="233"/>
      <c r="J13" s="156"/>
      <c r="K13" s="135">
        <f>設定!D14</f>
        <v>0</v>
      </c>
      <c r="L13" s="171">
        <f>SUM(B53:BK53)</f>
        <v>0</v>
      </c>
      <c r="M13" s="109"/>
      <c r="N13" s="135">
        <f>設定!F14</f>
        <v>0</v>
      </c>
      <c r="O13" s="171">
        <f t="shared" si="5"/>
        <v>0</v>
      </c>
      <c r="P13" s="172"/>
      <c r="Q13" s="135">
        <f>設定!H14</f>
        <v>0</v>
      </c>
      <c r="R13" s="171">
        <f t="shared" si="3"/>
        <v>0</v>
      </c>
      <c r="S13" s="171"/>
      <c r="T13" s="135">
        <f>設定!J14</f>
        <v>0</v>
      </c>
      <c r="U13" s="234"/>
      <c r="V13" s="171">
        <f t="shared" si="4"/>
        <v>0</v>
      </c>
      <c r="W13" s="109"/>
      <c r="X13" s="135">
        <f>設定!L14</f>
        <v>0</v>
      </c>
      <c r="Y13" s="235"/>
      <c r="Z13" s="136">
        <f>SUM(D123:BM125)</f>
        <v>0</v>
      </c>
      <c r="AB13" s="371">
        <f>L14-AB10</f>
        <v>0</v>
      </c>
      <c r="AC13" s="372"/>
      <c r="AD13" s="148"/>
    </row>
    <row r="14" spans="1:63" s="98" customFormat="1" ht="18.75" customHeight="1" thickTop="1" thickBot="1">
      <c r="C14" s="130">
        <v>2022</v>
      </c>
      <c r="D14" s="236" t="s">
        <v>81</v>
      </c>
      <c r="E14" s="373"/>
      <c r="F14" s="373"/>
      <c r="G14" s="373"/>
      <c r="H14" s="237">
        <f>SUM(E4:E13,H4:H8)</f>
        <v>0</v>
      </c>
      <c r="I14" s="238">
        <f>SUM(F4:F13,I4:I8)</f>
        <v>0</v>
      </c>
      <c r="J14" s="157"/>
      <c r="K14" s="108" t="s">
        <v>81</v>
      </c>
      <c r="L14" s="239">
        <f>SUM(L4:L13)</f>
        <v>0</v>
      </c>
      <c r="M14" s="109"/>
      <c r="N14" s="108" t="s">
        <v>81</v>
      </c>
      <c r="O14" s="240">
        <f>SUM(O4:O13)</f>
        <v>0</v>
      </c>
      <c r="P14" s="174"/>
      <c r="Q14" s="108" t="s">
        <v>81</v>
      </c>
      <c r="R14" s="240">
        <f>SUM(R4:R13)</f>
        <v>0</v>
      </c>
      <c r="S14" s="176"/>
      <c r="T14" s="108" t="s">
        <v>81</v>
      </c>
      <c r="U14" s="117">
        <f>SUM(U4:U13)</f>
        <v>0</v>
      </c>
      <c r="V14" s="240">
        <f>SUM(V4:V13)</f>
        <v>0</v>
      </c>
      <c r="W14" s="109"/>
      <c r="X14" s="108" t="s">
        <v>81</v>
      </c>
      <c r="Y14" s="138">
        <f>SUM(Y4:Y13)</f>
        <v>0</v>
      </c>
      <c r="Z14" s="240">
        <f>SUM(Z4:Z13)</f>
        <v>0</v>
      </c>
    </row>
    <row r="15" spans="1:63" s="98" customFormat="1" ht="22.5" customHeight="1" thickTop="1" thickBot="1">
      <c r="C15" s="204"/>
      <c r="D15" s="205"/>
      <c r="E15" s="206"/>
      <c r="F15" s="205"/>
      <c r="G15" s="205"/>
      <c r="H15" s="205"/>
      <c r="I15" s="205"/>
      <c r="L15" s="90"/>
      <c r="M15" s="90"/>
      <c r="N15" s="90"/>
      <c r="O15" s="90"/>
      <c r="P15" s="92"/>
      <c r="Q15" s="92"/>
      <c r="R15" s="91"/>
      <c r="S15" s="91"/>
      <c r="T15" s="92"/>
      <c r="U15" s="92"/>
    </row>
    <row r="16" spans="1:63" s="98" customFormat="1" ht="22.5" hidden="1" customHeight="1" thickTop="1" thickBot="1">
      <c r="C16" s="99"/>
      <c r="D16" s="368">
        <f>D18</f>
        <v>46327</v>
      </c>
      <c r="E16" s="368"/>
      <c r="F16" s="368">
        <f>F18</f>
        <v>46328</v>
      </c>
      <c r="G16" s="368"/>
      <c r="H16" s="368">
        <f t="shared" ref="H16" si="6">H18</f>
        <v>46329</v>
      </c>
      <c r="I16" s="368"/>
      <c r="J16" s="368">
        <f t="shared" ref="J16" si="7">J18</f>
        <v>46330</v>
      </c>
      <c r="K16" s="368"/>
      <c r="L16" s="368">
        <f t="shared" ref="L16" si="8">L18</f>
        <v>46331</v>
      </c>
      <c r="M16" s="368"/>
      <c r="N16" s="368">
        <f t="shared" ref="N16" si="9">N18</f>
        <v>46332</v>
      </c>
      <c r="O16" s="368"/>
      <c r="P16" s="368">
        <f t="shared" ref="P16" si="10">P18</f>
        <v>46333</v>
      </c>
      <c r="Q16" s="368"/>
      <c r="R16" s="368">
        <f t="shared" ref="R16" si="11">R18</f>
        <v>46334</v>
      </c>
      <c r="S16" s="368"/>
      <c r="T16" s="368">
        <f t="shared" ref="T16" si="12">T18</f>
        <v>46335</v>
      </c>
      <c r="U16" s="368"/>
      <c r="V16" s="368">
        <f t="shared" ref="V16" si="13">V18</f>
        <v>46336</v>
      </c>
      <c r="W16" s="368"/>
      <c r="X16" s="368">
        <f t="shared" ref="X16" si="14">X18</f>
        <v>46337</v>
      </c>
      <c r="Y16" s="368"/>
      <c r="Z16" s="368">
        <f t="shared" ref="Z16" si="15">Z18</f>
        <v>46338</v>
      </c>
      <c r="AA16" s="368"/>
      <c r="AB16" s="368">
        <f t="shared" ref="AB16" si="16">AB18</f>
        <v>46339</v>
      </c>
      <c r="AC16" s="368"/>
      <c r="AD16" s="368">
        <f t="shared" ref="AD16" si="17">AD18</f>
        <v>46340</v>
      </c>
      <c r="AE16" s="368"/>
      <c r="AF16" s="368">
        <f t="shared" ref="AF16" si="18">AF18</f>
        <v>46341</v>
      </c>
      <c r="AG16" s="368"/>
      <c r="AH16" s="368">
        <f t="shared" ref="AH16" si="19">AH18</f>
        <v>46342</v>
      </c>
      <c r="AI16" s="368"/>
      <c r="AJ16" s="368">
        <f t="shared" ref="AJ16" si="20">AJ18</f>
        <v>46343</v>
      </c>
      <c r="AK16" s="368"/>
      <c r="AL16" s="368">
        <f t="shared" ref="AL16" si="21">AL18</f>
        <v>46344</v>
      </c>
      <c r="AM16" s="368"/>
      <c r="AN16" s="368">
        <f t="shared" ref="AN16" si="22">AN18</f>
        <v>46345</v>
      </c>
      <c r="AO16" s="368"/>
      <c r="AP16" s="368">
        <f t="shared" ref="AP16" si="23">AP18</f>
        <v>46346</v>
      </c>
      <c r="AQ16" s="368"/>
      <c r="AR16" s="368">
        <f t="shared" ref="AR16" si="24">AR18</f>
        <v>46347</v>
      </c>
      <c r="AS16" s="368"/>
      <c r="AT16" s="368">
        <f t="shared" ref="AT16" si="25">AT18</f>
        <v>46348</v>
      </c>
      <c r="AU16" s="368"/>
      <c r="AV16" s="368">
        <f t="shared" ref="AV16" si="26">AV18</f>
        <v>46349</v>
      </c>
      <c r="AW16" s="368"/>
      <c r="AX16" s="368">
        <f t="shared" ref="AX16" si="27">AX18</f>
        <v>46350</v>
      </c>
      <c r="AY16" s="368"/>
      <c r="AZ16" s="368">
        <f t="shared" ref="AZ16" si="28">AZ18</f>
        <v>46351</v>
      </c>
      <c r="BA16" s="368"/>
      <c r="BB16" s="368">
        <f t="shared" ref="BB16" si="29">BB18</f>
        <v>46352</v>
      </c>
      <c r="BC16" s="368"/>
      <c r="BD16" s="368">
        <f t="shared" ref="BD16" si="30">BD18</f>
        <v>46353</v>
      </c>
      <c r="BE16" s="368"/>
      <c r="BF16" s="368">
        <f t="shared" ref="BF16" si="31">BF18</f>
        <v>46354</v>
      </c>
      <c r="BG16" s="368"/>
      <c r="BH16" s="368">
        <f t="shared" ref="BH16" si="32">BH18</f>
        <v>46355</v>
      </c>
      <c r="BI16" s="368"/>
      <c r="BJ16" s="368">
        <f t="shared" ref="BJ16" si="33">BJ18</f>
        <v>46356</v>
      </c>
      <c r="BK16" s="368"/>
    </row>
    <row r="17" spans="2:63" s="165" customFormat="1" ht="18.75" hidden="1" customHeight="1" thickTop="1">
      <c r="C17" s="166"/>
      <c r="D17" s="362">
        <f>WEEKDAY(D18)</f>
        <v>1</v>
      </c>
      <c r="E17" s="362"/>
      <c r="F17" s="362">
        <f t="shared" ref="F17" si="34">WEEKDAY(F18)</f>
        <v>2</v>
      </c>
      <c r="G17" s="362"/>
      <c r="H17" s="362">
        <f t="shared" ref="H17" si="35">WEEKDAY(H18)</f>
        <v>3</v>
      </c>
      <c r="I17" s="362"/>
      <c r="J17" s="362">
        <f t="shared" ref="J17" si="36">WEEKDAY(J18)</f>
        <v>4</v>
      </c>
      <c r="K17" s="362"/>
      <c r="L17" s="362">
        <f t="shared" ref="L17" si="37">WEEKDAY(L18)</f>
        <v>5</v>
      </c>
      <c r="M17" s="362"/>
      <c r="N17" s="362">
        <f t="shared" ref="N17" si="38">WEEKDAY(N18)</f>
        <v>6</v>
      </c>
      <c r="O17" s="362"/>
      <c r="P17" s="362">
        <f t="shared" ref="P17" si="39">WEEKDAY(P18)</f>
        <v>7</v>
      </c>
      <c r="Q17" s="362"/>
      <c r="R17" s="362">
        <f t="shared" ref="R17" si="40">WEEKDAY(R18)</f>
        <v>1</v>
      </c>
      <c r="S17" s="362"/>
      <c r="T17" s="362">
        <f t="shared" ref="T17" si="41">WEEKDAY(T18)</f>
        <v>2</v>
      </c>
      <c r="U17" s="362"/>
      <c r="V17" s="362">
        <f t="shared" ref="V17" si="42">WEEKDAY(V18)</f>
        <v>3</v>
      </c>
      <c r="W17" s="362"/>
      <c r="X17" s="362">
        <f t="shared" ref="X17" si="43">WEEKDAY(X18)</f>
        <v>4</v>
      </c>
      <c r="Y17" s="362"/>
      <c r="Z17" s="362">
        <f t="shared" ref="Z17" si="44">WEEKDAY(Z18)</f>
        <v>5</v>
      </c>
      <c r="AA17" s="362"/>
      <c r="AB17" s="362">
        <f t="shared" ref="AB17" si="45">WEEKDAY(AB18)</f>
        <v>6</v>
      </c>
      <c r="AC17" s="362"/>
      <c r="AD17" s="362">
        <f t="shared" ref="AD17" si="46">WEEKDAY(AD18)</f>
        <v>7</v>
      </c>
      <c r="AE17" s="362"/>
      <c r="AF17" s="362">
        <f t="shared" ref="AF17" si="47">WEEKDAY(AF18)</f>
        <v>1</v>
      </c>
      <c r="AG17" s="362"/>
      <c r="AH17" s="362">
        <f t="shared" ref="AH17" si="48">WEEKDAY(AH18)</f>
        <v>2</v>
      </c>
      <c r="AI17" s="362"/>
      <c r="AJ17" s="362">
        <f t="shared" ref="AJ17" si="49">WEEKDAY(AJ18)</f>
        <v>3</v>
      </c>
      <c r="AK17" s="362"/>
      <c r="AL17" s="362">
        <f t="shared" ref="AL17" si="50">WEEKDAY(AL18)</f>
        <v>4</v>
      </c>
      <c r="AM17" s="362"/>
      <c r="AN17" s="362">
        <f t="shared" ref="AN17" si="51">WEEKDAY(AN18)</f>
        <v>5</v>
      </c>
      <c r="AO17" s="362"/>
      <c r="AP17" s="362">
        <f t="shared" ref="AP17" si="52">WEEKDAY(AP18)</f>
        <v>6</v>
      </c>
      <c r="AQ17" s="362"/>
      <c r="AR17" s="362">
        <f t="shared" ref="AR17" si="53">WEEKDAY(AR18)</f>
        <v>7</v>
      </c>
      <c r="AS17" s="362"/>
      <c r="AT17" s="362">
        <f t="shared" ref="AT17" si="54">WEEKDAY(AT18)</f>
        <v>1</v>
      </c>
      <c r="AU17" s="362"/>
      <c r="AV17" s="362">
        <f t="shared" ref="AV17" si="55">WEEKDAY(AV18)</f>
        <v>2</v>
      </c>
      <c r="AW17" s="362"/>
      <c r="AX17" s="362">
        <f t="shared" ref="AX17" si="56">WEEKDAY(AX18)</f>
        <v>3</v>
      </c>
      <c r="AY17" s="362"/>
      <c r="AZ17" s="362">
        <f t="shared" ref="AZ17" si="57">WEEKDAY(AZ18)</f>
        <v>4</v>
      </c>
      <c r="BA17" s="362"/>
      <c r="BB17" s="362">
        <f t="shared" ref="BB17" si="58">WEEKDAY(BB18)</f>
        <v>5</v>
      </c>
      <c r="BC17" s="362"/>
      <c r="BD17" s="362">
        <f t="shared" ref="BD17" si="59">WEEKDAY(BD18)</f>
        <v>6</v>
      </c>
      <c r="BE17" s="362"/>
      <c r="BF17" s="362">
        <f t="shared" ref="BF17" si="60">WEEKDAY(BF18)</f>
        <v>7</v>
      </c>
      <c r="BG17" s="362"/>
      <c r="BH17" s="362">
        <f t="shared" ref="BH17" si="61">WEEKDAY(BH18)</f>
        <v>1</v>
      </c>
      <c r="BI17" s="362"/>
      <c r="BJ17" s="362">
        <f t="shared" ref="BJ17" si="62">WEEKDAY(BJ18)</f>
        <v>2</v>
      </c>
      <c r="BK17" s="362"/>
    </row>
    <row r="18" spans="2:63" s="98" customFormat="1" ht="18.75" customHeight="1" thickTop="1">
      <c r="B18" s="363" t="s">
        <v>2</v>
      </c>
      <c r="C18" s="207" t="s">
        <v>82</v>
      </c>
      <c r="D18" s="366">
        <f>DATE(2026,11,設定!N5)</f>
        <v>46327</v>
      </c>
      <c r="E18" s="367"/>
      <c r="F18" s="366">
        <f>D18+1</f>
        <v>46328</v>
      </c>
      <c r="G18" s="367"/>
      <c r="H18" s="366">
        <f t="shared" ref="H18" si="63">F18+1</f>
        <v>46329</v>
      </c>
      <c r="I18" s="367"/>
      <c r="J18" s="366">
        <f t="shared" ref="J18" si="64">H18+1</f>
        <v>46330</v>
      </c>
      <c r="K18" s="367"/>
      <c r="L18" s="342">
        <f t="shared" ref="L18" si="65">J18+1</f>
        <v>46331</v>
      </c>
      <c r="M18" s="343"/>
      <c r="N18" s="342">
        <f t="shared" ref="N18" si="66">L18+1</f>
        <v>46332</v>
      </c>
      <c r="O18" s="343"/>
      <c r="P18" s="342">
        <f t="shared" ref="P18" si="67">N18+1</f>
        <v>46333</v>
      </c>
      <c r="Q18" s="343"/>
      <c r="R18" s="342">
        <f t="shared" ref="R18" si="68">P18+1</f>
        <v>46334</v>
      </c>
      <c r="S18" s="343"/>
      <c r="T18" s="342">
        <f t="shared" ref="T18" si="69">R18+1</f>
        <v>46335</v>
      </c>
      <c r="U18" s="343"/>
      <c r="V18" s="342">
        <f t="shared" ref="V18" si="70">T18+1</f>
        <v>46336</v>
      </c>
      <c r="W18" s="343"/>
      <c r="X18" s="342">
        <f t="shared" ref="X18" si="71">V18+1</f>
        <v>46337</v>
      </c>
      <c r="Y18" s="343"/>
      <c r="Z18" s="342">
        <f t="shared" ref="Z18" si="72">X18+1</f>
        <v>46338</v>
      </c>
      <c r="AA18" s="343"/>
      <c r="AB18" s="342">
        <f t="shared" ref="AB18" si="73">Z18+1</f>
        <v>46339</v>
      </c>
      <c r="AC18" s="343"/>
      <c r="AD18" s="342">
        <f t="shared" ref="AD18" si="74">AB18+1</f>
        <v>46340</v>
      </c>
      <c r="AE18" s="343"/>
      <c r="AF18" s="342">
        <f t="shared" ref="AF18" si="75">AD18+1</f>
        <v>46341</v>
      </c>
      <c r="AG18" s="343"/>
      <c r="AH18" s="342">
        <f t="shared" ref="AH18" si="76">AF18+1</f>
        <v>46342</v>
      </c>
      <c r="AI18" s="343"/>
      <c r="AJ18" s="342">
        <f t="shared" ref="AJ18" si="77">AH18+1</f>
        <v>46343</v>
      </c>
      <c r="AK18" s="343"/>
      <c r="AL18" s="342">
        <f t="shared" ref="AL18" si="78">AJ18+1</f>
        <v>46344</v>
      </c>
      <c r="AM18" s="343"/>
      <c r="AN18" s="342">
        <f t="shared" ref="AN18" si="79">AL18+1</f>
        <v>46345</v>
      </c>
      <c r="AO18" s="343"/>
      <c r="AP18" s="342">
        <f t="shared" ref="AP18" si="80">AN18+1</f>
        <v>46346</v>
      </c>
      <c r="AQ18" s="343"/>
      <c r="AR18" s="342">
        <f t="shared" ref="AR18" si="81">AP18+1</f>
        <v>46347</v>
      </c>
      <c r="AS18" s="343"/>
      <c r="AT18" s="342">
        <f t="shared" ref="AT18" si="82">AR18+1</f>
        <v>46348</v>
      </c>
      <c r="AU18" s="343"/>
      <c r="AV18" s="342">
        <f t="shared" ref="AV18" si="83">AT18+1</f>
        <v>46349</v>
      </c>
      <c r="AW18" s="343"/>
      <c r="AX18" s="342">
        <f t="shared" ref="AX18" si="84">AV18+1</f>
        <v>46350</v>
      </c>
      <c r="AY18" s="343"/>
      <c r="AZ18" s="342">
        <f t="shared" ref="AZ18" si="85">AX18+1</f>
        <v>46351</v>
      </c>
      <c r="BA18" s="343"/>
      <c r="BB18" s="342">
        <f t="shared" ref="BB18" si="86">AZ18+1</f>
        <v>46352</v>
      </c>
      <c r="BC18" s="343"/>
      <c r="BD18" s="342">
        <f t="shared" ref="BD18" si="87">BB18+1</f>
        <v>46353</v>
      </c>
      <c r="BE18" s="343"/>
      <c r="BF18" s="342">
        <f t="shared" ref="BF18" si="88">BD18+1</f>
        <v>46354</v>
      </c>
      <c r="BG18" s="343"/>
      <c r="BH18" s="342">
        <f t="shared" ref="BH18" si="89">BF18+1</f>
        <v>46355</v>
      </c>
      <c r="BI18" s="343"/>
      <c r="BJ18" s="342">
        <f t="shared" ref="BJ18" si="90">BH18+1</f>
        <v>46356</v>
      </c>
      <c r="BK18" s="343"/>
    </row>
    <row r="19" spans="2:63" s="98" customFormat="1" ht="18.75" customHeight="1" thickBot="1">
      <c r="B19" s="364"/>
      <c r="C19" s="208" t="s">
        <v>83</v>
      </c>
      <c r="D19" s="360">
        <f>D18</f>
        <v>46327</v>
      </c>
      <c r="E19" s="361"/>
      <c r="F19" s="360">
        <f t="shared" ref="F19" si="91">F18</f>
        <v>46328</v>
      </c>
      <c r="G19" s="361"/>
      <c r="H19" s="360">
        <f t="shared" ref="H19" si="92">H18</f>
        <v>46329</v>
      </c>
      <c r="I19" s="361"/>
      <c r="J19" s="360">
        <f t="shared" ref="J19" si="93">J18</f>
        <v>46330</v>
      </c>
      <c r="K19" s="361"/>
      <c r="L19" s="339">
        <f t="shared" ref="L19" si="94">L18</f>
        <v>46331</v>
      </c>
      <c r="M19" s="341"/>
      <c r="N19" s="339">
        <f t="shared" ref="N19" si="95">N18</f>
        <v>46332</v>
      </c>
      <c r="O19" s="341"/>
      <c r="P19" s="339">
        <f t="shared" ref="P19" si="96">P18</f>
        <v>46333</v>
      </c>
      <c r="Q19" s="341"/>
      <c r="R19" s="339">
        <f t="shared" ref="R19" si="97">R18</f>
        <v>46334</v>
      </c>
      <c r="S19" s="341"/>
      <c r="T19" s="339">
        <f t="shared" ref="T19" si="98">T18</f>
        <v>46335</v>
      </c>
      <c r="U19" s="341"/>
      <c r="V19" s="339">
        <f t="shared" ref="V19" si="99">V18</f>
        <v>46336</v>
      </c>
      <c r="W19" s="341"/>
      <c r="X19" s="339">
        <f t="shared" ref="X19" si="100">X18</f>
        <v>46337</v>
      </c>
      <c r="Y19" s="341"/>
      <c r="Z19" s="339">
        <f t="shared" ref="Z19" si="101">Z18</f>
        <v>46338</v>
      </c>
      <c r="AA19" s="341"/>
      <c r="AB19" s="339">
        <f t="shared" ref="AB19" si="102">AB18</f>
        <v>46339</v>
      </c>
      <c r="AC19" s="341"/>
      <c r="AD19" s="339">
        <f t="shared" ref="AD19" si="103">AD18</f>
        <v>46340</v>
      </c>
      <c r="AE19" s="341"/>
      <c r="AF19" s="339">
        <f t="shared" ref="AF19" si="104">AF18</f>
        <v>46341</v>
      </c>
      <c r="AG19" s="341"/>
      <c r="AH19" s="339">
        <f t="shared" ref="AH19" si="105">AH18</f>
        <v>46342</v>
      </c>
      <c r="AI19" s="341"/>
      <c r="AJ19" s="339">
        <f t="shared" ref="AJ19" si="106">AJ18</f>
        <v>46343</v>
      </c>
      <c r="AK19" s="341"/>
      <c r="AL19" s="339">
        <f t="shared" ref="AL19" si="107">AL18</f>
        <v>46344</v>
      </c>
      <c r="AM19" s="341"/>
      <c r="AN19" s="339">
        <f t="shared" ref="AN19" si="108">AN18</f>
        <v>46345</v>
      </c>
      <c r="AO19" s="341"/>
      <c r="AP19" s="339">
        <f t="shared" ref="AP19" si="109">AP18</f>
        <v>46346</v>
      </c>
      <c r="AQ19" s="341"/>
      <c r="AR19" s="339">
        <f t="shared" ref="AR19" si="110">AR18</f>
        <v>46347</v>
      </c>
      <c r="AS19" s="341"/>
      <c r="AT19" s="339">
        <f t="shared" ref="AT19" si="111">AT18</f>
        <v>46348</v>
      </c>
      <c r="AU19" s="341"/>
      <c r="AV19" s="339">
        <f t="shared" ref="AV19" si="112">AV18</f>
        <v>46349</v>
      </c>
      <c r="AW19" s="341"/>
      <c r="AX19" s="339">
        <f t="shared" ref="AX19" si="113">AX18</f>
        <v>46350</v>
      </c>
      <c r="AY19" s="341"/>
      <c r="AZ19" s="339">
        <f t="shared" ref="AZ19" si="114">AZ18</f>
        <v>46351</v>
      </c>
      <c r="BA19" s="341"/>
      <c r="BB19" s="339">
        <f t="shared" ref="BB19" si="115">BB18</f>
        <v>46352</v>
      </c>
      <c r="BC19" s="341"/>
      <c r="BD19" s="339">
        <f t="shared" ref="BD19" si="116">BD18</f>
        <v>46353</v>
      </c>
      <c r="BE19" s="341"/>
      <c r="BF19" s="339">
        <f t="shared" ref="BF19" si="117">BF18</f>
        <v>46354</v>
      </c>
      <c r="BG19" s="341"/>
      <c r="BH19" s="339">
        <f t="shared" ref="BH19" si="118">BH18</f>
        <v>46355</v>
      </c>
      <c r="BI19" s="341"/>
      <c r="BJ19" s="339">
        <f t="shared" ref="BJ19" si="119">BJ18</f>
        <v>46356</v>
      </c>
      <c r="BK19" s="341"/>
    </row>
    <row r="20" spans="2:63" s="98" customFormat="1" ht="18.75" customHeight="1" thickTop="1">
      <c r="B20" s="364"/>
      <c r="C20" s="209">
        <f>設定!B5</f>
        <v>0</v>
      </c>
      <c r="D20" s="357">
        <f>'10月'!BL20+SUMIF(E44:E53,設定!B5,D44:E53)+SUMIF(E38,設定!B5,D38:E38)+SUMIF(E40,設定!B5,D40:E40)-SUMIF(E37,設定!B5,D37:E37)-SUMIF(E39,設定!B5,D39:E39)-SUMIF(E56:E125,設定!B5,D56:D125)</f>
        <v>0</v>
      </c>
      <c r="E20" s="358"/>
      <c r="F20" s="357">
        <f>D20+SUMIF(G44:G53,設定!B5,F44:G53)+SUMIF(G38,設定!B5,F38:G38)+SUMIF(G40,設定!B5,F40:G40)-SUMIF(G37,設定!B5,F37:G37)-SUMIF(G39,設定!B5,F39:G39)-SUMIF(G56:G125,設定!B5,F56:F125)</f>
        <v>0</v>
      </c>
      <c r="G20" s="358"/>
      <c r="H20" s="357">
        <f>F20+SUMIF(I44:I53,設定!B5,H44:I53)+SUMIF(I38,設定!B5,H38:I38)+SUMIF(I40,設定!B5,H40:I40)-SUMIF(I37,設定!B5,H37:I37)-SUMIF(I39,設定!B5,H39:I39)-SUMIF(I56:I125,設定!B5,H56:H125)</f>
        <v>0</v>
      </c>
      <c r="I20" s="358"/>
      <c r="J20" s="357">
        <f>H20+SUMIF(K44:K53,設定!B5,J44:K53)+SUMIF(K38,設定!B5,J38:K38)+SUMIF(K40,設定!B5,J40:K40)-SUMIF(K37,設定!B5,J37:K37)-SUMIF(K39,設定!B5,J39:K39)-SUMIF(K56:K125,設定!B5,J56:J125)</f>
        <v>0</v>
      </c>
      <c r="K20" s="358"/>
      <c r="L20" s="357">
        <f>J20+SUMIF(M44:M53,設定!B5,L44:M53)+SUMIF(M38,設定!B5,L38:M38)+SUMIF(M40,設定!B5,L40:M40)-SUMIF(M37,設定!B5,L37:M37)-SUMIF(M39,設定!B5,L39:M39)-SUMIF(M56:M125,設定!B5,L56:L125)</f>
        <v>0</v>
      </c>
      <c r="M20" s="358"/>
      <c r="N20" s="357">
        <f>L20+SUMIF(O44:O53,設定!B5,N44:O53)+SUMIF(O38,設定!B5,N38:O38)+SUMIF(O40,設定!B5,N40:O40)-SUMIF(O37,設定!B5,N37:O37)-SUMIF(O39,設定!B5,N39:O39)-SUMIF(O56:O125,設定!B5,N56:N125)</f>
        <v>0</v>
      </c>
      <c r="O20" s="358"/>
      <c r="P20" s="357">
        <f>N20+SUMIF(Q44:Q53,設定!B5,P44:Q53)+SUMIF(Q38,設定!B5,P38:Q38)+SUMIF(Q40,設定!B5,P40:Q40)-SUMIF(Q37,設定!B5,P37:Q37)-SUMIF(Q39,設定!B5,P39:Q39)-SUMIF(Q56:Q125,設定!B5,P56:P125)</f>
        <v>0</v>
      </c>
      <c r="Q20" s="358"/>
      <c r="R20" s="357">
        <f>P20+SUMIF(S44:S53,設定!B5,R44:S53)+SUMIF(S38,設定!B5,R38:S38)+SUMIF(S40,設定!B5,R40:S40)-SUMIF(S37,設定!B5,R37:S37)-SUMIF(S39,設定!B5,R39:S39)-SUMIF(S56:S125,設定!B5,R56:R125)</f>
        <v>0</v>
      </c>
      <c r="S20" s="358"/>
      <c r="T20" s="357">
        <f>R20+SUMIF(U44:U53,設定!B5,T44:U53)+SUMIF(U38,設定!B5,T38:U38)+SUMIF(U40,設定!B5,T40:U40)-SUMIF(U37,設定!B5,T37:U37)-SUMIF(U39,設定!B5,T39:U39)-SUMIF(U56:U125,設定!B5,T56:T125)</f>
        <v>0</v>
      </c>
      <c r="U20" s="358"/>
      <c r="V20" s="357">
        <f>T20+SUMIF(W44:W53,設定!B5,V44:W53)+SUMIF(W38,設定!B5,V38:W38)+SUMIF(W40,設定!B5,V40:W40)-SUMIF(W37,設定!B5,V37:W37)-SUMIF(W39,設定!B5,V39:W39)-SUMIF(W56:W125,設定!B5,V56:V125)</f>
        <v>0</v>
      </c>
      <c r="W20" s="358"/>
      <c r="X20" s="357">
        <f>V20+SUMIF(Y44:Y53,設定!B5,X44:Y53)+SUMIF(Y38,設定!B5,X38:Y38)+SUMIF(Y40,設定!B5,X40:Y40)-SUMIF(Y37,設定!B5,X37:Y37)-SUMIF(Y39,設定!B5,X39:Y39)-SUMIF(Y56:Y125,設定!B5,X56:X125)</f>
        <v>0</v>
      </c>
      <c r="Y20" s="358"/>
      <c r="Z20" s="357">
        <f>X20+SUMIF(AA44:AA53,設定!B5,Z44:AA53)+SUMIF(AA38,設定!B5,Z38:AA38)+SUMIF(AA40,設定!B5,Z40:AA40)-SUMIF(AA37,設定!B5,Z37:AA37)-SUMIF(AA39,設定!B5,Z39:AA39)-SUMIF(AA56:AA125,設定!B5,Z56:Z125)</f>
        <v>0</v>
      </c>
      <c r="AA20" s="358"/>
      <c r="AB20" s="357">
        <f>Z20+SUMIF(AC44:AC53,設定!B5,AB44:AC53)+SUMIF(AC38,設定!B5,AB38:AC38)+SUMIF(AC40,設定!B5,AB40:AC40)-SUMIF(AC37,設定!B5,AB37:AC37)-SUMIF(AC39,設定!B5,AB39:AC39)-SUMIF(AC56:AC125,設定!B5,AB56:AB125)</f>
        <v>0</v>
      </c>
      <c r="AC20" s="358"/>
      <c r="AD20" s="357">
        <f>AB20+SUMIF(AE44:AE53,設定!B5,AD44:AE53)+SUMIF(AE38,設定!B5,AD38:AE38)+SUMIF(AE40,設定!B5,AD40:AE40)-SUMIF(AE37,設定!B5,AD37:AE37)-SUMIF(AE39,設定!B5,AD39:AE39)-SUMIF(AE56:AE125,設定!B5,AD56:AE125)</f>
        <v>0</v>
      </c>
      <c r="AE20" s="358"/>
      <c r="AF20" s="357">
        <f>AD20+SUMIF(AG44:AG53,設定!B5,AF44:AG53)+SUMIF(AG38,設定!B5,AF38:AG38)+SUMIF(AG40,設定!B5,AF40:AG40)-SUMIF(AG37,設定!B5,AF37:AG37)-SUMIF(AG39,設定!B5,AF39:AG39)-SUMIF(AG56:AG125,設定!B5,AF56:AF125)</f>
        <v>0</v>
      </c>
      <c r="AG20" s="358"/>
      <c r="AH20" s="357">
        <f>AF20+SUMIF(AI44:AI53,設定!B5,AH44:AI53)+SUMIF(AI38,設定!B5,AH38:AI38)+SUMIF(AI40,設定!B5,AH40:AI40)-SUMIF(AI37,設定!B5,AH37:AI37)-SUMIF(AI39,設定!B5,AH39:AI39)-SUMIF(AI56:AI125,設定!B5,AH56:AH125)</f>
        <v>0</v>
      </c>
      <c r="AI20" s="358"/>
      <c r="AJ20" s="357">
        <f>AH20+SUMIF(AK44:AK53,設定!B5,AJ44:AK53)+SUMIF(AK38,設定!B5,AJ38:AK38)+SUMIF(AK40,設定!B5,AJ40:AK40)-SUMIF(AK37,設定!B5,AJ37:AK37)-SUMIF(AK39,設定!B5,AJ39:AK39)-SUMIF(AK56:AK125,設定!B5,AJ56:AJ125)</f>
        <v>0</v>
      </c>
      <c r="AK20" s="358"/>
      <c r="AL20" s="357">
        <f>AJ20+SUMIF(AM44:AM53,設定!B5,AL44:AM53)+SUMIF(AM38,設定!B5,AL38:AM38)+SUMIF(AM40,設定!B5,AL40:AM40)-SUMIF(AM37,設定!B5,AL37:AM37)-SUMIF(AM39,設定!B5,AL39:AM39)-SUMIF(AM56:AM125,設定!B5,AL56:AL125)</f>
        <v>0</v>
      </c>
      <c r="AM20" s="358"/>
      <c r="AN20" s="357">
        <f>AL20+SUMIF(AO44:AO53,設定!B5,AN44:AO53)+SUMIF(AO38,設定!B5,AN38:AO38)+SUMIF(AO40,設定!B5,AN40:AO40)-SUMIF(AO37,設定!B5,AN37:AO37)-SUMIF(AO39,設定!B5,AN39:AO39)-SUMIF(AO56:AO125,設定!B5,AN56:AN125)</f>
        <v>0</v>
      </c>
      <c r="AO20" s="358"/>
      <c r="AP20" s="357">
        <f>AN20+SUMIF(AQ44:AQ53,設定!B5,AP44:AQ53)+SUMIF(AQ38,設定!B5,AP38:AQ38)+SUMIF(AQ40,設定!B5,AP40:AQ40)-SUMIF(AQ37,設定!B5,AP37:AQ37)-SUMIF(AQ39,設定!B5,AP39:AQ39)-SUMIF(AQ56:AQ125,設定!B5,AP56:AP125)</f>
        <v>0</v>
      </c>
      <c r="AQ20" s="358"/>
      <c r="AR20" s="357">
        <f>AP20+SUMIF(AS44:AS53,設定!B5,AR44:AS53)+SUMIF(AS38,設定!B5,AR38:AS38)+SUMIF(AS40,設定!B5,AR40:AS40)-SUMIF(AS37,設定!B5,AR37:AS37)-SUMIF(AS39,設定!B5,AR39:AS39)-SUMIF(AS56:AS125,設定!B5,AR56:AR125)</f>
        <v>0</v>
      </c>
      <c r="AS20" s="358"/>
      <c r="AT20" s="357">
        <f>AR20+SUMIF(AU44:AU53,設定!B5,AT44:AU53)+SUMIF(AU38,設定!B5,AT38:AU38)+SUMIF(AU40,設定!B5,AT40:AU40)-SUMIF(AU37,設定!B5,AT37:AU37)-SUMIF(AU39,設定!B5,AT39:AU39)-SUMIF(AU56:AU125,設定!B5,AT56:AT125)</f>
        <v>0</v>
      </c>
      <c r="AU20" s="358"/>
      <c r="AV20" s="357">
        <f>AT20+SUMIF(AW44:AW53,設定!B5,AV44:AW53)+SUMIF(AW38,設定!B5,AV38:AW38)+SUMIF(AW40,設定!B5,AV40:AW40)-SUMIF(AW37,設定!B5,AV37:AW37)-SUMIF(AW39,設定!B5,AV39:AW39)-SUMIF(AW56:AW125,設定!B5,AV56:AV125)</f>
        <v>0</v>
      </c>
      <c r="AW20" s="358"/>
      <c r="AX20" s="357">
        <f>AV20+SUMIF(AY44:AY53,設定!B5,AX44:AY53)+SUMIF(AY38,設定!B5,AX38:AY38)+SUMIF(AY40,設定!B5,AX40:AY40)-SUMIF(AY37,設定!B5,AX37:AY37)-SUMIF(AY39,設定!B5,AX39:AY39)-SUMIF(AY56:AY125,設定!B5,AX56:AX125)</f>
        <v>0</v>
      </c>
      <c r="AY20" s="358"/>
      <c r="AZ20" s="357">
        <f>AX20+SUMIF(BA44:BA53,設定!B5,AZ44:BA53)+SUMIF(BA38,設定!B5,AZ38:BA38)+SUMIF(BA40,設定!B5,AZ40:BA40)-SUMIF(BA37,設定!B5,AZ37:BA37)-SUMIF(BA39,設定!B5,AZ39:BA39)-SUMIF(BA56:BA125,設定!B5,AZ56:AZ125)</f>
        <v>0</v>
      </c>
      <c r="BA20" s="358"/>
      <c r="BB20" s="357">
        <f>AZ20+SUMIF(BC44:BC53,設定!B5,BB44:BC53)+SUMIF(BC38,設定!B5,BB38:BC38)+SUMIF(BC40,設定!B5,BB40:BC40)-SUMIF(BC37,設定!B5,BB37:BC37)-SUMIF(BC39,設定!B5,BB39:BC39)-SUMIF(BC56:BC125,設定!B5,BB56:BB125)</f>
        <v>0</v>
      </c>
      <c r="BC20" s="358"/>
      <c r="BD20" s="357">
        <f>BB20+SUMIF(BE44:BE53,設定!B5,BD44:BE53)+SUMIF(BE38,設定!B5,BD38:BE38)+SUMIF(BE40,設定!B5,BD40:BE40)-SUMIF(BE37,設定!B5,BD37:BE37)-SUMIF(BE39,設定!B5,BD39:BE39)-SUMIF(BE56:BE125,設定!B5,BD56:BE125)</f>
        <v>0</v>
      </c>
      <c r="BE20" s="358"/>
      <c r="BF20" s="357">
        <f>BD20+SUMIF(BG44:BG53,設定!B5,BF44:BG53)+SUMIF(BG38,設定!B5,BF38:BG38)+SUMIF(BG40,設定!B5,BF40:BG40)-SUMIF(BG37,設定!B5,BF37:BG37)-SUMIF(BG39,設定!B5,BF39:BG39)-SUMIF(BG56:BG125,設定!B5,BF56:BF125)</f>
        <v>0</v>
      </c>
      <c r="BG20" s="358"/>
      <c r="BH20" s="357">
        <f>BF20+SUMIF(BI44:BI53,設定!B5,BH44:BI53)+SUMIF(BI38,設定!B5,BH38:BI38)+SUMIF(BI40,設定!B5,BH40:BI40)-SUMIF(BI37,設定!B5,BH37:BI37)-SUMIF(BI39,設定!B5,BH39:BI39)-SUMIF(BI56:BI125,設定!B5,BH56:BH125)</f>
        <v>0</v>
      </c>
      <c r="BI20" s="358"/>
      <c r="BJ20" s="357">
        <f>BH20+SUMIF(BK44:BK53,設定!B5,BJ44:BK53)+SUMIF(BK38,設定!B5,BJ38:BK38)+SUMIF(BK40,設定!B5,BJ40:BK40)-SUMIF(BK37,設定!B5,BJ37:BK37)-SUMIF(BK39,設定!B5,BJ39:BK39)-SUMIF(BK56:BK125,設定!B5,BJ56:BJ125)</f>
        <v>0</v>
      </c>
      <c r="BK20" s="358"/>
    </row>
    <row r="21" spans="2:63" s="98" customFormat="1" ht="18.75" customHeight="1">
      <c r="B21" s="364"/>
      <c r="C21" s="140">
        <f>設定!B6</f>
        <v>0</v>
      </c>
      <c r="D21" s="354">
        <f>'10月'!BL21+SUMIF(E44:E53,設定!B6,D44:E53)+SUMIF(E38,設定!B6,D38:E38)+SUMIF(E40,設定!B6,D40:E40)-SUMIF(E37,設定!B6,D37:E37)-SUMIF(E39,設定!B6,D39:E39)-SUMIF(E56:E125,設定!B6,D56:D125)</f>
        <v>0</v>
      </c>
      <c r="E21" s="355"/>
      <c r="F21" s="354">
        <f>D21+SUMIF(G44:G53,設定!B6,F44:G53)+SUMIF(G38,設定!B6,F38:G38)+SUMIF(G40,設定!B6,F40:G40)-SUMIF(G37,設定!B6,F37:G37)-SUMIF(G39,設定!B6,F39:G39)-SUMIF(G56:G125,設定!B6,F56:F125)</f>
        <v>0</v>
      </c>
      <c r="G21" s="355"/>
      <c r="H21" s="354">
        <f>F21+SUMIF(I44:I53,設定!B6,H44:I53)+SUMIF(I38,設定!B6,H38:I38)+SUMIF(I40,設定!B6,H40:I40)-SUMIF(I37,設定!B6,H37:I37)-SUMIF(I39,設定!B6,H39:I39)-SUMIF(I56:I125,設定!B6,H56:H125)</f>
        <v>0</v>
      </c>
      <c r="I21" s="355"/>
      <c r="J21" s="354">
        <f>H21+SUMIF(K44:K53,設定!B6,J44:K53)+SUMIF(K38,設定!B6,J38:K38)+SUMIF(K40,設定!B6,J40:K40)-SUMIF(K37,設定!B6,J37:K37)-SUMIF(K39,設定!B6,J39:K39)-SUMIF(K56:K125,設定!B6,J56:J125)</f>
        <v>0</v>
      </c>
      <c r="K21" s="355"/>
      <c r="L21" s="354">
        <f>J21+SUMIF(M44:M53,設定!B6,L44:M53)+SUMIF(M38,設定!B6,L38:M38)+SUMIF(M40,設定!B6,L40:M40)-SUMIF(M37,設定!B6,L37:M37)-SUMIF(M39,設定!B6,L39:M39)-SUMIF(M56:M125,設定!B6,L56:L125)</f>
        <v>0</v>
      </c>
      <c r="M21" s="355"/>
      <c r="N21" s="354">
        <f>L21+SUMIF(O44:O53,設定!B6,N44:O53)+SUMIF(O38,設定!B6,N38:O38)+SUMIF(O40,設定!B6,N40:O40)-SUMIF(O37,設定!B6,N37:O37)-SUMIF(O39,設定!B6,N39:O39)-SUMIF(O56:O125,設定!B6,N56:N125)</f>
        <v>0</v>
      </c>
      <c r="O21" s="355"/>
      <c r="P21" s="354">
        <f>N21+SUMIF(Q44:Q53,設定!B6,P44:Q53)+SUMIF(Q38,設定!B6,P38:Q38)+SUMIF(Q40,設定!B6,P40:Q40)-SUMIF(Q37,設定!B6,P37:Q37)-SUMIF(Q39,設定!B6,P39:Q39)-SUMIF(Q56:Q125,設定!B6,P56:P125)</f>
        <v>0</v>
      </c>
      <c r="Q21" s="355"/>
      <c r="R21" s="354">
        <f>P21+SUMIF(S44:S53,設定!B6,R44:S53)+SUMIF(S38,設定!B6,R38:S38)+SUMIF(S40,設定!B6,R40:S40)-SUMIF(S37,設定!B6,R37:S37)-SUMIF(S39,設定!B6,R39:S39)-SUMIF(S56:S125,設定!B6,R56:R125)</f>
        <v>0</v>
      </c>
      <c r="S21" s="355"/>
      <c r="T21" s="354">
        <f>R21+SUMIF(U44:U53,設定!B6,T44:U53)+SUMIF(U38,設定!B6,T38:U38)+SUMIF(U40,設定!B6,T40:U40)-SUMIF(U37,設定!B6,T37:U37)-SUMIF(U39,設定!B6,T39:U39)-SUMIF(U56:U125,設定!B6,T56:T125)</f>
        <v>0</v>
      </c>
      <c r="U21" s="355"/>
      <c r="V21" s="354">
        <f>T21+SUMIF(W44:W53,設定!B6,V44:W53)+SUMIF(W38,設定!B6,V38:W38)+SUMIF(W40,設定!B6,V40:W40)-SUMIF(W37,設定!B6,V37:W37)-SUMIF(W39,設定!B6,V39:W39)-SUMIF(W56:W125,設定!B6,V56:V125)</f>
        <v>0</v>
      </c>
      <c r="W21" s="355"/>
      <c r="X21" s="354">
        <f>V21+SUMIF(Y44:Y53,設定!B6,X44:Y53)+SUMIF(Y38,設定!B6,X38:Y38)+SUMIF(Y40,設定!B6,X40:Y40)-SUMIF(Y37,設定!B6,X37:Y37)-SUMIF(Y39,設定!B6,X39:Y39)-SUMIF(Y56:Y125,設定!B6,X56:X125)</f>
        <v>0</v>
      </c>
      <c r="Y21" s="355"/>
      <c r="Z21" s="354">
        <f>X21+SUMIF(AA44:AA53,設定!B6,Z44:AA53)+SUMIF(AA38,設定!B6,Z38:AA38)+SUMIF(AA40,設定!B6,Z40:AA40)-SUMIF(AA37,設定!B6,Z37:AA37)-SUMIF(AA39,設定!B6,Z39:AA39)-SUMIF(AA56:AA125,設定!B6,Z56:Z125)</f>
        <v>0</v>
      </c>
      <c r="AA21" s="355"/>
      <c r="AB21" s="354">
        <f>Z21+SUMIF(AC44:AC53,設定!B6,AB44:AC53)+SUMIF(AC38,設定!B6,AB38:AC38)+SUMIF(AC40,設定!B6,AB40:AC40)-SUMIF(AC37,設定!B6,AB37:AC37)-SUMIF(AC39,設定!B6,AB39:AC39)-SUMIF(AC56:AC125,設定!B6,AB56:AB125)</f>
        <v>0</v>
      </c>
      <c r="AC21" s="355"/>
      <c r="AD21" s="354">
        <f>AB21+SUMIF(AE44:AE53,設定!B6,AD44:AE53)+SUMIF(AE38,設定!B6,AD38:AE38)+SUMIF(AE40,設定!B6,AD40:AE40)-SUMIF(AE37,設定!B6,AD37:AE37)-SUMIF(AE39,設定!B6,AD39:AE39)-SUMIF(AE56:AE125,設定!B6,AD56:AE125)</f>
        <v>0</v>
      </c>
      <c r="AE21" s="355"/>
      <c r="AF21" s="354">
        <f>AD21+SUMIF(AG44:AG53,設定!B6,AF44:AG53)+SUMIF(AG38,設定!B6,AF38:AG38)+SUMIF(AG40,設定!B6,AF40:AG40)-SUMIF(AG37,設定!B6,AF37:AG37)-SUMIF(AG39,設定!B6,AF39:AG39)-SUMIF(AG56:AG125,設定!B6,AF56:AF125)</f>
        <v>0</v>
      </c>
      <c r="AG21" s="355"/>
      <c r="AH21" s="354">
        <f>AF21+SUMIF(AI44:AI53,設定!B6,AH44:AI53)+SUMIF(AI38,設定!B6,AH38:AI38)+SUMIF(AI40,設定!B6,AH40:AI40)-SUMIF(AI37,設定!B6,AH37:AI37)-SUMIF(AI39,設定!B6,AH39:AI39)-SUMIF(AI56:AI125,設定!B6,AH56:AH125)</f>
        <v>0</v>
      </c>
      <c r="AI21" s="355"/>
      <c r="AJ21" s="354">
        <f>AH21+SUMIF(AK44:AK53,設定!B6,AJ44:AK53)+SUMIF(AK38,設定!B6,AJ38:AK38)+SUMIF(AK40,設定!B6,AJ40:AK40)-SUMIF(AK37,設定!B6,AJ37:AK37)-SUMIF(AK39,設定!B6,AJ39:AK39)-SUMIF(AK56:AK125,設定!B6,AJ56:AJ125)</f>
        <v>0</v>
      </c>
      <c r="AK21" s="355"/>
      <c r="AL21" s="354">
        <f>AJ21+SUMIF(AM44:AM53,設定!B6,AL44:AM53)+SUMIF(AM38,設定!B6,AL38:AM38)+SUMIF(AM40,設定!B6,AL40:AM40)-SUMIF(AM37,設定!B6,AL37:AM37)-SUMIF(AM39,設定!B6,AL39:AM39)-SUMIF(AM56:AM125,設定!B6,AL56:AL125)</f>
        <v>0</v>
      </c>
      <c r="AM21" s="355"/>
      <c r="AN21" s="354">
        <f>AL21+SUMIF(AO44:AO53,設定!B6,AN44:AO53)+SUMIF(AO38,設定!B6,AN38:AO38)+SUMIF(AO40,設定!B6,AN40:AO40)-SUMIF(AO37,設定!B6,AN37:AO37)-SUMIF(AO39,設定!B6,AN39:AO39)-SUMIF(AO56:AO125,設定!B6,AN56:AN125)</f>
        <v>0</v>
      </c>
      <c r="AO21" s="355"/>
      <c r="AP21" s="354">
        <f>AN21+SUMIF(AQ44:AQ53,設定!B6,AP44:AQ53)+SUMIF(AQ38,設定!B6,AP38:AQ38)+SUMIF(AQ40,設定!B6,AP40:AQ40)-SUMIF(AQ37,設定!B6,AP37:AQ37)-SUMIF(AQ39,設定!B6,AP39:AQ39)-SUMIF(AQ56:AQ125,設定!B6,AP56:AP125)</f>
        <v>0</v>
      </c>
      <c r="AQ21" s="355"/>
      <c r="AR21" s="354">
        <f>AP21+SUMIF(AS44:AS53,設定!B6,AR44:AS53)+SUMIF(AS38,設定!B6,AR38:AS38)+SUMIF(AS40,設定!B6,AR40:AS40)-SUMIF(AS37,設定!B6,AR37:AS37)-SUMIF(AS39,設定!B6,AR39:AS39)-SUMIF(AS56:AS125,設定!B6,AR56:AR125)</f>
        <v>0</v>
      </c>
      <c r="AS21" s="355"/>
      <c r="AT21" s="354">
        <f>AR21+SUMIF(AU44:AU53,設定!B6,AT44:AU53)+SUMIF(AU38,設定!B6,AT38:AU38)+SUMIF(AU40,設定!B6,AT40:AU40)-SUMIF(AU37,設定!B6,AT37:AU37)-SUMIF(AU39,設定!B6,AT39:AU39)-SUMIF(AU56:AU125,設定!B6,AT56:AT125)</f>
        <v>0</v>
      </c>
      <c r="AU21" s="355"/>
      <c r="AV21" s="354">
        <f>AT21+SUMIF(AW44:AW53,設定!B6,AV44:AW53)+SUMIF(AW38,設定!B6,AV38:AW38)+SUMIF(AW40,設定!B6,AV40:AW40)-SUMIF(AW37,設定!B6,AV37:AW37)-SUMIF(AW39,設定!B6,AV39:AW39)-SUMIF(AW56:AW125,設定!B6,AV56:AV125)</f>
        <v>0</v>
      </c>
      <c r="AW21" s="355"/>
      <c r="AX21" s="354">
        <f>AV21+SUMIF(AY44:AY53,設定!B6,AX44:AY53)+SUMIF(AY38,設定!B6,AX38:AY38)+SUMIF(AY40,設定!B6,AX40:AY40)-SUMIF(AY37,設定!B6,AX37:AY37)-SUMIF(AY39,設定!B6,AX39:AY39)-SUMIF(AY56:AY125,設定!B6,AX56:AX125)</f>
        <v>0</v>
      </c>
      <c r="AY21" s="355"/>
      <c r="AZ21" s="354">
        <f>AX21+SUMIF(BA44:BA53,設定!B6,AZ44:BA53)+SUMIF(BA38,設定!B6,AZ38:BA38)+SUMIF(BA40,設定!B6,AZ40:BA40)-SUMIF(BA37,設定!B6,AZ37:BA37)-SUMIF(BA39,設定!B6,AZ39:BA39)-SUMIF(BA56:BA125,設定!B6,AZ56:AZ125)</f>
        <v>0</v>
      </c>
      <c r="BA21" s="355"/>
      <c r="BB21" s="354">
        <f>AZ21+SUMIF(BC44:BC53,設定!B6,BB44:BC53)+SUMIF(BC38,設定!B6,BB38:BC38)+SUMIF(BC40,設定!B6,BB40:BC40)-SUMIF(BC37,設定!B6,BB37:BC37)-SUMIF(BC39,設定!B6,BB39:BC39)-SUMIF(BC56:BC125,設定!B6,BB56:BB125)</f>
        <v>0</v>
      </c>
      <c r="BC21" s="355"/>
      <c r="BD21" s="354">
        <f>BB21+SUMIF(BE44:BE53,設定!B6,BD44:BE53)+SUMIF(BE38,設定!B6,BD38:BE38)+SUMIF(BE40,設定!B6,BD40:BE40)-SUMIF(BE37,設定!B6,BD37:BE37)-SUMIF(BE39,設定!B6,BD39:BE39)-SUMIF(BE56:BE125,設定!B6,BD56:BE125)</f>
        <v>0</v>
      </c>
      <c r="BE21" s="355"/>
      <c r="BF21" s="354">
        <f>BD21+SUMIF(BG44:BG53,設定!B6,BF44:BG53)+SUMIF(BG38,設定!B6,BF38:BG38)+SUMIF(BG40,設定!B6,BF40:BG40)-SUMIF(BG37,設定!B6,BF37:BG37)-SUMIF(BG39,設定!B6,BF39:BG39)-SUMIF(BG56:BG125,設定!B6,BF56:BF125)</f>
        <v>0</v>
      </c>
      <c r="BG21" s="355"/>
      <c r="BH21" s="354">
        <f>BF21+SUMIF(BI44:BI53,設定!B6,BH44:BI53)+SUMIF(BI38,設定!B6,BH38:BI38)+SUMIF(BI40,設定!B6,BH40:BI40)-SUMIF(BI37,設定!B6,BH37:BI37)-SUMIF(BI39,設定!B6,BH39:BI39)-SUMIF(BI56:BI125,設定!B6,BH56:BH125)</f>
        <v>0</v>
      </c>
      <c r="BI21" s="355"/>
      <c r="BJ21" s="354">
        <f>BH21+SUMIF(BK44:BK53,設定!B6,BJ44:BK53)+SUMIF(BK38,設定!B6,BJ38:BK38)+SUMIF(BK40,設定!B6,BJ40:BK40)-SUMIF(BK37,設定!B6,BJ37:BK37)-SUMIF(BK39,設定!B6,BJ39:BK39)-SUMIF(BK56:BK125,設定!B6,BJ56:BJ125)</f>
        <v>0</v>
      </c>
      <c r="BK21" s="355"/>
    </row>
    <row r="22" spans="2:63" s="98" customFormat="1" ht="18.75" customHeight="1">
      <c r="B22" s="364"/>
      <c r="C22" s="210">
        <f>設定!B7</f>
        <v>0</v>
      </c>
      <c r="D22" s="350">
        <f>'10月'!BL22+SUMIF(E44:E53,設定!B7,D44:E53)+SUMIF(E38,設定!B7,D38:E38)+SUMIF(E40,設定!B7,D40:E40)-SUMIF(E37,設定!B7,D37:E37)-SUMIF(E39,設定!B7,D39:E39)-SUMIF(E56:E125,設定!B7,D56:D125)</f>
        <v>0</v>
      </c>
      <c r="E22" s="351"/>
      <c r="F22" s="350">
        <f>D22+SUMIF(G44:G53,設定!B7,F44:G53)+SUMIF(G38,設定!B7,F38:G38)+SUMIF(G40,設定!B7,F40:G40)-SUMIF(G37,設定!B7,F37:G37)-SUMIF(G39,設定!B7,F39:G39)-SUMIF(G56:G125,設定!B7,F56:F125)</f>
        <v>0</v>
      </c>
      <c r="G22" s="351"/>
      <c r="H22" s="350">
        <f>F22+SUMIF(I44:I53,設定!B7,H44:I53)+SUMIF(I38,設定!B7,H38:I38)+SUMIF(I40,設定!B7,H40:I40)-SUMIF(I37,設定!B7,H37:I37)-SUMIF(I39,設定!B7,H39:I39)-SUMIF(I56:I125,設定!B7,H56:H125)</f>
        <v>0</v>
      </c>
      <c r="I22" s="351"/>
      <c r="J22" s="350">
        <f>H22+SUMIF(K44:K53,設定!B7,J44:K53)+SUMIF(K38,設定!B7,J38:K38)+SUMIF(K40,設定!B7,J40:K40)-SUMIF(K37,設定!B7,J37:K37)-SUMIF(K39,設定!B7,J39:K39)-SUMIF(K56:K125,設定!B7,J56:J125)</f>
        <v>0</v>
      </c>
      <c r="K22" s="351"/>
      <c r="L22" s="350">
        <f>J22+SUMIF(M44:M53,設定!B7,L44:M53)+SUMIF(M38,設定!B7,L38:M38)+SUMIF(M40,設定!B7,L40:M40)-SUMIF(M37,設定!B7,L37:M37)-SUMIF(M39,設定!B7,L39:M39)-SUMIF(M56:M125,設定!B7,L56:L125)</f>
        <v>0</v>
      </c>
      <c r="M22" s="351"/>
      <c r="N22" s="350">
        <f>L22+SUMIF(O44:O53,設定!B7,N44:O53)+SUMIF(O38,設定!B7,N38:O38)+SUMIF(O40,設定!B7,N40:O40)-SUMIF(O37,設定!B7,N37:O37)-SUMIF(O39,設定!B7,N39:O39)-SUMIF(O56:O125,設定!B7,N56:N125)</f>
        <v>0</v>
      </c>
      <c r="O22" s="351"/>
      <c r="P22" s="350">
        <f>N22+SUMIF(Q44:Q53,設定!B7,P44:Q53)+SUMIF(Q38,設定!B7,P38:Q38)+SUMIF(Q40,設定!B7,P40:Q40)-SUMIF(Q37,設定!B7,P37:Q37)-SUMIF(Q39,設定!B7,P39:Q39)-SUMIF(Q56:Q125,設定!B7,P56:P125)</f>
        <v>0</v>
      </c>
      <c r="Q22" s="351"/>
      <c r="R22" s="350">
        <f>P22+SUMIF(S44:S53,設定!B7,R44:S53)+SUMIF(S38,設定!B7,R38:S38)+SUMIF(S40,設定!B7,R40:S40)-SUMIF(S37,設定!B7,R37:S37)-SUMIF(S39,設定!B7,R39:S39)-SUMIF(S56:S125,設定!B7,R56:R125)</f>
        <v>0</v>
      </c>
      <c r="S22" s="351"/>
      <c r="T22" s="350">
        <f>R22+SUMIF(U44:U53,設定!B7,T44:U53)+SUMIF(U38,設定!B7,T38:U38)+SUMIF(U40,設定!B7,T40:U40)-SUMIF(U37,設定!B7,T37:U37)-SUMIF(U39,設定!B7,T39:U39)-SUMIF(U56:U125,設定!B7,T56:T125)</f>
        <v>0</v>
      </c>
      <c r="U22" s="351"/>
      <c r="V22" s="350">
        <f>T22+SUMIF(W44:W53,設定!B7,V44:W53)+SUMIF(W38,設定!B7,V38:W38)+SUMIF(W40,設定!B7,V40:W40)-SUMIF(W37,設定!B7,V37:W37)-SUMIF(W39,設定!B7,V39:W39)-SUMIF(W56:W125,設定!B7,V56:V125)</f>
        <v>0</v>
      </c>
      <c r="W22" s="351"/>
      <c r="X22" s="350">
        <f>V22+SUMIF(Y44:Y53,設定!B7,X44:Y53)+SUMIF(Y38,設定!B7,X38:Y38)+SUMIF(Y40,設定!B7,X40:Y40)-SUMIF(Y37,設定!B7,X37:Y37)-SUMIF(Y39,設定!B7,X39:Y39)-SUMIF(Y56:Y125,設定!B7,X56:X125)</f>
        <v>0</v>
      </c>
      <c r="Y22" s="351"/>
      <c r="Z22" s="350">
        <f>X22+SUMIF(AA44:AA53,設定!B7,Z44:AA53)+SUMIF(AA38,設定!B7,Z38:AA38)+SUMIF(AA40,設定!B7,Z40:AA40)-SUMIF(AA37,設定!B7,Z37:AA37)-SUMIF(AA39,設定!B7,Z39:AA39)-SUMIF(AA56:AA125,設定!B7,Z56:Z125)</f>
        <v>0</v>
      </c>
      <c r="AA22" s="351"/>
      <c r="AB22" s="350">
        <f>Z22+SUMIF(AC44:AC53,設定!B7,AB44:AC53)+SUMIF(AC38,設定!B7,AB38:AC38)+SUMIF(AC40,設定!B7,AB40:AC40)-SUMIF(AC37,設定!B7,AB37:AC37)-SUMIF(AC39,設定!B7,AB39:AC39)-SUMIF(AC56:AC125,設定!B7,AB56:AB125)</f>
        <v>0</v>
      </c>
      <c r="AC22" s="351"/>
      <c r="AD22" s="350">
        <f>AB22+SUMIF(AE44:AE53,設定!B7,AD44:AE53)+SUMIF(AE38,設定!B7,AD38:AE38)+SUMIF(AE40,設定!B7,AD40:AE40)-SUMIF(AE37,設定!B7,AD37:AE37)-SUMIF(AE39,設定!B7,AD39:AE39)-SUMIF(AE56:AE125,設定!B7,AD56:AE125)</f>
        <v>0</v>
      </c>
      <c r="AE22" s="351"/>
      <c r="AF22" s="350">
        <f>AD22+SUMIF(AG44:AG53,設定!B7,AF44:AG53)+SUMIF(AG38,設定!B7,AF38:AG38)+SUMIF(AG40,設定!B7,AF40:AG40)-SUMIF(AG37,設定!B7,AF37:AG37)-SUMIF(AG39,設定!B7,AF39:AG39)-SUMIF(AG56:AG125,設定!B7,AF56:AF125)</f>
        <v>0</v>
      </c>
      <c r="AG22" s="351"/>
      <c r="AH22" s="350">
        <f>AF22+SUMIF(AI44:AI53,設定!B7,AH44:AI53)+SUMIF(AI38,設定!B7,AH38:AI38)+SUMIF(AI40,設定!B7,AH40:AI40)-SUMIF(AI37,設定!B7,AH37:AI37)-SUMIF(AI39,設定!B7,AH39:AI39)-SUMIF(AI56:AI125,設定!B7,AH56:AH125)</f>
        <v>0</v>
      </c>
      <c r="AI22" s="351"/>
      <c r="AJ22" s="350">
        <f>AH22+SUMIF(AK44:AK53,設定!B7,AJ44:AK53)+SUMIF(AK38,設定!B7,AJ38:AK38)+SUMIF(AK40,設定!B7,AJ40:AK40)-SUMIF(AK37,設定!B7,AJ37:AK37)-SUMIF(AK39,設定!B7,AJ39:AK39)-SUMIF(AK56:AK125,設定!B7,AJ56:AJ125)</f>
        <v>0</v>
      </c>
      <c r="AK22" s="351"/>
      <c r="AL22" s="350">
        <f>AJ22+SUMIF(AM44:AM53,設定!B7,AL44:AM53)+SUMIF(AM38,設定!B7,AL38:AM38)+SUMIF(AM40,設定!B7,AL40:AM40)-SUMIF(AM37,設定!B7,AL37:AM37)-SUMIF(AM39,設定!B7,AL39:AM39)-SUMIF(AM56:AM125,設定!B7,AL56:AL125)</f>
        <v>0</v>
      </c>
      <c r="AM22" s="351"/>
      <c r="AN22" s="350">
        <f>AL22+SUMIF(AO44:AO53,設定!B7,AN44:AO53)+SUMIF(AO38,設定!B7,AN38:AO38)+SUMIF(AO40,設定!B7,AN40:AO40)-SUMIF(AO37,設定!B7,AN37:AO37)-SUMIF(AO39,設定!B7,AN39:AO39)-SUMIF(AO56:AO125,設定!B7,AN56:AN125)</f>
        <v>0</v>
      </c>
      <c r="AO22" s="351"/>
      <c r="AP22" s="350">
        <f>AN22+SUMIF(AQ44:AQ53,設定!B7,AP44:AQ53)+SUMIF(AQ38,設定!B7,AP38:AQ38)+SUMIF(AQ40,設定!B7,AP40:AQ40)-SUMIF(AQ37,設定!B7,AP37:AQ37)-SUMIF(AQ39,設定!B7,AP39:AQ39)-SUMIF(AQ56:AQ125,設定!B7,AP56:AP125)</f>
        <v>0</v>
      </c>
      <c r="AQ22" s="351"/>
      <c r="AR22" s="350">
        <f>AP22+SUMIF(AS44:AS53,設定!B7,AR44:AS53)+SUMIF(AS38,設定!B7,AR38:AS38)+SUMIF(AS40,設定!B7,AR40:AS40)-SUMIF(AS37,設定!B7,AR37:AS37)-SUMIF(AS39,設定!B7,AR39:AS39)-SUMIF(AS56:AS125,設定!B7,AR56:AR125)</f>
        <v>0</v>
      </c>
      <c r="AS22" s="351"/>
      <c r="AT22" s="350">
        <f>AR22+SUMIF(AU44:AU53,設定!B7,AT44:AU53)+SUMIF(AU38,設定!B7,AT38:AU38)+SUMIF(AU40,設定!B7,AT40:AU40)-SUMIF(AU37,設定!B7,AT37:AU37)-SUMIF(AU39,設定!B7,AT39:AU39)-SUMIF(AU56:AU125,設定!B7,AT56:AT125)</f>
        <v>0</v>
      </c>
      <c r="AU22" s="351"/>
      <c r="AV22" s="350">
        <f>AT22+SUMIF(AW44:AW53,設定!B7,AV44:AW53)+SUMIF(AW38,設定!B7,AV38:AW38)+SUMIF(AW40,設定!B7,AV40:AW40)-SUMIF(AW37,設定!B7,AV37:AW37)-SUMIF(AW39,設定!B7,AV39:AW39)-SUMIF(AW56:AW125,設定!B7,AV56:AV125)</f>
        <v>0</v>
      </c>
      <c r="AW22" s="351"/>
      <c r="AX22" s="350">
        <f>AV22+SUMIF(AY44:AY53,設定!B7,AX44:AY53)+SUMIF(AY38,設定!B7,AX38:AY38)+SUMIF(AY40,設定!B7,AX40:AY40)-SUMIF(AY37,設定!B7,AX37:AY37)-SUMIF(AY39,設定!B7,AX39:AY39)-SUMIF(AY56:AY125,設定!B7,AX56:AX125)</f>
        <v>0</v>
      </c>
      <c r="AY22" s="351"/>
      <c r="AZ22" s="350">
        <f>AX22+SUMIF(BA44:BA53,設定!B7,AZ44:BA53)+SUMIF(BA38,設定!B7,AZ38:BA38)+SUMIF(BA40,設定!B7,AZ40:BA40)-SUMIF(BA37,設定!B7,AZ37:BA37)-SUMIF(BA39,設定!B7,AZ39:BA39)-SUMIF(BA56:BA125,設定!B7,AZ56:AZ125)</f>
        <v>0</v>
      </c>
      <c r="BA22" s="351"/>
      <c r="BB22" s="350">
        <f>AZ22+SUMIF(BC44:BC53,設定!B7,BB44:BC53)+SUMIF(BC38,設定!B7,BB38:BC38)+SUMIF(BC40,設定!B7,BB40:BC40)-SUMIF(BC37,設定!B7,BB37:BC37)-SUMIF(BC39,設定!B7,BB39:BC39)-SUMIF(BC56:BC125,設定!B7,BB56:BB125)</f>
        <v>0</v>
      </c>
      <c r="BC22" s="351"/>
      <c r="BD22" s="350">
        <f>BB22+SUMIF(BE44:BE53,設定!B7,BD44:BE53)+SUMIF(BE38,設定!B7,BD38:BE38)+SUMIF(BE40,設定!B7,BD40:BE40)-SUMIF(BE37,設定!B7,BD37:BE37)-SUMIF(BE39,設定!B7,BD39:BE39)-SUMIF(BE56:BE125,設定!B7,BD56:BE125)</f>
        <v>0</v>
      </c>
      <c r="BE22" s="351"/>
      <c r="BF22" s="350">
        <f>BD22+SUMIF(BG44:BG53,設定!B7,BF44:BG53)+SUMIF(BG38,設定!B7,BF38:BG38)+SUMIF(BG40,設定!B7,BF40:BG40)-SUMIF(BG37,設定!B7,BF37:BG37)-SUMIF(BG39,設定!B7,BF39:BG39)-SUMIF(BG56:BG125,設定!B7,BF56:BF125)</f>
        <v>0</v>
      </c>
      <c r="BG22" s="351"/>
      <c r="BH22" s="350">
        <f>BF22+SUMIF(BI44:BI53,設定!B7,BH44:BI53)+SUMIF(BI38,設定!B7,BH38:BI38)+SUMIF(BI40,設定!B7,BH40:BI40)-SUMIF(BI37,設定!B7,BH37:BI37)-SUMIF(BI39,設定!B7,BH39:BI39)-SUMIF(BI56:BI125,設定!B7,BH56:BH125)</f>
        <v>0</v>
      </c>
      <c r="BI22" s="351"/>
      <c r="BJ22" s="350">
        <f>BH22+SUMIF(BK44:BK53,設定!B7,BJ44:BK53)+SUMIF(BK38,設定!B7,BJ38:BK38)+SUMIF(BK40,設定!B7,BJ40:BK40)-SUMIF(BK37,設定!B7,BJ37:BK37)-SUMIF(BK39,設定!B7,BJ39:BK39)-SUMIF(BK56:BK125,設定!B7,BJ56:BJ125)</f>
        <v>0</v>
      </c>
      <c r="BK22" s="351"/>
    </row>
    <row r="23" spans="2:63" s="98" customFormat="1" ht="18.75" customHeight="1">
      <c r="B23" s="364"/>
      <c r="C23" s="140">
        <f>設定!B8</f>
        <v>0</v>
      </c>
      <c r="D23" s="354">
        <f>'10月'!BL23+SUMIF(E44:E53,設定!B8,D44:E53)+SUMIF(E38,設定!B8,D38:E38)+SUMIF(E40,設定!B8,D40:E40)-SUMIF(E37,設定!B8,D37:E37)-SUMIF(E39,設定!B8,D39:E39)-SUMIF(E56:E125,設定!B8,D56:D125)</f>
        <v>0</v>
      </c>
      <c r="E23" s="355"/>
      <c r="F23" s="354">
        <f>D23+SUMIF(G44:G53,設定!B8,F44:G53)+SUMIF(G38,設定!B8,F38:G38)+SUMIF(G40,設定!B8,F40:G40)-SUMIF(G37,設定!B8,F37:G37)-SUMIF(G39,設定!B8,F39:G39)-SUMIF(G56:G125,設定!B8,F56:F125)</f>
        <v>0</v>
      </c>
      <c r="G23" s="355"/>
      <c r="H23" s="354">
        <f>F23+SUMIF(I44:I53,設定!B8,H44:I53)+SUMIF(I38,設定!B8,H38:I38)+SUMIF(I40,設定!B8,H40:I40)-SUMIF(I37,設定!B8,H37:I37)-SUMIF(I39,設定!B8,H39:I39)-SUMIF(I56:I125,設定!B8,H56:H125)</f>
        <v>0</v>
      </c>
      <c r="I23" s="355"/>
      <c r="J23" s="354">
        <f>H23+SUMIF(K44:K53,設定!B8,J44:K53)+SUMIF(K38,設定!B8,J38:K38)+SUMIF(K40,設定!B8,J40:K40)-SUMIF(K37,設定!B8,J37:K37)-SUMIF(K39,設定!B8,J39:K39)-SUMIF(K56:K125,設定!B8,J56:J125)</f>
        <v>0</v>
      </c>
      <c r="K23" s="355"/>
      <c r="L23" s="354">
        <f>J23+SUMIF(M44:M53,設定!B8,L44:M53)+SUMIF(M38,設定!B8,L38:M38)+SUMIF(M40,設定!B8,L40:M40)-SUMIF(M37,設定!B8,L37:M37)-SUMIF(M39,設定!B8,L39:M39)-SUMIF(M56:M125,設定!B8,L56:L125)</f>
        <v>0</v>
      </c>
      <c r="M23" s="355"/>
      <c r="N23" s="354">
        <f>L23+SUMIF(O44:O53,設定!B8,N44:O53)+SUMIF(O38,設定!B8,N38:O38)+SUMIF(O40,設定!B8,N40:O40)-SUMIF(O37,設定!B8,N37:O37)-SUMIF(O39,設定!B8,N39:O39)-SUMIF(O56:O125,設定!B8,N56:N125)</f>
        <v>0</v>
      </c>
      <c r="O23" s="355"/>
      <c r="P23" s="354">
        <f>N23+SUMIF(Q44:Q53,設定!B8,P44:Q53)+SUMIF(Q38,設定!B8,P38:Q38)+SUMIF(Q40,設定!B8,P40:Q40)-SUMIF(Q37,設定!B8,P37:Q37)-SUMIF(Q39,設定!B8,P39:Q39)-SUMIF(Q56:Q125,設定!B8,P56:P125)</f>
        <v>0</v>
      </c>
      <c r="Q23" s="355"/>
      <c r="R23" s="354">
        <f>P23+SUMIF(S44:S53,設定!B8,R44:S53)+SUMIF(S38,設定!B8,R38:S38)+SUMIF(S40,設定!B8,R40:S40)-SUMIF(S37,設定!B8,R37:S37)-SUMIF(S39,設定!B8,R39:S39)-SUMIF(S56:S125,設定!B8,R56:R125)</f>
        <v>0</v>
      </c>
      <c r="S23" s="355"/>
      <c r="T23" s="354">
        <f>R23+SUMIF(U44:U53,設定!B8,T44:U53)+SUMIF(U38,設定!B8,T38:U38)+SUMIF(U40,設定!B8,T40:U40)-SUMIF(U37,設定!B8,T37:U37)-SUMIF(U39,設定!B8,T39:U39)-SUMIF(U56:U125,設定!B8,T56:T125)</f>
        <v>0</v>
      </c>
      <c r="U23" s="355"/>
      <c r="V23" s="354">
        <f>T23+SUMIF(W44:W53,設定!B8,V44:W53)+SUMIF(W38,設定!B8,V38:W38)+SUMIF(W40,設定!B8,V40:W40)-SUMIF(W37,設定!B8,V37:W37)-SUMIF(W39,設定!B8,V39:W39)-SUMIF(W56:W125,設定!B8,V56:V125)</f>
        <v>0</v>
      </c>
      <c r="W23" s="355"/>
      <c r="X23" s="354">
        <f>V23+SUMIF(Y44:Y53,設定!B8,X44:Y53)+SUMIF(Y38,設定!B8,X38:Y38)+SUMIF(Y40,設定!B8,X40:Y40)-SUMIF(Y37,設定!B8,X37:Y37)-SUMIF(Y39,設定!B8,X39:Y39)-SUMIF(Y56:Y125,設定!B8,X56:X125)</f>
        <v>0</v>
      </c>
      <c r="Y23" s="355"/>
      <c r="Z23" s="354">
        <f>X23+SUMIF(AA44:AA53,設定!B8,Z44:AA53)+SUMIF(AA38,設定!B8,Z38:AA38)+SUMIF(AA40,設定!B8,Z40:AA40)-SUMIF(AA37,設定!B8,Z37:AA37)-SUMIF(AA39,設定!B8,Z39:AA39)-SUMIF(AA56:AA125,設定!B8,Z56:Z125)</f>
        <v>0</v>
      </c>
      <c r="AA23" s="355"/>
      <c r="AB23" s="354">
        <f>Z23+SUMIF(AC44:AC53,設定!B8,AB44:AC53)+SUMIF(AC38,設定!B8,AB38:AC38)+SUMIF(AC40,設定!B8,AB40:AC40)-SUMIF(AC37,設定!B8,AB37:AC37)-SUMIF(AC39,設定!B8,AB39:AC39)-SUMIF(AC56:AC125,設定!B8,AB56:AB125)</f>
        <v>0</v>
      </c>
      <c r="AC23" s="355"/>
      <c r="AD23" s="354">
        <f>AB23+SUMIF(AE44:AE53,設定!B8,AD44:AE53)+SUMIF(AE38,設定!B8,AD38:AE38)+SUMIF(AE40,設定!B8,AD40:AE40)-SUMIF(AE37,設定!B8,AD37:AE37)-SUMIF(AE39,設定!B8,AD39:AE39)-SUMIF(AE56:AE125,設定!B8,AD56:AE125)</f>
        <v>0</v>
      </c>
      <c r="AE23" s="355"/>
      <c r="AF23" s="354">
        <f>AD23+SUMIF(AG44:AG53,設定!B8,AF44:AG53)+SUMIF(AG38,設定!B8,AF38:AG38)+SUMIF(AG40,設定!B8,AF40:AG40)-SUMIF(AG37,設定!B8,AF37:AG37)-SUMIF(AG39,設定!B8,AF39:AG39)-SUMIF(AG56:AG125,設定!B8,AF56:AF125)</f>
        <v>0</v>
      </c>
      <c r="AG23" s="355"/>
      <c r="AH23" s="354">
        <f>AF23+SUMIF(AI44:AI53,設定!B8,AH44:AI53)+SUMIF(AI38,設定!B8,AH38:AI38)+SUMIF(AI40,設定!B8,AH40:AI40)-SUMIF(AI37,設定!B8,AH37:AI37)-SUMIF(AI39,設定!B8,AH39:AI39)-SUMIF(AI56:AI125,設定!B8,AH56:AH125)</f>
        <v>0</v>
      </c>
      <c r="AI23" s="355"/>
      <c r="AJ23" s="354">
        <f>AH23+SUMIF(AK44:AK53,設定!B8,AJ44:AK53)+SUMIF(AK38,設定!B8,AJ38:AK38)+SUMIF(AK40,設定!B8,AJ40:AK40)-SUMIF(AK37,設定!B8,AJ37:AK37)-SUMIF(AK39,設定!B8,AJ39:AK39)-SUMIF(AK56:AK125,設定!B8,AJ56:AJ125)</f>
        <v>0</v>
      </c>
      <c r="AK23" s="355"/>
      <c r="AL23" s="354">
        <f>AJ23+SUMIF(AM44:AM53,設定!B8,AL44:AM53)+SUMIF(AM38,設定!B8,AL38:AM38)+SUMIF(AM40,設定!B8,AL40:AM40)-SUMIF(AM37,設定!B8,AL37:AM37)-SUMIF(AM39,設定!B8,AL39:AM39)-SUMIF(AM56:AM125,設定!B8,AL56:AL125)</f>
        <v>0</v>
      </c>
      <c r="AM23" s="355"/>
      <c r="AN23" s="354">
        <f>AL23+SUMIF(AO44:AO53,設定!B8,AN44:AO53)+SUMIF(AO38,設定!B8,AN38:AO38)+SUMIF(AO40,設定!B8,AN40:AO40)-SUMIF(AO37,設定!B8,AN37:AO37)-SUMIF(AO39,設定!B8,AN39:AO39)-SUMIF(AO56:AO125,設定!B8,AN56:AN125)</f>
        <v>0</v>
      </c>
      <c r="AO23" s="355"/>
      <c r="AP23" s="354">
        <f>AN23+SUMIF(AQ44:AQ53,設定!B8,AP44:AQ53)+SUMIF(AQ38,設定!B8,AP38:AQ38)+SUMIF(AQ40,設定!B8,AP40:AQ40)-SUMIF(AQ37,設定!B8,AP37:AQ37)-SUMIF(AQ39,設定!B8,AP39:AQ39)-SUMIF(AQ56:AQ125,設定!B8,AP56:AP125)</f>
        <v>0</v>
      </c>
      <c r="AQ23" s="355"/>
      <c r="AR23" s="354">
        <f>AP23+SUMIF(AS44:AS53,設定!B8,AR44:AS53)+SUMIF(AS38,設定!B8,AR38:AS38)+SUMIF(AS40,設定!B8,AR40:AS40)-SUMIF(AS37,設定!B8,AR37:AS37)-SUMIF(AS39,設定!B8,AR39:AS39)-SUMIF(AS56:AS125,設定!B8,AR56:AR125)</f>
        <v>0</v>
      </c>
      <c r="AS23" s="355"/>
      <c r="AT23" s="354">
        <f>AR23+SUMIF(AU44:AU53,設定!B8,AT44:AU53)+SUMIF(AU38,設定!B8,AT38:AU38)+SUMIF(AU40,設定!B8,AT40:AU40)-SUMIF(AU37,設定!B8,AT37:AU37)-SUMIF(AU39,設定!B8,AT39:AU39)-SUMIF(AU56:AU125,設定!B8,AT56:AT125)</f>
        <v>0</v>
      </c>
      <c r="AU23" s="355"/>
      <c r="AV23" s="354">
        <f>AT23+SUMIF(AW44:AW53,設定!B8,AV44:AW53)+SUMIF(AW38,設定!B8,AV38:AW38)+SUMIF(AW40,設定!B8,AV40:AW40)-SUMIF(AW37,設定!B8,AV37:AW37)-SUMIF(AW39,設定!B8,AV39:AW39)-SUMIF(AW56:AW125,設定!B8,AV56:AV125)</f>
        <v>0</v>
      </c>
      <c r="AW23" s="355"/>
      <c r="AX23" s="354">
        <f>AV23+SUMIF(AY44:AY53,設定!B8,AX44:AY53)+SUMIF(AY38,設定!B8,AX38:AY38)+SUMIF(AY40,設定!B8,AX40:AY40)-SUMIF(AY37,設定!B8,AX37:AY37)-SUMIF(AY39,設定!B8,AX39:AY39)-SUMIF(AY56:AY125,設定!B8,AX56:AX125)</f>
        <v>0</v>
      </c>
      <c r="AY23" s="355"/>
      <c r="AZ23" s="354">
        <f>AX23+SUMIF(BA44:BA53,設定!B8,AZ44:BA53)+SUMIF(BA38,設定!B8,AZ38:BA38)+SUMIF(BA40,設定!B8,AZ40:BA40)-SUMIF(BA37,設定!B8,AZ37:BA37)-SUMIF(BA39,設定!B8,AZ39:BA39)-SUMIF(BA56:BA125,設定!B8,AZ56:AZ125)</f>
        <v>0</v>
      </c>
      <c r="BA23" s="355"/>
      <c r="BB23" s="354">
        <f>AZ23+SUMIF(BC44:BC53,設定!B8,BB44:BC53)+SUMIF(BC38,設定!B8,BB38:BC38)+SUMIF(BC40,設定!B8,BB40:BC40)-SUMIF(BC37,設定!B8,BB37:BC37)-SUMIF(BC39,設定!B8,BB39:BC39)-SUMIF(BC56:BC125,設定!B8,BB56:BB125)</f>
        <v>0</v>
      </c>
      <c r="BC23" s="355"/>
      <c r="BD23" s="354">
        <f>BB23+SUMIF(BE44:BE53,設定!B8,BD44:BE53)+SUMIF(BE38,設定!B8,BD38:BE38)+SUMIF(BE40,設定!B8,BD40:BE40)-SUMIF(BE37,設定!B8,BD37:BE37)-SUMIF(BE39,設定!B8,BD39:BE39)-SUMIF(BE56:BE125,設定!B8,BD56:BE125)</f>
        <v>0</v>
      </c>
      <c r="BE23" s="355"/>
      <c r="BF23" s="354">
        <f>BD23+SUMIF(BG44:BG53,設定!B8,BF44:BG53)+SUMIF(BG38,設定!B8,BF38:BG38)+SUMIF(BG40,設定!B8,BF40:BG40)-SUMIF(BG37,設定!B8,BF37:BG37)-SUMIF(BG39,設定!B8,BF39:BG39)-SUMIF(BG56:BG125,設定!B8,BF56:BF125)</f>
        <v>0</v>
      </c>
      <c r="BG23" s="355"/>
      <c r="BH23" s="354">
        <f>BF23+SUMIF(BI44:BI53,設定!B8,BH44:BI53)+SUMIF(BI38,設定!B8,BH38:BI38)+SUMIF(BI40,設定!B8,BH40:BI40)-SUMIF(BI37,設定!B8,BH37:BI37)-SUMIF(BI39,設定!B8,BH39:BI39)-SUMIF(BI56:BI125,設定!B8,BH56:BH125)</f>
        <v>0</v>
      </c>
      <c r="BI23" s="355"/>
      <c r="BJ23" s="354">
        <f>BH23+SUMIF(BK44:BK53,設定!B8,BJ44:BK53)+SUMIF(BK38,設定!B8,BJ38:BK38)+SUMIF(BK40,設定!B8,BJ40:BK40)-SUMIF(BK37,設定!B8,BJ37:BK37)-SUMIF(BK39,設定!B8,BJ39:BK39)-SUMIF(BK56:BK125,設定!B8,BJ56:BJ125)</f>
        <v>0</v>
      </c>
      <c r="BK23" s="355"/>
    </row>
    <row r="24" spans="2:63" s="98" customFormat="1" ht="18.75" customHeight="1">
      <c r="B24" s="364"/>
      <c r="C24" s="210">
        <f>設定!B9</f>
        <v>0</v>
      </c>
      <c r="D24" s="350" cm="1">
        <f t="array" ref="D24">'10月'!BL24+SUMIF(E44:E53,設定!B9,D44:E53)+SUMIF(E38,設定!B9,D38:E38)+SUMIF(E40,設定!B9,D40:E40)-SUMIF(E37,設定!B9,D37:E37)-SUMIF(E39,設定!B9,D39:E39)-SUMIF(E56:E125,設定B9,D56:D125)</f>
        <v>0</v>
      </c>
      <c r="E24" s="351"/>
      <c r="F24" s="350">
        <f>D24+SUMIF(G44:G53,設定!B9,F44:G53)+SUMIF(G38,設定!B9,F38:G38)+SUMIF(G40,設定!B9,F40:G40)-SUMIF(G37,設定!B9,F37:G37)-SUMIF(G39,設定!B9,F39:G39)-SUMIF(G56:G125,設定!B9,F56:F125)</f>
        <v>0</v>
      </c>
      <c r="G24" s="351"/>
      <c r="H24" s="350">
        <f>F24+SUMIF(I44:I53,設定!B9,H44:I53)+SUMIF(I38,設定!B9,H38:I38)+SUMIF(I40,設定!B9,H40:I40)-SUMIF(I37,設定!B9,H37:I37)-SUMIF(I39,設定!B9,H39:I39)-SUMIF(I56:I125,設定!B9,H56:H125)</f>
        <v>0</v>
      </c>
      <c r="I24" s="351"/>
      <c r="J24" s="350">
        <f>H24+SUMIF(K44:K53,設定!B9,J44:K53)+SUMIF(K38,設定!B9,J38:K38)+SUMIF(K40,設定!B9,J40:K40)-SUMIF(K37,設定!B9,J37:K37)-SUMIF(K39,設定!B9,J39:K39)-SUMIF(K56:K125,設定!B9,J56:J125)</f>
        <v>0</v>
      </c>
      <c r="K24" s="351"/>
      <c r="L24" s="350">
        <f>J24+SUMIF(M44:M53,設定!B9,L44:M53)+SUMIF(M38,設定!B9,L38:M38)+SUMIF(M40,設定!B9,L40:M40)-SUMIF(M37,設定!B9,L37:M37)-SUMIF(M39,設定!B9,L39:M39)-SUMIF(M56:M125,設定!B9,L56:L125)</f>
        <v>0</v>
      </c>
      <c r="M24" s="351"/>
      <c r="N24" s="350">
        <f>L24+SUMIF(O44:O53,設定!B9,N44:O53)+SUMIF(O38,設定!B9,N38:O38)+SUMIF(O40,設定!B9,N40:O40)-SUMIF(O37,設定!B9,N37:O37)-SUMIF(O39,設定!B9,N39:O39)-SUMIF(O56:O125,設定!B9,N56:N125)</f>
        <v>0</v>
      </c>
      <c r="O24" s="351"/>
      <c r="P24" s="350">
        <f>N24+SUMIF(Q44:Q53,設定!B9,P44:Q53)+SUMIF(Q38,設定!B9,P38:Q38)+SUMIF(Q40,設定!B9,P40:Q40)-SUMIF(Q37,設定!B9,P37:Q37)-SUMIF(Q39,設定!B9,P39:Q39)-SUMIF(Q56:Q125,設定!B9,P56:P125)</f>
        <v>0</v>
      </c>
      <c r="Q24" s="351"/>
      <c r="R24" s="350">
        <f>P24+SUMIF(S44:S53,設定!B9,R44:S53)+SUMIF(S38,設定!B9,R38:S38)+SUMIF(S40,設定!B9,R40:S40)-SUMIF(S37,設定!B9,R37:S37)-SUMIF(S39,設定!B9,R39:S39)-SUMIF(S56:S125,設定!B9,R56:R125)</f>
        <v>0</v>
      </c>
      <c r="S24" s="351"/>
      <c r="T24" s="350">
        <f>R24+SUMIF(U44:U53,設定!B9,T44:U53)+SUMIF(U38,設定!B9,T38:U38)+SUMIF(U40,設定!B9,T40:U40)-SUMIF(U37,設定!B9,T37:U37)-SUMIF(U39,設定!B9,T39:U39)-SUMIF(U56:U125,設定!B9,T56:T125)</f>
        <v>0</v>
      </c>
      <c r="U24" s="351"/>
      <c r="V24" s="350">
        <f>T24+SUMIF(W44:W53,設定!B9,V44:W53)+SUMIF(W38,設定!B9,V38:W38)+SUMIF(W40,設定!B9,V40:W40)-SUMIF(W37,設定!B9,V37:W37)-SUMIF(W39,設定!B9,V39:W39)-SUMIF(W56:W125,設定!B9,V56:V125)</f>
        <v>0</v>
      </c>
      <c r="W24" s="351"/>
      <c r="X24" s="350">
        <f>V24+SUMIF(Y44:Y53,設定!B9,X44:Y53)+SUMIF(Y38,設定!B9,X38:Y38)+SUMIF(Y40,設定!B9,X40:Y40)-SUMIF(Y37,設定!B9,X37:Y37)-SUMIF(Y39,設定!B9,X39:Y39)-SUMIF(Y56:Y125,設定!B9,X56:X125)</f>
        <v>0</v>
      </c>
      <c r="Y24" s="351"/>
      <c r="Z24" s="350">
        <f>X24+SUMIF(AA44:AA53,設定!B9,Z44:AA53)+SUMIF(AA38,設定!B9,Z38:AA38)+SUMIF(AA40,設定!B9,Z40:AA40)-SUMIF(AA37,設定!B9,Z37:AA37)-SUMIF(AA39,設定!B9,Z39:AA39)-SUMIF(AA56:AA125,設定!B9,Z56:Z125)</f>
        <v>0</v>
      </c>
      <c r="AA24" s="351"/>
      <c r="AB24" s="350">
        <f>Z24+SUMIF(AC44:AC53,設定!B9,AB44:AC53)+SUMIF(AC38,設定!B9,AB38:AC38)+SUMIF(AC40,設定!B9,AB40:AC40)-SUMIF(AC37,設定!B9,AB37:AC37)-SUMIF(AC39,設定!B9,AB39:AC39)-SUMIF(AC56:AC125,設定!B9,AB56:AB125)</f>
        <v>0</v>
      </c>
      <c r="AC24" s="351"/>
      <c r="AD24" s="350">
        <f>AB24+SUMIF(AE44:AE53,設定!B9,AD44:AE53)+SUMIF(AE38,設定!B9,AD38:AE38)+SUMIF(AE40,設定!B9,AD40:AE40)-SUMIF(AE37,設定!B9,AD37:AE37)-SUMIF(AE39,設定!B9,AD39:AE39)-SUMIF(AE56:AE125,設定!B9,AD56:AE125)</f>
        <v>0</v>
      </c>
      <c r="AE24" s="351"/>
      <c r="AF24" s="350">
        <f>AD24+SUMIF(AG44:AG53,設定!B9,AF44:AG53)+SUMIF(AG38,設定!B9,AF38:AG38)+SUMIF(AG40,設定!B9,AF40:AG40)-SUMIF(AG37,設定!B9,AF37:AG37)-SUMIF(AG39,設定!B9,AF39:AG39)-SUMIF(AG56:AG125,設定!B9,AF56:AF125)</f>
        <v>0</v>
      </c>
      <c r="AG24" s="351"/>
      <c r="AH24" s="350">
        <f>AF24+SUMIF(AI44:AI53,設定!B9,AH44:AI53)+SUMIF(AI38,設定!B9,AH38:AI38)+SUMIF(AI40,設定!B9,AH40:AI40)-SUMIF(AI37,設定!B9,AH37:AI37)-SUMIF(AI39,設定!B9,AH39:AI39)-SUMIF(AI56:AI125,設定!B9,AH56:AH125)</f>
        <v>0</v>
      </c>
      <c r="AI24" s="351"/>
      <c r="AJ24" s="350">
        <f>AH24+SUMIF(AK44:AK53,設定!B9,AJ44:AK53)+SUMIF(AK38,設定!B9,AJ38:AK38)+SUMIF(AK40,設定!B9,AJ40:AK40)-SUMIF(AK37,設定!B9,AJ37:AK37)-SUMIF(AK39,設定!B9,AJ39:AK39)-SUMIF(AK56:AK125,設定!B9,AJ56:AJ125)</f>
        <v>0</v>
      </c>
      <c r="AK24" s="351"/>
      <c r="AL24" s="350">
        <f>AJ24+SUMIF(AM44:AM53,設定!B9,AL44:AM53)+SUMIF(AM38,設定!B9,AL38:AM38)+SUMIF(AM40,設定!B9,AL40:AM40)-SUMIF(AM37,設定!B9,AL37:AM37)-SUMIF(AM39,設定!B9,AL39:AM39)-SUMIF(AM56:AM125,設定!B9,AL56:AL125)</f>
        <v>0</v>
      </c>
      <c r="AM24" s="351"/>
      <c r="AN24" s="350">
        <f>AL24+SUMIF(AO44:AO53,設定!B9,AN44:AO53)+SUMIF(AO38,設定!B9,AN38:AO38)+SUMIF(AO40,設定!B9,AN40:AO40)-SUMIF(AO37,設定!B9,AN37:AO37)-SUMIF(AO39,設定!B9,AN39:AO39)-SUMIF(AO56:AO125,設定!B9,AN56:AN125)</f>
        <v>0</v>
      </c>
      <c r="AO24" s="351"/>
      <c r="AP24" s="350">
        <f>AN24+SUMIF(AQ44:AQ53,設定!B9,AP44:AQ53)+SUMIF(AQ38,設定!B9,AP38:AQ38)+SUMIF(AQ40,設定!B9,AP40:AQ40)-SUMIF(AQ37,設定!B9,AP37:AQ37)-SUMIF(AQ39,設定!B9,AP39:AQ39)-SUMIF(AQ56:AQ125,設定!B9,AP56:AP125)</f>
        <v>0</v>
      </c>
      <c r="AQ24" s="351"/>
      <c r="AR24" s="350">
        <f>AP24+SUMIF(AS44:AS53,設定!B9,AR44:AS53)+SUMIF(AS38,設定!B9,AR38:AS38)+SUMIF(AS40,設定!B9,AR40:AS40)-SUMIF(AS37,設定!B9,AR37:AS37)-SUMIF(AS39,設定!B9,AR39:AS39)-SUMIF(AS56:AS125,設定!B9,AR56:AR125)</f>
        <v>0</v>
      </c>
      <c r="AS24" s="351"/>
      <c r="AT24" s="350">
        <f>AR24+SUMIF(AU44:AU53,設定!B9,AT44:AU53)+SUMIF(AU38,設定!B9,AT38:AU38)+SUMIF(AU40,設定!B9,AT40:AU40)-SUMIF(AU37,設定!B9,AT37:AU37)-SUMIF(AU39,設定!B9,AT39:AU39)-SUMIF(AU56:AU125,設定!B9,AT56:AT125)</f>
        <v>0</v>
      </c>
      <c r="AU24" s="351"/>
      <c r="AV24" s="350">
        <f>AT24+SUMIF(AW44:AW53,設定!B9,AV44:AW53)+SUMIF(AW38,設定!B9,AV38:AW38)+SUMIF(AW40,設定!B9,AV40:AW40)-SUMIF(AW37,設定!B9,AV37:AW37)-SUMIF(AW39,設定!B9,AV39:AW39)-SUMIF(AW56:AW125,設定!B9,AV56:AV125)</f>
        <v>0</v>
      </c>
      <c r="AW24" s="351"/>
      <c r="AX24" s="350">
        <f>AV24+SUMIF(AY44:AY53,設定!B9,AX44:AY53)+SUMIF(AY38,設定!B9,AX38:AY38)+SUMIF(AY40,設定!B9,AX40:AY40)-SUMIF(AY37,設定!B9,AX37:AY37)-SUMIF(AY39,設定!B9,AX39:AY39)-SUMIF(AY56:AY125,設定!B9,AX56:AX125)</f>
        <v>0</v>
      </c>
      <c r="AY24" s="351"/>
      <c r="AZ24" s="350">
        <f>AX24+SUMIF(BA44:BA53,設定!B9,AZ44:BA53)+SUMIF(BA38,設定!B9,AZ38:BA38)+SUMIF(BA40,設定!B9,AZ40:BA40)-SUMIF(BA37,設定!B9,AZ37:BA37)-SUMIF(BA39,設定!B9,AZ39:BA39)-SUMIF(BA56:BA125,設定!B9,AZ56:AZ125)</f>
        <v>0</v>
      </c>
      <c r="BA24" s="351"/>
      <c r="BB24" s="350">
        <f>AZ24+SUMIF(BC44:BC53,設定!B9,BB44:BC53)+SUMIF(BC38,設定!B9,BB38:BC38)+SUMIF(BC40,設定!B9,BB40:BC40)-SUMIF(BC37,設定!B9,BB37:BC37)-SUMIF(BC39,設定!B9,BB39:BC39)-SUMIF(BC56:BC125,設定!B9,BB56:BB125)</f>
        <v>0</v>
      </c>
      <c r="BC24" s="351"/>
      <c r="BD24" s="350">
        <f>BB24+SUMIF(BE44:BE53,設定!B9,BD44:BE53)+SUMIF(BE38,設定!B9,BD38:BE38)+SUMIF(BE40,設定!B9,BD40:BE40)-SUMIF(BE37,設定!B9,BD37:BE37)-SUMIF(BE39,設定!B9,BD39:BE39)-SUMIF(BE56:BE125,設定!B9,BD56:BE125)</f>
        <v>0</v>
      </c>
      <c r="BE24" s="351"/>
      <c r="BF24" s="350">
        <f>BD24+SUMIF(BG44:BG53,設定!B9,BF44:BG53)+SUMIF(BG38,設定!B9,BF38:BG38)+SUMIF(BG40,設定!B9,BF40:BG40)-SUMIF(BG37,設定!B9,BF37:BG37)-SUMIF(BG39,設定!B9,BF39:BG39)-SUMIF(BG56:BG125,設定!B9,BF56:BF125)</f>
        <v>0</v>
      </c>
      <c r="BG24" s="351"/>
      <c r="BH24" s="350">
        <f>BF24+SUMIF(BI44:BI53,設定!B9,BH44:BI53)+SUMIF(BI38,設定!B9,BH38:BI38)+SUMIF(BI40,設定!B9,BH40:BI40)-SUMIF(BI37,設定!B9,BH37:BI37)-SUMIF(BI39,設定!B9,BH39:BI39)-SUMIF(BI56:BI125,設定!B9,BH56:BH125)</f>
        <v>0</v>
      </c>
      <c r="BI24" s="351"/>
      <c r="BJ24" s="350">
        <f>BH24+SUMIF(BK44:BK53,設定!B9,BJ44:BK53)+SUMIF(BK38,設定!B9,BJ38:BK38)+SUMIF(BK40,設定!B9,BJ40:BK40)-SUMIF(BK37,設定!B9,BJ37:BK37)-SUMIF(BK39,設定!B9,BJ39:BK39)-SUMIF(BK56:BK125,設定!B9,BJ56:BJ125)</f>
        <v>0</v>
      </c>
      <c r="BK24" s="351"/>
    </row>
    <row r="25" spans="2:63" s="98" customFormat="1" ht="18.75" customHeight="1">
      <c r="B25" s="364"/>
      <c r="C25" s="140">
        <f>設定!B10</f>
        <v>0</v>
      </c>
      <c r="D25" s="354">
        <f>'10月'!BL25+SUMIF(E44:E53,設定!B10,D44:E53)+SUMIF(E38,設定!B10,D38:E38)+SUMIF(E40,設定!B10,D40:E40)-SUMIF(E37,設定!B10,D37:E37)-SUMIF(E39,設定!B10,D39:E39)-SUMIF(E56:E125,設定!B10,D56:D125)</f>
        <v>0</v>
      </c>
      <c r="E25" s="355"/>
      <c r="F25" s="354">
        <f>D25+SUMIF(G44:G53,設定!B10,F44:G53)+SUMIF(G38,設定!B10,F38:G38)+SUMIF(G40,設定!B10,F40:G40)-SUMIF(G37,設定!B10,F37:G37)-SUMIF(G39,設定!B10,F39:G39)-SUMIF(G56:G125,設定!B10,F56:F125)</f>
        <v>0</v>
      </c>
      <c r="G25" s="355"/>
      <c r="H25" s="354">
        <f>F25+SUMIF(I44:I53,設定!B10,H44:I53)+SUMIF(I38,設定!B10,H38:I38)+SUMIF(I40,設定!B10,H40:I40)-SUMIF(I37,設定!B10,H37:I37)-SUMIF(I39,設定!B10,H39:I39)-SUMIF(I56:I125,設定!B10,H56:H125)</f>
        <v>0</v>
      </c>
      <c r="I25" s="355"/>
      <c r="J25" s="354">
        <f>H25+SUMIF(K44:K53,設定!B10,J44:K53)+SUMIF(K38,設定!B10,J38:K38)+SUMIF(K40,設定!B10,J40:K40)-SUMIF(K37,設定!B10,J37:K37)-SUMIF(K39,設定!B10,J39:K39)-SUMIF(K56:K125,設定!B10,J56:J125)</f>
        <v>0</v>
      </c>
      <c r="K25" s="355"/>
      <c r="L25" s="354">
        <f>J25+SUMIF(M44:M53,設定!B10,L44:M53)+SUMIF(M38,設定!B10,L38:M38)+SUMIF(M40,設定!B10,L40:M40)-SUMIF(M37,設定!B10,L37:M37)-SUMIF(M39,設定!B10,L39:M39)-SUMIF(M56:M125,設定!B10,L56:L125)</f>
        <v>0</v>
      </c>
      <c r="M25" s="355"/>
      <c r="N25" s="354">
        <f>L25+SUMIF(O44:O53,設定!B10,N44:O53)+SUMIF(O38,設定!B10,N38:O38)+SUMIF(O40,設定!B10,N40:O40)-SUMIF(O37,設定!B10,N37:O37)-SUMIF(O39,設定!B10,N39:O39)-SUMIF(O56:O125,設定!B10,N56:N125)</f>
        <v>0</v>
      </c>
      <c r="O25" s="355"/>
      <c r="P25" s="354">
        <f>N25+SUMIF(Q44:Q53,設定!B10,P44:Q53)+SUMIF(Q38,設定!B10,P38:Q38)+SUMIF(Q40,設定!B10,P40:Q40)-SUMIF(Q37,設定!B10,P37:Q37)-SUMIF(Q39,設定!B10,P39:Q39)-SUMIF(Q56:Q125,設定!B10,P56:P125)</f>
        <v>0</v>
      </c>
      <c r="Q25" s="355"/>
      <c r="R25" s="354">
        <f>P25+SUMIF(S44:S53,設定!B10,R44:S53)+SUMIF(S38,設定!B10,R38:S38)+SUMIF(S40,設定!B10,R40:S40)-SUMIF(S37,設定!B10,R37:S37)-SUMIF(S39,設定!B10,R39:S39)-SUMIF(S56:S125,設定!B10,R56:R125)</f>
        <v>0</v>
      </c>
      <c r="S25" s="355"/>
      <c r="T25" s="354">
        <f>R25+SUMIF(U44:U53,設定!B10,T44:U53)+SUMIF(U38,設定!B10,T38:U38)+SUMIF(U40,設定!B10,T40:U40)-SUMIF(U37,設定!B10,T37:U37)-SUMIF(U39,設定!B10,T39:U39)-SUMIF(U56:U125,設定!B10,T56:T125)</f>
        <v>0</v>
      </c>
      <c r="U25" s="355"/>
      <c r="V25" s="354">
        <f>T25+SUMIF(W44:W53,設定!B10,V44:W53)+SUMIF(W38,設定!B10,V38:W38)+SUMIF(W40,設定!B10,V40:W40)-SUMIF(W37,設定!B10,V37:W37)-SUMIF(W39,設定!B10,V39:W39)-SUMIF(W56:W125,設定!B10,V56:V125)</f>
        <v>0</v>
      </c>
      <c r="W25" s="355"/>
      <c r="X25" s="354">
        <f>V25+SUMIF(Y44:Y53,設定!B10,X44:Y53)+SUMIF(Y38,設定!B10,X38:Y38)+SUMIF(Y40,設定!B10,X40:Y40)-SUMIF(Y37,設定!B10,X37:Y37)-SUMIF(Y39,設定!B10,X39:Y39)-SUMIF(Y56:Y125,設定!B10,X56:X125)</f>
        <v>0</v>
      </c>
      <c r="Y25" s="355"/>
      <c r="Z25" s="354">
        <f>X25+SUMIF(AA44:AA53,設定!B10,Z44:AA53)+SUMIF(AA38,設定!B10,Z38:AA38)+SUMIF(AA40,設定!B10,Z40:AA40)-SUMIF(AA37,設定!B10,Z37:AA37)-SUMIF(AA39,設定!B10,Z39:AA39)-SUMIF(AA56:AA125,設定!B10,Z56:Z125)</f>
        <v>0</v>
      </c>
      <c r="AA25" s="355"/>
      <c r="AB25" s="354">
        <f>Z25+SUMIF(AC44:AC53,設定!B10,AB44:AC53)+SUMIF(AC38,設定!B10,AB38:AC38)+SUMIF(AC40,設定!B10,AB40:AC40)-SUMIF(AC37,設定!B10,AB37:AC37)-SUMIF(AC39,設定!B10,AB39:AC39)-SUMIF(AC56:AC125,設定!B10,AB56:AB125)</f>
        <v>0</v>
      </c>
      <c r="AC25" s="355"/>
      <c r="AD25" s="354">
        <f>AB25+SUMIF(AE44:AE53,設定!B10,AD44:AE53)+SUMIF(AE38,設定!B10,AD38:AE38)+SUMIF(AE40,設定!B10,AD40:AE40)-SUMIF(AE37,設定!B10,AD37:AE37)-SUMIF(AE39,設定!B10,AD39:AE39)-SUMIF(AE56:AE125,設定!B10,AD56:AE125)</f>
        <v>0</v>
      </c>
      <c r="AE25" s="355"/>
      <c r="AF25" s="354">
        <f>AD25+SUMIF(AG44:AG53,設定!B10,AF44:AG53)+SUMIF(AG38,設定!B10,AF38:AG38)+SUMIF(AG40,設定!B10,AF40:AG40)-SUMIF(AG37,設定!B10,AF37:AG37)-SUMIF(AG39,設定!B10,AF39:AG39)-SUMIF(AG56:AG125,設定!B10,AF56:AF125)</f>
        <v>0</v>
      </c>
      <c r="AG25" s="355"/>
      <c r="AH25" s="354">
        <f>AF25+SUMIF(AI44:AI53,設定!B10,AH44:AI53)+SUMIF(AI38,設定!B10,AH38:AI38)+SUMIF(AI40,設定!B10,AH40:AI40)-SUMIF(AI37,設定!B10,AH37:AI37)-SUMIF(AI39,設定!B10,AH39:AI39)-SUMIF(AI56:AI125,設定!B10,AH56:AH125)</f>
        <v>0</v>
      </c>
      <c r="AI25" s="355"/>
      <c r="AJ25" s="354">
        <f>AH25+SUMIF(AK44:AK53,設定!B10,AJ44:AK53)+SUMIF(AK38,設定!B10,AJ38:AK38)+SUMIF(AK40,設定!B10,AJ40:AK40)-SUMIF(AK37,設定!B10,AJ37:AK37)-SUMIF(AK39,設定!B10,AJ39:AK39)-SUMIF(AK56:AK125,設定!B10,AJ56:AJ125)</f>
        <v>0</v>
      </c>
      <c r="AK25" s="355"/>
      <c r="AL25" s="354">
        <f>AJ25+SUMIF(AM44:AM53,設定!B10,AL44:AM53)+SUMIF(AM38,設定!B10,AL38:AM38)+SUMIF(AM40,設定!B10,AL40:AM40)-SUMIF(AM37,設定!B10,AL37:AM37)-SUMIF(AM39,設定!B10,AL39:AM39)-SUMIF(AM56:AM125,設定!B10,AL56:AL125)</f>
        <v>0</v>
      </c>
      <c r="AM25" s="355"/>
      <c r="AN25" s="354">
        <f>AL25+SUMIF(AO44:AO53,設定!B10,AN44:AO53)+SUMIF(AO38,設定!B10,AN38:AO38)+SUMIF(AO40,設定!B10,AN40:AO40)-SUMIF(AO37,設定!B10,AN37:AO37)-SUMIF(AO39,設定!B10,AN39:AO39)-SUMIF(AO56:AO125,設定!B10,AN56:AN125)</f>
        <v>0</v>
      </c>
      <c r="AO25" s="355"/>
      <c r="AP25" s="354">
        <f>AN25+SUMIF(AQ44:AQ53,設定!B10,AP44:AQ53)+SUMIF(AQ38,設定!B10,AP38:AQ38)+SUMIF(AQ40,設定!B10,AP40:AQ40)-SUMIF(AQ37,設定!B10,AP37:AQ37)-SUMIF(AQ39,設定!B10,AP39:AQ39)-SUMIF(AQ56:AQ125,設定!B10,AP56:AP125)</f>
        <v>0</v>
      </c>
      <c r="AQ25" s="355"/>
      <c r="AR25" s="354">
        <f>AP25+SUMIF(AS44:AS53,設定!B10,AR44:AS53)+SUMIF(AS38,設定!B10,AR38:AS38)+SUMIF(AS40,設定!B10,AR40:AS40)-SUMIF(AS37,設定!B10,AR37:AS37)-SUMIF(AS39,設定!B10,AR39:AS39)-SUMIF(AS56:AS125,設定!B10,AR56:AR125)</f>
        <v>0</v>
      </c>
      <c r="AS25" s="355"/>
      <c r="AT25" s="354">
        <f>AR25+SUMIF(AU44:AU53,設定!B10,AT44:AU53)+SUMIF(AU38,設定!B10,AT38:AU38)+SUMIF(AU40,設定!B10,AT40:AU40)-SUMIF(AU37,設定!B10,AT37:AU37)-SUMIF(AU39,設定!B10,AT39:AU39)-SUMIF(AU56:AU125,設定!B10,AT56:AT125)</f>
        <v>0</v>
      </c>
      <c r="AU25" s="355"/>
      <c r="AV25" s="354">
        <f>AT25+SUMIF(AW44:AW53,設定!B10,AV44:AW53)+SUMIF(AW38,設定!B10,AV38:AW38)+SUMIF(AW40,設定!B10,AV40:AW40)-SUMIF(AW37,設定!B10,AV37:AW37)-SUMIF(AW39,設定!B10,AV39:AW39)-SUMIF(AW56:AW125,設定!B10,AV56:AV125)</f>
        <v>0</v>
      </c>
      <c r="AW25" s="355"/>
      <c r="AX25" s="354">
        <f>AV25+SUMIF(AY44:AY53,設定!B10,AX44:AY53)+SUMIF(AY38,設定!B10,AX38:AY38)+SUMIF(AY40,設定!B10,AX40:AY40)-SUMIF(AY37,設定!B10,AX37:AY37)-SUMIF(AY39,設定!B10,AX39:AY39)-SUMIF(AY56:AY125,設定!B10,AX56:AX125)</f>
        <v>0</v>
      </c>
      <c r="AY25" s="355"/>
      <c r="AZ25" s="354">
        <f>AX25+SUMIF(BA44:BA53,設定!B10,AZ44:BA53)+SUMIF(BA38,設定!B10,AZ38:BA38)+SUMIF(BA40,設定!B10,AZ40:BA40)-SUMIF(BA37,設定!B10,AZ37:BA37)-SUMIF(BA39,設定!B10,AZ39:BA39)-SUMIF(BA56:BA125,設定!B10,AZ56:AZ125)</f>
        <v>0</v>
      </c>
      <c r="BA25" s="355"/>
      <c r="BB25" s="354">
        <f>AZ25+SUMIF(BC44:BC53,設定!B10,BB44:BC53)+SUMIF(BC38,設定!B10,BB38:BC38)+SUMIF(BC40,設定!B10,BB40:BC40)-SUMIF(BC37,設定!B10,BB37:BC37)-SUMIF(BC39,設定!B10,BB39:BC39)-SUMIF(BC56:BC125,設定!B10,BB56:BB125)</f>
        <v>0</v>
      </c>
      <c r="BC25" s="355"/>
      <c r="BD25" s="354">
        <f>BB25+SUMIF(BE44:BE53,設定!B10,BD44:BE53)+SUMIF(BE38,設定!B10,BD38:BE38)+SUMIF(BE40,設定!B10,BD40:BE40)-SUMIF(BE37,設定!B10,BD37:BE37)-SUMIF(BE39,設定!B10,BD39:BE39)-SUMIF(BE56:BE125,設定!B10,BD56:BE125)</f>
        <v>0</v>
      </c>
      <c r="BE25" s="355"/>
      <c r="BF25" s="354">
        <f>BD25+SUMIF(BG44:BG53,設定!B10,BF44:BG53)+SUMIF(BG38,設定!B10,BF38:BG38)+SUMIF(BG40,設定!B10,BF40:BG40)-SUMIF(BG37,設定!B10,BF37:BG37)-SUMIF(BG39,設定!B10,BF39:BG39)-SUMIF(BG56:BG125,設定!B10,BF56:BF125)</f>
        <v>0</v>
      </c>
      <c r="BG25" s="355"/>
      <c r="BH25" s="354">
        <f>BF25+SUMIF(BI44:BI53,設定!B10,BH44:BI53)+SUMIF(BI38,設定!B10,BH38:BI38)+SUMIF(BI40,設定!B10,BH40:BI40)-SUMIF(BI37,設定!B10,BH37:BI37)-SUMIF(BI39,設定!B10,BH39:BI39)-SUMIF(BI56:BI125,設定!B10,BH56:BH125)</f>
        <v>0</v>
      </c>
      <c r="BI25" s="355"/>
      <c r="BJ25" s="354">
        <f>BH25+SUMIF(BK44:BK53,設定!B10,BJ44:BK53)+SUMIF(BK38,設定!B10,BJ38:BK38)+SUMIF(BK40,設定!B10,BJ40:BK40)-SUMIF(BK37,設定!B10,BJ37:BK37)-SUMIF(BK39,設定!B10,BJ39:BK39)-SUMIF(BK56:BK125,設定!B10,BJ56:BJ125)</f>
        <v>0</v>
      </c>
      <c r="BK25" s="355"/>
    </row>
    <row r="26" spans="2:63" s="98" customFormat="1" ht="18.75" customHeight="1">
      <c r="B26" s="364"/>
      <c r="C26" s="210">
        <f>設定!B11</f>
        <v>0</v>
      </c>
      <c r="D26" s="350">
        <f>'10月'!BL26+SUMIF(E44:E53,設定!B11,D44:E53)+SUMIF(E38,設定!B11,D38:E38)+SUMIF(E40,設定!B11,D40:E40)-SUMIF(E37,設定!B11,D37:E37)-SUMIF(E39,設定!B11,D39:E39)-SUMIF(E56:E125,設定!B11,D56:D125)</f>
        <v>0</v>
      </c>
      <c r="E26" s="351"/>
      <c r="F26" s="350">
        <f>D26+SUMIF(G44:G53,設定!B11,F44:G53)+SUMIF(G38,設定!B11,F38:G38)+SUMIF(G40,設定!B11,F40:G40)-SUMIF(G37,設定!B11,F37:G37)-SUMIF(G39,設定!B11,F39:G39)-SUMIF(G56:G125,設定!B11,F56:F125)</f>
        <v>0</v>
      </c>
      <c r="G26" s="351"/>
      <c r="H26" s="350">
        <f>F26+SUMIF(I44:I53,設定!B11,H44:I53)+SUMIF(I38,設定!B11,H38:I38)+SUMIF(I40,設定!B11,H40:I40)-SUMIF(I37,設定!B11,H37:I37)-SUMIF(I39,設定!B11,H39:I39)-SUMIF(I56:I125,設定!B11,H56:H125)</f>
        <v>0</v>
      </c>
      <c r="I26" s="351"/>
      <c r="J26" s="350">
        <f>H26+SUMIF(K44:K53,設定!B11,J44:K53)+SUMIF(K38,設定!B11,J38:K38)+SUMIF(K40,設定!B11,J40:K40)-SUMIF(K37,設定!B11,J37:K37)-SUMIF(K39,設定!B11,J39:K39)-SUMIF(K56:K125,設定!B11,J56:J125)</f>
        <v>0</v>
      </c>
      <c r="K26" s="351"/>
      <c r="L26" s="350">
        <f>J26+SUMIF(M44:M53,設定!B11,L44:M53)+SUMIF(M38,設定!B11,L38:M38)+SUMIF(M40,設定!B11,L40:M40)-SUMIF(M37,設定!B11,L37:M37)-SUMIF(M39,設定!B11,L39:M39)-SUMIF(M56:M125,設定!B11,L56:L125)</f>
        <v>0</v>
      </c>
      <c r="M26" s="351"/>
      <c r="N26" s="350">
        <f>L26+SUMIF(O44:O53,設定!B11,N44:O53)+SUMIF(O38,設定!B11,N38:O38)+SUMIF(O40,設定!B11,N40:O40)-SUMIF(O37,設定!B11,N37:O37)-SUMIF(O39,設定!B11,N39:O39)-SUMIF(O56:O125,設定!B11,N56:N125)</f>
        <v>0</v>
      </c>
      <c r="O26" s="351"/>
      <c r="P26" s="350">
        <f>N26+SUMIF(Q44:Q53,設定!B11,P44:Q53)+SUMIF(Q38,設定!B11,P38:Q38)+SUMIF(Q40,設定!B11,P40:Q40)-SUMIF(Q37,設定!B11,P37:Q37)-SUMIF(Q39,設定!B11,P39:Q39)-SUMIF(Q56:Q125,設定!B11,P56:P125)</f>
        <v>0</v>
      </c>
      <c r="Q26" s="351"/>
      <c r="R26" s="350">
        <f>P26+SUMIF(S44:S53,設定!B11,R44:S53)+SUMIF(S38,設定!B11,R38:S38)+SUMIF(S40,設定!B11,R40:S40)-SUMIF(S37,設定!B11,R37:S37)-SUMIF(S39,設定!B11,R39:S39)-SUMIF(S56:S125,設定!B11,R56:R125)</f>
        <v>0</v>
      </c>
      <c r="S26" s="351"/>
      <c r="T26" s="350">
        <f>R26+SUMIF(U44:U53,設定!B11,T44:U53)+SUMIF(U38,設定!B11,T38:U38)+SUMIF(U40,設定!B11,T40:U40)-SUMIF(U37,設定!B11,T37:U37)-SUMIF(U39,設定!B11,T39:U39)-SUMIF(U56:U125,設定!B11,T56:T125)</f>
        <v>0</v>
      </c>
      <c r="U26" s="351"/>
      <c r="V26" s="350">
        <f>T26+SUMIF(W44:W53,設定!B11,V44:W53)+SUMIF(W38,設定!B11,V38:W38)+SUMIF(W40,設定!B11,V40:W40)-SUMIF(W37,設定!B11,V37:W37)-SUMIF(W39,設定!B11,V39:W39)-SUMIF(W56:W125,設定!B11,V56:V125)</f>
        <v>0</v>
      </c>
      <c r="W26" s="351"/>
      <c r="X26" s="350">
        <f>V26+SUMIF(Y44:Y53,設定!B11,X44:Y53)+SUMIF(Y38,設定!B11,X38:Y38)+SUMIF(Y40,設定!B11,X40:Y40)-SUMIF(Y37,設定!B11,X37:Y37)-SUMIF(Y39,設定!B11,X39:Y39)-SUMIF(Y56:Y125,設定!B11,X56:X125)</f>
        <v>0</v>
      </c>
      <c r="Y26" s="351"/>
      <c r="Z26" s="350">
        <f>X26+SUMIF(AA44:AA53,設定!B11,Z44:AA53)+SUMIF(AA38,設定!B11,Z38:AA38)+SUMIF(AA40,設定!B11,Z40:AA40)-SUMIF(AA37,設定!B11,Z37:AA37)-SUMIF(AA39,設定!B11,Z39:AA39)-SUMIF(AA56:AA125,設定!B11,Z56:Z125)</f>
        <v>0</v>
      </c>
      <c r="AA26" s="351"/>
      <c r="AB26" s="350">
        <f>Z26+SUMIF(AC44:AC53,設定!B11,AB44:AC53)+SUMIF(AC38,設定!B11,AB38:AC38)+SUMIF(AC40,設定!B11,AB40:AC40)-SUMIF(AC37,設定!B11,AB37:AC37)-SUMIF(AC39,設定!B11,AB39:AC39)-SUMIF(AC56:AC125,設定!B11,AB56:AB125)</f>
        <v>0</v>
      </c>
      <c r="AC26" s="351"/>
      <c r="AD26" s="350">
        <f>AB26+SUMIF(AE44:AE53,設定!B11,AD44:AE53)+SUMIF(AE38,設定!B11,AD38:AE38)+SUMIF(AE40,設定!B11,AD40:AE40)-SUMIF(AE37,設定!B11,AD37:AE37)-SUMIF(AE39,設定!B11,AD39:AE39)-SUMIF(AE56:AE125,設定!B11,AD56:AE125)</f>
        <v>0</v>
      </c>
      <c r="AE26" s="351"/>
      <c r="AF26" s="350">
        <f>AD26+SUMIF(AG44:AG53,設定!B11,AF44:AG53)+SUMIF(AG38,設定!B11,AF38:AG38)+SUMIF(AG40,設定!B11,AF40:AG40)-SUMIF(AG37,設定!B11,AF37:AG37)-SUMIF(AG39,設定!B11,AF39:AG39)-SUMIF(AG56:AG125,設定!B11,AF56:AF125)</f>
        <v>0</v>
      </c>
      <c r="AG26" s="351"/>
      <c r="AH26" s="350">
        <f>AF26+SUMIF(AI44:AI53,設定!B11,AH44:AI53)+SUMIF(AI38,設定!B11,AH38:AI38)+SUMIF(AI40,設定!B11,AH40:AI40)-SUMIF(AI37,設定!B11,AH37:AI37)-SUMIF(AI39,設定!B11,AH39:AI39)-SUMIF(AI56:AI125,設定!B11,AH56:AH125)</f>
        <v>0</v>
      </c>
      <c r="AI26" s="351"/>
      <c r="AJ26" s="350">
        <f>AH26+SUMIF(AK44:AK53,設定!B11,AJ44:AK53)+SUMIF(AK38,設定!B11,AJ38:AK38)+SUMIF(AK40,設定!B11,AJ40:AK40)-SUMIF(AK37,設定!B11,AJ37:AK37)-SUMIF(AK39,設定!B11,AJ39:AK39)-SUMIF(AK56:AK125,設定!B11,AJ56:AJ125)</f>
        <v>0</v>
      </c>
      <c r="AK26" s="351"/>
      <c r="AL26" s="350">
        <f>AJ26+SUMIF(AM44:AM53,設定!B11,AL44:AM53)+SUMIF(AM38,設定!B11,AL38:AM38)+SUMIF(AM40,設定!B11,AL40:AM40)-SUMIF(AM37,設定!B11,AL37:AM37)-SUMIF(AM39,設定!B11,AL39:AM39)-SUMIF(AM56:AM125,設定!B11,AL56:AL125)</f>
        <v>0</v>
      </c>
      <c r="AM26" s="351"/>
      <c r="AN26" s="350">
        <f>AL26+SUMIF(AO44:AO53,設定!B11,AN44:AO53)+SUMIF(AO38,設定!B11,AN38:AO38)+SUMIF(AO40,設定!B11,AN40:AO40)-SUMIF(AO37,設定!B11,AN37:AO37)-SUMIF(AO39,設定!B11,AN39:AO39)-SUMIF(AO56:AO125,設定!B11,AN56:AN125)</f>
        <v>0</v>
      </c>
      <c r="AO26" s="351"/>
      <c r="AP26" s="350">
        <f>AN26+SUMIF(AQ44:AQ53,設定!B11,AP44:AQ53)+SUMIF(AQ38,設定!B11,AP38:AQ38)+SUMIF(AQ40,設定!B11,AP40:AQ40)-SUMIF(AQ37,設定!B11,AP37:AQ37)-SUMIF(AQ39,設定!B11,AP39:AQ39)-SUMIF(AQ56:AQ125,設定!B11,AP56:AP125)</f>
        <v>0</v>
      </c>
      <c r="AQ26" s="351"/>
      <c r="AR26" s="350">
        <f>AP26+SUMIF(AS44:AS53,設定!B11,AR44:AS53)+SUMIF(AS38,設定!B11,AR38:AS38)+SUMIF(AS40,設定!B11,AR40:AS40)-SUMIF(AS37,設定!B11,AR37:AS37)-SUMIF(AS39,設定!B11,AR39:AS39)-SUMIF(AS56:AS125,設定!B11,AR56:AR125)</f>
        <v>0</v>
      </c>
      <c r="AS26" s="351"/>
      <c r="AT26" s="350">
        <f>AR26+SUMIF(AU44:AU53,設定!B11,AT44:AU53)+SUMIF(AU38,設定!B11,AT38:AU38)+SUMIF(AU40,設定!B11,AT40:AU40)-SUMIF(AU37,設定!B11,AT37:AU37)-SUMIF(AU39,設定!B11,AT39:AU39)-SUMIF(AU56:AU125,設定!B11,AT56:AT125)</f>
        <v>0</v>
      </c>
      <c r="AU26" s="351"/>
      <c r="AV26" s="350">
        <f>AT26+SUMIF(AW44:AW53,設定!B11,AV44:AW53)+SUMIF(AW38,設定!B11,AV38:AW38)+SUMIF(AW40,設定!B11,AV40:AW40)-SUMIF(AW37,設定!B11,AV37:AW37)-SUMIF(AW39,設定!B11,AV39:AW39)-SUMIF(AW56:AW125,設定!B11,AV56:AV125)</f>
        <v>0</v>
      </c>
      <c r="AW26" s="351"/>
      <c r="AX26" s="350">
        <f>AV26+SUMIF(AY44:AY53,設定!B11,AX44:AY53)+SUMIF(AY38,設定!B11,AX38:AY38)+SUMIF(AY40,設定!B11,AX40:AY40)-SUMIF(AY37,設定!B11,AX37:AY37)-SUMIF(AY39,設定!B11,AX39:AY39)-SUMIF(AY56:AY125,設定!B11,AX56:AX125)</f>
        <v>0</v>
      </c>
      <c r="AY26" s="351"/>
      <c r="AZ26" s="350">
        <f>AX26+SUMIF(BA44:BA53,設定!B11,AZ44:BA53)+SUMIF(BA38,設定!B11,AZ38:BA38)+SUMIF(BA40,設定!B11,AZ40:BA40)-SUMIF(BA37,設定!B11,AZ37:BA37)-SUMIF(BA39,設定!B11,AZ39:BA39)-SUMIF(BA56:BA125,設定!B11,AZ56:AZ125)</f>
        <v>0</v>
      </c>
      <c r="BA26" s="351"/>
      <c r="BB26" s="350">
        <f>AZ26+SUMIF(BC44:BC53,設定!B11,BB44:BC53)+SUMIF(BC38,設定!B11,BB38:BC38)+SUMIF(BC40,設定!B11,BB40:BC40)-SUMIF(BC37,設定!B11,BB37:BC37)-SUMIF(BC39,設定!B11,BB39:BC39)-SUMIF(BC56:BC125,設定!B11,BB56:BB125)</f>
        <v>0</v>
      </c>
      <c r="BC26" s="351"/>
      <c r="BD26" s="350">
        <f>BB26+SUMIF(BE44:BE53,設定!B11,BD44:BE53)+SUMIF(BE38,設定!B11,BD38:BE38)+SUMIF(BE40,設定!B11,BD40:BE40)-SUMIF(BE37,設定!B11,BD37:BE37)-SUMIF(BE39,設定!B11,BD39:BE39)-SUMIF(BE56:BE125,設定!B11,BD56:BE125)</f>
        <v>0</v>
      </c>
      <c r="BE26" s="351"/>
      <c r="BF26" s="350">
        <f>BD26+SUMIF(BG44:BG53,設定!B11,BF44:BG53)+SUMIF(BG38,設定!B11,BF38:BG38)+SUMIF(BG40,設定!B11,BF40:BG40)-SUMIF(BG37,設定!B11,BF37:BG37)-SUMIF(BG39,設定!B11,BF39:BG39)-SUMIF(BG56:BG125,設定!B11,BF56:BF125)</f>
        <v>0</v>
      </c>
      <c r="BG26" s="351"/>
      <c r="BH26" s="350">
        <f>BF26+SUMIF(BI44:BI53,設定!B11,BH44:BI53)+SUMIF(BI38,設定!B11,BH38:BI38)+SUMIF(BI40,設定!B11,BH40:BI40)-SUMIF(BI37,設定!B11,BH37:BI37)-SUMIF(BI39,設定!B11,BH39:BI39)-SUMIF(BI56:BI125,設定!B11,BH56:BH125)</f>
        <v>0</v>
      </c>
      <c r="BI26" s="351"/>
      <c r="BJ26" s="350">
        <f>BH26+SUMIF(BK44:BK53,設定!B11,BJ44:BK53)+SUMIF(BK38,設定!B11,BJ38:BK38)+SUMIF(BK40,設定!B11,BJ40:BK40)-SUMIF(BK37,設定!B11,BJ37:BK37)-SUMIF(BK39,設定!B11,BJ39:BK39)-SUMIF(BK56:BK125,設定!B11,BJ56:BJ125)</f>
        <v>0</v>
      </c>
      <c r="BK26" s="351"/>
    </row>
    <row r="27" spans="2:63" s="98" customFormat="1" ht="18.75" customHeight="1">
      <c r="B27" s="364"/>
      <c r="C27" s="140">
        <f>設定!B12</f>
        <v>0</v>
      </c>
      <c r="D27" s="354">
        <f>'10月'!BL27+SUMIF(E44:E53,設定!B12,D44:E53)+SUMIF(E38,設定!B12,D38:E38)+SUMIF(E40,設定!B12,D40:E40)-SUMIF(E37,設定!B12,D37:E37)-SUMIF(E39,設定!B12,D39:E39)-SUMIF(E56:E125,設定!B12,D56:D125)</f>
        <v>0</v>
      </c>
      <c r="E27" s="355"/>
      <c r="F27" s="354">
        <f>D27+SUMIF(G44:G53,設定!B12,F44:G53)+SUMIF(G38,設定!B12,F38:G38)+SUMIF(G40,設定!B12,F40:G40)-SUMIF(G37,設定!B12,F37:G37)-SUMIF(G39,設定!B12,F39:G39)-SUMIF(G56:G125,設定!B12,F56:F125)</f>
        <v>0</v>
      </c>
      <c r="G27" s="355"/>
      <c r="H27" s="354">
        <f>F27+SUMIF(I44:I53,設定!B12,H44:I53)+SUMIF(I38,設定!B12,H38:I38)+SUMIF(I40,設定!B12,H40:I40)-SUMIF(I37,設定!B12,H37:I37)-SUMIF(I39,設定!B12,H39:I39)-SUMIF(I56:I125,設定!B12,H56:H125)</f>
        <v>0</v>
      </c>
      <c r="I27" s="355"/>
      <c r="J27" s="354">
        <f>H27+SUMIF(K44:K53,設定!B12,J44:K53)+SUMIF(K38,設定!B12,J38:K38)+SUMIF(K40,設定!B12,J40:K40)-SUMIF(K37,設定!B12,J37:K37)-SUMIF(K39,設定!B12,J39:K39)-SUMIF(K56:K125,設定!B12,J56:J125)</f>
        <v>0</v>
      </c>
      <c r="K27" s="355"/>
      <c r="L27" s="354">
        <f>J27+SUMIF(M44:M53,設定!B12,L44:M53)+SUMIF(M38,設定!B12,L38:M38)+SUMIF(M40,設定!B12,L40:M40)-SUMIF(M37,設定!B12,L37:M37)-SUMIF(M39,設定!B12,L39:M39)-SUMIF(M56:M125,設定!B12,L56:L125)</f>
        <v>0</v>
      </c>
      <c r="M27" s="355"/>
      <c r="N27" s="354">
        <f>L27+SUMIF(O44:O53,設定!B12,N44:O53)+SUMIF(O38,設定!B12,N38:O38)+SUMIF(O40,設定!B12,N40:O40)-SUMIF(O37,設定!B12,N37:O37)-SUMIF(O39,設定!B12,N39:O39)-SUMIF(O56:O125,設定!B12,N56:N125)</f>
        <v>0</v>
      </c>
      <c r="O27" s="355"/>
      <c r="P27" s="354">
        <f>N27+SUMIF(Q44:Q53,設定!B12,P44:Q53)+SUMIF(Q38,設定!B12,P38:Q38)+SUMIF(Q40,設定!B12,P40:Q40)-SUMIF(Q37,設定!B12,P37:Q37)-SUMIF(Q39,設定!B12,P39:Q39)-SUMIF(Q56:Q125,設定!B12,P56:P125)</f>
        <v>0</v>
      </c>
      <c r="Q27" s="355"/>
      <c r="R27" s="354">
        <f>P27+SUMIF(S44:S53,設定!B12,R44:S53)+SUMIF(S38,設定!B12,R38:S38)+SUMIF(S40,設定!B12,R40:S40)-SUMIF(S37,設定!B12,R37:S37)-SUMIF(S39,設定!B12,R39:S39)-SUMIF(S56:S125,設定!B12,R56:R125)</f>
        <v>0</v>
      </c>
      <c r="S27" s="355"/>
      <c r="T27" s="354">
        <f>R27+SUMIF(U44:U53,設定!B12,T44:U53)+SUMIF(U38,設定!B12,T38:U38)+SUMIF(U40,設定!B12,T40:U40)-SUMIF(U37,設定!B12,T37:U37)-SUMIF(U39,設定!B12,T39:U39)-SUMIF(U56:U125,設定!B12,T56:T125)</f>
        <v>0</v>
      </c>
      <c r="U27" s="355"/>
      <c r="V27" s="354">
        <f>T27+SUMIF(W44:W53,設定!B12,V44:W53)+SUMIF(W38,設定!B12,V38:W38)+SUMIF(W40,設定!B12,V40:W40)-SUMIF(W37,設定!B12,V37:W37)-SUMIF(W39,設定!B12,V39:W39)-SUMIF(W56:W125,設定!B12,V56:V125)</f>
        <v>0</v>
      </c>
      <c r="W27" s="355"/>
      <c r="X27" s="354">
        <f>V27+SUMIF(Y44:Y53,設定!B12,X44:Y53)+SUMIF(Y38,設定!B12,X38:Y38)+SUMIF(Y40,設定!B12,X40:Y40)-SUMIF(Y37,設定!B12,X37:Y37)-SUMIF(Y39,設定!B12,X39:Y39)-SUMIF(Y56:Y125,設定!B12,X56:X125)</f>
        <v>0</v>
      </c>
      <c r="Y27" s="355"/>
      <c r="Z27" s="354">
        <f>X27+SUMIF(AA44:AA53,設定!B12,Z44:AA53)+SUMIF(AA38,設定!B12,Z38:AA38)+SUMIF(AA40,設定!B12,Z40:AA40)-SUMIF(AA37,設定!B12,Z37:AA37)-SUMIF(AA39,設定!B12,Z39:AA39)-SUMIF(AA56:AA125,設定!B12,Z56:Z125)</f>
        <v>0</v>
      </c>
      <c r="AA27" s="355"/>
      <c r="AB27" s="354">
        <f>Z27+SUMIF(AC44:AC53,設定!B12,AB44:AC53)+SUMIF(AC38,設定!B12,AB38:AC38)+SUMIF(AC40,設定!B12,AB40:AC40)-SUMIF(AC37,設定!B12,AB37:AC37)-SUMIF(AC39,設定!B12,AB39:AC39)-SUMIF(AC56:AC125,設定!B12,AB56:AB125)</f>
        <v>0</v>
      </c>
      <c r="AC27" s="355"/>
      <c r="AD27" s="354">
        <f>AB27+SUMIF(AE44:AE53,設定!B12,AD44:AE53)+SUMIF(AE38,設定!B12,AD38:AE38)+SUMIF(AE40,設定!B12,AD40:AE40)-SUMIF(AE37,設定!B12,AD37:AE37)-SUMIF(AE39,設定!B12,AD39:AE39)-SUMIF(AE56:AE125,設定!B12,AD56:AE125)</f>
        <v>0</v>
      </c>
      <c r="AE27" s="355"/>
      <c r="AF27" s="354">
        <f>AD27+SUMIF(AG44:AG53,設定!B12,AF44:AG53)+SUMIF(AG38,設定!B12,AF38:AG38)+SUMIF(AG40,設定!B12,AF40:AG40)-SUMIF(AG37,設定!B12,AF37:AG37)-SUMIF(AG39,設定!B12,AF39:AG39)-SUMIF(AG56:AG125,設定!B12,AF56:AF125)</f>
        <v>0</v>
      </c>
      <c r="AG27" s="355"/>
      <c r="AH27" s="354">
        <f>AF27+SUMIF(AI44:AI53,設定!B12,AH44:AI53)+SUMIF(AI38,設定!B12,AH38:AI38)+SUMIF(AI40,設定!B12,AH40:AI40)-SUMIF(AI37,設定!B12,AH37:AI37)-SUMIF(AI39,設定!B12,AH39:AI39)-SUMIF(AI56:AI125,設定!B12,AH56:AH125)</f>
        <v>0</v>
      </c>
      <c r="AI27" s="355"/>
      <c r="AJ27" s="354">
        <f>AH27+SUMIF(AK44:AK53,設定!B12,AJ44:AK53)+SUMIF(AK38,設定!B12,AJ38:AK38)+SUMIF(AK40,設定!B12,AJ40:AK40)-SUMIF(AK37,設定!B12,AJ37:AK37)-SUMIF(AK39,設定!B12,AJ39:AK39)-SUMIF(AK56:AK125,設定!B12,AJ56:AJ125)</f>
        <v>0</v>
      </c>
      <c r="AK27" s="355"/>
      <c r="AL27" s="354">
        <f>AJ27+SUMIF(AM44:AM53,設定!B12,AL44:AM53)+SUMIF(AM38,設定!B12,AL38:AM38)+SUMIF(AM40,設定!B12,AL40:AM40)-SUMIF(AM37,設定!B12,AL37:AM37)-SUMIF(AM39,設定!B12,AL39:AM39)-SUMIF(AM56:AM125,設定!B12,AL56:AL125)</f>
        <v>0</v>
      </c>
      <c r="AM27" s="355"/>
      <c r="AN27" s="354">
        <f>AL27+SUMIF(AO44:AO53,設定!B12,AN44:AO53)+SUMIF(AO38,設定!B12,AN38:AO38)+SUMIF(AO40,設定!B12,AN40:AO40)-SUMIF(AO37,設定!B12,AN37:AO37)-SUMIF(AO39,設定!B12,AN39:AO39)-SUMIF(AO56:AO125,設定!B12,AN56:AN125)</f>
        <v>0</v>
      </c>
      <c r="AO27" s="355"/>
      <c r="AP27" s="354">
        <f>AN27+SUMIF(AQ44:AQ53,設定!B12,AP44:AQ53)+SUMIF(AQ38,設定!B12,AP38:AQ38)+SUMIF(AQ40,設定!B12,AP40:AQ40)-SUMIF(AQ37,設定!B12,AP37:AQ37)-SUMIF(AQ39,設定!B12,AP39:AQ39)-SUMIF(AQ56:AQ125,設定!B12,AP56:AP125)</f>
        <v>0</v>
      </c>
      <c r="AQ27" s="355"/>
      <c r="AR27" s="354">
        <f>AP27+SUMIF(AS44:AS53,設定!B12,AR44:AS53)+SUMIF(AS38,設定!B12,AR38:AS38)+SUMIF(AS40,設定!B12,AR40:AS40)-SUMIF(AS37,設定!B12,AR37:AS37)-SUMIF(AS39,設定!B12,AR39:AS39)-SUMIF(AS56:AS125,設定!B12,AR56:AR125)</f>
        <v>0</v>
      </c>
      <c r="AS27" s="355"/>
      <c r="AT27" s="354">
        <f>AR27+SUMIF(AU44:AU53,設定!B12,AT44:AU53)+SUMIF(AU38,設定!B12,AT38:AU38)+SUMIF(AU40,設定!B12,AT40:AU40)-SUMIF(AU37,設定!B12,AT37:AU37)-SUMIF(AU39,設定!B12,AT39:AU39)-SUMIF(AU56:AU125,設定!B12,AT56:AT125)</f>
        <v>0</v>
      </c>
      <c r="AU27" s="355"/>
      <c r="AV27" s="354">
        <f>AT27+SUMIF(AW44:AW53,設定!B12,AV44:AW53)+SUMIF(AW38,設定!B12,AV38:AW38)+SUMIF(AW40,設定!B12,AV40:AW40)-SUMIF(AW37,設定!B12,AV37:AW37)-SUMIF(AW39,設定!B12,AV39:AW39)-SUMIF(AW56:AW125,設定!B12,AV56:AV125)</f>
        <v>0</v>
      </c>
      <c r="AW27" s="355"/>
      <c r="AX27" s="354">
        <f>AV27+SUMIF(AY44:AY53,設定!B12,AX44:AY53)+SUMIF(AY38,設定!B12,AX38:AY38)+SUMIF(AY40,設定!B12,AX40:AY40)-SUMIF(AY37,設定!B12,AX37:AY37)-SUMIF(AY39,設定!B12,AX39:AY39)-SUMIF(AY56:AY125,設定!B12,AX56:AX125)</f>
        <v>0</v>
      </c>
      <c r="AY27" s="355"/>
      <c r="AZ27" s="354">
        <f>AX27+SUMIF(BA44:BA53,設定!B12,AZ44:BA53)+SUMIF(BA38,設定!B12,AZ38:BA38)+SUMIF(BA40,設定!B12,AZ40:BA40)-SUMIF(BA37,設定!B12,AZ37:BA37)-SUMIF(BA39,設定!B12,AZ39:BA39)-SUMIF(BA56:BA125,設定!B12,AZ56:AZ125)</f>
        <v>0</v>
      </c>
      <c r="BA27" s="355"/>
      <c r="BB27" s="354">
        <f>AZ27+SUMIF(BC44:BC53,設定!B12,BB44:BC53)+SUMIF(BC38,設定!B12,BB38:BC38)+SUMIF(BC40,設定!B12,BB40:BC40)-SUMIF(BC37,設定!B12,BB37:BC37)-SUMIF(BC39,設定!B12,BB39:BC39)-SUMIF(BC56:BC125,設定!B12,BB56:BB125)</f>
        <v>0</v>
      </c>
      <c r="BC27" s="355"/>
      <c r="BD27" s="354">
        <f>BB27+SUMIF(BE44:BE53,設定!B12,BD44:BE53)+SUMIF(BE38,設定!B12,BD38:BE38)+SUMIF(BE40,設定!B12,BD40:BE40)-SUMIF(BE37,設定!B12,BD37:BE37)-SUMIF(BE39,設定!B12,BD39:BE39)-SUMIF(BE56:BE125,設定!B12,BD56:BE125)</f>
        <v>0</v>
      </c>
      <c r="BE27" s="355"/>
      <c r="BF27" s="354">
        <f>BD27+SUMIF(BG44:BG53,設定!B12,BF44:BG53)+SUMIF(BG38,設定!B12,BF38:BG38)+SUMIF(BG40,設定!B12,BF40:BG40)-SUMIF(BG37,設定!B12,BF37:BG37)-SUMIF(BG39,設定!B12,BF39:BG39)-SUMIF(BG56:BG125,設定!B12,BF56:BF125)</f>
        <v>0</v>
      </c>
      <c r="BG27" s="355"/>
      <c r="BH27" s="354">
        <f>BF27+SUMIF(BI44:BI53,設定!B12,BH44:BI53)+SUMIF(BI38,設定!B12,BH38:BI38)+SUMIF(BI40,設定!B12,BH40:BI40)-SUMIF(BI37,設定!B12,BH37:BI37)-SUMIF(BI39,設定!B12,BH39:BI39)-SUMIF(BI56:BI125,設定!B12,BH56:BH125)</f>
        <v>0</v>
      </c>
      <c r="BI27" s="355"/>
      <c r="BJ27" s="354">
        <f>BH27+SUMIF(BK44:BK53,設定!B12,BJ44:BK53)+SUMIF(BK38,設定!B12,BJ38:BK38)+SUMIF(BK40,設定!B12,BJ40:BK40)-SUMIF(BK37,設定!B12,BJ37:BK37)-SUMIF(BK39,設定!B12,BJ39:BK39)-SUMIF(BK56:BK125,設定!B12,BJ56:BJ125)</f>
        <v>0</v>
      </c>
      <c r="BK27" s="355"/>
    </row>
    <row r="28" spans="2:63" s="98" customFormat="1" ht="18.75" customHeight="1">
      <c r="B28" s="364"/>
      <c r="C28" s="210">
        <f>設定!B13</f>
        <v>0</v>
      </c>
      <c r="D28" s="350">
        <f>'10月'!BL28+SUMIF(E44:E53,設定!B13,D44:E53)+SUMIF(E38,設定!B13,D38:E38)+SUMIF(E40,設定!B13,D40:E40)-SUMIF(E37,設定!B13,D37:E37)-SUMIF(E39,設定!B13,D39:E39)-SUMIF(E56:E125,設定!B13,D56:D125)</f>
        <v>0</v>
      </c>
      <c r="E28" s="351"/>
      <c r="F28" s="350">
        <f>D28+SUMIF(G44:G53,設定!B13,F44:G53)+SUMIF(G38,設定!B13,F38:G38)+SUMIF(G40,設定!B13,F40:G40)-SUMIF(G37,設定!B13,F37:G37)-SUMIF(G39,設定!B13,F39:G39)-SUMIF(G56:G125,設定!B13,F56:F125)</f>
        <v>0</v>
      </c>
      <c r="G28" s="351"/>
      <c r="H28" s="350">
        <f>F28+SUMIF(I44:I53,設定!B13,H44:I53)+SUMIF(I38,設定!B13,H38:I38)+SUMIF(I40,設定!B13,H40:I40)-SUMIF(I37,設定!B13,H37:I37)-SUMIF(I39,設定!B13,H39:I39)-SUMIF(I56:I125,設定!B13,H56:H125)</f>
        <v>0</v>
      </c>
      <c r="I28" s="351"/>
      <c r="J28" s="350">
        <f>H28+SUMIF(K44:K53,設定!B13,J44:K53)+SUMIF(K38,設定!B13,J38:K38)+SUMIF(K40,設定!B13,J40:K40)-SUMIF(K37,設定!B13,J37:K37)-SUMIF(K39,設定!B13,J39:K39)-SUMIF(K56:K125,設定!B13,J56:J125)</f>
        <v>0</v>
      </c>
      <c r="K28" s="351"/>
      <c r="L28" s="350">
        <f>J28+SUMIF(M44:M53,設定!B13,L44:M53)+SUMIF(M38,設定!B13,L38:M38)+SUMIF(M40,設定!B13,L40:M40)-SUMIF(M37,設定!B13,L37:M37)-SUMIF(M39,設定!B13,L39:M39)-SUMIF(M56:M125,設定!B13,L56:L125)</f>
        <v>0</v>
      </c>
      <c r="M28" s="351"/>
      <c r="N28" s="350">
        <f>L28+SUMIF(O44:O53,設定!B13,N44:O53)+SUMIF(O38,設定!B13,N38:O38)+SUMIF(O40,設定!B13,N40:O40)-SUMIF(O37,設定!B13,N37:O37)-SUMIF(O39,設定!B13,N39:O39)-SUMIF(O56:O125,設定!B13,N56:N125)</f>
        <v>0</v>
      </c>
      <c r="O28" s="351"/>
      <c r="P28" s="350">
        <f>N28+SUMIF(Q44:Q53,設定!B13,P44:Q53)+SUMIF(Q38,設定!B13,P38:Q38)+SUMIF(Q40,設定!B13,P40:Q40)-SUMIF(Q37,設定!B13,P37:Q37)-SUMIF(Q39,設定!B13,P39:Q39)-SUMIF(Q56:Q125,設定!B13,P56:P125)</f>
        <v>0</v>
      </c>
      <c r="Q28" s="351"/>
      <c r="R28" s="350">
        <f>P28+SUMIF(S44:S53,設定!B13,R44:S53)+SUMIF(S38,設定!B13,R38:S38)+SUMIF(S40,設定!B13,R40:S40)-SUMIF(S37,設定!B13,R37:S37)-SUMIF(S39,設定!B13,R39:S39)-SUMIF(S56:S125,設定!B13,R56:R125)</f>
        <v>0</v>
      </c>
      <c r="S28" s="351"/>
      <c r="T28" s="350">
        <f>R28+SUMIF(U44:U53,設定!B13,T44:U53)+SUMIF(U38,設定!B13,T38:U38)+SUMIF(U40,設定!B13,T40:U40)-SUMIF(U37,設定!B13,T37:U37)-SUMIF(U39,設定!B13,T39:U39)-SUMIF(U56:U125,設定!B13,T56:T125)</f>
        <v>0</v>
      </c>
      <c r="U28" s="351"/>
      <c r="V28" s="350">
        <f>T28+SUMIF(W44:W53,設定!B13,V44:W53)+SUMIF(W38,設定!B13,V38:W38)+SUMIF(W40,設定!B13,V40:W40)-SUMIF(W37,設定!B13,V37:W37)-SUMIF(W39,設定!B13,V39:W39)-SUMIF(W56:W125,設定!B13,V56:V125)</f>
        <v>0</v>
      </c>
      <c r="W28" s="351"/>
      <c r="X28" s="350">
        <f>V28+SUMIF(Y44:Y53,設定!B13,X44:Y53)+SUMIF(Y38,設定!B13,X38:Y38)+SUMIF(Y40,設定!B13,X40:Y40)-SUMIF(Y37,設定!B13,X37:Y37)-SUMIF(Y39,設定!B13,X39:Y39)-SUMIF(Y56:Y125,設定!B13,X56:X125)</f>
        <v>0</v>
      </c>
      <c r="Y28" s="351"/>
      <c r="Z28" s="350">
        <f>X28+SUMIF(AA44:AA53,設定!B13,Z44:AA53)+SUMIF(AA38,設定!B13,Z38:AA38)+SUMIF(AA40,設定!B13,Z40:AA40)-SUMIF(AA37,設定!B13,Z37:AA37)-SUMIF(AA39,設定!B13,Z39:AA39)-SUMIF(AA56:AA125,設定!B13,Z56:Z125)</f>
        <v>0</v>
      </c>
      <c r="AA28" s="351"/>
      <c r="AB28" s="350">
        <f>Z28+SUMIF(AC44:AC53,設定!B13,AB44:AC53)+SUMIF(AC38,設定!B13,AB38:AC38)+SUMIF(AC40,設定!B13,AB40:AC40)-SUMIF(AC37,設定!B13,AB37:AC37)-SUMIF(AC39,設定!B13,AB39:AC39)-SUMIF(AC56:AC125,設定!B13,AB56:AB125)</f>
        <v>0</v>
      </c>
      <c r="AC28" s="351"/>
      <c r="AD28" s="350">
        <f>AB28+SUMIF(AE44:AE53,設定!B13,AD44:AE53)+SUMIF(AE38,設定!B13,AD38:AE38)+SUMIF(AE40,設定!B13,AD40:AE40)-SUMIF(AE37,設定!B13,AD37:AE37)-SUMIF(AE39,設定!B13,AD39:AE39)-SUMIF(AE56:AE125,設定!B13,AD56:AE125)</f>
        <v>0</v>
      </c>
      <c r="AE28" s="351"/>
      <c r="AF28" s="350">
        <f>AD28+SUMIF(AG44:AG53,設定!B13,AF44:AG53)+SUMIF(AG38,設定!B13,AF38:AG38)+SUMIF(AG40,設定!B13,AF40:AG40)-SUMIF(AG37,設定!B13,AF37:AG37)-SUMIF(AG39,設定!B13,AF39:AG39)-SUMIF(AG56:AG125,設定!B13,AF56:AF125)</f>
        <v>0</v>
      </c>
      <c r="AG28" s="351"/>
      <c r="AH28" s="350">
        <f>AF28+SUMIF(AI44:AI53,設定!B13,AH44:AI53)+SUMIF(AI38,設定!B13,AH38:AI38)+SUMIF(AI40,設定!B13,AH40:AI40)-SUMIF(AI37,設定!B13,AH37:AI37)-SUMIF(AI39,設定!B13,AH39:AI39)-SUMIF(AI56:AI125,設定!B13,AH56:AH125)</f>
        <v>0</v>
      </c>
      <c r="AI28" s="351"/>
      <c r="AJ28" s="350">
        <f>AH28+SUMIF(AK44:AK53,設定!B13,AJ44:AK53)+SUMIF(AK38,設定!B13,AJ38:AK38)+SUMIF(AK40,設定!B13,AJ40:AK40)-SUMIF(AK37,設定!B13,AJ37:AK37)-SUMIF(AK39,設定!B13,AJ39:AK39)-SUMIF(AK56:AK125,設定!B13,AJ56:AJ125)</f>
        <v>0</v>
      </c>
      <c r="AK28" s="351"/>
      <c r="AL28" s="350">
        <f>AJ28+SUMIF(AM44:AM53,設定!B13,AL44:AM53)+SUMIF(AM38,設定!B13,AL38:AM38)+SUMIF(AM40,設定!B13,AL40:AM40)-SUMIF(AM37,設定!B13,AL37:AM37)-SUMIF(AM39,設定!B13,AL39:AM39)-SUMIF(AM56:AM125,設定!B13,AL56:AL125)</f>
        <v>0</v>
      </c>
      <c r="AM28" s="351"/>
      <c r="AN28" s="350">
        <f>AL28+SUMIF(AO44:AO53,設定!B13,AN44:AO53)+SUMIF(AO38,設定!B13,AN38:AO38)+SUMIF(AO40,設定!B13,AN40:AO40)-SUMIF(AO37,設定!B13,AN37:AO37)-SUMIF(AO39,設定!B13,AN39:AO39)-SUMIF(AO56:AO125,設定!B13,AN56:AN125)</f>
        <v>0</v>
      </c>
      <c r="AO28" s="351"/>
      <c r="AP28" s="350">
        <f>AN28+SUMIF(AQ44:AQ53,設定!B13,AP44:AQ53)+SUMIF(AQ38,設定!B13,AP38:AQ38)+SUMIF(AQ40,設定!B13,AP40:AQ40)-SUMIF(AQ37,設定!B13,AP37:AQ37)-SUMIF(AQ39,設定!B13,AP39:AQ39)-SUMIF(AQ56:AQ125,設定!B13,AP56:AP125)</f>
        <v>0</v>
      </c>
      <c r="AQ28" s="351"/>
      <c r="AR28" s="350">
        <f>AP28+SUMIF(AS44:AS53,設定!B13,AR44:AS53)+SUMIF(AS38,設定!B13,AR38:AS38)+SUMIF(AS40,設定!B13,AR40:AS40)-SUMIF(AS37,設定!B13,AR37:AS37)-SUMIF(AS39,設定!B13,AR39:AS39)-SUMIF(AS56:AS125,設定!B13,AR56:AR125)</f>
        <v>0</v>
      </c>
      <c r="AS28" s="351"/>
      <c r="AT28" s="350">
        <f>AR28+SUMIF(AU44:AU53,設定!B13,AT44:AU53)+SUMIF(AU38,設定!B13,AT38:AU38)+SUMIF(AU40,設定!B13,AT40:AU40)-SUMIF(AU37,設定!B13,AT37:AU37)-SUMIF(AU39,設定!B13,AT39:AU39)-SUMIF(AU56:AU125,設定!B13,AT56:AT125)</f>
        <v>0</v>
      </c>
      <c r="AU28" s="351"/>
      <c r="AV28" s="350">
        <f>AT28+SUMIF(AW44:AW53,設定!B13,AV44:AW53)+SUMIF(AW38,設定!B13,AV38:AW38)+SUMIF(AW40,設定!B13,AV40:AW40)-SUMIF(AW37,設定!B13,AV37:AW37)-SUMIF(AW39,設定!B13,AV39:AW39)-SUMIF(AW56:AW125,設定!B13,AV56:AV125)</f>
        <v>0</v>
      </c>
      <c r="AW28" s="351"/>
      <c r="AX28" s="350">
        <f>AV28+SUMIF(AY44:AY53,設定!B13,AX44:AY53)+SUMIF(AY38,設定!B13,AX38:AY38)+SUMIF(AY40,設定!B13,AX40:AY40)-SUMIF(AY37,設定!B13,AX37:AY37)-SUMIF(AY39,設定!B13,AX39:AY39)-SUMIF(AY56:AY125,設定!B13,AX56:AX125)</f>
        <v>0</v>
      </c>
      <c r="AY28" s="351"/>
      <c r="AZ28" s="350">
        <f>AX28+SUMIF(BA44:BA53,設定!B13,AZ44:BA53)+SUMIF(BA38,設定!B13,AZ38:BA38)+SUMIF(BA40,設定!B13,AZ40:BA40)-SUMIF(BA37,設定!B13,AZ37:BA37)-SUMIF(BA39,設定!B13,AZ39:BA39)-SUMIF(BA56:BA125,設定!B13,AZ56:AZ125)</f>
        <v>0</v>
      </c>
      <c r="BA28" s="351"/>
      <c r="BB28" s="350">
        <f>AZ28+SUMIF(BC44:BC53,設定!B13,BB44:BC53)+SUMIF(BC38,設定!B13,BB38:BC38)+SUMIF(BC40,設定!B13,BB40:BC40)-SUMIF(BC37,設定!B13,BB37:BC37)-SUMIF(BC39,設定!B13,BB39:BC39)-SUMIF(BC56:BC125,設定!B13,BB56:BB125)</f>
        <v>0</v>
      </c>
      <c r="BC28" s="351"/>
      <c r="BD28" s="350">
        <f>BB28+SUMIF(BE44:BE53,設定!B13,BD44:BE53)+SUMIF(BE38,設定!B13,BD38:BE38)+SUMIF(BE40,設定!B13,BD40:BE40)-SUMIF(BE37,設定!B13,BD37:BE37)-SUMIF(BE39,設定!B13,BD39:BE39)-SUMIF(BE56:BE125,設定!B13,BD56:BE125)</f>
        <v>0</v>
      </c>
      <c r="BE28" s="351"/>
      <c r="BF28" s="350">
        <f>BD28+SUMIF(BG44:BG53,設定!B13,BF44:BG53)+SUMIF(BG38,設定!B13,BF38:BG38)+SUMIF(BG40,設定!B13,BF40:BG40)-SUMIF(BG37,設定!B13,BF37:BG37)-SUMIF(BG39,設定!B13,BF39:BG39)-SUMIF(BG56:BG125,設定!B13,BF56:BF125)</f>
        <v>0</v>
      </c>
      <c r="BG28" s="351"/>
      <c r="BH28" s="350">
        <f>BF28+SUMIF(BI44:BI53,設定!B13,BH44:BI53)+SUMIF(BI38,設定!B13,BH38:BI38)+SUMIF(BI40,設定!B13,BH40:BI40)-SUMIF(BI37,設定!B13,BH37:BI37)-SUMIF(BI39,設定!B13,BH39:BI39)-SUMIF(BI56:BI125,設定!B13,BH56:BH125)</f>
        <v>0</v>
      </c>
      <c r="BI28" s="351"/>
      <c r="BJ28" s="350">
        <f>BH28+SUMIF(BK44:BK53,設定!B13,BJ44:BK53)+SUMIF(BK38,設定!B13,BJ38:BK38)+SUMIF(BK40,設定!B13,BJ40:BK40)-SUMIF(BK37,設定!B13,BJ37:BK37)-SUMIF(BK39,設定!B13,BJ39:BK39)-SUMIF(BK56:BK125,設定!B13,BJ56:BJ125)</f>
        <v>0</v>
      </c>
      <c r="BK28" s="351"/>
    </row>
    <row r="29" spans="2:63" s="98" customFormat="1" ht="18.75" customHeight="1">
      <c r="B29" s="364"/>
      <c r="C29" s="140">
        <f>設定!B14</f>
        <v>0</v>
      </c>
      <c r="D29" s="354">
        <f>'10月'!BL29+SUMIF(E44:E53,設定!B14,D44:E53)+SUMIF(E38,設定!B14,D38:E38)+SUMIF(E40,設定!B14,D40:E40)-SUMIF(E37,設定!B14,D37:E37)-SUMIF(E39,設定!B14,D39:E39)-SUMIF(E56:E125,設定!B14,D56:D125)</f>
        <v>0</v>
      </c>
      <c r="E29" s="355"/>
      <c r="F29" s="354">
        <f>D29+SUMIF(G44:G53,設定!B14,F44:G53)+SUMIF(G38,設定!B14,F38:G38)+SUMIF(G40,設定!B14,F40:G40)-SUMIF(G37,設定!B14,F37:G37)-SUMIF(G39,設定!B14,F39:G39)-SUMIF(G56:G125,設定!B14,F56:F125)</f>
        <v>0</v>
      </c>
      <c r="G29" s="355"/>
      <c r="H29" s="354">
        <f>F29+SUMIF(I44:I53,設定!B14,H44:I53)+SUMIF(I38,設定!B14,H38:I38)+SUMIF(I40,設定!B14,H40:I40)-SUMIF(I37,設定!B14,H37:I37)-SUMIF(I39,設定!B14,H39:I39)-SUMIF(I56:I125,設定!B14,H56:H125)</f>
        <v>0</v>
      </c>
      <c r="I29" s="355"/>
      <c r="J29" s="354">
        <f>H29+SUMIF(K44:K53,設定!B14,J44:K53)+SUMIF(K38,設定!B14,J38:K38)+SUMIF(K40,設定!B14,J40:K40)-SUMIF(K37,設定!B14,J37:K37)-SUMIF(K39,設定!B14,J39:K39)-SUMIF(K56:K125,設定!B14,J56:J125)</f>
        <v>0</v>
      </c>
      <c r="K29" s="355"/>
      <c r="L29" s="354">
        <f>J29+SUMIF(M44:M53,設定!B14,L44:M53)+SUMIF(M38,設定!B14,L38:M38)+SUMIF(M40,設定!B14,L40:M40)-SUMIF(M37,設定!B14,L37:M37)-SUMIF(M39,設定!B14,L39:M39)-SUMIF(M56:M125,設定!B14,L56:L125)</f>
        <v>0</v>
      </c>
      <c r="M29" s="355"/>
      <c r="N29" s="354">
        <f>L29+SUMIF(O44:O53,設定!B14,N44:O53)+SUMIF(O38,設定!B14,N38:O38)+SUMIF(O40,設定!B14,N40:O40)-SUMIF(O37,設定!B14,N37:O37)-SUMIF(O39,設定!B14,N39:O39)-SUMIF(O56:O125,設定!B14,N56:N125)</f>
        <v>0</v>
      </c>
      <c r="O29" s="355"/>
      <c r="P29" s="354">
        <f>N29+SUMIF(Q44:Q53,設定!B14,P44:Q53)+SUMIF(Q38,設定!B14,P38:Q38)+SUMIF(Q40,設定!B14,P40:Q40)-SUMIF(Q37,設定!B14,P37:Q37)-SUMIF(Q39,設定!B14,P39:Q39)-SUMIF(Q56:Q125,設定!B14,P56:P125)</f>
        <v>0</v>
      </c>
      <c r="Q29" s="355"/>
      <c r="R29" s="354">
        <f>P29+SUMIF(S44:S53,設定!B14,R44:S53)+SUMIF(S38,設定!B14,R38:S38)+SUMIF(S40,設定!B14,R40:S40)-SUMIF(S37,設定!B14,R37:S37)-SUMIF(S39,設定!B14,R39:S39)-SUMIF(S56:S125,設定!B14,R56:R125)</f>
        <v>0</v>
      </c>
      <c r="S29" s="355"/>
      <c r="T29" s="354">
        <f>R29+SUMIF(U44:U53,設定!B14,T44:U53)+SUMIF(U38,設定!B14,T38:U38)+SUMIF(U40,設定!B14,T40:U40)-SUMIF(U37,設定!B14,T37:U37)-SUMIF(U39,設定!B14,T39:U39)-SUMIF(U56:U125,設定!B14,T56:T125)</f>
        <v>0</v>
      </c>
      <c r="U29" s="355"/>
      <c r="V29" s="354">
        <f>T29+SUMIF(W44:W53,設定!B14,V44:W53)+SUMIF(W38,設定!B14,V38:W38)+SUMIF(W40,設定!B14,V40:W40)-SUMIF(W37,設定!B14,V37:W37)-SUMIF(W39,設定!B14,V39:W39)-SUMIF(W56:W125,設定!B14,V56:V125)</f>
        <v>0</v>
      </c>
      <c r="W29" s="355"/>
      <c r="X29" s="354">
        <f>V29+SUMIF(Y44:Y53,設定!B14,X44:Y53)+SUMIF(Y38,設定!B14,X38:Y38)+SUMIF(Y40,設定!B14,X40:Y40)-SUMIF(Y37,設定!B14,X37:Y37)-SUMIF(Y39,設定!B14,X39:Y39)-SUMIF(Y56:Y125,設定!B14,X56:X125)</f>
        <v>0</v>
      </c>
      <c r="Y29" s="355"/>
      <c r="Z29" s="354">
        <f>X29+SUMIF(AA44:AA53,設定!B14,Z44:AA53)+SUMIF(AA38,設定!B14,Z38:AA38)+SUMIF(AA40,設定!B14,Z40:AA40)-SUMIF(AA37,設定!B14,Z37:AA37)-SUMIF(AA39,設定!B14,Z39:AA39)-SUMIF(AA56:AA125,設定!B14,Z56:Z125)</f>
        <v>0</v>
      </c>
      <c r="AA29" s="355"/>
      <c r="AB29" s="354">
        <f>Z29+SUMIF(AC44:AC53,設定!B14,AB44:AC53)+SUMIF(AC38,設定!B14,AB38:AC38)+SUMIF(AC40,設定!B14,AB40:AC40)-SUMIF(AC37,設定!B14,AB37:AC37)-SUMIF(AC39,設定!B14,AB39:AC39)-SUMIF(AC56:AC125,設定!B14,AB56:AB125)</f>
        <v>0</v>
      </c>
      <c r="AC29" s="355"/>
      <c r="AD29" s="354">
        <f>AB29+SUMIF(AE44:AE53,設定!B14,AD44:AE53)+SUMIF(AE38,設定!B14,AD38:AE38)+SUMIF(AE40,設定!B14,AD40:AE40)-SUMIF(AE37,設定!B14,AD37:AE37)-SUMIF(AE39,設定!B14,AD39:AE39)-SUMIF(AE56:AE125,設定!B14,AD56:AE125)</f>
        <v>0</v>
      </c>
      <c r="AE29" s="355"/>
      <c r="AF29" s="354">
        <f>AD29+SUMIF(AG44:AG53,設定!B14,AF44:AG53)+SUMIF(AG38,設定!B14,AF38:AG38)+SUMIF(AG40,設定!B14,AF40:AG40)-SUMIF(AG37,設定!B14,AF37:AG37)-SUMIF(AG39,設定!B14,AF39:AG39)-SUMIF(AG56:AG125,設定!B14,AF56:AF125)</f>
        <v>0</v>
      </c>
      <c r="AG29" s="355"/>
      <c r="AH29" s="354">
        <f>AF29+SUMIF(AI44:AI53,設定!B14,AH44:AI53)+SUMIF(AI38,設定!B14,AH38:AI38)+SUMIF(AI40,設定!B14,AH40:AI40)-SUMIF(AI37,設定!B14,AH37:AI37)-SUMIF(AI39,設定!B14,AH39:AI39)-SUMIF(AI56:AI125,設定!B14,AH56:AH125)</f>
        <v>0</v>
      </c>
      <c r="AI29" s="355"/>
      <c r="AJ29" s="354">
        <f>AH29+SUMIF(AK44:AK53,設定!B14,AJ44:AK53)+SUMIF(AK38,設定!B14,AJ38:AK38)+SUMIF(AK40,設定!B14,AJ40:AK40)-SUMIF(AK37,設定!B14,AJ37:AK37)-SUMIF(AK39,設定!B14,AJ39:AK39)-SUMIF(AK56:AK125,設定!B14,AJ56:AJ125)</f>
        <v>0</v>
      </c>
      <c r="AK29" s="355"/>
      <c r="AL29" s="354">
        <f>AJ29+SUMIF(AM44:AM53,設定!B14,AL44:AM53)+SUMIF(AM38,設定!B14,AL38:AM38)+SUMIF(AM40,設定!B14,AL40:AM40)-SUMIF(AM37,設定!B14,AL37:AM37)-SUMIF(AM39,設定!B14,AL39:AM39)-SUMIF(AM56:AM125,設定!B14,AL56:AL125)</f>
        <v>0</v>
      </c>
      <c r="AM29" s="355"/>
      <c r="AN29" s="354">
        <f>AL29+SUMIF(AO44:AO53,設定!B14,AN44:AO53)+SUMIF(AO38,設定!B14,AN38:AO38)+SUMIF(AO40,設定!B14,AN40:AO40)-SUMIF(AO37,設定!B14,AN37:AO37)-SUMIF(AO39,設定!B14,AN39:AO39)-SUMIF(AO56:AO125,設定!B14,AN56:AN125)</f>
        <v>0</v>
      </c>
      <c r="AO29" s="355"/>
      <c r="AP29" s="354">
        <f>AN29+SUMIF(AQ44:AQ53,設定!B14,AP44:AQ53)+SUMIF(AQ38,設定!B14,AP38:AQ38)+SUMIF(AQ40,設定!B14,AP40:AQ40)-SUMIF(AQ37,設定!B14,AP37:AQ37)-SUMIF(AQ39,設定!B14,AP39:AQ39)-SUMIF(AQ56:AQ125,設定!B14,AP56:AP125)</f>
        <v>0</v>
      </c>
      <c r="AQ29" s="355"/>
      <c r="AR29" s="354">
        <f>AP29+SUMIF(AS44:AS53,設定!B14,AR44:AS53)+SUMIF(AS38,設定!B14,AR38:AS38)+SUMIF(AS40,設定!B14,AR40:AS40)-SUMIF(AS37,設定!B14,AR37:AS37)-SUMIF(AS39,設定!B14,AR39:AS39)-SUMIF(AS56:AS125,設定!B14,AR56:AR125)</f>
        <v>0</v>
      </c>
      <c r="AS29" s="355"/>
      <c r="AT29" s="354">
        <f>AR29+SUMIF(AU44:AU53,設定!B14,AT44:AU53)+SUMIF(AU38,設定!B14,AT38:AU38)+SUMIF(AU40,設定!B14,AT40:AU40)-SUMIF(AU37,設定!B14,AT37:AU37)-SUMIF(AU39,設定!B14,AT39:AU39)-SUMIF(AU56:AU125,設定!B14,AT56:AT125)</f>
        <v>0</v>
      </c>
      <c r="AU29" s="355"/>
      <c r="AV29" s="354">
        <f>AT29+SUMIF(AW44:AW53,設定!B14,AV44:AW53)+SUMIF(AW38,設定!B14,AV38:AW38)+SUMIF(AW40,設定!B14,AV40:AW40)-SUMIF(AW37,設定!B14,AV37:AW37)-SUMIF(AW39,設定!B14,AV39:AW39)-SUMIF(AW56:AW125,設定!B14,AV56:AV125)</f>
        <v>0</v>
      </c>
      <c r="AW29" s="355"/>
      <c r="AX29" s="354">
        <f>AV29+SUMIF(AY44:AY53,設定!B14,AX44:AY53)+SUMIF(AY38,設定!B14,AX38:AY38)+SUMIF(AY40,設定!B14,AX40:AY40)-SUMIF(AY37,設定!B14,AX37:AY37)-SUMIF(AY39,設定!B14,AX39:AY39)-SUMIF(AY56:AY125,設定!B14,AX56:AX125)</f>
        <v>0</v>
      </c>
      <c r="AY29" s="355"/>
      <c r="AZ29" s="354">
        <f>AX29+SUMIF(BA44:BA53,設定!B14,AZ44:BA53)+SUMIF(BA38,設定!B14,AZ38:BA38)+SUMIF(BA40,設定!B14,AZ40:BA40)-SUMIF(BA37,設定!B14,AZ37:BA37)-SUMIF(BA39,設定!B14,AZ39:BA39)-SUMIF(BA56:BA125,設定!B14,AZ56:AZ125)</f>
        <v>0</v>
      </c>
      <c r="BA29" s="355"/>
      <c r="BB29" s="354">
        <f>AZ29+SUMIF(BC44:BC53,設定!B14,BB44:BC53)+SUMIF(BC38,設定!B14,BB38:BC38)+SUMIF(BC40,設定!B14,BB40:BC40)-SUMIF(BC37,設定!B14,BB37:BC37)-SUMIF(BC39,設定!B14,BB39:BC39)-SUMIF(BC56:BC125,設定!B14,BB56:BB125)</f>
        <v>0</v>
      </c>
      <c r="BC29" s="355"/>
      <c r="BD29" s="354">
        <f>BB29+SUMIF(BE44:BE53,設定!B14,BD44:BE53)+SUMIF(BE38,設定!B14,BD38:BE38)+SUMIF(BE40,設定!B14,BD40:BE40)-SUMIF(BE37,設定!B14,BD37:BE37)-SUMIF(BE39,設定!B14,BD39:BE39)-SUMIF(BE56:BE125,設定!B14,BD56:BE125)</f>
        <v>0</v>
      </c>
      <c r="BE29" s="355"/>
      <c r="BF29" s="354">
        <f>BD29+SUMIF(BG44:BG53,設定!B14,BF44:BG53)+SUMIF(BG38,設定!B14,BF38:BG38)+SUMIF(BG40,設定!B14,BF40:BG40)-SUMIF(BG37,設定!B14,BF37:BG37)-SUMIF(BG39,設定!B14,BF39:BG39)-SUMIF(BG56:BG125,設定!B14,BF56:BF125)</f>
        <v>0</v>
      </c>
      <c r="BG29" s="355"/>
      <c r="BH29" s="354">
        <f>BF29+SUMIF(BI44:BI53,設定!B14,BH44:BI53)+SUMIF(BI38,設定!B14,BH38:BI38)+SUMIF(BI40,設定!B14,BH40:BI40)-SUMIF(BI37,設定!B14,BH37:BI37)-SUMIF(BI39,設定!B14,BH39:BI39)-SUMIF(BI56:BI125,設定!B14,BH56:BH125)</f>
        <v>0</v>
      </c>
      <c r="BI29" s="355"/>
      <c r="BJ29" s="354">
        <f>BH29+SUMIF(BK44:BK53,設定!B14,BJ44:BK53)+SUMIF(BK38,設定!B14,BJ38:BK38)+SUMIF(BK40,設定!B14,BJ40:BK40)-SUMIF(BK37,設定!B14,BJ37:BK37)-SUMIF(BK39,設定!B14,BJ39:BK39)-SUMIF(BK56:BK125,設定!B14,BJ56:BJ125)</f>
        <v>0</v>
      </c>
      <c r="BK29" s="355"/>
    </row>
    <row r="30" spans="2:63" s="98" customFormat="1" ht="18.75" customHeight="1">
      <c r="B30" s="364"/>
      <c r="C30" s="210">
        <f>設定!B15</f>
        <v>0</v>
      </c>
      <c r="D30" s="350">
        <f>'10月'!BL30+SUMIF(E44:E53,設定!B15,D44:E53)+SUMIF(E38,設定!B15,D38:E38)+SUMIF(E40,設定!B15,D40:E40)-SUMIF(E37,設定!B15,D37:E37)-SUMIF(E39,設定!B15,D39:E39)-SUMIF(E56:E125,設定!B15,D56:D125)</f>
        <v>0</v>
      </c>
      <c r="E30" s="351"/>
      <c r="F30" s="350">
        <f>D30+SUMIF(G44:G53,設定!B15,F44:G53)+SUMIF(G38,設定!B15,F38:G38)+SUMIF(G40,設定!B15,F40:G40)-SUMIF(G37,設定!B15,F37:G37)-SUMIF(G39,設定!B15,F39:G39)-SUMIF(G56:G125,設定!B15,F56:F125)</f>
        <v>0</v>
      </c>
      <c r="G30" s="351"/>
      <c r="H30" s="350">
        <f>F30+SUMIF(I44:I53,設定!B15,H44:I53)+SUMIF(I38,設定!B15,H38:I38)+SUMIF(I40,設定!B15,H40:I40)-SUMIF(I37,設定!B15,H37:I37)-SUMIF(I39,設定!B15,H39:I39)-SUMIF(I56:I125,設定!B15,H56:H125)</f>
        <v>0</v>
      </c>
      <c r="I30" s="351"/>
      <c r="J30" s="350">
        <f>H30+SUMIF(K44:K53,設定!B15,J44:K53)+SUMIF(K38,設定!B15,J38:K38)+SUMIF(K40,設定!B15,J40:K40)-SUMIF(K37,設定!B15,J37:K37)-SUMIF(K39,設定!B15,J39:K39)-SUMIF(K56:K125,設定!B15,J56:J125)</f>
        <v>0</v>
      </c>
      <c r="K30" s="351"/>
      <c r="L30" s="350">
        <f>J30+SUMIF(M44:M53,設定!B15,L44:M53)+SUMIF(M38,設定!B15,L38:M38)+SUMIF(M40,設定!B15,L40:M40)-SUMIF(M37,設定!B15,L37:M37)-SUMIF(M39,設定!B15,L39:M39)-SUMIF(M56:M125,設定!B15,L56:L125)</f>
        <v>0</v>
      </c>
      <c r="M30" s="351"/>
      <c r="N30" s="350">
        <f>L30+SUMIF(O44:O53,設定!B15,N44:O53)+SUMIF(O38,設定!B15,N38:O38)+SUMIF(O40,設定!B15,N40:O40)-SUMIF(O37,設定!B15,N37:O37)-SUMIF(O39,設定!B15,N39:O39)-SUMIF(O56:O125,設定!B15,N56:N125)</f>
        <v>0</v>
      </c>
      <c r="O30" s="351"/>
      <c r="P30" s="350">
        <f>N30+SUMIF(Q44:Q53,設定!B15,P44:Q53)+SUMIF(Q38,設定!B15,P38:Q38)+SUMIF(Q40,設定!B15,P40:Q40)-SUMIF(Q37,設定!B15,P37:Q37)-SUMIF(Q39,設定!B15,P39:Q39)-SUMIF(Q56:Q125,設定!B15,P56:P125)</f>
        <v>0</v>
      </c>
      <c r="Q30" s="351"/>
      <c r="R30" s="350">
        <f>P30+SUMIF(S44:S53,設定!B15,R44:S53)+SUMIF(S38,設定!B15,R38:S38)+SUMIF(S40,設定!B15,R40:S40)-SUMIF(S37,設定!B15,R37:S37)-SUMIF(S39,設定!B15,R39:S39)-SUMIF(S56:S125,設定!B15,R56:R125)</f>
        <v>0</v>
      </c>
      <c r="S30" s="351"/>
      <c r="T30" s="350">
        <f>R30+SUMIF(U44:U53,設定!B15,T44:U53)+SUMIF(U38,設定!B15,T38:U38)+SUMIF(U40,設定!B15,T40:U40)-SUMIF(U37,設定!B15,T37:U37)-SUMIF(U39,設定!B15,T39:U39)-SUMIF(U56:U125,設定!B15,T56:T125)</f>
        <v>0</v>
      </c>
      <c r="U30" s="351"/>
      <c r="V30" s="350">
        <f>T30+SUMIF(W44:W53,設定!B15,V44:W53)+SUMIF(W38,設定!B15,V38:W38)+SUMIF(W40,設定!B15,V40:W40)-SUMIF(W37,設定!B15,V37:W37)-SUMIF(W39,設定!B15,V39:W39)-SUMIF(W56:W125,設定!B15,V56:V125)</f>
        <v>0</v>
      </c>
      <c r="W30" s="351"/>
      <c r="X30" s="350">
        <f>V30+SUMIF(Y44:Y53,設定!B15,X44:Y53)+SUMIF(Y38,設定!B15,X38:Y38)+SUMIF(Y40,設定!B15,X40:Y40)-SUMIF(Y37,設定!B15,X37:Y37)-SUMIF(Y39,設定!B15,X39:Y39)-SUMIF(Y56:Y125,設定!B15,X56:X125)</f>
        <v>0</v>
      </c>
      <c r="Y30" s="351"/>
      <c r="Z30" s="350">
        <f>X30+SUMIF(AA44:AA53,設定!B15,Z44:AA53)+SUMIF(AA38,設定!B15,Z38:AA38)+SUMIF(AA40,設定!B15,Z40:AA40)-SUMIF(AA37,設定!B15,Z37:AA37)-SUMIF(AA39,設定!B15,Z39:AA39)-SUMIF(AA56:AA125,設定!B15,Z56:Z125)</f>
        <v>0</v>
      </c>
      <c r="AA30" s="351"/>
      <c r="AB30" s="350">
        <f>Z30+SUMIF(AC44:AC53,設定!B15,AB44:AC53)+SUMIF(AC38,設定!B15,AB38:AC38)+SUMIF(AC40,設定!B15,AB40:AC40)-SUMIF(AC37,設定!B15,AB37:AC37)-SUMIF(AC39,設定!B15,AB39:AC39)-SUMIF(AC56:AC125,設定!B15,AB56:AB125)</f>
        <v>0</v>
      </c>
      <c r="AC30" s="351"/>
      <c r="AD30" s="350">
        <f>AB30+SUMIF(AE44:AE53,設定!B15,AD44:AE53)+SUMIF(AE38,設定!B15,AD38:AE38)+SUMIF(AE40,設定!B15,AD40:AE40)-SUMIF(AE37,設定!B15,AD37:AE37)-SUMIF(AE39,設定!B15,AD39:AE39)-SUMIF(AE56:AE125,設定!B15,AD56:AE125)</f>
        <v>0</v>
      </c>
      <c r="AE30" s="351"/>
      <c r="AF30" s="350">
        <f>AD30+SUMIF(AG44:AG53,設定!B15,AF44:AG53)+SUMIF(AG38,設定!B15,AF38:AG38)+SUMIF(AG40,設定!B15,AF40:AG40)-SUMIF(AG37,設定!B15,AF37:AG37)-SUMIF(AG39,設定!B15,AF39:AG39)-SUMIF(AG56:AG125,設定!B15,AF56:AF125)</f>
        <v>0</v>
      </c>
      <c r="AG30" s="351"/>
      <c r="AH30" s="350">
        <f>AF30+SUMIF(AI44:AI53,設定!B15,AH44:AI53)+SUMIF(AI38,設定!B15,AH38:AI38)+SUMIF(AI40,設定!B15,AH40:AI40)-SUMIF(AI37,設定!B15,AH37:AI37)-SUMIF(AI39,設定!B15,AH39:AI39)-SUMIF(AI56:AI125,設定!B15,AH56:AH125)</f>
        <v>0</v>
      </c>
      <c r="AI30" s="351"/>
      <c r="AJ30" s="350">
        <f>AH30+SUMIF(AK44:AK53,設定!B15,AJ44:AK53)+SUMIF(AK38,設定!B15,AJ38:AK38)+SUMIF(AK40,設定!B15,AJ40:AK40)-SUMIF(AK37,設定!B15,AJ37:AK37)-SUMIF(AK39,設定!B15,AJ39:AK39)-SUMIF(AK56:AK125,設定!B15,AJ56:AJ125)</f>
        <v>0</v>
      </c>
      <c r="AK30" s="351"/>
      <c r="AL30" s="350">
        <f>AJ30+SUMIF(AM44:AM53,設定!B15,AL44:AM53)+SUMIF(AM38,設定!B15,AL38:AM38)+SUMIF(AM40,設定!B15,AL40:AM40)-SUMIF(AM37,設定!B15,AL37:AM37)-SUMIF(AM39,設定!B15,AL39:AM39)-SUMIF(AM56:AM125,設定!B15,AL56:AL125)</f>
        <v>0</v>
      </c>
      <c r="AM30" s="351"/>
      <c r="AN30" s="350">
        <f>AL30+SUMIF(AO44:AO53,設定!B15,AN44:AO53)+SUMIF(AO38,設定!B15,AN38:AO38)+SUMIF(AO40,設定!B15,AN40:AO40)-SUMIF(AO37,設定!B15,AN37:AO37)-SUMIF(AO39,設定!B15,AN39:AO39)-SUMIF(AO56:AO125,設定!B15,AN56:AN125)</f>
        <v>0</v>
      </c>
      <c r="AO30" s="351"/>
      <c r="AP30" s="350">
        <f>AN30+SUMIF(AQ44:AQ53,設定!B15,AP44:AQ53)+SUMIF(AQ38,設定!B15,AP38:AQ38)+SUMIF(AQ40,設定!B15,AP40:AQ40)-SUMIF(AQ37,設定!B15,AP37:AQ37)-SUMIF(AQ39,設定!B15,AP39:AQ39)-SUMIF(AQ56:AQ125,設定!B15,AP56:AP125)</f>
        <v>0</v>
      </c>
      <c r="AQ30" s="351"/>
      <c r="AR30" s="350">
        <f>AP30+SUMIF(AS44:AS53,設定!B15,AR44:AS53)+SUMIF(AS38,設定!B15,AR38:AS38)+SUMIF(AS40,設定!AA15,AR40:AS40)-SUMIF(AS37,設定!B15,AR37:AS37)-SUMIF(AS39,設定!B15,AR39:AS39)-SUMIF(AS56:AS125,設定!B15,AR56:AR125)</f>
        <v>0</v>
      </c>
      <c r="AS30" s="351"/>
      <c r="AT30" s="350">
        <f>AR30+SUMIF(AU44:AU53,設定!B15,AT44:AU53)+SUMIF(AU38,設定!B15,AT38:AU38)+SUMIF(AU40,設定!B15,AT40:AU40)-SUMIF(AU37,設定!B15,AT37:AU37)-SUMIF(AU39,設定!B15,AT39:AU39)-SUMIF(AU56:AU125,設定!B15,AT56:AT125)</f>
        <v>0</v>
      </c>
      <c r="AU30" s="351"/>
      <c r="AV30" s="350">
        <f>AT30+SUMIF(AW44:AW53,設定!B15,AV44:AW53)+SUMIF(AW38,設定!B15,AV38:AW38)+SUMIF(AW40,設定!B15,AV40:AW40)-SUMIF(AW37,設定!B15,AV37:AW37)-SUMIF(AW39,設定!B15,AV39:AW39)-SUMIF(AW56:AW125,設定!B15,AV56:AV125)</f>
        <v>0</v>
      </c>
      <c r="AW30" s="351"/>
      <c r="AX30" s="350">
        <f>AV30+SUMIF(AY44:AY53,設定!B15,AX44:AY53)+SUMIF(AY38,設定!B15,AX38:AY38)+SUMIF(AY40,設定!B15,AX40:AY40)-SUMIF(AY37,設定!B15,AX37:AY37)-SUMIF(AY39,設定!B15,AX39:AY39)-SUMIF(AY56:AY125,設定!B15,AX56:AX125)</f>
        <v>0</v>
      </c>
      <c r="AY30" s="351"/>
      <c r="AZ30" s="350">
        <f>AX30+SUMIF(BA44:BA53,設定!B15,AZ44:BA53)+SUMIF(BA38,設定!B15,AZ38:BA38)+SUMIF(BA40,設定!B15,AZ40:BA40)-SUMIF(BA37,設定!B15,AZ37:BA37)-SUMIF(BA39,設定!B15,AZ39:BA39)-SUMIF(BA56:BA125,設定!B15,AZ56:AZ125)</f>
        <v>0</v>
      </c>
      <c r="BA30" s="351"/>
      <c r="BB30" s="350">
        <f>AZ30+SUMIF(BC44:BC53,設定!B15,BB44:BC53)+SUMIF(BC38,設定!B15,BB38:BC38)+SUMIF(BC40,設定!B15,BB40:BC40)-SUMIF(BC37,設定!B15,BB37:BC37)-SUMIF(BC39,設定!B15,BB39:BC39)-SUMIF(BC56:BC125,設定!B15,BB56:BB125)</f>
        <v>0</v>
      </c>
      <c r="BC30" s="351"/>
      <c r="BD30" s="350">
        <f>BB30+SUMIF(BE44:BE53,設定!B15,BD44:BE53)+SUMIF(BE38,設定!B15,BD38:BE38)+SUMIF(BE40,設定!B15,BD40:BE40)-SUMIF(BE37,設定!B15,BD37:BE37)-SUMIF(BE39,設定!B15,BD39:BE39)-SUMIF(BE56:BE125,設定!B15,BD56:BE125)</f>
        <v>0</v>
      </c>
      <c r="BE30" s="351"/>
      <c r="BF30" s="350">
        <f>BD30+SUMIF(BG44:BG53,設定!B15,BF44:BG53)+SUMIF(BG38,設定!B15,BF38:BG38)+SUMIF(BG40,設定!B15,BF40:BG40)-SUMIF(BG37,設定!B15,BF37:BG37)-SUMIF(BG39,設定!B15,BF39:BG39)-SUMIF(BG56:BG125,設定!B15,BF56:BF125)</f>
        <v>0</v>
      </c>
      <c r="BG30" s="351"/>
      <c r="BH30" s="350">
        <f>BF30+SUMIF(BI44:BI53,設定!B15,BH44:BI53)+SUMIF(BI38,設定!B15,BH38:BI38)+SUMIF(BI40,設定!B15,BH40:BI40)-SUMIF(BI37,設定!B15,BH37:BI37)-SUMIF(BI39,設定!B15,BH39:BI39)-SUMIF(BI56:BI125,設定!B15,BH56:BH125)</f>
        <v>0</v>
      </c>
      <c r="BI30" s="351"/>
      <c r="BJ30" s="350">
        <f>BH30+SUMIF(BK44:BK53,設定!B15,BJ44:BK53)+SUMIF(BK38,設定!B15,BJ38:BK38)+SUMIF(BK40,設定!B15,BJ40:BK40)-SUMIF(BK37,設定!B15,BJ37:BK37)-SUMIF(BK39,設定!B15,BJ39:BK39)-SUMIF(BK56:BK125,設定!B15,BJ56:BJ125)</f>
        <v>0</v>
      </c>
      <c r="BK30" s="351"/>
    </row>
    <row r="31" spans="2:63" s="98" customFormat="1" ht="18.75" customHeight="1">
      <c r="B31" s="364"/>
      <c r="C31" s="140">
        <f>設定!B16</f>
        <v>0</v>
      </c>
      <c r="D31" s="354">
        <f>'10月'!BL31+SUMIF(E44:E53,設定!B16,D44:E53)+SUMIF(E38,設定!B16,D38:E38)+SUMIF(E40,設定!B16,D40:E40)-SUMIF(E37,設定!B16,D37:E37)-SUMIF(E39,設定!B16,D39:E39)-SUMIF(E56:E125,設定!B16,D56:D125)</f>
        <v>0</v>
      </c>
      <c r="E31" s="355"/>
      <c r="F31" s="354">
        <f>D31+SUMIF(G44:G53,設定!B16,F44:G53)+SUMIF(G38,設定!B16,F38:G38)+SUMIF(G40,設定!B16,F40:G40)-SUMIF(G37,設定!B16,F37:G37)-SUMIF(G39,設定!B16,F39:G39)-SUMIF(G56:G125,設定!B16,F56:F125)</f>
        <v>0</v>
      </c>
      <c r="G31" s="355"/>
      <c r="H31" s="354">
        <f>F31+SUMIF(I44:I53,設定!B16,H44:I53)+SUMIF(I38,設定!B16,H38:I38)+SUMIF(I40,設定!B16,H40:I40)-SUMIF(I37,設定!B16,H37:I37)-SUMIF(I39,設定!B16,H39:I39)-SUMIF(I56:I125,設定!B16,H56:H125)</f>
        <v>0</v>
      </c>
      <c r="I31" s="355"/>
      <c r="J31" s="354">
        <f>H31+SUMIF(K44:K53,設定!B16,J44:K53)+SUMIF(K38,設定!B16,J38:K38)+SUMIF(K40,設定!B16,J40:K40)-SUMIF(K37,設定!B16,J37:K37)-SUMIF(K39,設定!B16,J39:K39)-SUMIF(K56:K125,設定!B16,J56:J125)</f>
        <v>0</v>
      </c>
      <c r="K31" s="355"/>
      <c r="L31" s="354">
        <f>J31+SUMIF(M44:M53,設定!B16,L44:M53)+SUMIF(M38,設定!B16,L38:M38)+SUMIF(M40,設定!B16,L40:M40)-SUMIF(M37,設定!B16,L37:M37)-SUMIF(M39,設定!B16,L39:M39)-SUMIF(M56:M125,設定!B16,L56:L125)</f>
        <v>0</v>
      </c>
      <c r="M31" s="355"/>
      <c r="N31" s="354">
        <f>L31+SUMIF(O44:O53,設定!B16,N44:O53)+SUMIF(O38,設定!B16,N38:O38)+SUMIF(O40,設定!B16,N40:O40)-SUMIF(O37,設定!B16,N37:O37)-SUMIF(O39,設定!B16,N39:O39)-SUMIF(O56:O125,設定!B16,N56:N125)</f>
        <v>0</v>
      </c>
      <c r="O31" s="355"/>
      <c r="P31" s="354">
        <f>N31+SUMIF(Q44:Q53,設定!B16,P44:Q53)+SUMIF(Q38,設定!B16,P38:Q38)+SUMIF(Q40,設定!B16,P40:Q40)-SUMIF(Q37,設定!B16,P37:Q37)-SUMIF(Q39,設定!B16,P39:Q39)-SUMIF(Q56:Q125,設定!B16,P56:P125)</f>
        <v>0</v>
      </c>
      <c r="Q31" s="355"/>
      <c r="R31" s="354">
        <f>P31+SUMIF(S44:S53,設定!B16,R44:S53)+SUMIF(S38,設定!B16,R38:S38)+SUMIF(S40,設定!B16,R40:S40)-SUMIF(S37,設定!B16,R37:S37)-SUMIF(S39,設定!B16,R39:S39)-SUMIF(S56:S125,設定!B16,R56:R125)</f>
        <v>0</v>
      </c>
      <c r="S31" s="355"/>
      <c r="T31" s="354">
        <f>R31+SUMIF(U44:U53,設定!B16,T44:U53)+SUMIF(U38,設定!B16,T38:U38)+SUMIF(U40,設定!B16,T40:U40)-SUMIF(U37,設定!B16,T37:U37)-SUMIF(U39,設定!B16,T39:U39)-SUMIF(U56:U125,設定!B16,T56:T125)</f>
        <v>0</v>
      </c>
      <c r="U31" s="355"/>
      <c r="V31" s="354">
        <f>T31+SUMIF(W44:W53,設定!B16,V44:W53)+SUMIF(W38,設定!B16,V38:W38)+SUMIF(W40,設定!B16,V40:W40)-SUMIF(W37,設定!B16,V37:W37)-SUMIF(W39,設定!B16,V39:W39)-SUMIF(W56:W125,設定!B16,V56:V125)</f>
        <v>0</v>
      </c>
      <c r="W31" s="355"/>
      <c r="X31" s="354">
        <f>V31+SUMIF(Y44:Y53,設定!B16,X44:Y53)+SUMIF(Y38,設定!B16,X38:Y38)+SUMIF(Y40,設定!B16,X40:Y40)-SUMIF(Y37,設定!B16,X37:Y37)-SUMIF(Y39,設定!B16,X39:Y39)-SUMIF(Y56:Y125,設定!B16,X56:X125)</f>
        <v>0</v>
      </c>
      <c r="Y31" s="355"/>
      <c r="Z31" s="354">
        <f>X31+SUMIF(AA44:AA53,設定!B16,Z44:AA53)+SUMIF(AA38,設定!B16,Z38:AA38)+SUMIF(AA40,設定!B16,Z40:AA40)-SUMIF(AA37,設定!B16,Z37:AA37)-SUMIF(AA39,設定!B16,Z39:AA39)-SUMIF(AA56:AA125,設定!B16,Z56:Z125)</f>
        <v>0</v>
      </c>
      <c r="AA31" s="355"/>
      <c r="AB31" s="354">
        <f>Z31+SUMIF(AC44:AC53,設定!B16,AB44:AC53)+SUMIF(AC38,設定!B16,AB38:AC38)+SUMIF(AC40,設定!B16,AB40:AC40)-SUMIF(AC37,設定!B16,AB37:AC37)-SUMIF(AC39,設定!B16,AB39:AC39)-SUMIF(AC56:AC125,設定!B16,AB56:AB125)</f>
        <v>0</v>
      </c>
      <c r="AC31" s="355"/>
      <c r="AD31" s="354">
        <f>AB31+SUMIF(AE44:AE53,設定!B16,AD44:AE53)+SUMIF(AE38,設定!B16,AD38:AE38)+SUMIF(AE40,設定!B16,AD40:AE40)-SUMIF(AE37,設定!B16,AD37:AE37)-SUMIF(AE39,設定!B16,AD39:AE39)-SUMIF(AE56:AE125,設定!B16,AD56:AE125)</f>
        <v>0</v>
      </c>
      <c r="AE31" s="355"/>
      <c r="AF31" s="354">
        <f>AD31+SUMIF(AG44:AG53,設定!B16,AF44:AG53)+SUMIF(AG38,設定!B16,AF38:AG38)+SUMIF(AG40,設定!B16,AF40:AG40)-SUMIF(AG37,設定!B16,AF37:AG37)-SUMIF(AG39,設定!B16,AF39:AG39)-SUMIF(AG56:AG125,設定!B16,AF56:AF125)</f>
        <v>0</v>
      </c>
      <c r="AG31" s="355"/>
      <c r="AH31" s="354">
        <f>AF31+SUMIF(AI44:AI53,設定!B16,AH44:AI53)+SUMIF(AI38,設定!B16,AH38:AI38)+SUMIF(AI40,設定!B16,AH40:AI40)-SUMIF(AI37,設定!B16,AH37:AI37)-SUMIF(AI39,設定!B16,AH39:AI39)-SUMIF(AI56:AI125,設定!B16,AH56:AH125)</f>
        <v>0</v>
      </c>
      <c r="AI31" s="355"/>
      <c r="AJ31" s="354">
        <f>AH31+SUMIF(AK44:AK53,設定!B16,AJ44:AK53)+SUMIF(AK38,設定!B16,AJ38:AK38)+SUMIF(AK40,設定!B16,AJ40:AK40)-SUMIF(AK37,設定!B16,AJ37:AK37)-SUMIF(AK39,設定!B16,AJ39:AK39)-SUMIF(AK56:AK125,設定!B16,AJ56:AJ125)</f>
        <v>0</v>
      </c>
      <c r="AK31" s="355"/>
      <c r="AL31" s="354">
        <f>AJ31+SUMIF(AM44:AM53,設定!B16,AL44:AM53)+SUMIF(AM38,設定!B16,AL38:AM38)+SUMIF(AM40,設定!B16,AL40:AM40)-SUMIF(AM37,設定!B16,AL37:AM37)-SUMIF(AM39,設定!B16,AL39:AM39)-SUMIF(AM56:AM125,設定!B16,AL56:AL125)</f>
        <v>0</v>
      </c>
      <c r="AM31" s="355"/>
      <c r="AN31" s="354">
        <f>AL31+SUMIF(AO44:AO53,設定!B16,AN44:AO53)+SUMIF(AO38,設定!B16,AN38:AO38)+SUMIF(AO40,設定!B16,AN40:AO40)-SUMIF(AO37,設定!B16,AN37:AO37)-SUMIF(AO39,設定!B16,AN39:AO39)-SUMIF(AO56:AO125,設定!B16,AN56:AN125)</f>
        <v>0</v>
      </c>
      <c r="AO31" s="355"/>
      <c r="AP31" s="354">
        <f>AN31+SUMIF(AQ44:AQ53,設定!B16,AP44:AQ53)+SUMIF(AQ38,設定!B16,AP38:AQ38)+SUMIF(AQ40,設定!B16,AP40:AQ40)-SUMIF(AQ37,設定!B16,AP37:AQ37)-SUMIF(AQ39,設定!B16,AP39:AQ39)-SUMIF(AQ56:AQ125,設定!B16,AP56:AP125)</f>
        <v>0</v>
      </c>
      <c r="AQ31" s="355"/>
      <c r="AR31" s="354">
        <f>AP31+SUMIF(AS44:AS53,設定!B16,AR44:AS53)+SUMIF(AS38,設定!B16,AR38:AS38)+SUMIF(AS40,設定!B16,AR40:AS40)-SUMIF(AS37,設定!B16,AR37:AS37)-SUMIF(AS39,設定!B16,AR39:AS39)-SUMIF(AS56:AS125,設定!B16,AR56:AR125)</f>
        <v>0</v>
      </c>
      <c r="AS31" s="355"/>
      <c r="AT31" s="354">
        <f>AR31+SUMIF(AU44:AU53,設定!B16,AT44:AU53)+SUMIF(AU38,設定!B16,AT38:AU38)+SUMIF(AU40,設定!B16,AT40:AU40)-SUMIF(AU37,設定!B16,AT37:AU37)-SUMIF(AU39,設定!B16,AT39:AU39)-SUMIF(AU56:AU125,設定!B16,AT56:AT125)</f>
        <v>0</v>
      </c>
      <c r="AU31" s="355"/>
      <c r="AV31" s="354">
        <f>AT31+SUMIF(AW44:AW53,設定!B16,AV44:AW53)+SUMIF(AW38,設定!B16,AV38:AW38)+SUMIF(AW40,設定!B16,AV40:AW40)-SUMIF(AW37,設定!B16,AV37:AW37)-SUMIF(AW39,設定!B16,AV39:AW39)-SUMIF(AW56:AW125,設定!B16,AV56:AV125)</f>
        <v>0</v>
      </c>
      <c r="AW31" s="355"/>
      <c r="AX31" s="354">
        <f>AV31+SUMIF(AY44:AY53,設定!B16,AX44:AY53)+SUMIF(AY38,設定!B16,AX38:AY38)+SUMIF(AY40,設定!B16,AX40:AY40)-SUMIF(AY37,設定!B16,AX37:AY37)-SUMIF(AY39,設定!B16,AX39:AY39)-SUMIF(AY56:AY125,設定!B16,AX56:AX125)</f>
        <v>0</v>
      </c>
      <c r="AY31" s="355"/>
      <c r="AZ31" s="354">
        <f>AX31+SUMIF(BA44:BA53,設定!B16,AZ44:BA53)+SUMIF(BA38,設定!B16,AZ38:BA38)+SUMIF(BA40,設定!B16,AZ40:BA40)-SUMIF(BA37,設定!B16,AZ37:BA37)-SUMIF(BA39,設定!B16,AZ39:BA39)-SUMIF(BA56:BA125,設定!B16,AZ56:AZ125)</f>
        <v>0</v>
      </c>
      <c r="BA31" s="355"/>
      <c r="BB31" s="354">
        <f>AZ31+SUMIF(BC44:BC53,設定!B16,BB44:BC53)+SUMIF(BC38,設定!B16,BB38:BC38)+SUMIF(BC40,設定!B16,BB40:BC40)-SUMIF(BC37,設定!B16,BB37:BC37)-SUMIF(BC39,設定!B16,BB39:BC39)-SUMIF(BC56:BC125,設定!B16,BB56:BB125)</f>
        <v>0</v>
      </c>
      <c r="BC31" s="355"/>
      <c r="BD31" s="354">
        <f>BB31+SUMIF(BE44:BE53,設定!B16,BD44:BE53)+SUMIF(BE38,設定!B16,BD38:BE38)+SUMIF(BE40,設定!B16,BD40:BE40)-SUMIF(BE37,設定!B16,BD37:BE37)-SUMIF(BE39,設定!B16,BD39:BE39)-SUMIF(BE56:BE125,設定!B16,BD56:BE125)</f>
        <v>0</v>
      </c>
      <c r="BE31" s="355"/>
      <c r="BF31" s="354">
        <f>BD31+SUMIF(BG44:BG53,設定!B16,BF44:BG53)+SUMIF(BG38,設定!B16,BF38:BG38)+SUMIF(BG40,設定!B16,BF40:BG40)-SUMIF(BG37,設定!B16,BF37:BG37)-SUMIF(BG39,設定!B16,BF39:BG39)-SUMIF(BG56:BG125,設定!B16,BF56:BF125)</f>
        <v>0</v>
      </c>
      <c r="BG31" s="355"/>
      <c r="BH31" s="354">
        <f>BF31+SUMIF(BI44:BI53,設定!B16,BH44:BI53)+SUMIF(BI38,設定!B16,BH38:BI38)+SUMIF(BI40,設定!B16,BH40:BI40)-SUMIF(BI37,設定!B16,BH37:BI37)-SUMIF(BI39,設定!B16,BH39:BI39)-SUMIF(BI56:BI125,設定!B16,BH56:BH125)</f>
        <v>0</v>
      </c>
      <c r="BI31" s="355"/>
      <c r="BJ31" s="354">
        <f>BH31+SUMIF(BK44:BK53,設定!B16,BJ44:BK53)+SUMIF(BK38,設定!B16,BJ38:BK38)+SUMIF(BK40,設定!B16,BJ40:BK40)-SUMIF(BK37,設定!B16,BJ37:BK37)-SUMIF(BK39,設定!B16,BJ39:BK39)-SUMIF(BK56:BK125,設定!B16,BJ56:BJ125)</f>
        <v>0</v>
      </c>
      <c r="BK31" s="355"/>
    </row>
    <row r="32" spans="2:63" s="98" customFormat="1" ht="18.75" customHeight="1">
      <c r="B32" s="364"/>
      <c r="C32" s="210">
        <f>設定!B17</f>
        <v>0</v>
      </c>
      <c r="D32" s="350">
        <f>'10月'!BL32+SUMIF(E44:E53,設定!B17,D44:E53)+SUMIF(E38,設定!B17,D38:E38)+SUMIF(E40,設定!B17,D40:E40)-SUMIF(E37,設定!B17,D37:E37)-SUMIF(E39,設定!B17,D39:E39)-SUMIF(E56:E125,設定!B17,D56:D125)</f>
        <v>0</v>
      </c>
      <c r="E32" s="351"/>
      <c r="F32" s="350">
        <f>D32+SUMIF(G44:G53,設定!B17,F44:G53)+SUMIF(G38,設定!B17,F38:G38)+SUMIF(G40,設定!B17,F40:G40)-SUMIF(G37,設定!B17,F37:G37)-SUMIF(G39,設定!B17,F39:G39)-SUMIF(G56:G125,設定!B17,F56:F125)</f>
        <v>0</v>
      </c>
      <c r="G32" s="351"/>
      <c r="H32" s="350">
        <f>F32+SUMIF(I44:I53,設定!B17,H44:I53)+SUMIF(I38,設定!B17,H38:I38)+SUMIF(I40,設定!B17,H40:I40)-SUMIF(I37,設定!B17,H37:I37)-SUMIF(I39,設定!B17,H39:I39)-SUMIF(I56:I125,設定!B17,H56:H125)</f>
        <v>0</v>
      </c>
      <c r="I32" s="351"/>
      <c r="J32" s="350">
        <f>H32+SUMIF(K44:K53,設定!B17,J44:K53)+SUMIF(K38,設定!B17,J38:K38)+SUMIF(K40,設定!B17,J40:K40)-SUMIF(K37,設定!B17,J37:K37)-SUMIF(K39,設定!B17,J39:K39)-SUMIF(K56:K125,設定!B17,J56:J125)</f>
        <v>0</v>
      </c>
      <c r="K32" s="351"/>
      <c r="L32" s="350">
        <f>J32+SUMIF(M44:M53,設定!B17,L44:M53)+SUMIF(M38,設定!B17,L38:M38)+SUMIF(M40,設定!B17,L40:M40)-SUMIF(M37,設定!B17,L37:M37)-SUMIF(M39,設定!B17,L39:M39)-SUMIF(M56:M125,設定!B17,L56:L125)</f>
        <v>0</v>
      </c>
      <c r="M32" s="351"/>
      <c r="N32" s="350">
        <f>L32+SUMIF(O44:O53,設定!B17,N44:O53)+SUMIF(O38,設定!B17,N38:O38)+SUMIF(O40,設定!B17,N40:O40)-SUMIF(O37,設定!B17,N37:O37)-SUMIF(O39,設定!B17,N39:O39)-SUMIF(O56:O125,設定!B17,N56:N125)</f>
        <v>0</v>
      </c>
      <c r="O32" s="351"/>
      <c r="P32" s="350">
        <f>N32+SUMIF(Q44:Q53,設定!B17,P44:Q53)+SUMIF(Q38,設定!B17,P38:Q38)+SUMIF(Q40,設定!B17,P40:Q40)-SUMIF(Q37,設定!B17,P37:Q37)-SUMIF(Q39,設定!B17,P39:Q39)-SUMIF(Q56:Q125,設定!B17,P56:P125)</f>
        <v>0</v>
      </c>
      <c r="Q32" s="351"/>
      <c r="R32" s="350">
        <f>P32+SUMIF(S44:S53,設定!B17,R44:S53)+SUMIF(S38,設定!B17,R38:S38)+SUMIF(S40,設定!B17,R40:S40)-SUMIF(S37,設定!B17,R37:S37)-SUMIF(S39,設定!B17,R39:S39)-SUMIF(S56:S125,設定!B17,R56:R125)</f>
        <v>0</v>
      </c>
      <c r="S32" s="351"/>
      <c r="T32" s="350">
        <f>R32+SUMIF(U44:U53,設定!B17,T44:U53)+SUMIF(U38,設定!B17,T38:U38)+SUMIF(U40,設定!B17,T40:U40)-SUMIF(U37,設定!B17,T37:U37)-SUMIF(U39,設定!B17,T39:U39)-SUMIF(U56:U125,設定!B17,T56:T125)</f>
        <v>0</v>
      </c>
      <c r="U32" s="351"/>
      <c r="V32" s="350">
        <f>T32+SUMIF(W44:W53,設定!B17,V44:W53)+SUMIF(W38,設定!B17,V38:W38)+SUMIF(W40,設定!B17,V40:W40)-SUMIF(W37,設定!B17,V37:W37)-SUMIF(W39,設定!B17,V39:W39)-SUMIF(W56:W125,設定!B17,V56:V125)</f>
        <v>0</v>
      </c>
      <c r="W32" s="351"/>
      <c r="X32" s="350">
        <f>V32+SUMIF(Y44:Y53,設定!B17,X44:Y53)+SUMIF(Y38,設定!B17,X38:Y38)+SUMIF(Y40,設定!B17,X40:Y40)-SUMIF(Y37,設定!B17,X37:Y37)-SUMIF(Y39,設定!B17,X39:Y39)-SUMIF(Y56:Y125,設定!B17,X56:X125)</f>
        <v>0</v>
      </c>
      <c r="Y32" s="351"/>
      <c r="Z32" s="350">
        <f>X32+SUMIF(AA44:AA53,設定!B17,Z44:AA53)+SUMIF(AA38,設定!B17,Z38:AA38)+SUMIF(AA40,設定!B17,Z40:AA40)-SUMIF(AA37,設定!B17,Z37:AA37)-SUMIF(AA39,設定!B17,Z39:AA39)-SUMIF(AA56:AA125,設定!B17,Z56:Z125)</f>
        <v>0</v>
      </c>
      <c r="AA32" s="351"/>
      <c r="AB32" s="350">
        <f>Z32+SUMIF(AC44:AC53,設定!B17,AB44:AC53)+SUMIF(AC38,設定!B17,AB38:AC38)+SUMIF(AC40,設定!B17,AB40:AC40)-SUMIF(AC37,設定!B17,AB37:AC37)-SUMIF(AC39,設定!B17,AB39:AC39)-SUMIF(AC56:AC125,設定!B17,AB56:AB125)</f>
        <v>0</v>
      </c>
      <c r="AC32" s="351"/>
      <c r="AD32" s="350">
        <f>AB32+SUMIF(AE44:AE53,設定!B17,AD44:AE53)+SUMIF(AE38,設定!B17,AD38:AE38)+SUMIF(AE40,設定!B17,AD40:AE40)-SUMIF(AE37,設定!B17,AD37:AE37)-SUMIF(AE39,設定!B17,AD39:AE39)-SUMIF(AE56:AE125,設定!B17,AD56:AE125)</f>
        <v>0</v>
      </c>
      <c r="AE32" s="351"/>
      <c r="AF32" s="350">
        <f>AD32+SUMIF(AG44:AG53,設定!B17,AF44:AG53)+SUMIF(AG38,設定!B17,AF38:AG38)+SUMIF(AG40,設定!B17,AF40:AG40)-SUMIF(AG37,設定!B17,AF37:AG37)-SUMIF(AG39,設定!B17,AF39:AG39)-SUMIF(AG56:AG125,設定!B17,AF56:AF125)</f>
        <v>0</v>
      </c>
      <c r="AG32" s="351"/>
      <c r="AH32" s="350">
        <f>AF32+SUMIF(AI44:AI53,設定!B17,AH44:AI53)+SUMIF(AI38,設定!B17,AH38:AI38)+SUMIF(AI40,設定!B17,AH40:AI40)-SUMIF(AI37,設定!B17,AH37:AI37)-SUMIF(AI39,設定!B17,AH39:AI39)-SUMIF(AI56:AI125,設定!B17,AH56:AH125)</f>
        <v>0</v>
      </c>
      <c r="AI32" s="351"/>
      <c r="AJ32" s="350">
        <f>AH32+SUMIF(AK44:AK53,設定!B17,AJ44:AK53)+SUMIF(AK38,設定!B17,AJ38:AK38)+SUMIF(AK40,設定!B17,AJ40:AK40)-SUMIF(AK37,設定!B17,AJ37:AK37)-SUMIF(AK39,設定!B17,AJ39:AK39)-SUMIF(AK56:AK125,設定!B17,AJ56:AJ125)</f>
        <v>0</v>
      </c>
      <c r="AK32" s="351"/>
      <c r="AL32" s="350">
        <f>AJ32+SUMIF(AM44:AM53,設定!B17,AL44:AM53)+SUMIF(AM38,設定!B17,AL38:AM38)+SUMIF(AM40,設定!B17,AL40:AM40)-SUMIF(AM37,設定!B17,AL37:AM37)-SUMIF(AM39,設定!B17,AL39:AM39)-SUMIF(AM56:AM125,設定!B17,AL56:AL125)</f>
        <v>0</v>
      </c>
      <c r="AM32" s="351"/>
      <c r="AN32" s="350">
        <f>AL32+SUMIF(AO44:AO53,設定!B17,AN44:AO53)+SUMIF(AO38,設定!B17,AN38:AO38)+SUMIF(AO40,設定!B17,AN40:AO40)-SUMIF(AO37,設定!B17,AN37:AO37)-SUMIF(AO39,設定!B17,AN39:AO39)-SUMIF(AO56:AO125,設定!B17,AN56:AN125)</f>
        <v>0</v>
      </c>
      <c r="AO32" s="351"/>
      <c r="AP32" s="350">
        <f>AN32+SUMIF(AQ44:AQ53,設定!B17,AP44:AQ53)+SUMIF(AQ38,設定!B17,AP38:AQ38)+SUMIF(AQ40,設定!B17,AP40:AQ40)-SUMIF(AQ37,設定!B17,AP37:AQ37)-SUMIF(AQ39,設定!B17,AP39:AQ39)-SUMIF(AQ56:AQ125,設定!B17,AP56:AP125)</f>
        <v>0</v>
      </c>
      <c r="AQ32" s="351"/>
      <c r="AR32" s="350">
        <f>AP32+SUMIF(AS44:AS53,設定!B17,AR44:AS53)+SUMIF(AS38,設定!B17,AR38:AS38)+SUMIF(AS40,設定!B17,AR40:AS40)-SUMIF(AS37,設定!B17,AR37:AS37)-SUMIF(AS39,設定!B17,AR39:AS39)-SUMIF(AS56:AS125,設定!B17,AR56:AR125)</f>
        <v>0</v>
      </c>
      <c r="AS32" s="351"/>
      <c r="AT32" s="350">
        <f>AR32+SUMIF(AU44:AU53,設定!B17,AT44:AU53)+SUMIF(AU38,設定!B17,AT38:AU38)+SUMIF(AU40,設定!B17,AT40:AU40)-SUMIF(AU37,設定!B17,AT37:AU37)-SUMIF(AU39,設定!B17,AT39:AU39)-SUMIF(AU56:AU125,設定!B17,AT56:AT125)</f>
        <v>0</v>
      </c>
      <c r="AU32" s="351"/>
      <c r="AV32" s="350">
        <f>AT32+SUMIF(AW44:AW53,設定!B17,AV44:AW53)+SUMIF(AW38,設定!B17,AV38:AW38)+SUMIF(AW40,設定!B17,AV40:AW40)-SUMIF(AW37,設定!B17,AV37:AW37)-SUMIF(AW39,設定!B17,AV39:AW39)-SUMIF(AW56:AW125,設定!B17,AV56:AV125)</f>
        <v>0</v>
      </c>
      <c r="AW32" s="351"/>
      <c r="AX32" s="350">
        <f>AV32+SUMIF(AY44:AY53,設定!B17,AX44:AY53)+SUMIF(AY38,設定!B17,AX38:AY38)+SUMIF(AY40,設定!B17,AX40:AY40)-SUMIF(AY37,設定!B17,AX37:AY37)-SUMIF(AY39,設定!B17,AX39:AY39)-SUMIF(AY56:AY125,設定!B17,AX56:AX125)</f>
        <v>0</v>
      </c>
      <c r="AY32" s="351"/>
      <c r="AZ32" s="350">
        <f>AX32+SUMIF(BA44:BA53,設定!B17,AZ44:BA53)+SUMIF(BA38,設定!B17,AZ38:BA38)+SUMIF(BA40,設定!B17,AZ40:BA40)-SUMIF(BA37,設定!B17,AZ37:BA37)-SUMIF(BA39,設定!B17,AZ39:BA39)-SUMIF(BA56:BA125,設定!B17,AZ56:AZ125)</f>
        <v>0</v>
      </c>
      <c r="BA32" s="351"/>
      <c r="BB32" s="350">
        <f>AZ32+SUMIF(BC44:BC53,設定!B17,BB44:BC53)+SUMIF(BC38,設定!B17,BB38:BC38)+SUMIF(BC40,設定!B17,BB40:BC40)-SUMIF(BC37,設定!B17,BB37:BC37)-SUMIF(BC39,設定!B17,BB39:BC39)-SUMIF(BC56:BC125,設定!B17,BB56:BB125)</f>
        <v>0</v>
      </c>
      <c r="BC32" s="351"/>
      <c r="BD32" s="350">
        <f>BB32+SUMIF(BE44:BE53,設定!B17,BD44:BE53)+SUMIF(BE38,設定!B17,BD38:BE38)+SUMIF(BE40,設定!B17,BD40:BE40)-SUMIF(BE37,設定!B17,BD37:BE37)-SUMIF(BE39,設定!B17,BD39:BE39)-SUMIF(BE56:BE125,設定!B17,BD56:BE125)</f>
        <v>0</v>
      </c>
      <c r="BE32" s="351"/>
      <c r="BF32" s="350">
        <f>BD32+SUMIF(BG44:BG53,設定!B17,BF44:BG53)+SUMIF(BG38,設定!B17,BF38:BG38)+SUMIF(BG40,設定!B17,BF40:BG40)-SUMIF(BG37,設定!B17,BF37:BG37)-SUMIF(BG39,設定!B17,BF39:BG39)-SUMIF(BG56:BG125,設定!B17,BF56:BF125)</f>
        <v>0</v>
      </c>
      <c r="BG32" s="351"/>
      <c r="BH32" s="350">
        <f>BF32+SUMIF(BI44:BI53,設定!B17,BH44:BI53)+SUMIF(BI38,設定!B17,BH38:BI38)+SUMIF(BI40,設定!B17,BH40:BI40)-SUMIF(BI37,設定!B17,BH37:BI37)-SUMIF(BI39,設定!B17,BH39:BI39)-SUMIF(BI56:BI125,設定!B17,BH56:BH125)</f>
        <v>0</v>
      </c>
      <c r="BI32" s="351"/>
      <c r="BJ32" s="350">
        <f>BH32+SUMIF(BK44:BK53,設定!B17,BJ44:BK53)+SUMIF(BK38,設定!B17,BJ38:BK38)+SUMIF(BK40,設定!B17,BJ40:BK40)-SUMIF(BK37,設定!B17,BJ37:BK37)-SUMIF(BK39,設定!B17,BJ39:BK39)-SUMIF(BK56:BK125,設定!B17,BJ56:BJ125)</f>
        <v>0</v>
      </c>
      <c r="BK32" s="351"/>
    </row>
    <row r="33" spans="1:63" s="98" customFormat="1" ht="18.75" customHeight="1">
      <c r="B33" s="364"/>
      <c r="C33" s="140">
        <f>設定!B18</f>
        <v>0</v>
      </c>
      <c r="D33" s="354">
        <f>'10月'!BL33+SUMIF(E44:E53,設定!B18,D44:E53)+SUMIF(E38,設定!B18,D38:E38)+SUMIF(E40,設定!B18,D40:E40)-SUMIF(E37,設定!B18,D37:E37)-SUMIF(E39,設定!B18,D39:E39)-SUMIF(E56:E125,設定!B18,D56:D125)</f>
        <v>0</v>
      </c>
      <c r="E33" s="355"/>
      <c r="F33" s="354">
        <f>D33+SUMIF(G44:G53,設定!B18,F44:G53)+SUMIF(G38,設定!B18,F38:G38)+SUMIF(G40,設定!B18,F40:G40)-SUMIF(G37,設定!B18,F37:G37)-SUMIF(G39,設定!B18,F39:G39)-SUMIF(G56:G125,設定!B18,F56:F125)</f>
        <v>0</v>
      </c>
      <c r="G33" s="355"/>
      <c r="H33" s="354">
        <f>F33+SUMIF(I44:I53,設定!B18,H44:I53)+SUMIF(I38,設定!B18,H38:I38)+SUMIF(I40,設定!B18,H40:I40)-SUMIF(I37,設定!B18,H37:I37)-SUMIF(I39,設定!B18,H39:I39)-SUMIF(I56:I125,設定!B18,H56:H125)</f>
        <v>0</v>
      </c>
      <c r="I33" s="355"/>
      <c r="J33" s="354">
        <f>H33+SUMIF(K44:K53,設定!B18,J44:K53)+SUMIF(K38,設定!B18,J38:K38)+SUMIF(K40,設定!B18,J40:K40)-SUMIF(K37,設定!B18,J37:K37)-SUMIF(K39,設定!B18,J39:K39)-SUMIF(K56:K125,設定!B18,J56:J125)</f>
        <v>0</v>
      </c>
      <c r="K33" s="355"/>
      <c r="L33" s="354">
        <f>J33+SUMIF(M44:M53,設定!B18,L44:M53)+SUMIF(M38,設定!B18,L38:M38)+SUMIF(M40,設定!B18,L40:M40)-SUMIF(M37,設定!B18,L37:M37)-SUMIF(M39,設定!B18,L39:M39)-SUMIF(M56:M125,設定!B18,L56:L125)</f>
        <v>0</v>
      </c>
      <c r="M33" s="355"/>
      <c r="N33" s="354">
        <f>L33+SUMIF(O44:O53,設定!B18,N44:O53)+SUMIF(O38,設定!B18,N38:O38)+SUMIF(O40,設定!B18,N40:O40)-SUMIF(O37,設定!B18,N37:O37)-SUMIF(O39,設定!B18,N39:O39)-SUMIF(O56:O125,設定!B18,N56:N125)</f>
        <v>0</v>
      </c>
      <c r="O33" s="355"/>
      <c r="P33" s="354">
        <f>N33+SUMIF(Q44:Q53,設定!B18,P44:Q53)+SUMIF(Q38,設定!B18,P38:Q38)+SUMIF(Q40,設定!B18,P40:Q40)-SUMIF(Q37,設定!B18,P37:Q37)-SUMIF(Q39,設定!B18,P39:Q39)-SUMIF(Q56:Q125,設定!B18,P56:P125)</f>
        <v>0</v>
      </c>
      <c r="Q33" s="355"/>
      <c r="R33" s="354">
        <f>P33+SUMIF(S44:S53,設定!B18,R44:S53)+SUMIF(S38,設定!B18,R38:S38)+SUMIF(S40,設定!B18,R40:S40)-SUMIF(S37,設定!B18,R37:S37)-SUMIF(S39,設定!B18,R39:S39)-SUMIF(S56:S125,設定!B18,R56:R125)</f>
        <v>0</v>
      </c>
      <c r="S33" s="355"/>
      <c r="T33" s="354">
        <f>R33+SUMIF(U44:U53,設定!B18,T44:U53)+SUMIF(U38,設定!B18,T38:U38)+SUMIF(U40,設定!B18,T40:U40)-SUMIF(U37,設定!B18,T37:U37)-SUMIF(U39,設定!B18,T39:U39)-SUMIF(U56:U125,設定!B18,T56:T125)</f>
        <v>0</v>
      </c>
      <c r="U33" s="355"/>
      <c r="V33" s="354">
        <f>T33+SUMIF(W44:W53,設定!B18,V44:W53)+SUMIF(W38,設定!B18,V38:W38)+SUMIF(W40,設定!B18,V40:W40)-SUMIF(W37,設定!B18,V37:W37)-SUMIF(W39,設定!B18,V39:W39)-SUMIF(W56:W125,設定!B18,V56:V125)</f>
        <v>0</v>
      </c>
      <c r="W33" s="355"/>
      <c r="X33" s="354">
        <f>V33+SUMIF(Y44:Y53,設定!B18,X44:Y53)+SUMIF(Y38,設定!B18,X38:Y38)+SUMIF(Y40,設定!B18,X40:Y40)-SUMIF(Y37,設定!B18,X37:Y37)-SUMIF(Y39,設定!B18,X39:Y39)-SUMIF(Y56:Y125,設定!B18,X56:X125)</f>
        <v>0</v>
      </c>
      <c r="Y33" s="355"/>
      <c r="Z33" s="354">
        <f>X33+SUMIF(AA44:AA53,設定!B18,Z44:AA53)+SUMIF(AA38,設定!B18,Z38:AA38)+SUMIF(AA40,設定!B18,Z40:AA40)-SUMIF(AA37,設定!B18,Z37:AA37)-SUMIF(AA39,設定!B18,Z39:AA39)-SUMIF(AA56:AA125,設定!B18,Z56:Z125)</f>
        <v>0</v>
      </c>
      <c r="AA33" s="355"/>
      <c r="AB33" s="354">
        <f>Z33+SUMIF(AC44:AC53,設定!B18,AB44:AC53)+SUMIF(AC38,設定!B18,AB38:AC38)+SUMIF(AC40,設定!B18,AB40:AC40)-SUMIF(AC37,設定!B18,AB37:AC37)-SUMIF(AC39,設定!B18,AB39:AC39)-SUMIF(AC56:AC125,設定!B18,AB56:AB125)</f>
        <v>0</v>
      </c>
      <c r="AC33" s="355"/>
      <c r="AD33" s="354">
        <f>AB33+SUMIF(AE44:AE53,設定!B18,AD44:AE53)+SUMIF(AE38,設定!B18,AD38:AE38)+SUMIF(AE40,設定!B18,AD40:AE40)-SUMIF(AE37,設定!B18,AD37:AE37)-SUMIF(AE39,設定!B18,AD39:AE39)-SUMIF(AE56:AE125,設定!B18,AD56:AE125)</f>
        <v>0</v>
      </c>
      <c r="AE33" s="355"/>
      <c r="AF33" s="354">
        <f>AD33+SUMIF(AG44:AG53,設定!B18,AF44:AG53)+SUMIF(AG38,設定!B18,AF38:AG38)+SUMIF(AG40,設定!B18,AF40:AG40)-SUMIF(AG37,設定!B18,AF37:AG37)-SUMIF(AG39,設定!B18,AF39:AG39)-SUMIF(AG56:AG125,設定!B18,AF56:AF125)</f>
        <v>0</v>
      </c>
      <c r="AG33" s="355"/>
      <c r="AH33" s="354">
        <f>AF33+SUMIF(AI44:AI53,設定!B18,AH44:AI53)+SUMIF(AI38,設定!B18,AH38:AI38)+SUMIF(AI40,設定!B18,AH40:AI40)-SUMIF(AI37,設定!B18,AH37:AI37)-SUMIF(AI39,設定!B18,AH39:AI39)-SUMIF(AI56:AI125,設定!B18,AH56:AH125)</f>
        <v>0</v>
      </c>
      <c r="AI33" s="355"/>
      <c r="AJ33" s="354">
        <f>AH33+SUMIF(AK44:AK53,設定!B18,AJ44:AK53)+SUMIF(AK38,設定!B18,AJ38:AK38)+SUMIF(AK40,設定!B18,AJ40:AK40)-SUMIF(AK37,設定!B18,AJ37:AK37)-SUMIF(AK39,設定!B18,AJ39:AK39)-SUMIF(AK56:AK125,設定!B18,AJ56:AJ125)</f>
        <v>0</v>
      </c>
      <c r="AK33" s="355"/>
      <c r="AL33" s="354">
        <f>AJ33+SUMIF(AM44:AM53,設定!B18,AL44:AM53)+SUMIF(AM38,設定!B18,AL38:AM38)+SUMIF(AM40,設定!B18,AL40:AM40)-SUMIF(AM37,設定!B18,AL37:AM37)-SUMIF(AM39,設定!B18,AL39:AM39)-SUMIF(AM56:AM125,設定!B18,AL56:AL125)</f>
        <v>0</v>
      </c>
      <c r="AM33" s="355"/>
      <c r="AN33" s="354">
        <f>AL33+SUMIF(AO44:AO53,設定!B18,AN44:AO53)+SUMIF(AO38,設定!B18,AN38:AO38)+SUMIF(AO40,設定!B18,AN40:AO40)-SUMIF(AO37,設定!B18,AN37:AO37)-SUMIF(AO39,設定!B18,AN39:AO39)-SUMIF(AO56:AO125,設定!B18,AN56:AN125)</f>
        <v>0</v>
      </c>
      <c r="AO33" s="355"/>
      <c r="AP33" s="354">
        <f>AN33+SUMIF(AQ44:AQ53,設定!B18,AP44:AQ53)+SUMIF(AQ38,設定!B18,AP38:AQ38)+SUMIF(AQ40,設定!B18,AP40:AQ40)-SUMIF(AQ37,設定!B18,AP37:AQ37)-SUMIF(AQ39,設定!B18,AP39:AQ39)-SUMIF(AQ56:AQ125,設定!B18,AP56:AP125)</f>
        <v>0</v>
      </c>
      <c r="AQ33" s="355"/>
      <c r="AR33" s="354">
        <f>AP33+SUMIF(AS44:AS53,設定!B18,AR44:AS53)+SUMIF(AS38,設定!B18,AR38:AS38)+SUMIF(AS40,設定!B18,AR40:AS40)-SUMIF(AS37,設定!B18,AR37:AS37)-SUMIF(AS39,設定!B18,AR39:AS39)-SUMIF(AS56:AS125,設定!B18,AR56:AR125)</f>
        <v>0</v>
      </c>
      <c r="AS33" s="355"/>
      <c r="AT33" s="354">
        <f>AR33+SUMIF(AU44:AU53,設定!B18,AT44:AU53)+SUMIF(AU38,設定!B18,AT38:AU38)+SUMIF(AU40,設定!B18,AT40:AU40)-SUMIF(AU37,設定!B18,AT37:AU37)-SUMIF(AU39,設定!B18,AT39:AU39)-SUMIF(AU56:AU125,設定!B18,AT56:AT125)</f>
        <v>0</v>
      </c>
      <c r="AU33" s="355"/>
      <c r="AV33" s="354">
        <f>AT33+SUMIF(AW44:AW53,設定!B18,AV44:AW53)+SUMIF(AW38,設定!B18,AV38:AW38)+SUMIF(AW40,設定!B18,AV40:AW40)-SUMIF(AW37,設定!B18,AV37:AW37)-SUMIF(AW39,設定!B18,AV39:AW39)-SUMIF(AW56:AW125,設定!B18,AV56:AV125)</f>
        <v>0</v>
      </c>
      <c r="AW33" s="355"/>
      <c r="AX33" s="354">
        <f>AV33+SUMIF(AY44:AY53,設定!B18,AX44:AY53)+SUMIF(AY38,設定!B18,AX38:AY38)+SUMIF(AY40,設定!B18,AX40:AY40)-SUMIF(AY37,設定!B18,AX37:AY37)-SUMIF(AY39,設定!B18,AX39:AY39)-SUMIF(AY56:AY125,設定!B18,AX56:AX125)</f>
        <v>0</v>
      </c>
      <c r="AY33" s="355"/>
      <c r="AZ33" s="354">
        <f>AX33+SUMIF(BA44:BA53,設定!B18,AZ44:BA53)+SUMIF(BA38,設定!B18,AZ38:BA38)+SUMIF(BA40,設定!B18,AZ40:BA40)-SUMIF(BA37,設定!B18,AZ37:BA37)-SUMIF(BA39,設定!B18,AZ39:BA39)-SUMIF(BA56:BA125,設定!B18,AZ56:AZ125)</f>
        <v>0</v>
      </c>
      <c r="BA33" s="355"/>
      <c r="BB33" s="354">
        <f>AZ33+SUMIF(BC44:BC53,設定!B18,BB44:BC53)+SUMIF(BC38,設定!B18,BB38:BC38)+SUMIF(BC40,設定!B18,BB40:BC40)-SUMIF(BC37,設定!B18,BB37:BC37)-SUMIF(BC39,設定!B18,BB39:BC39)-SUMIF(BC56:BC125,設定!B18,BB56:BB125)</f>
        <v>0</v>
      </c>
      <c r="BC33" s="355"/>
      <c r="BD33" s="354">
        <f>BB33+SUMIF(BE44:BE53,設定!B18,BD44:BE53)+SUMIF(BE38,設定!B18,BD38:BE38)+SUMIF(BE40,設定!B18,BD40:BE40)-SUMIF(BE37,設定!B18,BD37:BE37)-SUMIF(BE39,設定!B18,BD39:BE39)-SUMIF(BE56:BE125,設定!B18,BD56:BE125)</f>
        <v>0</v>
      </c>
      <c r="BE33" s="355"/>
      <c r="BF33" s="354">
        <f>BD33+SUMIF(BG44:BG53,設定!B18,BF44:BG53)+SUMIF(BG38,設定!B18,BF38:BG38)+SUMIF(BG40,設定!B18,BF40:BG40)-SUMIF(BG37,設定!B18,BF37:BG37)-SUMIF(BG39,設定!B18,BF39:BG39)-SUMIF(BG56:BG125,設定!B18,BF56:BF125)</f>
        <v>0</v>
      </c>
      <c r="BG33" s="355"/>
      <c r="BH33" s="354">
        <f>BF33+SUMIF(BI44:BI53,設定!B18,BH44:BI53)+SUMIF(BI38,設定!B18,BH38:BI38)+SUMIF(BI40,設定!B18,BH40:BI40)-SUMIF(BI37,設定!B18,BH37:BI37)-SUMIF(BI39,設定!B18,BH39:BI39)-SUMIF(BI56:BI125,設定!B18,BH56:BH125)</f>
        <v>0</v>
      </c>
      <c r="BI33" s="355"/>
      <c r="BJ33" s="354">
        <f>BH33+SUMIF(BK44:BK53,設定!B18,BJ44:BK53)+SUMIF(BK38,設定!B18,BJ38:BK38)+SUMIF(BK40,設定!B18,BJ40:BK40)-SUMIF(BK37,設定!B18,BJ37:BK37)-SUMIF(BK39,設定!B18,BJ39:BK39)-SUMIF(BK56:BK125,設定!B18,BJ56:BJ125)</f>
        <v>0</v>
      </c>
      <c r="BK33" s="355"/>
    </row>
    <row r="34" spans="1:63" s="98" customFormat="1" ht="18.75" customHeight="1">
      <c r="B34" s="364"/>
      <c r="C34" s="210">
        <f>設定!B19</f>
        <v>0</v>
      </c>
      <c r="D34" s="350">
        <f>'10月'!BL34+SUMIF(E44:E53,設定!B19,D44:E53)+SUMIF(E38,設定!B19,D38:E38)+SUMIF(E40,設定!B19,D40:E40)-SUMIF(E37,設定!B19,D37:E37)-SUMIF(E39,設定!B19,D39:E39)-SUMIF(E56:E125,設定!B19,D56:D125)</f>
        <v>0</v>
      </c>
      <c r="E34" s="351"/>
      <c r="F34" s="350">
        <f>D34+SUMIF(G44:G53,設定!B19,F44:G53)+SUMIF(G38,設定!B19,F38:G38)+SUMIF(G40,設定!B19,F40:G40)-SUMIF(G37,設定!B19,F37:G37)-SUMIF(G39,設定!B19,F39:G39)-SUMIF(G56:G125,設定!B19,F56:F125)</f>
        <v>0</v>
      </c>
      <c r="G34" s="351"/>
      <c r="H34" s="350">
        <f>F34+SUMIF(I44:I53,設定!B19,H44:I53)+SUMIF(I38,設定!B19,H38:I38)+SUMIF(I40,設定!B19,H40:I40)-SUMIF(I37,設定!B19,H37:I37)-SUMIF(I39,設定!B19,H39:I39)-SUMIF(I56:I125,設定!B19,H56:H125)</f>
        <v>0</v>
      </c>
      <c r="I34" s="351"/>
      <c r="J34" s="350">
        <f>H34+SUMIF(K44:K53,設定!B19,J44:K53)+SUMIF(K38,設定!B19,J38:K38)+SUMIF(K40,設定!B19,J40:K40)-SUMIF(K37,設定!B19,J37:K37)-SUMIF(K39,設定!B19,J39:K39)-SUMIF(K56:K125,設定!B19,J56:J125)</f>
        <v>0</v>
      </c>
      <c r="K34" s="351"/>
      <c r="L34" s="350">
        <f>J34+SUMIF(M44:M53,設定!B19,L44:M53)+SUMIF(M38,設定!B19,L38:M38)+SUMIF(M40,設定!B19,L40:M40)-SUMIF(M37,設定!B19,L37:M37)-SUMIF(M39,設定!B19,L39:M39)-SUMIF(M56:M125,設定!B19,L56:L125)</f>
        <v>0</v>
      </c>
      <c r="M34" s="351"/>
      <c r="N34" s="350">
        <f>L34+SUMIF(O44:O53,設定!B19,N44:O53)+SUMIF(O38,設定!B19,N38:O38)+SUMIF(O40,設定!B19,N40:O40)-SUMIF(O37,設定!B19,N37:O37)-SUMIF(O39,設定!B19,N39:O39)-SUMIF(O56:O125,設定!B19,N56:N125)</f>
        <v>0</v>
      </c>
      <c r="O34" s="351"/>
      <c r="P34" s="350">
        <f>N34+SUMIF(Q44:Q53,設定!B19,P44:Q53)+SUMIF(Q38,設定!B19,P38:Q38)+SUMIF(Q40,設定!B19,P40:Q40)-SUMIF(Q37,設定!B19,P37:Q37)-SUMIF(Q39,設定!B19,P39:Q39)-SUMIF(Q56:Q125,設定!B19,P56:P125)</f>
        <v>0</v>
      </c>
      <c r="Q34" s="351"/>
      <c r="R34" s="350">
        <f>P34+SUMIF(S44:S53,設定!B19,R44:S53)+SUMIF(S38,設定!B19,R38:S38)+SUMIF(S40,設定!B19,R40:S40)-SUMIF(S37,設定!B19,R37:S37)-SUMIF(S39,設定!B19,R39:S39)-SUMIF(S56:S125,設定!B19,R56:R125)</f>
        <v>0</v>
      </c>
      <c r="S34" s="351"/>
      <c r="T34" s="350">
        <f>R34+SUMIF(U44:U53,設定!B19,T44:U53)+SUMIF(U38,設定!B19,T38:U38)+SUMIF(U40,設定!B19,T40:U40)-SUMIF(U37,設定!B19,T37:U37)-SUMIF(U39,設定!B19,T39:U39)-SUMIF(U56:U125,設定!B19,T56:T125)</f>
        <v>0</v>
      </c>
      <c r="U34" s="351"/>
      <c r="V34" s="350">
        <f>T34+SUMIF(W44:W53,設定!B19,V44:W53)+SUMIF(W38,設定!B19,V38:W38)+SUMIF(W40,設定!B19,V40:W40)-SUMIF(W37,設定!B19,V37:W37)-SUMIF(W39,設定!B19,V39:W39)-SUMIF(W56:W125,設定!B19,V56:V125)</f>
        <v>0</v>
      </c>
      <c r="W34" s="351"/>
      <c r="X34" s="350">
        <f>V34+SUMIF(Y44:Y53,設定!B19,X44:Y53)+SUMIF(Y38,設定!B19,X38:Y38)+SUMIF(Y40,設定!B19,X40:Y40)-SUMIF(Y37,設定!B19,X37:Y37)-SUMIF(Y39,設定!B19,X39:Y39)-SUMIF(Y56:Y125,設定!B19,X56:X125)</f>
        <v>0</v>
      </c>
      <c r="Y34" s="351"/>
      <c r="Z34" s="350">
        <f>X34+SUMIF(AA44:AA53,設定!B19,Z44:AA53)+SUMIF(AA38,設定!B19,Z38:AA38)+SUMIF(AA40,設定!B19,Z40:AA40)-SUMIF(AA37,設定!B19,Z37:AA37)-SUMIF(AA39,設定!B19,Z39:AA39)-SUMIF(AA56:AA125,設定!B19,Z56:Z125)</f>
        <v>0</v>
      </c>
      <c r="AA34" s="351"/>
      <c r="AB34" s="350">
        <f>Z34+SUMIF(AC44:AC53,設定!B19,AB44:AC53)+SUMIF(AC38,設定!B19,AB38:AC38)+SUMIF(AC40,設定!B19,AB40:AC40)-SUMIF(AC37,設定!B19,AB37:AC37)-SUMIF(AC39,設定!B19,AB39:AC39)-SUMIF(AC56:AC125,設定!B19,AB56:AB125)</f>
        <v>0</v>
      </c>
      <c r="AC34" s="351"/>
      <c r="AD34" s="350">
        <f>AB34+SUMIF(AE44:AE53,設定!B19,AD44:AE53)+SUMIF(AE38,設定!B19,AD38:AE38)+SUMIF(AE40,設定!B19,AD40:AE40)-SUMIF(AE37,設定!B19,AD37:AE37)-SUMIF(AE39,設定!B19,AD39:AE39)-SUMIF(AE56:AE125,設定!B19,AD56:AE125)</f>
        <v>0</v>
      </c>
      <c r="AE34" s="351"/>
      <c r="AF34" s="350">
        <f>AD34+SUMIF(AG44:AG53,設定!B19,AF44:AG53)+SUMIF(AG38,設定!B19,AF38:AG38)+SUMIF(AG40,設定!B19,AF40:AG40)-SUMIF(AG37,設定!B19,AF37:AG37)-SUMIF(AG39,設定!B19,AF39:AG39)-SUMIF(AG56:AG125,設定!B19,AF56:AF125)</f>
        <v>0</v>
      </c>
      <c r="AG34" s="351"/>
      <c r="AH34" s="350">
        <f>AF34+SUMIF(AI44:AI53,設定!B19,AH44:AI53)+SUMIF(AI38,設定!B19,AH38:AI38)+SUMIF(AI40,設定!B19,AH40:AI40)-SUMIF(AI37,設定!B19,AH37:AI37)-SUMIF(AI39,設定!B19,AH39:AI39)-SUMIF(AI56:AI125,設定!B19,AH56:AH125)</f>
        <v>0</v>
      </c>
      <c r="AI34" s="351"/>
      <c r="AJ34" s="350">
        <f>AH34+SUMIF(AK44:AK53,設定!B19,AJ44:AK53)+SUMIF(AK38,設定!B19,AJ38:AK38)+SUMIF(AK40,設定!B19,AJ40:AK40)-SUMIF(AK37,設定!B19,AJ37:AK37)-SUMIF(AK39,設定!B19,AJ39:AK39)-SUMIF(AK56:AK125,設定!B19,AJ56:AJ125)</f>
        <v>0</v>
      </c>
      <c r="AK34" s="351"/>
      <c r="AL34" s="350">
        <f>AJ34+SUMIF(AM44:AM53,設定!B19,AL44:AM53)+SUMIF(AM38,設定!B19,AL38:AM38)+SUMIF(AM40,設定!B19,AL40:AM40)-SUMIF(AM37,設定!B19,AL37:AM37)-SUMIF(AM39,設定!B19,AL39:AM39)-SUMIF(AM56:AM125,設定!B19,AL56:AL125)</f>
        <v>0</v>
      </c>
      <c r="AM34" s="351"/>
      <c r="AN34" s="350">
        <f>AL34+SUMIF(AO44:AO53,設定!B19,AN44:AO53)+SUMIF(AO38,設定!B19,AN38:AO38)+SUMIF(AO40,設定!B19,AN40:AO40)-SUMIF(AO37,設定!B19,AN37:AO37)-SUMIF(AO39,設定!B19,AN39:AO39)-SUMIF(AO56:AO125,設定!B19,AN56:AN125)</f>
        <v>0</v>
      </c>
      <c r="AO34" s="351"/>
      <c r="AP34" s="350">
        <f>AN34+SUMIF(AQ44:AQ53,設定!B19,AP44:AQ53)+SUMIF(AQ38,設定!B19,AP38:AQ38)+SUMIF(AQ40,設定!B19,AP40:AQ40)-SUMIF(AQ37,設定!B19,AP37:AQ37)-SUMIF(AQ39,設定!B19,AP39:AQ39)-SUMIF(AQ56:AQ125,設定!B19,AP56:AP125)</f>
        <v>0</v>
      </c>
      <c r="AQ34" s="351"/>
      <c r="AR34" s="350">
        <f>AP34+SUMIF(AS44:AS53,設定!B19,AR44:AS53)+SUMIF(AS38,設定!B19,AR38:AS38)+SUMIF(AS40,設定!B19,AR40:AS40)-SUMIF(AS37,設定!B19,AR37:AS37)-SUMIF(AS39,設定!B19,AR39:AS39)-SUMIF(AS56:AS125,設定!B19,AR56:AR125)</f>
        <v>0</v>
      </c>
      <c r="AS34" s="351"/>
      <c r="AT34" s="350">
        <f>AR34+SUMIF(AU44:AU53,設定!B19,AT44:AU53)+SUMIF(AU38,設定!B19,AT38:AU38)+SUMIF(AU40,設定!B19,AT40:AU40)-SUMIF(AU37,設定!B19,AT37:AU37)-SUMIF(AU39,設定!B19,AT39:AU39)-SUMIF(AU56:AU125,設定!B19,AT56:AT125)</f>
        <v>0</v>
      </c>
      <c r="AU34" s="351"/>
      <c r="AV34" s="350">
        <f>AT34+SUMIF(AW44:AW53,設定!B19,AV44:AW53)+SUMIF(AW38,設定!B19,AV38:AW38)+SUMIF(AW40,設定!B19,AV40:AW40)-SUMIF(AW37,設定!B19,AV37:AW37)-SUMIF(AW39,設定!B19,AV39:AW39)-SUMIF(AW56:AW125,設定!B19,AV56:AV125)</f>
        <v>0</v>
      </c>
      <c r="AW34" s="351"/>
      <c r="AX34" s="350">
        <f>AV34+SUMIF(AY44:AY53,設定!B19,AX44:AY53)+SUMIF(AY38,設定!B19,AX38:AY38)+SUMIF(AY40,設定!B19,AX40:AY40)-SUMIF(AY37,設定!B19,AX37:AY37)-SUMIF(AY39,設定!B19,AX39:AY39)-SUMIF(AY56:AY125,設定!B19,AX56:AX125)</f>
        <v>0</v>
      </c>
      <c r="AY34" s="351"/>
      <c r="AZ34" s="350">
        <f>AX34+SUMIF(BA44:BA53,設定!B19,AZ44:BA53)+SUMIF(BA38,設定!B19,AZ38:BA38)+SUMIF(BA40,設定!B19,AZ40:BA40)-SUMIF(BA37,設定!B19,AZ37:BA37)-SUMIF(BA39,設定!B19,AZ39:BA39)-SUMIF(BA56:BA125,設定!B19,AZ56:AZ125)</f>
        <v>0</v>
      </c>
      <c r="BA34" s="351"/>
      <c r="BB34" s="350">
        <f>AZ34+SUMIF(BC44:BC53,設定!B19,BB44:BC53)+SUMIF(BC38,設定!B19,BB38:BC38)+SUMIF(BC40,設定!B19,BB40:BC40)-SUMIF(BC37,設定!B19,BB37:BC37)-SUMIF(BC39,設定!B19,BB39:BC39)-SUMIF(BC56:BC125,設定!B19,BB56:BB125)</f>
        <v>0</v>
      </c>
      <c r="BC34" s="351"/>
      <c r="BD34" s="350">
        <f>BB34+SUMIF(BE44:BE53,設定!B19,BD44:BE53)+SUMIF(BE38,設定!B19,BD38:BE38)+SUMIF(BE40,設定!B19,BD40:BE40)-SUMIF(BE37,設定!B19,BD37:BE37)-SUMIF(BE39,設定!B19,BD39:BE39)-SUMIF(BE56:BE125,設定!B19,BD56:BE125)</f>
        <v>0</v>
      </c>
      <c r="BE34" s="351"/>
      <c r="BF34" s="350">
        <f>BD34+SUMIF(BG44:BG53,設定!B19,BF44:BG53)+SUMIF(BG38,設定!B19,BF38:BG38)+SUMIF(BG40,設定!B19,BF40:BG40)-SUMIF(BG37,設定!B19,BF37:BG37)-SUMIF(BG39,設定!B19,BF39:BG39)-SUMIF(BG56:BG125,設定!B19,BF56:BF125)</f>
        <v>0</v>
      </c>
      <c r="BG34" s="351"/>
      <c r="BH34" s="350">
        <f>BF34+SUMIF(BI44:BI53,設定!B19,BH44:BI53)+SUMIF(BI38,設定!B19,BH38:BI38)+SUMIF(BI40,設定!B19,BH40:BI40)-SUMIF(BI37,設定!B19,BH37:BI37)-SUMIF(BI39,設定!B19,BH39:BI39)-SUMIF(BI56:BI125,設定!B19,BH56:BH125)</f>
        <v>0</v>
      </c>
      <c r="BI34" s="351"/>
      <c r="BJ34" s="350">
        <f>BH34+SUMIF(BK44:BK53,設定!B19,BJ44:BK53)+SUMIF(BK38,設定!B19,BJ38:BK38)+SUMIF(BK40,設定!B19,BJ40:BK40)-SUMIF(BK37,設定!B19,BJ37:BK37)-SUMIF(BK39,設定!B19,BJ39:BK39)-SUMIF(BK56:BK125,設定!B19,BJ56:BJ125)</f>
        <v>0</v>
      </c>
      <c r="BK34" s="351"/>
    </row>
    <row r="35" spans="1:63" s="98" customFormat="1" ht="18.75" customHeight="1" thickBot="1">
      <c r="B35" s="365"/>
      <c r="C35" s="211" t="s">
        <v>81</v>
      </c>
      <c r="D35" s="348">
        <f>SUM(D20:E34)</f>
        <v>0</v>
      </c>
      <c r="E35" s="349"/>
      <c r="F35" s="348">
        <f>SUM(F20:G34)</f>
        <v>0</v>
      </c>
      <c r="G35" s="349"/>
      <c r="H35" s="348">
        <f t="shared" ref="H35" si="120">SUM(H20:I34)</f>
        <v>0</v>
      </c>
      <c r="I35" s="349"/>
      <c r="J35" s="348">
        <f t="shared" ref="J35" si="121">SUM(J20:K34)</f>
        <v>0</v>
      </c>
      <c r="K35" s="349"/>
      <c r="L35" s="348">
        <f t="shared" ref="L35" si="122">SUM(L20:M34)</f>
        <v>0</v>
      </c>
      <c r="M35" s="349"/>
      <c r="N35" s="348">
        <f t="shared" ref="N35" si="123">SUM(N20:O34)</f>
        <v>0</v>
      </c>
      <c r="O35" s="349"/>
      <c r="P35" s="348">
        <f t="shared" ref="P35" si="124">SUM(P20:Q34)</f>
        <v>0</v>
      </c>
      <c r="Q35" s="349"/>
      <c r="R35" s="348">
        <f t="shared" ref="R35" si="125">SUM(R20:S34)</f>
        <v>0</v>
      </c>
      <c r="S35" s="349"/>
      <c r="T35" s="348">
        <f t="shared" ref="T35" si="126">SUM(T20:U34)</f>
        <v>0</v>
      </c>
      <c r="U35" s="349"/>
      <c r="V35" s="348">
        <f t="shared" ref="V35" si="127">SUM(V20:W34)</f>
        <v>0</v>
      </c>
      <c r="W35" s="349"/>
      <c r="X35" s="348">
        <f t="shared" ref="X35" si="128">SUM(X20:Y34)</f>
        <v>0</v>
      </c>
      <c r="Y35" s="349"/>
      <c r="Z35" s="348">
        <f t="shared" ref="Z35" si="129">SUM(Z20:AA34)</f>
        <v>0</v>
      </c>
      <c r="AA35" s="349"/>
      <c r="AB35" s="348">
        <f t="shared" ref="AB35" si="130">SUM(AB20:AC34)</f>
        <v>0</v>
      </c>
      <c r="AC35" s="349"/>
      <c r="AD35" s="348">
        <f t="shared" ref="AD35" si="131">SUM(AD20:AE34)</f>
        <v>0</v>
      </c>
      <c r="AE35" s="349"/>
      <c r="AF35" s="348">
        <f t="shared" ref="AF35" si="132">SUM(AF20:AG34)</f>
        <v>0</v>
      </c>
      <c r="AG35" s="349"/>
      <c r="AH35" s="348">
        <f t="shared" ref="AH35" si="133">SUM(AH20:AI34)</f>
        <v>0</v>
      </c>
      <c r="AI35" s="349"/>
      <c r="AJ35" s="348">
        <f t="shared" ref="AJ35" si="134">SUM(AJ20:AK34)</f>
        <v>0</v>
      </c>
      <c r="AK35" s="349"/>
      <c r="AL35" s="348">
        <f t="shared" ref="AL35" si="135">SUM(AL20:AM34)</f>
        <v>0</v>
      </c>
      <c r="AM35" s="349"/>
      <c r="AN35" s="348">
        <f t="shared" ref="AN35" si="136">SUM(AN20:AO34)</f>
        <v>0</v>
      </c>
      <c r="AO35" s="349"/>
      <c r="AP35" s="348">
        <f t="shared" ref="AP35" si="137">SUM(AP20:AQ34)</f>
        <v>0</v>
      </c>
      <c r="AQ35" s="349"/>
      <c r="AR35" s="348">
        <f t="shared" ref="AR35" si="138">SUM(AR20:AS34)</f>
        <v>0</v>
      </c>
      <c r="AS35" s="349"/>
      <c r="AT35" s="348">
        <f t="shared" ref="AT35" si="139">SUM(AT20:AU34)</f>
        <v>0</v>
      </c>
      <c r="AU35" s="349"/>
      <c r="AV35" s="348">
        <f t="shared" ref="AV35" si="140">SUM(AV20:AW34)</f>
        <v>0</v>
      </c>
      <c r="AW35" s="349"/>
      <c r="AX35" s="348">
        <f t="shared" ref="AX35" si="141">SUM(AX20:AY34)</f>
        <v>0</v>
      </c>
      <c r="AY35" s="349"/>
      <c r="AZ35" s="348">
        <f t="shared" ref="AZ35" si="142">SUM(AZ20:BA34)</f>
        <v>0</v>
      </c>
      <c r="BA35" s="349"/>
      <c r="BB35" s="348">
        <f t="shared" ref="BB35" si="143">SUM(BB20:BC34)</f>
        <v>0</v>
      </c>
      <c r="BC35" s="349"/>
      <c r="BD35" s="348">
        <f t="shared" ref="BD35" si="144">SUM(BD20:BE34)</f>
        <v>0</v>
      </c>
      <c r="BE35" s="349"/>
      <c r="BF35" s="348">
        <f t="shared" ref="BF35" si="145">SUM(BF20:BG34)</f>
        <v>0</v>
      </c>
      <c r="BG35" s="349"/>
      <c r="BH35" s="348">
        <f t="shared" ref="BH35" si="146">SUM(BH20:BI34)</f>
        <v>0</v>
      </c>
      <c r="BI35" s="349"/>
      <c r="BJ35" s="348">
        <f t="shared" ref="BJ35" si="147">SUM(BJ20:BK34)</f>
        <v>0</v>
      </c>
      <c r="BK35" s="349"/>
    </row>
    <row r="36" spans="1:63" s="98" customFormat="1" ht="18.75" customHeight="1" thickTop="1" thickBot="1">
      <c r="C36" s="195">
        <v>1</v>
      </c>
      <c r="D36" s="129"/>
      <c r="E36" s="159"/>
      <c r="F36" s="129"/>
      <c r="G36" s="129"/>
      <c r="H36" s="129"/>
      <c r="I36" s="129"/>
      <c r="J36" s="129"/>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BK36" s="150"/>
    </row>
    <row r="37" spans="1:63" s="98" customFormat="1" ht="18.75" customHeight="1" thickTop="1">
      <c r="B37" s="345" t="s">
        <v>84</v>
      </c>
      <c r="C37" s="145" t="s">
        <v>85</v>
      </c>
      <c r="D37" s="146"/>
      <c r="E37" s="163"/>
      <c r="F37" s="146"/>
      <c r="G37" s="163"/>
      <c r="H37" s="146"/>
      <c r="I37" s="163"/>
      <c r="J37" s="146"/>
      <c r="K37" s="163"/>
      <c r="L37" s="146"/>
      <c r="M37" s="163"/>
      <c r="N37" s="146"/>
      <c r="O37" s="163"/>
      <c r="P37" s="146"/>
      <c r="Q37" s="163"/>
      <c r="R37" s="146"/>
      <c r="S37" s="163"/>
      <c r="T37" s="146"/>
      <c r="U37" s="163"/>
      <c r="V37" s="146"/>
      <c r="W37" s="163"/>
      <c r="X37" s="146"/>
      <c r="Y37" s="163"/>
      <c r="Z37" s="146"/>
      <c r="AA37" s="163"/>
      <c r="AB37" s="146"/>
      <c r="AC37" s="163"/>
      <c r="AD37" s="146"/>
      <c r="AE37" s="163"/>
      <c r="AF37" s="146"/>
      <c r="AG37" s="163"/>
      <c r="AH37" s="146"/>
      <c r="AI37" s="163"/>
      <c r="AJ37" s="146"/>
      <c r="AK37" s="163"/>
      <c r="AL37" s="146"/>
      <c r="AM37" s="163"/>
      <c r="AN37" s="146"/>
      <c r="AO37" s="163"/>
      <c r="AP37" s="146"/>
      <c r="AQ37" s="163"/>
      <c r="AR37" s="146"/>
      <c r="AS37" s="163"/>
      <c r="AT37" s="146"/>
      <c r="AU37" s="163"/>
      <c r="AV37" s="146"/>
      <c r="AW37" s="163"/>
      <c r="AX37" s="146"/>
      <c r="AY37" s="163"/>
      <c r="AZ37" s="146"/>
      <c r="BA37" s="163"/>
      <c r="BB37" s="146"/>
      <c r="BC37" s="163"/>
      <c r="BD37" s="146"/>
      <c r="BE37" s="163"/>
      <c r="BF37" s="146"/>
      <c r="BG37" s="163"/>
      <c r="BH37" s="146"/>
      <c r="BI37" s="163"/>
      <c r="BJ37" s="146"/>
      <c r="BK37" s="163"/>
    </row>
    <row r="38" spans="1:63" s="98" customFormat="1" ht="18.75" customHeight="1" thickBot="1">
      <c r="B38" s="346"/>
      <c r="C38" s="186" t="s">
        <v>86</v>
      </c>
      <c r="D38" s="185"/>
      <c r="E38" s="187"/>
      <c r="F38" s="185"/>
      <c r="G38" s="187"/>
      <c r="H38" s="185"/>
      <c r="I38" s="187"/>
      <c r="J38" s="185"/>
      <c r="K38" s="187"/>
      <c r="L38" s="185"/>
      <c r="M38" s="187"/>
      <c r="N38" s="185"/>
      <c r="O38" s="187"/>
      <c r="P38" s="185"/>
      <c r="Q38" s="187"/>
      <c r="R38" s="185"/>
      <c r="S38" s="187"/>
      <c r="T38" s="185"/>
      <c r="U38" s="187"/>
      <c r="V38" s="185"/>
      <c r="W38" s="187"/>
      <c r="X38" s="185"/>
      <c r="Y38" s="187"/>
      <c r="Z38" s="185"/>
      <c r="AA38" s="187"/>
      <c r="AB38" s="185"/>
      <c r="AC38" s="187"/>
      <c r="AD38" s="185"/>
      <c r="AE38" s="187"/>
      <c r="AF38" s="185"/>
      <c r="AG38" s="187"/>
      <c r="AH38" s="185"/>
      <c r="AI38" s="187"/>
      <c r="AJ38" s="185"/>
      <c r="AK38" s="187"/>
      <c r="AL38" s="185"/>
      <c r="AM38" s="187"/>
      <c r="AN38" s="185"/>
      <c r="AO38" s="187"/>
      <c r="AP38" s="185"/>
      <c r="AQ38" s="187"/>
      <c r="AR38" s="185"/>
      <c r="AS38" s="187"/>
      <c r="AT38" s="185"/>
      <c r="AU38" s="187"/>
      <c r="AV38" s="185"/>
      <c r="AW38" s="187"/>
      <c r="AX38" s="185"/>
      <c r="AY38" s="187"/>
      <c r="AZ38" s="185"/>
      <c r="BA38" s="187"/>
      <c r="BB38" s="185"/>
      <c r="BC38" s="187"/>
      <c r="BD38" s="185"/>
      <c r="BE38" s="187"/>
      <c r="BF38" s="185"/>
      <c r="BG38" s="187"/>
      <c r="BH38" s="185"/>
      <c r="BI38" s="187"/>
      <c r="BJ38" s="185"/>
      <c r="BK38" s="187"/>
    </row>
    <row r="39" spans="1:63" s="98" customFormat="1" ht="18.75" customHeight="1" thickTop="1">
      <c r="B39" s="346"/>
      <c r="C39" s="115" t="s">
        <v>85</v>
      </c>
      <c r="D39" s="149"/>
      <c r="E39" s="164"/>
      <c r="F39" s="149"/>
      <c r="G39" s="164"/>
      <c r="H39" s="149"/>
      <c r="I39" s="164"/>
      <c r="J39" s="149"/>
      <c r="K39" s="164"/>
      <c r="L39" s="149"/>
      <c r="M39" s="164"/>
      <c r="N39" s="149"/>
      <c r="O39" s="164"/>
      <c r="P39" s="149"/>
      <c r="Q39" s="164"/>
      <c r="R39" s="149"/>
      <c r="S39" s="164"/>
      <c r="T39" s="149"/>
      <c r="U39" s="164"/>
      <c r="V39" s="149"/>
      <c r="W39" s="164"/>
      <c r="X39" s="149"/>
      <c r="Y39" s="164"/>
      <c r="Z39" s="149"/>
      <c r="AA39" s="164"/>
      <c r="AB39" s="149"/>
      <c r="AC39" s="164"/>
      <c r="AD39" s="149"/>
      <c r="AE39" s="164"/>
      <c r="AF39" s="149"/>
      <c r="AG39" s="164"/>
      <c r="AH39" s="149"/>
      <c r="AI39" s="164"/>
      <c r="AJ39" s="149"/>
      <c r="AK39" s="164"/>
      <c r="AL39" s="149"/>
      <c r="AM39" s="164"/>
      <c r="AN39" s="149"/>
      <c r="AO39" s="164"/>
      <c r="AP39" s="149"/>
      <c r="AQ39" s="164"/>
      <c r="AR39" s="149"/>
      <c r="AS39" s="164"/>
      <c r="AT39" s="149"/>
      <c r="AU39" s="164"/>
      <c r="AV39" s="149"/>
      <c r="AW39" s="164"/>
      <c r="AX39" s="149"/>
      <c r="AY39" s="164"/>
      <c r="AZ39" s="149"/>
      <c r="BA39" s="164"/>
      <c r="BB39" s="149"/>
      <c r="BC39" s="164"/>
      <c r="BD39" s="149"/>
      <c r="BE39" s="164"/>
      <c r="BF39" s="149"/>
      <c r="BG39" s="164"/>
      <c r="BH39" s="149"/>
      <c r="BI39" s="164"/>
      <c r="BJ39" s="149"/>
      <c r="BK39" s="164"/>
    </row>
    <row r="40" spans="1:63" s="98" customFormat="1" ht="18.75" customHeight="1" thickBot="1">
      <c r="B40" s="347"/>
      <c r="C40" s="188" t="s">
        <v>86</v>
      </c>
      <c r="D40" s="189"/>
      <c r="E40" s="190"/>
      <c r="F40" s="189"/>
      <c r="G40" s="190"/>
      <c r="H40" s="189"/>
      <c r="I40" s="190"/>
      <c r="J40" s="189"/>
      <c r="K40" s="190"/>
      <c r="L40" s="189"/>
      <c r="M40" s="190"/>
      <c r="N40" s="189"/>
      <c r="O40" s="190"/>
      <c r="P40" s="189"/>
      <c r="Q40" s="190"/>
      <c r="R40" s="189"/>
      <c r="S40" s="190"/>
      <c r="T40" s="189"/>
      <c r="U40" s="190"/>
      <c r="V40" s="189"/>
      <c r="W40" s="190"/>
      <c r="X40" s="189"/>
      <c r="Y40" s="190"/>
      <c r="Z40" s="189"/>
      <c r="AA40" s="190"/>
      <c r="AB40" s="189"/>
      <c r="AC40" s="190"/>
      <c r="AD40" s="189"/>
      <c r="AE40" s="190"/>
      <c r="AF40" s="189"/>
      <c r="AG40" s="190"/>
      <c r="AH40" s="189"/>
      <c r="AI40" s="190"/>
      <c r="AJ40" s="189"/>
      <c r="AK40" s="190"/>
      <c r="AL40" s="189"/>
      <c r="AM40" s="190"/>
      <c r="AN40" s="189"/>
      <c r="AO40" s="190"/>
      <c r="AP40" s="189"/>
      <c r="AQ40" s="190"/>
      <c r="AR40" s="189"/>
      <c r="AS40" s="190"/>
      <c r="AT40" s="189"/>
      <c r="AU40" s="190"/>
      <c r="AV40" s="189"/>
      <c r="AW40" s="190"/>
      <c r="AX40" s="189"/>
      <c r="AY40" s="190"/>
      <c r="AZ40" s="189"/>
      <c r="BA40" s="190"/>
      <c r="BB40" s="189"/>
      <c r="BC40" s="190"/>
      <c r="BD40" s="189"/>
      <c r="BE40" s="190"/>
      <c r="BF40" s="189"/>
      <c r="BG40" s="190"/>
      <c r="BH40" s="189"/>
      <c r="BI40" s="190"/>
      <c r="BJ40" s="189"/>
      <c r="BK40" s="190"/>
    </row>
    <row r="41" spans="1:63" s="165" customFormat="1" ht="29.25" customHeight="1" thickTop="1" thickBot="1">
      <c r="C41" s="195">
        <v>1</v>
      </c>
      <c r="D41" s="167"/>
      <c r="E41" s="168"/>
      <c r="F41" s="167"/>
      <c r="G41" s="168"/>
      <c r="H41" s="167"/>
      <c r="I41" s="168"/>
      <c r="J41" s="167"/>
      <c r="K41" s="168"/>
      <c r="L41" s="167"/>
      <c r="M41" s="168"/>
      <c r="N41" s="167"/>
      <c r="O41" s="168"/>
      <c r="P41" s="167"/>
      <c r="Q41" s="168"/>
      <c r="R41" s="167"/>
      <c r="S41" s="168"/>
      <c r="T41" s="167"/>
      <c r="U41" s="168"/>
      <c r="V41" s="167"/>
      <c r="W41" s="168"/>
      <c r="X41" s="167"/>
      <c r="Y41" s="168"/>
      <c r="Z41" s="167"/>
      <c r="AA41" s="168"/>
      <c r="AB41" s="167"/>
      <c r="AC41" s="168"/>
      <c r="AD41" s="167"/>
      <c r="AE41" s="168"/>
      <c r="AF41" s="167"/>
      <c r="AG41" s="168"/>
      <c r="AH41" s="167"/>
      <c r="AI41" s="168"/>
      <c r="AJ41" s="167"/>
      <c r="AK41" s="168"/>
      <c r="AL41" s="167"/>
      <c r="AM41" s="168"/>
      <c r="AN41" s="167"/>
      <c r="AO41" s="168"/>
      <c r="AP41" s="167"/>
      <c r="AQ41" s="168"/>
      <c r="AR41" s="167"/>
      <c r="AS41" s="168"/>
      <c r="AT41" s="167"/>
      <c r="AU41" s="168"/>
      <c r="AV41" s="167"/>
      <c r="AW41" s="168"/>
      <c r="AX41" s="167"/>
      <c r="AY41" s="168"/>
      <c r="AZ41" s="167"/>
      <c r="BA41" s="168"/>
      <c r="BB41" s="167"/>
      <c r="BC41" s="168"/>
      <c r="BD41" s="167"/>
      <c r="BE41" s="168"/>
      <c r="BF41" s="167"/>
      <c r="BG41" s="168"/>
      <c r="BH41" s="167"/>
      <c r="BI41" s="168"/>
      <c r="BJ41" s="167"/>
      <c r="BK41" s="168"/>
    </row>
    <row r="42" spans="1:63" s="98" customFormat="1" ht="22" thickTop="1">
      <c r="A42" s="100"/>
      <c r="B42" s="183"/>
      <c r="C42" s="107" t="s">
        <v>82</v>
      </c>
      <c r="D42" s="342">
        <f>D18</f>
        <v>46327</v>
      </c>
      <c r="E42" s="343"/>
      <c r="F42" s="342">
        <f>F18</f>
        <v>46328</v>
      </c>
      <c r="G42" s="343"/>
      <c r="H42" s="342">
        <f>H18</f>
        <v>46329</v>
      </c>
      <c r="I42" s="343"/>
      <c r="J42" s="342">
        <f>J18</f>
        <v>46330</v>
      </c>
      <c r="K42" s="343"/>
      <c r="L42" s="342">
        <f>L18</f>
        <v>46331</v>
      </c>
      <c r="M42" s="343"/>
      <c r="N42" s="342">
        <f>N18</f>
        <v>46332</v>
      </c>
      <c r="O42" s="343"/>
      <c r="P42" s="342">
        <f>P18</f>
        <v>46333</v>
      </c>
      <c r="Q42" s="343"/>
      <c r="R42" s="342">
        <f>R18</f>
        <v>46334</v>
      </c>
      <c r="S42" s="343"/>
      <c r="T42" s="342">
        <f>T18</f>
        <v>46335</v>
      </c>
      <c r="U42" s="343"/>
      <c r="V42" s="342">
        <f>V18</f>
        <v>46336</v>
      </c>
      <c r="W42" s="343"/>
      <c r="X42" s="342">
        <f>X18</f>
        <v>46337</v>
      </c>
      <c r="Y42" s="343"/>
      <c r="Z42" s="342">
        <f>Z18</f>
        <v>46338</v>
      </c>
      <c r="AA42" s="343"/>
      <c r="AB42" s="342">
        <f>AB18</f>
        <v>46339</v>
      </c>
      <c r="AC42" s="343"/>
      <c r="AD42" s="342">
        <f>AD18</f>
        <v>46340</v>
      </c>
      <c r="AE42" s="343"/>
      <c r="AF42" s="342">
        <f>AF18</f>
        <v>46341</v>
      </c>
      <c r="AG42" s="343"/>
      <c r="AH42" s="342">
        <f>AH18</f>
        <v>46342</v>
      </c>
      <c r="AI42" s="343"/>
      <c r="AJ42" s="342">
        <f>AJ18</f>
        <v>46343</v>
      </c>
      <c r="AK42" s="343"/>
      <c r="AL42" s="342">
        <f>AL18</f>
        <v>46344</v>
      </c>
      <c r="AM42" s="343"/>
      <c r="AN42" s="342">
        <f>AN18</f>
        <v>46345</v>
      </c>
      <c r="AO42" s="343"/>
      <c r="AP42" s="342">
        <f>AP18</f>
        <v>46346</v>
      </c>
      <c r="AQ42" s="343"/>
      <c r="AR42" s="342">
        <f>AR18</f>
        <v>46347</v>
      </c>
      <c r="AS42" s="343"/>
      <c r="AT42" s="342">
        <f>AT18</f>
        <v>46348</v>
      </c>
      <c r="AU42" s="343"/>
      <c r="AV42" s="342">
        <f>AV18</f>
        <v>46349</v>
      </c>
      <c r="AW42" s="343"/>
      <c r="AX42" s="342">
        <f>AX18</f>
        <v>46350</v>
      </c>
      <c r="AY42" s="343"/>
      <c r="AZ42" s="342">
        <f>AZ18</f>
        <v>46351</v>
      </c>
      <c r="BA42" s="343"/>
      <c r="BB42" s="342">
        <f>BB18</f>
        <v>46352</v>
      </c>
      <c r="BC42" s="343"/>
      <c r="BD42" s="342">
        <f>BD18</f>
        <v>46353</v>
      </c>
      <c r="BE42" s="343"/>
      <c r="BF42" s="342">
        <f>BF18</f>
        <v>46354</v>
      </c>
      <c r="BG42" s="343"/>
      <c r="BH42" s="342">
        <f>BH18</f>
        <v>46355</v>
      </c>
      <c r="BI42" s="343"/>
      <c r="BJ42" s="342">
        <f>BJ18</f>
        <v>46356</v>
      </c>
      <c r="BK42" s="343"/>
    </row>
    <row r="43" spans="1:63" s="98" customFormat="1" ht="19" thickBot="1">
      <c r="A43" s="100"/>
      <c r="B43" s="184"/>
      <c r="C43" s="106" t="s">
        <v>83</v>
      </c>
      <c r="D43" s="339">
        <f>D42</f>
        <v>46327</v>
      </c>
      <c r="E43" s="341"/>
      <c r="F43" s="339">
        <f>F42</f>
        <v>46328</v>
      </c>
      <c r="G43" s="341"/>
      <c r="H43" s="339">
        <f>H42</f>
        <v>46329</v>
      </c>
      <c r="I43" s="341"/>
      <c r="J43" s="339">
        <f>J42</f>
        <v>46330</v>
      </c>
      <c r="K43" s="341"/>
      <c r="L43" s="339">
        <f>L42</f>
        <v>46331</v>
      </c>
      <c r="M43" s="341"/>
      <c r="N43" s="339">
        <f>N42</f>
        <v>46332</v>
      </c>
      <c r="O43" s="341"/>
      <c r="P43" s="339">
        <f>P42</f>
        <v>46333</v>
      </c>
      <c r="Q43" s="341"/>
      <c r="R43" s="339">
        <f>R42</f>
        <v>46334</v>
      </c>
      <c r="S43" s="341"/>
      <c r="T43" s="339">
        <f>T42</f>
        <v>46335</v>
      </c>
      <c r="U43" s="341"/>
      <c r="V43" s="339">
        <f>V42</f>
        <v>46336</v>
      </c>
      <c r="W43" s="341"/>
      <c r="X43" s="339">
        <f>X42</f>
        <v>46337</v>
      </c>
      <c r="Y43" s="341"/>
      <c r="Z43" s="339">
        <f>Z42</f>
        <v>46338</v>
      </c>
      <c r="AA43" s="341"/>
      <c r="AB43" s="339">
        <f>AB42</f>
        <v>46339</v>
      </c>
      <c r="AC43" s="341"/>
      <c r="AD43" s="339">
        <f>AD42</f>
        <v>46340</v>
      </c>
      <c r="AE43" s="341"/>
      <c r="AF43" s="339">
        <f>AF42</f>
        <v>46341</v>
      </c>
      <c r="AG43" s="341"/>
      <c r="AH43" s="339">
        <f>AH42</f>
        <v>46342</v>
      </c>
      <c r="AI43" s="341"/>
      <c r="AJ43" s="339">
        <f>AJ42</f>
        <v>46343</v>
      </c>
      <c r="AK43" s="341"/>
      <c r="AL43" s="339">
        <f>AL42</f>
        <v>46344</v>
      </c>
      <c r="AM43" s="341"/>
      <c r="AN43" s="339">
        <f>AN42</f>
        <v>46345</v>
      </c>
      <c r="AO43" s="341"/>
      <c r="AP43" s="339">
        <f>AP42</f>
        <v>46346</v>
      </c>
      <c r="AQ43" s="341"/>
      <c r="AR43" s="339">
        <f>AR42</f>
        <v>46347</v>
      </c>
      <c r="AS43" s="341"/>
      <c r="AT43" s="339">
        <f>AT42</f>
        <v>46348</v>
      </c>
      <c r="AU43" s="341"/>
      <c r="AV43" s="339">
        <f>AV42</f>
        <v>46349</v>
      </c>
      <c r="AW43" s="341"/>
      <c r="AX43" s="339">
        <f>AX42</f>
        <v>46350</v>
      </c>
      <c r="AY43" s="341"/>
      <c r="AZ43" s="339">
        <f>AZ42</f>
        <v>46351</v>
      </c>
      <c r="BA43" s="341"/>
      <c r="BB43" s="339">
        <f>BB42</f>
        <v>46352</v>
      </c>
      <c r="BC43" s="341"/>
      <c r="BD43" s="339">
        <f>BD42</f>
        <v>46353</v>
      </c>
      <c r="BE43" s="341"/>
      <c r="BF43" s="339">
        <f>BF42</f>
        <v>46354</v>
      </c>
      <c r="BG43" s="341"/>
      <c r="BH43" s="339">
        <f>BH42</f>
        <v>46355</v>
      </c>
      <c r="BI43" s="341"/>
      <c r="BJ43" s="339">
        <f>BJ42</f>
        <v>46356</v>
      </c>
      <c r="BK43" s="341"/>
    </row>
    <row r="44" spans="1:63" s="98" customFormat="1" ht="19" thickTop="1">
      <c r="A44" s="100"/>
      <c r="B44" s="337" t="s">
        <v>3</v>
      </c>
      <c r="C44" s="170">
        <f>設定!D5</f>
        <v>0</v>
      </c>
      <c r="D44" s="146"/>
      <c r="E44" s="163"/>
      <c r="F44" s="146"/>
      <c r="G44" s="163"/>
      <c r="H44" s="146"/>
      <c r="I44" s="163"/>
      <c r="J44" s="146"/>
      <c r="K44" s="163"/>
      <c r="L44" s="146"/>
      <c r="M44" s="163"/>
      <c r="N44" s="146"/>
      <c r="O44" s="163"/>
      <c r="P44" s="146"/>
      <c r="Q44" s="163"/>
      <c r="R44" s="146"/>
      <c r="S44" s="163"/>
      <c r="T44" s="146"/>
      <c r="U44" s="163"/>
      <c r="V44" s="146"/>
      <c r="W44" s="163"/>
      <c r="X44" s="146"/>
      <c r="Y44" s="163"/>
      <c r="Z44" s="146"/>
      <c r="AA44" s="163"/>
      <c r="AB44" s="146"/>
      <c r="AC44" s="163"/>
      <c r="AD44" s="146"/>
      <c r="AE44" s="163"/>
      <c r="AF44" s="146"/>
      <c r="AG44" s="163"/>
      <c r="AH44" s="146"/>
      <c r="AI44" s="163"/>
      <c r="AJ44" s="146"/>
      <c r="AK44" s="163"/>
      <c r="AL44" s="146"/>
      <c r="AM44" s="163"/>
      <c r="AN44" s="146"/>
      <c r="AO44" s="163"/>
      <c r="AP44" s="146"/>
      <c r="AQ44" s="163"/>
      <c r="AR44" s="146"/>
      <c r="AS44" s="163"/>
      <c r="AT44" s="146"/>
      <c r="AU44" s="163"/>
      <c r="AV44" s="146"/>
      <c r="AW44" s="163"/>
      <c r="AX44" s="146"/>
      <c r="AY44" s="163"/>
      <c r="AZ44" s="146"/>
      <c r="BA44" s="163"/>
      <c r="BB44" s="146"/>
      <c r="BC44" s="163"/>
      <c r="BD44" s="146"/>
      <c r="BE44" s="163"/>
      <c r="BF44" s="146"/>
      <c r="BG44" s="163"/>
      <c r="BH44" s="146"/>
      <c r="BI44" s="163"/>
      <c r="BJ44" s="146"/>
      <c r="BK44" s="163"/>
    </row>
    <row r="45" spans="1:63" s="98" customFormat="1">
      <c r="A45" s="100"/>
      <c r="B45" s="337"/>
      <c r="C45" s="110">
        <f>設定!D6</f>
        <v>0</v>
      </c>
      <c r="D45" s="143"/>
      <c r="E45" s="160"/>
      <c r="F45" s="143"/>
      <c r="G45" s="160"/>
      <c r="H45" s="143"/>
      <c r="I45" s="160"/>
      <c r="J45" s="143"/>
      <c r="K45" s="160"/>
      <c r="L45" s="143"/>
      <c r="M45" s="160"/>
      <c r="N45" s="143"/>
      <c r="O45" s="160"/>
      <c r="P45" s="143"/>
      <c r="Q45" s="160"/>
      <c r="R45" s="143"/>
      <c r="S45" s="160"/>
      <c r="T45" s="143"/>
      <c r="U45" s="160"/>
      <c r="V45" s="143"/>
      <c r="W45" s="160"/>
      <c r="X45" s="143"/>
      <c r="Y45" s="160"/>
      <c r="Z45" s="143"/>
      <c r="AA45" s="160"/>
      <c r="AB45" s="143"/>
      <c r="AC45" s="160"/>
      <c r="AD45" s="143"/>
      <c r="AE45" s="160"/>
      <c r="AF45" s="143"/>
      <c r="AG45" s="160"/>
      <c r="AH45" s="143"/>
      <c r="AI45" s="160"/>
      <c r="AJ45" s="143"/>
      <c r="AK45" s="160"/>
      <c r="AL45" s="143"/>
      <c r="AM45" s="160"/>
      <c r="AN45" s="143"/>
      <c r="AO45" s="160"/>
      <c r="AP45" s="143"/>
      <c r="AQ45" s="160"/>
      <c r="AR45" s="143"/>
      <c r="AS45" s="160"/>
      <c r="AT45" s="143"/>
      <c r="AU45" s="160"/>
      <c r="AV45" s="143"/>
      <c r="AW45" s="160"/>
      <c r="AX45" s="143"/>
      <c r="AY45" s="160"/>
      <c r="AZ45" s="143"/>
      <c r="BA45" s="160"/>
      <c r="BB45" s="143"/>
      <c r="BC45" s="160"/>
      <c r="BD45" s="143"/>
      <c r="BE45" s="160"/>
      <c r="BF45" s="143"/>
      <c r="BG45" s="160"/>
      <c r="BH45" s="143"/>
      <c r="BI45" s="160"/>
      <c r="BJ45" s="143"/>
      <c r="BK45" s="160"/>
    </row>
    <row r="46" spans="1:63" s="98" customFormat="1">
      <c r="A46" s="100"/>
      <c r="B46" s="337"/>
      <c r="C46" s="114">
        <f>設定!D7</f>
        <v>0</v>
      </c>
      <c r="D46" s="149"/>
      <c r="E46" s="164"/>
      <c r="F46" s="149"/>
      <c r="G46" s="164"/>
      <c r="H46" s="149"/>
      <c r="I46" s="164"/>
      <c r="J46" s="149"/>
      <c r="K46" s="164"/>
      <c r="L46" s="149"/>
      <c r="M46" s="164"/>
      <c r="N46" s="149"/>
      <c r="O46" s="164"/>
      <c r="P46" s="149"/>
      <c r="Q46" s="164"/>
      <c r="R46" s="149"/>
      <c r="S46" s="164"/>
      <c r="T46" s="149"/>
      <c r="U46" s="164"/>
      <c r="V46" s="149"/>
      <c r="W46" s="164"/>
      <c r="X46" s="149"/>
      <c r="Y46" s="164"/>
      <c r="Z46" s="149"/>
      <c r="AA46" s="164"/>
      <c r="AB46" s="149"/>
      <c r="AC46" s="164"/>
      <c r="AD46" s="149"/>
      <c r="AE46" s="164"/>
      <c r="AF46" s="149"/>
      <c r="AG46" s="164"/>
      <c r="AH46" s="149"/>
      <c r="AI46" s="164"/>
      <c r="AJ46" s="149"/>
      <c r="AK46" s="164"/>
      <c r="AL46" s="149"/>
      <c r="AM46" s="164"/>
      <c r="AN46" s="149"/>
      <c r="AO46" s="164"/>
      <c r="AP46" s="149"/>
      <c r="AQ46" s="164"/>
      <c r="AR46" s="149"/>
      <c r="AS46" s="164"/>
      <c r="AT46" s="149"/>
      <c r="AU46" s="164"/>
      <c r="AV46" s="149"/>
      <c r="AW46" s="164"/>
      <c r="AX46" s="149"/>
      <c r="AY46" s="164"/>
      <c r="AZ46" s="149"/>
      <c r="BA46" s="164"/>
      <c r="BB46" s="149"/>
      <c r="BC46" s="164"/>
      <c r="BD46" s="149"/>
      <c r="BE46" s="164"/>
      <c r="BF46" s="149"/>
      <c r="BG46" s="164"/>
      <c r="BH46" s="149"/>
      <c r="BI46" s="164"/>
      <c r="BJ46" s="149"/>
      <c r="BK46" s="164"/>
    </row>
    <row r="47" spans="1:63" s="98" customFormat="1">
      <c r="A47" s="100"/>
      <c r="B47" s="337"/>
      <c r="C47" s="110">
        <f>設定!D8</f>
        <v>0</v>
      </c>
      <c r="D47" s="143"/>
      <c r="E47" s="160"/>
      <c r="F47" s="143"/>
      <c r="G47" s="160"/>
      <c r="H47" s="143"/>
      <c r="I47" s="160"/>
      <c r="J47" s="143"/>
      <c r="K47" s="160"/>
      <c r="L47" s="143"/>
      <c r="M47" s="160"/>
      <c r="N47" s="143"/>
      <c r="O47" s="160"/>
      <c r="P47" s="143"/>
      <c r="Q47" s="160"/>
      <c r="R47" s="143"/>
      <c r="S47" s="160"/>
      <c r="T47" s="143"/>
      <c r="U47" s="160"/>
      <c r="V47" s="143"/>
      <c r="W47" s="160"/>
      <c r="X47" s="143"/>
      <c r="Y47" s="160"/>
      <c r="Z47" s="143"/>
      <c r="AA47" s="160"/>
      <c r="AB47" s="143"/>
      <c r="AC47" s="160"/>
      <c r="AD47" s="143"/>
      <c r="AE47" s="160"/>
      <c r="AF47" s="143"/>
      <c r="AG47" s="160"/>
      <c r="AH47" s="143"/>
      <c r="AI47" s="160"/>
      <c r="AJ47" s="143"/>
      <c r="AK47" s="160"/>
      <c r="AL47" s="143"/>
      <c r="AM47" s="160"/>
      <c r="AN47" s="143"/>
      <c r="AO47" s="160"/>
      <c r="AP47" s="143"/>
      <c r="AQ47" s="160"/>
      <c r="AR47" s="143"/>
      <c r="AS47" s="160"/>
      <c r="AT47" s="143"/>
      <c r="AU47" s="160"/>
      <c r="AV47" s="143"/>
      <c r="AW47" s="160"/>
      <c r="AX47" s="143"/>
      <c r="AY47" s="160"/>
      <c r="AZ47" s="143"/>
      <c r="BA47" s="160"/>
      <c r="BB47" s="143"/>
      <c r="BC47" s="160"/>
      <c r="BD47" s="143"/>
      <c r="BE47" s="160"/>
      <c r="BF47" s="143"/>
      <c r="BG47" s="160"/>
      <c r="BH47" s="143"/>
      <c r="BI47" s="160"/>
      <c r="BJ47" s="143"/>
      <c r="BK47" s="160"/>
    </row>
    <row r="48" spans="1:63" s="98" customFormat="1">
      <c r="A48" s="100"/>
      <c r="B48" s="337"/>
      <c r="C48" s="114">
        <f>設定!D9</f>
        <v>0</v>
      </c>
      <c r="D48" s="149"/>
      <c r="E48" s="164"/>
      <c r="F48" s="149"/>
      <c r="G48" s="164"/>
      <c r="H48" s="149"/>
      <c r="I48" s="164"/>
      <c r="J48" s="149"/>
      <c r="K48" s="164"/>
      <c r="L48" s="149"/>
      <c r="M48" s="164"/>
      <c r="N48" s="149"/>
      <c r="O48" s="164"/>
      <c r="P48" s="149"/>
      <c r="Q48" s="164"/>
      <c r="R48" s="149"/>
      <c r="S48" s="164"/>
      <c r="T48" s="149"/>
      <c r="U48" s="164"/>
      <c r="V48" s="149"/>
      <c r="W48" s="164"/>
      <c r="X48" s="149"/>
      <c r="Y48" s="164"/>
      <c r="Z48" s="149"/>
      <c r="AA48" s="164"/>
      <c r="AB48" s="149"/>
      <c r="AC48" s="164"/>
      <c r="AD48" s="149"/>
      <c r="AE48" s="164"/>
      <c r="AF48" s="149"/>
      <c r="AG48" s="164"/>
      <c r="AH48" s="149"/>
      <c r="AI48" s="164"/>
      <c r="AJ48" s="149"/>
      <c r="AK48" s="164"/>
      <c r="AL48" s="149"/>
      <c r="AM48" s="164"/>
      <c r="AN48" s="149"/>
      <c r="AO48" s="164"/>
      <c r="AP48" s="149"/>
      <c r="AQ48" s="164"/>
      <c r="AR48" s="149"/>
      <c r="AS48" s="164"/>
      <c r="AT48" s="149"/>
      <c r="AU48" s="164"/>
      <c r="AV48" s="149"/>
      <c r="AW48" s="164"/>
      <c r="AX48" s="149"/>
      <c r="AY48" s="164"/>
      <c r="AZ48" s="149"/>
      <c r="BA48" s="164"/>
      <c r="BB48" s="149"/>
      <c r="BC48" s="164"/>
      <c r="BD48" s="149"/>
      <c r="BE48" s="164"/>
      <c r="BF48" s="149"/>
      <c r="BG48" s="164"/>
      <c r="BH48" s="149"/>
      <c r="BI48" s="164"/>
      <c r="BJ48" s="149"/>
      <c r="BK48" s="164"/>
    </row>
    <row r="49" spans="1:63" s="98" customFormat="1">
      <c r="A49" s="100"/>
      <c r="B49" s="337"/>
      <c r="C49" s="110">
        <f>設定!D10</f>
        <v>0</v>
      </c>
      <c r="D49" s="143"/>
      <c r="E49" s="160"/>
      <c r="F49" s="143"/>
      <c r="G49" s="160"/>
      <c r="H49" s="143"/>
      <c r="I49" s="160"/>
      <c r="J49" s="143"/>
      <c r="K49" s="160"/>
      <c r="L49" s="143"/>
      <c r="M49" s="160"/>
      <c r="N49" s="143"/>
      <c r="O49" s="160"/>
      <c r="P49" s="143"/>
      <c r="Q49" s="160"/>
      <c r="R49" s="143"/>
      <c r="S49" s="160"/>
      <c r="T49" s="143"/>
      <c r="U49" s="160"/>
      <c r="V49" s="143"/>
      <c r="W49" s="160"/>
      <c r="X49" s="143"/>
      <c r="Y49" s="160"/>
      <c r="Z49" s="143"/>
      <c r="AA49" s="160"/>
      <c r="AB49" s="143"/>
      <c r="AC49" s="160"/>
      <c r="AD49" s="143"/>
      <c r="AE49" s="160"/>
      <c r="AF49" s="143"/>
      <c r="AG49" s="160"/>
      <c r="AH49" s="143"/>
      <c r="AI49" s="160"/>
      <c r="AJ49" s="143"/>
      <c r="AK49" s="160"/>
      <c r="AL49" s="143"/>
      <c r="AM49" s="160"/>
      <c r="AN49" s="143"/>
      <c r="AO49" s="160"/>
      <c r="AP49" s="143"/>
      <c r="AQ49" s="160"/>
      <c r="AR49" s="143"/>
      <c r="AS49" s="160"/>
      <c r="AT49" s="143"/>
      <c r="AU49" s="160"/>
      <c r="AV49" s="143"/>
      <c r="AW49" s="160"/>
      <c r="AX49" s="143"/>
      <c r="AY49" s="160"/>
      <c r="AZ49" s="143"/>
      <c r="BA49" s="160"/>
      <c r="BB49" s="143"/>
      <c r="BC49" s="160"/>
      <c r="BD49" s="143"/>
      <c r="BE49" s="160"/>
      <c r="BF49" s="143"/>
      <c r="BG49" s="160"/>
      <c r="BH49" s="143"/>
      <c r="BI49" s="160"/>
      <c r="BJ49" s="143"/>
      <c r="BK49" s="160"/>
    </row>
    <row r="50" spans="1:63" s="98" customFormat="1">
      <c r="A50" s="100"/>
      <c r="B50" s="337"/>
      <c r="C50" s="114">
        <f>設定!D11</f>
        <v>0</v>
      </c>
      <c r="D50" s="149"/>
      <c r="E50" s="164"/>
      <c r="F50" s="149"/>
      <c r="G50" s="164"/>
      <c r="H50" s="149"/>
      <c r="I50" s="164"/>
      <c r="J50" s="149"/>
      <c r="K50" s="164"/>
      <c r="L50" s="149"/>
      <c r="M50" s="164"/>
      <c r="N50" s="149"/>
      <c r="O50" s="164"/>
      <c r="P50" s="149"/>
      <c r="Q50" s="164"/>
      <c r="R50" s="149"/>
      <c r="S50" s="164"/>
      <c r="T50" s="149"/>
      <c r="U50" s="164"/>
      <c r="V50" s="149"/>
      <c r="W50" s="164"/>
      <c r="X50" s="149"/>
      <c r="Y50" s="164"/>
      <c r="Z50" s="149"/>
      <c r="AA50" s="164"/>
      <c r="AB50" s="149"/>
      <c r="AC50" s="164"/>
      <c r="AD50" s="149"/>
      <c r="AE50" s="164"/>
      <c r="AF50" s="149"/>
      <c r="AG50" s="164"/>
      <c r="AH50" s="149"/>
      <c r="AI50" s="164"/>
      <c r="AJ50" s="149"/>
      <c r="AK50" s="164"/>
      <c r="AL50" s="149"/>
      <c r="AM50" s="164"/>
      <c r="AN50" s="149"/>
      <c r="AO50" s="164"/>
      <c r="AP50" s="149"/>
      <c r="AQ50" s="164"/>
      <c r="AR50" s="149"/>
      <c r="AS50" s="164"/>
      <c r="AT50" s="149"/>
      <c r="AU50" s="164"/>
      <c r="AV50" s="149"/>
      <c r="AW50" s="164"/>
      <c r="AX50" s="149"/>
      <c r="AY50" s="164"/>
      <c r="AZ50" s="149"/>
      <c r="BA50" s="164"/>
      <c r="BB50" s="149"/>
      <c r="BC50" s="164"/>
      <c r="BD50" s="149"/>
      <c r="BE50" s="164"/>
      <c r="BF50" s="149"/>
      <c r="BG50" s="164"/>
      <c r="BH50" s="149"/>
      <c r="BI50" s="164"/>
      <c r="BJ50" s="149"/>
      <c r="BK50" s="164"/>
    </row>
    <row r="51" spans="1:63" s="98" customFormat="1">
      <c r="A51" s="100"/>
      <c r="B51" s="337"/>
      <c r="C51" s="110">
        <f>設定!D12</f>
        <v>0</v>
      </c>
      <c r="D51" s="143"/>
      <c r="E51" s="160"/>
      <c r="F51" s="143"/>
      <c r="G51" s="160"/>
      <c r="H51" s="143"/>
      <c r="I51" s="160"/>
      <c r="J51" s="143"/>
      <c r="K51" s="160"/>
      <c r="L51" s="143"/>
      <c r="M51" s="160"/>
      <c r="N51" s="143"/>
      <c r="O51" s="160"/>
      <c r="P51" s="143"/>
      <c r="Q51" s="160"/>
      <c r="R51" s="143"/>
      <c r="S51" s="160"/>
      <c r="T51" s="143"/>
      <c r="U51" s="160"/>
      <c r="V51" s="143"/>
      <c r="W51" s="160"/>
      <c r="X51" s="143"/>
      <c r="Y51" s="160"/>
      <c r="Z51" s="143"/>
      <c r="AA51" s="160"/>
      <c r="AB51" s="143"/>
      <c r="AC51" s="160"/>
      <c r="AD51" s="143"/>
      <c r="AE51" s="160"/>
      <c r="AF51" s="143"/>
      <c r="AG51" s="160"/>
      <c r="AH51" s="143"/>
      <c r="AI51" s="160"/>
      <c r="AJ51" s="143"/>
      <c r="AK51" s="160"/>
      <c r="AL51" s="143"/>
      <c r="AM51" s="160"/>
      <c r="AN51" s="143"/>
      <c r="AO51" s="160"/>
      <c r="AP51" s="143"/>
      <c r="AQ51" s="160"/>
      <c r="AR51" s="143"/>
      <c r="AS51" s="160"/>
      <c r="AT51" s="143"/>
      <c r="AU51" s="160"/>
      <c r="AV51" s="143"/>
      <c r="AW51" s="160"/>
      <c r="AX51" s="143"/>
      <c r="AY51" s="160"/>
      <c r="AZ51" s="143"/>
      <c r="BA51" s="160"/>
      <c r="BB51" s="143"/>
      <c r="BC51" s="160"/>
      <c r="BD51" s="143"/>
      <c r="BE51" s="160"/>
      <c r="BF51" s="143"/>
      <c r="BG51" s="160"/>
      <c r="BH51" s="143"/>
      <c r="BI51" s="160"/>
      <c r="BJ51" s="143"/>
      <c r="BK51" s="160"/>
    </row>
    <row r="52" spans="1:63" s="98" customFormat="1">
      <c r="A52" s="100"/>
      <c r="B52" s="337"/>
      <c r="C52" s="114">
        <f>設定!D13</f>
        <v>0</v>
      </c>
      <c r="D52" s="149"/>
      <c r="E52" s="164"/>
      <c r="F52" s="149"/>
      <c r="G52" s="164"/>
      <c r="H52" s="149"/>
      <c r="I52" s="164"/>
      <c r="J52" s="149"/>
      <c r="K52" s="164"/>
      <c r="L52" s="149"/>
      <c r="M52" s="164"/>
      <c r="N52" s="149"/>
      <c r="O52" s="164"/>
      <c r="P52" s="149"/>
      <c r="Q52" s="164"/>
      <c r="R52" s="149"/>
      <c r="S52" s="164"/>
      <c r="T52" s="149"/>
      <c r="U52" s="164"/>
      <c r="V52" s="149"/>
      <c r="W52" s="164"/>
      <c r="X52" s="149"/>
      <c r="Y52" s="164"/>
      <c r="Z52" s="149"/>
      <c r="AA52" s="164"/>
      <c r="AB52" s="149"/>
      <c r="AC52" s="164"/>
      <c r="AD52" s="149"/>
      <c r="AE52" s="164"/>
      <c r="AF52" s="149"/>
      <c r="AG52" s="164"/>
      <c r="AH52" s="149"/>
      <c r="AI52" s="164"/>
      <c r="AJ52" s="149"/>
      <c r="AK52" s="164"/>
      <c r="AL52" s="149"/>
      <c r="AM52" s="164"/>
      <c r="AN52" s="149"/>
      <c r="AO52" s="164"/>
      <c r="AP52" s="149"/>
      <c r="AQ52" s="164"/>
      <c r="AR52" s="149"/>
      <c r="AS52" s="164"/>
      <c r="AT52" s="149"/>
      <c r="AU52" s="164"/>
      <c r="AV52" s="149"/>
      <c r="AW52" s="164"/>
      <c r="AX52" s="149"/>
      <c r="AY52" s="164"/>
      <c r="AZ52" s="149"/>
      <c r="BA52" s="164"/>
      <c r="BB52" s="149"/>
      <c r="BC52" s="164"/>
      <c r="BD52" s="149"/>
      <c r="BE52" s="164"/>
      <c r="BF52" s="149"/>
      <c r="BG52" s="164"/>
      <c r="BH52" s="149"/>
      <c r="BI52" s="164"/>
      <c r="BJ52" s="149"/>
      <c r="BK52" s="164"/>
    </row>
    <row r="53" spans="1:63" s="98" customFormat="1">
      <c r="A53" s="100"/>
      <c r="B53" s="337"/>
      <c r="C53" s="151">
        <f>設定!D14</f>
        <v>0</v>
      </c>
      <c r="D53" s="169"/>
      <c r="E53" s="160"/>
      <c r="F53" s="169"/>
      <c r="G53" s="160"/>
      <c r="H53" s="169"/>
      <c r="I53" s="160"/>
      <c r="J53" s="169"/>
      <c r="K53" s="160"/>
      <c r="L53" s="169"/>
      <c r="M53" s="160"/>
      <c r="N53" s="169"/>
      <c r="O53" s="160"/>
      <c r="P53" s="169"/>
      <c r="Q53" s="160"/>
      <c r="R53" s="169"/>
      <c r="S53" s="160"/>
      <c r="T53" s="169"/>
      <c r="U53" s="160"/>
      <c r="V53" s="169"/>
      <c r="W53" s="160"/>
      <c r="X53" s="169"/>
      <c r="Y53" s="160"/>
      <c r="Z53" s="169"/>
      <c r="AA53" s="160"/>
      <c r="AB53" s="169"/>
      <c r="AC53" s="160"/>
      <c r="AD53" s="169"/>
      <c r="AE53" s="160"/>
      <c r="AF53" s="169"/>
      <c r="AG53" s="160"/>
      <c r="AH53" s="169"/>
      <c r="AI53" s="160"/>
      <c r="AJ53" s="169"/>
      <c r="AK53" s="160"/>
      <c r="AL53" s="169"/>
      <c r="AM53" s="160"/>
      <c r="AN53" s="169"/>
      <c r="AO53" s="160"/>
      <c r="AP53" s="169"/>
      <c r="AQ53" s="160"/>
      <c r="AR53" s="169"/>
      <c r="AS53" s="160"/>
      <c r="AT53" s="169"/>
      <c r="AU53" s="160"/>
      <c r="AV53" s="169"/>
      <c r="AW53" s="160"/>
      <c r="AX53" s="169"/>
      <c r="AY53" s="160"/>
      <c r="AZ53" s="169"/>
      <c r="BA53" s="160"/>
      <c r="BB53" s="169"/>
      <c r="BC53" s="160"/>
      <c r="BD53" s="169"/>
      <c r="BE53" s="160"/>
      <c r="BF53" s="169"/>
      <c r="BG53" s="160"/>
      <c r="BH53" s="169"/>
      <c r="BI53" s="160"/>
      <c r="BJ53" s="169"/>
      <c r="BK53" s="160"/>
    </row>
    <row r="54" spans="1:63" s="98" customFormat="1" ht="19" thickBot="1">
      <c r="A54" s="100"/>
      <c r="B54" s="337"/>
      <c r="C54" s="144" t="s">
        <v>87</v>
      </c>
      <c r="D54" s="333"/>
      <c r="E54" s="334"/>
      <c r="F54" s="333"/>
      <c r="G54" s="334"/>
      <c r="H54" s="333"/>
      <c r="I54" s="334"/>
      <c r="J54" s="333"/>
      <c r="K54" s="334"/>
      <c r="L54" s="333"/>
      <c r="M54" s="334"/>
      <c r="N54" s="333"/>
      <c r="O54" s="334"/>
      <c r="P54" s="333"/>
      <c r="Q54" s="334"/>
      <c r="R54" s="333"/>
      <c r="S54" s="334"/>
      <c r="T54" s="333"/>
      <c r="U54" s="334"/>
      <c r="V54" s="333"/>
      <c r="W54" s="334"/>
      <c r="X54" s="333"/>
      <c r="Y54" s="334"/>
      <c r="Z54" s="333"/>
      <c r="AA54" s="334"/>
      <c r="AB54" s="333"/>
      <c r="AC54" s="334"/>
      <c r="AD54" s="333"/>
      <c r="AE54" s="334"/>
      <c r="AF54" s="333"/>
      <c r="AG54" s="334"/>
      <c r="AH54" s="333"/>
      <c r="AI54" s="334"/>
      <c r="AJ54" s="333"/>
      <c r="AK54" s="334"/>
      <c r="AL54" s="333"/>
      <c r="AM54" s="334"/>
      <c r="AN54" s="333"/>
      <c r="AO54" s="334"/>
      <c r="AP54" s="333"/>
      <c r="AQ54" s="334"/>
      <c r="AR54" s="333"/>
      <c r="AS54" s="334"/>
      <c r="AT54" s="333"/>
      <c r="AU54" s="334"/>
      <c r="AV54" s="333"/>
      <c r="AW54" s="334"/>
      <c r="AX54" s="333"/>
      <c r="AY54" s="334"/>
      <c r="AZ54" s="333"/>
      <c r="BA54" s="334"/>
      <c r="BB54" s="333"/>
      <c r="BC54" s="334"/>
      <c r="BD54" s="333"/>
      <c r="BE54" s="334"/>
      <c r="BF54" s="333"/>
      <c r="BG54" s="334"/>
      <c r="BH54" s="333"/>
      <c r="BI54" s="334"/>
      <c r="BJ54" s="333"/>
      <c r="BK54" s="334"/>
    </row>
    <row r="55" spans="1:63" s="98" customFormat="1" ht="20" thickTop="1" thickBot="1">
      <c r="A55" s="100"/>
      <c r="B55" s="338"/>
      <c r="C55" s="152" t="s">
        <v>88</v>
      </c>
      <c r="D55" s="324">
        <f>SUM(D44:D53)</f>
        <v>0</v>
      </c>
      <c r="E55" s="325"/>
      <c r="F55" s="324">
        <f t="shared" ref="F55" si="148">SUM(F44:F53)</f>
        <v>0</v>
      </c>
      <c r="G55" s="325"/>
      <c r="H55" s="324">
        <f>SUM(H44:H53)</f>
        <v>0</v>
      </c>
      <c r="I55" s="325"/>
      <c r="J55" s="324">
        <f t="shared" ref="J55" si="149">SUM(J44:J53)</f>
        <v>0</v>
      </c>
      <c r="K55" s="325"/>
      <c r="L55" s="324">
        <f t="shared" ref="L55" si="150">SUM(L44:L53)</f>
        <v>0</v>
      </c>
      <c r="M55" s="325"/>
      <c r="N55" s="324">
        <f t="shared" ref="N55" si="151">SUM(N44:N53)</f>
        <v>0</v>
      </c>
      <c r="O55" s="325"/>
      <c r="P55" s="324">
        <f t="shared" ref="P55" si="152">SUM(P44:P53)</f>
        <v>0</v>
      </c>
      <c r="Q55" s="325"/>
      <c r="R55" s="324">
        <f t="shared" ref="R55" si="153">SUM(R44:R53)</f>
        <v>0</v>
      </c>
      <c r="S55" s="325"/>
      <c r="T55" s="324">
        <f t="shared" ref="T55" si="154">SUM(T44:T53)</f>
        <v>0</v>
      </c>
      <c r="U55" s="325"/>
      <c r="V55" s="324">
        <f t="shared" ref="V55" si="155">SUM(V44:V53)</f>
        <v>0</v>
      </c>
      <c r="W55" s="325"/>
      <c r="X55" s="324">
        <f t="shared" ref="X55" si="156">SUM(X44:X53)</f>
        <v>0</v>
      </c>
      <c r="Y55" s="325"/>
      <c r="Z55" s="324">
        <f t="shared" ref="Z55" si="157">SUM(Z44:Z53)</f>
        <v>0</v>
      </c>
      <c r="AA55" s="325"/>
      <c r="AB55" s="324">
        <f t="shared" ref="AB55" si="158">SUM(AB44:AB53)</f>
        <v>0</v>
      </c>
      <c r="AC55" s="325"/>
      <c r="AD55" s="324">
        <f t="shared" ref="AD55" si="159">SUM(AD44:AD53)</f>
        <v>0</v>
      </c>
      <c r="AE55" s="325"/>
      <c r="AF55" s="324">
        <f t="shared" ref="AF55" si="160">SUM(AF44:AF53)</f>
        <v>0</v>
      </c>
      <c r="AG55" s="325"/>
      <c r="AH55" s="324">
        <f t="shared" ref="AH55" si="161">SUM(AH44:AH53)</f>
        <v>0</v>
      </c>
      <c r="AI55" s="325"/>
      <c r="AJ55" s="324">
        <f t="shared" ref="AJ55" si="162">SUM(AJ44:AJ53)</f>
        <v>0</v>
      </c>
      <c r="AK55" s="325"/>
      <c r="AL55" s="324">
        <f t="shared" ref="AL55" si="163">SUM(AL44:AL53)</f>
        <v>0</v>
      </c>
      <c r="AM55" s="325"/>
      <c r="AN55" s="324">
        <f t="shared" ref="AN55" si="164">SUM(AN44:AN53)</f>
        <v>0</v>
      </c>
      <c r="AO55" s="325"/>
      <c r="AP55" s="324">
        <f t="shared" ref="AP55" si="165">SUM(AP44:AP53)</f>
        <v>0</v>
      </c>
      <c r="AQ55" s="325"/>
      <c r="AR55" s="324">
        <f t="shared" ref="AR55" si="166">SUM(AR44:AR53)</f>
        <v>0</v>
      </c>
      <c r="AS55" s="325"/>
      <c r="AT55" s="324">
        <f t="shared" ref="AT55" si="167">SUM(AT44:AT53)</f>
        <v>0</v>
      </c>
      <c r="AU55" s="325"/>
      <c r="AV55" s="324">
        <f t="shared" ref="AV55" si="168">SUM(AV44:AV53)</f>
        <v>0</v>
      </c>
      <c r="AW55" s="325"/>
      <c r="AX55" s="324">
        <f t="shared" ref="AX55" si="169">SUM(AX44:AX53)</f>
        <v>0</v>
      </c>
      <c r="AY55" s="325"/>
      <c r="AZ55" s="324">
        <f t="shared" ref="AZ55" si="170">SUM(AZ44:AZ53)</f>
        <v>0</v>
      </c>
      <c r="BA55" s="325"/>
      <c r="BB55" s="324">
        <f t="shared" ref="BB55" si="171">SUM(BB44:BB53)</f>
        <v>0</v>
      </c>
      <c r="BC55" s="325"/>
      <c r="BD55" s="324">
        <f t="shared" ref="BD55" si="172">SUM(BD44:BD53)</f>
        <v>0</v>
      </c>
      <c r="BE55" s="325"/>
      <c r="BF55" s="324">
        <f t="shared" ref="BF55" si="173">SUM(BF44:BF53)</f>
        <v>0</v>
      </c>
      <c r="BG55" s="325"/>
      <c r="BH55" s="324">
        <f t="shared" ref="BH55" si="174">SUM(BH44:BH53)</f>
        <v>0</v>
      </c>
      <c r="BI55" s="325"/>
      <c r="BJ55" s="324">
        <f t="shared" ref="BJ55" si="175">SUM(BJ44:BJ53)</f>
        <v>0</v>
      </c>
      <c r="BK55" s="325"/>
    </row>
    <row r="56" spans="1:63" s="98" customFormat="1" ht="19" thickTop="1">
      <c r="A56" s="100"/>
      <c r="B56" s="337" t="s">
        <v>89</v>
      </c>
      <c r="C56" s="170">
        <f>設定!F5</f>
        <v>0</v>
      </c>
      <c r="D56" s="146"/>
      <c r="E56" s="163"/>
      <c r="F56" s="146"/>
      <c r="G56" s="163"/>
      <c r="H56" s="146"/>
      <c r="I56" s="163"/>
      <c r="J56" s="146"/>
      <c r="K56" s="163"/>
      <c r="L56" s="146"/>
      <c r="M56" s="163"/>
      <c r="N56" s="146"/>
      <c r="O56" s="163"/>
      <c r="P56" s="146"/>
      <c r="Q56" s="163"/>
      <c r="R56" s="146"/>
      <c r="S56" s="163"/>
      <c r="T56" s="146"/>
      <c r="U56" s="163"/>
      <c r="V56" s="146"/>
      <c r="W56" s="163"/>
      <c r="X56" s="146"/>
      <c r="Y56" s="163"/>
      <c r="Z56" s="146"/>
      <c r="AA56" s="163"/>
      <c r="AB56" s="146"/>
      <c r="AC56" s="163"/>
      <c r="AD56" s="146"/>
      <c r="AE56" s="163"/>
      <c r="AF56" s="146"/>
      <c r="AG56" s="163"/>
      <c r="AH56" s="146"/>
      <c r="AI56" s="163"/>
      <c r="AJ56" s="146"/>
      <c r="AK56" s="163"/>
      <c r="AL56" s="146"/>
      <c r="AM56" s="163"/>
      <c r="AN56" s="146"/>
      <c r="AO56" s="163"/>
      <c r="AP56" s="146"/>
      <c r="AQ56" s="163"/>
      <c r="AR56" s="146"/>
      <c r="AS56" s="163"/>
      <c r="AT56" s="146"/>
      <c r="AU56" s="163"/>
      <c r="AV56" s="146"/>
      <c r="AW56" s="163"/>
      <c r="AX56" s="146"/>
      <c r="AY56" s="163"/>
      <c r="AZ56" s="146"/>
      <c r="BA56" s="163"/>
      <c r="BB56" s="146"/>
      <c r="BC56" s="163"/>
      <c r="BD56" s="146"/>
      <c r="BE56" s="163"/>
      <c r="BF56" s="146"/>
      <c r="BG56" s="163"/>
      <c r="BH56" s="146"/>
      <c r="BI56" s="163"/>
      <c r="BJ56" s="146"/>
      <c r="BK56" s="163"/>
    </row>
    <row r="57" spans="1:63" s="98" customFormat="1">
      <c r="A57" s="100"/>
      <c r="B57" s="337"/>
      <c r="C57" s="110">
        <f>設定!F6</f>
        <v>0</v>
      </c>
      <c r="D57" s="143"/>
      <c r="E57" s="160"/>
      <c r="F57" s="143"/>
      <c r="G57" s="160"/>
      <c r="H57" s="143"/>
      <c r="I57" s="160"/>
      <c r="J57" s="143"/>
      <c r="K57" s="160"/>
      <c r="L57" s="143"/>
      <c r="M57" s="160"/>
      <c r="N57" s="143"/>
      <c r="O57" s="160"/>
      <c r="P57" s="143"/>
      <c r="Q57" s="160"/>
      <c r="R57" s="143"/>
      <c r="S57" s="160"/>
      <c r="T57" s="143"/>
      <c r="U57" s="160"/>
      <c r="V57" s="143"/>
      <c r="W57" s="160"/>
      <c r="X57" s="143"/>
      <c r="Y57" s="160"/>
      <c r="Z57" s="143"/>
      <c r="AA57" s="160"/>
      <c r="AB57" s="143"/>
      <c r="AC57" s="160"/>
      <c r="AD57" s="143"/>
      <c r="AE57" s="160"/>
      <c r="AF57" s="143"/>
      <c r="AG57" s="160"/>
      <c r="AH57" s="143"/>
      <c r="AI57" s="160"/>
      <c r="AJ57" s="143"/>
      <c r="AK57" s="160"/>
      <c r="AL57" s="143"/>
      <c r="AM57" s="160"/>
      <c r="AN57" s="143"/>
      <c r="AO57" s="160"/>
      <c r="AP57" s="143"/>
      <c r="AQ57" s="160"/>
      <c r="AR57" s="143"/>
      <c r="AS57" s="160"/>
      <c r="AT57" s="143"/>
      <c r="AU57" s="160"/>
      <c r="AV57" s="143"/>
      <c r="AW57" s="160"/>
      <c r="AX57" s="143"/>
      <c r="AY57" s="160"/>
      <c r="AZ57" s="143"/>
      <c r="BA57" s="160"/>
      <c r="BB57" s="143"/>
      <c r="BC57" s="160"/>
      <c r="BD57" s="143"/>
      <c r="BE57" s="160"/>
      <c r="BF57" s="143"/>
      <c r="BG57" s="160"/>
      <c r="BH57" s="143"/>
      <c r="BI57" s="160"/>
      <c r="BJ57" s="143"/>
      <c r="BK57" s="160"/>
    </row>
    <row r="58" spans="1:63" s="98" customFormat="1">
      <c r="A58" s="100"/>
      <c r="B58" s="337"/>
      <c r="C58" s="114">
        <f>設定!F7</f>
        <v>0</v>
      </c>
      <c r="D58" s="149"/>
      <c r="E58" s="164"/>
      <c r="F58" s="149"/>
      <c r="G58" s="164"/>
      <c r="H58" s="149"/>
      <c r="I58" s="164"/>
      <c r="J58" s="149"/>
      <c r="K58" s="164"/>
      <c r="L58" s="149"/>
      <c r="M58" s="164"/>
      <c r="N58" s="149"/>
      <c r="O58" s="164"/>
      <c r="P58" s="149"/>
      <c r="Q58" s="164"/>
      <c r="R58" s="149"/>
      <c r="S58" s="164"/>
      <c r="T58" s="149"/>
      <c r="U58" s="164"/>
      <c r="V58" s="149"/>
      <c r="W58" s="164"/>
      <c r="X58" s="149"/>
      <c r="Y58" s="164"/>
      <c r="Z58" s="149"/>
      <c r="AA58" s="164"/>
      <c r="AB58" s="149"/>
      <c r="AC58" s="164"/>
      <c r="AD58" s="149"/>
      <c r="AE58" s="164"/>
      <c r="AF58" s="149"/>
      <c r="AG58" s="164"/>
      <c r="AH58" s="149"/>
      <c r="AI58" s="164"/>
      <c r="AJ58" s="149"/>
      <c r="AK58" s="164"/>
      <c r="AL58" s="149"/>
      <c r="AM58" s="164"/>
      <c r="AN58" s="149"/>
      <c r="AO58" s="164"/>
      <c r="AP58" s="149"/>
      <c r="AQ58" s="164"/>
      <c r="AR58" s="149"/>
      <c r="AS58" s="164"/>
      <c r="AT58" s="149"/>
      <c r="AU58" s="164"/>
      <c r="AV58" s="149"/>
      <c r="AW58" s="164"/>
      <c r="AX58" s="149"/>
      <c r="AY58" s="164"/>
      <c r="AZ58" s="149"/>
      <c r="BA58" s="164"/>
      <c r="BB58" s="149"/>
      <c r="BC58" s="164"/>
      <c r="BD58" s="149"/>
      <c r="BE58" s="164"/>
      <c r="BF58" s="149"/>
      <c r="BG58" s="164"/>
      <c r="BH58" s="149"/>
      <c r="BI58" s="164"/>
      <c r="BJ58" s="149"/>
      <c r="BK58" s="164"/>
    </row>
    <row r="59" spans="1:63" s="98" customFormat="1">
      <c r="A59" s="100"/>
      <c r="B59" s="337"/>
      <c r="C59" s="110">
        <f>設定!F8</f>
        <v>0</v>
      </c>
      <c r="D59" s="143"/>
      <c r="E59" s="160"/>
      <c r="F59" s="143"/>
      <c r="G59" s="160"/>
      <c r="H59" s="143"/>
      <c r="I59" s="160"/>
      <c r="J59" s="143"/>
      <c r="K59" s="160"/>
      <c r="L59" s="143"/>
      <c r="M59" s="160"/>
      <c r="N59" s="143"/>
      <c r="O59" s="160"/>
      <c r="P59" s="143"/>
      <c r="Q59" s="160"/>
      <c r="R59" s="143"/>
      <c r="S59" s="160"/>
      <c r="T59" s="143"/>
      <c r="U59" s="160"/>
      <c r="V59" s="143"/>
      <c r="W59" s="160"/>
      <c r="X59" s="143"/>
      <c r="Y59" s="160"/>
      <c r="Z59" s="143"/>
      <c r="AA59" s="160"/>
      <c r="AB59" s="143"/>
      <c r="AC59" s="160"/>
      <c r="AD59" s="143"/>
      <c r="AE59" s="160"/>
      <c r="AF59" s="143"/>
      <c r="AG59" s="160"/>
      <c r="AH59" s="143"/>
      <c r="AI59" s="160"/>
      <c r="AJ59" s="143"/>
      <c r="AK59" s="160"/>
      <c r="AL59" s="143"/>
      <c r="AM59" s="160"/>
      <c r="AN59" s="143"/>
      <c r="AO59" s="160"/>
      <c r="AP59" s="143"/>
      <c r="AQ59" s="160"/>
      <c r="AR59" s="143"/>
      <c r="AS59" s="160"/>
      <c r="AT59" s="143"/>
      <c r="AU59" s="160"/>
      <c r="AV59" s="143"/>
      <c r="AW59" s="160"/>
      <c r="AX59" s="143"/>
      <c r="AY59" s="160"/>
      <c r="AZ59" s="143"/>
      <c r="BA59" s="160"/>
      <c r="BB59" s="143"/>
      <c r="BC59" s="160"/>
      <c r="BD59" s="143"/>
      <c r="BE59" s="160"/>
      <c r="BF59" s="143"/>
      <c r="BG59" s="160"/>
      <c r="BH59" s="143"/>
      <c r="BI59" s="160"/>
      <c r="BJ59" s="143"/>
      <c r="BK59" s="160"/>
    </row>
    <row r="60" spans="1:63" s="98" customFormat="1">
      <c r="A60" s="100"/>
      <c r="B60" s="337"/>
      <c r="C60" s="114">
        <f>設定!F9</f>
        <v>0</v>
      </c>
      <c r="D60" s="149"/>
      <c r="E60" s="164"/>
      <c r="F60" s="149"/>
      <c r="G60" s="164"/>
      <c r="H60" s="149"/>
      <c r="I60" s="164"/>
      <c r="J60" s="149"/>
      <c r="K60" s="164"/>
      <c r="L60" s="149"/>
      <c r="M60" s="164"/>
      <c r="N60" s="149"/>
      <c r="O60" s="164"/>
      <c r="P60" s="149"/>
      <c r="Q60" s="164"/>
      <c r="R60" s="149"/>
      <c r="S60" s="164"/>
      <c r="T60" s="149"/>
      <c r="U60" s="164"/>
      <c r="V60" s="149"/>
      <c r="W60" s="164"/>
      <c r="X60" s="149"/>
      <c r="Y60" s="164"/>
      <c r="Z60" s="149"/>
      <c r="AA60" s="164"/>
      <c r="AB60" s="149"/>
      <c r="AC60" s="164"/>
      <c r="AD60" s="149"/>
      <c r="AE60" s="164"/>
      <c r="AF60" s="149"/>
      <c r="AG60" s="164"/>
      <c r="AH60" s="149"/>
      <c r="AI60" s="164"/>
      <c r="AJ60" s="149"/>
      <c r="AK60" s="164"/>
      <c r="AL60" s="149"/>
      <c r="AM60" s="164"/>
      <c r="AN60" s="149"/>
      <c r="AO60" s="164"/>
      <c r="AP60" s="149"/>
      <c r="AQ60" s="164"/>
      <c r="AR60" s="149"/>
      <c r="AS60" s="164"/>
      <c r="AT60" s="149"/>
      <c r="AU60" s="164"/>
      <c r="AV60" s="149"/>
      <c r="AW60" s="164"/>
      <c r="AX60" s="149"/>
      <c r="AY60" s="164"/>
      <c r="AZ60" s="149"/>
      <c r="BA60" s="164"/>
      <c r="BB60" s="149"/>
      <c r="BC60" s="164"/>
      <c r="BD60" s="149"/>
      <c r="BE60" s="164"/>
      <c r="BF60" s="149"/>
      <c r="BG60" s="164"/>
      <c r="BH60" s="149"/>
      <c r="BI60" s="164"/>
      <c r="BJ60" s="149"/>
      <c r="BK60" s="164"/>
    </row>
    <row r="61" spans="1:63" s="98" customFormat="1">
      <c r="A61" s="100"/>
      <c r="B61" s="337"/>
      <c r="C61" s="110">
        <f>設定!F10</f>
        <v>0</v>
      </c>
      <c r="D61" s="143"/>
      <c r="E61" s="160"/>
      <c r="F61" s="143"/>
      <c r="G61" s="160"/>
      <c r="H61" s="143"/>
      <c r="I61" s="160"/>
      <c r="J61" s="143"/>
      <c r="K61" s="160"/>
      <c r="L61" s="143"/>
      <c r="M61" s="160"/>
      <c r="N61" s="143"/>
      <c r="O61" s="160"/>
      <c r="P61" s="143"/>
      <c r="Q61" s="160"/>
      <c r="R61" s="143"/>
      <c r="S61" s="160"/>
      <c r="T61" s="143"/>
      <c r="U61" s="160"/>
      <c r="V61" s="143"/>
      <c r="W61" s="160"/>
      <c r="X61" s="143"/>
      <c r="Y61" s="160"/>
      <c r="Z61" s="143"/>
      <c r="AA61" s="160"/>
      <c r="AB61" s="143"/>
      <c r="AC61" s="160"/>
      <c r="AD61" s="143"/>
      <c r="AE61" s="160"/>
      <c r="AF61" s="143"/>
      <c r="AG61" s="160"/>
      <c r="AH61" s="143"/>
      <c r="AI61" s="160"/>
      <c r="AJ61" s="143"/>
      <c r="AK61" s="160"/>
      <c r="AL61" s="143"/>
      <c r="AM61" s="160"/>
      <c r="AN61" s="143"/>
      <c r="AO61" s="160"/>
      <c r="AP61" s="143"/>
      <c r="AQ61" s="160"/>
      <c r="AR61" s="143"/>
      <c r="AS61" s="160"/>
      <c r="AT61" s="143"/>
      <c r="AU61" s="160"/>
      <c r="AV61" s="143"/>
      <c r="AW61" s="160"/>
      <c r="AX61" s="143"/>
      <c r="AY61" s="160"/>
      <c r="AZ61" s="143"/>
      <c r="BA61" s="160"/>
      <c r="BB61" s="143"/>
      <c r="BC61" s="160"/>
      <c r="BD61" s="143"/>
      <c r="BE61" s="160"/>
      <c r="BF61" s="143"/>
      <c r="BG61" s="160"/>
      <c r="BH61" s="143"/>
      <c r="BI61" s="160"/>
      <c r="BJ61" s="143"/>
      <c r="BK61" s="160"/>
    </row>
    <row r="62" spans="1:63" s="98" customFormat="1">
      <c r="A62" s="100"/>
      <c r="B62" s="337"/>
      <c r="C62" s="114">
        <f>設定!F11</f>
        <v>0</v>
      </c>
      <c r="D62" s="149"/>
      <c r="E62" s="164"/>
      <c r="F62" s="149"/>
      <c r="G62" s="164"/>
      <c r="H62" s="149"/>
      <c r="I62" s="164"/>
      <c r="J62" s="149"/>
      <c r="K62" s="164"/>
      <c r="L62" s="149"/>
      <c r="M62" s="164"/>
      <c r="N62" s="149"/>
      <c r="O62" s="164"/>
      <c r="P62" s="149"/>
      <c r="Q62" s="164"/>
      <c r="R62" s="149"/>
      <c r="S62" s="164"/>
      <c r="T62" s="149"/>
      <c r="U62" s="164"/>
      <c r="V62" s="149"/>
      <c r="W62" s="164"/>
      <c r="X62" s="149"/>
      <c r="Y62" s="164"/>
      <c r="Z62" s="149"/>
      <c r="AA62" s="164"/>
      <c r="AB62" s="149"/>
      <c r="AC62" s="164"/>
      <c r="AD62" s="149"/>
      <c r="AE62" s="164"/>
      <c r="AF62" s="149"/>
      <c r="AG62" s="164"/>
      <c r="AH62" s="149"/>
      <c r="AI62" s="164"/>
      <c r="AJ62" s="149"/>
      <c r="AK62" s="164"/>
      <c r="AL62" s="149"/>
      <c r="AM62" s="164"/>
      <c r="AN62" s="149"/>
      <c r="AO62" s="164"/>
      <c r="AP62" s="149"/>
      <c r="AQ62" s="164"/>
      <c r="AR62" s="149"/>
      <c r="AS62" s="164"/>
      <c r="AT62" s="149"/>
      <c r="AU62" s="164"/>
      <c r="AV62" s="149"/>
      <c r="AW62" s="164"/>
      <c r="AX62" s="149"/>
      <c r="AY62" s="164"/>
      <c r="AZ62" s="149"/>
      <c r="BA62" s="164"/>
      <c r="BB62" s="149"/>
      <c r="BC62" s="164"/>
      <c r="BD62" s="149"/>
      <c r="BE62" s="164"/>
      <c r="BF62" s="149"/>
      <c r="BG62" s="164"/>
      <c r="BH62" s="149"/>
      <c r="BI62" s="164"/>
      <c r="BJ62" s="149"/>
      <c r="BK62" s="164"/>
    </row>
    <row r="63" spans="1:63" s="98" customFormat="1">
      <c r="A63" s="100"/>
      <c r="B63" s="337"/>
      <c r="C63" s="110">
        <f>設定!F12</f>
        <v>0</v>
      </c>
      <c r="D63" s="143"/>
      <c r="E63" s="160"/>
      <c r="F63" s="143"/>
      <c r="G63" s="160"/>
      <c r="H63" s="143"/>
      <c r="I63" s="160"/>
      <c r="J63" s="143"/>
      <c r="K63" s="160"/>
      <c r="L63" s="143"/>
      <c r="M63" s="160"/>
      <c r="N63" s="143"/>
      <c r="O63" s="160"/>
      <c r="P63" s="143"/>
      <c r="Q63" s="160"/>
      <c r="R63" s="143"/>
      <c r="S63" s="160"/>
      <c r="T63" s="143"/>
      <c r="U63" s="160"/>
      <c r="V63" s="143"/>
      <c r="W63" s="160"/>
      <c r="X63" s="143"/>
      <c r="Y63" s="160"/>
      <c r="Z63" s="143"/>
      <c r="AA63" s="160"/>
      <c r="AB63" s="143"/>
      <c r="AC63" s="160"/>
      <c r="AD63" s="143"/>
      <c r="AE63" s="160"/>
      <c r="AF63" s="143"/>
      <c r="AG63" s="160"/>
      <c r="AH63" s="143"/>
      <c r="AI63" s="160"/>
      <c r="AJ63" s="143"/>
      <c r="AK63" s="160"/>
      <c r="AL63" s="143"/>
      <c r="AM63" s="160"/>
      <c r="AN63" s="143"/>
      <c r="AO63" s="160"/>
      <c r="AP63" s="143"/>
      <c r="AQ63" s="160"/>
      <c r="AR63" s="143"/>
      <c r="AS63" s="160"/>
      <c r="AT63" s="143"/>
      <c r="AU63" s="160"/>
      <c r="AV63" s="143"/>
      <c r="AW63" s="160"/>
      <c r="AX63" s="143"/>
      <c r="AY63" s="160"/>
      <c r="AZ63" s="143"/>
      <c r="BA63" s="160"/>
      <c r="BB63" s="143"/>
      <c r="BC63" s="160"/>
      <c r="BD63" s="143"/>
      <c r="BE63" s="160"/>
      <c r="BF63" s="143"/>
      <c r="BG63" s="160"/>
      <c r="BH63" s="143"/>
      <c r="BI63" s="160"/>
      <c r="BJ63" s="143"/>
      <c r="BK63" s="160"/>
    </row>
    <row r="64" spans="1:63" s="98" customFormat="1">
      <c r="A64" s="100"/>
      <c r="B64" s="337"/>
      <c r="C64" s="114">
        <f>設定!F13</f>
        <v>0</v>
      </c>
      <c r="D64" s="149"/>
      <c r="E64" s="164"/>
      <c r="F64" s="149"/>
      <c r="G64" s="164"/>
      <c r="H64" s="149"/>
      <c r="I64" s="164"/>
      <c r="J64" s="149"/>
      <c r="K64" s="164"/>
      <c r="L64" s="149"/>
      <c r="M64" s="164"/>
      <c r="N64" s="149"/>
      <c r="O64" s="164"/>
      <c r="P64" s="149"/>
      <c r="Q64" s="164"/>
      <c r="R64" s="149"/>
      <c r="S64" s="164"/>
      <c r="T64" s="149"/>
      <c r="U64" s="164"/>
      <c r="V64" s="149"/>
      <c r="W64" s="164"/>
      <c r="X64" s="149"/>
      <c r="Y64" s="164"/>
      <c r="Z64" s="149"/>
      <c r="AA64" s="164"/>
      <c r="AB64" s="149"/>
      <c r="AC64" s="164"/>
      <c r="AD64" s="149"/>
      <c r="AE64" s="164"/>
      <c r="AF64" s="149"/>
      <c r="AG64" s="164"/>
      <c r="AH64" s="149"/>
      <c r="AI64" s="164"/>
      <c r="AJ64" s="149"/>
      <c r="AK64" s="164"/>
      <c r="AL64" s="149"/>
      <c r="AM64" s="164"/>
      <c r="AN64" s="149"/>
      <c r="AO64" s="164"/>
      <c r="AP64" s="149"/>
      <c r="AQ64" s="164"/>
      <c r="AR64" s="149"/>
      <c r="AS64" s="164"/>
      <c r="AT64" s="149"/>
      <c r="AU64" s="164"/>
      <c r="AV64" s="149"/>
      <c r="AW64" s="164"/>
      <c r="AX64" s="149"/>
      <c r="AY64" s="164"/>
      <c r="AZ64" s="149"/>
      <c r="BA64" s="164"/>
      <c r="BB64" s="149"/>
      <c r="BC64" s="164"/>
      <c r="BD64" s="149"/>
      <c r="BE64" s="164"/>
      <c r="BF64" s="149"/>
      <c r="BG64" s="164"/>
      <c r="BH64" s="149"/>
      <c r="BI64" s="164"/>
      <c r="BJ64" s="149"/>
      <c r="BK64" s="164"/>
    </row>
    <row r="65" spans="1:63" s="98" customFormat="1">
      <c r="A65" s="100"/>
      <c r="B65" s="337"/>
      <c r="C65" s="151">
        <f>設定!F14</f>
        <v>0</v>
      </c>
      <c r="D65" s="169"/>
      <c r="E65" s="160"/>
      <c r="F65" s="169"/>
      <c r="G65" s="160"/>
      <c r="H65" s="169"/>
      <c r="I65" s="160"/>
      <c r="J65" s="169"/>
      <c r="K65" s="160"/>
      <c r="L65" s="169"/>
      <c r="M65" s="160"/>
      <c r="N65" s="169"/>
      <c r="O65" s="160"/>
      <c r="P65" s="169"/>
      <c r="Q65" s="160"/>
      <c r="R65" s="169"/>
      <c r="S65" s="160"/>
      <c r="T65" s="169"/>
      <c r="U65" s="160"/>
      <c r="V65" s="169"/>
      <c r="W65" s="160"/>
      <c r="X65" s="169"/>
      <c r="Y65" s="160"/>
      <c r="Z65" s="169"/>
      <c r="AA65" s="160"/>
      <c r="AB65" s="169"/>
      <c r="AC65" s="160"/>
      <c r="AD65" s="169"/>
      <c r="AE65" s="160"/>
      <c r="AF65" s="169"/>
      <c r="AG65" s="160"/>
      <c r="AH65" s="169"/>
      <c r="AI65" s="160"/>
      <c r="AJ65" s="169"/>
      <c r="AK65" s="160"/>
      <c r="AL65" s="169"/>
      <c r="AM65" s="160"/>
      <c r="AN65" s="169"/>
      <c r="AO65" s="160"/>
      <c r="AP65" s="169"/>
      <c r="AQ65" s="160"/>
      <c r="AR65" s="169"/>
      <c r="AS65" s="160"/>
      <c r="AT65" s="169"/>
      <c r="AU65" s="160"/>
      <c r="AV65" s="169"/>
      <c r="AW65" s="160"/>
      <c r="AX65" s="169"/>
      <c r="AY65" s="160"/>
      <c r="AZ65" s="169"/>
      <c r="BA65" s="160"/>
      <c r="BB65" s="169"/>
      <c r="BC65" s="160"/>
      <c r="BD65" s="169"/>
      <c r="BE65" s="160"/>
      <c r="BF65" s="169"/>
      <c r="BG65" s="160"/>
      <c r="BH65" s="169"/>
      <c r="BI65" s="160"/>
      <c r="BJ65" s="169"/>
      <c r="BK65" s="160"/>
    </row>
    <row r="66" spans="1:63" s="98" customFormat="1" ht="19" thickBot="1">
      <c r="A66" s="100"/>
      <c r="B66" s="337"/>
      <c r="C66" s="144" t="s">
        <v>87</v>
      </c>
      <c r="D66" s="333"/>
      <c r="E66" s="334"/>
      <c r="F66" s="333"/>
      <c r="G66" s="334"/>
      <c r="H66" s="333"/>
      <c r="I66" s="334"/>
      <c r="J66" s="333"/>
      <c r="K66" s="334"/>
      <c r="L66" s="333"/>
      <c r="M66" s="334"/>
      <c r="N66" s="333"/>
      <c r="O66" s="334"/>
      <c r="P66" s="333"/>
      <c r="Q66" s="334"/>
      <c r="R66" s="333"/>
      <c r="S66" s="334"/>
      <c r="T66" s="333"/>
      <c r="U66" s="334"/>
      <c r="V66" s="333"/>
      <c r="W66" s="334"/>
      <c r="X66" s="333"/>
      <c r="Y66" s="334"/>
      <c r="Z66" s="333"/>
      <c r="AA66" s="334"/>
      <c r="AB66" s="333"/>
      <c r="AC66" s="334"/>
      <c r="AD66" s="333"/>
      <c r="AE66" s="334"/>
      <c r="AF66" s="333"/>
      <c r="AG66" s="334"/>
      <c r="AH66" s="333"/>
      <c r="AI66" s="334"/>
      <c r="AJ66" s="333"/>
      <c r="AK66" s="334"/>
      <c r="AL66" s="333"/>
      <c r="AM66" s="334"/>
      <c r="AN66" s="333"/>
      <c r="AO66" s="334"/>
      <c r="AP66" s="333"/>
      <c r="AQ66" s="334"/>
      <c r="AR66" s="333"/>
      <c r="AS66" s="334"/>
      <c r="AT66" s="333"/>
      <c r="AU66" s="334"/>
      <c r="AV66" s="333"/>
      <c r="AW66" s="334"/>
      <c r="AX66" s="333"/>
      <c r="AY66" s="334"/>
      <c r="AZ66" s="333"/>
      <c r="BA66" s="334"/>
      <c r="BB66" s="333"/>
      <c r="BC66" s="334"/>
      <c r="BD66" s="333"/>
      <c r="BE66" s="334"/>
      <c r="BF66" s="333"/>
      <c r="BG66" s="334"/>
      <c r="BH66" s="333"/>
      <c r="BI66" s="334"/>
      <c r="BJ66" s="333"/>
      <c r="BK66" s="334"/>
    </row>
    <row r="67" spans="1:63" s="98" customFormat="1" ht="20" thickTop="1" thickBot="1">
      <c r="A67" s="100"/>
      <c r="B67" s="338"/>
      <c r="C67" s="152" t="s">
        <v>88</v>
      </c>
      <c r="D67" s="324">
        <f>SUM(D56:D65)</f>
        <v>0</v>
      </c>
      <c r="E67" s="325"/>
      <c r="F67" s="324">
        <f t="shared" ref="F67" si="176">SUM(F56:F65)</f>
        <v>0</v>
      </c>
      <c r="G67" s="325"/>
      <c r="H67" s="324">
        <f t="shared" ref="H67" si="177">SUM(H56:H65)</f>
        <v>0</v>
      </c>
      <c r="I67" s="325"/>
      <c r="J67" s="324">
        <f t="shared" ref="J67" si="178">SUM(J56:J65)</f>
        <v>0</v>
      </c>
      <c r="K67" s="325"/>
      <c r="L67" s="324">
        <f t="shared" ref="L67" si="179">SUM(L56:L65)</f>
        <v>0</v>
      </c>
      <c r="M67" s="325"/>
      <c r="N67" s="324">
        <f t="shared" ref="N67" si="180">SUM(N56:N65)</f>
        <v>0</v>
      </c>
      <c r="O67" s="325"/>
      <c r="P67" s="324">
        <f t="shared" ref="P67" si="181">SUM(P56:P65)</f>
        <v>0</v>
      </c>
      <c r="Q67" s="325"/>
      <c r="R67" s="324">
        <f t="shared" ref="R67" si="182">SUM(R56:R65)</f>
        <v>0</v>
      </c>
      <c r="S67" s="325"/>
      <c r="T67" s="324">
        <f t="shared" ref="T67" si="183">SUM(T56:T65)</f>
        <v>0</v>
      </c>
      <c r="U67" s="325"/>
      <c r="V67" s="324">
        <f t="shared" ref="V67" si="184">SUM(V56:V65)</f>
        <v>0</v>
      </c>
      <c r="W67" s="325"/>
      <c r="X67" s="324">
        <f t="shared" ref="X67" si="185">SUM(X56:X65)</f>
        <v>0</v>
      </c>
      <c r="Y67" s="325"/>
      <c r="Z67" s="324">
        <f t="shared" ref="Z67" si="186">SUM(Z56:Z65)</f>
        <v>0</v>
      </c>
      <c r="AA67" s="325"/>
      <c r="AB67" s="324">
        <f t="shared" ref="AB67" si="187">SUM(AB56:AB65)</f>
        <v>0</v>
      </c>
      <c r="AC67" s="325"/>
      <c r="AD67" s="324">
        <f t="shared" ref="AD67" si="188">SUM(AD56:AD65)</f>
        <v>0</v>
      </c>
      <c r="AE67" s="325"/>
      <c r="AF67" s="324">
        <f t="shared" ref="AF67" si="189">SUM(AF56:AF65)</f>
        <v>0</v>
      </c>
      <c r="AG67" s="325"/>
      <c r="AH67" s="324">
        <f t="shared" ref="AH67" si="190">SUM(AH56:AH65)</f>
        <v>0</v>
      </c>
      <c r="AI67" s="325"/>
      <c r="AJ67" s="324">
        <f t="shared" ref="AJ67" si="191">SUM(AJ56:AJ65)</f>
        <v>0</v>
      </c>
      <c r="AK67" s="325"/>
      <c r="AL67" s="324">
        <f t="shared" ref="AL67" si="192">SUM(AL56:AL65)</f>
        <v>0</v>
      </c>
      <c r="AM67" s="325"/>
      <c r="AN67" s="324">
        <f t="shared" ref="AN67" si="193">SUM(AN56:AN65)</f>
        <v>0</v>
      </c>
      <c r="AO67" s="325"/>
      <c r="AP67" s="324">
        <f t="shared" ref="AP67" si="194">SUM(AP56:AP65)</f>
        <v>0</v>
      </c>
      <c r="AQ67" s="325"/>
      <c r="AR67" s="324">
        <f t="shared" ref="AR67" si="195">SUM(AR56:AR65)</f>
        <v>0</v>
      </c>
      <c r="AS67" s="325"/>
      <c r="AT67" s="324">
        <f t="shared" ref="AT67" si="196">SUM(AT56:AT65)</f>
        <v>0</v>
      </c>
      <c r="AU67" s="325"/>
      <c r="AV67" s="324">
        <f t="shared" ref="AV67" si="197">SUM(AV56:AV65)</f>
        <v>0</v>
      </c>
      <c r="AW67" s="325"/>
      <c r="AX67" s="324">
        <f t="shared" ref="AX67" si="198">SUM(AX56:AX65)</f>
        <v>0</v>
      </c>
      <c r="AY67" s="325"/>
      <c r="AZ67" s="324">
        <f t="shared" ref="AZ67" si="199">SUM(AZ56:AZ65)</f>
        <v>0</v>
      </c>
      <c r="BA67" s="325"/>
      <c r="BB67" s="324">
        <f t="shared" ref="BB67" si="200">SUM(BB56:BB65)</f>
        <v>0</v>
      </c>
      <c r="BC67" s="325"/>
      <c r="BD67" s="324">
        <f t="shared" ref="BD67" si="201">SUM(BD56:BD65)</f>
        <v>0</v>
      </c>
      <c r="BE67" s="325"/>
      <c r="BF67" s="324">
        <f t="shared" ref="BF67" si="202">SUM(BF56:BF65)</f>
        <v>0</v>
      </c>
      <c r="BG67" s="325"/>
      <c r="BH67" s="324">
        <f t="shared" ref="BH67" si="203">SUM(BH56:BH65)</f>
        <v>0</v>
      </c>
      <c r="BI67" s="325"/>
      <c r="BJ67" s="324">
        <f t="shared" ref="BJ67" si="204">SUM(BJ56:BJ65)</f>
        <v>0</v>
      </c>
      <c r="BK67" s="325"/>
    </row>
    <row r="68" spans="1:63" s="98" customFormat="1" ht="19" thickTop="1">
      <c r="A68" s="100"/>
      <c r="B68" s="337" t="s">
        <v>5</v>
      </c>
      <c r="C68" s="170">
        <f>設定!H5</f>
        <v>0</v>
      </c>
      <c r="D68" s="146"/>
      <c r="E68" s="163"/>
      <c r="F68" s="146"/>
      <c r="G68" s="163"/>
      <c r="H68" s="146"/>
      <c r="I68" s="163"/>
      <c r="J68" s="146"/>
      <c r="K68" s="163"/>
      <c r="L68" s="146"/>
      <c r="M68" s="163"/>
      <c r="N68" s="146"/>
      <c r="O68" s="163"/>
      <c r="P68" s="146"/>
      <c r="Q68" s="163"/>
      <c r="R68" s="146"/>
      <c r="S68" s="163"/>
      <c r="T68" s="146"/>
      <c r="U68" s="163"/>
      <c r="V68" s="146"/>
      <c r="W68" s="163"/>
      <c r="X68" s="146"/>
      <c r="Y68" s="163"/>
      <c r="Z68" s="146"/>
      <c r="AA68" s="163"/>
      <c r="AB68" s="146"/>
      <c r="AC68" s="163"/>
      <c r="AD68" s="146"/>
      <c r="AE68" s="163"/>
      <c r="AF68" s="146"/>
      <c r="AG68" s="163"/>
      <c r="AH68" s="146"/>
      <c r="AI68" s="163"/>
      <c r="AJ68" s="146"/>
      <c r="AK68" s="163"/>
      <c r="AL68" s="146"/>
      <c r="AM68" s="163"/>
      <c r="AN68" s="146"/>
      <c r="AO68" s="163"/>
      <c r="AP68" s="146"/>
      <c r="AQ68" s="163"/>
      <c r="AR68" s="146"/>
      <c r="AS68" s="163"/>
      <c r="AT68" s="146"/>
      <c r="AU68" s="163"/>
      <c r="AV68" s="146"/>
      <c r="AW68" s="163"/>
      <c r="AX68" s="146"/>
      <c r="AY68" s="163"/>
      <c r="AZ68" s="146"/>
      <c r="BA68" s="163"/>
      <c r="BB68" s="146"/>
      <c r="BC68" s="163"/>
      <c r="BD68" s="146"/>
      <c r="BE68" s="163"/>
      <c r="BF68" s="146"/>
      <c r="BG68" s="163"/>
      <c r="BH68" s="146"/>
      <c r="BI68" s="163"/>
      <c r="BJ68" s="146"/>
      <c r="BK68" s="163"/>
    </row>
    <row r="69" spans="1:63" s="98" customFormat="1">
      <c r="A69" s="100"/>
      <c r="B69" s="337"/>
      <c r="C69" s="110">
        <f>設定!H6</f>
        <v>0</v>
      </c>
      <c r="D69" s="143"/>
      <c r="E69" s="160"/>
      <c r="F69" s="143"/>
      <c r="G69" s="160"/>
      <c r="H69" s="143"/>
      <c r="I69" s="160"/>
      <c r="J69" s="143"/>
      <c r="K69" s="160"/>
      <c r="L69" s="143"/>
      <c r="M69" s="160"/>
      <c r="N69" s="143"/>
      <c r="O69" s="160"/>
      <c r="P69" s="143"/>
      <c r="Q69" s="160"/>
      <c r="R69" s="143"/>
      <c r="S69" s="160"/>
      <c r="T69" s="143"/>
      <c r="U69" s="160"/>
      <c r="V69" s="143"/>
      <c r="W69" s="160"/>
      <c r="X69" s="143"/>
      <c r="Y69" s="160"/>
      <c r="Z69" s="143"/>
      <c r="AA69" s="160"/>
      <c r="AB69" s="143"/>
      <c r="AC69" s="160"/>
      <c r="AD69" s="143"/>
      <c r="AE69" s="160"/>
      <c r="AF69" s="143"/>
      <c r="AG69" s="160"/>
      <c r="AH69" s="143"/>
      <c r="AI69" s="160"/>
      <c r="AJ69" s="143"/>
      <c r="AK69" s="160"/>
      <c r="AL69" s="143"/>
      <c r="AM69" s="160"/>
      <c r="AN69" s="143"/>
      <c r="AO69" s="160"/>
      <c r="AP69" s="143"/>
      <c r="AQ69" s="160"/>
      <c r="AR69" s="143"/>
      <c r="AS69" s="160"/>
      <c r="AT69" s="143"/>
      <c r="AU69" s="160"/>
      <c r="AV69" s="143"/>
      <c r="AW69" s="160"/>
      <c r="AX69" s="143"/>
      <c r="AY69" s="160"/>
      <c r="AZ69" s="143"/>
      <c r="BA69" s="160"/>
      <c r="BB69" s="143"/>
      <c r="BC69" s="160"/>
      <c r="BD69" s="143"/>
      <c r="BE69" s="160"/>
      <c r="BF69" s="143"/>
      <c r="BG69" s="160"/>
      <c r="BH69" s="143"/>
      <c r="BI69" s="160"/>
      <c r="BJ69" s="143"/>
      <c r="BK69" s="160"/>
    </row>
    <row r="70" spans="1:63" s="98" customFormat="1">
      <c r="A70" s="100"/>
      <c r="B70" s="337"/>
      <c r="C70" s="114">
        <f>設定!H7</f>
        <v>0</v>
      </c>
      <c r="D70" s="149"/>
      <c r="E70" s="164"/>
      <c r="F70" s="149"/>
      <c r="G70" s="164"/>
      <c r="H70" s="149"/>
      <c r="I70" s="164"/>
      <c r="J70" s="149"/>
      <c r="K70" s="164"/>
      <c r="L70" s="149"/>
      <c r="M70" s="164"/>
      <c r="N70" s="149"/>
      <c r="O70" s="164"/>
      <c r="P70" s="149"/>
      <c r="Q70" s="164"/>
      <c r="R70" s="149"/>
      <c r="S70" s="164"/>
      <c r="T70" s="149"/>
      <c r="U70" s="164"/>
      <c r="V70" s="149"/>
      <c r="W70" s="164"/>
      <c r="X70" s="149"/>
      <c r="Y70" s="164"/>
      <c r="Z70" s="149"/>
      <c r="AA70" s="164"/>
      <c r="AB70" s="149"/>
      <c r="AC70" s="164"/>
      <c r="AD70" s="149"/>
      <c r="AE70" s="164"/>
      <c r="AF70" s="149"/>
      <c r="AG70" s="164"/>
      <c r="AH70" s="149"/>
      <c r="AI70" s="164"/>
      <c r="AJ70" s="149"/>
      <c r="AK70" s="164"/>
      <c r="AL70" s="149"/>
      <c r="AM70" s="164"/>
      <c r="AN70" s="149"/>
      <c r="AO70" s="164"/>
      <c r="AP70" s="149"/>
      <c r="AQ70" s="164"/>
      <c r="AR70" s="149"/>
      <c r="AS70" s="164"/>
      <c r="AT70" s="149"/>
      <c r="AU70" s="164"/>
      <c r="AV70" s="149"/>
      <c r="AW70" s="164"/>
      <c r="AX70" s="149"/>
      <c r="AY70" s="164"/>
      <c r="AZ70" s="149"/>
      <c r="BA70" s="164"/>
      <c r="BB70" s="149"/>
      <c r="BC70" s="164"/>
      <c r="BD70" s="149"/>
      <c r="BE70" s="164"/>
      <c r="BF70" s="149"/>
      <c r="BG70" s="164"/>
      <c r="BH70" s="149"/>
      <c r="BI70" s="164"/>
      <c r="BJ70" s="149"/>
      <c r="BK70" s="164"/>
    </row>
    <row r="71" spans="1:63" s="98" customFormat="1">
      <c r="A71" s="100"/>
      <c r="B71" s="337"/>
      <c r="C71" s="110">
        <f>設定!H8</f>
        <v>0</v>
      </c>
      <c r="D71" s="143"/>
      <c r="E71" s="160"/>
      <c r="F71" s="143"/>
      <c r="G71" s="160"/>
      <c r="H71" s="143"/>
      <c r="I71" s="160"/>
      <c r="J71" s="143"/>
      <c r="K71" s="160"/>
      <c r="L71" s="143"/>
      <c r="M71" s="160"/>
      <c r="N71" s="143"/>
      <c r="O71" s="160"/>
      <c r="P71" s="143"/>
      <c r="Q71" s="160"/>
      <c r="R71" s="143"/>
      <c r="S71" s="160"/>
      <c r="T71" s="143"/>
      <c r="U71" s="160"/>
      <c r="V71" s="143"/>
      <c r="W71" s="160"/>
      <c r="X71" s="143"/>
      <c r="Y71" s="160"/>
      <c r="Z71" s="143"/>
      <c r="AA71" s="160"/>
      <c r="AB71" s="143"/>
      <c r="AC71" s="160"/>
      <c r="AD71" s="143"/>
      <c r="AE71" s="160"/>
      <c r="AF71" s="143"/>
      <c r="AG71" s="160"/>
      <c r="AH71" s="143"/>
      <c r="AI71" s="160"/>
      <c r="AJ71" s="143"/>
      <c r="AK71" s="160"/>
      <c r="AL71" s="143"/>
      <c r="AM71" s="160"/>
      <c r="AN71" s="143"/>
      <c r="AO71" s="160"/>
      <c r="AP71" s="143"/>
      <c r="AQ71" s="160"/>
      <c r="AR71" s="143"/>
      <c r="AS71" s="160"/>
      <c r="AT71" s="143"/>
      <c r="AU71" s="160"/>
      <c r="AV71" s="143"/>
      <c r="AW71" s="160"/>
      <c r="AX71" s="143"/>
      <c r="AY71" s="160"/>
      <c r="AZ71" s="143"/>
      <c r="BA71" s="160"/>
      <c r="BB71" s="143"/>
      <c r="BC71" s="160"/>
      <c r="BD71" s="143"/>
      <c r="BE71" s="160"/>
      <c r="BF71" s="143"/>
      <c r="BG71" s="160"/>
      <c r="BH71" s="143"/>
      <c r="BI71" s="160"/>
      <c r="BJ71" s="143"/>
      <c r="BK71" s="160"/>
    </row>
    <row r="72" spans="1:63" s="98" customFormat="1">
      <c r="A72" s="100"/>
      <c r="B72" s="337"/>
      <c r="C72" s="114">
        <f>設定!H9</f>
        <v>0</v>
      </c>
      <c r="D72" s="149"/>
      <c r="E72" s="164"/>
      <c r="F72" s="149"/>
      <c r="G72" s="164"/>
      <c r="H72" s="149"/>
      <c r="I72" s="164"/>
      <c r="J72" s="149"/>
      <c r="K72" s="164"/>
      <c r="L72" s="149"/>
      <c r="M72" s="164"/>
      <c r="N72" s="149"/>
      <c r="O72" s="164"/>
      <c r="P72" s="149"/>
      <c r="Q72" s="164"/>
      <c r="R72" s="149"/>
      <c r="S72" s="164"/>
      <c r="T72" s="149"/>
      <c r="U72" s="164"/>
      <c r="V72" s="149"/>
      <c r="W72" s="164"/>
      <c r="X72" s="149"/>
      <c r="Y72" s="164"/>
      <c r="Z72" s="149"/>
      <c r="AA72" s="164"/>
      <c r="AB72" s="149"/>
      <c r="AC72" s="164"/>
      <c r="AD72" s="149"/>
      <c r="AE72" s="164"/>
      <c r="AF72" s="149"/>
      <c r="AG72" s="164"/>
      <c r="AH72" s="149"/>
      <c r="AI72" s="164"/>
      <c r="AJ72" s="149"/>
      <c r="AK72" s="164"/>
      <c r="AL72" s="149"/>
      <c r="AM72" s="164"/>
      <c r="AN72" s="149"/>
      <c r="AO72" s="164"/>
      <c r="AP72" s="149"/>
      <c r="AQ72" s="164"/>
      <c r="AR72" s="149"/>
      <c r="AS72" s="164"/>
      <c r="AT72" s="149"/>
      <c r="AU72" s="164"/>
      <c r="AV72" s="149"/>
      <c r="AW72" s="164"/>
      <c r="AX72" s="149"/>
      <c r="AY72" s="164"/>
      <c r="AZ72" s="149"/>
      <c r="BA72" s="164"/>
      <c r="BB72" s="149"/>
      <c r="BC72" s="164"/>
      <c r="BD72" s="149"/>
      <c r="BE72" s="164"/>
      <c r="BF72" s="149"/>
      <c r="BG72" s="164"/>
      <c r="BH72" s="149"/>
      <c r="BI72" s="164"/>
      <c r="BJ72" s="149"/>
      <c r="BK72" s="164"/>
    </row>
    <row r="73" spans="1:63" s="98" customFormat="1">
      <c r="A73" s="100"/>
      <c r="B73" s="337"/>
      <c r="C73" s="110">
        <f>設定!H10</f>
        <v>0</v>
      </c>
      <c r="D73" s="143"/>
      <c r="E73" s="160"/>
      <c r="F73" s="143"/>
      <c r="G73" s="160"/>
      <c r="H73" s="143"/>
      <c r="I73" s="160"/>
      <c r="J73" s="143"/>
      <c r="K73" s="160"/>
      <c r="L73" s="143"/>
      <c r="M73" s="160"/>
      <c r="N73" s="143"/>
      <c r="O73" s="160"/>
      <c r="P73" s="143"/>
      <c r="Q73" s="160"/>
      <c r="R73" s="143"/>
      <c r="S73" s="160"/>
      <c r="T73" s="143"/>
      <c r="U73" s="160"/>
      <c r="V73" s="143"/>
      <c r="W73" s="160"/>
      <c r="X73" s="143"/>
      <c r="Y73" s="160"/>
      <c r="Z73" s="143"/>
      <c r="AA73" s="160"/>
      <c r="AB73" s="143"/>
      <c r="AC73" s="160"/>
      <c r="AD73" s="143"/>
      <c r="AE73" s="160"/>
      <c r="AF73" s="143"/>
      <c r="AG73" s="160"/>
      <c r="AH73" s="143"/>
      <c r="AI73" s="160"/>
      <c r="AJ73" s="143"/>
      <c r="AK73" s="160"/>
      <c r="AL73" s="143"/>
      <c r="AM73" s="160"/>
      <c r="AN73" s="143"/>
      <c r="AO73" s="160"/>
      <c r="AP73" s="143"/>
      <c r="AQ73" s="160"/>
      <c r="AR73" s="143"/>
      <c r="AS73" s="160"/>
      <c r="AT73" s="143"/>
      <c r="AU73" s="160"/>
      <c r="AV73" s="143"/>
      <c r="AW73" s="160"/>
      <c r="AX73" s="143"/>
      <c r="AY73" s="160"/>
      <c r="AZ73" s="143"/>
      <c r="BA73" s="160"/>
      <c r="BB73" s="143"/>
      <c r="BC73" s="160"/>
      <c r="BD73" s="143"/>
      <c r="BE73" s="160"/>
      <c r="BF73" s="143"/>
      <c r="BG73" s="160"/>
      <c r="BH73" s="143"/>
      <c r="BI73" s="160"/>
      <c r="BJ73" s="143"/>
      <c r="BK73" s="160"/>
    </row>
    <row r="74" spans="1:63" s="98" customFormat="1">
      <c r="A74" s="100"/>
      <c r="B74" s="337"/>
      <c r="C74" s="114">
        <f>設定!H11</f>
        <v>0</v>
      </c>
      <c r="D74" s="149"/>
      <c r="E74" s="164"/>
      <c r="F74" s="149"/>
      <c r="G74" s="164"/>
      <c r="H74" s="149"/>
      <c r="I74" s="164"/>
      <c r="J74" s="149"/>
      <c r="K74" s="164"/>
      <c r="L74" s="149"/>
      <c r="M74" s="164"/>
      <c r="N74" s="149"/>
      <c r="O74" s="164"/>
      <c r="P74" s="149"/>
      <c r="Q74" s="164"/>
      <c r="R74" s="149"/>
      <c r="S74" s="164"/>
      <c r="T74" s="149"/>
      <c r="U74" s="164"/>
      <c r="V74" s="149"/>
      <c r="W74" s="164"/>
      <c r="X74" s="149"/>
      <c r="Y74" s="164"/>
      <c r="Z74" s="149"/>
      <c r="AA74" s="164"/>
      <c r="AB74" s="149"/>
      <c r="AC74" s="164"/>
      <c r="AD74" s="149"/>
      <c r="AE74" s="164"/>
      <c r="AF74" s="149"/>
      <c r="AG74" s="164"/>
      <c r="AH74" s="149"/>
      <c r="AI74" s="164"/>
      <c r="AJ74" s="149"/>
      <c r="AK74" s="164"/>
      <c r="AL74" s="149"/>
      <c r="AM74" s="164"/>
      <c r="AN74" s="149"/>
      <c r="AO74" s="164"/>
      <c r="AP74" s="149"/>
      <c r="AQ74" s="164"/>
      <c r="AR74" s="149"/>
      <c r="AS74" s="164"/>
      <c r="AT74" s="149"/>
      <c r="AU74" s="164"/>
      <c r="AV74" s="149"/>
      <c r="AW74" s="164"/>
      <c r="AX74" s="149"/>
      <c r="AY74" s="164"/>
      <c r="AZ74" s="149"/>
      <c r="BA74" s="164"/>
      <c r="BB74" s="149"/>
      <c r="BC74" s="164"/>
      <c r="BD74" s="149"/>
      <c r="BE74" s="164"/>
      <c r="BF74" s="149"/>
      <c r="BG74" s="164"/>
      <c r="BH74" s="149"/>
      <c r="BI74" s="164"/>
      <c r="BJ74" s="149"/>
      <c r="BK74" s="164"/>
    </row>
    <row r="75" spans="1:63" s="98" customFormat="1">
      <c r="A75" s="100"/>
      <c r="B75" s="337"/>
      <c r="C75" s="110">
        <f>設定!H12</f>
        <v>0</v>
      </c>
      <c r="D75" s="143"/>
      <c r="E75" s="160"/>
      <c r="F75" s="143"/>
      <c r="G75" s="160"/>
      <c r="H75" s="143"/>
      <c r="I75" s="160"/>
      <c r="J75" s="143"/>
      <c r="K75" s="160"/>
      <c r="L75" s="143"/>
      <c r="M75" s="160"/>
      <c r="N75" s="143"/>
      <c r="O75" s="160"/>
      <c r="P75" s="143"/>
      <c r="Q75" s="160"/>
      <c r="R75" s="143"/>
      <c r="S75" s="160"/>
      <c r="T75" s="143"/>
      <c r="U75" s="160"/>
      <c r="V75" s="143"/>
      <c r="W75" s="160"/>
      <c r="X75" s="143"/>
      <c r="Y75" s="160"/>
      <c r="Z75" s="143"/>
      <c r="AA75" s="160"/>
      <c r="AB75" s="143"/>
      <c r="AC75" s="160"/>
      <c r="AD75" s="143"/>
      <c r="AE75" s="160"/>
      <c r="AF75" s="143"/>
      <c r="AG75" s="160"/>
      <c r="AH75" s="143"/>
      <c r="AI75" s="160"/>
      <c r="AJ75" s="143"/>
      <c r="AK75" s="160"/>
      <c r="AL75" s="143"/>
      <c r="AM75" s="160"/>
      <c r="AN75" s="143"/>
      <c r="AO75" s="160"/>
      <c r="AP75" s="143"/>
      <c r="AQ75" s="160"/>
      <c r="AR75" s="143"/>
      <c r="AS75" s="160"/>
      <c r="AT75" s="143"/>
      <c r="AU75" s="160"/>
      <c r="AV75" s="143"/>
      <c r="AW75" s="160"/>
      <c r="AX75" s="143"/>
      <c r="AY75" s="160"/>
      <c r="AZ75" s="143"/>
      <c r="BA75" s="160"/>
      <c r="BB75" s="143"/>
      <c r="BC75" s="160"/>
      <c r="BD75" s="143"/>
      <c r="BE75" s="160"/>
      <c r="BF75" s="143"/>
      <c r="BG75" s="160"/>
      <c r="BH75" s="143"/>
      <c r="BI75" s="160"/>
      <c r="BJ75" s="143"/>
      <c r="BK75" s="160"/>
    </row>
    <row r="76" spans="1:63" s="98" customFormat="1">
      <c r="A76" s="100"/>
      <c r="B76" s="337"/>
      <c r="C76" s="114">
        <f>設定!H13</f>
        <v>0</v>
      </c>
      <c r="D76" s="149"/>
      <c r="E76" s="164"/>
      <c r="F76" s="149"/>
      <c r="G76" s="164"/>
      <c r="H76" s="149"/>
      <c r="I76" s="164"/>
      <c r="J76" s="149"/>
      <c r="K76" s="164"/>
      <c r="L76" s="149"/>
      <c r="M76" s="164"/>
      <c r="N76" s="149"/>
      <c r="O76" s="164"/>
      <c r="P76" s="149"/>
      <c r="Q76" s="164"/>
      <c r="R76" s="149"/>
      <c r="S76" s="164"/>
      <c r="T76" s="149"/>
      <c r="U76" s="164"/>
      <c r="V76" s="149"/>
      <c r="W76" s="164"/>
      <c r="X76" s="149"/>
      <c r="Y76" s="164"/>
      <c r="Z76" s="149"/>
      <c r="AA76" s="164"/>
      <c r="AB76" s="149"/>
      <c r="AC76" s="164"/>
      <c r="AD76" s="149"/>
      <c r="AE76" s="164"/>
      <c r="AF76" s="149"/>
      <c r="AG76" s="164"/>
      <c r="AH76" s="149"/>
      <c r="AI76" s="164"/>
      <c r="AJ76" s="149"/>
      <c r="AK76" s="164"/>
      <c r="AL76" s="149"/>
      <c r="AM76" s="164"/>
      <c r="AN76" s="149"/>
      <c r="AO76" s="164"/>
      <c r="AP76" s="149"/>
      <c r="AQ76" s="164"/>
      <c r="AR76" s="149"/>
      <c r="AS76" s="164"/>
      <c r="AT76" s="149"/>
      <c r="AU76" s="164"/>
      <c r="AV76" s="149"/>
      <c r="AW76" s="164"/>
      <c r="AX76" s="149"/>
      <c r="AY76" s="164"/>
      <c r="AZ76" s="149"/>
      <c r="BA76" s="164"/>
      <c r="BB76" s="149"/>
      <c r="BC76" s="164"/>
      <c r="BD76" s="149"/>
      <c r="BE76" s="164"/>
      <c r="BF76" s="149"/>
      <c r="BG76" s="164"/>
      <c r="BH76" s="149"/>
      <c r="BI76" s="164"/>
      <c r="BJ76" s="149"/>
      <c r="BK76" s="164"/>
    </row>
    <row r="77" spans="1:63" s="98" customFormat="1">
      <c r="A77" s="100"/>
      <c r="B77" s="337"/>
      <c r="C77" s="151">
        <f>設定!H14</f>
        <v>0</v>
      </c>
      <c r="D77" s="169"/>
      <c r="E77" s="160"/>
      <c r="F77" s="169"/>
      <c r="G77" s="160"/>
      <c r="H77" s="169"/>
      <c r="I77" s="160"/>
      <c r="J77" s="169"/>
      <c r="K77" s="160"/>
      <c r="L77" s="169"/>
      <c r="M77" s="160"/>
      <c r="N77" s="169"/>
      <c r="O77" s="160"/>
      <c r="P77" s="169"/>
      <c r="Q77" s="160"/>
      <c r="R77" s="169"/>
      <c r="S77" s="160"/>
      <c r="T77" s="169"/>
      <c r="U77" s="160"/>
      <c r="V77" s="169"/>
      <c r="W77" s="160"/>
      <c r="X77" s="169"/>
      <c r="Y77" s="160"/>
      <c r="Z77" s="169"/>
      <c r="AA77" s="160"/>
      <c r="AB77" s="169"/>
      <c r="AC77" s="160"/>
      <c r="AD77" s="169"/>
      <c r="AE77" s="160"/>
      <c r="AF77" s="169"/>
      <c r="AG77" s="160"/>
      <c r="AH77" s="169"/>
      <c r="AI77" s="160"/>
      <c r="AJ77" s="169"/>
      <c r="AK77" s="160"/>
      <c r="AL77" s="169"/>
      <c r="AM77" s="160"/>
      <c r="AN77" s="169"/>
      <c r="AO77" s="160"/>
      <c r="AP77" s="169"/>
      <c r="AQ77" s="160"/>
      <c r="AR77" s="169"/>
      <c r="AS77" s="160"/>
      <c r="AT77" s="169"/>
      <c r="AU77" s="160"/>
      <c r="AV77" s="169"/>
      <c r="AW77" s="160"/>
      <c r="AX77" s="169"/>
      <c r="AY77" s="160"/>
      <c r="AZ77" s="169"/>
      <c r="BA77" s="160"/>
      <c r="BB77" s="169"/>
      <c r="BC77" s="160"/>
      <c r="BD77" s="169"/>
      <c r="BE77" s="160"/>
      <c r="BF77" s="169"/>
      <c r="BG77" s="160"/>
      <c r="BH77" s="169"/>
      <c r="BI77" s="160"/>
      <c r="BJ77" s="169"/>
      <c r="BK77" s="160"/>
    </row>
    <row r="78" spans="1:63" s="98" customFormat="1" ht="19" thickBot="1">
      <c r="A78" s="100"/>
      <c r="B78" s="337"/>
      <c r="C78" s="144" t="s">
        <v>87</v>
      </c>
      <c r="D78" s="333"/>
      <c r="E78" s="334"/>
      <c r="F78" s="333"/>
      <c r="G78" s="334"/>
      <c r="H78" s="333"/>
      <c r="I78" s="334"/>
      <c r="J78" s="333"/>
      <c r="K78" s="334"/>
      <c r="L78" s="333"/>
      <c r="M78" s="334"/>
      <c r="N78" s="333"/>
      <c r="O78" s="334"/>
      <c r="P78" s="333"/>
      <c r="Q78" s="334"/>
      <c r="R78" s="333"/>
      <c r="S78" s="334"/>
      <c r="T78" s="333"/>
      <c r="U78" s="334"/>
      <c r="V78" s="333"/>
      <c r="W78" s="334"/>
      <c r="X78" s="333"/>
      <c r="Y78" s="334"/>
      <c r="Z78" s="333"/>
      <c r="AA78" s="334"/>
      <c r="AB78" s="333"/>
      <c r="AC78" s="334"/>
      <c r="AD78" s="333"/>
      <c r="AE78" s="334"/>
      <c r="AF78" s="333"/>
      <c r="AG78" s="334"/>
      <c r="AH78" s="333"/>
      <c r="AI78" s="334"/>
      <c r="AJ78" s="333"/>
      <c r="AK78" s="334"/>
      <c r="AL78" s="333"/>
      <c r="AM78" s="334"/>
      <c r="AN78" s="333"/>
      <c r="AO78" s="334"/>
      <c r="AP78" s="333"/>
      <c r="AQ78" s="334"/>
      <c r="AR78" s="333"/>
      <c r="AS78" s="334"/>
      <c r="AT78" s="333"/>
      <c r="AU78" s="334"/>
      <c r="AV78" s="333"/>
      <c r="AW78" s="334"/>
      <c r="AX78" s="333"/>
      <c r="AY78" s="334"/>
      <c r="AZ78" s="333"/>
      <c r="BA78" s="334"/>
      <c r="BB78" s="333"/>
      <c r="BC78" s="334"/>
      <c r="BD78" s="333"/>
      <c r="BE78" s="334"/>
      <c r="BF78" s="333"/>
      <c r="BG78" s="334"/>
      <c r="BH78" s="333"/>
      <c r="BI78" s="334"/>
      <c r="BJ78" s="333"/>
      <c r="BK78" s="334"/>
    </row>
    <row r="79" spans="1:63" s="98" customFormat="1" ht="20" thickTop="1" thickBot="1">
      <c r="A79" s="100"/>
      <c r="B79" s="338"/>
      <c r="C79" s="152" t="s">
        <v>88</v>
      </c>
      <c r="D79" s="324">
        <f>SUM(D68:D77)</f>
        <v>0</v>
      </c>
      <c r="E79" s="325"/>
      <c r="F79" s="324">
        <f>SUM(F68:F77)</f>
        <v>0</v>
      </c>
      <c r="G79" s="325"/>
      <c r="H79" s="324">
        <f>SUM(H68:H77)</f>
        <v>0</v>
      </c>
      <c r="I79" s="325"/>
      <c r="J79" s="324">
        <f>SUM(J68:J77)</f>
        <v>0</v>
      </c>
      <c r="K79" s="325"/>
      <c r="L79" s="324">
        <f>SUM(L68:L77)</f>
        <v>0</v>
      </c>
      <c r="M79" s="325"/>
      <c r="N79" s="324">
        <f>SUM(N68:N77)</f>
        <v>0</v>
      </c>
      <c r="O79" s="325"/>
      <c r="P79" s="324">
        <f>SUM(P68:P77)</f>
        <v>0</v>
      </c>
      <c r="Q79" s="325"/>
      <c r="R79" s="324">
        <f>SUM(R68:R77)</f>
        <v>0</v>
      </c>
      <c r="S79" s="325"/>
      <c r="T79" s="324">
        <f>SUM(T68:T77)</f>
        <v>0</v>
      </c>
      <c r="U79" s="325"/>
      <c r="V79" s="324">
        <f>SUM(V68:V77)</f>
        <v>0</v>
      </c>
      <c r="W79" s="325"/>
      <c r="X79" s="324">
        <f>SUM(X68:X77)</f>
        <v>0</v>
      </c>
      <c r="Y79" s="325"/>
      <c r="Z79" s="324">
        <f>SUM(Z68:Z77)</f>
        <v>0</v>
      </c>
      <c r="AA79" s="325"/>
      <c r="AB79" s="324">
        <f>SUM(AB68:AB77)</f>
        <v>0</v>
      </c>
      <c r="AC79" s="325"/>
      <c r="AD79" s="324">
        <f>SUM(AD68:AD77)</f>
        <v>0</v>
      </c>
      <c r="AE79" s="325"/>
      <c r="AF79" s="324">
        <f>SUM(AF68:AF77)</f>
        <v>0</v>
      </c>
      <c r="AG79" s="325"/>
      <c r="AH79" s="324">
        <f>SUM(AH68:AH77)</f>
        <v>0</v>
      </c>
      <c r="AI79" s="325"/>
      <c r="AJ79" s="324">
        <f>SUM(AJ68:AJ77)</f>
        <v>0</v>
      </c>
      <c r="AK79" s="325"/>
      <c r="AL79" s="324">
        <f>SUM(AL68:AL77)</f>
        <v>0</v>
      </c>
      <c r="AM79" s="325"/>
      <c r="AN79" s="324">
        <f>SUM(AN68:AN77)</f>
        <v>0</v>
      </c>
      <c r="AO79" s="325"/>
      <c r="AP79" s="324">
        <f>SUM(AP68:AP77)</f>
        <v>0</v>
      </c>
      <c r="AQ79" s="325"/>
      <c r="AR79" s="324">
        <f>SUM(AR68:AR77)</f>
        <v>0</v>
      </c>
      <c r="AS79" s="325"/>
      <c r="AT79" s="324">
        <f>SUM(AT68:AT77)</f>
        <v>0</v>
      </c>
      <c r="AU79" s="325"/>
      <c r="AV79" s="324">
        <f>SUM(AV68:AV77)</f>
        <v>0</v>
      </c>
      <c r="AW79" s="325"/>
      <c r="AX79" s="324">
        <f>SUM(AX68:AX77)</f>
        <v>0</v>
      </c>
      <c r="AY79" s="325"/>
      <c r="AZ79" s="324">
        <f>SUM(AZ68:AZ77)</f>
        <v>0</v>
      </c>
      <c r="BA79" s="325"/>
      <c r="BB79" s="324">
        <f>SUM(BB68:BB77)</f>
        <v>0</v>
      </c>
      <c r="BC79" s="325"/>
      <c r="BD79" s="324">
        <f>SUM(BD68:BD77)</f>
        <v>0</v>
      </c>
      <c r="BE79" s="325"/>
      <c r="BF79" s="324">
        <f>SUM(BF68:BF77)</f>
        <v>0</v>
      </c>
      <c r="BG79" s="325"/>
      <c r="BH79" s="324">
        <f>SUM(BH68:BH77)</f>
        <v>0</v>
      </c>
      <c r="BI79" s="325"/>
      <c r="BJ79" s="324">
        <f>SUM(BJ68:BJ77)</f>
        <v>0</v>
      </c>
      <c r="BK79" s="325"/>
    </row>
    <row r="80" spans="1:63" s="98" customFormat="1" ht="19" thickTop="1">
      <c r="A80" s="100"/>
      <c r="B80" s="337" t="s">
        <v>6</v>
      </c>
      <c r="C80" s="170">
        <f>設定!J5</f>
        <v>0</v>
      </c>
      <c r="D80" s="146"/>
      <c r="E80" s="163"/>
      <c r="F80" s="146"/>
      <c r="G80" s="163"/>
      <c r="H80" s="146"/>
      <c r="I80" s="163"/>
      <c r="J80" s="146"/>
      <c r="K80" s="163"/>
      <c r="L80" s="146"/>
      <c r="M80" s="163"/>
      <c r="N80" s="146"/>
      <c r="O80" s="163"/>
      <c r="P80" s="146"/>
      <c r="Q80" s="163"/>
      <c r="R80" s="146"/>
      <c r="S80" s="163"/>
      <c r="T80" s="146"/>
      <c r="U80" s="163"/>
      <c r="V80" s="146"/>
      <c r="W80" s="163"/>
      <c r="X80" s="146"/>
      <c r="Y80" s="163"/>
      <c r="Z80" s="146"/>
      <c r="AA80" s="163"/>
      <c r="AB80" s="146"/>
      <c r="AC80" s="163"/>
      <c r="AD80" s="146"/>
      <c r="AE80" s="163"/>
      <c r="AF80" s="146"/>
      <c r="AG80" s="163"/>
      <c r="AH80" s="146"/>
      <c r="AI80" s="163"/>
      <c r="AJ80" s="146"/>
      <c r="AK80" s="163"/>
      <c r="AL80" s="146"/>
      <c r="AM80" s="163"/>
      <c r="AN80" s="146"/>
      <c r="AO80" s="163"/>
      <c r="AP80" s="146"/>
      <c r="AQ80" s="163"/>
      <c r="AR80" s="146"/>
      <c r="AS80" s="163"/>
      <c r="AT80" s="146"/>
      <c r="AU80" s="163"/>
      <c r="AV80" s="146"/>
      <c r="AW80" s="163"/>
      <c r="AX80" s="146"/>
      <c r="AY80" s="163"/>
      <c r="AZ80" s="146"/>
      <c r="BA80" s="163"/>
      <c r="BB80" s="146"/>
      <c r="BC80" s="163"/>
      <c r="BD80" s="146"/>
      <c r="BE80" s="163"/>
      <c r="BF80" s="146"/>
      <c r="BG80" s="163"/>
      <c r="BH80" s="146"/>
      <c r="BI80" s="163"/>
      <c r="BJ80" s="146"/>
      <c r="BK80" s="163"/>
    </row>
    <row r="81" spans="1:63" s="98" customFormat="1">
      <c r="A81" s="100"/>
      <c r="B81" s="337"/>
      <c r="C81" s="110">
        <f>設定!J6</f>
        <v>0</v>
      </c>
      <c r="D81" s="143"/>
      <c r="E81" s="160"/>
      <c r="F81" s="143"/>
      <c r="G81" s="160"/>
      <c r="H81" s="143"/>
      <c r="I81" s="160"/>
      <c r="J81" s="143"/>
      <c r="K81" s="160"/>
      <c r="L81" s="143"/>
      <c r="M81" s="160"/>
      <c r="N81" s="143"/>
      <c r="O81" s="160"/>
      <c r="P81" s="143"/>
      <c r="Q81" s="160"/>
      <c r="R81" s="143"/>
      <c r="S81" s="160"/>
      <c r="T81" s="143"/>
      <c r="U81" s="160"/>
      <c r="V81" s="143"/>
      <c r="W81" s="160"/>
      <c r="X81" s="143"/>
      <c r="Y81" s="160"/>
      <c r="Z81" s="143"/>
      <c r="AA81" s="160"/>
      <c r="AB81" s="143"/>
      <c r="AC81" s="160"/>
      <c r="AD81" s="143"/>
      <c r="AE81" s="160"/>
      <c r="AF81" s="143"/>
      <c r="AG81" s="160"/>
      <c r="AH81" s="143"/>
      <c r="AI81" s="160"/>
      <c r="AJ81" s="143"/>
      <c r="AK81" s="160"/>
      <c r="AL81" s="143"/>
      <c r="AM81" s="160"/>
      <c r="AN81" s="143"/>
      <c r="AO81" s="160"/>
      <c r="AP81" s="143"/>
      <c r="AQ81" s="160"/>
      <c r="AR81" s="143"/>
      <c r="AS81" s="160"/>
      <c r="AT81" s="143"/>
      <c r="AU81" s="160"/>
      <c r="AV81" s="143"/>
      <c r="AW81" s="160"/>
      <c r="AX81" s="143"/>
      <c r="AY81" s="160"/>
      <c r="AZ81" s="143"/>
      <c r="BA81" s="160"/>
      <c r="BB81" s="143"/>
      <c r="BC81" s="160"/>
      <c r="BD81" s="143"/>
      <c r="BE81" s="160"/>
      <c r="BF81" s="143"/>
      <c r="BG81" s="160"/>
      <c r="BH81" s="143"/>
      <c r="BI81" s="160"/>
      <c r="BJ81" s="143"/>
      <c r="BK81" s="160"/>
    </row>
    <row r="82" spans="1:63" s="98" customFormat="1">
      <c r="A82" s="100"/>
      <c r="B82" s="337"/>
      <c r="C82" s="114">
        <f>設定!J7</f>
        <v>0</v>
      </c>
      <c r="D82" s="149"/>
      <c r="E82" s="164"/>
      <c r="F82" s="149"/>
      <c r="G82" s="164"/>
      <c r="H82" s="149"/>
      <c r="I82" s="164"/>
      <c r="J82" s="149"/>
      <c r="K82" s="164"/>
      <c r="L82" s="149"/>
      <c r="M82" s="164"/>
      <c r="N82" s="149"/>
      <c r="O82" s="164"/>
      <c r="P82" s="149"/>
      <c r="Q82" s="164"/>
      <c r="R82" s="149"/>
      <c r="S82" s="164"/>
      <c r="T82" s="149"/>
      <c r="U82" s="164"/>
      <c r="V82" s="149"/>
      <c r="W82" s="164"/>
      <c r="X82" s="149"/>
      <c r="Y82" s="164"/>
      <c r="Z82" s="149"/>
      <c r="AA82" s="164"/>
      <c r="AB82" s="149"/>
      <c r="AC82" s="164"/>
      <c r="AD82" s="149"/>
      <c r="AE82" s="164"/>
      <c r="AF82" s="149"/>
      <c r="AG82" s="164"/>
      <c r="AH82" s="149"/>
      <c r="AI82" s="164"/>
      <c r="AJ82" s="149"/>
      <c r="AK82" s="164"/>
      <c r="AL82" s="149"/>
      <c r="AM82" s="164"/>
      <c r="AN82" s="149"/>
      <c r="AO82" s="164"/>
      <c r="AP82" s="149"/>
      <c r="AQ82" s="164"/>
      <c r="AR82" s="149"/>
      <c r="AS82" s="164"/>
      <c r="AT82" s="149"/>
      <c r="AU82" s="164"/>
      <c r="AV82" s="149"/>
      <c r="AW82" s="164"/>
      <c r="AX82" s="149"/>
      <c r="AY82" s="164"/>
      <c r="AZ82" s="149"/>
      <c r="BA82" s="164"/>
      <c r="BB82" s="149"/>
      <c r="BC82" s="164"/>
      <c r="BD82" s="149"/>
      <c r="BE82" s="164"/>
      <c r="BF82" s="149"/>
      <c r="BG82" s="164"/>
      <c r="BH82" s="149"/>
      <c r="BI82" s="164"/>
      <c r="BJ82" s="149"/>
      <c r="BK82" s="164"/>
    </row>
    <row r="83" spans="1:63" s="98" customFormat="1">
      <c r="A83" s="100"/>
      <c r="B83" s="337"/>
      <c r="C83" s="110">
        <f>設定!J8</f>
        <v>0</v>
      </c>
      <c r="D83" s="143"/>
      <c r="E83" s="160"/>
      <c r="F83" s="143"/>
      <c r="G83" s="160"/>
      <c r="H83" s="143"/>
      <c r="I83" s="160"/>
      <c r="J83" s="143"/>
      <c r="K83" s="160"/>
      <c r="L83" s="143"/>
      <c r="M83" s="160"/>
      <c r="N83" s="143"/>
      <c r="O83" s="160"/>
      <c r="P83" s="143"/>
      <c r="Q83" s="160"/>
      <c r="R83" s="143"/>
      <c r="S83" s="160"/>
      <c r="T83" s="143"/>
      <c r="U83" s="160"/>
      <c r="V83" s="143"/>
      <c r="W83" s="160"/>
      <c r="X83" s="143"/>
      <c r="Y83" s="160"/>
      <c r="Z83" s="143"/>
      <c r="AA83" s="160"/>
      <c r="AB83" s="143"/>
      <c r="AC83" s="160"/>
      <c r="AD83" s="143"/>
      <c r="AE83" s="160"/>
      <c r="AF83" s="143"/>
      <c r="AG83" s="160"/>
      <c r="AH83" s="143"/>
      <c r="AI83" s="160"/>
      <c r="AJ83" s="143"/>
      <c r="AK83" s="160"/>
      <c r="AL83" s="143"/>
      <c r="AM83" s="160"/>
      <c r="AN83" s="143"/>
      <c r="AO83" s="160"/>
      <c r="AP83" s="143"/>
      <c r="AQ83" s="160"/>
      <c r="AR83" s="143"/>
      <c r="AS83" s="160"/>
      <c r="AT83" s="143"/>
      <c r="AU83" s="160"/>
      <c r="AV83" s="143"/>
      <c r="AW83" s="160"/>
      <c r="AX83" s="143"/>
      <c r="AY83" s="160"/>
      <c r="AZ83" s="143"/>
      <c r="BA83" s="160"/>
      <c r="BB83" s="143"/>
      <c r="BC83" s="160"/>
      <c r="BD83" s="143"/>
      <c r="BE83" s="160"/>
      <c r="BF83" s="143"/>
      <c r="BG83" s="160"/>
      <c r="BH83" s="143"/>
      <c r="BI83" s="160"/>
      <c r="BJ83" s="143"/>
      <c r="BK83" s="160"/>
    </row>
    <row r="84" spans="1:63" s="98" customFormat="1">
      <c r="A84" s="100"/>
      <c r="B84" s="337"/>
      <c r="C84" s="114">
        <f>設定!J9</f>
        <v>0</v>
      </c>
      <c r="D84" s="149"/>
      <c r="E84" s="164"/>
      <c r="F84" s="149"/>
      <c r="G84" s="164"/>
      <c r="H84" s="149"/>
      <c r="I84" s="164"/>
      <c r="J84" s="149"/>
      <c r="K84" s="164"/>
      <c r="L84" s="149"/>
      <c r="M84" s="164"/>
      <c r="N84" s="149"/>
      <c r="O84" s="164"/>
      <c r="P84" s="149"/>
      <c r="Q84" s="164"/>
      <c r="R84" s="149"/>
      <c r="S84" s="164"/>
      <c r="T84" s="149"/>
      <c r="U84" s="164"/>
      <c r="V84" s="149"/>
      <c r="W84" s="164"/>
      <c r="X84" s="149"/>
      <c r="Y84" s="164"/>
      <c r="Z84" s="149"/>
      <c r="AA84" s="164"/>
      <c r="AB84" s="149"/>
      <c r="AC84" s="164"/>
      <c r="AD84" s="149"/>
      <c r="AE84" s="164"/>
      <c r="AF84" s="149"/>
      <c r="AG84" s="164"/>
      <c r="AH84" s="149"/>
      <c r="AI84" s="164"/>
      <c r="AJ84" s="149"/>
      <c r="AK84" s="164"/>
      <c r="AL84" s="149"/>
      <c r="AM84" s="164"/>
      <c r="AN84" s="149"/>
      <c r="AO84" s="164"/>
      <c r="AP84" s="149"/>
      <c r="AQ84" s="164"/>
      <c r="AR84" s="149"/>
      <c r="AS84" s="164"/>
      <c r="AT84" s="149"/>
      <c r="AU84" s="164"/>
      <c r="AV84" s="149"/>
      <c r="AW84" s="164"/>
      <c r="AX84" s="149"/>
      <c r="AY84" s="164"/>
      <c r="AZ84" s="149"/>
      <c r="BA84" s="164"/>
      <c r="BB84" s="149"/>
      <c r="BC84" s="164"/>
      <c r="BD84" s="149"/>
      <c r="BE84" s="164"/>
      <c r="BF84" s="149"/>
      <c r="BG84" s="164"/>
      <c r="BH84" s="149"/>
      <c r="BI84" s="164"/>
      <c r="BJ84" s="149"/>
      <c r="BK84" s="164"/>
    </row>
    <row r="85" spans="1:63" s="98" customFormat="1">
      <c r="A85" s="100"/>
      <c r="B85" s="337"/>
      <c r="C85" s="110">
        <f>設定!J10</f>
        <v>0</v>
      </c>
      <c r="D85" s="143"/>
      <c r="E85" s="160"/>
      <c r="F85" s="143"/>
      <c r="G85" s="160"/>
      <c r="H85" s="143"/>
      <c r="I85" s="160"/>
      <c r="J85" s="143"/>
      <c r="K85" s="160"/>
      <c r="L85" s="143"/>
      <c r="M85" s="160"/>
      <c r="N85" s="143"/>
      <c r="O85" s="160"/>
      <c r="P85" s="143"/>
      <c r="Q85" s="160"/>
      <c r="R85" s="143"/>
      <c r="S85" s="160"/>
      <c r="T85" s="143"/>
      <c r="U85" s="160"/>
      <c r="V85" s="143"/>
      <c r="W85" s="160"/>
      <c r="X85" s="143"/>
      <c r="Y85" s="160"/>
      <c r="Z85" s="143"/>
      <c r="AA85" s="160"/>
      <c r="AB85" s="143"/>
      <c r="AC85" s="160"/>
      <c r="AD85" s="143"/>
      <c r="AE85" s="160"/>
      <c r="AF85" s="143"/>
      <c r="AG85" s="160"/>
      <c r="AH85" s="143"/>
      <c r="AI85" s="160"/>
      <c r="AJ85" s="143"/>
      <c r="AK85" s="160"/>
      <c r="AL85" s="143"/>
      <c r="AM85" s="160"/>
      <c r="AN85" s="143"/>
      <c r="AO85" s="160"/>
      <c r="AP85" s="143"/>
      <c r="AQ85" s="160"/>
      <c r="AR85" s="143"/>
      <c r="AS85" s="160"/>
      <c r="AT85" s="143"/>
      <c r="AU85" s="160"/>
      <c r="AV85" s="143"/>
      <c r="AW85" s="160"/>
      <c r="AX85" s="143"/>
      <c r="AY85" s="160"/>
      <c r="AZ85" s="143"/>
      <c r="BA85" s="160"/>
      <c r="BB85" s="143"/>
      <c r="BC85" s="160"/>
      <c r="BD85" s="143"/>
      <c r="BE85" s="160"/>
      <c r="BF85" s="143"/>
      <c r="BG85" s="160"/>
      <c r="BH85" s="143"/>
      <c r="BI85" s="160"/>
      <c r="BJ85" s="143"/>
      <c r="BK85" s="160"/>
    </row>
    <row r="86" spans="1:63" s="98" customFormat="1">
      <c r="A86" s="100"/>
      <c r="B86" s="337"/>
      <c r="C86" s="114">
        <f>設定!J11</f>
        <v>0</v>
      </c>
      <c r="D86" s="149"/>
      <c r="E86" s="164"/>
      <c r="F86" s="149"/>
      <c r="G86" s="164"/>
      <c r="H86" s="149"/>
      <c r="I86" s="164"/>
      <c r="J86" s="149"/>
      <c r="K86" s="164"/>
      <c r="L86" s="149"/>
      <c r="M86" s="164"/>
      <c r="N86" s="149"/>
      <c r="O86" s="164"/>
      <c r="P86" s="149"/>
      <c r="Q86" s="164"/>
      <c r="R86" s="149"/>
      <c r="S86" s="164"/>
      <c r="T86" s="149"/>
      <c r="U86" s="164"/>
      <c r="V86" s="149"/>
      <c r="W86" s="164"/>
      <c r="X86" s="149"/>
      <c r="Y86" s="164"/>
      <c r="Z86" s="149"/>
      <c r="AA86" s="164"/>
      <c r="AB86" s="149"/>
      <c r="AC86" s="164"/>
      <c r="AD86" s="149"/>
      <c r="AE86" s="164"/>
      <c r="AF86" s="149"/>
      <c r="AG86" s="164"/>
      <c r="AH86" s="149"/>
      <c r="AI86" s="164"/>
      <c r="AJ86" s="149"/>
      <c r="AK86" s="164"/>
      <c r="AL86" s="149"/>
      <c r="AM86" s="164"/>
      <c r="AN86" s="149"/>
      <c r="AO86" s="164"/>
      <c r="AP86" s="149"/>
      <c r="AQ86" s="164"/>
      <c r="AR86" s="149"/>
      <c r="AS86" s="164"/>
      <c r="AT86" s="149"/>
      <c r="AU86" s="164"/>
      <c r="AV86" s="149"/>
      <c r="AW86" s="164"/>
      <c r="AX86" s="149"/>
      <c r="AY86" s="164"/>
      <c r="AZ86" s="149"/>
      <c r="BA86" s="164"/>
      <c r="BB86" s="149"/>
      <c r="BC86" s="164"/>
      <c r="BD86" s="149"/>
      <c r="BE86" s="164"/>
      <c r="BF86" s="149"/>
      <c r="BG86" s="164"/>
      <c r="BH86" s="149"/>
      <c r="BI86" s="164"/>
      <c r="BJ86" s="149"/>
      <c r="BK86" s="164"/>
    </row>
    <row r="87" spans="1:63" s="98" customFormat="1">
      <c r="A87" s="100"/>
      <c r="B87" s="337"/>
      <c r="C87" s="110">
        <f>設定!J12</f>
        <v>0</v>
      </c>
      <c r="D87" s="143"/>
      <c r="E87" s="160"/>
      <c r="F87" s="143"/>
      <c r="G87" s="160"/>
      <c r="H87" s="143"/>
      <c r="I87" s="160"/>
      <c r="J87" s="143"/>
      <c r="K87" s="160"/>
      <c r="L87" s="143"/>
      <c r="M87" s="160"/>
      <c r="N87" s="143"/>
      <c r="O87" s="160"/>
      <c r="P87" s="143"/>
      <c r="Q87" s="160"/>
      <c r="R87" s="143"/>
      <c r="S87" s="160"/>
      <c r="T87" s="143"/>
      <c r="U87" s="160"/>
      <c r="V87" s="143"/>
      <c r="W87" s="160"/>
      <c r="X87" s="143"/>
      <c r="Y87" s="160"/>
      <c r="Z87" s="143"/>
      <c r="AA87" s="160"/>
      <c r="AB87" s="143"/>
      <c r="AC87" s="160"/>
      <c r="AD87" s="143"/>
      <c r="AE87" s="160"/>
      <c r="AF87" s="143"/>
      <c r="AG87" s="160"/>
      <c r="AH87" s="143"/>
      <c r="AI87" s="160"/>
      <c r="AJ87" s="143"/>
      <c r="AK87" s="160"/>
      <c r="AL87" s="143"/>
      <c r="AM87" s="160"/>
      <c r="AN87" s="143"/>
      <c r="AO87" s="160"/>
      <c r="AP87" s="143"/>
      <c r="AQ87" s="160"/>
      <c r="AR87" s="143"/>
      <c r="AS87" s="160"/>
      <c r="AT87" s="143"/>
      <c r="AU87" s="160"/>
      <c r="AV87" s="143"/>
      <c r="AW87" s="160"/>
      <c r="AX87" s="143"/>
      <c r="AY87" s="160"/>
      <c r="AZ87" s="143"/>
      <c r="BA87" s="160"/>
      <c r="BB87" s="143"/>
      <c r="BC87" s="160"/>
      <c r="BD87" s="143"/>
      <c r="BE87" s="160"/>
      <c r="BF87" s="143"/>
      <c r="BG87" s="160"/>
      <c r="BH87" s="143"/>
      <c r="BI87" s="160"/>
      <c r="BJ87" s="143"/>
      <c r="BK87" s="160"/>
    </row>
    <row r="88" spans="1:63" s="98" customFormat="1">
      <c r="A88" s="100"/>
      <c r="B88" s="337"/>
      <c r="C88" s="114">
        <f>設定!J13</f>
        <v>0</v>
      </c>
      <c r="D88" s="149"/>
      <c r="E88" s="164"/>
      <c r="F88" s="149"/>
      <c r="G88" s="164"/>
      <c r="H88" s="149"/>
      <c r="I88" s="164"/>
      <c r="J88" s="149"/>
      <c r="K88" s="164"/>
      <c r="L88" s="149"/>
      <c r="M88" s="164"/>
      <c r="N88" s="149"/>
      <c r="O88" s="164"/>
      <c r="P88" s="149"/>
      <c r="Q88" s="164"/>
      <c r="R88" s="149"/>
      <c r="S88" s="164"/>
      <c r="T88" s="149"/>
      <c r="U88" s="164"/>
      <c r="V88" s="149"/>
      <c r="W88" s="164"/>
      <c r="X88" s="149"/>
      <c r="Y88" s="164"/>
      <c r="Z88" s="149"/>
      <c r="AA88" s="164"/>
      <c r="AB88" s="149"/>
      <c r="AC88" s="164"/>
      <c r="AD88" s="149"/>
      <c r="AE88" s="164"/>
      <c r="AF88" s="149"/>
      <c r="AG88" s="164"/>
      <c r="AH88" s="149"/>
      <c r="AI88" s="164"/>
      <c r="AJ88" s="149"/>
      <c r="AK88" s="164"/>
      <c r="AL88" s="149"/>
      <c r="AM88" s="164"/>
      <c r="AN88" s="149"/>
      <c r="AO88" s="164"/>
      <c r="AP88" s="149"/>
      <c r="AQ88" s="164"/>
      <c r="AR88" s="149"/>
      <c r="AS88" s="164"/>
      <c r="AT88" s="149"/>
      <c r="AU88" s="164"/>
      <c r="AV88" s="149"/>
      <c r="AW88" s="164"/>
      <c r="AX88" s="149"/>
      <c r="AY88" s="164"/>
      <c r="AZ88" s="149"/>
      <c r="BA88" s="164"/>
      <c r="BB88" s="149"/>
      <c r="BC88" s="164"/>
      <c r="BD88" s="149"/>
      <c r="BE88" s="164"/>
      <c r="BF88" s="149"/>
      <c r="BG88" s="164"/>
      <c r="BH88" s="149"/>
      <c r="BI88" s="164"/>
      <c r="BJ88" s="149"/>
      <c r="BK88" s="164"/>
    </row>
    <row r="89" spans="1:63" s="98" customFormat="1">
      <c r="A89" s="100"/>
      <c r="B89" s="337"/>
      <c r="C89" s="151">
        <f>設定!J14</f>
        <v>0</v>
      </c>
      <c r="D89" s="169"/>
      <c r="E89" s="160"/>
      <c r="F89" s="169"/>
      <c r="G89" s="160"/>
      <c r="H89" s="169"/>
      <c r="I89" s="160"/>
      <c r="J89" s="169"/>
      <c r="K89" s="160"/>
      <c r="L89" s="169"/>
      <c r="M89" s="160"/>
      <c r="N89" s="169"/>
      <c r="O89" s="160"/>
      <c r="P89" s="169"/>
      <c r="Q89" s="160"/>
      <c r="R89" s="169"/>
      <c r="S89" s="160"/>
      <c r="T89" s="169"/>
      <c r="U89" s="160"/>
      <c r="V89" s="169"/>
      <c r="W89" s="160"/>
      <c r="X89" s="169"/>
      <c r="Y89" s="160"/>
      <c r="Z89" s="169"/>
      <c r="AA89" s="160"/>
      <c r="AB89" s="169"/>
      <c r="AC89" s="160"/>
      <c r="AD89" s="169"/>
      <c r="AE89" s="160"/>
      <c r="AF89" s="169"/>
      <c r="AG89" s="160"/>
      <c r="AH89" s="169"/>
      <c r="AI89" s="160"/>
      <c r="AJ89" s="169"/>
      <c r="AK89" s="160"/>
      <c r="AL89" s="169"/>
      <c r="AM89" s="160"/>
      <c r="AN89" s="169"/>
      <c r="AO89" s="160"/>
      <c r="AP89" s="169"/>
      <c r="AQ89" s="160"/>
      <c r="AR89" s="169"/>
      <c r="AS89" s="160"/>
      <c r="AT89" s="169"/>
      <c r="AU89" s="160"/>
      <c r="AV89" s="169"/>
      <c r="AW89" s="160"/>
      <c r="AX89" s="169"/>
      <c r="AY89" s="160"/>
      <c r="AZ89" s="169"/>
      <c r="BA89" s="160"/>
      <c r="BB89" s="169"/>
      <c r="BC89" s="160"/>
      <c r="BD89" s="169"/>
      <c r="BE89" s="160"/>
      <c r="BF89" s="169"/>
      <c r="BG89" s="160"/>
      <c r="BH89" s="169"/>
      <c r="BI89" s="160"/>
      <c r="BJ89" s="169"/>
      <c r="BK89" s="160"/>
    </row>
    <row r="90" spans="1:63" s="98" customFormat="1" ht="19" thickBot="1">
      <c r="A90" s="100"/>
      <c r="B90" s="337"/>
      <c r="C90" s="144" t="s">
        <v>87</v>
      </c>
      <c r="D90" s="333"/>
      <c r="E90" s="334"/>
      <c r="F90" s="333"/>
      <c r="G90" s="334"/>
      <c r="H90" s="333"/>
      <c r="I90" s="334"/>
      <c r="J90" s="333"/>
      <c r="K90" s="334"/>
      <c r="L90" s="333"/>
      <c r="M90" s="334"/>
      <c r="N90" s="333"/>
      <c r="O90" s="334"/>
      <c r="P90" s="333"/>
      <c r="Q90" s="334"/>
      <c r="R90" s="333"/>
      <c r="S90" s="334"/>
      <c r="T90" s="333"/>
      <c r="U90" s="334"/>
      <c r="V90" s="333"/>
      <c r="W90" s="334"/>
      <c r="X90" s="333"/>
      <c r="Y90" s="334"/>
      <c r="Z90" s="333"/>
      <c r="AA90" s="334"/>
      <c r="AB90" s="333"/>
      <c r="AC90" s="334"/>
      <c r="AD90" s="333"/>
      <c r="AE90" s="334"/>
      <c r="AF90" s="333"/>
      <c r="AG90" s="334"/>
      <c r="AH90" s="333"/>
      <c r="AI90" s="334"/>
      <c r="AJ90" s="333"/>
      <c r="AK90" s="334"/>
      <c r="AL90" s="333"/>
      <c r="AM90" s="334"/>
      <c r="AN90" s="333"/>
      <c r="AO90" s="334"/>
      <c r="AP90" s="333"/>
      <c r="AQ90" s="334"/>
      <c r="AR90" s="333"/>
      <c r="AS90" s="334"/>
      <c r="AT90" s="333"/>
      <c r="AU90" s="334"/>
      <c r="AV90" s="333"/>
      <c r="AW90" s="334"/>
      <c r="AX90" s="333"/>
      <c r="AY90" s="334"/>
      <c r="AZ90" s="333"/>
      <c r="BA90" s="334"/>
      <c r="BB90" s="333"/>
      <c r="BC90" s="334"/>
      <c r="BD90" s="333"/>
      <c r="BE90" s="334"/>
      <c r="BF90" s="333"/>
      <c r="BG90" s="334"/>
      <c r="BH90" s="333"/>
      <c r="BI90" s="334"/>
      <c r="BJ90" s="333"/>
      <c r="BK90" s="334"/>
    </row>
    <row r="91" spans="1:63" s="98" customFormat="1" ht="20" thickTop="1" thickBot="1">
      <c r="A91" s="100"/>
      <c r="B91" s="338"/>
      <c r="C91" s="152" t="s">
        <v>88</v>
      </c>
      <c r="D91" s="324">
        <f>SUM(D80:D89)</f>
        <v>0</v>
      </c>
      <c r="E91" s="325"/>
      <c r="F91" s="324">
        <f>SUM(F80:F89)</f>
        <v>0</v>
      </c>
      <c r="G91" s="325"/>
      <c r="H91" s="324">
        <f>SUM(H80:H89)</f>
        <v>0</v>
      </c>
      <c r="I91" s="325"/>
      <c r="J91" s="324">
        <f>SUM(J80:J89)</f>
        <v>0</v>
      </c>
      <c r="K91" s="325"/>
      <c r="L91" s="324">
        <f>SUM(L80:L89)</f>
        <v>0</v>
      </c>
      <c r="M91" s="325"/>
      <c r="N91" s="324">
        <f>SUM(N80:N89)</f>
        <v>0</v>
      </c>
      <c r="O91" s="325"/>
      <c r="P91" s="324">
        <f>SUM(P80:P89)</f>
        <v>0</v>
      </c>
      <c r="Q91" s="325"/>
      <c r="R91" s="324">
        <f>SUM(R80:R89)</f>
        <v>0</v>
      </c>
      <c r="S91" s="325"/>
      <c r="T91" s="324">
        <f>SUM(T80:T89)</f>
        <v>0</v>
      </c>
      <c r="U91" s="325"/>
      <c r="V91" s="324">
        <f>SUM(V80:V89)</f>
        <v>0</v>
      </c>
      <c r="W91" s="325"/>
      <c r="X91" s="324">
        <f>SUM(X80:X89)</f>
        <v>0</v>
      </c>
      <c r="Y91" s="325"/>
      <c r="Z91" s="324">
        <f>SUM(Z80:Z89)</f>
        <v>0</v>
      </c>
      <c r="AA91" s="325"/>
      <c r="AB91" s="324">
        <f>SUM(AB80:AB89)</f>
        <v>0</v>
      </c>
      <c r="AC91" s="325"/>
      <c r="AD91" s="324">
        <f>SUM(AD80:AD89)</f>
        <v>0</v>
      </c>
      <c r="AE91" s="325"/>
      <c r="AF91" s="324">
        <f>SUM(AF80:AF89)</f>
        <v>0</v>
      </c>
      <c r="AG91" s="325"/>
      <c r="AH91" s="324">
        <f>SUM(AH80:AH89)</f>
        <v>0</v>
      </c>
      <c r="AI91" s="325"/>
      <c r="AJ91" s="324">
        <f>SUM(AJ80:AJ89)</f>
        <v>0</v>
      </c>
      <c r="AK91" s="325"/>
      <c r="AL91" s="324">
        <f>SUM(AL80:AL89)</f>
        <v>0</v>
      </c>
      <c r="AM91" s="325"/>
      <c r="AN91" s="324">
        <f>SUM(AN80:AN89)</f>
        <v>0</v>
      </c>
      <c r="AO91" s="325"/>
      <c r="AP91" s="324">
        <f>SUM(AP80:AP89)</f>
        <v>0</v>
      </c>
      <c r="AQ91" s="325"/>
      <c r="AR91" s="324">
        <f>SUM(AR80:AR89)</f>
        <v>0</v>
      </c>
      <c r="AS91" s="325"/>
      <c r="AT91" s="324">
        <f>SUM(AT80:AT89)</f>
        <v>0</v>
      </c>
      <c r="AU91" s="325"/>
      <c r="AV91" s="324">
        <f>SUM(AV80:AV89)</f>
        <v>0</v>
      </c>
      <c r="AW91" s="325"/>
      <c r="AX91" s="324">
        <f>SUM(AX80:AX89)</f>
        <v>0</v>
      </c>
      <c r="AY91" s="325"/>
      <c r="AZ91" s="324">
        <f>SUM(AZ80:AZ89)</f>
        <v>0</v>
      </c>
      <c r="BA91" s="325"/>
      <c r="BB91" s="324">
        <f>SUM(BB80:BB89)</f>
        <v>0</v>
      </c>
      <c r="BC91" s="325"/>
      <c r="BD91" s="324">
        <f>SUM(BD80:BD89)</f>
        <v>0</v>
      </c>
      <c r="BE91" s="325"/>
      <c r="BF91" s="324">
        <f>SUM(BF80:BF89)</f>
        <v>0</v>
      </c>
      <c r="BG91" s="325"/>
      <c r="BH91" s="324">
        <f>SUM(BH80:BH89)</f>
        <v>0</v>
      </c>
      <c r="BI91" s="325"/>
      <c r="BJ91" s="324">
        <f>SUM(BJ80:BJ89)</f>
        <v>0</v>
      </c>
      <c r="BK91" s="325"/>
    </row>
    <row r="92" spans="1:63" s="98" customFormat="1" ht="19" thickTop="1">
      <c r="A92" s="100"/>
      <c r="B92" s="336" t="s">
        <v>90</v>
      </c>
      <c r="C92" s="196" t="s">
        <v>90</v>
      </c>
      <c r="D92" s="149"/>
      <c r="E92" s="164"/>
      <c r="F92" s="149"/>
      <c r="G92" s="164"/>
      <c r="H92" s="149"/>
      <c r="I92" s="164"/>
      <c r="J92" s="149"/>
      <c r="K92" s="164"/>
      <c r="L92" s="149"/>
      <c r="M92" s="164"/>
      <c r="N92" s="149"/>
      <c r="O92" s="164"/>
      <c r="P92" s="149"/>
      <c r="Q92" s="164"/>
      <c r="R92" s="149"/>
      <c r="S92" s="164"/>
      <c r="T92" s="149"/>
      <c r="U92" s="164"/>
      <c r="V92" s="149"/>
      <c r="W92" s="164"/>
      <c r="X92" s="149"/>
      <c r="Y92" s="164"/>
      <c r="Z92" s="149"/>
      <c r="AA92" s="164"/>
      <c r="AB92" s="149"/>
      <c r="AC92" s="164"/>
      <c r="AD92" s="149"/>
      <c r="AE92" s="164"/>
      <c r="AF92" s="149"/>
      <c r="AG92" s="164"/>
      <c r="AH92" s="149"/>
      <c r="AI92" s="164"/>
      <c r="AJ92" s="149"/>
      <c r="AK92" s="164"/>
      <c r="AL92" s="149"/>
      <c r="AM92" s="164"/>
      <c r="AN92" s="149"/>
      <c r="AO92" s="164"/>
      <c r="AP92" s="149"/>
      <c r="AQ92" s="164"/>
      <c r="AR92" s="149"/>
      <c r="AS92" s="164"/>
      <c r="AT92" s="149"/>
      <c r="AU92" s="164"/>
      <c r="AV92" s="149"/>
      <c r="AW92" s="164"/>
      <c r="AX92" s="149"/>
      <c r="AY92" s="164"/>
      <c r="AZ92" s="149"/>
      <c r="BA92" s="164"/>
      <c r="BB92" s="149"/>
      <c r="BC92" s="164"/>
      <c r="BD92" s="149"/>
      <c r="BE92" s="164"/>
      <c r="BF92" s="149"/>
      <c r="BG92" s="164"/>
      <c r="BH92" s="149"/>
      <c r="BI92" s="164"/>
      <c r="BJ92" s="149"/>
      <c r="BK92" s="164"/>
    </row>
    <row r="93" spans="1:63" s="98" customFormat="1" ht="18.75" customHeight="1">
      <c r="A93" s="100"/>
      <c r="B93" s="337"/>
      <c r="C93" s="197">
        <v>1</v>
      </c>
      <c r="D93" s="169"/>
      <c r="E93" s="160"/>
      <c r="F93" s="169"/>
      <c r="G93" s="160"/>
      <c r="H93" s="169"/>
      <c r="I93" s="160"/>
      <c r="J93" s="169"/>
      <c r="K93" s="160"/>
      <c r="L93" s="169"/>
      <c r="M93" s="160"/>
      <c r="N93" s="169"/>
      <c r="O93" s="160"/>
      <c r="P93" s="169"/>
      <c r="Q93" s="160"/>
      <c r="R93" s="169"/>
      <c r="S93" s="160"/>
      <c r="T93" s="169"/>
      <c r="U93" s="160"/>
      <c r="V93" s="169"/>
      <c r="W93" s="160"/>
      <c r="X93" s="169"/>
      <c r="Y93" s="160"/>
      <c r="Z93" s="169"/>
      <c r="AA93" s="160"/>
      <c r="AB93" s="169"/>
      <c r="AC93" s="160"/>
      <c r="AD93" s="169"/>
      <c r="AE93" s="160"/>
      <c r="AF93" s="169"/>
      <c r="AG93" s="160"/>
      <c r="AH93" s="169"/>
      <c r="AI93" s="160"/>
      <c r="AJ93" s="169"/>
      <c r="AK93" s="160"/>
      <c r="AL93" s="169"/>
      <c r="AM93" s="160"/>
      <c r="AN93" s="169"/>
      <c r="AO93" s="160"/>
      <c r="AP93" s="169"/>
      <c r="AQ93" s="160"/>
      <c r="AR93" s="169"/>
      <c r="AS93" s="160"/>
      <c r="AT93" s="169"/>
      <c r="AU93" s="160"/>
      <c r="AV93" s="169"/>
      <c r="AW93" s="160"/>
      <c r="AX93" s="169"/>
      <c r="AY93" s="160"/>
      <c r="AZ93" s="169"/>
      <c r="BA93" s="160"/>
      <c r="BB93" s="169"/>
      <c r="BC93" s="160"/>
      <c r="BD93" s="169"/>
      <c r="BE93" s="160"/>
      <c r="BF93" s="169"/>
      <c r="BG93" s="160"/>
      <c r="BH93" s="169"/>
      <c r="BI93" s="160"/>
      <c r="BJ93" s="169"/>
      <c r="BK93" s="160"/>
    </row>
    <row r="94" spans="1:63" s="98" customFormat="1" ht="19" thickBot="1">
      <c r="A94" s="100"/>
      <c r="B94" s="337"/>
      <c r="C94" s="144" t="s">
        <v>87</v>
      </c>
      <c r="D94" s="333"/>
      <c r="E94" s="334"/>
      <c r="F94" s="333"/>
      <c r="G94" s="334"/>
      <c r="H94" s="333"/>
      <c r="I94" s="334"/>
      <c r="J94" s="333"/>
      <c r="K94" s="334"/>
      <c r="L94" s="333"/>
      <c r="M94" s="334"/>
      <c r="N94" s="333"/>
      <c r="O94" s="334"/>
      <c r="P94" s="333"/>
      <c r="Q94" s="334"/>
      <c r="R94" s="333"/>
      <c r="S94" s="334"/>
      <c r="T94" s="333"/>
      <c r="U94" s="334"/>
      <c r="V94" s="333"/>
      <c r="W94" s="334"/>
      <c r="X94" s="333"/>
      <c r="Y94" s="334"/>
      <c r="Z94" s="333"/>
      <c r="AA94" s="334"/>
      <c r="AB94" s="333"/>
      <c r="AC94" s="334"/>
      <c r="AD94" s="333"/>
      <c r="AE94" s="334"/>
      <c r="AF94" s="333"/>
      <c r="AG94" s="334"/>
      <c r="AH94" s="333"/>
      <c r="AI94" s="334"/>
      <c r="AJ94" s="333"/>
      <c r="AK94" s="334"/>
      <c r="AL94" s="333"/>
      <c r="AM94" s="334"/>
      <c r="AN94" s="333"/>
      <c r="AO94" s="334"/>
      <c r="AP94" s="333"/>
      <c r="AQ94" s="334"/>
      <c r="AR94" s="333"/>
      <c r="AS94" s="334"/>
      <c r="AT94" s="333"/>
      <c r="AU94" s="334"/>
      <c r="AV94" s="333"/>
      <c r="AW94" s="334"/>
      <c r="AX94" s="333"/>
      <c r="AY94" s="334"/>
      <c r="AZ94" s="333"/>
      <c r="BA94" s="334"/>
      <c r="BB94" s="333"/>
      <c r="BC94" s="334"/>
      <c r="BD94" s="333"/>
      <c r="BE94" s="334"/>
      <c r="BF94" s="333"/>
      <c r="BG94" s="334"/>
      <c r="BH94" s="333"/>
      <c r="BI94" s="334"/>
      <c r="BJ94" s="333"/>
      <c r="BK94" s="334"/>
    </row>
    <row r="95" spans="1:63" s="98" customFormat="1" ht="20" thickTop="1" thickBot="1">
      <c r="A95" s="100"/>
      <c r="B95" s="338"/>
      <c r="C95" s="152" t="s">
        <v>88</v>
      </c>
      <c r="D95" s="324">
        <f>SUM(D92:D94)</f>
        <v>0</v>
      </c>
      <c r="E95" s="325"/>
      <c r="F95" s="324">
        <f t="shared" ref="F95" si="205">SUM(F92:F94)</f>
        <v>0</v>
      </c>
      <c r="G95" s="325"/>
      <c r="H95" s="324">
        <f t="shared" ref="H95" si="206">SUM(H92:H94)</f>
        <v>0</v>
      </c>
      <c r="I95" s="325"/>
      <c r="J95" s="324">
        <f t="shared" ref="J95" si="207">SUM(J92:J94)</f>
        <v>0</v>
      </c>
      <c r="K95" s="325"/>
      <c r="L95" s="324">
        <f t="shared" ref="L95" si="208">SUM(L92:L94)</f>
        <v>0</v>
      </c>
      <c r="M95" s="325"/>
      <c r="N95" s="324">
        <f t="shared" ref="N95" si="209">SUM(N92:N94)</f>
        <v>0</v>
      </c>
      <c r="O95" s="325"/>
      <c r="P95" s="324">
        <f t="shared" ref="P95" si="210">SUM(P92:P94)</f>
        <v>0</v>
      </c>
      <c r="Q95" s="325"/>
      <c r="R95" s="324">
        <f t="shared" ref="R95" si="211">SUM(R92:R94)</f>
        <v>0</v>
      </c>
      <c r="S95" s="325"/>
      <c r="T95" s="324">
        <f t="shared" ref="T95" si="212">SUM(T92:T94)</f>
        <v>0</v>
      </c>
      <c r="U95" s="325"/>
      <c r="V95" s="324">
        <f t="shared" ref="V95" si="213">SUM(V92:V94)</f>
        <v>0</v>
      </c>
      <c r="W95" s="325"/>
      <c r="X95" s="324">
        <f t="shared" ref="X95" si="214">SUM(X92:X94)</f>
        <v>0</v>
      </c>
      <c r="Y95" s="325"/>
      <c r="Z95" s="324">
        <f t="shared" ref="Z95" si="215">SUM(Z92:Z94)</f>
        <v>0</v>
      </c>
      <c r="AA95" s="325"/>
      <c r="AB95" s="324">
        <f t="shared" ref="AB95" si="216">SUM(AB92:AB94)</f>
        <v>0</v>
      </c>
      <c r="AC95" s="325"/>
      <c r="AD95" s="324">
        <f t="shared" ref="AD95" si="217">SUM(AD92:AD94)</f>
        <v>0</v>
      </c>
      <c r="AE95" s="325"/>
      <c r="AF95" s="324">
        <f t="shared" ref="AF95" si="218">SUM(AF92:AF94)</f>
        <v>0</v>
      </c>
      <c r="AG95" s="325"/>
      <c r="AH95" s="324">
        <f t="shared" ref="AH95" si="219">SUM(AH92:AH94)</f>
        <v>0</v>
      </c>
      <c r="AI95" s="325"/>
      <c r="AJ95" s="324">
        <f t="shared" ref="AJ95" si="220">SUM(AJ92:AJ94)</f>
        <v>0</v>
      </c>
      <c r="AK95" s="325"/>
      <c r="AL95" s="324">
        <f t="shared" ref="AL95" si="221">SUM(AL92:AL94)</f>
        <v>0</v>
      </c>
      <c r="AM95" s="325"/>
      <c r="AN95" s="324">
        <f t="shared" ref="AN95" si="222">SUM(AN92:AN94)</f>
        <v>0</v>
      </c>
      <c r="AO95" s="325"/>
      <c r="AP95" s="324">
        <f t="shared" ref="AP95" si="223">SUM(AP92:AP94)</f>
        <v>0</v>
      </c>
      <c r="AQ95" s="325"/>
      <c r="AR95" s="324">
        <f t="shared" ref="AR95" si="224">SUM(AR92:AR94)</f>
        <v>0</v>
      </c>
      <c r="AS95" s="325"/>
      <c r="AT95" s="324">
        <f t="shared" ref="AT95" si="225">SUM(AT92:AT94)</f>
        <v>0</v>
      </c>
      <c r="AU95" s="325"/>
      <c r="AV95" s="324">
        <f t="shared" ref="AV95" si="226">SUM(AV92:AV94)</f>
        <v>0</v>
      </c>
      <c r="AW95" s="325"/>
      <c r="AX95" s="324">
        <f t="shared" ref="AX95" si="227">SUM(AX92:AX94)</f>
        <v>0</v>
      </c>
      <c r="AY95" s="325"/>
      <c r="AZ95" s="324">
        <f t="shared" ref="AZ95" si="228">SUM(AZ92:AZ94)</f>
        <v>0</v>
      </c>
      <c r="BA95" s="325"/>
      <c r="BB95" s="324">
        <f t="shared" ref="BB95" si="229">SUM(BB92:BB94)</f>
        <v>0</v>
      </c>
      <c r="BC95" s="325"/>
      <c r="BD95" s="324">
        <f t="shared" ref="BD95" si="230">SUM(BD92:BD94)</f>
        <v>0</v>
      </c>
      <c r="BE95" s="325"/>
      <c r="BF95" s="324">
        <f t="shared" ref="BF95" si="231">SUM(BF92:BF94)</f>
        <v>0</v>
      </c>
      <c r="BG95" s="325"/>
      <c r="BH95" s="324">
        <f t="shared" ref="BH95" si="232">SUM(BH92:BH94)</f>
        <v>0</v>
      </c>
      <c r="BI95" s="325"/>
      <c r="BJ95" s="324">
        <f t="shared" ref="BJ95" si="233">SUM(BJ92:BJ94)</f>
        <v>0</v>
      </c>
      <c r="BK95" s="325"/>
    </row>
    <row r="96" spans="1:63" s="98" customFormat="1" ht="19" thickTop="1">
      <c r="B96" s="383" t="s">
        <v>92</v>
      </c>
      <c r="C96" s="114">
        <f>設定!L5</f>
        <v>0</v>
      </c>
      <c r="D96" s="149"/>
      <c r="E96" s="163"/>
      <c r="F96" s="149"/>
      <c r="G96" s="163"/>
      <c r="H96" s="149"/>
      <c r="I96" s="163"/>
      <c r="J96" s="149"/>
      <c r="K96" s="163"/>
      <c r="L96" s="149"/>
      <c r="M96" s="163"/>
      <c r="N96" s="149"/>
      <c r="O96" s="163"/>
      <c r="P96" s="149"/>
      <c r="Q96" s="163"/>
      <c r="R96" s="149"/>
      <c r="S96" s="163"/>
      <c r="T96" s="149"/>
      <c r="U96" s="163"/>
      <c r="V96" s="149"/>
      <c r="W96" s="163"/>
      <c r="X96" s="149"/>
      <c r="Y96" s="163"/>
      <c r="Z96" s="149"/>
      <c r="AA96" s="163"/>
      <c r="AB96" s="149"/>
      <c r="AC96" s="163"/>
      <c r="AD96" s="149"/>
      <c r="AE96" s="163"/>
      <c r="AF96" s="149"/>
      <c r="AG96" s="163"/>
      <c r="AH96" s="149"/>
      <c r="AI96" s="163"/>
      <c r="AJ96" s="149"/>
      <c r="AK96" s="163"/>
      <c r="AL96" s="149"/>
      <c r="AM96" s="163"/>
      <c r="AN96" s="149"/>
      <c r="AO96" s="163"/>
      <c r="AP96" s="149"/>
      <c r="AQ96" s="163"/>
      <c r="AR96" s="149"/>
      <c r="AS96" s="163"/>
      <c r="AT96" s="149"/>
      <c r="AU96" s="163"/>
      <c r="AV96" s="149"/>
      <c r="AW96" s="163"/>
      <c r="AX96" s="149"/>
      <c r="AY96" s="163"/>
      <c r="AZ96" s="149"/>
      <c r="BA96" s="163"/>
      <c r="BB96" s="149"/>
      <c r="BC96" s="163"/>
      <c r="BD96" s="149"/>
      <c r="BE96" s="163"/>
      <c r="BF96" s="149"/>
      <c r="BG96" s="163"/>
      <c r="BH96" s="149"/>
      <c r="BI96" s="163"/>
      <c r="BJ96" s="149"/>
      <c r="BK96" s="163"/>
    </row>
    <row r="97" spans="2:63" s="98" customFormat="1" outlineLevel="1">
      <c r="B97" s="384"/>
      <c r="C97" s="114">
        <f>設定!L5</f>
        <v>0</v>
      </c>
      <c r="D97" s="149"/>
      <c r="E97" s="164"/>
      <c r="F97" s="149"/>
      <c r="G97" s="164"/>
      <c r="H97" s="149"/>
      <c r="I97" s="164"/>
      <c r="J97" s="149"/>
      <c r="K97" s="164"/>
      <c r="L97" s="149"/>
      <c r="M97" s="164"/>
      <c r="N97" s="149"/>
      <c r="O97" s="164"/>
      <c r="P97" s="149"/>
      <c r="Q97" s="164"/>
      <c r="R97" s="149"/>
      <c r="S97" s="164"/>
      <c r="T97" s="149"/>
      <c r="U97" s="164"/>
      <c r="V97" s="149"/>
      <c r="W97" s="164"/>
      <c r="X97" s="149"/>
      <c r="Y97" s="164"/>
      <c r="Z97" s="149"/>
      <c r="AA97" s="164"/>
      <c r="AB97" s="149"/>
      <c r="AC97" s="164"/>
      <c r="AD97" s="149"/>
      <c r="AE97" s="164"/>
      <c r="AF97" s="149"/>
      <c r="AG97" s="164"/>
      <c r="AH97" s="149"/>
      <c r="AI97" s="164"/>
      <c r="AJ97" s="149"/>
      <c r="AK97" s="164"/>
      <c r="AL97" s="149"/>
      <c r="AM97" s="164"/>
      <c r="AN97" s="149"/>
      <c r="AO97" s="164"/>
      <c r="AP97" s="149"/>
      <c r="AQ97" s="164"/>
      <c r="AR97" s="149"/>
      <c r="AS97" s="164"/>
      <c r="AT97" s="149"/>
      <c r="AU97" s="164"/>
      <c r="AV97" s="149"/>
      <c r="AW97" s="164"/>
      <c r="AX97" s="149"/>
      <c r="AY97" s="164"/>
      <c r="AZ97" s="149"/>
      <c r="BA97" s="164"/>
      <c r="BB97" s="149"/>
      <c r="BC97" s="164"/>
      <c r="BD97" s="149"/>
      <c r="BE97" s="164"/>
      <c r="BF97" s="149"/>
      <c r="BG97" s="164"/>
      <c r="BH97" s="149"/>
      <c r="BI97" s="164"/>
      <c r="BJ97" s="149"/>
      <c r="BK97" s="164"/>
    </row>
    <row r="98" spans="2:63" s="98" customFormat="1" outlineLevel="1">
      <c r="B98" s="384"/>
      <c r="C98" s="114">
        <f>設定!L5</f>
        <v>0</v>
      </c>
      <c r="D98" s="149"/>
      <c r="E98" s="164"/>
      <c r="F98" s="149"/>
      <c r="G98" s="164"/>
      <c r="H98" s="149"/>
      <c r="I98" s="164"/>
      <c r="J98" s="149"/>
      <c r="K98" s="164"/>
      <c r="L98" s="149"/>
      <c r="M98" s="164"/>
      <c r="N98" s="149"/>
      <c r="O98" s="164"/>
      <c r="P98" s="149"/>
      <c r="Q98" s="164"/>
      <c r="R98" s="149"/>
      <c r="S98" s="164"/>
      <c r="T98" s="149"/>
      <c r="U98" s="164"/>
      <c r="V98" s="149"/>
      <c r="W98" s="164"/>
      <c r="X98" s="149"/>
      <c r="Y98" s="164"/>
      <c r="Z98" s="149"/>
      <c r="AA98" s="164"/>
      <c r="AB98" s="149"/>
      <c r="AC98" s="164"/>
      <c r="AD98" s="149"/>
      <c r="AE98" s="164"/>
      <c r="AF98" s="149"/>
      <c r="AG98" s="164"/>
      <c r="AH98" s="149"/>
      <c r="AI98" s="164"/>
      <c r="AJ98" s="149"/>
      <c r="AK98" s="164"/>
      <c r="AL98" s="149"/>
      <c r="AM98" s="164"/>
      <c r="AN98" s="149"/>
      <c r="AO98" s="164"/>
      <c r="AP98" s="149"/>
      <c r="AQ98" s="164"/>
      <c r="AR98" s="149"/>
      <c r="AS98" s="164"/>
      <c r="AT98" s="149"/>
      <c r="AU98" s="164"/>
      <c r="AV98" s="149"/>
      <c r="AW98" s="164"/>
      <c r="AX98" s="149"/>
      <c r="AY98" s="164"/>
      <c r="AZ98" s="149"/>
      <c r="BA98" s="164"/>
      <c r="BB98" s="149"/>
      <c r="BC98" s="164"/>
      <c r="BD98" s="149"/>
      <c r="BE98" s="164"/>
      <c r="BF98" s="149"/>
      <c r="BG98" s="164"/>
      <c r="BH98" s="149"/>
      <c r="BI98" s="164"/>
      <c r="BJ98" s="149"/>
      <c r="BK98" s="164"/>
    </row>
    <row r="99" spans="2:63" s="98" customFormat="1">
      <c r="B99" s="384"/>
      <c r="C99" s="110">
        <f>設定!L6</f>
        <v>0</v>
      </c>
      <c r="D99" s="143"/>
      <c r="E99" s="160"/>
      <c r="F99" s="143"/>
      <c r="G99" s="160"/>
      <c r="H99" s="143"/>
      <c r="I99" s="160"/>
      <c r="J99" s="143"/>
      <c r="K99" s="160"/>
      <c r="L99" s="143"/>
      <c r="M99" s="160"/>
      <c r="N99" s="143"/>
      <c r="O99" s="160"/>
      <c r="P99" s="143"/>
      <c r="Q99" s="160"/>
      <c r="R99" s="143"/>
      <c r="S99" s="160"/>
      <c r="T99" s="143"/>
      <c r="U99" s="160"/>
      <c r="V99" s="143"/>
      <c r="W99" s="160"/>
      <c r="X99" s="143"/>
      <c r="Y99" s="160"/>
      <c r="Z99" s="143"/>
      <c r="AA99" s="160"/>
      <c r="AB99" s="143"/>
      <c r="AC99" s="160"/>
      <c r="AD99" s="143"/>
      <c r="AE99" s="160"/>
      <c r="AF99" s="143"/>
      <c r="AG99" s="160"/>
      <c r="AH99" s="143"/>
      <c r="AI99" s="160"/>
      <c r="AJ99" s="143"/>
      <c r="AK99" s="160"/>
      <c r="AL99" s="143"/>
      <c r="AM99" s="160"/>
      <c r="AN99" s="143"/>
      <c r="AO99" s="160"/>
      <c r="AP99" s="143"/>
      <c r="AQ99" s="160"/>
      <c r="AR99" s="143"/>
      <c r="AS99" s="160"/>
      <c r="AT99" s="143"/>
      <c r="AU99" s="160"/>
      <c r="AV99" s="143"/>
      <c r="AW99" s="160"/>
      <c r="AX99" s="143"/>
      <c r="AY99" s="160"/>
      <c r="AZ99" s="143"/>
      <c r="BA99" s="160"/>
      <c r="BB99" s="143"/>
      <c r="BC99" s="160"/>
      <c r="BD99" s="143"/>
      <c r="BE99" s="160"/>
      <c r="BF99" s="143"/>
      <c r="BG99" s="160"/>
      <c r="BH99" s="143"/>
      <c r="BI99" s="160"/>
      <c r="BJ99" s="143"/>
      <c r="BK99" s="160"/>
    </row>
    <row r="100" spans="2:63" s="98" customFormat="1" ht="18" customHeight="1" outlineLevel="1">
      <c r="B100" s="384"/>
      <c r="C100" s="110">
        <f>設定!L6</f>
        <v>0</v>
      </c>
      <c r="D100" s="149"/>
      <c r="E100" s="164"/>
      <c r="F100" s="149"/>
      <c r="G100" s="164"/>
      <c r="H100" s="149"/>
      <c r="I100" s="164"/>
      <c r="J100" s="149"/>
      <c r="K100" s="164"/>
      <c r="L100" s="149"/>
      <c r="M100" s="164"/>
      <c r="N100" s="149"/>
      <c r="O100" s="164"/>
      <c r="P100" s="149"/>
      <c r="Q100" s="164"/>
      <c r="R100" s="149"/>
      <c r="S100" s="164"/>
      <c r="T100" s="149"/>
      <c r="U100" s="164"/>
      <c r="V100" s="149"/>
      <c r="W100" s="164"/>
      <c r="X100" s="149"/>
      <c r="Y100" s="164"/>
      <c r="Z100" s="149"/>
      <c r="AA100" s="164"/>
      <c r="AB100" s="149"/>
      <c r="AC100" s="164"/>
      <c r="AD100" s="149"/>
      <c r="AE100" s="164"/>
      <c r="AF100" s="149"/>
      <c r="AG100" s="164"/>
      <c r="AH100" s="149"/>
      <c r="AI100" s="164"/>
      <c r="AJ100" s="149"/>
      <c r="AK100" s="164"/>
      <c r="AL100" s="149"/>
      <c r="AM100" s="164"/>
      <c r="AN100" s="149"/>
      <c r="AO100" s="164"/>
      <c r="AP100" s="149"/>
      <c r="AQ100" s="164"/>
      <c r="AR100" s="149"/>
      <c r="AS100" s="164"/>
      <c r="AT100" s="149"/>
      <c r="AU100" s="164"/>
      <c r="AV100" s="149"/>
      <c r="AW100" s="164"/>
      <c r="AX100" s="149"/>
      <c r="AY100" s="164"/>
      <c r="AZ100" s="149"/>
      <c r="BA100" s="164"/>
      <c r="BB100" s="149"/>
      <c r="BC100" s="164"/>
      <c r="BD100" s="149"/>
      <c r="BE100" s="164"/>
      <c r="BF100" s="149"/>
      <c r="BG100" s="164"/>
      <c r="BH100" s="149"/>
      <c r="BI100" s="164"/>
      <c r="BJ100" s="149"/>
      <c r="BK100" s="164"/>
    </row>
    <row r="101" spans="2:63" s="98" customFormat="1" outlineLevel="1">
      <c r="B101" s="384"/>
      <c r="C101" s="110">
        <f>設定!L6</f>
        <v>0</v>
      </c>
      <c r="D101" s="149"/>
      <c r="E101" s="164"/>
      <c r="F101" s="149"/>
      <c r="G101" s="164"/>
      <c r="H101" s="149"/>
      <c r="I101" s="164"/>
      <c r="J101" s="149"/>
      <c r="K101" s="164"/>
      <c r="L101" s="149"/>
      <c r="M101" s="164"/>
      <c r="N101" s="149"/>
      <c r="O101" s="164"/>
      <c r="P101" s="149"/>
      <c r="Q101" s="164"/>
      <c r="R101" s="149"/>
      <c r="S101" s="164"/>
      <c r="T101" s="149"/>
      <c r="U101" s="164"/>
      <c r="V101" s="149"/>
      <c r="W101" s="164"/>
      <c r="X101" s="149"/>
      <c r="Y101" s="164"/>
      <c r="Z101" s="149"/>
      <c r="AA101" s="164"/>
      <c r="AB101" s="149"/>
      <c r="AC101" s="164"/>
      <c r="AD101" s="149"/>
      <c r="AE101" s="164"/>
      <c r="AF101" s="149"/>
      <c r="AG101" s="164"/>
      <c r="AH101" s="149"/>
      <c r="AI101" s="164"/>
      <c r="AJ101" s="149"/>
      <c r="AK101" s="164"/>
      <c r="AL101" s="149"/>
      <c r="AM101" s="164"/>
      <c r="AN101" s="149"/>
      <c r="AO101" s="164"/>
      <c r="AP101" s="149"/>
      <c r="AQ101" s="164"/>
      <c r="AR101" s="149"/>
      <c r="AS101" s="164"/>
      <c r="AT101" s="149"/>
      <c r="AU101" s="164"/>
      <c r="AV101" s="149"/>
      <c r="AW101" s="164"/>
      <c r="AX101" s="149"/>
      <c r="AY101" s="164"/>
      <c r="AZ101" s="149"/>
      <c r="BA101" s="164"/>
      <c r="BB101" s="149"/>
      <c r="BC101" s="164"/>
      <c r="BD101" s="149"/>
      <c r="BE101" s="164"/>
      <c r="BF101" s="149"/>
      <c r="BG101" s="164"/>
      <c r="BH101" s="149"/>
      <c r="BI101" s="164"/>
      <c r="BJ101" s="149"/>
      <c r="BK101" s="164"/>
    </row>
    <row r="102" spans="2:63" s="98" customFormat="1">
      <c r="B102" s="384"/>
      <c r="C102" s="114">
        <f>設定!L7</f>
        <v>0</v>
      </c>
      <c r="D102" s="149"/>
      <c r="E102" s="164"/>
      <c r="F102" s="149"/>
      <c r="G102" s="164"/>
      <c r="H102" s="149"/>
      <c r="I102" s="164"/>
      <c r="J102" s="149"/>
      <c r="K102" s="164"/>
      <c r="L102" s="149"/>
      <c r="M102" s="164"/>
      <c r="N102" s="149"/>
      <c r="O102" s="164"/>
      <c r="P102" s="149"/>
      <c r="Q102" s="164"/>
      <c r="R102" s="149"/>
      <c r="S102" s="164"/>
      <c r="T102" s="149"/>
      <c r="U102" s="164"/>
      <c r="V102" s="149"/>
      <c r="W102" s="164"/>
      <c r="X102" s="149"/>
      <c r="Y102" s="164"/>
      <c r="Z102" s="149"/>
      <c r="AA102" s="164"/>
      <c r="AB102" s="149"/>
      <c r="AC102" s="164"/>
      <c r="AD102" s="149"/>
      <c r="AE102" s="164"/>
      <c r="AF102" s="149"/>
      <c r="AG102" s="164"/>
      <c r="AH102" s="149"/>
      <c r="AI102" s="164"/>
      <c r="AJ102" s="149"/>
      <c r="AK102" s="164"/>
      <c r="AL102" s="149"/>
      <c r="AM102" s="164"/>
      <c r="AN102" s="149"/>
      <c r="AO102" s="164"/>
      <c r="AP102" s="149"/>
      <c r="AQ102" s="164"/>
      <c r="AR102" s="149"/>
      <c r="AS102" s="164"/>
      <c r="AT102" s="149"/>
      <c r="AU102" s="164"/>
      <c r="AV102" s="149"/>
      <c r="AW102" s="164"/>
      <c r="AX102" s="149"/>
      <c r="AY102" s="164"/>
      <c r="AZ102" s="149"/>
      <c r="BA102" s="164"/>
      <c r="BB102" s="149"/>
      <c r="BC102" s="164"/>
      <c r="BD102" s="149"/>
      <c r="BE102" s="164"/>
      <c r="BF102" s="149"/>
      <c r="BG102" s="164"/>
      <c r="BH102" s="149"/>
      <c r="BI102" s="164"/>
      <c r="BJ102" s="149"/>
      <c r="BK102" s="164"/>
    </row>
    <row r="103" spans="2:63" s="98" customFormat="1" outlineLevel="1">
      <c r="B103" s="384"/>
      <c r="C103" s="114">
        <f>設定!L7</f>
        <v>0</v>
      </c>
      <c r="D103" s="149"/>
      <c r="E103" s="164"/>
      <c r="F103" s="149"/>
      <c r="G103" s="164"/>
      <c r="H103" s="149"/>
      <c r="I103" s="164"/>
      <c r="J103" s="149"/>
      <c r="K103" s="164"/>
      <c r="L103" s="149"/>
      <c r="M103" s="164"/>
      <c r="N103" s="149"/>
      <c r="O103" s="164"/>
      <c r="P103" s="149"/>
      <c r="Q103" s="164"/>
      <c r="R103" s="149"/>
      <c r="S103" s="164"/>
      <c r="T103" s="149"/>
      <c r="U103" s="164"/>
      <c r="V103" s="149"/>
      <c r="W103" s="164"/>
      <c r="X103" s="149"/>
      <c r="Y103" s="164"/>
      <c r="Z103" s="149"/>
      <c r="AA103" s="164"/>
      <c r="AB103" s="149"/>
      <c r="AC103" s="164"/>
      <c r="AD103" s="149"/>
      <c r="AE103" s="164"/>
      <c r="AF103" s="149"/>
      <c r="AG103" s="164"/>
      <c r="AH103" s="149"/>
      <c r="AI103" s="164"/>
      <c r="AJ103" s="149"/>
      <c r="AK103" s="164"/>
      <c r="AL103" s="149"/>
      <c r="AM103" s="164"/>
      <c r="AN103" s="149"/>
      <c r="AO103" s="164"/>
      <c r="AP103" s="149"/>
      <c r="AQ103" s="164"/>
      <c r="AR103" s="149"/>
      <c r="AS103" s="164"/>
      <c r="AT103" s="149"/>
      <c r="AU103" s="164"/>
      <c r="AV103" s="149"/>
      <c r="AW103" s="164"/>
      <c r="AX103" s="149"/>
      <c r="AY103" s="164"/>
      <c r="AZ103" s="149"/>
      <c r="BA103" s="164"/>
      <c r="BB103" s="149"/>
      <c r="BC103" s="164"/>
      <c r="BD103" s="149"/>
      <c r="BE103" s="164"/>
      <c r="BF103" s="149"/>
      <c r="BG103" s="164"/>
      <c r="BH103" s="149"/>
      <c r="BI103" s="164"/>
      <c r="BJ103" s="149"/>
      <c r="BK103" s="164"/>
    </row>
    <row r="104" spans="2:63" s="98" customFormat="1" outlineLevel="1">
      <c r="B104" s="384"/>
      <c r="C104" s="114">
        <f>設定!L7</f>
        <v>0</v>
      </c>
      <c r="D104" s="149"/>
      <c r="E104" s="164"/>
      <c r="F104" s="149"/>
      <c r="G104" s="164"/>
      <c r="H104" s="149"/>
      <c r="I104" s="164"/>
      <c r="J104" s="149"/>
      <c r="K104" s="164"/>
      <c r="L104" s="149"/>
      <c r="M104" s="164"/>
      <c r="N104" s="149"/>
      <c r="O104" s="164"/>
      <c r="P104" s="149"/>
      <c r="Q104" s="164"/>
      <c r="R104" s="149"/>
      <c r="S104" s="164"/>
      <c r="T104" s="149"/>
      <c r="U104" s="164"/>
      <c r="V104" s="149"/>
      <c r="W104" s="164"/>
      <c r="X104" s="149"/>
      <c r="Y104" s="164"/>
      <c r="Z104" s="149"/>
      <c r="AA104" s="164"/>
      <c r="AB104" s="149"/>
      <c r="AC104" s="164"/>
      <c r="AD104" s="149"/>
      <c r="AE104" s="164"/>
      <c r="AF104" s="149"/>
      <c r="AG104" s="164"/>
      <c r="AH104" s="149"/>
      <c r="AI104" s="164"/>
      <c r="AJ104" s="149"/>
      <c r="AK104" s="164"/>
      <c r="AL104" s="149"/>
      <c r="AM104" s="164"/>
      <c r="AN104" s="149"/>
      <c r="AO104" s="164"/>
      <c r="AP104" s="149"/>
      <c r="AQ104" s="164"/>
      <c r="AR104" s="149"/>
      <c r="AS104" s="164"/>
      <c r="AT104" s="149"/>
      <c r="AU104" s="164"/>
      <c r="AV104" s="149"/>
      <c r="AW104" s="164"/>
      <c r="AX104" s="149"/>
      <c r="AY104" s="164"/>
      <c r="AZ104" s="149"/>
      <c r="BA104" s="164"/>
      <c r="BB104" s="149"/>
      <c r="BC104" s="164"/>
      <c r="BD104" s="149"/>
      <c r="BE104" s="164"/>
      <c r="BF104" s="149"/>
      <c r="BG104" s="164"/>
      <c r="BH104" s="149"/>
      <c r="BI104" s="164"/>
      <c r="BJ104" s="149"/>
      <c r="BK104" s="164"/>
    </row>
    <row r="105" spans="2:63" s="98" customFormat="1">
      <c r="B105" s="384"/>
      <c r="C105" s="110">
        <f>設定!L8</f>
        <v>0</v>
      </c>
      <c r="D105" s="143"/>
      <c r="E105" s="160"/>
      <c r="F105" s="143"/>
      <c r="G105" s="160"/>
      <c r="H105" s="143"/>
      <c r="I105" s="160"/>
      <c r="J105" s="143"/>
      <c r="K105" s="160"/>
      <c r="L105" s="143"/>
      <c r="M105" s="160"/>
      <c r="N105" s="143"/>
      <c r="O105" s="160"/>
      <c r="P105" s="143"/>
      <c r="Q105" s="160"/>
      <c r="R105" s="143"/>
      <c r="S105" s="160"/>
      <c r="T105" s="143"/>
      <c r="U105" s="160"/>
      <c r="V105" s="143"/>
      <c r="W105" s="160"/>
      <c r="X105" s="143"/>
      <c r="Y105" s="160"/>
      <c r="Z105" s="143"/>
      <c r="AA105" s="160"/>
      <c r="AB105" s="143"/>
      <c r="AC105" s="160"/>
      <c r="AD105" s="143"/>
      <c r="AE105" s="160"/>
      <c r="AF105" s="143"/>
      <c r="AG105" s="160"/>
      <c r="AH105" s="143"/>
      <c r="AI105" s="160"/>
      <c r="AJ105" s="143"/>
      <c r="AK105" s="160"/>
      <c r="AL105" s="143"/>
      <c r="AM105" s="160"/>
      <c r="AN105" s="143"/>
      <c r="AO105" s="160"/>
      <c r="AP105" s="143"/>
      <c r="AQ105" s="160"/>
      <c r="AR105" s="143"/>
      <c r="AS105" s="160"/>
      <c r="AT105" s="143"/>
      <c r="AU105" s="160"/>
      <c r="AV105" s="143"/>
      <c r="AW105" s="160"/>
      <c r="AX105" s="143"/>
      <c r="AY105" s="160"/>
      <c r="AZ105" s="143"/>
      <c r="BA105" s="160"/>
      <c r="BB105" s="143"/>
      <c r="BC105" s="160"/>
      <c r="BD105" s="143"/>
      <c r="BE105" s="160"/>
      <c r="BF105" s="143"/>
      <c r="BG105" s="160"/>
      <c r="BH105" s="143"/>
      <c r="BI105" s="160"/>
      <c r="BJ105" s="143"/>
      <c r="BK105" s="160"/>
    </row>
    <row r="106" spans="2:63" s="98" customFormat="1" outlineLevel="1">
      <c r="B106" s="384"/>
      <c r="C106" s="110">
        <f>設定!L8</f>
        <v>0</v>
      </c>
      <c r="D106" s="149"/>
      <c r="E106" s="164"/>
      <c r="F106" s="149"/>
      <c r="G106" s="164"/>
      <c r="H106" s="149"/>
      <c r="I106" s="164"/>
      <c r="J106" s="149"/>
      <c r="K106" s="164"/>
      <c r="L106" s="149"/>
      <c r="M106" s="164"/>
      <c r="N106" s="149"/>
      <c r="O106" s="164"/>
      <c r="P106" s="149"/>
      <c r="Q106" s="164"/>
      <c r="R106" s="149"/>
      <c r="S106" s="164"/>
      <c r="T106" s="149"/>
      <c r="U106" s="164"/>
      <c r="V106" s="149"/>
      <c r="W106" s="164"/>
      <c r="X106" s="149"/>
      <c r="Y106" s="164"/>
      <c r="Z106" s="149"/>
      <c r="AA106" s="164"/>
      <c r="AB106" s="149"/>
      <c r="AC106" s="164"/>
      <c r="AD106" s="149"/>
      <c r="AE106" s="164"/>
      <c r="AF106" s="149"/>
      <c r="AG106" s="164"/>
      <c r="AH106" s="149"/>
      <c r="AI106" s="164"/>
      <c r="AJ106" s="149"/>
      <c r="AK106" s="164"/>
      <c r="AL106" s="149"/>
      <c r="AM106" s="164"/>
      <c r="AN106" s="149"/>
      <c r="AO106" s="164"/>
      <c r="AP106" s="149"/>
      <c r="AQ106" s="164"/>
      <c r="AR106" s="149"/>
      <c r="AS106" s="164"/>
      <c r="AT106" s="149"/>
      <c r="AU106" s="164"/>
      <c r="AV106" s="149"/>
      <c r="AW106" s="164"/>
      <c r="AX106" s="149"/>
      <c r="AY106" s="164"/>
      <c r="AZ106" s="149"/>
      <c r="BA106" s="164"/>
      <c r="BB106" s="149"/>
      <c r="BC106" s="164"/>
      <c r="BD106" s="149"/>
      <c r="BE106" s="164"/>
      <c r="BF106" s="149"/>
      <c r="BG106" s="164"/>
      <c r="BH106" s="149"/>
      <c r="BI106" s="164"/>
      <c r="BJ106" s="149"/>
      <c r="BK106" s="164"/>
    </row>
    <row r="107" spans="2:63" s="98" customFormat="1" outlineLevel="1">
      <c r="B107" s="384"/>
      <c r="C107" s="110">
        <f>設定!L8</f>
        <v>0</v>
      </c>
      <c r="D107" s="149"/>
      <c r="E107" s="164"/>
      <c r="F107" s="149"/>
      <c r="G107" s="164"/>
      <c r="H107" s="149"/>
      <c r="I107" s="164"/>
      <c r="J107" s="149"/>
      <c r="K107" s="164"/>
      <c r="L107" s="149"/>
      <c r="M107" s="164"/>
      <c r="N107" s="149"/>
      <c r="O107" s="164"/>
      <c r="P107" s="149"/>
      <c r="Q107" s="164"/>
      <c r="R107" s="149"/>
      <c r="S107" s="164"/>
      <c r="T107" s="149"/>
      <c r="U107" s="164"/>
      <c r="V107" s="149"/>
      <c r="W107" s="164"/>
      <c r="X107" s="149"/>
      <c r="Y107" s="164"/>
      <c r="Z107" s="149"/>
      <c r="AA107" s="164"/>
      <c r="AB107" s="149"/>
      <c r="AC107" s="164"/>
      <c r="AD107" s="149"/>
      <c r="AE107" s="164"/>
      <c r="AF107" s="149"/>
      <c r="AG107" s="164"/>
      <c r="AH107" s="149"/>
      <c r="AI107" s="164"/>
      <c r="AJ107" s="149"/>
      <c r="AK107" s="164"/>
      <c r="AL107" s="149"/>
      <c r="AM107" s="164"/>
      <c r="AN107" s="149"/>
      <c r="AO107" s="164"/>
      <c r="AP107" s="149"/>
      <c r="AQ107" s="164"/>
      <c r="AR107" s="149"/>
      <c r="AS107" s="164"/>
      <c r="AT107" s="149"/>
      <c r="AU107" s="164"/>
      <c r="AV107" s="149"/>
      <c r="AW107" s="164"/>
      <c r="AX107" s="149"/>
      <c r="AY107" s="164"/>
      <c r="AZ107" s="149"/>
      <c r="BA107" s="164"/>
      <c r="BB107" s="149"/>
      <c r="BC107" s="164"/>
      <c r="BD107" s="149"/>
      <c r="BE107" s="164"/>
      <c r="BF107" s="149"/>
      <c r="BG107" s="164"/>
      <c r="BH107" s="149"/>
      <c r="BI107" s="164"/>
      <c r="BJ107" s="149"/>
      <c r="BK107" s="164"/>
    </row>
    <row r="108" spans="2:63" s="98" customFormat="1">
      <c r="B108" s="384"/>
      <c r="C108" s="114">
        <f>設定!L9</f>
        <v>0</v>
      </c>
      <c r="D108" s="149"/>
      <c r="E108" s="164"/>
      <c r="F108" s="149"/>
      <c r="G108" s="164"/>
      <c r="H108" s="149"/>
      <c r="I108" s="164"/>
      <c r="J108" s="149"/>
      <c r="K108" s="164"/>
      <c r="L108" s="149"/>
      <c r="M108" s="164"/>
      <c r="N108" s="149"/>
      <c r="O108" s="164"/>
      <c r="P108" s="149"/>
      <c r="Q108" s="164"/>
      <c r="R108" s="149"/>
      <c r="S108" s="164"/>
      <c r="T108" s="149"/>
      <c r="U108" s="164"/>
      <c r="V108" s="149"/>
      <c r="W108" s="164"/>
      <c r="X108" s="149"/>
      <c r="Y108" s="164"/>
      <c r="Z108" s="149"/>
      <c r="AA108" s="164"/>
      <c r="AB108" s="149"/>
      <c r="AC108" s="164"/>
      <c r="AD108" s="149"/>
      <c r="AE108" s="164"/>
      <c r="AF108" s="149"/>
      <c r="AG108" s="164"/>
      <c r="AH108" s="149"/>
      <c r="AI108" s="164"/>
      <c r="AJ108" s="149"/>
      <c r="AK108" s="164"/>
      <c r="AL108" s="149"/>
      <c r="AM108" s="164"/>
      <c r="AN108" s="149"/>
      <c r="AO108" s="164"/>
      <c r="AP108" s="149"/>
      <c r="AQ108" s="164"/>
      <c r="AR108" s="149"/>
      <c r="AS108" s="164"/>
      <c r="AT108" s="149"/>
      <c r="AU108" s="164"/>
      <c r="AV108" s="149"/>
      <c r="AW108" s="164"/>
      <c r="AX108" s="149"/>
      <c r="AY108" s="164"/>
      <c r="AZ108" s="149"/>
      <c r="BA108" s="164"/>
      <c r="BB108" s="149"/>
      <c r="BC108" s="164"/>
      <c r="BD108" s="149"/>
      <c r="BE108" s="164"/>
      <c r="BF108" s="149"/>
      <c r="BG108" s="164"/>
      <c r="BH108" s="149"/>
      <c r="BI108" s="164"/>
      <c r="BJ108" s="149"/>
      <c r="BK108" s="164"/>
    </row>
    <row r="109" spans="2:63" s="98" customFormat="1" outlineLevel="1">
      <c r="B109" s="384"/>
      <c r="C109" s="114">
        <f>設定!L9</f>
        <v>0</v>
      </c>
      <c r="D109" s="149"/>
      <c r="E109" s="164"/>
      <c r="F109" s="149"/>
      <c r="G109" s="164"/>
      <c r="H109" s="149"/>
      <c r="I109" s="164"/>
      <c r="J109" s="149"/>
      <c r="K109" s="164"/>
      <c r="L109" s="149"/>
      <c r="M109" s="164"/>
      <c r="N109" s="149"/>
      <c r="O109" s="164"/>
      <c r="P109" s="149"/>
      <c r="Q109" s="164"/>
      <c r="R109" s="149"/>
      <c r="S109" s="164"/>
      <c r="T109" s="149"/>
      <c r="U109" s="164"/>
      <c r="V109" s="149"/>
      <c r="W109" s="164"/>
      <c r="X109" s="149"/>
      <c r="Y109" s="164"/>
      <c r="Z109" s="149"/>
      <c r="AA109" s="164"/>
      <c r="AB109" s="149"/>
      <c r="AC109" s="164"/>
      <c r="AD109" s="149"/>
      <c r="AE109" s="164"/>
      <c r="AF109" s="149"/>
      <c r="AG109" s="164"/>
      <c r="AH109" s="149"/>
      <c r="AI109" s="164"/>
      <c r="AJ109" s="149"/>
      <c r="AK109" s="164"/>
      <c r="AL109" s="149"/>
      <c r="AM109" s="164"/>
      <c r="AN109" s="149"/>
      <c r="AO109" s="164"/>
      <c r="AP109" s="149"/>
      <c r="AQ109" s="164"/>
      <c r="AR109" s="149"/>
      <c r="AS109" s="164"/>
      <c r="AT109" s="149"/>
      <c r="AU109" s="164"/>
      <c r="AV109" s="149"/>
      <c r="AW109" s="164"/>
      <c r="AX109" s="149"/>
      <c r="AY109" s="164"/>
      <c r="AZ109" s="149"/>
      <c r="BA109" s="164"/>
      <c r="BB109" s="149"/>
      <c r="BC109" s="164"/>
      <c r="BD109" s="149"/>
      <c r="BE109" s="164"/>
      <c r="BF109" s="149"/>
      <c r="BG109" s="164"/>
      <c r="BH109" s="149"/>
      <c r="BI109" s="164"/>
      <c r="BJ109" s="149"/>
      <c r="BK109" s="164"/>
    </row>
    <row r="110" spans="2:63" s="98" customFormat="1" outlineLevel="1">
      <c r="B110" s="384"/>
      <c r="C110" s="114">
        <f>設定!L9</f>
        <v>0</v>
      </c>
      <c r="D110" s="149"/>
      <c r="E110" s="164"/>
      <c r="F110" s="149"/>
      <c r="G110" s="164"/>
      <c r="H110" s="149"/>
      <c r="I110" s="164"/>
      <c r="J110" s="149"/>
      <c r="K110" s="164"/>
      <c r="L110" s="149"/>
      <c r="M110" s="164"/>
      <c r="N110" s="149"/>
      <c r="O110" s="164"/>
      <c r="P110" s="149"/>
      <c r="Q110" s="164"/>
      <c r="R110" s="149"/>
      <c r="S110" s="164"/>
      <c r="T110" s="149"/>
      <c r="U110" s="164"/>
      <c r="V110" s="149"/>
      <c r="W110" s="164"/>
      <c r="X110" s="149"/>
      <c r="Y110" s="164"/>
      <c r="Z110" s="149"/>
      <c r="AA110" s="164"/>
      <c r="AB110" s="149"/>
      <c r="AC110" s="164"/>
      <c r="AD110" s="149"/>
      <c r="AE110" s="164"/>
      <c r="AF110" s="149"/>
      <c r="AG110" s="164"/>
      <c r="AH110" s="149"/>
      <c r="AI110" s="164"/>
      <c r="AJ110" s="149"/>
      <c r="AK110" s="164"/>
      <c r="AL110" s="149"/>
      <c r="AM110" s="164"/>
      <c r="AN110" s="149"/>
      <c r="AO110" s="164"/>
      <c r="AP110" s="149"/>
      <c r="AQ110" s="164"/>
      <c r="AR110" s="149"/>
      <c r="AS110" s="164"/>
      <c r="AT110" s="149"/>
      <c r="AU110" s="164"/>
      <c r="AV110" s="149"/>
      <c r="AW110" s="164"/>
      <c r="AX110" s="149"/>
      <c r="AY110" s="164"/>
      <c r="AZ110" s="149"/>
      <c r="BA110" s="164"/>
      <c r="BB110" s="149"/>
      <c r="BC110" s="164"/>
      <c r="BD110" s="149"/>
      <c r="BE110" s="164"/>
      <c r="BF110" s="149"/>
      <c r="BG110" s="164"/>
      <c r="BH110" s="149"/>
      <c r="BI110" s="164"/>
      <c r="BJ110" s="149"/>
      <c r="BK110" s="164"/>
    </row>
    <row r="111" spans="2:63" s="98" customFormat="1">
      <c r="B111" s="384"/>
      <c r="C111" s="110">
        <f>設定!L10</f>
        <v>0</v>
      </c>
      <c r="D111" s="143"/>
      <c r="E111" s="160"/>
      <c r="F111" s="143"/>
      <c r="G111" s="160"/>
      <c r="H111" s="143"/>
      <c r="I111" s="160"/>
      <c r="J111" s="143"/>
      <c r="K111" s="160"/>
      <c r="L111" s="143"/>
      <c r="M111" s="160"/>
      <c r="N111" s="143"/>
      <c r="O111" s="160"/>
      <c r="P111" s="143"/>
      <c r="Q111" s="160"/>
      <c r="R111" s="143"/>
      <c r="S111" s="160"/>
      <c r="T111" s="143"/>
      <c r="U111" s="160"/>
      <c r="V111" s="143"/>
      <c r="W111" s="160"/>
      <c r="X111" s="143"/>
      <c r="Y111" s="160"/>
      <c r="Z111" s="143"/>
      <c r="AA111" s="160"/>
      <c r="AB111" s="143"/>
      <c r="AC111" s="160"/>
      <c r="AD111" s="143"/>
      <c r="AE111" s="160"/>
      <c r="AF111" s="143"/>
      <c r="AG111" s="160"/>
      <c r="AH111" s="143"/>
      <c r="AI111" s="160"/>
      <c r="AJ111" s="143"/>
      <c r="AK111" s="160"/>
      <c r="AL111" s="143"/>
      <c r="AM111" s="160"/>
      <c r="AN111" s="143"/>
      <c r="AO111" s="160"/>
      <c r="AP111" s="143"/>
      <c r="AQ111" s="160"/>
      <c r="AR111" s="143"/>
      <c r="AS111" s="160"/>
      <c r="AT111" s="143"/>
      <c r="AU111" s="160"/>
      <c r="AV111" s="143"/>
      <c r="AW111" s="160"/>
      <c r="AX111" s="143"/>
      <c r="AY111" s="160"/>
      <c r="AZ111" s="143"/>
      <c r="BA111" s="160"/>
      <c r="BB111" s="143"/>
      <c r="BC111" s="160"/>
      <c r="BD111" s="143"/>
      <c r="BE111" s="160"/>
      <c r="BF111" s="143"/>
      <c r="BG111" s="160"/>
      <c r="BH111" s="143"/>
      <c r="BI111" s="160"/>
      <c r="BJ111" s="143"/>
      <c r="BK111" s="160"/>
    </row>
    <row r="112" spans="2:63" s="98" customFormat="1" outlineLevel="1">
      <c r="B112" s="384"/>
      <c r="C112" s="110">
        <f>設定!L10</f>
        <v>0</v>
      </c>
      <c r="D112" s="149"/>
      <c r="E112" s="164"/>
      <c r="F112" s="149"/>
      <c r="G112" s="164"/>
      <c r="H112" s="149"/>
      <c r="I112" s="164"/>
      <c r="J112" s="149"/>
      <c r="K112" s="164"/>
      <c r="L112" s="149"/>
      <c r="M112" s="164"/>
      <c r="N112" s="149"/>
      <c r="O112" s="164"/>
      <c r="P112" s="149"/>
      <c r="Q112" s="164"/>
      <c r="R112" s="149"/>
      <c r="S112" s="164"/>
      <c r="T112" s="149"/>
      <c r="U112" s="164"/>
      <c r="V112" s="149"/>
      <c r="W112" s="164"/>
      <c r="X112" s="149"/>
      <c r="Y112" s="164"/>
      <c r="Z112" s="149"/>
      <c r="AA112" s="164"/>
      <c r="AB112" s="149"/>
      <c r="AC112" s="164"/>
      <c r="AD112" s="149"/>
      <c r="AE112" s="164"/>
      <c r="AF112" s="149"/>
      <c r="AG112" s="164"/>
      <c r="AH112" s="149"/>
      <c r="AI112" s="164"/>
      <c r="AJ112" s="149"/>
      <c r="AK112" s="164"/>
      <c r="AL112" s="149"/>
      <c r="AM112" s="164"/>
      <c r="AN112" s="149"/>
      <c r="AO112" s="164"/>
      <c r="AP112" s="149"/>
      <c r="AQ112" s="164"/>
      <c r="AR112" s="149"/>
      <c r="AS112" s="164"/>
      <c r="AT112" s="149"/>
      <c r="AU112" s="164"/>
      <c r="AV112" s="149"/>
      <c r="AW112" s="164"/>
      <c r="AX112" s="149"/>
      <c r="AY112" s="164"/>
      <c r="AZ112" s="149"/>
      <c r="BA112" s="164"/>
      <c r="BB112" s="149"/>
      <c r="BC112" s="164"/>
      <c r="BD112" s="149"/>
      <c r="BE112" s="164"/>
      <c r="BF112" s="149"/>
      <c r="BG112" s="164"/>
      <c r="BH112" s="149"/>
      <c r="BI112" s="164"/>
      <c r="BJ112" s="149"/>
      <c r="BK112" s="164"/>
    </row>
    <row r="113" spans="2:65" s="98" customFormat="1" outlineLevel="1">
      <c r="B113" s="384"/>
      <c r="C113" s="110">
        <f>設定!L10</f>
        <v>0</v>
      </c>
      <c r="D113" s="149"/>
      <c r="E113" s="164"/>
      <c r="F113" s="149"/>
      <c r="G113" s="164"/>
      <c r="H113" s="149"/>
      <c r="I113" s="164"/>
      <c r="J113" s="149"/>
      <c r="K113" s="164"/>
      <c r="L113" s="149"/>
      <c r="M113" s="164"/>
      <c r="N113" s="149"/>
      <c r="O113" s="164"/>
      <c r="P113" s="149"/>
      <c r="Q113" s="164"/>
      <c r="R113" s="149"/>
      <c r="S113" s="164"/>
      <c r="T113" s="149"/>
      <c r="U113" s="164"/>
      <c r="V113" s="149"/>
      <c r="W113" s="164"/>
      <c r="X113" s="149"/>
      <c r="Y113" s="164"/>
      <c r="Z113" s="149"/>
      <c r="AA113" s="164"/>
      <c r="AB113" s="149"/>
      <c r="AC113" s="164"/>
      <c r="AD113" s="149"/>
      <c r="AE113" s="164"/>
      <c r="AF113" s="149"/>
      <c r="AG113" s="164"/>
      <c r="AH113" s="149"/>
      <c r="AI113" s="164"/>
      <c r="AJ113" s="149"/>
      <c r="AK113" s="164"/>
      <c r="AL113" s="149"/>
      <c r="AM113" s="164"/>
      <c r="AN113" s="149"/>
      <c r="AO113" s="164"/>
      <c r="AP113" s="149"/>
      <c r="AQ113" s="164"/>
      <c r="AR113" s="149"/>
      <c r="AS113" s="164"/>
      <c r="AT113" s="149"/>
      <c r="AU113" s="164"/>
      <c r="AV113" s="149"/>
      <c r="AW113" s="164"/>
      <c r="AX113" s="149"/>
      <c r="AY113" s="164"/>
      <c r="AZ113" s="149"/>
      <c r="BA113" s="164"/>
      <c r="BB113" s="149"/>
      <c r="BC113" s="164"/>
      <c r="BD113" s="149"/>
      <c r="BE113" s="164"/>
      <c r="BF113" s="149"/>
      <c r="BG113" s="164"/>
      <c r="BH113" s="149"/>
      <c r="BI113" s="164"/>
      <c r="BJ113" s="149"/>
      <c r="BK113" s="164"/>
    </row>
    <row r="114" spans="2:65" s="98" customFormat="1">
      <c r="B114" s="384"/>
      <c r="C114" s="114">
        <f>設定!L11</f>
        <v>0</v>
      </c>
      <c r="D114" s="149"/>
      <c r="E114" s="164"/>
      <c r="F114" s="149"/>
      <c r="G114" s="164"/>
      <c r="H114" s="149"/>
      <c r="I114" s="164"/>
      <c r="J114" s="149"/>
      <c r="K114" s="164"/>
      <c r="L114" s="149"/>
      <c r="M114" s="164"/>
      <c r="N114" s="149"/>
      <c r="O114" s="164"/>
      <c r="P114" s="149"/>
      <c r="Q114" s="164"/>
      <c r="R114" s="149"/>
      <c r="S114" s="164"/>
      <c r="T114" s="149"/>
      <c r="U114" s="164"/>
      <c r="V114" s="149"/>
      <c r="W114" s="164"/>
      <c r="X114" s="149"/>
      <c r="Y114" s="164"/>
      <c r="Z114" s="149"/>
      <c r="AA114" s="164"/>
      <c r="AB114" s="149"/>
      <c r="AC114" s="164"/>
      <c r="AD114" s="149"/>
      <c r="AE114" s="164"/>
      <c r="AF114" s="149"/>
      <c r="AG114" s="164"/>
      <c r="AH114" s="149"/>
      <c r="AI114" s="164"/>
      <c r="AJ114" s="149"/>
      <c r="AK114" s="164"/>
      <c r="AL114" s="149"/>
      <c r="AM114" s="164"/>
      <c r="AN114" s="149"/>
      <c r="AO114" s="164"/>
      <c r="AP114" s="149"/>
      <c r="AQ114" s="164"/>
      <c r="AR114" s="149"/>
      <c r="AS114" s="164"/>
      <c r="AT114" s="149"/>
      <c r="AU114" s="164"/>
      <c r="AV114" s="149"/>
      <c r="AW114" s="164"/>
      <c r="AX114" s="149"/>
      <c r="AY114" s="164"/>
      <c r="AZ114" s="149"/>
      <c r="BA114" s="164"/>
      <c r="BB114" s="149"/>
      <c r="BC114" s="164"/>
      <c r="BD114" s="149"/>
      <c r="BE114" s="164"/>
      <c r="BF114" s="149"/>
      <c r="BG114" s="164"/>
      <c r="BH114" s="149"/>
      <c r="BI114" s="164"/>
      <c r="BJ114" s="149"/>
      <c r="BK114" s="164"/>
    </row>
    <row r="115" spans="2:65" s="98" customFormat="1" outlineLevel="1">
      <c r="B115" s="384"/>
      <c r="C115" s="114">
        <f>設定!L11</f>
        <v>0</v>
      </c>
      <c r="D115" s="149"/>
      <c r="E115" s="164"/>
      <c r="F115" s="149"/>
      <c r="G115" s="164"/>
      <c r="H115" s="149"/>
      <c r="I115" s="164"/>
      <c r="J115" s="149"/>
      <c r="K115" s="164"/>
      <c r="L115" s="149"/>
      <c r="M115" s="164"/>
      <c r="N115" s="149"/>
      <c r="O115" s="164"/>
      <c r="P115" s="149"/>
      <c r="Q115" s="164"/>
      <c r="R115" s="149"/>
      <c r="S115" s="164"/>
      <c r="T115" s="149"/>
      <c r="U115" s="164"/>
      <c r="V115" s="149"/>
      <c r="W115" s="164"/>
      <c r="X115" s="149"/>
      <c r="Y115" s="164"/>
      <c r="Z115" s="149"/>
      <c r="AA115" s="164"/>
      <c r="AB115" s="149"/>
      <c r="AC115" s="164"/>
      <c r="AD115" s="149"/>
      <c r="AE115" s="164"/>
      <c r="AF115" s="149"/>
      <c r="AG115" s="164"/>
      <c r="AH115" s="149"/>
      <c r="AI115" s="164"/>
      <c r="AJ115" s="149"/>
      <c r="AK115" s="164"/>
      <c r="AL115" s="149"/>
      <c r="AM115" s="164"/>
      <c r="AN115" s="149"/>
      <c r="AO115" s="164"/>
      <c r="AP115" s="149"/>
      <c r="AQ115" s="164"/>
      <c r="AR115" s="149"/>
      <c r="AS115" s="164"/>
      <c r="AT115" s="149"/>
      <c r="AU115" s="164"/>
      <c r="AV115" s="149"/>
      <c r="AW115" s="164"/>
      <c r="AX115" s="149"/>
      <c r="AY115" s="164"/>
      <c r="AZ115" s="149"/>
      <c r="BA115" s="164"/>
      <c r="BB115" s="149"/>
      <c r="BC115" s="164"/>
      <c r="BD115" s="149"/>
      <c r="BE115" s="164"/>
      <c r="BF115" s="149"/>
      <c r="BG115" s="164"/>
      <c r="BH115" s="149"/>
      <c r="BI115" s="164"/>
      <c r="BJ115" s="149"/>
      <c r="BK115" s="164"/>
    </row>
    <row r="116" spans="2:65" s="98" customFormat="1" outlineLevel="1">
      <c r="B116" s="384"/>
      <c r="C116" s="114">
        <f>設定!L11</f>
        <v>0</v>
      </c>
      <c r="D116" s="149"/>
      <c r="E116" s="164"/>
      <c r="F116" s="149"/>
      <c r="G116" s="164"/>
      <c r="H116" s="149"/>
      <c r="I116" s="164"/>
      <c r="J116" s="149"/>
      <c r="K116" s="164"/>
      <c r="L116" s="149"/>
      <c r="M116" s="164"/>
      <c r="N116" s="149"/>
      <c r="O116" s="164"/>
      <c r="P116" s="149"/>
      <c r="Q116" s="164"/>
      <c r="R116" s="149"/>
      <c r="S116" s="164"/>
      <c r="T116" s="149"/>
      <c r="U116" s="164"/>
      <c r="V116" s="149"/>
      <c r="W116" s="164"/>
      <c r="X116" s="149"/>
      <c r="Y116" s="164"/>
      <c r="Z116" s="149"/>
      <c r="AA116" s="164"/>
      <c r="AB116" s="149"/>
      <c r="AC116" s="164"/>
      <c r="AD116" s="149"/>
      <c r="AE116" s="164"/>
      <c r="AF116" s="149"/>
      <c r="AG116" s="164"/>
      <c r="AH116" s="149"/>
      <c r="AI116" s="164"/>
      <c r="AJ116" s="149"/>
      <c r="AK116" s="164"/>
      <c r="AL116" s="149"/>
      <c r="AM116" s="164"/>
      <c r="AN116" s="149"/>
      <c r="AO116" s="164"/>
      <c r="AP116" s="149"/>
      <c r="AQ116" s="164"/>
      <c r="AR116" s="149"/>
      <c r="AS116" s="164"/>
      <c r="AT116" s="149"/>
      <c r="AU116" s="164"/>
      <c r="AV116" s="149"/>
      <c r="AW116" s="164"/>
      <c r="AX116" s="149"/>
      <c r="AY116" s="164"/>
      <c r="AZ116" s="149"/>
      <c r="BA116" s="164"/>
      <c r="BB116" s="149"/>
      <c r="BC116" s="164"/>
      <c r="BD116" s="149"/>
      <c r="BE116" s="164"/>
      <c r="BF116" s="149"/>
      <c r="BG116" s="164"/>
      <c r="BH116" s="149"/>
      <c r="BI116" s="164"/>
      <c r="BJ116" s="149"/>
      <c r="BK116" s="164"/>
    </row>
    <row r="117" spans="2:65" s="98" customFormat="1">
      <c r="B117" s="384"/>
      <c r="C117" s="110">
        <f>設定!L12</f>
        <v>0</v>
      </c>
      <c r="D117" s="143"/>
      <c r="E117" s="160"/>
      <c r="F117" s="143"/>
      <c r="G117" s="160"/>
      <c r="H117" s="143"/>
      <c r="I117" s="160"/>
      <c r="J117" s="143"/>
      <c r="K117" s="160"/>
      <c r="L117" s="143"/>
      <c r="M117" s="160"/>
      <c r="N117" s="143"/>
      <c r="O117" s="160"/>
      <c r="P117" s="143"/>
      <c r="Q117" s="160"/>
      <c r="R117" s="143"/>
      <c r="S117" s="160"/>
      <c r="T117" s="143"/>
      <c r="U117" s="160"/>
      <c r="V117" s="143"/>
      <c r="W117" s="160"/>
      <c r="X117" s="143"/>
      <c r="Y117" s="160"/>
      <c r="Z117" s="143"/>
      <c r="AA117" s="160"/>
      <c r="AB117" s="143"/>
      <c r="AC117" s="160"/>
      <c r="AD117" s="143"/>
      <c r="AE117" s="160"/>
      <c r="AF117" s="143"/>
      <c r="AG117" s="160"/>
      <c r="AH117" s="143"/>
      <c r="AI117" s="160"/>
      <c r="AJ117" s="143"/>
      <c r="AK117" s="160"/>
      <c r="AL117" s="143"/>
      <c r="AM117" s="160"/>
      <c r="AN117" s="143"/>
      <c r="AO117" s="160"/>
      <c r="AP117" s="143"/>
      <c r="AQ117" s="160"/>
      <c r="AR117" s="143"/>
      <c r="AS117" s="160"/>
      <c r="AT117" s="143"/>
      <c r="AU117" s="160"/>
      <c r="AV117" s="143"/>
      <c r="AW117" s="160"/>
      <c r="AX117" s="143"/>
      <c r="AY117" s="160"/>
      <c r="AZ117" s="143"/>
      <c r="BA117" s="160"/>
      <c r="BB117" s="143"/>
      <c r="BC117" s="160"/>
      <c r="BD117" s="143"/>
      <c r="BE117" s="160"/>
      <c r="BF117" s="143"/>
      <c r="BG117" s="160"/>
      <c r="BH117" s="143"/>
      <c r="BI117" s="160"/>
      <c r="BJ117" s="143"/>
      <c r="BK117" s="160"/>
    </row>
    <row r="118" spans="2:65" s="98" customFormat="1" outlineLevel="1">
      <c r="B118" s="384"/>
      <c r="C118" s="110">
        <f>設定!L12</f>
        <v>0</v>
      </c>
      <c r="D118" s="149"/>
      <c r="E118" s="164"/>
      <c r="F118" s="149"/>
      <c r="G118" s="164"/>
      <c r="H118" s="149"/>
      <c r="I118" s="164"/>
      <c r="J118" s="149"/>
      <c r="K118" s="164"/>
      <c r="L118" s="149"/>
      <c r="M118" s="164"/>
      <c r="N118" s="149"/>
      <c r="O118" s="164"/>
      <c r="P118" s="149"/>
      <c r="Q118" s="164"/>
      <c r="R118" s="149"/>
      <c r="S118" s="164"/>
      <c r="T118" s="149"/>
      <c r="U118" s="164"/>
      <c r="V118" s="149"/>
      <c r="W118" s="164"/>
      <c r="X118" s="149"/>
      <c r="Y118" s="164"/>
      <c r="Z118" s="149"/>
      <c r="AA118" s="164"/>
      <c r="AB118" s="149"/>
      <c r="AC118" s="164"/>
      <c r="AD118" s="149"/>
      <c r="AE118" s="164"/>
      <c r="AF118" s="149"/>
      <c r="AG118" s="164"/>
      <c r="AH118" s="149"/>
      <c r="AI118" s="164"/>
      <c r="AJ118" s="149"/>
      <c r="AK118" s="164"/>
      <c r="AL118" s="149"/>
      <c r="AM118" s="164"/>
      <c r="AN118" s="149"/>
      <c r="AO118" s="164"/>
      <c r="AP118" s="149"/>
      <c r="AQ118" s="164"/>
      <c r="AR118" s="149"/>
      <c r="AS118" s="164"/>
      <c r="AT118" s="149"/>
      <c r="AU118" s="164"/>
      <c r="AV118" s="149"/>
      <c r="AW118" s="164"/>
      <c r="AX118" s="149"/>
      <c r="AY118" s="164"/>
      <c r="AZ118" s="149"/>
      <c r="BA118" s="164"/>
      <c r="BB118" s="149"/>
      <c r="BC118" s="164"/>
      <c r="BD118" s="149"/>
      <c r="BE118" s="164"/>
      <c r="BF118" s="149"/>
      <c r="BG118" s="164"/>
      <c r="BH118" s="149"/>
      <c r="BI118" s="164"/>
      <c r="BJ118" s="149"/>
      <c r="BK118" s="164"/>
    </row>
    <row r="119" spans="2:65" s="98" customFormat="1" outlineLevel="1">
      <c r="B119" s="384"/>
      <c r="C119" s="110">
        <f>設定!L12</f>
        <v>0</v>
      </c>
      <c r="D119" s="149"/>
      <c r="E119" s="164"/>
      <c r="F119" s="149"/>
      <c r="G119" s="164"/>
      <c r="H119" s="149"/>
      <c r="I119" s="164"/>
      <c r="J119" s="149"/>
      <c r="K119" s="164"/>
      <c r="L119" s="149"/>
      <c r="M119" s="164"/>
      <c r="N119" s="149"/>
      <c r="O119" s="164"/>
      <c r="P119" s="149"/>
      <c r="Q119" s="164"/>
      <c r="R119" s="149"/>
      <c r="S119" s="164"/>
      <c r="T119" s="149"/>
      <c r="U119" s="164"/>
      <c r="V119" s="149"/>
      <c r="W119" s="164"/>
      <c r="X119" s="149"/>
      <c r="Y119" s="164"/>
      <c r="Z119" s="149"/>
      <c r="AA119" s="164"/>
      <c r="AB119" s="149"/>
      <c r="AC119" s="164"/>
      <c r="AD119" s="149"/>
      <c r="AE119" s="164"/>
      <c r="AF119" s="149"/>
      <c r="AG119" s="164"/>
      <c r="AH119" s="149"/>
      <c r="AI119" s="164"/>
      <c r="AJ119" s="149"/>
      <c r="AK119" s="164"/>
      <c r="AL119" s="149"/>
      <c r="AM119" s="164"/>
      <c r="AN119" s="149"/>
      <c r="AO119" s="164"/>
      <c r="AP119" s="149"/>
      <c r="AQ119" s="164"/>
      <c r="AR119" s="149"/>
      <c r="AS119" s="164"/>
      <c r="AT119" s="149"/>
      <c r="AU119" s="164"/>
      <c r="AV119" s="149"/>
      <c r="AW119" s="164"/>
      <c r="AX119" s="149"/>
      <c r="AY119" s="164"/>
      <c r="AZ119" s="149"/>
      <c r="BA119" s="164"/>
      <c r="BB119" s="149"/>
      <c r="BC119" s="164"/>
      <c r="BD119" s="149"/>
      <c r="BE119" s="164"/>
      <c r="BF119" s="149"/>
      <c r="BG119" s="164"/>
      <c r="BH119" s="149"/>
      <c r="BI119" s="164"/>
      <c r="BJ119" s="149"/>
      <c r="BK119" s="164"/>
    </row>
    <row r="120" spans="2:65" s="98" customFormat="1">
      <c r="B120" s="384"/>
      <c r="C120" s="114">
        <f>設定!L13</f>
        <v>0</v>
      </c>
      <c r="D120" s="149"/>
      <c r="E120" s="164"/>
      <c r="F120" s="149"/>
      <c r="G120" s="164"/>
      <c r="H120" s="149"/>
      <c r="I120" s="164"/>
      <c r="J120" s="149"/>
      <c r="K120" s="164"/>
      <c r="L120" s="149"/>
      <c r="M120" s="164"/>
      <c r="N120" s="149"/>
      <c r="O120" s="164"/>
      <c r="P120" s="149"/>
      <c r="Q120" s="164"/>
      <c r="R120" s="149"/>
      <c r="S120" s="164"/>
      <c r="T120" s="149"/>
      <c r="U120" s="164"/>
      <c r="V120" s="149"/>
      <c r="W120" s="164"/>
      <c r="X120" s="149"/>
      <c r="Y120" s="164"/>
      <c r="Z120" s="149"/>
      <c r="AA120" s="164"/>
      <c r="AB120" s="149"/>
      <c r="AC120" s="164"/>
      <c r="AD120" s="149"/>
      <c r="AE120" s="164"/>
      <c r="AF120" s="149"/>
      <c r="AG120" s="164"/>
      <c r="AH120" s="149"/>
      <c r="AI120" s="164"/>
      <c r="AJ120" s="149"/>
      <c r="AK120" s="164"/>
      <c r="AL120" s="149"/>
      <c r="AM120" s="164"/>
      <c r="AN120" s="149"/>
      <c r="AO120" s="164"/>
      <c r="AP120" s="149"/>
      <c r="AQ120" s="164"/>
      <c r="AR120" s="149"/>
      <c r="AS120" s="164"/>
      <c r="AT120" s="149"/>
      <c r="AU120" s="164"/>
      <c r="AV120" s="149"/>
      <c r="AW120" s="164"/>
      <c r="AX120" s="149"/>
      <c r="AY120" s="164"/>
      <c r="AZ120" s="149"/>
      <c r="BA120" s="164"/>
      <c r="BB120" s="149"/>
      <c r="BC120" s="164"/>
      <c r="BD120" s="149"/>
      <c r="BE120" s="164"/>
      <c r="BF120" s="149"/>
      <c r="BG120" s="164"/>
      <c r="BH120" s="149"/>
      <c r="BI120" s="164"/>
      <c r="BJ120" s="149"/>
      <c r="BK120" s="164"/>
    </row>
    <row r="121" spans="2:65" s="98" customFormat="1" outlineLevel="1">
      <c r="B121" s="384"/>
      <c r="C121" s="114">
        <f>設定!L13</f>
        <v>0</v>
      </c>
      <c r="D121" s="149"/>
      <c r="E121" s="164"/>
      <c r="F121" s="149"/>
      <c r="G121" s="164"/>
      <c r="H121" s="149"/>
      <c r="I121" s="164"/>
      <c r="J121" s="149"/>
      <c r="K121" s="164"/>
      <c r="L121" s="149"/>
      <c r="M121" s="164"/>
      <c r="N121" s="149"/>
      <c r="O121" s="164"/>
      <c r="P121" s="149"/>
      <c r="Q121" s="164"/>
      <c r="R121" s="149"/>
      <c r="S121" s="164"/>
      <c r="T121" s="149"/>
      <c r="U121" s="164"/>
      <c r="V121" s="149"/>
      <c r="W121" s="164"/>
      <c r="X121" s="149"/>
      <c r="Y121" s="164"/>
      <c r="Z121" s="149"/>
      <c r="AA121" s="164"/>
      <c r="AB121" s="149"/>
      <c r="AC121" s="164"/>
      <c r="AD121" s="149"/>
      <c r="AE121" s="164"/>
      <c r="AF121" s="149"/>
      <c r="AG121" s="164"/>
      <c r="AH121" s="149"/>
      <c r="AI121" s="164"/>
      <c r="AJ121" s="149"/>
      <c r="AK121" s="164"/>
      <c r="AL121" s="149"/>
      <c r="AM121" s="164"/>
      <c r="AN121" s="149"/>
      <c r="AO121" s="164"/>
      <c r="AP121" s="149"/>
      <c r="AQ121" s="164"/>
      <c r="AR121" s="149"/>
      <c r="AS121" s="164"/>
      <c r="AT121" s="149"/>
      <c r="AU121" s="164"/>
      <c r="AV121" s="149"/>
      <c r="AW121" s="164"/>
      <c r="AX121" s="149"/>
      <c r="AY121" s="164"/>
      <c r="AZ121" s="149"/>
      <c r="BA121" s="164"/>
      <c r="BB121" s="149"/>
      <c r="BC121" s="164"/>
      <c r="BD121" s="149"/>
      <c r="BE121" s="164"/>
      <c r="BF121" s="149"/>
      <c r="BG121" s="164"/>
      <c r="BH121" s="149"/>
      <c r="BI121" s="164"/>
      <c r="BJ121" s="149"/>
      <c r="BK121" s="164"/>
    </row>
    <row r="122" spans="2:65" s="98" customFormat="1" outlineLevel="1">
      <c r="B122" s="384"/>
      <c r="C122" s="114">
        <f>設定!L13</f>
        <v>0</v>
      </c>
      <c r="D122" s="149"/>
      <c r="E122" s="164"/>
      <c r="F122" s="149"/>
      <c r="G122" s="164"/>
      <c r="H122" s="149"/>
      <c r="I122" s="164"/>
      <c r="J122" s="149"/>
      <c r="K122" s="164"/>
      <c r="L122" s="149"/>
      <c r="M122" s="164"/>
      <c r="N122" s="149"/>
      <c r="O122" s="164"/>
      <c r="P122" s="149"/>
      <c r="Q122" s="164"/>
      <c r="R122" s="149"/>
      <c r="S122" s="164"/>
      <c r="T122" s="149"/>
      <c r="U122" s="164"/>
      <c r="V122" s="149"/>
      <c r="W122" s="164"/>
      <c r="X122" s="149"/>
      <c r="Y122" s="164"/>
      <c r="Z122" s="149"/>
      <c r="AA122" s="164"/>
      <c r="AB122" s="149"/>
      <c r="AC122" s="164"/>
      <c r="AD122" s="149"/>
      <c r="AE122" s="164"/>
      <c r="AF122" s="149"/>
      <c r="AG122" s="164"/>
      <c r="AH122" s="149"/>
      <c r="AI122" s="164"/>
      <c r="AJ122" s="149"/>
      <c r="AK122" s="164"/>
      <c r="AL122" s="149"/>
      <c r="AM122" s="164"/>
      <c r="AN122" s="149"/>
      <c r="AO122" s="164"/>
      <c r="AP122" s="149"/>
      <c r="AQ122" s="164"/>
      <c r="AR122" s="149"/>
      <c r="AS122" s="164"/>
      <c r="AT122" s="149"/>
      <c r="AU122" s="164"/>
      <c r="AV122" s="149"/>
      <c r="AW122" s="164"/>
      <c r="AX122" s="149"/>
      <c r="AY122" s="164"/>
      <c r="AZ122" s="149"/>
      <c r="BA122" s="164"/>
      <c r="BB122" s="149"/>
      <c r="BC122" s="164"/>
      <c r="BD122" s="149"/>
      <c r="BE122" s="164"/>
      <c r="BF122" s="149"/>
      <c r="BG122" s="164"/>
      <c r="BH122" s="149"/>
      <c r="BI122" s="164"/>
      <c r="BJ122" s="149"/>
      <c r="BK122" s="164"/>
    </row>
    <row r="123" spans="2:65" s="98" customFormat="1">
      <c r="B123" s="384"/>
      <c r="C123" s="110">
        <f>設定!L14</f>
        <v>0</v>
      </c>
      <c r="D123" s="143"/>
      <c r="E123" s="160"/>
      <c r="F123" s="143"/>
      <c r="G123" s="160"/>
      <c r="H123" s="143"/>
      <c r="I123" s="160"/>
      <c r="J123" s="143"/>
      <c r="K123" s="160"/>
      <c r="L123" s="143"/>
      <c r="M123" s="160"/>
      <c r="N123" s="143"/>
      <c r="O123" s="160"/>
      <c r="P123" s="143"/>
      <c r="Q123" s="160"/>
      <c r="R123" s="143"/>
      <c r="S123" s="160"/>
      <c r="T123" s="143"/>
      <c r="U123" s="160"/>
      <c r="V123" s="143"/>
      <c r="W123" s="160"/>
      <c r="X123" s="143"/>
      <c r="Y123" s="160"/>
      <c r="Z123" s="143"/>
      <c r="AA123" s="160"/>
      <c r="AB123" s="143"/>
      <c r="AC123" s="160"/>
      <c r="AD123" s="143"/>
      <c r="AE123" s="160"/>
      <c r="AF123" s="143"/>
      <c r="AG123" s="160"/>
      <c r="AH123" s="143"/>
      <c r="AI123" s="160"/>
      <c r="AJ123" s="143"/>
      <c r="AK123" s="160"/>
      <c r="AL123" s="143"/>
      <c r="AM123" s="160"/>
      <c r="AN123" s="143"/>
      <c r="AO123" s="160"/>
      <c r="AP123" s="143"/>
      <c r="AQ123" s="160"/>
      <c r="AR123" s="143"/>
      <c r="AS123" s="160"/>
      <c r="AT123" s="143"/>
      <c r="AU123" s="160"/>
      <c r="AV123" s="143"/>
      <c r="AW123" s="160"/>
      <c r="AX123" s="143"/>
      <c r="AY123" s="160"/>
      <c r="AZ123" s="143"/>
      <c r="BA123" s="160"/>
      <c r="BB123" s="143"/>
      <c r="BC123" s="160"/>
      <c r="BD123" s="143"/>
      <c r="BE123" s="160"/>
      <c r="BF123" s="143"/>
      <c r="BG123" s="160"/>
      <c r="BH123" s="143"/>
      <c r="BI123" s="160"/>
      <c r="BJ123" s="143"/>
      <c r="BK123" s="160"/>
    </row>
    <row r="124" spans="2:65" s="98" customFormat="1" outlineLevel="1">
      <c r="B124" s="384"/>
      <c r="C124" s="110">
        <f>設定!L14</f>
        <v>0</v>
      </c>
      <c r="D124" s="143"/>
      <c r="E124" s="160"/>
      <c r="F124" s="143"/>
      <c r="G124" s="160"/>
      <c r="H124" s="143"/>
      <c r="I124" s="160"/>
      <c r="J124" s="143"/>
      <c r="K124" s="160"/>
      <c r="L124" s="143"/>
      <c r="M124" s="160"/>
      <c r="N124" s="143"/>
      <c r="O124" s="160"/>
      <c r="P124" s="143"/>
      <c r="Q124" s="160"/>
      <c r="R124" s="143"/>
      <c r="S124" s="160"/>
      <c r="T124" s="143"/>
      <c r="U124" s="160"/>
      <c r="V124" s="143"/>
      <c r="W124" s="160"/>
      <c r="X124" s="143"/>
      <c r="Y124" s="160"/>
      <c r="Z124" s="143"/>
      <c r="AA124" s="160"/>
      <c r="AB124" s="143"/>
      <c r="AC124" s="160"/>
      <c r="AD124" s="143"/>
      <c r="AE124" s="160"/>
      <c r="AF124" s="143"/>
      <c r="AG124" s="160"/>
      <c r="AH124" s="143"/>
      <c r="AI124" s="160"/>
      <c r="AJ124" s="143"/>
      <c r="AK124" s="160"/>
      <c r="AL124" s="143"/>
      <c r="AM124" s="160"/>
      <c r="AN124" s="143"/>
      <c r="AO124" s="160"/>
      <c r="AP124" s="143"/>
      <c r="AQ124" s="160"/>
      <c r="AR124" s="143"/>
      <c r="AS124" s="160"/>
      <c r="AT124" s="143"/>
      <c r="AU124" s="160"/>
      <c r="AV124" s="143"/>
      <c r="AW124" s="160"/>
      <c r="AX124" s="143"/>
      <c r="AY124" s="160"/>
      <c r="AZ124" s="143"/>
      <c r="BA124" s="160"/>
      <c r="BB124" s="143"/>
      <c r="BC124" s="160"/>
      <c r="BD124" s="143"/>
      <c r="BE124" s="160"/>
      <c r="BF124" s="143"/>
      <c r="BG124" s="160"/>
      <c r="BH124" s="143"/>
      <c r="BI124" s="160"/>
      <c r="BJ124" s="143"/>
      <c r="BK124" s="160"/>
    </row>
    <row r="125" spans="2:65" s="98" customFormat="1" outlineLevel="1">
      <c r="B125" s="384"/>
      <c r="C125" s="110">
        <f>設定!L14</f>
        <v>0</v>
      </c>
      <c r="D125" s="143"/>
      <c r="E125" s="160"/>
      <c r="F125" s="143"/>
      <c r="G125" s="160"/>
      <c r="H125" s="143"/>
      <c r="I125" s="160"/>
      <c r="J125" s="143"/>
      <c r="K125" s="160"/>
      <c r="L125" s="143"/>
      <c r="M125" s="160"/>
      <c r="N125" s="143"/>
      <c r="O125" s="160"/>
      <c r="P125" s="143"/>
      <c r="Q125" s="160"/>
      <c r="R125" s="143"/>
      <c r="S125" s="160"/>
      <c r="T125" s="143"/>
      <c r="U125" s="160"/>
      <c r="V125" s="143"/>
      <c r="W125" s="160"/>
      <c r="X125" s="143"/>
      <c r="Y125" s="160"/>
      <c r="Z125" s="143"/>
      <c r="AA125" s="160"/>
      <c r="AB125" s="143"/>
      <c r="AC125" s="160"/>
      <c r="AD125" s="143"/>
      <c r="AE125" s="160"/>
      <c r="AF125" s="143"/>
      <c r="AG125" s="160"/>
      <c r="AH125" s="143"/>
      <c r="AI125" s="160"/>
      <c r="AJ125" s="143"/>
      <c r="AK125" s="160"/>
      <c r="AL125" s="143"/>
      <c r="AM125" s="160"/>
      <c r="AN125" s="143"/>
      <c r="AO125" s="160"/>
      <c r="AP125" s="143"/>
      <c r="AQ125" s="160"/>
      <c r="AR125" s="143"/>
      <c r="AS125" s="160"/>
      <c r="AT125" s="143"/>
      <c r="AU125" s="160"/>
      <c r="AV125" s="143"/>
      <c r="AW125" s="160"/>
      <c r="AX125" s="143"/>
      <c r="AY125" s="160"/>
      <c r="AZ125" s="143"/>
      <c r="BA125" s="160"/>
      <c r="BB125" s="143"/>
      <c r="BC125" s="160"/>
      <c r="BD125" s="143"/>
      <c r="BE125" s="160"/>
      <c r="BF125" s="143"/>
      <c r="BG125" s="160"/>
      <c r="BH125" s="143"/>
      <c r="BI125" s="160"/>
      <c r="BJ125" s="143"/>
      <c r="BK125" s="160"/>
    </row>
    <row r="126" spans="2:65" s="98" customFormat="1" ht="19" thickBot="1">
      <c r="B126" s="384"/>
      <c r="C126" s="153" t="s">
        <v>87</v>
      </c>
      <c r="D126" s="321"/>
      <c r="E126" s="322"/>
      <c r="F126" s="321"/>
      <c r="G126" s="322"/>
      <c r="H126" s="321"/>
      <c r="I126" s="322"/>
      <c r="J126" s="321"/>
      <c r="K126" s="322"/>
      <c r="L126" s="321"/>
      <c r="M126" s="322"/>
      <c r="N126" s="321"/>
      <c r="O126" s="322"/>
      <c r="P126" s="321"/>
      <c r="Q126" s="322"/>
      <c r="R126" s="321"/>
      <c r="S126" s="322"/>
      <c r="T126" s="321"/>
      <c r="U126" s="322"/>
      <c r="V126" s="321"/>
      <c r="W126" s="322"/>
      <c r="X126" s="321"/>
      <c r="Y126" s="322"/>
      <c r="Z126" s="321"/>
      <c r="AA126" s="322"/>
      <c r="AB126" s="321"/>
      <c r="AC126" s="322"/>
      <c r="AD126" s="321"/>
      <c r="AE126" s="322"/>
      <c r="AF126" s="321"/>
      <c r="AG126" s="322"/>
      <c r="AH126" s="321"/>
      <c r="AI126" s="322"/>
      <c r="AJ126" s="321"/>
      <c r="AK126" s="322"/>
      <c r="AL126" s="321"/>
      <c r="AM126" s="322"/>
      <c r="AN126" s="321"/>
      <c r="AO126" s="322"/>
      <c r="AP126" s="321"/>
      <c r="AQ126" s="322"/>
      <c r="AR126" s="321"/>
      <c r="AS126" s="322"/>
      <c r="AT126" s="321"/>
      <c r="AU126" s="322"/>
      <c r="AV126" s="321"/>
      <c r="AW126" s="322"/>
      <c r="AX126" s="321"/>
      <c r="AY126" s="322"/>
      <c r="AZ126" s="321"/>
      <c r="BA126" s="322"/>
      <c r="BB126" s="321"/>
      <c r="BC126" s="322"/>
      <c r="BD126" s="321"/>
      <c r="BE126" s="322"/>
      <c r="BF126" s="321"/>
      <c r="BG126" s="322"/>
      <c r="BH126" s="321"/>
      <c r="BI126" s="322"/>
      <c r="BJ126" s="321"/>
      <c r="BK126" s="322"/>
    </row>
    <row r="127" spans="2:65" s="98" customFormat="1" ht="20" thickTop="1" thickBot="1">
      <c r="B127" s="385"/>
      <c r="C127" s="154" t="s">
        <v>88</v>
      </c>
      <c r="D127" s="316">
        <f>SUM(D96:D125)</f>
        <v>0</v>
      </c>
      <c r="E127" s="317"/>
      <c r="F127" s="316">
        <f t="shared" ref="F127" si="234">SUM(F96:F125)</f>
        <v>0</v>
      </c>
      <c r="G127" s="317"/>
      <c r="H127" s="316">
        <f t="shared" ref="H127" si="235">SUM(H96:H125)</f>
        <v>0</v>
      </c>
      <c r="I127" s="317"/>
      <c r="J127" s="316">
        <f t="shared" ref="J127" si="236">SUM(J96:J125)</f>
        <v>0</v>
      </c>
      <c r="K127" s="317"/>
      <c r="L127" s="316">
        <f t="shared" ref="L127" si="237">SUM(L96:L125)</f>
        <v>0</v>
      </c>
      <c r="M127" s="317"/>
      <c r="N127" s="316">
        <f t="shared" ref="N127" si="238">SUM(N96:N125)</f>
        <v>0</v>
      </c>
      <c r="O127" s="317"/>
      <c r="P127" s="316">
        <f t="shared" ref="P127" si="239">SUM(P96:P125)</f>
        <v>0</v>
      </c>
      <c r="Q127" s="317"/>
      <c r="R127" s="316">
        <f t="shared" ref="R127" si="240">SUM(R96:R125)</f>
        <v>0</v>
      </c>
      <c r="S127" s="317"/>
      <c r="T127" s="316">
        <f t="shared" ref="T127" si="241">SUM(T96:T125)</f>
        <v>0</v>
      </c>
      <c r="U127" s="317"/>
      <c r="V127" s="316">
        <f t="shared" ref="V127" si="242">SUM(V96:V125)</f>
        <v>0</v>
      </c>
      <c r="W127" s="317"/>
      <c r="X127" s="316">
        <f t="shared" ref="X127" si="243">SUM(X96:X125)</f>
        <v>0</v>
      </c>
      <c r="Y127" s="317"/>
      <c r="Z127" s="316">
        <f t="shared" ref="Z127" si="244">SUM(Z96:Z125)</f>
        <v>0</v>
      </c>
      <c r="AA127" s="317"/>
      <c r="AB127" s="316">
        <f t="shared" ref="AB127" si="245">SUM(AB96:AB125)</f>
        <v>0</v>
      </c>
      <c r="AC127" s="317"/>
      <c r="AD127" s="316">
        <f t="shared" ref="AD127" si="246">SUM(AD96:AD125)</f>
        <v>0</v>
      </c>
      <c r="AE127" s="317"/>
      <c r="AF127" s="316">
        <f t="shared" ref="AF127" si="247">SUM(AF96:AF125)</f>
        <v>0</v>
      </c>
      <c r="AG127" s="317"/>
      <c r="AH127" s="316">
        <f t="shared" ref="AH127" si="248">SUM(AH96:AH125)</f>
        <v>0</v>
      </c>
      <c r="AI127" s="317"/>
      <c r="AJ127" s="316">
        <f t="shared" ref="AJ127" si="249">SUM(AJ96:AJ125)</f>
        <v>0</v>
      </c>
      <c r="AK127" s="317"/>
      <c r="AL127" s="316">
        <f t="shared" ref="AL127" si="250">SUM(AL96:AL125)</f>
        <v>0</v>
      </c>
      <c r="AM127" s="317"/>
      <c r="AN127" s="316">
        <f t="shared" ref="AN127" si="251">SUM(AN96:AN125)</f>
        <v>0</v>
      </c>
      <c r="AO127" s="317"/>
      <c r="AP127" s="316">
        <f t="shared" ref="AP127" si="252">SUM(AP96:AP125)</f>
        <v>0</v>
      </c>
      <c r="AQ127" s="317"/>
      <c r="AR127" s="316">
        <f t="shared" ref="AR127" si="253">SUM(AR96:AR125)</f>
        <v>0</v>
      </c>
      <c r="AS127" s="317"/>
      <c r="AT127" s="316">
        <f t="shared" ref="AT127" si="254">SUM(AT96:AT125)</f>
        <v>0</v>
      </c>
      <c r="AU127" s="317"/>
      <c r="AV127" s="316">
        <f t="shared" ref="AV127" si="255">SUM(AV96:AV125)</f>
        <v>0</v>
      </c>
      <c r="AW127" s="317"/>
      <c r="AX127" s="316">
        <f t="shared" ref="AX127" si="256">SUM(AX96:AX125)</f>
        <v>0</v>
      </c>
      <c r="AY127" s="317"/>
      <c r="AZ127" s="316">
        <f t="shared" ref="AZ127" si="257">SUM(AZ96:AZ125)</f>
        <v>0</v>
      </c>
      <c r="BA127" s="317"/>
      <c r="BB127" s="316">
        <f t="shared" ref="BB127" si="258">SUM(BB96:BB125)</f>
        <v>0</v>
      </c>
      <c r="BC127" s="317"/>
      <c r="BD127" s="316">
        <f t="shared" ref="BD127" si="259">SUM(BD96:BD125)</f>
        <v>0</v>
      </c>
      <c r="BE127" s="317"/>
      <c r="BF127" s="316">
        <f t="shared" ref="BF127" si="260">SUM(BF96:BF125)</f>
        <v>0</v>
      </c>
      <c r="BG127" s="317"/>
      <c r="BH127" s="316">
        <f t="shared" ref="BH127" si="261">SUM(BH96:BH125)</f>
        <v>0</v>
      </c>
      <c r="BI127" s="317"/>
      <c r="BJ127" s="316">
        <f t="shared" ref="BJ127" si="262">SUM(BJ96:BJ125)</f>
        <v>0</v>
      </c>
      <c r="BK127" s="317"/>
      <c r="BL127" s="101"/>
      <c r="BM127" s="102"/>
    </row>
    <row r="128" spans="2:65" s="102" customFormat="1" ht="21" customHeight="1" thickTop="1" thickBot="1">
      <c r="B128" s="292" t="s">
        <v>93</v>
      </c>
      <c r="C128" s="293">
        <v>1</v>
      </c>
      <c r="D128" s="316">
        <f>SUM(D67,D79,D91,D95,D127)</f>
        <v>0</v>
      </c>
      <c r="E128" s="317"/>
      <c r="F128" s="316">
        <f>SUM(F67,F79,F91,F95,F127)</f>
        <v>0</v>
      </c>
      <c r="G128" s="317"/>
      <c r="H128" s="316">
        <f t="shared" ref="H128" si="263">SUM(H67,H79,H91,H95,H127)</f>
        <v>0</v>
      </c>
      <c r="I128" s="317"/>
      <c r="J128" s="316">
        <f t="shared" ref="J128" si="264">SUM(J67,J79,J91,J95,J127)</f>
        <v>0</v>
      </c>
      <c r="K128" s="317"/>
      <c r="L128" s="316">
        <f t="shared" ref="L128" si="265">SUM(L67,L79,L91,L95,L127)</f>
        <v>0</v>
      </c>
      <c r="M128" s="317"/>
      <c r="N128" s="316">
        <f t="shared" ref="N128" si="266">SUM(N67,N79,N91,N95,N127)</f>
        <v>0</v>
      </c>
      <c r="O128" s="317"/>
      <c r="P128" s="316">
        <f t="shared" ref="P128" si="267">SUM(P67,P79,P91,P95,P127)</f>
        <v>0</v>
      </c>
      <c r="Q128" s="317"/>
      <c r="R128" s="316">
        <f t="shared" ref="R128" si="268">SUM(R67,R79,R91,R95,R127)</f>
        <v>0</v>
      </c>
      <c r="S128" s="317"/>
      <c r="T128" s="316">
        <f t="shared" ref="T128" si="269">SUM(T67,T79,T91,T95,T127)</f>
        <v>0</v>
      </c>
      <c r="U128" s="317"/>
      <c r="V128" s="316">
        <f t="shared" ref="V128" si="270">SUM(V67,V79,V91,V95,V127)</f>
        <v>0</v>
      </c>
      <c r="W128" s="317"/>
      <c r="X128" s="316">
        <f t="shared" ref="X128" si="271">SUM(X67,X79,X91,X95,X127)</f>
        <v>0</v>
      </c>
      <c r="Y128" s="317"/>
      <c r="Z128" s="316">
        <f t="shared" ref="Z128" si="272">SUM(Z67,Z79,Z91,Z95,Z127)</f>
        <v>0</v>
      </c>
      <c r="AA128" s="317"/>
      <c r="AB128" s="316">
        <f t="shared" ref="AB128" si="273">SUM(AB67,AB79,AB91,AB95,AB127)</f>
        <v>0</v>
      </c>
      <c r="AC128" s="317"/>
      <c r="AD128" s="316">
        <f t="shared" ref="AD128" si="274">SUM(AD67,AD79,AD91,AD95,AD127)</f>
        <v>0</v>
      </c>
      <c r="AE128" s="317"/>
      <c r="AF128" s="316">
        <f t="shared" ref="AF128" si="275">SUM(AF67,AF79,AF91,AF95,AF127)</f>
        <v>0</v>
      </c>
      <c r="AG128" s="317"/>
      <c r="AH128" s="316">
        <f t="shared" ref="AH128" si="276">SUM(AH67,AH79,AH91,AH95,AH127)</f>
        <v>0</v>
      </c>
      <c r="AI128" s="317"/>
      <c r="AJ128" s="316">
        <f t="shared" ref="AJ128" si="277">SUM(AJ67,AJ79,AJ91,AJ95,AJ127)</f>
        <v>0</v>
      </c>
      <c r="AK128" s="317"/>
      <c r="AL128" s="316">
        <f t="shared" ref="AL128" si="278">SUM(AL67,AL79,AL91,AL95,AL127)</f>
        <v>0</v>
      </c>
      <c r="AM128" s="317"/>
      <c r="AN128" s="316">
        <f t="shared" ref="AN128" si="279">SUM(AN67,AN79,AN91,AN95,AN127)</f>
        <v>0</v>
      </c>
      <c r="AO128" s="317"/>
      <c r="AP128" s="316">
        <f t="shared" ref="AP128" si="280">SUM(AP67,AP79,AP91,AP95,AP127)</f>
        <v>0</v>
      </c>
      <c r="AQ128" s="317"/>
      <c r="AR128" s="316">
        <f t="shared" ref="AR128" si="281">SUM(AR67,AR79,AR91,AR95,AR127)</f>
        <v>0</v>
      </c>
      <c r="AS128" s="317"/>
      <c r="AT128" s="316">
        <f t="shared" ref="AT128" si="282">SUM(AT67,AT79,AT91,AT95,AT127)</f>
        <v>0</v>
      </c>
      <c r="AU128" s="317"/>
      <c r="AV128" s="316">
        <f t="shared" ref="AV128" si="283">SUM(AV67,AV79,AV91,AV95,AV127)</f>
        <v>0</v>
      </c>
      <c r="AW128" s="317"/>
      <c r="AX128" s="316">
        <f t="shared" ref="AX128" si="284">SUM(AX67,AX79,AX91,AX95,AX127)</f>
        <v>0</v>
      </c>
      <c r="AY128" s="317"/>
      <c r="AZ128" s="316">
        <f t="shared" ref="AZ128" si="285">SUM(AZ67,AZ79,AZ91,AZ95,AZ127)</f>
        <v>0</v>
      </c>
      <c r="BA128" s="317"/>
      <c r="BB128" s="316">
        <f t="shared" ref="BB128" si="286">SUM(BB67,BB79,BB91,BB95,BB127)</f>
        <v>0</v>
      </c>
      <c r="BC128" s="317"/>
      <c r="BD128" s="316">
        <f t="shared" ref="BD128" si="287">SUM(BD67,BD79,BD91,BD95,BD127)</f>
        <v>0</v>
      </c>
      <c r="BE128" s="317"/>
      <c r="BF128" s="316">
        <f t="shared" ref="BF128" si="288">SUM(BF67,BF79,BF91,BF95,BF127)</f>
        <v>0</v>
      </c>
      <c r="BG128" s="317"/>
      <c r="BH128" s="316">
        <f t="shared" ref="BH128" si="289">SUM(BH67,BH79,BH91,BH95,BH127)</f>
        <v>0</v>
      </c>
      <c r="BI128" s="317"/>
      <c r="BJ128" s="316">
        <f t="shared" ref="BJ128" si="290">SUM(BJ67,BJ79,BJ91,BJ95,BJ127)</f>
        <v>0</v>
      </c>
      <c r="BK128" s="317"/>
      <c r="BL128" s="94"/>
      <c r="BM128" s="94"/>
    </row>
    <row r="129" spans="2:63" ht="20" thickTop="1" thickBot="1">
      <c r="B129" s="292" t="s">
        <v>94</v>
      </c>
      <c r="C129" s="293">
        <v>1</v>
      </c>
      <c r="D129" s="316">
        <f>D55-SUM(D67,D79,D91,D95,D127)</f>
        <v>0</v>
      </c>
      <c r="E129" s="317"/>
      <c r="F129" s="316">
        <f t="shared" ref="F129" si="291">F55-SUM(F67,F79,F91,F95,F127)</f>
        <v>0</v>
      </c>
      <c r="G129" s="317"/>
      <c r="H129" s="316">
        <f t="shared" ref="H129" si="292">H55-SUM(H67,H79,H91,H95,H127)</f>
        <v>0</v>
      </c>
      <c r="I129" s="317"/>
      <c r="J129" s="316">
        <f t="shared" ref="J129" si="293">J55-SUM(J67,J79,J91,J95,J127)</f>
        <v>0</v>
      </c>
      <c r="K129" s="317"/>
      <c r="L129" s="316">
        <f t="shared" ref="L129" si="294">L55-SUM(L67,L79,L91,L95,L127)</f>
        <v>0</v>
      </c>
      <c r="M129" s="317"/>
      <c r="N129" s="316">
        <f t="shared" ref="N129" si="295">N55-SUM(N67,N79,N91,N95,N127)</f>
        <v>0</v>
      </c>
      <c r="O129" s="317"/>
      <c r="P129" s="316">
        <f t="shared" ref="P129" si="296">P55-SUM(P67,P79,P91,P95,P127)</f>
        <v>0</v>
      </c>
      <c r="Q129" s="317"/>
      <c r="R129" s="316">
        <f t="shared" ref="R129" si="297">R55-SUM(R67,R79,R91,R95,R127)</f>
        <v>0</v>
      </c>
      <c r="S129" s="317"/>
      <c r="T129" s="316">
        <f t="shared" ref="T129" si="298">T55-SUM(T67,T79,T91,T95,T127)</f>
        <v>0</v>
      </c>
      <c r="U129" s="317"/>
      <c r="V129" s="316">
        <f t="shared" ref="V129" si="299">V55-SUM(V67,V79,V91,V95,V127)</f>
        <v>0</v>
      </c>
      <c r="W129" s="317"/>
      <c r="X129" s="316">
        <f t="shared" ref="X129" si="300">X55-SUM(X67,X79,X91,X95,X127)</f>
        <v>0</v>
      </c>
      <c r="Y129" s="317"/>
      <c r="Z129" s="316">
        <f t="shared" ref="Z129" si="301">Z55-SUM(Z67,Z79,Z91,Z95,Z127)</f>
        <v>0</v>
      </c>
      <c r="AA129" s="317"/>
      <c r="AB129" s="316">
        <f t="shared" ref="AB129" si="302">AB55-SUM(AB67,AB79,AB91,AB95,AB127)</f>
        <v>0</v>
      </c>
      <c r="AC129" s="317"/>
      <c r="AD129" s="316">
        <f t="shared" ref="AD129" si="303">AD55-SUM(AD67,AD79,AD91,AD95,AD127)</f>
        <v>0</v>
      </c>
      <c r="AE129" s="317"/>
      <c r="AF129" s="316">
        <f t="shared" ref="AF129" si="304">AF55-SUM(AF67,AF79,AF91,AF95,AF127)</f>
        <v>0</v>
      </c>
      <c r="AG129" s="317"/>
      <c r="AH129" s="316">
        <f t="shared" ref="AH129" si="305">AH55-SUM(AH67,AH79,AH91,AH95,AH127)</f>
        <v>0</v>
      </c>
      <c r="AI129" s="317"/>
      <c r="AJ129" s="316">
        <f t="shared" ref="AJ129" si="306">AJ55-SUM(AJ67,AJ79,AJ91,AJ95,AJ127)</f>
        <v>0</v>
      </c>
      <c r="AK129" s="317"/>
      <c r="AL129" s="316">
        <f t="shared" ref="AL129" si="307">AL55-SUM(AL67,AL79,AL91,AL95,AL127)</f>
        <v>0</v>
      </c>
      <c r="AM129" s="317"/>
      <c r="AN129" s="316">
        <f t="shared" ref="AN129" si="308">AN55-SUM(AN67,AN79,AN91,AN95,AN127)</f>
        <v>0</v>
      </c>
      <c r="AO129" s="317"/>
      <c r="AP129" s="316">
        <f t="shared" ref="AP129" si="309">AP55-SUM(AP67,AP79,AP91,AP95,AP127)</f>
        <v>0</v>
      </c>
      <c r="AQ129" s="317"/>
      <c r="AR129" s="316">
        <f t="shared" ref="AR129" si="310">AR55-SUM(AR67,AR79,AR91,AR95,AR127)</f>
        <v>0</v>
      </c>
      <c r="AS129" s="317"/>
      <c r="AT129" s="316">
        <f t="shared" ref="AT129" si="311">AT55-SUM(AT67,AT79,AT91,AT95,AT127)</f>
        <v>0</v>
      </c>
      <c r="AU129" s="317"/>
      <c r="AV129" s="316">
        <f t="shared" ref="AV129" si="312">AV55-SUM(AV67,AV79,AV91,AV95,AV127)</f>
        <v>0</v>
      </c>
      <c r="AW129" s="317"/>
      <c r="AX129" s="316">
        <f t="shared" ref="AX129" si="313">AX55-SUM(AX67,AX79,AX91,AX95,AX127)</f>
        <v>0</v>
      </c>
      <c r="AY129" s="317"/>
      <c r="AZ129" s="316">
        <f t="shared" ref="AZ129" si="314">AZ55-SUM(AZ67,AZ79,AZ91,AZ95,AZ127)</f>
        <v>0</v>
      </c>
      <c r="BA129" s="317"/>
      <c r="BB129" s="316">
        <f t="shared" ref="BB129" si="315">BB55-SUM(BB67,BB79,BB91,BB95,BB127)</f>
        <v>0</v>
      </c>
      <c r="BC129" s="317"/>
      <c r="BD129" s="316">
        <f t="shared" ref="BD129" si="316">BD55-SUM(BD67,BD79,BD91,BD95,BD127)</f>
        <v>0</v>
      </c>
      <c r="BE129" s="317"/>
      <c r="BF129" s="316">
        <f t="shared" ref="BF129" si="317">BF55-SUM(BF67,BF79,BF91,BF95,BF127)</f>
        <v>0</v>
      </c>
      <c r="BG129" s="317"/>
      <c r="BH129" s="316">
        <f t="shared" ref="BH129" si="318">BH55-SUM(BH67,BH79,BH91,BH95,BH127)</f>
        <v>0</v>
      </c>
      <c r="BI129" s="317"/>
      <c r="BJ129" s="316">
        <f t="shared" ref="BJ129" si="319">BJ55-SUM(BJ67,BJ79,BJ91,BJ95,BJ127)</f>
        <v>0</v>
      </c>
      <c r="BK129" s="317"/>
    </row>
    <row r="130" spans="2:63" ht="19" thickTop="1">
      <c r="C130" s="92"/>
      <c r="D130" s="94"/>
      <c r="E130" s="161"/>
      <c r="F130" s="94"/>
      <c r="G130" s="94"/>
      <c r="H130" s="94"/>
      <c r="I130" s="94"/>
      <c r="L130" s="94"/>
      <c r="M130" s="94"/>
      <c r="N130" s="94"/>
      <c r="O130" s="94"/>
      <c r="P130" s="94"/>
      <c r="Q130" s="94"/>
      <c r="R130" s="94"/>
      <c r="S130" s="94"/>
      <c r="T130" s="94"/>
      <c r="U130" s="94"/>
      <c r="V130" s="94"/>
      <c r="W130" s="94"/>
      <c r="X130" s="94"/>
      <c r="Y130" s="94"/>
      <c r="Z130" s="94"/>
      <c r="AA130" s="94"/>
      <c r="AB130" s="94"/>
      <c r="AC130" s="94"/>
      <c r="AD130" s="94"/>
      <c r="AE130" s="94"/>
      <c r="AF130" s="94"/>
      <c r="AG130" s="94"/>
      <c r="AH130" s="94"/>
      <c r="AI130" s="94"/>
      <c r="AJ130" s="94"/>
      <c r="AK130" s="94"/>
      <c r="AL130" s="94"/>
      <c r="AM130" s="94"/>
      <c r="AN130" s="94"/>
      <c r="AO130" s="94"/>
      <c r="AP130" s="94"/>
      <c r="AQ130" s="94"/>
    </row>
    <row r="131" spans="2:63">
      <c r="C131" s="111"/>
      <c r="D131" s="94"/>
      <c r="E131" s="161"/>
      <c r="F131" s="94"/>
      <c r="G131" s="94"/>
      <c r="H131" s="94"/>
      <c r="I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row>
    <row r="132" spans="2:63">
      <c r="C132" s="111"/>
      <c r="D132" s="94"/>
      <c r="E132" s="161"/>
      <c r="F132" s="94"/>
      <c r="G132" s="94"/>
      <c r="H132" s="94"/>
      <c r="I132" s="94"/>
      <c r="L132" s="94"/>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row>
    <row r="133" spans="2:63">
      <c r="C133" s="111"/>
      <c r="D133" s="94"/>
      <c r="E133" s="161"/>
      <c r="F133" s="94"/>
      <c r="G133" s="94"/>
      <c r="H133" s="94"/>
      <c r="I133" s="94"/>
      <c r="L133" s="94"/>
      <c r="M133" s="94"/>
      <c r="N133" s="94"/>
      <c r="O133" s="94"/>
      <c r="P133" s="94"/>
      <c r="Q133" s="94"/>
      <c r="R133" s="94"/>
      <c r="S133" s="94"/>
      <c r="T133" s="94"/>
      <c r="U133" s="94"/>
      <c r="V133" s="94"/>
      <c r="W133" s="94"/>
      <c r="X133" s="94"/>
      <c r="Y133" s="94"/>
      <c r="Z133" s="94"/>
      <c r="AA133" s="94"/>
      <c r="AB133" s="94"/>
      <c r="AC133" s="94"/>
      <c r="AD133" s="94"/>
      <c r="AE133" s="94"/>
      <c r="AF133" s="94"/>
      <c r="AG133" s="94"/>
      <c r="AH133" s="94"/>
      <c r="AI133" s="94"/>
      <c r="AJ133" s="94"/>
      <c r="AK133" s="94"/>
      <c r="AL133" s="94"/>
      <c r="AM133" s="94"/>
      <c r="AN133" s="94"/>
      <c r="AO133" s="94"/>
      <c r="AP133" s="94"/>
      <c r="AQ133" s="94"/>
    </row>
    <row r="134" spans="2:63">
      <c r="C134" s="111"/>
      <c r="D134" s="94"/>
      <c r="E134" s="161"/>
      <c r="F134" s="94"/>
      <c r="G134" s="94"/>
      <c r="H134" s="94"/>
      <c r="I134" s="94"/>
      <c r="L134" s="94"/>
      <c r="M134" s="94"/>
      <c r="N134" s="94"/>
      <c r="O134" s="94"/>
      <c r="P134" s="94"/>
      <c r="Q134" s="94"/>
      <c r="R134" s="94"/>
      <c r="S134" s="94"/>
      <c r="T134" s="94"/>
      <c r="U134" s="94"/>
      <c r="V134" s="94"/>
      <c r="W134" s="94"/>
      <c r="X134" s="94"/>
      <c r="Y134" s="94"/>
      <c r="Z134" s="94"/>
      <c r="AA134" s="94"/>
      <c r="AB134" s="94"/>
      <c r="AC134" s="94"/>
      <c r="AD134" s="94"/>
      <c r="AE134" s="94"/>
      <c r="AF134" s="94"/>
      <c r="AG134" s="94"/>
      <c r="AH134" s="94"/>
      <c r="AI134" s="94"/>
      <c r="AJ134" s="94"/>
      <c r="AK134" s="94"/>
      <c r="AL134" s="94"/>
      <c r="AM134" s="94"/>
      <c r="AN134" s="94"/>
      <c r="AO134" s="94"/>
      <c r="AP134" s="94"/>
      <c r="AQ134" s="94"/>
    </row>
    <row r="135" spans="2:63">
      <c r="C135" s="111"/>
      <c r="D135" s="94"/>
      <c r="E135" s="161"/>
      <c r="F135" s="94"/>
      <c r="G135" s="94"/>
      <c r="H135" s="94"/>
      <c r="I135" s="94"/>
      <c r="L135" s="94"/>
      <c r="M135" s="94"/>
      <c r="N135" s="94"/>
      <c r="O135" s="94"/>
      <c r="P135" s="94"/>
      <c r="Q135" s="94"/>
      <c r="R135" s="94"/>
      <c r="S135" s="94"/>
      <c r="T135" s="94"/>
      <c r="U135" s="94"/>
      <c r="V135" s="94"/>
      <c r="W135" s="94"/>
      <c r="X135" s="94"/>
      <c r="Y135" s="94"/>
      <c r="Z135" s="94"/>
      <c r="AA135" s="94"/>
      <c r="AB135" s="94"/>
      <c r="AC135" s="94"/>
      <c r="AD135" s="94"/>
      <c r="AE135" s="94"/>
      <c r="AF135" s="94"/>
      <c r="AG135" s="94"/>
      <c r="AH135" s="94"/>
      <c r="AI135" s="94"/>
      <c r="AJ135" s="94"/>
      <c r="AK135" s="94"/>
      <c r="AL135" s="94"/>
      <c r="AM135" s="94"/>
      <c r="AN135" s="94"/>
      <c r="AO135" s="94"/>
      <c r="AP135" s="94"/>
      <c r="AQ135" s="94"/>
    </row>
    <row r="136" spans="2:63">
      <c r="C136" s="111"/>
      <c r="D136" s="94"/>
      <c r="E136" s="161"/>
      <c r="F136" s="94"/>
      <c r="G136" s="94"/>
      <c r="H136" s="94"/>
      <c r="I136" s="94"/>
      <c r="L136" s="94"/>
      <c r="M136" s="94"/>
      <c r="N136" s="94"/>
      <c r="O136" s="94"/>
      <c r="P136" s="94"/>
      <c r="Q136" s="94"/>
      <c r="R136" s="94"/>
      <c r="S136" s="94"/>
      <c r="T136" s="94"/>
      <c r="U136" s="94"/>
      <c r="V136" s="94"/>
      <c r="W136" s="94"/>
      <c r="X136" s="94"/>
      <c r="Y136" s="94"/>
      <c r="Z136" s="94"/>
      <c r="AA136" s="94"/>
      <c r="AB136" s="94"/>
      <c r="AC136" s="94"/>
      <c r="AD136" s="94"/>
      <c r="AE136" s="94"/>
      <c r="AF136" s="94"/>
      <c r="AG136" s="94"/>
      <c r="AH136" s="94"/>
      <c r="AI136" s="94"/>
      <c r="AJ136" s="94"/>
      <c r="AK136" s="94"/>
      <c r="AL136" s="94"/>
      <c r="AM136" s="94"/>
      <c r="AN136" s="94"/>
      <c r="AO136" s="94"/>
      <c r="AP136" s="94"/>
      <c r="AQ136" s="94"/>
    </row>
    <row r="137" spans="2:63">
      <c r="C137" s="111"/>
      <c r="D137" s="94"/>
      <c r="E137" s="161"/>
      <c r="F137" s="94"/>
      <c r="G137" s="94"/>
      <c r="H137" s="94"/>
      <c r="I137" s="94"/>
      <c r="L137" s="94"/>
      <c r="M137" s="94"/>
      <c r="N137" s="94"/>
      <c r="O137" s="94"/>
      <c r="P137" s="94"/>
      <c r="Q137" s="94"/>
      <c r="R137" s="94"/>
      <c r="S137" s="94"/>
      <c r="T137" s="94"/>
      <c r="U137" s="94"/>
      <c r="V137" s="94"/>
      <c r="W137" s="94"/>
      <c r="X137" s="94"/>
      <c r="Y137" s="94"/>
      <c r="Z137" s="94"/>
      <c r="AA137" s="94"/>
      <c r="AB137" s="94"/>
      <c r="AC137" s="94"/>
      <c r="AD137" s="94"/>
      <c r="AE137" s="94"/>
      <c r="AF137" s="94"/>
      <c r="AG137" s="94"/>
      <c r="AH137" s="94"/>
      <c r="AI137" s="94"/>
      <c r="AJ137" s="94"/>
      <c r="AK137" s="94"/>
      <c r="AL137" s="94"/>
      <c r="AM137" s="94"/>
      <c r="AN137" s="94"/>
      <c r="AO137" s="94"/>
      <c r="AP137" s="94"/>
      <c r="AQ137" s="94"/>
    </row>
    <row r="138" spans="2:63">
      <c r="C138" s="111"/>
      <c r="D138" s="94"/>
      <c r="E138" s="161"/>
      <c r="F138" s="94"/>
      <c r="G138" s="94"/>
      <c r="H138" s="94"/>
      <c r="I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94"/>
      <c r="AL138" s="94"/>
      <c r="AM138" s="94"/>
      <c r="AN138" s="94"/>
      <c r="AO138" s="94"/>
      <c r="AP138" s="94"/>
      <c r="AQ138" s="94"/>
    </row>
    <row r="139" spans="2:63">
      <c r="C139" s="111"/>
      <c r="D139" s="94"/>
      <c r="E139" s="161"/>
      <c r="F139" s="94"/>
      <c r="G139" s="94"/>
      <c r="H139" s="94"/>
      <c r="I139" s="94"/>
      <c r="L139" s="94"/>
      <c r="M139" s="94"/>
      <c r="N139" s="94"/>
      <c r="O139" s="94"/>
      <c r="P139" s="94"/>
      <c r="Q139" s="94"/>
      <c r="R139" s="94"/>
      <c r="S139" s="94"/>
      <c r="T139" s="94"/>
      <c r="U139" s="94"/>
      <c r="V139" s="94"/>
      <c r="W139" s="94"/>
      <c r="X139" s="94"/>
      <c r="Y139" s="94"/>
      <c r="Z139" s="94"/>
      <c r="AA139" s="94"/>
      <c r="AB139" s="94"/>
      <c r="AC139" s="94"/>
      <c r="AD139" s="94"/>
      <c r="AE139" s="94"/>
      <c r="AF139" s="94"/>
      <c r="AG139" s="94"/>
      <c r="AH139" s="94"/>
      <c r="AI139" s="94"/>
      <c r="AJ139" s="94"/>
      <c r="AK139" s="94"/>
      <c r="AL139" s="94"/>
      <c r="AM139" s="94"/>
      <c r="AN139" s="94"/>
      <c r="AO139" s="94"/>
      <c r="AP139" s="94"/>
      <c r="AQ139" s="94"/>
    </row>
    <row r="140" spans="2:63">
      <c r="C140" s="111"/>
      <c r="D140" s="94"/>
      <c r="E140" s="161"/>
      <c r="F140" s="94"/>
      <c r="G140" s="94"/>
      <c r="H140" s="94"/>
      <c r="I140" s="94"/>
      <c r="L140" s="94"/>
      <c r="M140" s="94"/>
      <c r="N140" s="94"/>
      <c r="O140" s="94"/>
      <c r="P140" s="94"/>
      <c r="Q140" s="94"/>
      <c r="R140" s="94"/>
      <c r="S140" s="94"/>
      <c r="T140" s="94"/>
      <c r="U140" s="94"/>
      <c r="V140" s="94"/>
      <c r="W140" s="94"/>
      <c r="X140" s="94"/>
      <c r="Y140" s="94"/>
      <c r="Z140" s="94"/>
      <c r="AA140" s="94"/>
      <c r="AB140" s="94"/>
      <c r="AC140" s="94"/>
      <c r="AD140" s="94"/>
      <c r="AE140" s="94"/>
      <c r="AF140" s="94"/>
      <c r="AG140" s="94"/>
      <c r="AH140" s="94"/>
      <c r="AI140" s="94"/>
      <c r="AJ140" s="94"/>
      <c r="AK140" s="94"/>
      <c r="AL140" s="94"/>
      <c r="AM140" s="94"/>
      <c r="AN140" s="94"/>
      <c r="AO140" s="94"/>
      <c r="AP140" s="94"/>
      <c r="AQ140" s="94"/>
    </row>
    <row r="141" spans="2:63">
      <c r="C141" s="116"/>
      <c r="D141" s="94"/>
      <c r="E141" s="161"/>
      <c r="F141" s="94"/>
      <c r="G141" s="94"/>
      <c r="H141" s="94"/>
      <c r="I141" s="94"/>
      <c r="L141" s="94"/>
      <c r="M141" s="94"/>
      <c r="N141" s="94"/>
      <c r="O141" s="94"/>
      <c r="P141" s="94"/>
      <c r="Q141" s="94"/>
      <c r="R141" s="94"/>
      <c r="S141" s="94"/>
      <c r="T141" s="94"/>
      <c r="U141" s="94"/>
      <c r="V141" s="94"/>
      <c r="W141" s="94"/>
      <c r="X141" s="94"/>
      <c r="Y141" s="94"/>
      <c r="Z141" s="94"/>
      <c r="AA141" s="94"/>
      <c r="AB141" s="94"/>
      <c r="AC141" s="94"/>
      <c r="AD141" s="94"/>
      <c r="AE141" s="94"/>
      <c r="AF141" s="94"/>
      <c r="AG141" s="94"/>
      <c r="AH141" s="94"/>
      <c r="AI141" s="94"/>
      <c r="AJ141" s="94"/>
      <c r="AK141" s="94"/>
      <c r="AL141" s="94"/>
      <c r="AM141" s="94"/>
      <c r="AN141" s="94"/>
      <c r="AO141" s="94"/>
      <c r="AP141" s="94"/>
      <c r="AQ141" s="94"/>
    </row>
    <row r="142" spans="2:63">
      <c r="C142" s="111"/>
      <c r="D142" s="94"/>
      <c r="E142" s="161"/>
      <c r="F142" s="94"/>
      <c r="G142" s="94"/>
      <c r="H142" s="94"/>
      <c r="I142" s="94"/>
      <c r="L142" s="94"/>
      <c r="M142" s="94"/>
      <c r="N142" s="94"/>
      <c r="O142" s="94"/>
      <c r="P142" s="94"/>
      <c r="Q142" s="94"/>
      <c r="R142" s="94"/>
      <c r="S142" s="94"/>
      <c r="T142" s="94"/>
      <c r="U142" s="94"/>
      <c r="V142" s="94"/>
      <c r="W142" s="94"/>
      <c r="X142" s="94"/>
      <c r="Y142" s="94"/>
      <c r="Z142" s="94"/>
      <c r="AA142" s="94"/>
      <c r="AB142" s="94"/>
      <c r="AC142" s="94"/>
      <c r="AD142" s="94"/>
      <c r="AE142" s="94"/>
      <c r="AF142" s="94"/>
      <c r="AG142" s="94"/>
      <c r="AH142" s="94"/>
      <c r="AI142" s="94"/>
      <c r="AJ142" s="94"/>
      <c r="AK142" s="94"/>
      <c r="AL142" s="94"/>
      <c r="AM142" s="94"/>
      <c r="AN142" s="94"/>
      <c r="AO142" s="94"/>
      <c r="AP142" s="94"/>
      <c r="AQ142" s="94"/>
    </row>
    <row r="143" spans="2:63">
      <c r="D143" s="91"/>
      <c r="E143" s="162"/>
      <c r="F143" s="92"/>
      <c r="G143" s="92"/>
      <c r="H143" s="93"/>
      <c r="I143" s="93"/>
      <c r="J143" s="92"/>
      <c r="K143" s="92"/>
      <c r="L143" s="92"/>
      <c r="M143" s="92"/>
      <c r="N143" s="92"/>
      <c r="O143" s="92"/>
      <c r="R143" s="92"/>
      <c r="S143" s="92"/>
      <c r="V143" s="92"/>
      <c r="W143" s="92"/>
      <c r="AD143" s="94"/>
      <c r="AE143" s="94"/>
      <c r="AF143" s="94"/>
      <c r="AG143" s="94"/>
      <c r="AH143" s="94"/>
      <c r="AI143" s="94"/>
      <c r="AJ143" s="94"/>
      <c r="AK143" s="94"/>
      <c r="AL143" s="94"/>
      <c r="AM143" s="94"/>
      <c r="AN143" s="94"/>
      <c r="AO143" s="94"/>
      <c r="AP143" s="94"/>
      <c r="AQ143" s="94"/>
    </row>
  </sheetData>
  <sheetProtection formatCells="0" formatColumns="0" formatRows="0" insertColumns="0" insertRows="0" insertHyperlinks="0" deleteColumns="0" deleteRows="0" selectLockedCells="1" sort="0" autoFilter="0" pivotTables="0"/>
  <autoFilter ref="B18:BK129" xr:uid="{661FB5F9-B698-4F62-9F7D-26A18BD0E939}">
    <filterColumn colId="2" showButton="0"/>
    <filterColumn colId="4" showButton="0"/>
    <filterColumn colId="6" showButton="0"/>
    <filterColumn colId="8" showButton="0"/>
    <filterColumn colId="10" showButton="0"/>
    <filterColumn colId="12" showButton="0"/>
    <filterColumn colId="14" showButton="0"/>
    <filterColumn colId="16" showButton="0"/>
    <filterColumn colId="18" showButton="0"/>
    <filterColumn colId="20" showButton="0"/>
    <filterColumn colId="22" showButton="0"/>
    <filterColumn colId="24" showButton="0"/>
    <filterColumn colId="26" showButton="0"/>
    <filterColumn colId="28" showButton="0"/>
    <filterColumn colId="30" showButton="0"/>
    <filterColumn colId="32" showButton="0"/>
    <filterColumn colId="34" showButton="0"/>
    <filterColumn colId="36" showButton="0"/>
    <filterColumn colId="38" showButton="0"/>
    <filterColumn colId="40" showButton="0"/>
    <filterColumn colId="42" showButton="0"/>
    <filterColumn colId="44" showButton="0"/>
    <filterColumn colId="46" showButton="0"/>
    <filterColumn colId="48" showButton="0"/>
    <filterColumn colId="50" showButton="0"/>
    <filterColumn colId="52" showButton="0"/>
    <filterColumn colId="54" showButton="0"/>
    <filterColumn colId="56" showButton="0"/>
    <filterColumn colId="58" showButton="0"/>
    <filterColumn colId="60" showButton="0"/>
  </autoFilter>
  <mergeCells count="1103">
    <mergeCell ref="AV129:AW129"/>
    <mergeCell ref="AX129:AY129"/>
    <mergeCell ref="AZ129:BA129"/>
    <mergeCell ref="BB129:BC129"/>
    <mergeCell ref="BD129:BE129"/>
    <mergeCell ref="BF129:BG129"/>
    <mergeCell ref="AJ129:AK129"/>
    <mergeCell ref="AL129:AM129"/>
    <mergeCell ref="AN129:AO129"/>
    <mergeCell ref="AP129:AQ129"/>
    <mergeCell ref="AR129:AS129"/>
    <mergeCell ref="AT129:AU129"/>
    <mergeCell ref="X129:Y129"/>
    <mergeCell ref="Z129:AA129"/>
    <mergeCell ref="AB129:AC129"/>
    <mergeCell ref="AD129:AE129"/>
    <mergeCell ref="AF129:AG129"/>
    <mergeCell ref="AH129:AI129"/>
    <mergeCell ref="L129:M129"/>
    <mergeCell ref="N129:O129"/>
    <mergeCell ref="P129:Q129"/>
    <mergeCell ref="R129:S129"/>
    <mergeCell ref="T129:U129"/>
    <mergeCell ref="V129:W129"/>
    <mergeCell ref="BD128:BE128"/>
    <mergeCell ref="BF128:BG128"/>
    <mergeCell ref="BH128:BI128"/>
    <mergeCell ref="BJ128:BK128"/>
    <mergeCell ref="D129:E129"/>
    <mergeCell ref="F129:G129"/>
    <mergeCell ref="H129:I129"/>
    <mergeCell ref="J129:K129"/>
    <mergeCell ref="AR128:AS128"/>
    <mergeCell ref="AT128:AU128"/>
    <mergeCell ref="AV128:AW128"/>
    <mergeCell ref="AX128:AY128"/>
    <mergeCell ref="AZ128:BA128"/>
    <mergeCell ref="BB128:BC128"/>
    <mergeCell ref="AF128:AG128"/>
    <mergeCell ref="AH128:AI128"/>
    <mergeCell ref="AJ128:AK128"/>
    <mergeCell ref="AL128:AM128"/>
    <mergeCell ref="AN128:AO128"/>
    <mergeCell ref="AP128:AQ128"/>
    <mergeCell ref="T128:U128"/>
    <mergeCell ref="V128:W128"/>
    <mergeCell ref="X128:Y128"/>
    <mergeCell ref="Z128:AA128"/>
    <mergeCell ref="BH129:BI129"/>
    <mergeCell ref="BJ129:BK129"/>
    <mergeCell ref="AB128:AC128"/>
    <mergeCell ref="AD128:AE128"/>
    <mergeCell ref="D128:E128"/>
    <mergeCell ref="F128:G128"/>
    <mergeCell ref="H128:I128"/>
    <mergeCell ref="J128:K128"/>
    <mergeCell ref="L128:M128"/>
    <mergeCell ref="N128:O128"/>
    <mergeCell ref="P128:Q128"/>
    <mergeCell ref="R128:S128"/>
    <mergeCell ref="AZ127:BA127"/>
    <mergeCell ref="BB127:BC127"/>
    <mergeCell ref="BD127:BE127"/>
    <mergeCell ref="BF127:BG127"/>
    <mergeCell ref="BH127:BI127"/>
    <mergeCell ref="BJ127:BK127"/>
    <mergeCell ref="AN127:AO127"/>
    <mergeCell ref="AP127:AQ127"/>
    <mergeCell ref="AR127:AS127"/>
    <mergeCell ref="AT127:AU127"/>
    <mergeCell ref="AV127:AW127"/>
    <mergeCell ref="AX127:AY127"/>
    <mergeCell ref="AB127:AC127"/>
    <mergeCell ref="AD127:AE127"/>
    <mergeCell ref="AF127:AG127"/>
    <mergeCell ref="AH127:AI127"/>
    <mergeCell ref="AJ127:AK127"/>
    <mergeCell ref="AL127:AM127"/>
    <mergeCell ref="P127:Q127"/>
    <mergeCell ref="R127:S127"/>
    <mergeCell ref="V127:W127"/>
    <mergeCell ref="Z127:AA127"/>
    <mergeCell ref="D127:E127"/>
    <mergeCell ref="F127:G127"/>
    <mergeCell ref="H127:I127"/>
    <mergeCell ref="J127:K127"/>
    <mergeCell ref="L127:M127"/>
    <mergeCell ref="N127:O127"/>
    <mergeCell ref="BB126:BC126"/>
    <mergeCell ref="BD126:BE126"/>
    <mergeCell ref="BF126:BG126"/>
    <mergeCell ref="BH126:BI126"/>
    <mergeCell ref="BJ126:BK126"/>
    <mergeCell ref="AP126:AQ126"/>
    <mergeCell ref="AR126:AS126"/>
    <mergeCell ref="AT126:AU126"/>
    <mergeCell ref="AV126:AW126"/>
    <mergeCell ref="AX126:AY126"/>
    <mergeCell ref="AZ126:BA126"/>
    <mergeCell ref="AD126:AE126"/>
    <mergeCell ref="AF126:AG126"/>
    <mergeCell ref="AH126:AI126"/>
    <mergeCell ref="AJ126:AK126"/>
    <mergeCell ref="AL126:AM126"/>
    <mergeCell ref="AN126:AO126"/>
    <mergeCell ref="R126:S126"/>
    <mergeCell ref="T126:U126"/>
    <mergeCell ref="V126:W126"/>
    <mergeCell ref="X126:Y126"/>
    <mergeCell ref="Z126:AA126"/>
    <mergeCell ref="AB126:AC126"/>
    <mergeCell ref="B96:B127"/>
    <mergeCell ref="D126:E126"/>
    <mergeCell ref="F126:G126"/>
    <mergeCell ref="H126:I126"/>
    <mergeCell ref="J126:K126"/>
    <mergeCell ref="L126:M126"/>
    <mergeCell ref="N126:O126"/>
    <mergeCell ref="P126:Q126"/>
    <mergeCell ref="AX95:AY95"/>
    <mergeCell ref="AZ95:BA95"/>
    <mergeCell ref="BB95:BC95"/>
    <mergeCell ref="BD95:BE95"/>
    <mergeCell ref="BF95:BG95"/>
    <mergeCell ref="BH95:BI95"/>
    <mergeCell ref="AL95:AM95"/>
    <mergeCell ref="AN95:AO95"/>
    <mergeCell ref="AP95:AQ95"/>
    <mergeCell ref="AR95:AS95"/>
    <mergeCell ref="AT95:AU95"/>
    <mergeCell ref="AV95:AW95"/>
    <mergeCell ref="Z95:AA95"/>
    <mergeCell ref="AB95:AC95"/>
    <mergeCell ref="AD95:AE95"/>
    <mergeCell ref="AF95:AG95"/>
    <mergeCell ref="AH95:AI95"/>
    <mergeCell ref="AJ95:AK95"/>
    <mergeCell ref="N95:O95"/>
    <mergeCell ref="P95:Q95"/>
    <mergeCell ref="T127:U127"/>
    <mergeCell ref="T95:U95"/>
    <mergeCell ref="V95:W95"/>
    <mergeCell ref="X127:Y127"/>
    <mergeCell ref="X95:Y95"/>
    <mergeCell ref="BD94:BE94"/>
    <mergeCell ref="BF94:BG94"/>
    <mergeCell ref="BH94:BI94"/>
    <mergeCell ref="BJ94:BK94"/>
    <mergeCell ref="D95:E95"/>
    <mergeCell ref="F95:G95"/>
    <mergeCell ref="H95:I95"/>
    <mergeCell ref="J95:K95"/>
    <mergeCell ref="L95:M95"/>
    <mergeCell ref="AR94:AS94"/>
    <mergeCell ref="AT94:AU94"/>
    <mergeCell ref="AV94:AW94"/>
    <mergeCell ref="AX94:AY94"/>
    <mergeCell ref="AZ94:BA94"/>
    <mergeCell ref="BB94:BC94"/>
    <mergeCell ref="AF94:AG94"/>
    <mergeCell ref="AH94:AI94"/>
    <mergeCell ref="AJ94:AK94"/>
    <mergeCell ref="AL94:AM94"/>
    <mergeCell ref="AN94:AO94"/>
    <mergeCell ref="AP94:AQ94"/>
    <mergeCell ref="T94:U94"/>
    <mergeCell ref="V94:W94"/>
    <mergeCell ref="X94:Y94"/>
    <mergeCell ref="Z94:AA94"/>
    <mergeCell ref="AB94:AC94"/>
    <mergeCell ref="AD94:AE94"/>
    <mergeCell ref="BJ95:BK95"/>
    <mergeCell ref="B92:B95"/>
    <mergeCell ref="D94:E94"/>
    <mergeCell ref="F94:G94"/>
    <mergeCell ref="H94:I94"/>
    <mergeCell ref="J94:K94"/>
    <mergeCell ref="L94:M94"/>
    <mergeCell ref="N94:O94"/>
    <mergeCell ref="P94:Q94"/>
    <mergeCell ref="R94:S94"/>
    <mergeCell ref="AZ91:BA91"/>
    <mergeCell ref="BB91:BC91"/>
    <mergeCell ref="BD91:BE91"/>
    <mergeCell ref="BF91:BG91"/>
    <mergeCell ref="BH91:BI91"/>
    <mergeCell ref="BJ91:BK91"/>
    <mergeCell ref="AN91:AO91"/>
    <mergeCell ref="AP91:AQ91"/>
    <mergeCell ref="AR91:AS91"/>
    <mergeCell ref="AT91:AU91"/>
    <mergeCell ref="AV91:AW91"/>
    <mergeCell ref="AX91:AY91"/>
    <mergeCell ref="AB91:AC91"/>
    <mergeCell ref="AD91:AE91"/>
    <mergeCell ref="AF91:AG91"/>
    <mergeCell ref="AH91:AI91"/>
    <mergeCell ref="AJ91:AK91"/>
    <mergeCell ref="AL91:AM91"/>
    <mergeCell ref="P91:Q91"/>
    <mergeCell ref="R91:S91"/>
    <mergeCell ref="T91:U91"/>
    <mergeCell ref="V91:W91"/>
    <mergeCell ref="R95:S95"/>
    <mergeCell ref="D91:E91"/>
    <mergeCell ref="F91:G91"/>
    <mergeCell ref="H91:I91"/>
    <mergeCell ref="J91:K91"/>
    <mergeCell ref="L91:M91"/>
    <mergeCell ref="N91:O91"/>
    <mergeCell ref="BB90:BC90"/>
    <mergeCell ref="BD90:BE90"/>
    <mergeCell ref="BF90:BG90"/>
    <mergeCell ref="BH90:BI90"/>
    <mergeCell ref="BJ90:BK90"/>
    <mergeCell ref="AP90:AQ90"/>
    <mergeCell ref="AR90:AS90"/>
    <mergeCell ref="AT90:AU90"/>
    <mergeCell ref="AV90:AW90"/>
    <mergeCell ref="AX90:AY90"/>
    <mergeCell ref="AZ90:BA90"/>
    <mergeCell ref="AD90:AE90"/>
    <mergeCell ref="AF90:AG90"/>
    <mergeCell ref="AH90:AI90"/>
    <mergeCell ref="AJ90:AK90"/>
    <mergeCell ref="AL90:AM90"/>
    <mergeCell ref="AN90:AO90"/>
    <mergeCell ref="R90:S90"/>
    <mergeCell ref="T90:U90"/>
    <mergeCell ref="V90:W90"/>
    <mergeCell ref="X90:Y90"/>
    <mergeCell ref="Z90:AA90"/>
    <mergeCell ref="AB90:AC90"/>
    <mergeCell ref="B80:B91"/>
    <mergeCell ref="D90:E90"/>
    <mergeCell ref="F90:G90"/>
    <mergeCell ref="H90:I90"/>
    <mergeCell ref="J90:K90"/>
    <mergeCell ref="L90:M90"/>
    <mergeCell ref="N90:O90"/>
    <mergeCell ref="P90:Q90"/>
    <mergeCell ref="AX79:AY79"/>
    <mergeCell ref="AZ79:BA79"/>
    <mergeCell ref="BB79:BC79"/>
    <mergeCell ref="BD79:BE79"/>
    <mergeCell ref="BF79:BG79"/>
    <mergeCell ref="BH79:BI79"/>
    <mergeCell ref="AL79:AM79"/>
    <mergeCell ref="AN79:AO79"/>
    <mergeCell ref="AP79:AQ79"/>
    <mergeCell ref="AR79:AS79"/>
    <mergeCell ref="AT79:AU79"/>
    <mergeCell ref="AV79:AW79"/>
    <mergeCell ref="Z79:AA79"/>
    <mergeCell ref="AB79:AC79"/>
    <mergeCell ref="AD79:AE79"/>
    <mergeCell ref="AF79:AG79"/>
    <mergeCell ref="AH79:AI79"/>
    <mergeCell ref="AJ79:AK79"/>
    <mergeCell ref="N79:O79"/>
    <mergeCell ref="P79:Q79"/>
    <mergeCell ref="R79:S79"/>
    <mergeCell ref="T79:U79"/>
    <mergeCell ref="X91:Y91"/>
    <mergeCell ref="Z91:AA91"/>
    <mergeCell ref="X79:Y79"/>
    <mergeCell ref="BD78:BE78"/>
    <mergeCell ref="BF78:BG78"/>
    <mergeCell ref="BH78:BI78"/>
    <mergeCell ref="BJ78:BK78"/>
    <mergeCell ref="D79:E79"/>
    <mergeCell ref="F79:G79"/>
    <mergeCell ref="H79:I79"/>
    <mergeCell ref="J79:K79"/>
    <mergeCell ref="L79:M79"/>
    <mergeCell ref="AR78:AS78"/>
    <mergeCell ref="AT78:AU78"/>
    <mergeCell ref="AV78:AW78"/>
    <mergeCell ref="AX78:AY78"/>
    <mergeCell ref="AZ78:BA78"/>
    <mergeCell ref="BB78:BC78"/>
    <mergeCell ref="AF78:AG78"/>
    <mergeCell ref="AH78:AI78"/>
    <mergeCell ref="AJ78:AK78"/>
    <mergeCell ref="AL78:AM78"/>
    <mergeCell ref="AN78:AO78"/>
    <mergeCell ref="AP78:AQ78"/>
    <mergeCell ref="T78:U78"/>
    <mergeCell ref="V78:W78"/>
    <mergeCell ref="X78:Y78"/>
    <mergeCell ref="Z78:AA78"/>
    <mergeCell ref="AB78:AC78"/>
    <mergeCell ref="AD78:AE78"/>
    <mergeCell ref="BJ79:BK79"/>
    <mergeCell ref="B68:B79"/>
    <mergeCell ref="D78:E78"/>
    <mergeCell ref="F78:G78"/>
    <mergeCell ref="H78:I78"/>
    <mergeCell ref="J78:K78"/>
    <mergeCell ref="L78:M78"/>
    <mergeCell ref="N78:O78"/>
    <mergeCell ref="P78:Q78"/>
    <mergeCell ref="R78:S78"/>
    <mergeCell ref="AZ67:BA67"/>
    <mergeCell ref="BB67:BC67"/>
    <mergeCell ref="BD67:BE67"/>
    <mergeCell ref="BF67:BG67"/>
    <mergeCell ref="BH67:BI67"/>
    <mergeCell ref="BJ67:BK67"/>
    <mergeCell ref="AN67:AO67"/>
    <mergeCell ref="AP67:AQ67"/>
    <mergeCell ref="AR67:AS67"/>
    <mergeCell ref="AT67:AU67"/>
    <mergeCell ref="AV67:AW67"/>
    <mergeCell ref="AX67:AY67"/>
    <mergeCell ref="AB67:AC67"/>
    <mergeCell ref="AD67:AE67"/>
    <mergeCell ref="AF67:AG67"/>
    <mergeCell ref="AH67:AI67"/>
    <mergeCell ref="AJ67:AK67"/>
    <mergeCell ref="AL67:AM67"/>
    <mergeCell ref="P67:Q67"/>
    <mergeCell ref="R67:S67"/>
    <mergeCell ref="T67:U67"/>
    <mergeCell ref="V67:W67"/>
    <mergeCell ref="V79:W79"/>
    <mergeCell ref="D67:E67"/>
    <mergeCell ref="F67:G67"/>
    <mergeCell ref="H67:I67"/>
    <mergeCell ref="J67:K67"/>
    <mergeCell ref="L67:M67"/>
    <mergeCell ref="N67:O67"/>
    <mergeCell ref="BB66:BC66"/>
    <mergeCell ref="BD66:BE66"/>
    <mergeCell ref="BF66:BG66"/>
    <mergeCell ref="BH66:BI66"/>
    <mergeCell ref="BJ66:BK66"/>
    <mergeCell ref="AP66:AQ66"/>
    <mergeCell ref="AR66:AS66"/>
    <mergeCell ref="AT66:AU66"/>
    <mergeCell ref="AV66:AW66"/>
    <mergeCell ref="AX66:AY66"/>
    <mergeCell ref="AZ66:BA66"/>
    <mergeCell ref="AD66:AE66"/>
    <mergeCell ref="AF66:AG66"/>
    <mergeCell ref="AH66:AI66"/>
    <mergeCell ref="AJ66:AK66"/>
    <mergeCell ref="AL66:AM66"/>
    <mergeCell ref="AN66:AO66"/>
    <mergeCell ref="R66:S66"/>
    <mergeCell ref="T66:U66"/>
    <mergeCell ref="V66:W66"/>
    <mergeCell ref="X66:Y66"/>
    <mergeCell ref="Z66:AA66"/>
    <mergeCell ref="AB66:AC66"/>
    <mergeCell ref="B56:B67"/>
    <mergeCell ref="D66:E66"/>
    <mergeCell ref="F66:G66"/>
    <mergeCell ref="H66:I66"/>
    <mergeCell ref="J66:K66"/>
    <mergeCell ref="L66:M66"/>
    <mergeCell ref="N66:O66"/>
    <mergeCell ref="P66:Q66"/>
    <mergeCell ref="AX55:AY55"/>
    <mergeCell ref="AZ55:BA55"/>
    <mergeCell ref="BB55:BC55"/>
    <mergeCell ref="BD55:BE55"/>
    <mergeCell ref="BF55:BG55"/>
    <mergeCell ref="BH55:BI55"/>
    <mergeCell ref="AL55:AM55"/>
    <mergeCell ref="AN55:AO55"/>
    <mergeCell ref="AP55:AQ55"/>
    <mergeCell ref="AR55:AS55"/>
    <mergeCell ref="AT55:AU55"/>
    <mergeCell ref="AV55:AW55"/>
    <mergeCell ref="Z55:AA55"/>
    <mergeCell ref="AB55:AC55"/>
    <mergeCell ref="AD55:AE55"/>
    <mergeCell ref="AF55:AG55"/>
    <mergeCell ref="AH55:AI55"/>
    <mergeCell ref="AJ55:AK55"/>
    <mergeCell ref="N55:O55"/>
    <mergeCell ref="P55:Q55"/>
    <mergeCell ref="R55:S55"/>
    <mergeCell ref="T55:U55"/>
    <mergeCell ref="X67:Y67"/>
    <mergeCell ref="Z67:AA67"/>
    <mergeCell ref="X55:Y55"/>
    <mergeCell ref="BD54:BE54"/>
    <mergeCell ref="BF54:BG54"/>
    <mergeCell ref="BH54:BI54"/>
    <mergeCell ref="BJ54:BK54"/>
    <mergeCell ref="D55:E55"/>
    <mergeCell ref="F55:G55"/>
    <mergeCell ref="H55:I55"/>
    <mergeCell ref="J55:K55"/>
    <mergeCell ref="L55:M55"/>
    <mergeCell ref="AR54:AS54"/>
    <mergeCell ref="AT54:AU54"/>
    <mergeCell ref="AV54:AW54"/>
    <mergeCell ref="AX54:AY54"/>
    <mergeCell ref="AZ54:BA54"/>
    <mergeCell ref="BB54:BC54"/>
    <mergeCell ref="AF54:AG54"/>
    <mergeCell ref="AH54:AI54"/>
    <mergeCell ref="AJ54:AK54"/>
    <mergeCell ref="AL54:AM54"/>
    <mergeCell ref="AN54:AO54"/>
    <mergeCell ref="AP54:AQ54"/>
    <mergeCell ref="T54:U54"/>
    <mergeCell ref="V54:W54"/>
    <mergeCell ref="X54:Y54"/>
    <mergeCell ref="Z54:AA54"/>
    <mergeCell ref="AB54:AC54"/>
    <mergeCell ref="AD54:AE54"/>
    <mergeCell ref="BJ55:BK55"/>
    <mergeCell ref="B44:B55"/>
    <mergeCell ref="D54:E54"/>
    <mergeCell ref="F54:G54"/>
    <mergeCell ref="H54:I54"/>
    <mergeCell ref="J54:K54"/>
    <mergeCell ref="L54:M54"/>
    <mergeCell ref="N54:O54"/>
    <mergeCell ref="P54:Q54"/>
    <mergeCell ref="R54:S54"/>
    <mergeCell ref="AZ43:BA43"/>
    <mergeCell ref="BB43:BC43"/>
    <mergeCell ref="BD43:BE43"/>
    <mergeCell ref="BF43:BG43"/>
    <mergeCell ref="BH43:BI43"/>
    <mergeCell ref="BJ43:BK43"/>
    <mergeCell ref="AN43:AO43"/>
    <mergeCell ref="AP43:AQ43"/>
    <mergeCell ref="AR43:AS43"/>
    <mergeCell ref="AT43:AU43"/>
    <mergeCell ref="AV43:AW43"/>
    <mergeCell ref="AX43:AY43"/>
    <mergeCell ref="AB43:AC43"/>
    <mergeCell ref="AD43:AE43"/>
    <mergeCell ref="AF43:AG43"/>
    <mergeCell ref="AH43:AI43"/>
    <mergeCell ref="AJ43:AK43"/>
    <mergeCell ref="AL43:AM43"/>
    <mergeCell ref="P43:Q43"/>
    <mergeCell ref="R43:S43"/>
    <mergeCell ref="T43:U43"/>
    <mergeCell ref="V43:W43"/>
    <mergeCell ref="V55:W55"/>
    <mergeCell ref="X43:Y43"/>
    <mergeCell ref="Z43:AA43"/>
    <mergeCell ref="D43:E43"/>
    <mergeCell ref="F43:G43"/>
    <mergeCell ref="H43:I43"/>
    <mergeCell ref="J43:K43"/>
    <mergeCell ref="L43:M43"/>
    <mergeCell ref="N43:O43"/>
    <mergeCell ref="BB42:BC42"/>
    <mergeCell ref="BD42:BE42"/>
    <mergeCell ref="BF42:BG42"/>
    <mergeCell ref="BH42:BI42"/>
    <mergeCell ref="BJ42:BK42"/>
    <mergeCell ref="AP42:AQ42"/>
    <mergeCell ref="AR42:AS42"/>
    <mergeCell ref="AT42:AU42"/>
    <mergeCell ref="AV42:AW42"/>
    <mergeCell ref="AX42:AY42"/>
    <mergeCell ref="AZ42:BA42"/>
    <mergeCell ref="AD42:AE42"/>
    <mergeCell ref="AF42:AG42"/>
    <mergeCell ref="AH42:AI42"/>
    <mergeCell ref="AJ42:AK42"/>
    <mergeCell ref="AL42:AM42"/>
    <mergeCell ref="AN42:AO42"/>
    <mergeCell ref="R42:S42"/>
    <mergeCell ref="T42:U42"/>
    <mergeCell ref="V42:W42"/>
    <mergeCell ref="X42:Y42"/>
    <mergeCell ref="Z42:AA42"/>
    <mergeCell ref="AB42:AC42"/>
    <mergeCell ref="B37:B40"/>
    <mergeCell ref="D42:E42"/>
    <mergeCell ref="F42:G42"/>
    <mergeCell ref="H42:I42"/>
    <mergeCell ref="J42:K42"/>
    <mergeCell ref="L42:M42"/>
    <mergeCell ref="N42:O42"/>
    <mergeCell ref="P42:Q42"/>
    <mergeCell ref="AX35:AY35"/>
    <mergeCell ref="AZ35:BA35"/>
    <mergeCell ref="BB35:BC35"/>
    <mergeCell ref="BD35:BE35"/>
    <mergeCell ref="BF35:BG35"/>
    <mergeCell ref="BH35:BI35"/>
    <mergeCell ref="AL35:AM35"/>
    <mergeCell ref="AN35:AO35"/>
    <mergeCell ref="AP35:AQ35"/>
    <mergeCell ref="AR35:AS35"/>
    <mergeCell ref="AT35:AU35"/>
    <mergeCell ref="AV35:AW35"/>
    <mergeCell ref="Z35:AA35"/>
    <mergeCell ref="AB35:AC35"/>
    <mergeCell ref="AD35:AE35"/>
    <mergeCell ref="AF35:AG35"/>
    <mergeCell ref="AH35:AI35"/>
    <mergeCell ref="AJ35:AK35"/>
    <mergeCell ref="N35:O35"/>
    <mergeCell ref="P35:Q35"/>
    <mergeCell ref="R35:S35"/>
    <mergeCell ref="T35:U35"/>
    <mergeCell ref="V35:W35"/>
    <mergeCell ref="X35:Y35"/>
    <mergeCell ref="BJ34:BK34"/>
    <mergeCell ref="D35:E35"/>
    <mergeCell ref="F35:G35"/>
    <mergeCell ref="H35:I35"/>
    <mergeCell ref="J35:K35"/>
    <mergeCell ref="L35:M35"/>
    <mergeCell ref="AR34:AS34"/>
    <mergeCell ref="AT34:AU34"/>
    <mergeCell ref="AV34:AW34"/>
    <mergeCell ref="AX34:AY34"/>
    <mergeCell ref="AZ34:BA34"/>
    <mergeCell ref="BB34:BC34"/>
    <mergeCell ref="AF34:AG34"/>
    <mergeCell ref="AH34:AI34"/>
    <mergeCell ref="AJ34:AK34"/>
    <mergeCell ref="AL34:AM34"/>
    <mergeCell ref="AN34:AO34"/>
    <mergeCell ref="AP34:AQ34"/>
    <mergeCell ref="T34:U34"/>
    <mergeCell ref="V34:W34"/>
    <mergeCell ref="X34:Y34"/>
    <mergeCell ref="Z34:AA34"/>
    <mergeCell ref="AB34:AC34"/>
    <mergeCell ref="AD34:AE34"/>
    <mergeCell ref="BJ35:BK35"/>
    <mergeCell ref="D34:E34"/>
    <mergeCell ref="F34:G34"/>
    <mergeCell ref="H34:I34"/>
    <mergeCell ref="J34:K34"/>
    <mergeCell ref="L34:M34"/>
    <mergeCell ref="N34:O34"/>
    <mergeCell ref="P34:Q34"/>
    <mergeCell ref="R34:S34"/>
    <mergeCell ref="AX33:AY33"/>
    <mergeCell ref="AZ33:BA33"/>
    <mergeCell ref="BB33:BC33"/>
    <mergeCell ref="BD33:BE33"/>
    <mergeCell ref="BF33:BG33"/>
    <mergeCell ref="BH33:BI33"/>
    <mergeCell ref="AL33:AM33"/>
    <mergeCell ref="AN33:AO33"/>
    <mergeCell ref="AP33:AQ33"/>
    <mergeCell ref="AR33:AS33"/>
    <mergeCell ref="AT33:AU33"/>
    <mergeCell ref="AV33:AW33"/>
    <mergeCell ref="Z33:AA33"/>
    <mergeCell ref="AB33:AC33"/>
    <mergeCell ref="AD33:AE33"/>
    <mergeCell ref="AF33:AG33"/>
    <mergeCell ref="AH33:AI33"/>
    <mergeCell ref="AJ33:AK33"/>
    <mergeCell ref="N33:O33"/>
    <mergeCell ref="P33:Q33"/>
    <mergeCell ref="R33:S33"/>
    <mergeCell ref="T33:U33"/>
    <mergeCell ref="V33:W33"/>
    <mergeCell ref="X33:Y33"/>
    <mergeCell ref="BD34:BE34"/>
    <mergeCell ref="BF34:BG34"/>
    <mergeCell ref="BH34:BI34"/>
    <mergeCell ref="BJ32:BK32"/>
    <mergeCell ref="D33:E33"/>
    <mergeCell ref="F33:G33"/>
    <mergeCell ref="H33:I33"/>
    <mergeCell ref="J33:K33"/>
    <mergeCell ref="L33:M33"/>
    <mergeCell ref="AR32:AS32"/>
    <mergeCell ref="AT32:AU32"/>
    <mergeCell ref="AV32:AW32"/>
    <mergeCell ref="AX32:AY32"/>
    <mergeCell ref="AZ32:BA32"/>
    <mergeCell ref="BB32:BC32"/>
    <mergeCell ref="AF32:AG32"/>
    <mergeCell ref="AH32:AI32"/>
    <mergeCell ref="AJ32:AK32"/>
    <mergeCell ref="AL32:AM32"/>
    <mergeCell ref="AN32:AO32"/>
    <mergeCell ref="AP32:AQ32"/>
    <mergeCell ref="T32:U32"/>
    <mergeCell ref="V32:W32"/>
    <mergeCell ref="X32:Y32"/>
    <mergeCell ref="Z32:AA32"/>
    <mergeCell ref="AB32:AC32"/>
    <mergeCell ref="AD32:AE32"/>
    <mergeCell ref="BJ33:BK33"/>
    <mergeCell ref="D32:E32"/>
    <mergeCell ref="F32:G32"/>
    <mergeCell ref="H32:I32"/>
    <mergeCell ref="J32:K32"/>
    <mergeCell ref="L32:M32"/>
    <mergeCell ref="N32:O32"/>
    <mergeCell ref="P32:Q32"/>
    <mergeCell ref="R32:S32"/>
    <mergeCell ref="AX31:AY31"/>
    <mergeCell ref="AZ31:BA31"/>
    <mergeCell ref="BB31:BC31"/>
    <mergeCell ref="BD31:BE31"/>
    <mergeCell ref="BF31:BG31"/>
    <mergeCell ref="BH31:BI31"/>
    <mergeCell ref="AL31:AM31"/>
    <mergeCell ref="AN31:AO31"/>
    <mergeCell ref="AP31:AQ31"/>
    <mergeCell ref="AR31:AS31"/>
    <mergeCell ref="AT31:AU31"/>
    <mergeCell ref="AV31:AW31"/>
    <mergeCell ref="Z31:AA31"/>
    <mergeCell ref="AB31:AC31"/>
    <mergeCell ref="AD31:AE31"/>
    <mergeCell ref="AF31:AG31"/>
    <mergeCell ref="AH31:AI31"/>
    <mergeCell ref="AJ31:AK31"/>
    <mergeCell ref="N31:O31"/>
    <mergeCell ref="P31:Q31"/>
    <mergeCell ref="R31:S31"/>
    <mergeCell ref="T31:U31"/>
    <mergeCell ref="V31:W31"/>
    <mergeCell ref="X31:Y31"/>
    <mergeCell ref="BD32:BE32"/>
    <mergeCell ref="BF32:BG32"/>
    <mergeCell ref="BH32:BI32"/>
    <mergeCell ref="BJ30:BK30"/>
    <mergeCell ref="D31:E31"/>
    <mergeCell ref="F31:G31"/>
    <mergeCell ref="H31:I31"/>
    <mergeCell ref="J31:K31"/>
    <mergeCell ref="L31:M31"/>
    <mergeCell ref="AR30:AS30"/>
    <mergeCell ref="AT30:AU30"/>
    <mergeCell ref="AV30:AW30"/>
    <mergeCell ref="AX30:AY30"/>
    <mergeCell ref="AZ30:BA30"/>
    <mergeCell ref="BB30:BC30"/>
    <mergeCell ref="AF30:AG30"/>
    <mergeCell ref="AH30:AI30"/>
    <mergeCell ref="AJ30:AK30"/>
    <mergeCell ref="AL30:AM30"/>
    <mergeCell ref="AN30:AO30"/>
    <mergeCell ref="AP30:AQ30"/>
    <mergeCell ref="T30:U30"/>
    <mergeCell ref="V30:W30"/>
    <mergeCell ref="X30:Y30"/>
    <mergeCell ref="Z30:AA30"/>
    <mergeCell ref="AB30:AC30"/>
    <mergeCell ref="AD30:AE30"/>
    <mergeCell ref="BJ31:BK31"/>
    <mergeCell ref="D30:E30"/>
    <mergeCell ref="F30:G30"/>
    <mergeCell ref="H30:I30"/>
    <mergeCell ref="J30:K30"/>
    <mergeCell ref="L30:M30"/>
    <mergeCell ref="N30:O30"/>
    <mergeCell ref="P30:Q30"/>
    <mergeCell ref="R30:S30"/>
    <mergeCell ref="AX29:AY29"/>
    <mergeCell ref="AZ29:BA29"/>
    <mergeCell ref="BB29:BC29"/>
    <mergeCell ref="BD29:BE29"/>
    <mergeCell ref="BF29:BG29"/>
    <mergeCell ref="BH29:BI29"/>
    <mergeCell ref="AL29:AM29"/>
    <mergeCell ref="AN29:AO29"/>
    <mergeCell ref="AP29:AQ29"/>
    <mergeCell ref="AR29:AS29"/>
    <mergeCell ref="AT29:AU29"/>
    <mergeCell ref="AV29:AW29"/>
    <mergeCell ref="Z29:AA29"/>
    <mergeCell ref="AB29:AC29"/>
    <mergeCell ref="AD29:AE29"/>
    <mergeCell ref="AF29:AG29"/>
    <mergeCell ref="AH29:AI29"/>
    <mergeCell ref="AJ29:AK29"/>
    <mergeCell ref="N29:O29"/>
    <mergeCell ref="P29:Q29"/>
    <mergeCell ref="R29:S29"/>
    <mergeCell ref="T29:U29"/>
    <mergeCell ref="V29:W29"/>
    <mergeCell ref="X29:Y29"/>
    <mergeCell ref="BD30:BE30"/>
    <mergeCell ref="BF30:BG30"/>
    <mergeCell ref="BH30:BI30"/>
    <mergeCell ref="BJ28:BK28"/>
    <mergeCell ref="D29:E29"/>
    <mergeCell ref="F29:G29"/>
    <mergeCell ref="H29:I29"/>
    <mergeCell ref="J29:K29"/>
    <mergeCell ref="L29:M29"/>
    <mergeCell ref="AR28:AS28"/>
    <mergeCell ref="AT28:AU28"/>
    <mergeCell ref="AV28:AW28"/>
    <mergeCell ref="AX28:AY28"/>
    <mergeCell ref="AZ28:BA28"/>
    <mergeCell ref="BB28:BC28"/>
    <mergeCell ref="AF28:AG28"/>
    <mergeCell ref="AH28:AI28"/>
    <mergeCell ref="AJ28:AK28"/>
    <mergeCell ref="AL28:AM28"/>
    <mergeCell ref="AN28:AO28"/>
    <mergeCell ref="AP28:AQ28"/>
    <mergeCell ref="T28:U28"/>
    <mergeCell ref="V28:W28"/>
    <mergeCell ref="X28:Y28"/>
    <mergeCell ref="Z28:AA28"/>
    <mergeCell ref="AB28:AC28"/>
    <mergeCell ref="AD28:AE28"/>
    <mergeCell ref="BJ29:BK29"/>
    <mergeCell ref="D28:E28"/>
    <mergeCell ref="F28:G28"/>
    <mergeCell ref="H28:I28"/>
    <mergeCell ref="J28:K28"/>
    <mergeCell ref="L28:M28"/>
    <mergeCell ref="N28:O28"/>
    <mergeCell ref="P28:Q28"/>
    <mergeCell ref="R28:S28"/>
    <mergeCell ref="AX27:AY27"/>
    <mergeCell ref="AZ27:BA27"/>
    <mergeCell ref="BB27:BC27"/>
    <mergeCell ref="BD27:BE27"/>
    <mergeCell ref="BF27:BG27"/>
    <mergeCell ref="BH27:BI27"/>
    <mergeCell ref="AL27:AM27"/>
    <mergeCell ref="AN27:AO27"/>
    <mergeCell ref="AP27:AQ27"/>
    <mergeCell ref="AR27:AS27"/>
    <mergeCell ref="AT27:AU27"/>
    <mergeCell ref="AV27:AW27"/>
    <mergeCell ref="Z27:AA27"/>
    <mergeCell ref="AB27:AC27"/>
    <mergeCell ref="AD27:AE27"/>
    <mergeCell ref="AF27:AG27"/>
    <mergeCell ref="AH27:AI27"/>
    <mergeCell ref="AJ27:AK27"/>
    <mergeCell ref="N27:O27"/>
    <mergeCell ref="P27:Q27"/>
    <mergeCell ref="R27:S27"/>
    <mergeCell ref="T27:U27"/>
    <mergeCell ref="V27:W27"/>
    <mergeCell ref="X27:Y27"/>
    <mergeCell ref="BD28:BE28"/>
    <mergeCell ref="BF28:BG28"/>
    <mergeCell ref="BH28:BI28"/>
    <mergeCell ref="BJ26:BK26"/>
    <mergeCell ref="D27:E27"/>
    <mergeCell ref="F27:G27"/>
    <mergeCell ref="H27:I27"/>
    <mergeCell ref="J27:K27"/>
    <mergeCell ref="L27:M27"/>
    <mergeCell ref="AR26:AS26"/>
    <mergeCell ref="AT26:AU26"/>
    <mergeCell ref="AV26:AW26"/>
    <mergeCell ref="AX26:AY26"/>
    <mergeCell ref="AZ26:BA26"/>
    <mergeCell ref="BB26:BC26"/>
    <mergeCell ref="AF26:AG26"/>
    <mergeCell ref="AH26:AI26"/>
    <mergeCell ref="AJ26:AK26"/>
    <mergeCell ref="AL26:AM26"/>
    <mergeCell ref="AN26:AO26"/>
    <mergeCell ref="AP26:AQ26"/>
    <mergeCell ref="T26:U26"/>
    <mergeCell ref="V26:W26"/>
    <mergeCell ref="X26:Y26"/>
    <mergeCell ref="Z26:AA26"/>
    <mergeCell ref="AB26:AC26"/>
    <mergeCell ref="AD26:AE26"/>
    <mergeCell ref="BJ27:BK27"/>
    <mergeCell ref="D26:E26"/>
    <mergeCell ref="F26:G26"/>
    <mergeCell ref="H26:I26"/>
    <mergeCell ref="J26:K26"/>
    <mergeCell ref="L26:M26"/>
    <mergeCell ref="N26:O26"/>
    <mergeCell ref="P26:Q26"/>
    <mergeCell ref="R26:S26"/>
    <mergeCell ref="AX25:AY25"/>
    <mergeCell ref="AZ25:BA25"/>
    <mergeCell ref="BB25:BC25"/>
    <mergeCell ref="BD25:BE25"/>
    <mergeCell ref="BF25:BG25"/>
    <mergeCell ref="BH25:BI25"/>
    <mergeCell ref="AL25:AM25"/>
    <mergeCell ref="AN25:AO25"/>
    <mergeCell ref="AP25:AQ25"/>
    <mergeCell ref="AR25:AS25"/>
    <mergeCell ref="AT25:AU25"/>
    <mergeCell ref="AV25:AW25"/>
    <mergeCell ref="Z25:AA25"/>
    <mergeCell ref="AB25:AC25"/>
    <mergeCell ref="AD25:AE25"/>
    <mergeCell ref="AF25:AG25"/>
    <mergeCell ref="AH25:AI25"/>
    <mergeCell ref="AJ25:AK25"/>
    <mergeCell ref="N25:O25"/>
    <mergeCell ref="P25:Q25"/>
    <mergeCell ref="R25:S25"/>
    <mergeCell ref="T25:U25"/>
    <mergeCell ref="V25:W25"/>
    <mergeCell ref="X25:Y25"/>
    <mergeCell ref="BD26:BE26"/>
    <mergeCell ref="BF26:BG26"/>
    <mergeCell ref="BH26:BI26"/>
    <mergeCell ref="BJ24:BK24"/>
    <mergeCell ref="D25:E25"/>
    <mergeCell ref="F25:G25"/>
    <mergeCell ref="H25:I25"/>
    <mergeCell ref="J25:K25"/>
    <mergeCell ref="L25:M25"/>
    <mergeCell ref="AR24:AS24"/>
    <mergeCell ref="AT24:AU24"/>
    <mergeCell ref="AV24:AW24"/>
    <mergeCell ref="AX24:AY24"/>
    <mergeCell ref="AZ24:BA24"/>
    <mergeCell ref="BB24:BC24"/>
    <mergeCell ref="AF24:AG24"/>
    <mergeCell ref="AH24:AI24"/>
    <mergeCell ref="AJ24:AK24"/>
    <mergeCell ref="AL24:AM24"/>
    <mergeCell ref="AN24:AO24"/>
    <mergeCell ref="AP24:AQ24"/>
    <mergeCell ref="T24:U24"/>
    <mergeCell ref="V24:W24"/>
    <mergeCell ref="X24:Y24"/>
    <mergeCell ref="Z24:AA24"/>
    <mergeCell ref="AB24:AC24"/>
    <mergeCell ref="AD24:AE24"/>
    <mergeCell ref="BJ25:BK25"/>
    <mergeCell ref="D24:E24"/>
    <mergeCell ref="F24:G24"/>
    <mergeCell ref="H24:I24"/>
    <mergeCell ref="J24:K24"/>
    <mergeCell ref="L24:M24"/>
    <mergeCell ref="N24:O24"/>
    <mergeCell ref="P24:Q24"/>
    <mergeCell ref="R24:S24"/>
    <mergeCell ref="AX23:AY23"/>
    <mergeCell ref="AZ23:BA23"/>
    <mergeCell ref="BB23:BC23"/>
    <mergeCell ref="BD23:BE23"/>
    <mergeCell ref="BF23:BG23"/>
    <mergeCell ref="BH23:BI23"/>
    <mergeCell ref="AL23:AM23"/>
    <mergeCell ref="AN23:AO23"/>
    <mergeCell ref="AP23:AQ23"/>
    <mergeCell ref="AR23:AS23"/>
    <mergeCell ref="AT23:AU23"/>
    <mergeCell ref="AV23:AW23"/>
    <mergeCell ref="Z23:AA23"/>
    <mergeCell ref="AB23:AC23"/>
    <mergeCell ref="AD23:AE23"/>
    <mergeCell ref="AF23:AG23"/>
    <mergeCell ref="AH23:AI23"/>
    <mergeCell ref="AJ23:AK23"/>
    <mergeCell ref="N23:O23"/>
    <mergeCell ref="P23:Q23"/>
    <mergeCell ref="R23:S23"/>
    <mergeCell ref="T23:U23"/>
    <mergeCell ref="V23:W23"/>
    <mergeCell ref="X23:Y23"/>
    <mergeCell ref="BD24:BE24"/>
    <mergeCell ref="BF24:BG24"/>
    <mergeCell ref="BH24:BI24"/>
    <mergeCell ref="BJ22:BK22"/>
    <mergeCell ref="D23:E23"/>
    <mergeCell ref="F23:G23"/>
    <mergeCell ref="H23:I23"/>
    <mergeCell ref="J23:K23"/>
    <mergeCell ref="L23:M23"/>
    <mergeCell ref="AR22:AS22"/>
    <mergeCell ref="AT22:AU22"/>
    <mergeCell ref="AV22:AW22"/>
    <mergeCell ref="AX22:AY22"/>
    <mergeCell ref="AZ22:BA22"/>
    <mergeCell ref="BB22:BC22"/>
    <mergeCell ref="AF22:AG22"/>
    <mergeCell ref="AH22:AI22"/>
    <mergeCell ref="AJ22:AK22"/>
    <mergeCell ref="AL22:AM22"/>
    <mergeCell ref="AN22:AO22"/>
    <mergeCell ref="AP22:AQ22"/>
    <mergeCell ref="T22:U22"/>
    <mergeCell ref="V22:W22"/>
    <mergeCell ref="X22:Y22"/>
    <mergeCell ref="Z22:AA22"/>
    <mergeCell ref="AB22:AC22"/>
    <mergeCell ref="AD22:AE22"/>
    <mergeCell ref="BJ23:BK23"/>
    <mergeCell ref="D22:E22"/>
    <mergeCell ref="F22:G22"/>
    <mergeCell ref="H22:I22"/>
    <mergeCell ref="J22:K22"/>
    <mergeCell ref="L22:M22"/>
    <mergeCell ref="N22:O22"/>
    <mergeCell ref="P22:Q22"/>
    <mergeCell ref="R22:S22"/>
    <mergeCell ref="AX21:AY21"/>
    <mergeCell ref="AZ21:BA21"/>
    <mergeCell ref="BB21:BC21"/>
    <mergeCell ref="BD21:BE21"/>
    <mergeCell ref="BF21:BG21"/>
    <mergeCell ref="BH21:BI21"/>
    <mergeCell ref="AL21:AM21"/>
    <mergeCell ref="AN21:AO21"/>
    <mergeCell ref="AP21:AQ21"/>
    <mergeCell ref="AR21:AS21"/>
    <mergeCell ref="AT21:AU21"/>
    <mergeCell ref="AV21:AW21"/>
    <mergeCell ref="Z21:AA21"/>
    <mergeCell ref="AB21:AC21"/>
    <mergeCell ref="AD21:AE21"/>
    <mergeCell ref="AF21:AG21"/>
    <mergeCell ref="AH21:AI21"/>
    <mergeCell ref="AJ21:AK21"/>
    <mergeCell ref="N21:O21"/>
    <mergeCell ref="P21:Q21"/>
    <mergeCell ref="R21:S21"/>
    <mergeCell ref="T21:U21"/>
    <mergeCell ref="V21:W21"/>
    <mergeCell ref="X21:Y21"/>
    <mergeCell ref="BD22:BE22"/>
    <mergeCell ref="BF22:BG22"/>
    <mergeCell ref="BH22:BI22"/>
    <mergeCell ref="BJ20:BK20"/>
    <mergeCell ref="D21:E21"/>
    <mergeCell ref="F21:G21"/>
    <mergeCell ref="H21:I21"/>
    <mergeCell ref="J21:K21"/>
    <mergeCell ref="L21:M21"/>
    <mergeCell ref="AR20:AS20"/>
    <mergeCell ref="AT20:AU20"/>
    <mergeCell ref="AV20:AW20"/>
    <mergeCell ref="AX20:AY20"/>
    <mergeCell ref="AZ20:BA20"/>
    <mergeCell ref="BB20:BC20"/>
    <mergeCell ref="AF20:AG20"/>
    <mergeCell ref="AH20:AI20"/>
    <mergeCell ref="AJ20:AK20"/>
    <mergeCell ref="AL20:AM20"/>
    <mergeCell ref="AN20:AO20"/>
    <mergeCell ref="AP20:AQ20"/>
    <mergeCell ref="T20:U20"/>
    <mergeCell ref="V20:W20"/>
    <mergeCell ref="X20:Y20"/>
    <mergeCell ref="Z20:AA20"/>
    <mergeCell ref="AB20:AC20"/>
    <mergeCell ref="AD20:AE20"/>
    <mergeCell ref="BJ21:BK21"/>
    <mergeCell ref="D20:E20"/>
    <mergeCell ref="F20:G20"/>
    <mergeCell ref="H20:I20"/>
    <mergeCell ref="J20:K20"/>
    <mergeCell ref="L20:M20"/>
    <mergeCell ref="N20:O20"/>
    <mergeCell ref="P20:Q20"/>
    <mergeCell ref="R20:S20"/>
    <mergeCell ref="AX19:AY19"/>
    <mergeCell ref="AZ19:BA19"/>
    <mergeCell ref="BB19:BC19"/>
    <mergeCell ref="BD19:BE19"/>
    <mergeCell ref="BF19:BG19"/>
    <mergeCell ref="BH19:BI19"/>
    <mergeCell ref="AL19:AM19"/>
    <mergeCell ref="AN19:AO19"/>
    <mergeCell ref="AP19:AQ19"/>
    <mergeCell ref="AR19:AS19"/>
    <mergeCell ref="AT19:AU19"/>
    <mergeCell ref="AV19:AW19"/>
    <mergeCell ref="Z19:AA19"/>
    <mergeCell ref="AB19:AC19"/>
    <mergeCell ref="AD19:AE19"/>
    <mergeCell ref="AF19:AG19"/>
    <mergeCell ref="AH19:AI19"/>
    <mergeCell ref="AJ19:AK19"/>
    <mergeCell ref="N19:O19"/>
    <mergeCell ref="P19:Q19"/>
    <mergeCell ref="R19:S19"/>
    <mergeCell ref="T19:U19"/>
    <mergeCell ref="X19:Y19"/>
    <mergeCell ref="BD20:BE20"/>
    <mergeCell ref="BF20:BG20"/>
    <mergeCell ref="BH20:BI20"/>
    <mergeCell ref="BD18:BE18"/>
    <mergeCell ref="BF18:BG18"/>
    <mergeCell ref="BH18:BI18"/>
    <mergeCell ref="BJ18:BK18"/>
    <mergeCell ref="D19:E19"/>
    <mergeCell ref="F19:G19"/>
    <mergeCell ref="H19:I19"/>
    <mergeCell ref="J19:K19"/>
    <mergeCell ref="L19:M19"/>
    <mergeCell ref="AR18:AS18"/>
    <mergeCell ref="AT18:AU18"/>
    <mergeCell ref="AV18:AW18"/>
    <mergeCell ref="AX18:AY18"/>
    <mergeCell ref="AZ18:BA18"/>
    <mergeCell ref="BB18:BC18"/>
    <mergeCell ref="AF18:AG18"/>
    <mergeCell ref="AH18:AI18"/>
    <mergeCell ref="AJ18:AK18"/>
    <mergeCell ref="AL18:AM18"/>
    <mergeCell ref="AN18:AO18"/>
    <mergeCell ref="AP18:AQ18"/>
    <mergeCell ref="T18:U18"/>
    <mergeCell ref="V18:W18"/>
    <mergeCell ref="X18:Y18"/>
    <mergeCell ref="Z18:AA18"/>
    <mergeCell ref="AB18:AC18"/>
    <mergeCell ref="AD18:AE18"/>
    <mergeCell ref="BJ19:BK19"/>
    <mergeCell ref="B18:B35"/>
    <mergeCell ref="D18:E18"/>
    <mergeCell ref="F18:G18"/>
    <mergeCell ref="H18:I18"/>
    <mergeCell ref="J18:K18"/>
    <mergeCell ref="L18:M18"/>
    <mergeCell ref="N18:O18"/>
    <mergeCell ref="P18:Q18"/>
    <mergeCell ref="R18:S18"/>
    <mergeCell ref="AZ17:BA17"/>
    <mergeCell ref="BB17:BC17"/>
    <mergeCell ref="BD17:BE17"/>
    <mergeCell ref="BF17:BG17"/>
    <mergeCell ref="BH17:BI17"/>
    <mergeCell ref="BJ17:BK17"/>
    <mergeCell ref="AN17:AO17"/>
    <mergeCell ref="AP17:AQ17"/>
    <mergeCell ref="AR17:AS17"/>
    <mergeCell ref="AT17:AU17"/>
    <mergeCell ref="AV17:AW17"/>
    <mergeCell ref="AX17:AY17"/>
    <mergeCell ref="AB17:AC17"/>
    <mergeCell ref="AD17:AE17"/>
    <mergeCell ref="AF17:AG17"/>
    <mergeCell ref="AH17:AI17"/>
    <mergeCell ref="AJ17:AK17"/>
    <mergeCell ref="AL17:AM17"/>
    <mergeCell ref="P17:Q17"/>
    <mergeCell ref="R17:S17"/>
    <mergeCell ref="T17:U17"/>
    <mergeCell ref="V17:W17"/>
    <mergeCell ref="V19:W19"/>
    <mergeCell ref="X17:Y17"/>
    <mergeCell ref="Z17:AA17"/>
    <mergeCell ref="D17:E17"/>
    <mergeCell ref="F17:G17"/>
    <mergeCell ref="H17:I17"/>
    <mergeCell ref="J17:K17"/>
    <mergeCell ref="L17:M17"/>
    <mergeCell ref="N17:O17"/>
    <mergeCell ref="BB16:BC16"/>
    <mergeCell ref="BD16:BE16"/>
    <mergeCell ref="BF16:BG16"/>
    <mergeCell ref="BH16:BI16"/>
    <mergeCell ref="BJ16:BK16"/>
    <mergeCell ref="AP16:AQ16"/>
    <mergeCell ref="AR16:AS16"/>
    <mergeCell ref="AT16:AU16"/>
    <mergeCell ref="AV16:AW16"/>
    <mergeCell ref="AX16:AY16"/>
    <mergeCell ref="AZ16:BA16"/>
    <mergeCell ref="AD16:AE16"/>
    <mergeCell ref="AF16:AG16"/>
    <mergeCell ref="AH16:AI16"/>
    <mergeCell ref="AJ16:AK16"/>
    <mergeCell ref="AL16:AM16"/>
    <mergeCell ref="AN16:AO16"/>
    <mergeCell ref="R16:S16"/>
    <mergeCell ref="T16:U16"/>
    <mergeCell ref="V16:W16"/>
    <mergeCell ref="X16:Y16"/>
    <mergeCell ref="Z16:AA16"/>
    <mergeCell ref="AB16:AC16"/>
    <mergeCell ref="AB12:AC12"/>
    <mergeCell ref="AB13:AC13"/>
    <mergeCell ref="E14:G14"/>
    <mergeCell ref="D16:E16"/>
    <mergeCell ref="F16:G16"/>
    <mergeCell ref="H16:I16"/>
    <mergeCell ref="J16:K16"/>
    <mergeCell ref="L16:M16"/>
    <mergeCell ref="N16:O16"/>
    <mergeCell ref="P16:Q16"/>
    <mergeCell ref="AB2:AC2"/>
    <mergeCell ref="AB3:AC3"/>
    <mergeCell ref="AB6:AC6"/>
    <mergeCell ref="AB7:AC7"/>
    <mergeCell ref="AB9:AC9"/>
    <mergeCell ref="AB10:AC10"/>
    <mergeCell ref="D2:I2"/>
    <mergeCell ref="K2:L2"/>
    <mergeCell ref="N2:O2"/>
    <mergeCell ref="Q2:R2"/>
    <mergeCell ref="T2:V2"/>
    <mergeCell ref="X2:Z2"/>
  </mergeCells>
  <phoneticPr fontId="1"/>
  <conditionalFormatting sqref="T15:U15">
    <cfRule type="expression" dxfId="7399" priority="1625">
      <formula>#REF!="浪費"</formula>
    </cfRule>
    <cfRule type="expression" dxfId="7398" priority="1626">
      <formula>#REF!="投資"</formula>
    </cfRule>
    <cfRule type="expression" dxfId="7397" priority="1627">
      <formula>#REF!="不明"</formula>
    </cfRule>
  </conditionalFormatting>
  <conditionalFormatting sqref="R15:S15 R144:S234 D143:E143">
    <cfRule type="expression" dxfId="7396" priority="1622">
      <formula>#REF!="浪費"</formula>
    </cfRule>
    <cfRule type="expression" dxfId="7395" priority="1623">
      <formula>#REF!="投資"</formula>
    </cfRule>
    <cfRule type="expression" dxfId="7394" priority="1624">
      <formula>#REF!="不明"</formula>
    </cfRule>
  </conditionalFormatting>
  <conditionalFormatting sqref="D127:D129 F127:F129 H127:H129 J127:J129 L127:L129 N127:N129 P127:P129 R127:R129 T127:T129 V127:V129 X127:X129 Z127:Z129 AB127:AB129 AD127:AD129 AF127:AF129 AH127:AH129 AJ127:AJ129 AL127:AL129 AN127:AN129 AP127:AP129 AR127:AR129 AT127:AT129 AV127:AV129 AX127:AX129 AZ127:AZ129 BB127:BB129 BD127:BD129 BF127:BF129 BH127:BH129 BJ127:BJ129">
    <cfRule type="cellIs" dxfId="7393" priority="1621" operator="equal">
      <formula>0</formula>
    </cfRule>
  </conditionalFormatting>
  <conditionalFormatting sqref="D127:D129 F127:F129 H127:H129 J127:J129 L127:L129 N127:N129 P127:P129 R127:R129 T127:T129 V127:V129 X127:X129 Z127:Z129 AB127:AB129 AD127:AD129 AF127:AF129 AH127:AH129 AJ127:AJ129 AL127:AL129 AN127:AN129 AP127:AP129 AR127:AR129 AT127:AT129 AV127:AV129 AX127:AX129 AZ127:AZ129 BB127:BB129 BD127:BD129 BF127:BF129 BH127:BH129 BJ127:BJ129">
    <cfRule type="cellIs" dxfId="7392" priority="1619" operator="equal">
      <formula>0</formula>
    </cfRule>
    <cfRule type="cellIs" dxfId="7391" priority="1620" operator="equal">
      <formula>0</formula>
    </cfRule>
  </conditionalFormatting>
  <conditionalFormatting sqref="L4:L14 O4:O14 R4:R14 U4:V14 Y14:Z14 AB3 AB7 AB10 AB13 Y4:Y13">
    <cfRule type="cellIs" dxfId="7390" priority="1618" operator="equal">
      <formula>0</formula>
    </cfRule>
  </conditionalFormatting>
  <conditionalFormatting sqref="D18:D19 F18:F19 H18:H19 J18:J19 L18:L19 N18:N19 P18:P19 R18:R19 T18:T19 V18:V19 X18:X19 Z18:Z19 AB18:AB19 AD18:AD19 AF18:AF19 AH18:AH19 AJ18:AJ19 AL18:AL19 AN18:AN19 AP18:AP19 AR18:AR19 AT18:AT19 AV18:AV19 AX18:AX19 AZ18:AZ19 BB18:BB19 BD18:BD19 BF18:BF19 BH18:BH19 BJ18:BJ19">
    <cfRule type="expression" dxfId="7389" priority="1628">
      <formula>D$17=1</formula>
    </cfRule>
    <cfRule type="expression" dxfId="7388" priority="1629">
      <formula>D$17=7</formula>
    </cfRule>
    <cfRule type="expression" dxfId="7387" priority="1630">
      <formula>COUNTIF(祝日,D$42)=1</formula>
    </cfRule>
  </conditionalFormatting>
  <conditionalFormatting sqref="D35:BK35 F20:BK34">
    <cfRule type="cellIs" dxfId="7386" priority="1587" operator="equal">
      <formula>0</formula>
    </cfRule>
  </conditionalFormatting>
  <conditionalFormatting sqref="E4:F13 H4:I14">
    <cfRule type="cellIs" dxfId="7385" priority="1586" operator="equal">
      <formula>0</formula>
    </cfRule>
  </conditionalFormatting>
  <conditionalFormatting sqref="F42:F43">
    <cfRule type="expression" dxfId="7384" priority="1582">
      <formula>F$17=1</formula>
    </cfRule>
    <cfRule type="expression" dxfId="7383" priority="1583">
      <formula>F$17=7</formula>
    </cfRule>
    <cfRule type="expression" dxfId="7382" priority="1584">
      <formula>COUNTIF(祝日,F$42)=1</formula>
    </cfRule>
  </conditionalFormatting>
  <conditionalFormatting sqref="F55">
    <cfRule type="cellIs" dxfId="7381" priority="1581" operator="equal">
      <formula>0</formula>
    </cfRule>
  </conditionalFormatting>
  <conditionalFormatting sqref="F55">
    <cfRule type="cellIs" dxfId="7380" priority="1579" operator="equal">
      <formula>0</formula>
    </cfRule>
    <cfRule type="cellIs" dxfId="7379" priority="1580" operator="equal">
      <formula>0</formula>
    </cfRule>
  </conditionalFormatting>
  <conditionalFormatting sqref="F91">
    <cfRule type="cellIs" dxfId="7378" priority="1578" operator="equal">
      <formula>0</formula>
    </cfRule>
  </conditionalFormatting>
  <conditionalFormatting sqref="F91">
    <cfRule type="cellIs" dxfId="7377" priority="1576" operator="equal">
      <formula>0</formula>
    </cfRule>
    <cfRule type="cellIs" dxfId="7376" priority="1577" operator="equal">
      <formula>0</formula>
    </cfRule>
  </conditionalFormatting>
  <conditionalFormatting sqref="F79">
    <cfRule type="cellIs" dxfId="7375" priority="1575" operator="equal">
      <formula>0</formula>
    </cfRule>
  </conditionalFormatting>
  <conditionalFormatting sqref="F79">
    <cfRule type="cellIs" dxfId="7374" priority="1573" operator="equal">
      <formula>0</formula>
    </cfRule>
    <cfRule type="cellIs" dxfId="7373" priority="1574" operator="equal">
      <formula>0</formula>
    </cfRule>
  </conditionalFormatting>
  <conditionalFormatting sqref="F67">
    <cfRule type="cellIs" dxfId="7372" priority="1572" operator="equal">
      <formula>0</formula>
    </cfRule>
  </conditionalFormatting>
  <conditionalFormatting sqref="F67">
    <cfRule type="cellIs" dxfId="7371" priority="1570" operator="equal">
      <formula>0</formula>
    </cfRule>
    <cfRule type="cellIs" dxfId="7370" priority="1571" operator="equal">
      <formula>0</formula>
    </cfRule>
  </conditionalFormatting>
  <conditionalFormatting sqref="H42:H43">
    <cfRule type="expression" dxfId="7369" priority="1549">
      <formula>H$17=1</formula>
    </cfRule>
    <cfRule type="expression" dxfId="7368" priority="1550">
      <formula>H$17=7</formula>
    </cfRule>
    <cfRule type="expression" dxfId="7367" priority="1551">
      <formula>COUNTIF(祝日,H$42)=1</formula>
    </cfRule>
  </conditionalFormatting>
  <conditionalFormatting sqref="H55">
    <cfRule type="cellIs" dxfId="7366" priority="1548" operator="equal">
      <formula>0</formula>
    </cfRule>
  </conditionalFormatting>
  <conditionalFormatting sqref="H55">
    <cfRule type="cellIs" dxfId="7365" priority="1546" operator="equal">
      <formula>0</formula>
    </cfRule>
    <cfRule type="cellIs" dxfId="7364" priority="1547" operator="equal">
      <formula>0</formula>
    </cfRule>
  </conditionalFormatting>
  <conditionalFormatting sqref="H91">
    <cfRule type="cellIs" dxfId="7363" priority="1545" operator="equal">
      <formula>0</formula>
    </cfRule>
  </conditionalFormatting>
  <conditionalFormatting sqref="H91">
    <cfRule type="cellIs" dxfId="7362" priority="1543" operator="equal">
      <formula>0</formula>
    </cfRule>
    <cfRule type="cellIs" dxfId="7361" priority="1544" operator="equal">
      <formula>0</formula>
    </cfRule>
  </conditionalFormatting>
  <conditionalFormatting sqref="H79">
    <cfRule type="cellIs" dxfId="7360" priority="1542" operator="equal">
      <formula>0</formula>
    </cfRule>
  </conditionalFormatting>
  <conditionalFormatting sqref="H79">
    <cfRule type="cellIs" dxfId="7359" priority="1540" operator="equal">
      <formula>0</formula>
    </cfRule>
    <cfRule type="cellIs" dxfId="7358" priority="1541" operator="equal">
      <formula>0</formula>
    </cfRule>
  </conditionalFormatting>
  <conditionalFormatting sqref="H67">
    <cfRule type="cellIs" dxfId="7357" priority="1539" operator="equal">
      <formula>0</formula>
    </cfRule>
  </conditionalFormatting>
  <conditionalFormatting sqref="H67">
    <cfRule type="cellIs" dxfId="7356" priority="1537" operator="equal">
      <formula>0</formula>
    </cfRule>
    <cfRule type="cellIs" dxfId="7355" priority="1538" operator="equal">
      <formula>0</formula>
    </cfRule>
  </conditionalFormatting>
  <conditionalFormatting sqref="J42:J43">
    <cfRule type="expression" dxfId="7354" priority="1516">
      <formula>J$17=1</formula>
    </cfRule>
    <cfRule type="expression" dxfId="7353" priority="1517">
      <formula>J$17=7</formula>
    </cfRule>
    <cfRule type="expression" dxfId="7352" priority="1518">
      <formula>COUNTIF(祝日,J$42)=1</formula>
    </cfRule>
  </conditionalFormatting>
  <conditionalFormatting sqref="J55">
    <cfRule type="cellIs" dxfId="7351" priority="1515" operator="equal">
      <formula>0</formula>
    </cfRule>
  </conditionalFormatting>
  <conditionalFormatting sqref="J55">
    <cfRule type="cellIs" dxfId="7350" priority="1513" operator="equal">
      <formula>0</formula>
    </cfRule>
    <cfRule type="cellIs" dxfId="7349" priority="1514" operator="equal">
      <formula>0</formula>
    </cfRule>
  </conditionalFormatting>
  <conditionalFormatting sqref="J91">
    <cfRule type="cellIs" dxfId="7348" priority="1512" operator="equal">
      <formula>0</formula>
    </cfRule>
  </conditionalFormatting>
  <conditionalFormatting sqref="J91">
    <cfRule type="cellIs" dxfId="7347" priority="1510" operator="equal">
      <formula>0</formula>
    </cfRule>
    <cfRule type="cellIs" dxfId="7346" priority="1511" operator="equal">
      <formula>0</formula>
    </cfRule>
  </conditionalFormatting>
  <conditionalFormatting sqref="J79">
    <cfRule type="cellIs" dxfId="7345" priority="1509" operator="equal">
      <formula>0</formula>
    </cfRule>
  </conditionalFormatting>
  <conditionalFormatting sqref="J79">
    <cfRule type="cellIs" dxfId="7344" priority="1507" operator="equal">
      <formula>0</formula>
    </cfRule>
    <cfRule type="cellIs" dxfId="7343" priority="1508" operator="equal">
      <formula>0</formula>
    </cfRule>
  </conditionalFormatting>
  <conditionalFormatting sqref="J67">
    <cfRule type="cellIs" dxfId="7342" priority="1506" operator="equal">
      <formula>0</formula>
    </cfRule>
  </conditionalFormatting>
  <conditionalFormatting sqref="J67">
    <cfRule type="cellIs" dxfId="7341" priority="1504" operator="equal">
      <formula>0</formula>
    </cfRule>
    <cfRule type="cellIs" dxfId="7340" priority="1505" operator="equal">
      <formula>0</formula>
    </cfRule>
  </conditionalFormatting>
  <conditionalFormatting sqref="L42:L43">
    <cfRule type="expression" dxfId="7339" priority="1483">
      <formula>L$17=1</formula>
    </cfRule>
    <cfRule type="expression" dxfId="7338" priority="1484">
      <formula>L$17=7</formula>
    </cfRule>
    <cfRule type="expression" dxfId="7337" priority="1485">
      <formula>COUNTIF(祝日,L$42)=1</formula>
    </cfRule>
  </conditionalFormatting>
  <conditionalFormatting sqref="L55">
    <cfRule type="cellIs" dxfId="7336" priority="1482" operator="equal">
      <formula>0</formula>
    </cfRule>
  </conditionalFormatting>
  <conditionalFormatting sqref="L55">
    <cfRule type="cellIs" dxfId="7335" priority="1480" operator="equal">
      <formula>0</formula>
    </cfRule>
    <cfRule type="cellIs" dxfId="7334" priority="1481" operator="equal">
      <formula>0</formula>
    </cfRule>
  </conditionalFormatting>
  <conditionalFormatting sqref="L91">
    <cfRule type="cellIs" dxfId="7333" priority="1479" operator="equal">
      <formula>0</formula>
    </cfRule>
  </conditionalFormatting>
  <conditionalFormatting sqref="L91">
    <cfRule type="cellIs" dxfId="7332" priority="1477" operator="equal">
      <formula>0</formula>
    </cfRule>
    <cfRule type="cellIs" dxfId="7331" priority="1478" operator="equal">
      <formula>0</formula>
    </cfRule>
  </conditionalFormatting>
  <conditionalFormatting sqref="L79">
    <cfRule type="cellIs" dxfId="7330" priority="1476" operator="equal">
      <formula>0</formula>
    </cfRule>
  </conditionalFormatting>
  <conditionalFormatting sqref="L79">
    <cfRule type="cellIs" dxfId="7329" priority="1474" operator="equal">
      <formula>0</formula>
    </cfRule>
    <cfRule type="cellIs" dxfId="7328" priority="1475" operator="equal">
      <formula>0</formula>
    </cfRule>
  </conditionalFormatting>
  <conditionalFormatting sqref="L67">
    <cfRule type="cellIs" dxfId="7327" priority="1473" operator="equal">
      <formula>0</formula>
    </cfRule>
  </conditionalFormatting>
  <conditionalFormatting sqref="L67">
    <cfRule type="cellIs" dxfId="7326" priority="1471" operator="equal">
      <formula>0</formula>
    </cfRule>
    <cfRule type="cellIs" dxfId="7325" priority="1472" operator="equal">
      <formula>0</formula>
    </cfRule>
  </conditionalFormatting>
  <conditionalFormatting sqref="N42:N43">
    <cfRule type="expression" dxfId="7324" priority="1450">
      <formula>N$17=1</formula>
    </cfRule>
    <cfRule type="expression" dxfId="7323" priority="1451">
      <formula>N$17=7</formula>
    </cfRule>
    <cfRule type="expression" dxfId="7322" priority="1452">
      <formula>COUNTIF(祝日,N$42)=1</formula>
    </cfRule>
  </conditionalFormatting>
  <conditionalFormatting sqref="N55">
    <cfRule type="cellIs" dxfId="7321" priority="1449" operator="equal">
      <formula>0</formula>
    </cfRule>
  </conditionalFormatting>
  <conditionalFormatting sqref="N55">
    <cfRule type="cellIs" dxfId="7320" priority="1447" operator="equal">
      <formula>0</formula>
    </cfRule>
    <cfRule type="cellIs" dxfId="7319" priority="1448" operator="equal">
      <formula>0</formula>
    </cfRule>
  </conditionalFormatting>
  <conditionalFormatting sqref="N91">
    <cfRule type="cellIs" dxfId="7318" priority="1446" operator="equal">
      <formula>0</formula>
    </cfRule>
  </conditionalFormatting>
  <conditionalFormatting sqref="N91">
    <cfRule type="cellIs" dxfId="7317" priority="1444" operator="equal">
      <formula>0</formula>
    </cfRule>
    <cfRule type="cellIs" dxfId="7316" priority="1445" operator="equal">
      <formula>0</formula>
    </cfRule>
  </conditionalFormatting>
  <conditionalFormatting sqref="N79">
    <cfRule type="cellIs" dxfId="7315" priority="1443" operator="equal">
      <formula>0</formula>
    </cfRule>
  </conditionalFormatting>
  <conditionalFormatting sqref="N79">
    <cfRule type="cellIs" dxfId="7314" priority="1441" operator="equal">
      <formula>0</formula>
    </cfRule>
    <cfRule type="cellIs" dxfId="7313" priority="1442" operator="equal">
      <formula>0</formula>
    </cfRule>
  </conditionalFormatting>
  <conditionalFormatting sqref="N67">
    <cfRule type="cellIs" dxfId="7312" priority="1440" operator="equal">
      <formula>0</formula>
    </cfRule>
  </conditionalFormatting>
  <conditionalFormatting sqref="N67">
    <cfRule type="cellIs" dxfId="7311" priority="1438" operator="equal">
      <formula>0</formula>
    </cfRule>
    <cfRule type="cellIs" dxfId="7310" priority="1439" operator="equal">
      <formula>0</formula>
    </cfRule>
  </conditionalFormatting>
  <conditionalFormatting sqref="P42:P43">
    <cfRule type="expression" dxfId="7309" priority="1417">
      <formula>P$17=1</formula>
    </cfRule>
    <cfRule type="expression" dxfId="7308" priority="1418">
      <formula>P$17=7</formula>
    </cfRule>
    <cfRule type="expression" dxfId="7307" priority="1419">
      <formula>COUNTIF(祝日,P$42)=1</formula>
    </cfRule>
  </conditionalFormatting>
  <conditionalFormatting sqref="P55">
    <cfRule type="cellIs" dxfId="7306" priority="1416" operator="equal">
      <formula>0</formula>
    </cfRule>
  </conditionalFormatting>
  <conditionalFormatting sqref="P55">
    <cfRule type="cellIs" dxfId="7305" priority="1414" operator="equal">
      <formula>0</formula>
    </cfRule>
    <cfRule type="cellIs" dxfId="7304" priority="1415" operator="equal">
      <formula>0</formula>
    </cfRule>
  </conditionalFormatting>
  <conditionalFormatting sqref="P91">
    <cfRule type="cellIs" dxfId="7303" priority="1413" operator="equal">
      <formula>0</formula>
    </cfRule>
  </conditionalFormatting>
  <conditionalFormatting sqref="P91">
    <cfRule type="cellIs" dxfId="7302" priority="1411" operator="equal">
      <formula>0</formula>
    </cfRule>
    <cfRule type="cellIs" dxfId="7301" priority="1412" operator="equal">
      <formula>0</formula>
    </cfRule>
  </conditionalFormatting>
  <conditionalFormatting sqref="P79">
    <cfRule type="cellIs" dxfId="7300" priority="1410" operator="equal">
      <formula>0</formula>
    </cfRule>
  </conditionalFormatting>
  <conditionalFormatting sqref="P79">
    <cfRule type="cellIs" dxfId="7299" priority="1408" operator="equal">
      <formula>0</formula>
    </cfRule>
    <cfRule type="cellIs" dxfId="7298" priority="1409" operator="equal">
      <formula>0</formula>
    </cfRule>
  </conditionalFormatting>
  <conditionalFormatting sqref="P67">
    <cfRule type="cellIs" dxfId="7297" priority="1407" operator="equal">
      <formula>0</formula>
    </cfRule>
  </conditionalFormatting>
  <conditionalFormatting sqref="P67">
    <cfRule type="cellIs" dxfId="7296" priority="1405" operator="equal">
      <formula>0</formula>
    </cfRule>
    <cfRule type="cellIs" dxfId="7295" priority="1406" operator="equal">
      <formula>0</formula>
    </cfRule>
  </conditionalFormatting>
  <conditionalFormatting sqref="R42:R43">
    <cfRule type="expression" dxfId="7294" priority="1384">
      <formula>R$17=1</formula>
    </cfRule>
    <cfRule type="expression" dxfId="7293" priority="1385">
      <formula>R$17=7</formula>
    </cfRule>
    <cfRule type="expression" dxfId="7292" priority="1386">
      <formula>COUNTIF(祝日,R$42)=1</formula>
    </cfRule>
  </conditionalFormatting>
  <conditionalFormatting sqref="R55">
    <cfRule type="cellIs" dxfId="7291" priority="1383" operator="equal">
      <formula>0</formula>
    </cfRule>
  </conditionalFormatting>
  <conditionalFormatting sqref="R55">
    <cfRule type="cellIs" dxfId="7290" priority="1381" operator="equal">
      <formula>0</formula>
    </cfRule>
    <cfRule type="cellIs" dxfId="7289" priority="1382" operator="equal">
      <formula>0</formula>
    </cfRule>
  </conditionalFormatting>
  <conditionalFormatting sqref="R91">
    <cfRule type="cellIs" dxfId="7288" priority="1380" operator="equal">
      <formula>0</formula>
    </cfRule>
  </conditionalFormatting>
  <conditionalFormatting sqref="R91">
    <cfRule type="cellIs" dxfId="7287" priority="1378" operator="equal">
      <formula>0</formula>
    </cfRule>
    <cfRule type="cellIs" dxfId="7286" priority="1379" operator="equal">
      <formula>0</formula>
    </cfRule>
  </conditionalFormatting>
  <conditionalFormatting sqref="R79">
    <cfRule type="cellIs" dxfId="7285" priority="1377" operator="equal">
      <formula>0</formula>
    </cfRule>
  </conditionalFormatting>
  <conditionalFormatting sqref="R79">
    <cfRule type="cellIs" dxfId="7284" priority="1375" operator="equal">
      <formula>0</formula>
    </cfRule>
    <cfRule type="cellIs" dxfId="7283" priority="1376" operator="equal">
      <formula>0</formula>
    </cfRule>
  </conditionalFormatting>
  <conditionalFormatting sqref="R67">
    <cfRule type="cellIs" dxfId="7282" priority="1374" operator="equal">
      <formula>0</formula>
    </cfRule>
  </conditionalFormatting>
  <conditionalFormatting sqref="R67">
    <cfRule type="cellIs" dxfId="7281" priority="1372" operator="equal">
      <formula>0</formula>
    </cfRule>
    <cfRule type="cellIs" dxfId="7280" priority="1373" operator="equal">
      <formula>0</formula>
    </cfRule>
  </conditionalFormatting>
  <conditionalFormatting sqref="T42:T43">
    <cfRule type="expression" dxfId="7279" priority="1351">
      <formula>T$17=1</formula>
    </cfRule>
    <cfRule type="expression" dxfId="7278" priority="1352">
      <formula>T$17=7</formula>
    </cfRule>
    <cfRule type="expression" dxfId="7277" priority="1353">
      <formula>COUNTIF(祝日,T$42)=1</formula>
    </cfRule>
  </conditionalFormatting>
  <conditionalFormatting sqref="T55">
    <cfRule type="cellIs" dxfId="7276" priority="1350" operator="equal">
      <formula>0</formula>
    </cfRule>
  </conditionalFormatting>
  <conditionalFormatting sqref="T55">
    <cfRule type="cellIs" dxfId="7275" priority="1348" operator="equal">
      <formula>0</formula>
    </cfRule>
    <cfRule type="cellIs" dxfId="7274" priority="1349" operator="equal">
      <formula>0</formula>
    </cfRule>
  </conditionalFormatting>
  <conditionalFormatting sqref="T91">
    <cfRule type="cellIs" dxfId="7273" priority="1347" operator="equal">
      <formula>0</formula>
    </cfRule>
  </conditionalFormatting>
  <conditionalFormatting sqref="T91">
    <cfRule type="cellIs" dxfId="7272" priority="1345" operator="equal">
      <formula>0</formula>
    </cfRule>
    <cfRule type="cellIs" dxfId="7271" priority="1346" operator="equal">
      <formula>0</formula>
    </cfRule>
  </conditionalFormatting>
  <conditionalFormatting sqref="T79">
    <cfRule type="cellIs" dxfId="7270" priority="1344" operator="equal">
      <formula>0</formula>
    </cfRule>
  </conditionalFormatting>
  <conditionalFormatting sqref="T79">
    <cfRule type="cellIs" dxfId="7269" priority="1342" operator="equal">
      <formula>0</formula>
    </cfRule>
    <cfRule type="cellIs" dxfId="7268" priority="1343" operator="equal">
      <formula>0</formula>
    </cfRule>
  </conditionalFormatting>
  <conditionalFormatting sqref="T67">
    <cfRule type="cellIs" dxfId="7267" priority="1341" operator="equal">
      <formula>0</formula>
    </cfRule>
  </conditionalFormatting>
  <conditionalFormatting sqref="T67">
    <cfRule type="cellIs" dxfId="7266" priority="1339" operator="equal">
      <formula>0</formula>
    </cfRule>
    <cfRule type="cellIs" dxfId="7265" priority="1340" operator="equal">
      <formula>0</formula>
    </cfRule>
  </conditionalFormatting>
  <conditionalFormatting sqref="V42:V43">
    <cfRule type="expression" dxfId="7264" priority="1318">
      <formula>V$17=1</formula>
    </cfRule>
    <cfRule type="expression" dxfId="7263" priority="1319">
      <formula>V$17=7</formula>
    </cfRule>
    <cfRule type="expression" dxfId="7262" priority="1320">
      <formula>COUNTIF(祝日,V$42)=1</formula>
    </cfRule>
  </conditionalFormatting>
  <conditionalFormatting sqref="V55">
    <cfRule type="cellIs" dxfId="7261" priority="1317" operator="equal">
      <formula>0</formula>
    </cfRule>
  </conditionalFormatting>
  <conditionalFormatting sqref="V55">
    <cfRule type="cellIs" dxfId="7260" priority="1315" operator="equal">
      <formula>0</formula>
    </cfRule>
    <cfRule type="cellIs" dxfId="7259" priority="1316" operator="equal">
      <formula>0</formula>
    </cfRule>
  </conditionalFormatting>
  <conditionalFormatting sqref="V91">
    <cfRule type="cellIs" dxfId="7258" priority="1314" operator="equal">
      <formula>0</formula>
    </cfRule>
  </conditionalFormatting>
  <conditionalFormatting sqref="V91">
    <cfRule type="cellIs" dxfId="7257" priority="1312" operator="equal">
      <formula>0</formula>
    </cfRule>
    <cfRule type="cellIs" dxfId="7256" priority="1313" operator="equal">
      <formula>0</formula>
    </cfRule>
  </conditionalFormatting>
  <conditionalFormatting sqref="V79">
    <cfRule type="cellIs" dxfId="7255" priority="1311" operator="equal">
      <formula>0</formula>
    </cfRule>
  </conditionalFormatting>
  <conditionalFormatting sqref="V79">
    <cfRule type="cellIs" dxfId="7254" priority="1309" operator="equal">
      <formula>0</formula>
    </cfRule>
    <cfRule type="cellIs" dxfId="7253" priority="1310" operator="equal">
      <formula>0</formula>
    </cfRule>
  </conditionalFormatting>
  <conditionalFormatting sqref="V67">
    <cfRule type="cellIs" dxfId="7252" priority="1308" operator="equal">
      <formula>0</formula>
    </cfRule>
  </conditionalFormatting>
  <conditionalFormatting sqref="V67">
    <cfRule type="cellIs" dxfId="7251" priority="1306" operator="equal">
      <formula>0</formula>
    </cfRule>
    <cfRule type="cellIs" dxfId="7250" priority="1307" operator="equal">
      <formula>0</formula>
    </cfRule>
  </conditionalFormatting>
  <conditionalFormatting sqref="X42:X43">
    <cfRule type="expression" dxfId="7249" priority="1285">
      <formula>X$17=1</formula>
    </cfRule>
    <cfRule type="expression" dxfId="7248" priority="1286">
      <formula>X$17=7</formula>
    </cfRule>
    <cfRule type="expression" dxfId="7247" priority="1287">
      <formula>COUNTIF(祝日,X$42)=1</formula>
    </cfRule>
  </conditionalFormatting>
  <conditionalFormatting sqref="X55">
    <cfRule type="cellIs" dxfId="7246" priority="1284" operator="equal">
      <formula>0</formula>
    </cfRule>
  </conditionalFormatting>
  <conditionalFormatting sqref="X55">
    <cfRule type="cellIs" dxfId="7245" priority="1282" operator="equal">
      <formula>0</formula>
    </cfRule>
    <cfRule type="cellIs" dxfId="7244" priority="1283" operator="equal">
      <formula>0</formula>
    </cfRule>
  </conditionalFormatting>
  <conditionalFormatting sqref="X91">
    <cfRule type="cellIs" dxfId="7243" priority="1281" operator="equal">
      <formula>0</formula>
    </cfRule>
  </conditionalFormatting>
  <conditionalFormatting sqref="X91">
    <cfRule type="cellIs" dxfId="7242" priority="1279" operator="equal">
      <formula>0</formula>
    </cfRule>
    <cfRule type="cellIs" dxfId="7241" priority="1280" operator="equal">
      <formula>0</formula>
    </cfRule>
  </conditionalFormatting>
  <conditionalFormatting sqref="X79">
    <cfRule type="cellIs" dxfId="7240" priority="1278" operator="equal">
      <formula>0</formula>
    </cfRule>
  </conditionalFormatting>
  <conditionalFormatting sqref="X79">
    <cfRule type="cellIs" dxfId="7239" priority="1276" operator="equal">
      <formula>0</formula>
    </cfRule>
    <cfRule type="cellIs" dxfId="7238" priority="1277" operator="equal">
      <formula>0</formula>
    </cfRule>
  </conditionalFormatting>
  <conditionalFormatting sqref="X67">
    <cfRule type="cellIs" dxfId="7237" priority="1275" operator="equal">
      <formula>0</formula>
    </cfRule>
  </conditionalFormatting>
  <conditionalFormatting sqref="X67">
    <cfRule type="cellIs" dxfId="7236" priority="1273" operator="equal">
      <formula>0</formula>
    </cfRule>
    <cfRule type="cellIs" dxfId="7235" priority="1274" operator="equal">
      <formula>0</formula>
    </cfRule>
  </conditionalFormatting>
  <conditionalFormatting sqref="Z42:Z43">
    <cfRule type="expression" dxfId="7234" priority="1252">
      <formula>Z$17=1</formula>
    </cfRule>
    <cfRule type="expression" dxfId="7233" priority="1253">
      <formula>Z$17=7</formula>
    </cfRule>
    <cfRule type="expression" dxfId="7232" priority="1254">
      <formula>COUNTIF(祝日,Z$42)=1</formula>
    </cfRule>
  </conditionalFormatting>
  <conditionalFormatting sqref="Z55">
    <cfRule type="cellIs" dxfId="7231" priority="1251" operator="equal">
      <formula>0</formula>
    </cfRule>
  </conditionalFormatting>
  <conditionalFormatting sqref="Z55">
    <cfRule type="cellIs" dxfId="7230" priority="1249" operator="equal">
      <formula>0</formula>
    </cfRule>
    <cfRule type="cellIs" dxfId="7229" priority="1250" operator="equal">
      <formula>0</formula>
    </cfRule>
  </conditionalFormatting>
  <conditionalFormatting sqref="Z91">
    <cfRule type="cellIs" dxfId="7228" priority="1248" operator="equal">
      <formula>0</formula>
    </cfRule>
  </conditionalFormatting>
  <conditionalFormatting sqref="Z91">
    <cfRule type="cellIs" dxfId="7227" priority="1246" operator="equal">
      <formula>0</formula>
    </cfRule>
    <cfRule type="cellIs" dxfId="7226" priority="1247" operator="equal">
      <formula>0</formula>
    </cfRule>
  </conditionalFormatting>
  <conditionalFormatting sqref="Z79">
    <cfRule type="cellIs" dxfId="7225" priority="1245" operator="equal">
      <formula>0</formula>
    </cfRule>
  </conditionalFormatting>
  <conditionalFormatting sqref="Z79">
    <cfRule type="cellIs" dxfId="7224" priority="1243" operator="equal">
      <formula>0</formula>
    </cfRule>
    <cfRule type="cellIs" dxfId="7223" priority="1244" operator="equal">
      <formula>0</formula>
    </cfRule>
  </conditionalFormatting>
  <conditionalFormatting sqref="Z67">
    <cfRule type="cellIs" dxfId="7222" priority="1242" operator="equal">
      <formula>0</formula>
    </cfRule>
  </conditionalFormatting>
  <conditionalFormatting sqref="Z67">
    <cfRule type="cellIs" dxfId="7221" priority="1240" operator="equal">
      <formula>0</formula>
    </cfRule>
    <cfRule type="cellIs" dxfId="7220" priority="1241" operator="equal">
      <formula>0</formula>
    </cfRule>
  </conditionalFormatting>
  <conditionalFormatting sqref="AB42:AB43">
    <cfRule type="expression" dxfId="7219" priority="1219">
      <formula>AB$17=1</formula>
    </cfRule>
    <cfRule type="expression" dxfId="7218" priority="1220">
      <formula>AB$17=7</formula>
    </cfRule>
    <cfRule type="expression" dxfId="7217" priority="1221">
      <formula>COUNTIF(祝日,AB$42)=1</formula>
    </cfRule>
  </conditionalFormatting>
  <conditionalFormatting sqref="AB55">
    <cfRule type="cellIs" dxfId="7216" priority="1218" operator="equal">
      <formula>0</formula>
    </cfRule>
  </conditionalFormatting>
  <conditionalFormatting sqref="AB55">
    <cfRule type="cellIs" dxfId="7215" priority="1216" operator="equal">
      <formula>0</formula>
    </cfRule>
    <cfRule type="cellIs" dxfId="7214" priority="1217" operator="equal">
      <formula>0</formula>
    </cfRule>
  </conditionalFormatting>
  <conditionalFormatting sqref="AB91">
    <cfRule type="cellIs" dxfId="7213" priority="1215" operator="equal">
      <formula>0</formula>
    </cfRule>
  </conditionalFormatting>
  <conditionalFormatting sqref="AB91">
    <cfRule type="cellIs" dxfId="7212" priority="1213" operator="equal">
      <formula>0</formula>
    </cfRule>
    <cfRule type="cellIs" dxfId="7211" priority="1214" operator="equal">
      <formula>0</formula>
    </cfRule>
  </conditionalFormatting>
  <conditionalFormatting sqref="AB79">
    <cfRule type="cellIs" dxfId="7210" priority="1212" operator="equal">
      <formula>0</formula>
    </cfRule>
  </conditionalFormatting>
  <conditionalFormatting sqref="AB79">
    <cfRule type="cellIs" dxfId="7209" priority="1210" operator="equal">
      <formula>0</formula>
    </cfRule>
    <cfRule type="cellIs" dxfId="7208" priority="1211" operator="equal">
      <formula>0</formula>
    </cfRule>
  </conditionalFormatting>
  <conditionalFormatting sqref="AB67">
    <cfRule type="cellIs" dxfId="7207" priority="1209" operator="equal">
      <formula>0</formula>
    </cfRule>
  </conditionalFormatting>
  <conditionalFormatting sqref="AB67">
    <cfRule type="cellIs" dxfId="7206" priority="1207" operator="equal">
      <formula>0</formula>
    </cfRule>
    <cfRule type="cellIs" dxfId="7205" priority="1208" operator="equal">
      <formula>0</formula>
    </cfRule>
  </conditionalFormatting>
  <conditionalFormatting sqref="AD42:AD43">
    <cfRule type="expression" dxfId="7204" priority="1186">
      <formula>AD$17=1</formula>
    </cfRule>
    <cfRule type="expression" dxfId="7203" priority="1187">
      <formula>AD$17=7</formula>
    </cfRule>
    <cfRule type="expression" dxfId="7202" priority="1188">
      <formula>COUNTIF(祝日,AD$42)=1</formula>
    </cfRule>
  </conditionalFormatting>
  <conditionalFormatting sqref="AD55">
    <cfRule type="cellIs" dxfId="7201" priority="1185" operator="equal">
      <formula>0</formula>
    </cfRule>
  </conditionalFormatting>
  <conditionalFormatting sqref="AD55">
    <cfRule type="cellIs" dxfId="7200" priority="1183" operator="equal">
      <formula>0</formula>
    </cfRule>
    <cfRule type="cellIs" dxfId="7199" priority="1184" operator="equal">
      <formula>0</formula>
    </cfRule>
  </conditionalFormatting>
  <conditionalFormatting sqref="AD91">
    <cfRule type="cellIs" dxfId="7198" priority="1182" operator="equal">
      <formula>0</formula>
    </cfRule>
  </conditionalFormatting>
  <conditionalFormatting sqref="AD91">
    <cfRule type="cellIs" dxfId="7197" priority="1180" operator="equal">
      <formula>0</formula>
    </cfRule>
    <cfRule type="cellIs" dxfId="7196" priority="1181" operator="equal">
      <formula>0</formula>
    </cfRule>
  </conditionalFormatting>
  <conditionalFormatting sqref="AD79">
    <cfRule type="cellIs" dxfId="7195" priority="1179" operator="equal">
      <formula>0</formula>
    </cfRule>
  </conditionalFormatting>
  <conditionalFormatting sqref="AD79">
    <cfRule type="cellIs" dxfId="7194" priority="1177" operator="equal">
      <formula>0</formula>
    </cfRule>
    <cfRule type="cellIs" dxfId="7193" priority="1178" operator="equal">
      <formula>0</formula>
    </cfRule>
  </conditionalFormatting>
  <conditionalFormatting sqref="AD67">
    <cfRule type="cellIs" dxfId="7192" priority="1176" operator="equal">
      <formula>0</formula>
    </cfRule>
  </conditionalFormatting>
  <conditionalFormatting sqref="AD67">
    <cfRule type="cellIs" dxfId="7191" priority="1174" operator="equal">
      <formula>0</formula>
    </cfRule>
    <cfRule type="cellIs" dxfId="7190" priority="1175" operator="equal">
      <formula>0</formula>
    </cfRule>
  </conditionalFormatting>
  <conditionalFormatting sqref="AF42:AF43">
    <cfRule type="expression" dxfId="7189" priority="1153">
      <formula>AF$17=1</formula>
    </cfRule>
    <cfRule type="expression" dxfId="7188" priority="1154">
      <formula>AF$17=7</formula>
    </cfRule>
    <cfRule type="expression" dxfId="7187" priority="1155">
      <formula>COUNTIF(祝日,AF$42)=1</formula>
    </cfRule>
  </conditionalFormatting>
  <conditionalFormatting sqref="AF55">
    <cfRule type="cellIs" dxfId="7186" priority="1152" operator="equal">
      <formula>0</formula>
    </cfRule>
  </conditionalFormatting>
  <conditionalFormatting sqref="AF55">
    <cfRule type="cellIs" dxfId="7185" priority="1150" operator="equal">
      <formula>0</formula>
    </cfRule>
    <cfRule type="cellIs" dxfId="7184" priority="1151" operator="equal">
      <formula>0</formula>
    </cfRule>
  </conditionalFormatting>
  <conditionalFormatting sqref="AF91">
    <cfRule type="cellIs" dxfId="7183" priority="1149" operator="equal">
      <formula>0</formula>
    </cfRule>
  </conditionalFormatting>
  <conditionalFormatting sqref="AF91">
    <cfRule type="cellIs" dxfId="7182" priority="1147" operator="equal">
      <formula>0</formula>
    </cfRule>
    <cfRule type="cellIs" dxfId="7181" priority="1148" operator="equal">
      <formula>0</formula>
    </cfRule>
  </conditionalFormatting>
  <conditionalFormatting sqref="AF79">
    <cfRule type="cellIs" dxfId="7180" priority="1146" operator="equal">
      <formula>0</formula>
    </cfRule>
  </conditionalFormatting>
  <conditionalFormatting sqref="AF79">
    <cfRule type="cellIs" dxfId="7179" priority="1144" operator="equal">
      <formula>0</formula>
    </cfRule>
    <cfRule type="cellIs" dxfId="7178" priority="1145" operator="equal">
      <formula>0</formula>
    </cfRule>
  </conditionalFormatting>
  <conditionalFormatting sqref="AF67">
    <cfRule type="cellIs" dxfId="7177" priority="1143" operator="equal">
      <formula>0</formula>
    </cfRule>
  </conditionalFormatting>
  <conditionalFormatting sqref="AF67">
    <cfRule type="cellIs" dxfId="7176" priority="1141" operator="equal">
      <formula>0</formula>
    </cfRule>
    <cfRule type="cellIs" dxfId="7175" priority="1142" operator="equal">
      <formula>0</formula>
    </cfRule>
  </conditionalFormatting>
  <conditionalFormatting sqref="AH42:AH43">
    <cfRule type="expression" dxfId="7174" priority="1120">
      <formula>AH$17=1</formula>
    </cfRule>
    <cfRule type="expression" dxfId="7173" priority="1121">
      <formula>AH$17=7</formula>
    </cfRule>
    <cfRule type="expression" dxfId="7172" priority="1122">
      <formula>COUNTIF(祝日,AH$42)=1</formula>
    </cfRule>
  </conditionalFormatting>
  <conditionalFormatting sqref="AH55">
    <cfRule type="cellIs" dxfId="7171" priority="1119" operator="equal">
      <formula>0</formula>
    </cfRule>
  </conditionalFormatting>
  <conditionalFormatting sqref="AH55">
    <cfRule type="cellIs" dxfId="7170" priority="1117" operator="equal">
      <formula>0</formula>
    </cfRule>
    <cfRule type="cellIs" dxfId="7169" priority="1118" operator="equal">
      <formula>0</formula>
    </cfRule>
  </conditionalFormatting>
  <conditionalFormatting sqref="AH91">
    <cfRule type="cellIs" dxfId="7168" priority="1116" operator="equal">
      <formula>0</formula>
    </cfRule>
  </conditionalFormatting>
  <conditionalFormatting sqref="AH91">
    <cfRule type="cellIs" dxfId="7167" priority="1114" operator="equal">
      <formula>0</formula>
    </cfRule>
    <cfRule type="cellIs" dxfId="7166" priority="1115" operator="equal">
      <formula>0</formula>
    </cfRule>
  </conditionalFormatting>
  <conditionalFormatting sqref="AH79">
    <cfRule type="cellIs" dxfId="7165" priority="1113" operator="equal">
      <formula>0</formula>
    </cfRule>
  </conditionalFormatting>
  <conditionalFormatting sqref="AH79">
    <cfRule type="cellIs" dxfId="7164" priority="1111" operator="equal">
      <formula>0</formula>
    </cfRule>
    <cfRule type="cellIs" dxfId="7163" priority="1112" operator="equal">
      <formula>0</formula>
    </cfRule>
  </conditionalFormatting>
  <conditionalFormatting sqref="AH67">
    <cfRule type="cellIs" dxfId="7162" priority="1110" operator="equal">
      <formula>0</formula>
    </cfRule>
  </conditionalFormatting>
  <conditionalFormatting sqref="AH67">
    <cfRule type="cellIs" dxfId="7161" priority="1108" operator="equal">
      <formula>0</formula>
    </cfRule>
    <cfRule type="cellIs" dxfId="7160" priority="1109" operator="equal">
      <formula>0</formula>
    </cfRule>
  </conditionalFormatting>
  <conditionalFormatting sqref="AJ42:AJ43">
    <cfRule type="expression" dxfId="7159" priority="1087">
      <formula>AJ$17=1</formula>
    </cfRule>
    <cfRule type="expression" dxfId="7158" priority="1088">
      <formula>AJ$17=7</formula>
    </cfRule>
    <cfRule type="expression" dxfId="7157" priority="1089">
      <formula>COUNTIF(祝日,AJ$42)=1</formula>
    </cfRule>
  </conditionalFormatting>
  <conditionalFormatting sqref="AJ55">
    <cfRule type="cellIs" dxfId="7156" priority="1086" operator="equal">
      <formula>0</formula>
    </cfRule>
  </conditionalFormatting>
  <conditionalFormatting sqref="AJ55">
    <cfRule type="cellIs" dxfId="7155" priority="1084" operator="equal">
      <formula>0</formula>
    </cfRule>
    <cfRule type="cellIs" dxfId="7154" priority="1085" operator="equal">
      <formula>0</formula>
    </cfRule>
  </conditionalFormatting>
  <conditionalFormatting sqref="AJ91">
    <cfRule type="cellIs" dxfId="7153" priority="1083" operator="equal">
      <formula>0</formula>
    </cfRule>
  </conditionalFormatting>
  <conditionalFormatting sqref="AJ91">
    <cfRule type="cellIs" dxfId="7152" priority="1081" operator="equal">
      <formula>0</formula>
    </cfRule>
    <cfRule type="cellIs" dxfId="7151" priority="1082" operator="equal">
      <formula>0</formula>
    </cfRule>
  </conditionalFormatting>
  <conditionalFormatting sqref="AJ79">
    <cfRule type="cellIs" dxfId="7150" priority="1080" operator="equal">
      <formula>0</formula>
    </cfRule>
  </conditionalFormatting>
  <conditionalFormatting sqref="AJ79">
    <cfRule type="cellIs" dxfId="7149" priority="1078" operator="equal">
      <formula>0</formula>
    </cfRule>
    <cfRule type="cellIs" dxfId="7148" priority="1079" operator="equal">
      <formula>0</formula>
    </cfRule>
  </conditionalFormatting>
  <conditionalFormatting sqref="AJ67">
    <cfRule type="cellIs" dxfId="7147" priority="1077" operator="equal">
      <formula>0</formula>
    </cfRule>
  </conditionalFormatting>
  <conditionalFormatting sqref="AJ67">
    <cfRule type="cellIs" dxfId="7146" priority="1075" operator="equal">
      <formula>0</formula>
    </cfRule>
    <cfRule type="cellIs" dxfId="7145" priority="1076" operator="equal">
      <formula>0</formula>
    </cfRule>
  </conditionalFormatting>
  <conditionalFormatting sqref="AL42:AL43">
    <cfRule type="expression" dxfId="7144" priority="1054">
      <formula>AL$17=1</formula>
    </cfRule>
    <cfRule type="expression" dxfId="7143" priority="1055">
      <formula>AL$17=7</formula>
    </cfRule>
    <cfRule type="expression" dxfId="7142" priority="1056">
      <formula>COUNTIF(祝日,AL$42)=1</formula>
    </cfRule>
  </conditionalFormatting>
  <conditionalFormatting sqref="AL55">
    <cfRule type="cellIs" dxfId="7141" priority="1053" operator="equal">
      <formula>0</formula>
    </cfRule>
  </conditionalFormatting>
  <conditionalFormatting sqref="AL55">
    <cfRule type="cellIs" dxfId="7140" priority="1051" operator="equal">
      <formula>0</formula>
    </cfRule>
    <cfRule type="cellIs" dxfId="7139" priority="1052" operator="equal">
      <formula>0</formula>
    </cfRule>
  </conditionalFormatting>
  <conditionalFormatting sqref="AL91">
    <cfRule type="cellIs" dxfId="7138" priority="1050" operator="equal">
      <formula>0</formula>
    </cfRule>
  </conditionalFormatting>
  <conditionalFormatting sqref="AL91">
    <cfRule type="cellIs" dxfId="7137" priority="1048" operator="equal">
      <formula>0</formula>
    </cfRule>
    <cfRule type="cellIs" dxfId="7136" priority="1049" operator="equal">
      <formula>0</formula>
    </cfRule>
  </conditionalFormatting>
  <conditionalFormatting sqref="AL79">
    <cfRule type="cellIs" dxfId="7135" priority="1047" operator="equal">
      <formula>0</formula>
    </cfRule>
  </conditionalFormatting>
  <conditionalFormatting sqref="AL79">
    <cfRule type="cellIs" dxfId="7134" priority="1045" operator="equal">
      <formula>0</formula>
    </cfRule>
    <cfRule type="cellIs" dxfId="7133" priority="1046" operator="equal">
      <formula>0</formula>
    </cfRule>
  </conditionalFormatting>
  <conditionalFormatting sqref="AL67">
    <cfRule type="cellIs" dxfId="7132" priority="1044" operator="equal">
      <formula>0</formula>
    </cfRule>
  </conditionalFormatting>
  <conditionalFormatting sqref="AL67">
    <cfRule type="cellIs" dxfId="7131" priority="1042" operator="equal">
      <formula>0</formula>
    </cfRule>
    <cfRule type="cellIs" dxfId="7130" priority="1043" operator="equal">
      <formula>0</formula>
    </cfRule>
  </conditionalFormatting>
  <conditionalFormatting sqref="AN42:AN43">
    <cfRule type="expression" dxfId="7129" priority="1021">
      <formula>AN$17=1</formula>
    </cfRule>
    <cfRule type="expression" dxfId="7128" priority="1022">
      <formula>AN$17=7</formula>
    </cfRule>
    <cfRule type="expression" dxfId="7127" priority="1023">
      <formula>COUNTIF(祝日,AN$42)=1</formula>
    </cfRule>
  </conditionalFormatting>
  <conditionalFormatting sqref="AN55">
    <cfRule type="cellIs" dxfId="7126" priority="1020" operator="equal">
      <formula>0</formula>
    </cfRule>
  </conditionalFormatting>
  <conditionalFormatting sqref="AN55">
    <cfRule type="cellIs" dxfId="7125" priority="1018" operator="equal">
      <formula>0</formula>
    </cfRule>
    <cfRule type="cellIs" dxfId="7124" priority="1019" operator="equal">
      <formula>0</formula>
    </cfRule>
  </conditionalFormatting>
  <conditionalFormatting sqref="AN91">
    <cfRule type="cellIs" dxfId="7123" priority="1017" operator="equal">
      <formula>0</formula>
    </cfRule>
  </conditionalFormatting>
  <conditionalFormatting sqref="AN91">
    <cfRule type="cellIs" dxfId="7122" priority="1015" operator="equal">
      <formula>0</formula>
    </cfRule>
    <cfRule type="cellIs" dxfId="7121" priority="1016" operator="equal">
      <formula>0</formula>
    </cfRule>
  </conditionalFormatting>
  <conditionalFormatting sqref="AN79">
    <cfRule type="cellIs" dxfId="7120" priority="1014" operator="equal">
      <formula>0</formula>
    </cfRule>
  </conditionalFormatting>
  <conditionalFormatting sqref="AN79">
    <cfRule type="cellIs" dxfId="7119" priority="1012" operator="equal">
      <formula>0</formula>
    </cfRule>
    <cfRule type="cellIs" dxfId="7118" priority="1013" operator="equal">
      <formula>0</formula>
    </cfRule>
  </conditionalFormatting>
  <conditionalFormatting sqref="AN67">
    <cfRule type="cellIs" dxfId="7117" priority="1011" operator="equal">
      <formula>0</formula>
    </cfRule>
  </conditionalFormatting>
  <conditionalFormatting sqref="AN67">
    <cfRule type="cellIs" dxfId="7116" priority="1009" operator="equal">
      <formula>0</formula>
    </cfRule>
    <cfRule type="cellIs" dxfId="7115" priority="1010" operator="equal">
      <formula>0</formula>
    </cfRule>
  </conditionalFormatting>
  <conditionalFormatting sqref="AP42:AP43">
    <cfRule type="expression" dxfId="7114" priority="988">
      <formula>AP$17=1</formula>
    </cfRule>
    <cfRule type="expression" dxfId="7113" priority="989">
      <formula>AP$17=7</formula>
    </cfRule>
    <cfRule type="expression" dxfId="7112" priority="990">
      <formula>COUNTIF(祝日,AP$42)=1</formula>
    </cfRule>
  </conditionalFormatting>
  <conditionalFormatting sqref="AP55">
    <cfRule type="cellIs" dxfId="7111" priority="987" operator="equal">
      <formula>0</formula>
    </cfRule>
  </conditionalFormatting>
  <conditionalFormatting sqref="AP55">
    <cfRule type="cellIs" dxfId="7110" priority="985" operator="equal">
      <formula>0</formula>
    </cfRule>
    <cfRule type="cellIs" dxfId="7109" priority="986" operator="equal">
      <formula>0</formula>
    </cfRule>
  </conditionalFormatting>
  <conditionalFormatting sqref="AP91">
    <cfRule type="cellIs" dxfId="7108" priority="984" operator="equal">
      <formula>0</formula>
    </cfRule>
  </conditionalFormatting>
  <conditionalFormatting sqref="AP91">
    <cfRule type="cellIs" dxfId="7107" priority="982" operator="equal">
      <formula>0</formula>
    </cfRule>
    <cfRule type="cellIs" dxfId="7106" priority="983" operator="equal">
      <formula>0</formula>
    </cfRule>
  </conditionalFormatting>
  <conditionalFormatting sqref="AP79">
    <cfRule type="cellIs" dxfId="7105" priority="981" operator="equal">
      <formula>0</formula>
    </cfRule>
  </conditionalFormatting>
  <conditionalFormatting sqref="AP79">
    <cfRule type="cellIs" dxfId="7104" priority="979" operator="equal">
      <formula>0</formula>
    </cfRule>
    <cfRule type="cellIs" dxfId="7103" priority="980" operator="equal">
      <formula>0</formula>
    </cfRule>
  </conditionalFormatting>
  <conditionalFormatting sqref="AP67">
    <cfRule type="cellIs" dxfId="7102" priority="978" operator="equal">
      <formula>0</formula>
    </cfRule>
  </conditionalFormatting>
  <conditionalFormatting sqref="AP67">
    <cfRule type="cellIs" dxfId="7101" priority="976" operator="equal">
      <formula>0</formula>
    </cfRule>
    <cfRule type="cellIs" dxfId="7100" priority="977" operator="equal">
      <formula>0</formula>
    </cfRule>
  </conditionalFormatting>
  <conditionalFormatting sqref="AR42:AR43">
    <cfRule type="expression" dxfId="7099" priority="955">
      <formula>AR$17=1</formula>
    </cfRule>
    <cfRule type="expression" dxfId="7098" priority="956">
      <formula>AR$17=7</formula>
    </cfRule>
    <cfRule type="expression" dxfId="7097" priority="957">
      <formula>COUNTIF(祝日,AR$42)=1</formula>
    </cfRule>
  </conditionalFormatting>
  <conditionalFormatting sqref="AR55">
    <cfRule type="cellIs" dxfId="7096" priority="954" operator="equal">
      <formula>0</formula>
    </cfRule>
  </conditionalFormatting>
  <conditionalFormatting sqref="AR55">
    <cfRule type="cellIs" dxfId="7095" priority="952" operator="equal">
      <formula>0</formula>
    </cfRule>
    <cfRule type="cellIs" dxfId="7094" priority="953" operator="equal">
      <formula>0</formula>
    </cfRule>
  </conditionalFormatting>
  <conditionalFormatting sqref="AR91">
    <cfRule type="cellIs" dxfId="7093" priority="951" operator="equal">
      <formula>0</formula>
    </cfRule>
  </conditionalFormatting>
  <conditionalFormatting sqref="AR91">
    <cfRule type="cellIs" dxfId="7092" priority="949" operator="equal">
      <formula>0</formula>
    </cfRule>
    <cfRule type="cellIs" dxfId="7091" priority="950" operator="equal">
      <formula>0</formula>
    </cfRule>
  </conditionalFormatting>
  <conditionalFormatting sqref="AR79">
    <cfRule type="cellIs" dxfId="7090" priority="948" operator="equal">
      <formula>0</formula>
    </cfRule>
  </conditionalFormatting>
  <conditionalFormatting sqref="AR79">
    <cfRule type="cellIs" dxfId="7089" priority="946" operator="equal">
      <formula>0</formula>
    </cfRule>
    <cfRule type="cellIs" dxfId="7088" priority="947" operator="equal">
      <formula>0</formula>
    </cfRule>
  </conditionalFormatting>
  <conditionalFormatting sqref="AR67">
    <cfRule type="cellIs" dxfId="7087" priority="945" operator="equal">
      <formula>0</formula>
    </cfRule>
  </conditionalFormatting>
  <conditionalFormatting sqref="AR67">
    <cfRule type="cellIs" dxfId="7086" priority="943" operator="equal">
      <formula>0</formula>
    </cfRule>
    <cfRule type="cellIs" dxfId="7085" priority="944" operator="equal">
      <formula>0</formula>
    </cfRule>
  </conditionalFormatting>
  <conditionalFormatting sqref="AT42:AT43">
    <cfRule type="expression" dxfId="7084" priority="922">
      <formula>AT$17=1</formula>
    </cfRule>
    <cfRule type="expression" dxfId="7083" priority="923">
      <formula>AT$17=7</formula>
    </cfRule>
    <cfRule type="expression" dxfId="7082" priority="924">
      <formula>COUNTIF(祝日,AT$42)=1</formula>
    </cfRule>
  </conditionalFormatting>
  <conditionalFormatting sqref="AT55">
    <cfRule type="cellIs" dxfId="7081" priority="921" operator="equal">
      <formula>0</formula>
    </cfRule>
  </conditionalFormatting>
  <conditionalFormatting sqref="AT55">
    <cfRule type="cellIs" dxfId="7080" priority="919" operator="equal">
      <formula>0</formula>
    </cfRule>
    <cfRule type="cellIs" dxfId="7079" priority="920" operator="equal">
      <formula>0</formula>
    </cfRule>
  </conditionalFormatting>
  <conditionalFormatting sqref="AT91">
    <cfRule type="cellIs" dxfId="7078" priority="918" operator="equal">
      <formula>0</formula>
    </cfRule>
  </conditionalFormatting>
  <conditionalFormatting sqref="AT91">
    <cfRule type="cellIs" dxfId="7077" priority="916" operator="equal">
      <formula>0</formula>
    </cfRule>
    <cfRule type="cellIs" dxfId="7076" priority="917" operator="equal">
      <formula>0</formula>
    </cfRule>
  </conditionalFormatting>
  <conditionalFormatting sqref="AT79">
    <cfRule type="cellIs" dxfId="7075" priority="915" operator="equal">
      <formula>0</formula>
    </cfRule>
  </conditionalFormatting>
  <conditionalFormatting sqref="AT79">
    <cfRule type="cellIs" dxfId="7074" priority="913" operator="equal">
      <formula>0</formula>
    </cfRule>
    <cfRule type="cellIs" dxfId="7073" priority="914" operator="equal">
      <formula>0</formula>
    </cfRule>
  </conditionalFormatting>
  <conditionalFormatting sqref="AT67">
    <cfRule type="cellIs" dxfId="7072" priority="912" operator="equal">
      <formula>0</formula>
    </cfRule>
  </conditionalFormatting>
  <conditionalFormatting sqref="AT67">
    <cfRule type="cellIs" dxfId="7071" priority="910" operator="equal">
      <formula>0</formula>
    </cfRule>
    <cfRule type="cellIs" dxfId="7070" priority="911" operator="equal">
      <formula>0</formula>
    </cfRule>
  </conditionalFormatting>
  <conditionalFormatting sqref="AV42:AV43">
    <cfRule type="expression" dxfId="7069" priority="889">
      <formula>AV$17=1</formula>
    </cfRule>
    <cfRule type="expression" dxfId="7068" priority="890">
      <formula>AV$17=7</formula>
    </cfRule>
    <cfRule type="expression" dxfId="7067" priority="891">
      <formula>COUNTIF(祝日,AV$42)=1</formula>
    </cfRule>
  </conditionalFormatting>
  <conditionalFormatting sqref="AV55">
    <cfRule type="cellIs" dxfId="7066" priority="888" operator="equal">
      <formula>0</formula>
    </cfRule>
  </conditionalFormatting>
  <conditionalFormatting sqref="AV55">
    <cfRule type="cellIs" dxfId="7065" priority="886" operator="equal">
      <formula>0</formula>
    </cfRule>
    <cfRule type="cellIs" dxfId="7064" priority="887" operator="equal">
      <formula>0</formula>
    </cfRule>
  </conditionalFormatting>
  <conditionalFormatting sqref="AV91">
    <cfRule type="cellIs" dxfId="7063" priority="885" operator="equal">
      <formula>0</formula>
    </cfRule>
  </conditionalFormatting>
  <conditionalFormatting sqref="AV91">
    <cfRule type="cellIs" dxfId="7062" priority="883" operator="equal">
      <formula>0</formula>
    </cfRule>
    <cfRule type="cellIs" dxfId="7061" priority="884" operator="equal">
      <formula>0</formula>
    </cfRule>
  </conditionalFormatting>
  <conditionalFormatting sqref="AV79">
    <cfRule type="cellIs" dxfId="7060" priority="882" operator="equal">
      <formula>0</formula>
    </cfRule>
  </conditionalFormatting>
  <conditionalFormatting sqref="AV79">
    <cfRule type="cellIs" dxfId="7059" priority="880" operator="equal">
      <formula>0</formula>
    </cfRule>
    <cfRule type="cellIs" dxfId="7058" priority="881" operator="equal">
      <formula>0</formula>
    </cfRule>
  </conditionalFormatting>
  <conditionalFormatting sqref="AV67">
    <cfRule type="cellIs" dxfId="7057" priority="879" operator="equal">
      <formula>0</formula>
    </cfRule>
  </conditionalFormatting>
  <conditionalFormatting sqref="AV67">
    <cfRule type="cellIs" dxfId="7056" priority="877" operator="equal">
      <formula>0</formula>
    </cfRule>
    <cfRule type="cellIs" dxfId="7055" priority="878" operator="equal">
      <formula>0</formula>
    </cfRule>
  </conditionalFormatting>
  <conditionalFormatting sqref="AX42:AX43">
    <cfRule type="expression" dxfId="7054" priority="856">
      <formula>AX$17=1</formula>
    </cfRule>
    <cfRule type="expression" dxfId="7053" priority="857">
      <formula>AX$17=7</formula>
    </cfRule>
    <cfRule type="expression" dxfId="7052" priority="858">
      <formula>COUNTIF(祝日,AX$42)=1</formula>
    </cfRule>
  </conditionalFormatting>
  <conditionalFormatting sqref="AX55">
    <cfRule type="cellIs" dxfId="7051" priority="855" operator="equal">
      <formula>0</formula>
    </cfRule>
  </conditionalFormatting>
  <conditionalFormatting sqref="AX55">
    <cfRule type="cellIs" dxfId="7050" priority="853" operator="equal">
      <formula>0</formula>
    </cfRule>
    <cfRule type="cellIs" dxfId="7049" priority="854" operator="equal">
      <formula>0</formula>
    </cfRule>
  </conditionalFormatting>
  <conditionalFormatting sqref="AX91">
    <cfRule type="cellIs" dxfId="7048" priority="852" operator="equal">
      <formula>0</formula>
    </cfRule>
  </conditionalFormatting>
  <conditionalFormatting sqref="AX91">
    <cfRule type="cellIs" dxfId="7047" priority="850" operator="equal">
      <formula>0</formula>
    </cfRule>
    <cfRule type="cellIs" dxfId="7046" priority="851" operator="equal">
      <formula>0</formula>
    </cfRule>
  </conditionalFormatting>
  <conditionalFormatting sqref="AX79">
    <cfRule type="cellIs" dxfId="7045" priority="849" operator="equal">
      <formula>0</formula>
    </cfRule>
  </conditionalFormatting>
  <conditionalFormatting sqref="AX79">
    <cfRule type="cellIs" dxfId="7044" priority="847" operator="equal">
      <formula>0</formula>
    </cfRule>
    <cfRule type="cellIs" dxfId="7043" priority="848" operator="equal">
      <formula>0</formula>
    </cfRule>
  </conditionalFormatting>
  <conditionalFormatting sqref="AX67">
    <cfRule type="cellIs" dxfId="7042" priority="846" operator="equal">
      <formula>0</formula>
    </cfRule>
  </conditionalFormatting>
  <conditionalFormatting sqref="AX67">
    <cfRule type="cellIs" dxfId="7041" priority="844" operator="equal">
      <formula>0</formula>
    </cfRule>
    <cfRule type="cellIs" dxfId="7040" priority="845" operator="equal">
      <formula>0</formula>
    </cfRule>
  </conditionalFormatting>
  <conditionalFormatting sqref="AZ42:AZ43">
    <cfRule type="expression" dxfId="7039" priority="823">
      <formula>AZ$17=1</formula>
    </cfRule>
    <cfRule type="expression" dxfId="7038" priority="824">
      <formula>AZ$17=7</formula>
    </cfRule>
    <cfRule type="expression" dxfId="7037" priority="825">
      <formula>COUNTIF(祝日,AZ$42)=1</formula>
    </cfRule>
  </conditionalFormatting>
  <conditionalFormatting sqref="AZ55">
    <cfRule type="cellIs" dxfId="7036" priority="822" operator="equal">
      <formula>0</formula>
    </cfRule>
  </conditionalFormatting>
  <conditionalFormatting sqref="AZ55">
    <cfRule type="cellIs" dxfId="7035" priority="820" operator="equal">
      <formula>0</formula>
    </cfRule>
    <cfRule type="cellIs" dxfId="7034" priority="821" operator="equal">
      <formula>0</formula>
    </cfRule>
  </conditionalFormatting>
  <conditionalFormatting sqref="AZ91">
    <cfRule type="cellIs" dxfId="7033" priority="819" operator="equal">
      <formula>0</formula>
    </cfRule>
  </conditionalFormatting>
  <conditionalFormatting sqref="AZ91">
    <cfRule type="cellIs" dxfId="7032" priority="817" operator="equal">
      <formula>0</formula>
    </cfRule>
    <cfRule type="cellIs" dxfId="7031" priority="818" operator="equal">
      <formula>0</formula>
    </cfRule>
  </conditionalFormatting>
  <conditionalFormatting sqref="AZ79">
    <cfRule type="cellIs" dxfId="7030" priority="816" operator="equal">
      <formula>0</formula>
    </cfRule>
  </conditionalFormatting>
  <conditionalFormatting sqref="AZ79">
    <cfRule type="cellIs" dxfId="7029" priority="814" operator="equal">
      <formula>0</formula>
    </cfRule>
    <cfRule type="cellIs" dxfId="7028" priority="815" operator="equal">
      <formula>0</formula>
    </cfRule>
  </conditionalFormatting>
  <conditionalFormatting sqref="AZ67">
    <cfRule type="cellIs" dxfId="7027" priority="813" operator="equal">
      <formula>0</formula>
    </cfRule>
  </conditionalFormatting>
  <conditionalFormatting sqref="AZ67">
    <cfRule type="cellIs" dxfId="7026" priority="811" operator="equal">
      <formula>0</formula>
    </cfRule>
    <cfRule type="cellIs" dxfId="7025" priority="812" operator="equal">
      <formula>0</formula>
    </cfRule>
  </conditionalFormatting>
  <conditionalFormatting sqref="BB42:BB43">
    <cfRule type="expression" dxfId="7024" priority="790">
      <formula>BB$17=1</formula>
    </cfRule>
    <cfRule type="expression" dxfId="7023" priority="791">
      <formula>BB$17=7</formula>
    </cfRule>
    <cfRule type="expression" dxfId="7022" priority="792">
      <formula>COUNTIF(祝日,BB$42)=1</formula>
    </cfRule>
  </conditionalFormatting>
  <conditionalFormatting sqref="BB55">
    <cfRule type="cellIs" dxfId="7021" priority="789" operator="equal">
      <formula>0</formula>
    </cfRule>
  </conditionalFormatting>
  <conditionalFormatting sqref="BB55">
    <cfRule type="cellIs" dxfId="7020" priority="787" operator="equal">
      <formula>0</formula>
    </cfRule>
    <cfRule type="cellIs" dxfId="7019" priority="788" operator="equal">
      <formula>0</formula>
    </cfRule>
  </conditionalFormatting>
  <conditionalFormatting sqref="BB91">
    <cfRule type="cellIs" dxfId="7018" priority="786" operator="equal">
      <formula>0</formula>
    </cfRule>
  </conditionalFormatting>
  <conditionalFormatting sqref="BB91">
    <cfRule type="cellIs" dxfId="7017" priority="784" operator="equal">
      <formula>0</formula>
    </cfRule>
    <cfRule type="cellIs" dxfId="7016" priority="785" operator="equal">
      <formula>0</formula>
    </cfRule>
  </conditionalFormatting>
  <conditionalFormatting sqref="BB79">
    <cfRule type="cellIs" dxfId="7015" priority="783" operator="equal">
      <formula>0</formula>
    </cfRule>
  </conditionalFormatting>
  <conditionalFormatting sqref="BB79">
    <cfRule type="cellIs" dxfId="7014" priority="781" operator="equal">
      <formula>0</formula>
    </cfRule>
    <cfRule type="cellIs" dxfId="7013" priority="782" operator="equal">
      <formula>0</formula>
    </cfRule>
  </conditionalFormatting>
  <conditionalFormatting sqref="BB67">
    <cfRule type="cellIs" dxfId="7012" priority="780" operator="equal">
      <formula>0</formula>
    </cfRule>
  </conditionalFormatting>
  <conditionalFormatting sqref="BB67">
    <cfRule type="cellIs" dxfId="7011" priority="778" operator="equal">
      <formula>0</formula>
    </cfRule>
    <cfRule type="cellIs" dxfId="7010" priority="779" operator="equal">
      <formula>0</formula>
    </cfRule>
  </conditionalFormatting>
  <conditionalFormatting sqref="BD42:BD43">
    <cfRule type="expression" dxfId="7009" priority="757">
      <formula>BD$17=1</formula>
    </cfRule>
    <cfRule type="expression" dxfId="7008" priority="758">
      <formula>BD$17=7</formula>
    </cfRule>
    <cfRule type="expression" dxfId="7007" priority="759">
      <formula>COUNTIF(祝日,BD$42)=1</formula>
    </cfRule>
  </conditionalFormatting>
  <conditionalFormatting sqref="BD55">
    <cfRule type="cellIs" dxfId="7006" priority="756" operator="equal">
      <formula>0</formula>
    </cfRule>
  </conditionalFormatting>
  <conditionalFormatting sqref="BD55">
    <cfRule type="cellIs" dxfId="7005" priority="754" operator="equal">
      <formula>0</formula>
    </cfRule>
    <cfRule type="cellIs" dxfId="7004" priority="755" operator="equal">
      <formula>0</formula>
    </cfRule>
  </conditionalFormatting>
  <conditionalFormatting sqref="BD91">
    <cfRule type="cellIs" dxfId="7003" priority="753" operator="equal">
      <formula>0</formula>
    </cfRule>
  </conditionalFormatting>
  <conditionalFormatting sqref="BD91">
    <cfRule type="cellIs" dxfId="7002" priority="751" operator="equal">
      <formula>0</formula>
    </cfRule>
    <cfRule type="cellIs" dxfId="7001" priority="752" operator="equal">
      <formula>0</formula>
    </cfRule>
  </conditionalFormatting>
  <conditionalFormatting sqref="BD79">
    <cfRule type="cellIs" dxfId="7000" priority="750" operator="equal">
      <formula>0</formula>
    </cfRule>
  </conditionalFormatting>
  <conditionalFormatting sqref="BD79">
    <cfRule type="cellIs" dxfId="6999" priority="748" operator="equal">
      <formula>0</formula>
    </cfRule>
    <cfRule type="cellIs" dxfId="6998" priority="749" operator="equal">
      <formula>0</formula>
    </cfRule>
  </conditionalFormatting>
  <conditionalFormatting sqref="BD67">
    <cfRule type="cellIs" dxfId="6997" priority="747" operator="equal">
      <formula>0</formula>
    </cfRule>
  </conditionalFormatting>
  <conditionalFormatting sqref="BD67">
    <cfRule type="cellIs" dxfId="6996" priority="745" operator="equal">
      <formula>0</formula>
    </cfRule>
    <cfRule type="cellIs" dxfId="6995" priority="746" operator="equal">
      <formula>0</formula>
    </cfRule>
  </conditionalFormatting>
  <conditionalFormatting sqref="BF42:BF43">
    <cfRule type="expression" dxfId="6994" priority="724">
      <formula>BF$17=1</formula>
    </cfRule>
    <cfRule type="expression" dxfId="6993" priority="725">
      <formula>BF$17=7</formula>
    </cfRule>
    <cfRule type="expression" dxfId="6992" priority="726">
      <formula>COUNTIF(祝日,BF$42)=1</formula>
    </cfRule>
  </conditionalFormatting>
  <conditionalFormatting sqref="BF55">
    <cfRule type="cellIs" dxfId="6991" priority="723" operator="equal">
      <formula>0</formula>
    </cfRule>
  </conditionalFormatting>
  <conditionalFormatting sqref="BF55">
    <cfRule type="cellIs" dxfId="6990" priority="721" operator="equal">
      <formula>0</formula>
    </cfRule>
    <cfRule type="cellIs" dxfId="6989" priority="722" operator="equal">
      <formula>0</formula>
    </cfRule>
  </conditionalFormatting>
  <conditionalFormatting sqref="BF91">
    <cfRule type="cellIs" dxfId="6988" priority="720" operator="equal">
      <formula>0</formula>
    </cfRule>
  </conditionalFormatting>
  <conditionalFormatting sqref="BF91">
    <cfRule type="cellIs" dxfId="6987" priority="718" operator="equal">
      <formula>0</formula>
    </cfRule>
    <cfRule type="cellIs" dxfId="6986" priority="719" operator="equal">
      <formula>0</formula>
    </cfRule>
  </conditionalFormatting>
  <conditionalFormatting sqref="BF79">
    <cfRule type="cellIs" dxfId="6985" priority="717" operator="equal">
      <formula>0</formula>
    </cfRule>
  </conditionalFormatting>
  <conditionalFormatting sqref="BF79">
    <cfRule type="cellIs" dxfId="6984" priority="715" operator="equal">
      <formula>0</formula>
    </cfRule>
    <cfRule type="cellIs" dxfId="6983" priority="716" operator="equal">
      <formula>0</formula>
    </cfRule>
  </conditionalFormatting>
  <conditionalFormatting sqref="BF67">
    <cfRule type="cellIs" dxfId="6982" priority="714" operator="equal">
      <formula>0</formula>
    </cfRule>
  </conditionalFormatting>
  <conditionalFormatting sqref="BF67">
    <cfRule type="cellIs" dxfId="6981" priority="712" operator="equal">
      <formula>0</formula>
    </cfRule>
    <cfRule type="cellIs" dxfId="6980" priority="713" operator="equal">
      <formula>0</formula>
    </cfRule>
  </conditionalFormatting>
  <conditionalFormatting sqref="BH42:BH43">
    <cfRule type="expression" dxfId="6979" priority="691">
      <formula>BH$17=1</formula>
    </cfRule>
    <cfRule type="expression" dxfId="6978" priority="692">
      <formula>BH$17=7</formula>
    </cfRule>
    <cfRule type="expression" dxfId="6977" priority="693">
      <formula>COUNTIF(祝日,BH$42)=1</formula>
    </cfRule>
  </conditionalFormatting>
  <conditionalFormatting sqref="BH55">
    <cfRule type="cellIs" dxfId="6976" priority="690" operator="equal">
      <formula>0</formula>
    </cfRule>
  </conditionalFormatting>
  <conditionalFormatting sqref="BH55">
    <cfRule type="cellIs" dxfId="6975" priority="688" operator="equal">
      <formula>0</formula>
    </cfRule>
    <cfRule type="cellIs" dxfId="6974" priority="689" operator="equal">
      <formula>0</formula>
    </cfRule>
  </conditionalFormatting>
  <conditionalFormatting sqref="BH91">
    <cfRule type="cellIs" dxfId="6973" priority="687" operator="equal">
      <formula>0</formula>
    </cfRule>
  </conditionalFormatting>
  <conditionalFormatting sqref="BH91">
    <cfRule type="cellIs" dxfId="6972" priority="685" operator="equal">
      <formula>0</formula>
    </cfRule>
    <cfRule type="cellIs" dxfId="6971" priority="686" operator="equal">
      <formula>0</formula>
    </cfRule>
  </conditionalFormatting>
  <conditionalFormatting sqref="BH79">
    <cfRule type="cellIs" dxfId="6970" priority="684" operator="equal">
      <formula>0</formula>
    </cfRule>
  </conditionalFormatting>
  <conditionalFormatting sqref="BH79">
    <cfRule type="cellIs" dxfId="6969" priority="682" operator="equal">
      <formula>0</formula>
    </cfRule>
    <cfRule type="cellIs" dxfId="6968" priority="683" operator="equal">
      <formula>0</formula>
    </cfRule>
  </conditionalFormatting>
  <conditionalFormatting sqref="BH67">
    <cfRule type="cellIs" dxfId="6967" priority="681" operator="equal">
      <formula>0</formula>
    </cfRule>
  </conditionalFormatting>
  <conditionalFormatting sqref="BH67">
    <cfRule type="cellIs" dxfId="6966" priority="679" operator="equal">
      <formula>0</formula>
    </cfRule>
    <cfRule type="cellIs" dxfId="6965" priority="680" operator="equal">
      <formula>0</formula>
    </cfRule>
  </conditionalFormatting>
  <conditionalFormatting sqref="BJ42:BJ43">
    <cfRule type="expression" dxfId="6964" priority="658">
      <formula>BJ$17=1</formula>
    </cfRule>
    <cfRule type="expression" dxfId="6963" priority="659">
      <formula>BJ$17=7</formula>
    </cfRule>
    <cfRule type="expression" dxfId="6962" priority="660">
      <formula>COUNTIF(祝日,BJ$42)=1</formula>
    </cfRule>
  </conditionalFormatting>
  <conditionalFormatting sqref="BJ55">
    <cfRule type="cellIs" dxfId="6961" priority="657" operator="equal">
      <formula>0</formula>
    </cfRule>
  </conditionalFormatting>
  <conditionalFormatting sqref="BJ55">
    <cfRule type="cellIs" dxfId="6960" priority="655" operator="equal">
      <formula>0</formula>
    </cfRule>
    <cfRule type="cellIs" dxfId="6959" priority="656" operator="equal">
      <formula>0</formula>
    </cfRule>
  </conditionalFormatting>
  <conditionalFormatting sqref="BJ91">
    <cfRule type="cellIs" dxfId="6958" priority="654" operator="equal">
      <formula>0</formula>
    </cfRule>
  </conditionalFormatting>
  <conditionalFormatting sqref="BJ91">
    <cfRule type="cellIs" dxfId="6957" priority="652" operator="equal">
      <formula>0</formula>
    </cfRule>
    <cfRule type="cellIs" dxfId="6956" priority="653" operator="equal">
      <formula>0</formula>
    </cfRule>
  </conditionalFormatting>
  <conditionalFormatting sqref="BJ79">
    <cfRule type="cellIs" dxfId="6955" priority="651" operator="equal">
      <formula>0</formula>
    </cfRule>
  </conditionalFormatting>
  <conditionalFormatting sqref="BJ79">
    <cfRule type="cellIs" dxfId="6954" priority="649" operator="equal">
      <formula>0</formula>
    </cfRule>
    <cfRule type="cellIs" dxfId="6953" priority="650" operator="equal">
      <formula>0</formula>
    </cfRule>
  </conditionalFormatting>
  <conditionalFormatting sqref="BJ67">
    <cfRule type="cellIs" dxfId="6952" priority="648" operator="equal">
      <formula>0</formula>
    </cfRule>
  </conditionalFormatting>
  <conditionalFormatting sqref="BJ67">
    <cfRule type="cellIs" dxfId="6951" priority="646" operator="equal">
      <formula>0</formula>
    </cfRule>
    <cfRule type="cellIs" dxfId="6950" priority="647" operator="equal">
      <formula>0</formula>
    </cfRule>
  </conditionalFormatting>
  <conditionalFormatting sqref="D20:E34">
    <cfRule type="cellIs" dxfId="6949" priority="594" operator="equal">
      <formula>0</formula>
    </cfRule>
  </conditionalFormatting>
  <conditionalFormatting sqref="D42:D43">
    <cfRule type="expression" dxfId="6948" priority="590">
      <formula>D$17=1</formula>
    </cfRule>
    <cfRule type="expression" dxfId="6947" priority="591">
      <formula>D$17=7</formula>
    </cfRule>
    <cfRule type="expression" dxfId="6946" priority="592">
      <formula>COUNTIF(祝日,D$42)=1</formula>
    </cfRule>
  </conditionalFormatting>
  <conditionalFormatting sqref="D55">
    <cfRule type="cellIs" dxfId="6945" priority="589" operator="equal">
      <formula>0</formula>
    </cfRule>
  </conditionalFormatting>
  <conditionalFormatting sqref="D55">
    <cfRule type="cellIs" dxfId="6944" priority="587" operator="equal">
      <formula>0</formula>
    </cfRule>
    <cfRule type="cellIs" dxfId="6943" priority="588" operator="equal">
      <formula>0</formula>
    </cfRule>
  </conditionalFormatting>
  <conditionalFormatting sqref="D91">
    <cfRule type="cellIs" dxfId="6942" priority="586" operator="equal">
      <formula>0</formula>
    </cfRule>
  </conditionalFormatting>
  <conditionalFormatting sqref="D91">
    <cfRule type="cellIs" dxfId="6941" priority="584" operator="equal">
      <formula>0</formula>
    </cfRule>
    <cfRule type="cellIs" dxfId="6940" priority="585" operator="equal">
      <formula>0</formula>
    </cfRule>
  </conditionalFormatting>
  <conditionalFormatting sqref="D79">
    <cfRule type="cellIs" dxfId="6939" priority="583" operator="equal">
      <formula>0</formula>
    </cfRule>
  </conditionalFormatting>
  <conditionalFormatting sqref="D79">
    <cfRule type="cellIs" dxfId="6938" priority="581" operator="equal">
      <formula>0</formula>
    </cfRule>
    <cfRule type="cellIs" dxfId="6937" priority="582" operator="equal">
      <formula>0</formula>
    </cfRule>
  </conditionalFormatting>
  <conditionalFormatting sqref="D67">
    <cfRule type="cellIs" dxfId="6936" priority="580" operator="equal">
      <formula>0</formula>
    </cfRule>
  </conditionalFormatting>
  <conditionalFormatting sqref="D67">
    <cfRule type="cellIs" dxfId="6935" priority="578" operator="equal">
      <formula>0</formula>
    </cfRule>
    <cfRule type="cellIs" dxfId="6934" priority="579" operator="equal">
      <formula>0</formula>
    </cfRule>
  </conditionalFormatting>
  <conditionalFormatting sqref="Z4:Z13">
    <cfRule type="cellIs" dxfId="6933" priority="559" operator="equal">
      <formula>0</formula>
    </cfRule>
  </conditionalFormatting>
  <conditionalFormatting sqref="D95">
    <cfRule type="cellIs" dxfId="6932" priority="543" operator="equal">
      <formula>0</formula>
    </cfRule>
  </conditionalFormatting>
  <conditionalFormatting sqref="D95">
    <cfRule type="cellIs" dxfId="6931" priority="541" operator="equal">
      <formula>0</formula>
    </cfRule>
    <cfRule type="cellIs" dxfId="6930" priority="542" operator="equal">
      <formula>0</formula>
    </cfRule>
  </conditionalFormatting>
  <conditionalFormatting sqref="F95">
    <cfRule type="cellIs" dxfId="6929" priority="525" operator="equal">
      <formula>0</formula>
    </cfRule>
  </conditionalFormatting>
  <conditionalFormatting sqref="F95">
    <cfRule type="cellIs" dxfId="6928" priority="523" operator="equal">
      <formula>0</formula>
    </cfRule>
    <cfRule type="cellIs" dxfId="6927" priority="524" operator="equal">
      <formula>0</formula>
    </cfRule>
  </conditionalFormatting>
  <conditionalFormatting sqref="H95">
    <cfRule type="cellIs" dxfId="6926" priority="507" operator="equal">
      <formula>0</formula>
    </cfRule>
  </conditionalFormatting>
  <conditionalFormatting sqref="H95">
    <cfRule type="cellIs" dxfId="6925" priority="505" operator="equal">
      <formula>0</formula>
    </cfRule>
    <cfRule type="cellIs" dxfId="6924" priority="506" operator="equal">
      <formula>0</formula>
    </cfRule>
  </conditionalFormatting>
  <conditionalFormatting sqref="J95">
    <cfRule type="cellIs" dxfId="6923" priority="489" operator="equal">
      <formula>0</formula>
    </cfRule>
  </conditionalFormatting>
  <conditionalFormatting sqref="J95">
    <cfRule type="cellIs" dxfId="6922" priority="487" operator="equal">
      <formula>0</formula>
    </cfRule>
    <cfRule type="cellIs" dxfId="6921" priority="488" operator="equal">
      <formula>0</formula>
    </cfRule>
  </conditionalFormatting>
  <conditionalFormatting sqref="L95">
    <cfRule type="cellIs" dxfId="6920" priority="471" operator="equal">
      <formula>0</formula>
    </cfRule>
  </conditionalFormatting>
  <conditionalFormatting sqref="L95">
    <cfRule type="cellIs" dxfId="6919" priority="469" operator="equal">
      <formula>0</formula>
    </cfRule>
    <cfRule type="cellIs" dxfId="6918" priority="470" operator="equal">
      <formula>0</formula>
    </cfRule>
  </conditionalFormatting>
  <conditionalFormatting sqref="N95">
    <cfRule type="cellIs" dxfId="6917" priority="453" operator="equal">
      <formula>0</formula>
    </cfRule>
  </conditionalFormatting>
  <conditionalFormatting sqref="N95">
    <cfRule type="cellIs" dxfId="6916" priority="451" operator="equal">
      <formula>0</formula>
    </cfRule>
    <cfRule type="cellIs" dxfId="6915" priority="452" operator="equal">
      <formula>0</formula>
    </cfRule>
  </conditionalFormatting>
  <conditionalFormatting sqref="P95">
    <cfRule type="cellIs" dxfId="6914" priority="435" operator="equal">
      <formula>0</formula>
    </cfRule>
  </conditionalFormatting>
  <conditionalFormatting sqref="P95">
    <cfRule type="cellIs" dxfId="6913" priority="433" operator="equal">
      <formula>0</formula>
    </cfRule>
    <cfRule type="cellIs" dxfId="6912" priority="434" operator="equal">
      <formula>0</formula>
    </cfRule>
  </conditionalFormatting>
  <conditionalFormatting sqref="R95">
    <cfRule type="cellIs" dxfId="6911" priority="417" operator="equal">
      <formula>0</formula>
    </cfRule>
  </conditionalFormatting>
  <conditionalFormatting sqref="R95">
    <cfRule type="cellIs" dxfId="6910" priority="415" operator="equal">
      <formula>0</formula>
    </cfRule>
    <cfRule type="cellIs" dxfId="6909" priority="416" operator="equal">
      <formula>0</formula>
    </cfRule>
  </conditionalFormatting>
  <conditionalFormatting sqref="T95">
    <cfRule type="cellIs" dxfId="6908" priority="399" operator="equal">
      <formula>0</formula>
    </cfRule>
  </conditionalFormatting>
  <conditionalFormatting sqref="T95">
    <cfRule type="cellIs" dxfId="6907" priority="397" operator="equal">
      <formula>0</formula>
    </cfRule>
    <cfRule type="cellIs" dxfId="6906" priority="398" operator="equal">
      <formula>0</formula>
    </cfRule>
  </conditionalFormatting>
  <conditionalFormatting sqref="V95">
    <cfRule type="cellIs" dxfId="6905" priority="381" operator="equal">
      <formula>0</formula>
    </cfRule>
  </conditionalFormatting>
  <conditionalFormatting sqref="V95">
    <cfRule type="cellIs" dxfId="6904" priority="379" operator="equal">
      <formula>0</formula>
    </cfRule>
    <cfRule type="cellIs" dxfId="6903" priority="380" operator="equal">
      <formula>0</formula>
    </cfRule>
  </conditionalFormatting>
  <conditionalFormatting sqref="X95">
    <cfRule type="cellIs" dxfId="6902" priority="363" operator="equal">
      <formula>0</formula>
    </cfRule>
  </conditionalFormatting>
  <conditionalFormatting sqref="X95">
    <cfRule type="cellIs" dxfId="6901" priority="361" operator="equal">
      <formula>0</formula>
    </cfRule>
    <cfRule type="cellIs" dxfId="6900" priority="362" operator="equal">
      <formula>0</formula>
    </cfRule>
  </conditionalFormatting>
  <conditionalFormatting sqref="Z95">
    <cfRule type="cellIs" dxfId="6899" priority="345" operator="equal">
      <formula>0</formula>
    </cfRule>
  </conditionalFormatting>
  <conditionalFormatting sqref="Z95">
    <cfRule type="cellIs" dxfId="6898" priority="343" operator="equal">
      <formula>0</formula>
    </cfRule>
    <cfRule type="cellIs" dxfId="6897" priority="344" operator="equal">
      <formula>0</formula>
    </cfRule>
  </conditionalFormatting>
  <conditionalFormatting sqref="AB95">
    <cfRule type="cellIs" dxfId="6896" priority="327" operator="equal">
      <formula>0</formula>
    </cfRule>
  </conditionalFormatting>
  <conditionalFormatting sqref="AB95">
    <cfRule type="cellIs" dxfId="6895" priority="325" operator="equal">
      <formula>0</formula>
    </cfRule>
    <cfRule type="cellIs" dxfId="6894" priority="326" operator="equal">
      <formula>0</formula>
    </cfRule>
  </conditionalFormatting>
  <conditionalFormatting sqref="AD95">
    <cfRule type="cellIs" dxfId="6893" priority="309" operator="equal">
      <formula>0</formula>
    </cfRule>
  </conditionalFormatting>
  <conditionalFormatting sqref="AD95">
    <cfRule type="cellIs" dxfId="6892" priority="307" operator="equal">
      <formula>0</formula>
    </cfRule>
    <cfRule type="cellIs" dxfId="6891" priority="308" operator="equal">
      <formula>0</formula>
    </cfRule>
  </conditionalFormatting>
  <conditionalFormatting sqref="AF95">
    <cfRule type="cellIs" dxfId="6890" priority="291" operator="equal">
      <formula>0</formula>
    </cfRule>
  </conditionalFormatting>
  <conditionalFormatting sqref="AF95">
    <cfRule type="cellIs" dxfId="6889" priority="289" operator="equal">
      <formula>0</formula>
    </cfRule>
    <cfRule type="cellIs" dxfId="6888" priority="290" operator="equal">
      <formula>0</formula>
    </cfRule>
  </conditionalFormatting>
  <conditionalFormatting sqref="AH95">
    <cfRule type="cellIs" dxfId="6887" priority="273" operator="equal">
      <formula>0</formula>
    </cfRule>
  </conditionalFormatting>
  <conditionalFormatting sqref="AH95">
    <cfRule type="cellIs" dxfId="6886" priority="271" operator="equal">
      <formula>0</formula>
    </cfRule>
    <cfRule type="cellIs" dxfId="6885" priority="272" operator="equal">
      <formula>0</formula>
    </cfRule>
  </conditionalFormatting>
  <conditionalFormatting sqref="AJ95">
    <cfRule type="cellIs" dxfId="6884" priority="255" operator="equal">
      <formula>0</formula>
    </cfRule>
  </conditionalFormatting>
  <conditionalFormatting sqref="AJ95">
    <cfRule type="cellIs" dxfId="6883" priority="253" operator="equal">
      <formula>0</formula>
    </cfRule>
    <cfRule type="cellIs" dxfId="6882" priority="254" operator="equal">
      <formula>0</formula>
    </cfRule>
  </conditionalFormatting>
  <conditionalFormatting sqref="AL95">
    <cfRule type="cellIs" dxfId="6881" priority="237" operator="equal">
      <formula>0</formula>
    </cfRule>
  </conditionalFormatting>
  <conditionalFormatting sqref="AL95">
    <cfRule type="cellIs" dxfId="6880" priority="235" operator="equal">
      <formula>0</formula>
    </cfRule>
    <cfRule type="cellIs" dxfId="6879" priority="236" operator="equal">
      <formula>0</formula>
    </cfRule>
  </conditionalFormatting>
  <conditionalFormatting sqref="AN95">
    <cfRule type="cellIs" dxfId="6878" priority="219" operator="equal">
      <formula>0</formula>
    </cfRule>
  </conditionalFormatting>
  <conditionalFormatting sqref="AN95">
    <cfRule type="cellIs" dxfId="6877" priority="217" operator="equal">
      <formula>0</formula>
    </cfRule>
    <cfRule type="cellIs" dxfId="6876" priority="218" operator="equal">
      <formula>0</formula>
    </cfRule>
  </conditionalFormatting>
  <conditionalFormatting sqref="AP95">
    <cfRule type="cellIs" dxfId="6875" priority="201" operator="equal">
      <formula>0</formula>
    </cfRule>
  </conditionalFormatting>
  <conditionalFormatting sqref="AP95">
    <cfRule type="cellIs" dxfId="6874" priority="199" operator="equal">
      <formula>0</formula>
    </cfRule>
    <cfRule type="cellIs" dxfId="6873" priority="200" operator="equal">
      <formula>0</formula>
    </cfRule>
  </conditionalFormatting>
  <conditionalFormatting sqref="AR95">
    <cfRule type="cellIs" dxfId="6872" priority="183" operator="equal">
      <formula>0</formula>
    </cfRule>
  </conditionalFormatting>
  <conditionalFormatting sqref="AR95">
    <cfRule type="cellIs" dxfId="6871" priority="181" operator="equal">
      <formula>0</formula>
    </cfRule>
    <cfRule type="cellIs" dxfId="6870" priority="182" operator="equal">
      <formula>0</formula>
    </cfRule>
  </conditionalFormatting>
  <conditionalFormatting sqref="AT95">
    <cfRule type="cellIs" dxfId="6869" priority="165" operator="equal">
      <formula>0</formula>
    </cfRule>
  </conditionalFormatting>
  <conditionalFormatting sqref="AT95">
    <cfRule type="cellIs" dxfId="6868" priority="163" operator="equal">
      <formula>0</formula>
    </cfRule>
    <cfRule type="cellIs" dxfId="6867" priority="164" operator="equal">
      <formula>0</formula>
    </cfRule>
  </conditionalFormatting>
  <conditionalFormatting sqref="AV95">
    <cfRule type="cellIs" dxfId="6866" priority="147" operator="equal">
      <formula>0</formula>
    </cfRule>
  </conditionalFormatting>
  <conditionalFormatting sqref="AV95">
    <cfRule type="cellIs" dxfId="6865" priority="145" operator="equal">
      <formula>0</formula>
    </cfRule>
    <cfRule type="cellIs" dxfId="6864" priority="146" operator="equal">
      <formula>0</formula>
    </cfRule>
  </conditionalFormatting>
  <conditionalFormatting sqref="AX95">
    <cfRule type="cellIs" dxfId="6863" priority="129" operator="equal">
      <formula>0</formula>
    </cfRule>
  </conditionalFormatting>
  <conditionalFormatting sqref="AX95">
    <cfRule type="cellIs" dxfId="6862" priority="127" operator="equal">
      <formula>0</formula>
    </cfRule>
    <cfRule type="cellIs" dxfId="6861" priority="128" operator="equal">
      <formula>0</formula>
    </cfRule>
  </conditionalFormatting>
  <conditionalFormatting sqref="AZ95">
    <cfRule type="cellIs" dxfId="6860" priority="111" operator="equal">
      <formula>0</formula>
    </cfRule>
  </conditionalFormatting>
  <conditionalFormatting sqref="AZ95">
    <cfRule type="cellIs" dxfId="6859" priority="109" operator="equal">
      <formula>0</formula>
    </cfRule>
    <cfRule type="cellIs" dxfId="6858" priority="110" operator="equal">
      <formula>0</formula>
    </cfRule>
  </conditionalFormatting>
  <conditionalFormatting sqref="BB95">
    <cfRule type="cellIs" dxfId="6857" priority="93" operator="equal">
      <formula>0</formula>
    </cfRule>
  </conditionalFormatting>
  <conditionalFormatting sqref="BB95">
    <cfRule type="cellIs" dxfId="6856" priority="91" operator="equal">
      <formula>0</formula>
    </cfRule>
    <cfRule type="cellIs" dxfId="6855" priority="92" operator="equal">
      <formula>0</formula>
    </cfRule>
  </conditionalFormatting>
  <conditionalFormatting sqref="BD95">
    <cfRule type="cellIs" dxfId="6854" priority="75" operator="equal">
      <formula>0</formula>
    </cfRule>
  </conditionalFormatting>
  <conditionalFormatting sqref="BD95">
    <cfRule type="cellIs" dxfId="6853" priority="73" operator="equal">
      <formula>0</formula>
    </cfRule>
    <cfRule type="cellIs" dxfId="6852" priority="74" operator="equal">
      <formula>0</formula>
    </cfRule>
  </conditionalFormatting>
  <conditionalFormatting sqref="BF95">
    <cfRule type="cellIs" dxfId="6851" priority="57" operator="equal">
      <formula>0</formula>
    </cfRule>
  </conditionalFormatting>
  <conditionalFormatting sqref="BF95">
    <cfRule type="cellIs" dxfId="6850" priority="55" operator="equal">
      <formula>0</formula>
    </cfRule>
    <cfRule type="cellIs" dxfId="6849" priority="56" operator="equal">
      <formula>0</formula>
    </cfRule>
  </conditionalFormatting>
  <conditionalFormatting sqref="BH95">
    <cfRule type="cellIs" dxfId="6848" priority="39" operator="equal">
      <formula>0</formula>
    </cfRule>
  </conditionalFormatting>
  <conditionalFormatting sqref="BH95">
    <cfRule type="cellIs" dxfId="6847" priority="37" operator="equal">
      <formula>0</formula>
    </cfRule>
    <cfRule type="cellIs" dxfId="6846" priority="38" operator="equal">
      <formula>0</formula>
    </cfRule>
  </conditionalFormatting>
  <conditionalFormatting sqref="BJ95">
    <cfRule type="cellIs" dxfId="6845" priority="21" operator="equal">
      <formula>0</formula>
    </cfRule>
  </conditionalFormatting>
  <conditionalFormatting sqref="BJ95">
    <cfRule type="cellIs" dxfId="6844" priority="19" operator="equal">
      <formula>0</formula>
    </cfRule>
    <cfRule type="cellIs" dxfId="6843" priority="20" operator="equal">
      <formula>0</formula>
    </cfRule>
  </conditionalFormatting>
  <pageMargins left="0" right="0" top="0" bottom="0" header="0.31496062992125984" footer="0.31496062992125984"/>
  <pageSetup paperSize="9" scale="20" orientation="landscape" horizontalDpi="0" verticalDpi="0" r:id="rId1"/>
  <drawing r:id="rId2"/>
  <extLst>
    <ext xmlns:x14="http://schemas.microsoft.com/office/spreadsheetml/2009/9/main" uri="{78C0D931-6437-407d-A8EE-F0AAD7539E65}">
      <x14:conditionalFormattings>
        <x14:conditionalFormatting xmlns:xm="http://schemas.microsoft.com/office/excel/2006/main">
          <x14:cfRule type="expression" priority="1585" id="{D0920D7C-2F4A-4073-B080-8987F357D7BC}">
            <xm:f>D$16&gt;設定!$U$5</xm:f>
            <x14:dxf>
              <numFmt numFmtId="183" formatCode=";;;"/>
            </x14:dxf>
          </x14:cfRule>
          <xm:sqref>D35:BK35 F20:BK34</xm:sqref>
        </x14:conditionalFormatting>
        <x14:conditionalFormatting xmlns:xm="http://schemas.microsoft.com/office/excel/2006/main">
          <x14:cfRule type="expression" priority="1591" id="{0CEE82AB-18B0-4352-BCFD-8037A7E72E73}">
            <xm:f>AND($E124=設定!$B$19,設定!$B$19&lt;&gt;"")</xm:f>
            <x14:dxf>
              <fill>
                <patternFill>
                  <bgColor rgb="FFFFCCDD"/>
                </patternFill>
              </fill>
            </x14:dxf>
          </x14:cfRule>
          <x14:cfRule type="expression" priority="1592" id="{A6568B4D-278E-45C0-B899-D831FBD0826B}">
            <xm:f>AND($E124=設定!$B$18,設定!$B$18&lt;&gt;"")</xm:f>
            <x14:dxf>
              <fill>
                <patternFill>
                  <bgColor rgb="FFF7D4EB"/>
                </patternFill>
              </fill>
            </x14:dxf>
          </x14:cfRule>
          <x14:cfRule type="expression" priority="1593" id="{04B7831B-18D3-46A1-8FC5-85748A2DB974}">
            <xm:f>AND($E124=設定!$B$17,設定!$B$17&lt;&gt;"")</xm:f>
            <x14:dxf>
              <fill>
                <patternFill>
                  <bgColor rgb="FFFFCCFF"/>
                </patternFill>
              </fill>
            </x14:dxf>
          </x14:cfRule>
          <x14:cfRule type="expression" priority="1594" id="{EBE1148D-E61D-4F11-AF92-3D4F58787955}">
            <xm:f>AND($E124=設定!$B$16,設定!$B$16&lt;&gt;"")</xm:f>
            <x14:dxf>
              <fill>
                <patternFill>
                  <bgColor rgb="FFEECCFF"/>
                </patternFill>
              </fill>
            </x14:dxf>
          </x14:cfRule>
          <x14:cfRule type="expression" priority="1595" id="{71E9EA01-309A-48C8-B285-550AE1B1BD0E}">
            <xm:f>AND($E124=設定!$B$15,設定!$B$15&lt;&gt;"")</xm:f>
            <x14:dxf>
              <fill>
                <patternFill>
                  <bgColor rgb="FFD6D6F5"/>
                </patternFill>
              </fill>
            </x14:dxf>
          </x14:cfRule>
          <x14:cfRule type="expression" priority="1596" id="{80569DAD-AE75-408C-BF33-121E11FB87CB}">
            <xm:f>AND($E124=設定!$B$14,設定!$B$14&lt;&gt;"")</xm:f>
            <x14:dxf>
              <fill>
                <patternFill>
                  <bgColor rgb="FFCCDDFF"/>
                </patternFill>
              </fill>
            </x14:dxf>
          </x14:cfRule>
          <x14:cfRule type="expression" priority="1597" id="{4D9CB4E6-F36A-4D57-B237-F335B6DA0B76}">
            <xm:f>AND($E124=設定!$B$13,設定!$B$13&lt;&gt;"")</xm:f>
            <x14:dxf>
              <fill>
                <patternFill>
                  <bgColor rgb="FFCCEEFF"/>
                </patternFill>
              </fill>
            </x14:dxf>
          </x14:cfRule>
          <x14:cfRule type="expression" priority="1598" id="{A68ACE6A-7B40-43C3-B0AE-DD8B71E0D2C0}">
            <xm:f>AND($E124=設定!$B$12,設定!$B$12&lt;&gt;"")</xm:f>
            <x14:dxf>
              <fill>
                <patternFill>
                  <bgColor rgb="FFCFFCFC"/>
                </patternFill>
              </fill>
            </x14:dxf>
          </x14:cfRule>
          <x14:cfRule type="expression" priority="1599" id="{D6822FC9-71FF-4479-85A4-F6FF45F48D53}">
            <xm:f>AND($E124=設定!$B$11,設定!$B$11&lt;&gt;"")</xm:f>
            <x14:dxf>
              <fill>
                <patternFill>
                  <bgColor rgb="FFCCFFDD"/>
                </patternFill>
              </fill>
            </x14:dxf>
          </x14:cfRule>
          <x14:cfRule type="expression" priority="1600" id="{E54576E2-9015-4B17-BAF7-358DDE630415}">
            <xm:f>AND($E124=設定!$B$10,設定!$B$10&lt;&gt;"")</xm:f>
            <x14:dxf>
              <fill>
                <patternFill>
                  <bgColor rgb="FFDDFFCC"/>
                </patternFill>
              </fill>
            </x14:dxf>
          </x14:cfRule>
          <x14:cfRule type="expression" priority="1601" id="{F0B6F48D-7BBB-43FC-B7D7-F67518CC1EA4}">
            <xm:f>AND($E124=設定!$B$9,設定!$B$9&lt;&gt;"")</xm:f>
            <x14:dxf>
              <fill>
                <patternFill>
                  <bgColor rgb="FFEEFFCC"/>
                </patternFill>
              </fill>
            </x14:dxf>
          </x14:cfRule>
          <x14:cfRule type="expression" priority="1602" id="{FA99EF3D-EAD6-449A-A527-19B0A08ECE0E}">
            <xm:f>AND($E124=設定!$B$8,設定!$B$8&lt;&gt;"")</xm:f>
            <x14:dxf>
              <fill>
                <patternFill>
                  <bgColor rgb="FFFFFFCC"/>
                </patternFill>
              </fill>
            </x14:dxf>
          </x14:cfRule>
          <x14:cfRule type="expression" priority="1603" id="{30666DC3-1C4F-45AE-88F6-FE24508F3BC9}">
            <xm:f>AND($E124=設定!$B$7,設定!$B$7&lt;&gt;"")</xm:f>
            <x14:dxf>
              <fill>
                <patternFill>
                  <bgColor rgb="FFFFEECC"/>
                </patternFill>
              </fill>
            </x14:dxf>
          </x14:cfRule>
          <x14:cfRule type="expression" priority="1604" id="{474E36EC-0AD3-459D-8B43-8D2CEEE6EA2F}">
            <xm:f>AND($E124=設定!$B$6,設定!$B$6&lt;&gt;"")</xm:f>
            <x14:dxf>
              <fill>
                <patternFill>
                  <bgColor rgb="FFF1E5DB"/>
                </patternFill>
              </fill>
            </x14:dxf>
          </x14:cfRule>
          <x14:cfRule type="expression" priority="1605" id="{96D9737F-3AD9-487B-9ECF-DFBD8A455F01}">
            <xm:f>AND($E124=設定!$B$5,設定!$B$5&lt;&gt;"")</xm:f>
            <x14:dxf>
              <fill>
                <patternFill>
                  <bgColor rgb="FFFFCCCC"/>
                </patternFill>
              </fill>
            </x14:dxf>
          </x14:cfRule>
          <xm:sqref>D124:E125</xm:sqref>
        </x14:conditionalFormatting>
        <x14:conditionalFormatting xmlns:xm="http://schemas.microsoft.com/office/excel/2006/main">
          <x14:cfRule type="expression" priority="1555" id="{74680CF2-2590-4DF3-B136-0625F01156D5}">
            <xm:f>AND($G37=設定!$B$19,設定!$B$19&lt;&gt;"")</xm:f>
            <x14:dxf>
              <fill>
                <patternFill>
                  <bgColor rgb="FFFFCCDD"/>
                </patternFill>
              </fill>
            </x14:dxf>
          </x14:cfRule>
          <x14:cfRule type="expression" priority="1556" id="{E148C0D8-1D21-4E88-A49B-110F9541D172}">
            <xm:f>AND($G37=設定!$B$18,設定!$B$18&lt;&gt;"")</xm:f>
            <x14:dxf>
              <fill>
                <patternFill>
                  <bgColor rgb="FFF7D4EB"/>
                </patternFill>
              </fill>
            </x14:dxf>
          </x14:cfRule>
          <x14:cfRule type="expression" priority="1557" id="{AE635615-B677-420D-B30D-80AFCDED0DE6}">
            <xm:f>AND($G37=設定!$B$17,設定!$B$17&lt;&gt;"")</xm:f>
            <x14:dxf>
              <fill>
                <patternFill>
                  <bgColor rgb="FFFFCCFF"/>
                </patternFill>
              </fill>
            </x14:dxf>
          </x14:cfRule>
          <x14:cfRule type="expression" priority="1558" id="{9F1B0D01-3F2F-41F2-B014-A8546D5D5BE0}">
            <xm:f>AND($G37=設定!$B$16,設定!$B$16&lt;&gt;"")</xm:f>
            <x14:dxf>
              <fill>
                <patternFill>
                  <bgColor rgb="FFEECCFF"/>
                </patternFill>
              </fill>
            </x14:dxf>
          </x14:cfRule>
          <x14:cfRule type="expression" priority="1559" id="{B86728DA-8E6A-4C4C-A465-2EFD5461C98F}">
            <xm:f>AND($G37=設定!$B$15,設定!$B$15&lt;&gt;"")</xm:f>
            <x14:dxf>
              <fill>
                <patternFill>
                  <bgColor rgb="FFD6D6F5"/>
                </patternFill>
              </fill>
            </x14:dxf>
          </x14:cfRule>
          <x14:cfRule type="expression" priority="1560" id="{A1CC7FED-35CB-411E-BACD-EE1CAA386F2E}">
            <xm:f>AND($G37=設定!$B$14,設定!$B$14&lt;&gt;"")</xm:f>
            <x14:dxf>
              <fill>
                <patternFill>
                  <bgColor rgb="FFCCDDFF"/>
                </patternFill>
              </fill>
            </x14:dxf>
          </x14:cfRule>
          <x14:cfRule type="expression" priority="1561" id="{7B0FE1F9-4B3F-416B-A653-4C0336B8039C}">
            <xm:f>AND($G37=設定!$B$13,設定!$B$13&lt;&gt;"")</xm:f>
            <x14:dxf>
              <fill>
                <patternFill>
                  <bgColor rgb="FFCCEEFF"/>
                </patternFill>
              </fill>
            </x14:dxf>
          </x14:cfRule>
          <x14:cfRule type="expression" priority="1562" id="{E3F1684F-BE82-4849-8B87-161B42EC9F8E}">
            <xm:f>AND($G37=設定!$B$12,設定!$B$12&lt;&gt;"")</xm:f>
            <x14:dxf>
              <fill>
                <patternFill>
                  <bgColor rgb="FFCFFCFC"/>
                </patternFill>
              </fill>
            </x14:dxf>
          </x14:cfRule>
          <x14:cfRule type="expression" priority="1563" id="{309DE32D-E93B-468A-B52A-FA46DBC5E7A7}">
            <xm:f>AND($G37=設定!$B$11,設定!$B$11&lt;&gt;"")</xm:f>
            <x14:dxf>
              <fill>
                <patternFill>
                  <bgColor rgb="FFCCFFDD"/>
                </patternFill>
              </fill>
            </x14:dxf>
          </x14:cfRule>
          <x14:cfRule type="expression" priority="1564" id="{E20B1DB3-852F-418A-97D4-6206DA80EA28}">
            <xm:f>AND($G37=設定!$B$10,設定!$B$10&lt;&gt;"")</xm:f>
            <x14:dxf>
              <fill>
                <patternFill>
                  <bgColor rgb="FFDDFFCC"/>
                </patternFill>
              </fill>
            </x14:dxf>
          </x14:cfRule>
          <x14:cfRule type="expression" priority="1565" id="{712A39A0-5F2F-46C5-843A-4766B5B7270A}">
            <xm:f>AND($G37=設定!$B$9,設定!$B$9&lt;&gt;"")</xm:f>
            <x14:dxf>
              <fill>
                <patternFill>
                  <bgColor rgb="FFEEFFCC"/>
                </patternFill>
              </fill>
            </x14:dxf>
          </x14:cfRule>
          <x14:cfRule type="expression" priority="1566" id="{8CDF62E4-49AB-4E80-B7FB-B5C37C117B23}">
            <xm:f>AND($G37=設定!$B$8,設定!$B$8&lt;&gt;"")</xm:f>
            <x14:dxf>
              <fill>
                <patternFill>
                  <bgColor rgb="FFFFFFCC"/>
                </patternFill>
              </fill>
            </x14:dxf>
          </x14:cfRule>
          <x14:cfRule type="expression" priority="1567" id="{E01D0076-A35C-4A6B-B504-D4F8DC2425E1}">
            <xm:f>AND($G37=設定!$B$7,設定!$B$7&lt;&gt;"")</xm:f>
            <x14:dxf>
              <fill>
                <patternFill>
                  <bgColor rgb="FFFFEECC"/>
                </patternFill>
              </fill>
            </x14:dxf>
          </x14:cfRule>
          <x14:cfRule type="expression" priority="1568" id="{13916126-228A-433F-852B-7DAD5F8C2F8F}">
            <xm:f>AND($G37=設定!$B$6,設定!$B$6&lt;&gt;"")</xm:f>
            <x14:dxf>
              <fill>
                <patternFill>
                  <bgColor rgb="FFF1E5DB"/>
                </patternFill>
              </fill>
            </x14:dxf>
          </x14:cfRule>
          <x14:cfRule type="expression" priority="1569" id="{5B165728-AAD8-46C9-937E-FE04664AC0AA}">
            <xm:f>AND($G37=設定!$B$5,設定!$B$5&lt;&gt;"")</xm:f>
            <x14:dxf>
              <fill>
                <patternFill>
                  <bgColor rgb="FFFFCCCC"/>
                </patternFill>
              </fill>
            </x14:dxf>
          </x14:cfRule>
          <xm:sqref>F37:G94 F96:G125</xm:sqref>
        </x14:conditionalFormatting>
        <x14:conditionalFormatting xmlns:xm="http://schemas.microsoft.com/office/excel/2006/main">
          <x14:cfRule type="expression" priority="1522" id="{6F2F3BBD-C7A5-4228-B669-24CF7DF56DEA}">
            <xm:f>AND($I37=設定!$B$19,設定!$B$19&lt;&gt;"")</xm:f>
            <x14:dxf>
              <fill>
                <patternFill>
                  <bgColor rgb="FFFFCCDD"/>
                </patternFill>
              </fill>
            </x14:dxf>
          </x14:cfRule>
          <x14:cfRule type="expression" priority="1523" id="{A9A50DA2-8393-4354-A454-7E5D3206F20A}">
            <xm:f>AND($I37=設定!$B$18,設定!$B$18&lt;&gt;"")</xm:f>
            <x14:dxf>
              <fill>
                <patternFill>
                  <bgColor rgb="FFF7D4EB"/>
                </patternFill>
              </fill>
            </x14:dxf>
          </x14:cfRule>
          <x14:cfRule type="expression" priority="1524" id="{06386D82-5EE0-4B21-957A-627620D8B6D9}">
            <xm:f>AND($I37=設定!$B$17,設定!$B$17&lt;&gt;"")</xm:f>
            <x14:dxf>
              <fill>
                <patternFill>
                  <bgColor rgb="FFFFCCFF"/>
                </patternFill>
              </fill>
            </x14:dxf>
          </x14:cfRule>
          <x14:cfRule type="expression" priority="1525" id="{4698C14C-5D06-4CFE-81C3-CBD9E45D4DFE}">
            <xm:f>AND($I37=設定!$B$16,設定!$B$16&lt;&gt;"")</xm:f>
            <x14:dxf>
              <fill>
                <patternFill>
                  <bgColor rgb="FFEECCFF"/>
                </patternFill>
              </fill>
            </x14:dxf>
          </x14:cfRule>
          <x14:cfRule type="expression" priority="1526" id="{9FEE164B-D150-4600-A7E6-DE918D788F3A}">
            <xm:f>AND($I37=設定!$B$15,設定!$B$15&lt;&gt;"")</xm:f>
            <x14:dxf>
              <fill>
                <patternFill>
                  <bgColor rgb="FFD6D6F5"/>
                </patternFill>
              </fill>
            </x14:dxf>
          </x14:cfRule>
          <x14:cfRule type="expression" priority="1527" id="{71DFA441-CCB9-48FD-8D70-0DDC020F45EF}">
            <xm:f>AND($I37=設定!$B$14,設定!$B$14&lt;&gt;"")</xm:f>
            <x14:dxf>
              <fill>
                <patternFill>
                  <bgColor rgb="FFCCDDFF"/>
                </patternFill>
              </fill>
            </x14:dxf>
          </x14:cfRule>
          <x14:cfRule type="expression" priority="1528" id="{491E34A9-1673-4E50-920A-BCDCA1B926B3}">
            <xm:f>AND($I37=設定!$B$13,設定!$B$13&lt;&gt;"")</xm:f>
            <x14:dxf>
              <fill>
                <patternFill>
                  <bgColor rgb="FFCCEEFF"/>
                </patternFill>
              </fill>
            </x14:dxf>
          </x14:cfRule>
          <x14:cfRule type="expression" priority="1529" id="{3AB148F4-7A84-469D-BE72-806E3BD3B3B6}">
            <xm:f>AND($I37=設定!$B$12,設定!$B$12&lt;&gt;"")</xm:f>
            <x14:dxf>
              <fill>
                <patternFill>
                  <bgColor rgb="FFCFFCFC"/>
                </patternFill>
              </fill>
            </x14:dxf>
          </x14:cfRule>
          <x14:cfRule type="expression" priority="1530" id="{AE78F7A7-3DF3-4F85-BC92-B1CA6ED7952F}">
            <xm:f>AND($I37=設定!$B$11,設定!$B$11&lt;&gt;"")</xm:f>
            <x14:dxf>
              <fill>
                <patternFill>
                  <bgColor rgb="FFCCFFDD"/>
                </patternFill>
              </fill>
            </x14:dxf>
          </x14:cfRule>
          <x14:cfRule type="expression" priority="1531" id="{4AA3B0DF-D19D-43AF-AF0E-723BD367D303}">
            <xm:f>AND($I37=設定!$B$10,設定!$B$10&lt;&gt;"")</xm:f>
            <x14:dxf>
              <fill>
                <patternFill>
                  <bgColor rgb="FFDDFFCC"/>
                </patternFill>
              </fill>
            </x14:dxf>
          </x14:cfRule>
          <x14:cfRule type="expression" priority="1532" id="{5682E80A-5494-4718-AB46-09E41CE5C45E}">
            <xm:f>AND($I37=設定!$B$9,設定!$B$9&lt;&gt;"")</xm:f>
            <x14:dxf>
              <fill>
                <patternFill>
                  <bgColor rgb="FFEEFFCC"/>
                </patternFill>
              </fill>
            </x14:dxf>
          </x14:cfRule>
          <x14:cfRule type="expression" priority="1533" id="{EDE78337-644F-4919-B3A6-0D84650D1857}">
            <xm:f>AND($I37=設定!$B$8,設定!$B$8&lt;&gt;"")</xm:f>
            <x14:dxf>
              <fill>
                <patternFill>
                  <bgColor rgb="FFFFFFCC"/>
                </patternFill>
              </fill>
            </x14:dxf>
          </x14:cfRule>
          <x14:cfRule type="expression" priority="1534" id="{A78F1F99-CC33-44B0-81B9-A7872301CF34}">
            <xm:f>AND($I37=設定!$B$7,設定!$B$7&lt;&gt;"")</xm:f>
            <x14:dxf>
              <fill>
                <patternFill>
                  <bgColor rgb="FFFFEECC"/>
                </patternFill>
              </fill>
            </x14:dxf>
          </x14:cfRule>
          <x14:cfRule type="expression" priority="1535" id="{7DD0162E-5694-453F-AC3D-8EAF3331202A}">
            <xm:f>AND($I37=設定!$B$6,設定!$B$6&lt;&gt;"")</xm:f>
            <x14:dxf>
              <fill>
                <patternFill>
                  <bgColor rgb="FFF1E5DB"/>
                </patternFill>
              </fill>
            </x14:dxf>
          </x14:cfRule>
          <x14:cfRule type="expression" priority="1536" id="{8420CBB2-646F-4971-B662-87D57D922466}">
            <xm:f>AND($I37=設定!$B$5,設定!$B$5&lt;&gt;"")</xm:f>
            <x14:dxf>
              <fill>
                <patternFill>
                  <bgColor rgb="FFFFCCCC"/>
                </patternFill>
              </fill>
            </x14:dxf>
          </x14:cfRule>
          <xm:sqref>H37:I94 H96:I125</xm:sqref>
        </x14:conditionalFormatting>
        <x14:conditionalFormatting xmlns:xm="http://schemas.microsoft.com/office/excel/2006/main">
          <x14:cfRule type="expression" priority="1489" id="{3C034971-613A-4B24-9BB8-444529CC9D86}">
            <xm:f>AND($K37=設定!$B$19,設定!$B$19&lt;&gt;"")</xm:f>
            <x14:dxf>
              <fill>
                <patternFill>
                  <bgColor rgb="FFFFCCDD"/>
                </patternFill>
              </fill>
            </x14:dxf>
          </x14:cfRule>
          <x14:cfRule type="expression" priority="1490" id="{DB7CECAC-2068-4101-9460-B6F4A6D85FCF}">
            <xm:f>AND($K37=設定!$B$18,設定!$B$18&lt;&gt;"")</xm:f>
            <x14:dxf>
              <fill>
                <patternFill>
                  <bgColor rgb="FFF7D4EB"/>
                </patternFill>
              </fill>
            </x14:dxf>
          </x14:cfRule>
          <x14:cfRule type="expression" priority="1491" id="{A09AA93E-6C56-464F-B3FA-8C8484311909}">
            <xm:f>AND($K37=設定!$B$17,設定!$B$17&lt;&gt;"")</xm:f>
            <x14:dxf>
              <fill>
                <patternFill>
                  <bgColor rgb="FFFFCCFF"/>
                </patternFill>
              </fill>
            </x14:dxf>
          </x14:cfRule>
          <x14:cfRule type="expression" priority="1492" id="{BF9FFBD9-5EA1-467C-81A8-9E6B5DEF25C9}">
            <xm:f>AND($K37=設定!$B$16,設定!$B$16&lt;&gt;"")</xm:f>
            <x14:dxf>
              <fill>
                <patternFill>
                  <bgColor rgb="FFEECCFF"/>
                </patternFill>
              </fill>
            </x14:dxf>
          </x14:cfRule>
          <x14:cfRule type="expression" priority="1493" id="{AC3231A1-5757-469F-B8A9-890A45EA8A73}">
            <xm:f>AND($K37=設定!$B$15,設定!$B$15&lt;&gt;"")</xm:f>
            <x14:dxf>
              <fill>
                <patternFill>
                  <bgColor rgb="FFD6D6F5"/>
                </patternFill>
              </fill>
            </x14:dxf>
          </x14:cfRule>
          <x14:cfRule type="expression" priority="1494" id="{671231EC-E4E5-4A83-B8FE-D121B0319886}">
            <xm:f>AND($K37=設定!$B$14,設定!$B$14&lt;&gt;"")</xm:f>
            <x14:dxf>
              <fill>
                <patternFill>
                  <bgColor rgb="FFCCDDFF"/>
                </patternFill>
              </fill>
            </x14:dxf>
          </x14:cfRule>
          <x14:cfRule type="expression" priority="1495" id="{E2EF2280-554A-4D7A-AA86-CA3026F0DA11}">
            <xm:f>AND($K37=設定!$B$13,設定!$B$13&lt;&gt;"")</xm:f>
            <x14:dxf>
              <fill>
                <patternFill>
                  <bgColor rgb="FFCCEEFF"/>
                </patternFill>
              </fill>
            </x14:dxf>
          </x14:cfRule>
          <x14:cfRule type="expression" priority="1496" id="{CDDC1E7B-E0EC-4047-BD52-F1D839AB0E88}">
            <xm:f>AND($K37=設定!$B$12,設定!$B$12&lt;&gt;"")</xm:f>
            <x14:dxf>
              <fill>
                <patternFill>
                  <bgColor rgb="FFCFFCFC"/>
                </patternFill>
              </fill>
            </x14:dxf>
          </x14:cfRule>
          <x14:cfRule type="expression" priority="1497" id="{5E22E76E-A8B3-40E6-9527-BD69D49AB501}">
            <xm:f>AND($K37=設定!$B$11,設定!$B$11&lt;&gt;"")</xm:f>
            <x14:dxf>
              <fill>
                <patternFill>
                  <bgColor rgb="FFCCFFDD"/>
                </patternFill>
              </fill>
            </x14:dxf>
          </x14:cfRule>
          <x14:cfRule type="expression" priority="1498" id="{E3E3F732-6034-4CAC-96D8-A06BFD893621}">
            <xm:f>AND($K37=設定!$B$10,設定!$B$10&lt;&gt;"")</xm:f>
            <x14:dxf>
              <fill>
                <patternFill>
                  <bgColor rgb="FFDDFFCC"/>
                </patternFill>
              </fill>
            </x14:dxf>
          </x14:cfRule>
          <x14:cfRule type="expression" priority="1499" id="{2994EBF3-1F7A-4A42-8465-879F800F03AE}">
            <xm:f>AND($K37=設定!$B$9,設定!$B$9&lt;&gt;"")</xm:f>
            <x14:dxf>
              <fill>
                <patternFill>
                  <bgColor rgb="FFEEFFCC"/>
                </patternFill>
              </fill>
            </x14:dxf>
          </x14:cfRule>
          <x14:cfRule type="expression" priority="1500" id="{53D7BB74-E193-4E76-AEEC-3B7551887915}">
            <xm:f>AND($K37=設定!$B$8,設定!$B$8&lt;&gt;"")</xm:f>
            <x14:dxf>
              <fill>
                <patternFill>
                  <bgColor rgb="FFFFFFCC"/>
                </patternFill>
              </fill>
            </x14:dxf>
          </x14:cfRule>
          <x14:cfRule type="expression" priority="1501" id="{4F84EA64-5A09-4793-B8A2-924B74E3E570}">
            <xm:f>AND($K37=設定!$B$7,設定!$B$7&lt;&gt;"")</xm:f>
            <x14:dxf>
              <fill>
                <patternFill>
                  <bgColor rgb="FFFFEECC"/>
                </patternFill>
              </fill>
            </x14:dxf>
          </x14:cfRule>
          <x14:cfRule type="expression" priority="1502" id="{AE5C6F9C-1DD3-4AC5-91D4-0FD2AF197E79}">
            <xm:f>AND($K37=設定!$B$6,設定!$B$6&lt;&gt;"")</xm:f>
            <x14:dxf>
              <fill>
                <patternFill>
                  <bgColor rgb="FFF1E5DB"/>
                </patternFill>
              </fill>
            </x14:dxf>
          </x14:cfRule>
          <x14:cfRule type="expression" priority="1503" id="{BCDE5689-1980-4D5F-AB0B-6B63B9C893A7}">
            <xm:f>AND($K37=設定!$B$5,設定!$B$5&lt;&gt;"")</xm:f>
            <x14:dxf>
              <fill>
                <patternFill>
                  <bgColor rgb="FFFFCCCC"/>
                </patternFill>
              </fill>
            </x14:dxf>
          </x14:cfRule>
          <xm:sqref>J37:K94 J96:K125</xm:sqref>
        </x14:conditionalFormatting>
        <x14:conditionalFormatting xmlns:xm="http://schemas.microsoft.com/office/excel/2006/main">
          <x14:cfRule type="expression" priority="1456" id="{D56BF404-85A6-42FD-94C3-8BAB31873C16}">
            <xm:f>AND($M37=設定!$B$19,設定!$B$19&lt;&gt;"")</xm:f>
            <x14:dxf>
              <fill>
                <patternFill>
                  <bgColor rgb="FFFFCCDD"/>
                </patternFill>
              </fill>
            </x14:dxf>
          </x14:cfRule>
          <x14:cfRule type="expression" priority="1457" id="{5C1B8489-79F5-4E05-84EA-4A466FD5D3B7}">
            <xm:f>AND($M37=設定!$B$18,設定!$B$18&lt;&gt;"")</xm:f>
            <x14:dxf>
              <fill>
                <patternFill>
                  <bgColor rgb="FFF7D4EB"/>
                </patternFill>
              </fill>
            </x14:dxf>
          </x14:cfRule>
          <x14:cfRule type="expression" priority="1458" id="{9CC1916A-CDF7-452B-8324-57E1B4535CF4}">
            <xm:f>AND($M37=設定!$B$17,設定!$B$17&lt;&gt;"")</xm:f>
            <x14:dxf>
              <fill>
                <patternFill>
                  <bgColor rgb="FFFFCCFF"/>
                </patternFill>
              </fill>
            </x14:dxf>
          </x14:cfRule>
          <x14:cfRule type="expression" priority="1459" id="{E2146FBE-86C4-477C-B7A7-B90D40D44E29}">
            <xm:f>AND($M37=設定!$B$16,設定!$B$16&lt;&gt;"")</xm:f>
            <x14:dxf>
              <fill>
                <patternFill>
                  <bgColor rgb="FFEECCFF"/>
                </patternFill>
              </fill>
            </x14:dxf>
          </x14:cfRule>
          <x14:cfRule type="expression" priority="1460" id="{F9A7F28E-FED0-43DF-A8A7-F12124C1DE91}">
            <xm:f>AND($M37=設定!$B$15,設定!$B$15&lt;&gt;"")</xm:f>
            <x14:dxf>
              <fill>
                <patternFill>
                  <bgColor rgb="FFD6D6F5"/>
                </patternFill>
              </fill>
            </x14:dxf>
          </x14:cfRule>
          <x14:cfRule type="expression" priority="1461" id="{D21BC511-5A6D-4952-A5A7-67695CEAED8A}">
            <xm:f>AND($M37=設定!$B$14,設定!$B$14&lt;&gt;"")</xm:f>
            <x14:dxf>
              <fill>
                <patternFill>
                  <bgColor rgb="FFCCDDFF"/>
                </patternFill>
              </fill>
            </x14:dxf>
          </x14:cfRule>
          <x14:cfRule type="expression" priority="1462" id="{CEEC0B57-05DB-4E09-9BAF-0E7129F13B67}">
            <xm:f>AND($M37=設定!$B$13,設定!$B$13&lt;&gt;"")</xm:f>
            <x14:dxf>
              <fill>
                <patternFill>
                  <bgColor rgb="FFCCEEFF"/>
                </patternFill>
              </fill>
            </x14:dxf>
          </x14:cfRule>
          <x14:cfRule type="expression" priority="1463" id="{56C7B0A4-4407-4F16-BF32-EABB1C348425}">
            <xm:f>AND($M37=設定!$B$12,設定!$B$12&lt;&gt;"")</xm:f>
            <x14:dxf>
              <fill>
                <patternFill>
                  <bgColor rgb="FFCFFCFC"/>
                </patternFill>
              </fill>
            </x14:dxf>
          </x14:cfRule>
          <x14:cfRule type="expression" priority="1464" id="{5E7A7701-7B97-45D6-B2EA-161252ED4A9A}">
            <xm:f>AND($M37=設定!$B$11,設定!$B$11&lt;&gt;"")</xm:f>
            <x14:dxf>
              <fill>
                <patternFill>
                  <bgColor rgb="FFCCFFDD"/>
                </patternFill>
              </fill>
            </x14:dxf>
          </x14:cfRule>
          <x14:cfRule type="expression" priority="1465" id="{C162F8E4-B169-48E4-84BB-70A167BAC352}">
            <xm:f>AND($M37=設定!$B$10,設定!$B$10&lt;&gt;"")</xm:f>
            <x14:dxf>
              <fill>
                <patternFill>
                  <bgColor rgb="FFDDFFCC"/>
                </patternFill>
              </fill>
            </x14:dxf>
          </x14:cfRule>
          <x14:cfRule type="expression" priority="1466" id="{034E3FAE-A66F-4712-B1AE-4F5C5C1950D4}">
            <xm:f>AND($M37=設定!$B$9,設定!$B$9&lt;&gt;"")</xm:f>
            <x14:dxf>
              <fill>
                <patternFill>
                  <bgColor rgb="FFEEFFCC"/>
                </patternFill>
              </fill>
            </x14:dxf>
          </x14:cfRule>
          <x14:cfRule type="expression" priority="1467" id="{DE093F74-AEDC-4BC0-A222-55C1CE838E93}">
            <xm:f>AND($M37=設定!$B$8,設定!$B$8&lt;&gt;"")</xm:f>
            <x14:dxf>
              <fill>
                <patternFill>
                  <bgColor rgb="FFFFFFCC"/>
                </patternFill>
              </fill>
            </x14:dxf>
          </x14:cfRule>
          <x14:cfRule type="expression" priority="1468" id="{9C8A5221-86F4-48B1-B60D-2EC1DC0D218D}">
            <xm:f>AND($M37=設定!$B$7,設定!$B$7&lt;&gt;"")</xm:f>
            <x14:dxf>
              <fill>
                <patternFill>
                  <bgColor rgb="FFFFEECC"/>
                </patternFill>
              </fill>
            </x14:dxf>
          </x14:cfRule>
          <x14:cfRule type="expression" priority="1469" id="{C58D1631-AFAB-42F8-8788-485767090B6D}">
            <xm:f>AND($M37=設定!$B$6,設定!$B$6&lt;&gt;"")</xm:f>
            <x14:dxf>
              <fill>
                <patternFill>
                  <bgColor rgb="FFF1E5DB"/>
                </patternFill>
              </fill>
            </x14:dxf>
          </x14:cfRule>
          <x14:cfRule type="expression" priority="1470" id="{83B2AF3E-D0FA-4250-AED2-6E9CC0195F5D}">
            <xm:f>AND($M37=設定!$B$5,設定!$B$5&lt;&gt;"")</xm:f>
            <x14:dxf>
              <fill>
                <patternFill>
                  <bgColor rgb="FFFFCCCC"/>
                </patternFill>
              </fill>
            </x14:dxf>
          </x14:cfRule>
          <xm:sqref>L37:M94 L96:M125</xm:sqref>
        </x14:conditionalFormatting>
        <x14:conditionalFormatting xmlns:xm="http://schemas.microsoft.com/office/excel/2006/main">
          <x14:cfRule type="expression" priority="1423" id="{F081C172-E1CB-48C0-ADF8-1C581363E8D7}">
            <xm:f>AND($O37=設定!$B$19,設定!$B$19&lt;&gt;"")</xm:f>
            <x14:dxf>
              <fill>
                <patternFill>
                  <bgColor rgb="FFFFCCDD"/>
                </patternFill>
              </fill>
            </x14:dxf>
          </x14:cfRule>
          <x14:cfRule type="expression" priority="1424" id="{9D4087AF-596C-4CC6-87EE-746E00E806BF}">
            <xm:f>AND($O37=設定!$B$18,設定!$B$18&lt;&gt;"")</xm:f>
            <x14:dxf>
              <fill>
                <patternFill>
                  <bgColor rgb="FFF7D4EB"/>
                </patternFill>
              </fill>
            </x14:dxf>
          </x14:cfRule>
          <x14:cfRule type="expression" priority="1425" id="{3BC4EB5F-4D4C-456D-8CBE-6A2A7B18EE28}">
            <xm:f>AND($O37=設定!$B$17,設定!$B$17&lt;&gt;"")</xm:f>
            <x14:dxf>
              <fill>
                <patternFill>
                  <bgColor rgb="FFFFCCFF"/>
                </patternFill>
              </fill>
            </x14:dxf>
          </x14:cfRule>
          <x14:cfRule type="expression" priority="1426" id="{B39E6741-1A0F-47FA-8019-07B5136C6C6A}">
            <xm:f>AND($O37=設定!$B$16,設定!$B$16&lt;&gt;"")</xm:f>
            <x14:dxf>
              <fill>
                <patternFill>
                  <bgColor rgb="FFEECCFF"/>
                </patternFill>
              </fill>
            </x14:dxf>
          </x14:cfRule>
          <x14:cfRule type="expression" priority="1427" id="{2132C109-5C82-4B44-9CEA-48801C92BEB5}">
            <xm:f>AND($O37=設定!$B$15,設定!$B$15&lt;&gt;"")</xm:f>
            <x14:dxf>
              <fill>
                <patternFill>
                  <bgColor rgb="FFD6D6F5"/>
                </patternFill>
              </fill>
            </x14:dxf>
          </x14:cfRule>
          <x14:cfRule type="expression" priority="1428" id="{B73619C4-94A8-4D6A-A8AE-E6CD891F882F}">
            <xm:f>AND($O37=設定!$B$14,設定!$B$14&lt;&gt;"")</xm:f>
            <x14:dxf>
              <fill>
                <patternFill>
                  <bgColor rgb="FFCCDDFF"/>
                </patternFill>
              </fill>
            </x14:dxf>
          </x14:cfRule>
          <x14:cfRule type="expression" priority="1429" id="{E5287AD3-D63B-477D-9A6B-C8E9B58DA4AF}">
            <xm:f>AND($O37=設定!$B$13,設定!$B$13&lt;&gt;"")</xm:f>
            <x14:dxf>
              <fill>
                <patternFill>
                  <bgColor rgb="FFCCEEFF"/>
                </patternFill>
              </fill>
            </x14:dxf>
          </x14:cfRule>
          <x14:cfRule type="expression" priority="1430" id="{C1B0BFC6-E9C7-42D7-81B6-1920BE647674}">
            <xm:f>AND($O37=設定!$B$12,設定!$B$12&lt;&gt;"")</xm:f>
            <x14:dxf>
              <fill>
                <patternFill>
                  <bgColor rgb="FFCFFCFC"/>
                </patternFill>
              </fill>
            </x14:dxf>
          </x14:cfRule>
          <x14:cfRule type="expression" priority="1431" id="{9A599E44-1C7B-4643-A905-F1470BBB6A67}">
            <xm:f>AND($O37=設定!$B$11,設定!$B$11&lt;&gt;"")</xm:f>
            <x14:dxf>
              <fill>
                <patternFill>
                  <bgColor rgb="FFCCFFDD"/>
                </patternFill>
              </fill>
            </x14:dxf>
          </x14:cfRule>
          <x14:cfRule type="expression" priority="1432" id="{B695A8BF-C637-4AA3-A4BA-3CE40D19C8DC}">
            <xm:f>AND($O37=設定!$B$10,設定!$B$10&lt;&gt;"")</xm:f>
            <x14:dxf>
              <fill>
                <patternFill>
                  <bgColor rgb="FFDDFFCC"/>
                </patternFill>
              </fill>
            </x14:dxf>
          </x14:cfRule>
          <x14:cfRule type="expression" priority="1433" id="{B091005E-7348-4058-A65A-93AEB5D775E6}">
            <xm:f>AND($O37=設定!$B$9,設定!$B$9&lt;&gt;"")</xm:f>
            <x14:dxf>
              <fill>
                <patternFill>
                  <bgColor rgb="FFEEFFCC"/>
                </patternFill>
              </fill>
            </x14:dxf>
          </x14:cfRule>
          <x14:cfRule type="expression" priority="1434" id="{C1EF1B8F-2C15-4F12-B314-6679998B3159}">
            <xm:f>AND($O37=設定!$B$8,設定!$B$8&lt;&gt;"")</xm:f>
            <x14:dxf>
              <fill>
                <patternFill>
                  <bgColor rgb="FFFFFFCC"/>
                </patternFill>
              </fill>
            </x14:dxf>
          </x14:cfRule>
          <x14:cfRule type="expression" priority="1435" id="{7715CF95-C307-412F-B7E8-F14A0E056364}">
            <xm:f>AND($O37=設定!$B$7,設定!$B$7&lt;&gt;"")</xm:f>
            <x14:dxf>
              <fill>
                <patternFill>
                  <bgColor rgb="FFFFEECC"/>
                </patternFill>
              </fill>
            </x14:dxf>
          </x14:cfRule>
          <x14:cfRule type="expression" priority="1436" id="{397F4DAF-08E5-4947-BF6E-0D1241663257}">
            <xm:f>AND($O37=設定!$B$6,設定!$B$6&lt;&gt;"")</xm:f>
            <x14:dxf>
              <fill>
                <patternFill>
                  <bgColor rgb="FFF1E5DB"/>
                </patternFill>
              </fill>
            </x14:dxf>
          </x14:cfRule>
          <x14:cfRule type="expression" priority="1437" id="{5E85E4A4-B522-4778-9AE3-88BAA514B79D}">
            <xm:f>AND($O37=設定!$B$5,設定!$B$5&lt;&gt;"")</xm:f>
            <x14:dxf>
              <fill>
                <patternFill>
                  <bgColor rgb="FFFFCCCC"/>
                </patternFill>
              </fill>
            </x14:dxf>
          </x14:cfRule>
          <xm:sqref>N37:O94 N96:O125</xm:sqref>
        </x14:conditionalFormatting>
        <x14:conditionalFormatting xmlns:xm="http://schemas.microsoft.com/office/excel/2006/main">
          <x14:cfRule type="expression" priority="1390" id="{6E2421A5-4129-4BE0-A55F-491DD91B1701}">
            <xm:f>AND($Q37=設定!$B$19,設定!$B$19&lt;&gt;"")</xm:f>
            <x14:dxf>
              <fill>
                <patternFill>
                  <bgColor rgb="FFFFCCDD"/>
                </patternFill>
              </fill>
            </x14:dxf>
          </x14:cfRule>
          <x14:cfRule type="expression" priority="1391" id="{55E918DC-399E-4B76-ABD3-3A9C0DC941C1}">
            <xm:f>AND($Q37=設定!$B$18,設定!$B$18&lt;&gt;"")</xm:f>
            <x14:dxf>
              <fill>
                <patternFill>
                  <bgColor rgb="FFF7D4EB"/>
                </patternFill>
              </fill>
            </x14:dxf>
          </x14:cfRule>
          <x14:cfRule type="expression" priority="1392" id="{B5B98FE4-DE96-4726-A30D-CC6DD093575B}">
            <xm:f>AND($Q37=設定!$B$17,設定!$B$17&lt;&gt;"")</xm:f>
            <x14:dxf>
              <fill>
                <patternFill>
                  <bgColor rgb="FFFFCCFF"/>
                </patternFill>
              </fill>
            </x14:dxf>
          </x14:cfRule>
          <x14:cfRule type="expression" priority="1393" id="{2ED43313-EE9C-4F1A-A224-4B421BCB79BA}">
            <xm:f>AND($Q37=設定!$B$16,設定!$B$16&lt;&gt;"")</xm:f>
            <x14:dxf>
              <fill>
                <patternFill>
                  <bgColor rgb="FFEECCFF"/>
                </patternFill>
              </fill>
            </x14:dxf>
          </x14:cfRule>
          <x14:cfRule type="expression" priority="1394" id="{4F7DD9EE-3598-4B77-9419-CEA47F9E6403}">
            <xm:f>AND($Q37=設定!$B$15,設定!$B$15&lt;&gt;"")</xm:f>
            <x14:dxf>
              <fill>
                <patternFill>
                  <bgColor rgb="FFD6D6F5"/>
                </patternFill>
              </fill>
            </x14:dxf>
          </x14:cfRule>
          <x14:cfRule type="expression" priority="1395" id="{E10480B8-0C1B-4E4C-BE65-8C47EC269053}">
            <xm:f>AND($Q37=設定!$B$14,設定!$B$14&lt;&gt;"")</xm:f>
            <x14:dxf>
              <fill>
                <patternFill>
                  <bgColor rgb="FFCCDDFF"/>
                </patternFill>
              </fill>
            </x14:dxf>
          </x14:cfRule>
          <x14:cfRule type="expression" priority="1396" id="{9638D1B2-216F-41B4-973D-488893C716CD}">
            <xm:f>AND($Q37=設定!$B$13,設定!$B$13&lt;&gt;"")</xm:f>
            <x14:dxf>
              <fill>
                <patternFill>
                  <bgColor rgb="FFCCEEFF"/>
                </patternFill>
              </fill>
            </x14:dxf>
          </x14:cfRule>
          <x14:cfRule type="expression" priority="1397" id="{0FF243D5-3B22-4CBD-ACD5-3F8002D38B1C}">
            <xm:f>AND($Q37=設定!$B$12,設定!$B$12&lt;&gt;"")</xm:f>
            <x14:dxf>
              <fill>
                <patternFill>
                  <bgColor rgb="FFCFFCFC"/>
                </patternFill>
              </fill>
            </x14:dxf>
          </x14:cfRule>
          <x14:cfRule type="expression" priority="1398" id="{973E0EED-BA41-4289-8884-5AB0D25689B7}">
            <xm:f>AND($Q37=設定!$B$11,設定!$B$11&lt;&gt;"")</xm:f>
            <x14:dxf>
              <fill>
                <patternFill>
                  <bgColor rgb="FFCCFFDD"/>
                </patternFill>
              </fill>
            </x14:dxf>
          </x14:cfRule>
          <x14:cfRule type="expression" priority="1399" id="{0B0C0E2D-366C-40BF-95B5-B70EBC74F1BA}">
            <xm:f>AND($Q37=設定!$B$10,設定!$B$10&lt;&gt;"")</xm:f>
            <x14:dxf>
              <fill>
                <patternFill>
                  <bgColor rgb="FFDDFFCC"/>
                </patternFill>
              </fill>
            </x14:dxf>
          </x14:cfRule>
          <x14:cfRule type="expression" priority="1400" id="{2B8C55EF-DD0E-4F28-B548-D8955B3C0E04}">
            <xm:f>AND($Q37=設定!$B$9,設定!$B$9&lt;&gt;"")</xm:f>
            <x14:dxf>
              <fill>
                <patternFill>
                  <bgColor rgb="FFEEFFCC"/>
                </patternFill>
              </fill>
            </x14:dxf>
          </x14:cfRule>
          <x14:cfRule type="expression" priority="1401" id="{6F6689C8-6C3D-42FB-83DD-262F8766DBA0}">
            <xm:f>AND($Q37=設定!$B$8,設定!$B$8&lt;&gt;"")</xm:f>
            <x14:dxf>
              <fill>
                <patternFill>
                  <bgColor rgb="FFFFFFCC"/>
                </patternFill>
              </fill>
            </x14:dxf>
          </x14:cfRule>
          <x14:cfRule type="expression" priority="1402" id="{79D3E5EE-F6C3-411D-B6EB-B4CDD05D65C0}">
            <xm:f>AND($Q37=設定!$B$7,設定!$B$7&lt;&gt;"")</xm:f>
            <x14:dxf>
              <fill>
                <patternFill>
                  <bgColor rgb="FFFFEECC"/>
                </patternFill>
              </fill>
            </x14:dxf>
          </x14:cfRule>
          <x14:cfRule type="expression" priority="1403" id="{96595DF9-0713-4DB8-8318-67D301F1B269}">
            <xm:f>AND($Q37=設定!$B$6,設定!$B$6&lt;&gt;"")</xm:f>
            <x14:dxf>
              <fill>
                <patternFill>
                  <bgColor rgb="FFF1E5DB"/>
                </patternFill>
              </fill>
            </x14:dxf>
          </x14:cfRule>
          <x14:cfRule type="expression" priority="1404" id="{D684A980-DAA7-4A81-BE0A-8A0E5F71D668}">
            <xm:f>AND($Q37=設定!$B$5,設定!$B$5&lt;&gt;"")</xm:f>
            <x14:dxf>
              <fill>
                <patternFill>
                  <bgColor rgb="FFFFCCCC"/>
                </patternFill>
              </fill>
            </x14:dxf>
          </x14:cfRule>
          <xm:sqref>P37:Q94 P96:Q125</xm:sqref>
        </x14:conditionalFormatting>
        <x14:conditionalFormatting xmlns:xm="http://schemas.microsoft.com/office/excel/2006/main">
          <x14:cfRule type="expression" priority="1357" id="{274330D7-CFE5-4569-AC67-CC8087C5A198}">
            <xm:f>AND($S37=設定!$B$19,設定!$B$19&lt;&gt;"")</xm:f>
            <x14:dxf>
              <fill>
                <patternFill>
                  <bgColor rgb="FFFFCCDD"/>
                </patternFill>
              </fill>
            </x14:dxf>
          </x14:cfRule>
          <x14:cfRule type="expression" priority="1358" id="{A6BD4DBF-6285-480F-A1CE-3D25D0BAC8EA}">
            <xm:f>AND($S37=設定!$B$18,設定!$B$18&lt;&gt;"")</xm:f>
            <x14:dxf>
              <fill>
                <patternFill>
                  <bgColor rgb="FFF7D4EB"/>
                </patternFill>
              </fill>
            </x14:dxf>
          </x14:cfRule>
          <x14:cfRule type="expression" priority="1359" id="{4F0B76F3-CF1D-46FE-B13B-930E3DF6C3E7}">
            <xm:f>AND($S37=設定!$B$17,設定!$B$17&lt;&gt;"")</xm:f>
            <x14:dxf>
              <fill>
                <patternFill>
                  <bgColor rgb="FFFFCCFF"/>
                </patternFill>
              </fill>
            </x14:dxf>
          </x14:cfRule>
          <x14:cfRule type="expression" priority="1360" id="{3792699A-6A42-42E4-88F5-78EC525414EC}">
            <xm:f>AND($S37=設定!$B$16,設定!$B$16&lt;&gt;"")</xm:f>
            <x14:dxf>
              <fill>
                <patternFill>
                  <bgColor rgb="FFEECCFF"/>
                </patternFill>
              </fill>
            </x14:dxf>
          </x14:cfRule>
          <x14:cfRule type="expression" priority="1361" id="{31DC7C2B-FA4F-4DC1-8D7A-B81EDAF6CCE4}">
            <xm:f>AND($S37=設定!$B$15,設定!$B$15&lt;&gt;"")</xm:f>
            <x14:dxf>
              <fill>
                <patternFill>
                  <bgColor rgb="FFD6D6F5"/>
                </patternFill>
              </fill>
            </x14:dxf>
          </x14:cfRule>
          <x14:cfRule type="expression" priority="1362" id="{A971048B-6DA7-4747-9C15-120CEA9027C5}">
            <xm:f>AND($S37=設定!$B$14,設定!$B$14&lt;&gt;"")</xm:f>
            <x14:dxf>
              <fill>
                <patternFill>
                  <bgColor rgb="FFCCDDFF"/>
                </patternFill>
              </fill>
            </x14:dxf>
          </x14:cfRule>
          <x14:cfRule type="expression" priority="1363" id="{EA808FCD-4943-4096-9847-69894260E339}">
            <xm:f>AND($S37=設定!$B$13,設定!$B$13&lt;&gt;"")</xm:f>
            <x14:dxf>
              <fill>
                <patternFill>
                  <bgColor rgb="FFCCEEFF"/>
                </patternFill>
              </fill>
            </x14:dxf>
          </x14:cfRule>
          <x14:cfRule type="expression" priority="1364" id="{D8811A97-CAF2-4200-99A6-DFC44E9B27F8}">
            <xm:f>AND($S37=設定!$B$12,設定!$B$12&lt;&gt;"")</xm:f>
            <x14:dxf>
              <fill>
                <patternFill>
                  <bgColor rgb="FFCFFCFC"/>
                </patternFill>
              </fill>
            </x14:dxf>
          </x14:cfRule>
          <x14:cfRule type="expression" priority="1365" id="{45C9EE4F-8420-4735-88CC-FF33E9329C54}">
            <xm:f>AND($S37=設定!$B$11,設定!$B$11&lt;&gt;"")</xm:f>
            <x14:dxf>
              <fill>
                <patternFill>
                  <bgColor rgb="FFCCFFDD"/>
                </patternFill>
              </fill>
            </x14:dxf>
          </x14:cfRule>
          <x14:cfRule type="expression" priority="1366" id="{8BD78B02-D63B-4C63-9FD2-D33849B59213}">
            <xm:f>AND($S37=設定!$B$10,設定!$B$10&lt;&gt;"")</xm:f>
            <x14:dxf>
              <fill>
                <patternFill>
                  <bgColor rgb="FFDDFFCC"/>
                </patternFill>
              </fill>
            </x14:dxf>
          </x14:cfRule>
          <x14:cfRule type="expression" priority="1367" id="{751CD37F-A08D-4666-8F4D-0218683B3E9D}">
            <xm:f>AND($S37=設定!$B$9,設定!$B$9&lt;&gt;"")</xm:f>
            <x14:dxf>
              <fill>
                <patternFill>
                  <bgColor rgb="FFEEFFCC"/>
                </patternFill>
              </fill>
            </x14:dxf>
          </x14:cfRule>
          <x14:cfRule type="expression" priority="1368" id="{88BE63C3-BB02-4FFE-849F-25420F1B30DD}">
            <xm:f>AND($S37=設定!$B$8,設定!$B$8&lt;&gt;"")</xm:f>
            <x14:dxf>
              <fill>
                <patternFill>
                  <bgColor rgb="FFFFFFCC"/>
                </patternFill>
              </fill>
            </x14:dxf>
          </x14:cfRule>
          <x14:cfRule type="expression" priority="1369" id="{6997A206-EB78-4A81-B7A5-21430D9C583F}">
            <xm:f>AND($S37=設定!$B$7,設定!$B$7&lt;&gt;"")</xm:f>
            <x14:dxf>
              <fill>
                <patternFill>
                  <bgColor rgb="FFFFEECC"/>
                </patternFill>
              </fill>
            </x14:dxf>
          </x14:cfRule>
          <x14:cfRule type="expression" priority="1370" id="{B2AF3587-0295-48D1-92EF-5A5862E7D5EB}">
            <xm:f>AND($S37=設定!$B$6,設定!$B$6&lt;&gt;"")</xm:f>
            <x14:dxf>
              <fill>
                <patternFill>
                  <bgColor rgb="FFF1E5DB"/>
                </patternFill>
              </fill>
            </x14:dxf>
          </x14:cfRule>
          <x14:cfRule type="expression" priority="1371" id="{8C337FB6-6E46-4018-8F09-21236E666FF1}">
            <xm:f>AND($S37=設定!$B$5,設定!$B$5&lt;&gt;"")</xm:f>
            <x14:dxf>
              <fill>
                <patternFill>
                  <bgColor rgb="FFFFCCCC"/>
                </patternFill>
              </fill>
            </x14:dxf>
          </x14:cfRule>
          <xm:sqref>R37:S94 R96:S125</xm:sqref>
        </x14:conditionalFormatting>
        <x14:conditionalFormatting xmlns:xm="http://schemas.microsoft.com/office/excel/2006/main">
          <x14:cfRule type="expression" priority="1324" id="{10153F2D-95EC-4386-94B7-8C860F8EDA50}">
            <xm:f>AND($U37=設定!$B$19,設定!$B$19&lt;&gt;"")</xm:f>
            <x14:dxf>
              <fill>
                <patternFill>
                  <bgColor rgb="FFFFCCDD"/>
                </patternFill>
              </fill>
            </x14:dxf>
          </x14:cfRule>
          <x14:cfRule type="expression" priority="1325" id="{054D7F48-0C52-41FF-88D4-2B7CDAEB8A6F}">
            <xm:f>AND($U37=設定!$B$18,設定!$B$18&lt;&gt;"")</xm:f>
            <x14:dxf>
              <fill>
                <patternFill>
                  <bgColor rgb="FFF7D4EB"/>
                </patternFill>
              </fill>
            </x14:dxf>
          </x14:cfRule>
          <x14:cfRule type="expression" priority="1326" id="{DA6D9A58-5A51-4A01-AE93-7973DE906AD6}">
            <xm:f>AND($U37=設定!$B$17,設定!$B$17&lt;&gt;"")</xm:f>
            <x14:dxf>
              <fill>
                <patternFill>
                  <bgColor rgb="FFFFCCFF"/>
                </patternFill>
              </fill>
            </x14:dxf>
          </x14:cfRule>
          <x14:cfRule type="expression" priority="1327" id="{36FC1E6B-C52F-4CDD-ADAD-8CD5748A9B74}">
            <xm:f>AND($U37=設定!$B$16,設定!$B$16&lt;&gt;"")</xm:f>
            <x14:dxf>
              <fill>
                <patternFill>
                  <bgColor rgb="FFEECCFF"/>
                </patternFill>
              </fill>
            </x14:dxf>
          </x14:cfRule>
          <x14:cfRule type="expression" priority="1328" id="{8E542AB2-F2D7-486B-AFA2-70E852F9FC0A}">
            <xm:f>AND($U37=設定!$B$15,設定!$B$15&lt;&gt;"")</xm:f>
            <x14:dxf>
              <fill>
                <patternFill>
                  <bgColor rgb="FFD6D6F5"/>
                </patternFill>
              </fill>
            </x14:dxf>
          </x14:cfRule>
          <x14:cfRule type="expression" priority="1329" id="{0BE6A732-82F8-4105-8918-093D9DCC1F76}">
            <xm:f>AND($U37=設定!$B$14,設定!$B$14&lt;&gt;"")</xm:f>
            <x14:dxf>
              <fill>
                <patternFill>
                  <bgColor rgb="FFCCDDFF"/>
                </patternFill>
              </fill>
            </x14:dxf>
          </x14:cfRule>
          <x14:cfRule type="expression" priority="1330" id="{1C021722-3B70-4B47-B3C1-021BFB4F9B0D}">
            <xm:f>AND($U37=設定!$B$13,設定!$B$13&lt;&gt;"")</xm:f>
            <x14:dxf>
              <fill>
                <patternFill>
                  <bgColor rgb="FFCCEEFF"/>
                </patternFill>
              </fill>
            </x14:dxf>
          </x14:cfRule>
          <x14:cfRule type="expression" priority="1331" id="{23467B7C-6B2D-40AA-9457-4D1F7AC14A49}">
            <xm:f>AND($U37=設定!$B$12,設定!$B$12&lt;&gt;"")</xm:f>
            <x14:dxf>
              <fill>
                <patternFill>
                  <bgColor rgb="FFCFFCFC"/>
                </patternFill>
              </fill>
            </x14:dxf>
          </x14:cfRule>
          <x14:cfRule type="expression" priority="1332" id="{B6E8044D-8309-4CA8-8598-D1B91D862D30}">
            <xm:f>AND($U37=設定!$B$11,設定!$B$11&lt;&gt;"")</xm:f>
            <x14:dxf>
              <fill>
                <patternFill>
                  <bgColor rgb="FFCCFFDD"/>
                </patternFill>
              </fill>
            </x14:dxf>
          </x14:cfRule>
          <x14:cfRule type="expression" priority="1333" id="{5C611BA2-4843-401E-BADF-CD291C122512}">
            <xm:f>AND($U37=設定!$B$10,設定!$B$10&lt;&gt;"")</xm:f>
            <x14:dxf>
              <fill>
                <patternFill>
                  <bgColor rgb="FFDDFFCC"/>
                </patternFill>
              </fill>
            </x14:dxf>
          </x14:cfRule>
          <x14:cfRule type="expression" priority="1334" id="{2E4AEF7D-9838-4423-9FA1-AB9A53F0D4D6}">
            <xm:f>AND($U37=設定!$B$9,設定!$B$9&lt;&gt;"")</xm:f>
            <x14:dxf>
              <fill>
                <patternFill>
                  <bgColor rgb="FFEEFFCC"/>
                </patternFill>
              </fill>
            </x14:dxf>
          </x14:cfRule>
          <x14:cfRule type="expression" priority="1335" id="{FA566721-9D18-4C2F-B13E-F75A90A18B25}">
            <xm:f>AND($U37=設定!$B$8,設定!$B$8&lt;&gt;"")</xm:f>
            <x14:dxf>
              <fill>
                <patternFill>
                  <bgColor rgb="FFFFFFCC"/>
                </patternFill>
              </fill>
            </x14:dxf>
          </x14:cfRule>
          <x14:cfRule type="expression" priority="1336" id="{5903B464-D42F-4A67-938C-8BFD4B8ED902}">
            <xm:f>AND($U37=設定!$B$7,設定!$B$7&lt;&gt;"")</xm:f>
            <x14:dxf>
              <fill>
                <patternFill>
                  <bgColor rgb="FFFFEECC"/>
                </patternFill>
              </fill>
            </x14:dxf>
          </x14:cfRule>
          <x14:cfRule type="expression" priority="1337" id="{2846187C-C23F-4B01-8C08-E0734E6C19E4}">
            <xm:f>AND($U37=設定!$B$6,設定!$B$6&lt;&gt;"")</xm:f>
            <x14:dxf>
              <fill>
                <patternFill>
                  <bgColor rgb="FFF1E5DB"/>
                </patternFill>
              </fill>
            </x14:dxf>
          </x14:cfRule>
          <x14:cfRule type="expression" priority="1338" id="{F40A024E-9DC7-4433-81B1-E126BBE6E156}">
            <xm:f>AND($U37=設定!$B$5,設定!$B$5&lt;&gt;"")</xm:f>
            <x14:dxf>
              <fill>
                <patternFill>
                  <bgColor rgb="FFFFCCCC"/>
                </patternFill>
              </fill>
            </x14:dxf>
          </x14:cfRule>
          <xm:sqref>T37:U94 T96:U125</xm:sqref>
        </x14:conditionalFormatting>
        <x14:conditionalFormatting xmlns:xm="http://schemas.microsoft.com/office/excel/2006/main">
          <x14:cfRule type="expression" priority="1291" id="{4AA0B8B0-6282-4795-8C8E-2948D8D4C0FD}">
            <xm:f>AND($W37=設定!$B$19,設定!$B$19&lt;&gt;"")</xm:f>
            <x14:dxf>
              <fill>
                <patternFill>
                  <bgColor rgb="FFFFCCDD"/>
                </patternFill>
              </fill>
            </x14:dxf>
          </x14:cfRule>
          <x14:cfRule type="expression" priority="1292" id="{844F66B5-EFFC-4D49-8D0F-1F404599B3DE}">
            <xm:f>AND($W37=設定!$B$18,設定!$B$18&lt;&gt;"")</xm:f>
            <x14:dxf>
              <fill>
                <patternFill>
                  <bgColor rgb="FFF7D4EB"/>
                </patternFill>
              </fill>
            </x14:dxf>
          </x14:cfRule>
          <x14:cfRule type="expression" priority="1293" id="{A0780B35-F873-46B2-BE31-79F7A58FA104}">
            <xm:f>AND($W37=設定!$B$17,設定!$B$17&lt;&gt;"")</xm:f>
            <x14:dxf>
              <fill>
                <patternFill>
                  <bgColor rgb="FFFFCCFF"/>
                </patternFill>
              </fill>
            </x14:dxf>
          </x14:cfRule>
          <x14:cfRule type="expression" priority="1294" id="{CCC4C967-3DC4-4B66-AEFB-62FD16D2284D}">
            <xm:f>AND($W37=設定!$B$16,設定!$B$16&lt;&gt;"")</xm:f>
            <x14:dxf>
              <fill>
                <patternFill>
                  <bgColor rgb="FFEECCFF"/>
                </patternFill>
              </fill>
            </x14:dxf>
          </x14:cfRule>
          <x14:cfRule type="expression" priority="1295" id="{426E19E0-EC1D-49D6-8208-A299CCA4696B}">
            <xm:f>AND($W37=設定!$B$15,設定!$B$15&lt;&gt;"")</xm:f>
            <x14:dxf>
              <fill>
                <patternFill>
                  <bgColor rgb="FFD6D6F5"/>
                </patternFill>
              </fill>
            </x14:dxf>
          </x14:cfRule>
          <x14:cfRule type="expression" priority="1296" id="{F2B1ECE4-CA38-474D-8712-12F1CD1367EB}">
            <xm:f>AND($W37=設定!$B$14,設定!$B$14&lt;&gt;"")</xm:f>
            <x14:dxf>
              <fill>
                <patternFill>
                  <bgColor rgb="FFCCDDFF"/>
                </patternFill>
              </fill>
            </x14:dxf>
          </x14:cfRule>
          <x14:cfRule type="expression" priority="1297" id="{1B2FAF7F-1FA5-4DF2-8B77-CD3A0A6D9556}">
            <xm:f>AND($W37=設定!$B$13,設定!$B$13&lt;&gt;"")</xm:f>
            <x14:dxf>
              <fill>
                <patternFill>
                  <bgColor rgb="FFCCEEFF"/>
                </patternFill>
              </fill>
            </x14:dxf>
          </x14:cfRule>
          <x14:cfRule type="expression" priority="1298" id="{CBBD2F2E-4E7A-4F3E-BCC0-F87127D2C43D}">
            <xm:f>AND($W37=設定!$B$12,設定!$B$12&lt;&gt;"")</xm:f>
            <x14:dxf>
              <fill>
                <patternFill>
                  <bgColor rgb="FFCFFCFC"/>
                </patternFill>
              </fill>
            </x14:dxf>
          </x14:cfRule>
          <x14:cfRule type="expression" priority="1299" id="{58531AC4-4C81-4883-9A10-5D06DB0D3B05}">
            <xm:f>AND($W37=設定!$B$11,設定!$B$11&lt;&gt;"")</xm:f>
            <x14:dxf>
              <fill>
                <patternFill>
                  <bgColor rgb="FFCCFFDD"/>
                </patternFill>
              </fill>
            </x14:dxf>
          </x14:cfRule>
          <x14:cfRule type="expression" priority="1300" id="{8B6CD312-EF7F-41D8-841F-30B0B48866FD}">
            <xm:f>AND($W37=設定!$B$10,設定!$B$10&lt;&gt;"")</xm:f>
            <x14:dxf>
              <fill>
                <patternFill>
                  <bgColor rgb="FFDDFFCC"/>
                </patternFill>
              </fill>
            </x14:dxf>
          </x14:cfRule>
          <x14:cfRule type="expression" priority="1301" id="{2270E6AF-8C98-455B-A76B-39B1AD9AFE91}">
            <xm:f>AND($W37=設定!$B$9,設定!$B$9&lt;&gt;"")</xm:f>
            <x14:dxf>
              <fill>
                <patternFill>
                  <bgColor rgb="FFEEFFCC"/>
                </patternFill>
              </fill>
            </x14:dxf>
          </x14:cfRule>
          <x14:cfRule type="expression" priority="1302" id="{020532A3-8809-4EC9-8FBF-112C03BCB1CB}">
            <xm:f>AND($W37=設定!$B$8,設定!$B$8&lt;&gt;"")</xm:f>
            <x14:dxf>
              <fill>
                <patternFill>
                  <bgColor rgb="FFFFFFCC"/>
                </patternFill>
              </fill>
            </x14:dxf>
          </x14:cfRule>
          <x14:cfRule type="expression" priority="1303" id="{C04994D3-8B09-4D65-A703-93F3A59372E4}">
            <xm:f>AND($W37=設定!$B$7,設定!$B$7&lt;&gt;"")</xm:f>
            <x14:dxf>
              <fill>
                <patternFill>
                  <bgColor rgb="FFFFEECC"/>
                </patternFill>
              </fill>
            </x14:dxf>
          </x14:cfRule>
          <x14:cfRule type="expression" priority="1304" id="{A6B0A1FC-CE31-435F-AD74-3B01C0C27E91}">
            <xm:f>AND($W37=設定!$B$6,設定!$B$6&lt;&gt;"")</xm:f>
            <x14:dxf>
              <fill>
                <patternFill>
                  <bgColor rgb="FFF1E5DB"/>
                </patternFill>
              </fill>
            </x14:dxf>
          </x14:cfRule>
          <x14:cfRule type="expression" priority="1305" id="{C8B123F9-295B-4DEE-925E-C805235C95DD}">
            <xm:f>AND($W37=設定!$B$5,設定!$B$5&lt;&gt;"")</xm:f>
            <x14:dxf>
              <fill>
                <patternFill>
                  <bgColor rgb="FFFFCCCC"/>
                </patternFill>
              </fill>
            </x14:dxf>
          </x14:cfRule>
          <xm:sqref>V37:W94 V96:W125</xm:sqref>
        </x14:conditionalFormatting>
        <x14:conditionalFormatting xmlns:xm="http://schemas.microsoft.com/office/excel/2006/main">
          <x14:cfRule type="expression" priority="1258" id="{ABCE068E-67C0-427F-B20C-809A5184B61B}">
            <xm:f>AND($Y37=設定!$B$19,設定!$B$19&lt;&gt;"")</xm:f>
            <x14:dxf>
              <fill>
                <patternFill>
                  <bgColor rgb="FFFFCCDD"/>
                </patternFill>
              </fill>
            </x14:dxf>
          </x14:cfRule>
          <x14:cfRule type="expression" priority="1259" id="{804BAD6E-5E47-443C-8BEB-7C7BDE64746B}">
            <xm:f>AND($Y37=設定!$B$18,設定!$B$18&lt;&gt;"")</xm:f>
            <x14:dxf>
              <fill>
                <patternFill>
                  <bgColor rgb="FFF7D4EB"/>
                </patternFill>
              </fill>
            </x14:dxf>
          </x14:cfRule>
          <x14:cfRule type="expression" priority="1260" id="{09DAA11C-142A-4329-8961-BB67F3A1CD20}">
            <xm:f>AND($Y37=設定!$B$17,設定!$B$17&lt;&gt;"")</xm:f>
            <x14:dxf>
              <fill>
                <patternFill>
                  <bgColor rgb="FFFFCCFF"/>
                </patternFill>
              </fill>
            </x14:dxf>
          </x14:cfRule>
          <x14:cfRule type="expression" priority="1261" id="{A5FAF233-E4A9-4D70-AFFE-5BE308C4BFD8}">
            <xm:f>AND($Y37=設定!$B$16,設定!$B$16&lt;&gt;"")</xm:f>
            <x14:dxf>
              <fill>
                <patternFill>
                  <bgColor rgb="FFEECCFF"/>
                </patternFill>
              </fill>
            </x14:dxf>
          </x14:cfRule>
          <x14:cfRule type="expression" priority="1262" id="{E92EC777-6AF7-4506-B94D-B66660181078}">
            <xm:f>AND($Y37=設定!$B$15,設定!$B$15&lt;&gt;"")</xm:f>
            <x14:dxf>
              <fill>
                <patternFill>
                  <bgColor rgb="FFD6D6F5"/>
                </patternFill>
              </fill>
            </x14:dxf>
          </x14:cfRule>
          <x14:cfRule type="expression" priority="1263" id="{03F2F1AB-5077-4100-A719-F14613377951}">
            <xm:f>AND($Y37=設定!$B$14,設定!$B$14&lt;&gt;"")</xm:f>
            <x14:dxf>
              <fill>
                <patternFill>
                  <bgColor rgb="FFCCDDFF"/>
                </patternFill>
              </fill>
            </x14:dxf>
          </x14:cfRule>
          <x14:cfRule type="expression" priority="1264" id="{3607E260-431A-4080-889D-FA7FCE06AD93}">
            <xm:f>AND($Y37=設定!$B$13,設定!$B$13&lt;&gt;"")</xm:f>
            <x14:dxf>
              <fill>
                <patternFill>
                  <bgColor rgb="FFCCEEFF"/>
                </patternFill>
              </fill>
            </x14:dxf>
          </x14:cfRule>
          <x14:cfRule type="expression" priority="1265" id="{7FDCD492-5924-4A13-BB16-938840B9DEC6}">
            <xm:f>AND($Y37=設定!$B$12,設定!$B$12&lt;&gt;"")</xm:f>
            <x14:dxf>
              <fill>
                <patternFill>
                  <bgColor rgb="FFCFFCFC"/>
                </patternFill>
              </fill>
            </x14:dxf>
          </x14:cfRule>
          <x14:cfRule type="expression" priority="1266" id="{9D85C34E-D33D-43F3-A948-08B92470A3A4}">
            <xm:f>AND($Y37=設定!$B$11,設定!$B$11&lt;&gt;"")</xm:f>
            <x14:dxf>
              <fill>
                <patternFill>
                  <bgColor rgb="FFCCFFDD"/>
                </patternFill>
              </fill>
            </x14:dxf>
          </x14:cfRule>
          <x14:cfRule type="expression" priority="1267" id="{0CBCC361-8C09-45C0-A95E-16623415A852}">
            <xm:f>AND($Y37=設定!$B$10,設定!$B$10&lt;&gt;"")</xm:f>
            <x14:dxf>
              <fill>
                <patternFill>
                  <bgColor rgb="FFDDFFCC"/>
                </patternFill>
              </fill>
            </x14:dxf>
          </x14:cfRule>
          <x14:cfRule type="expression" priority="1268" id="{3089DFE1-0546-4D49-83EB-A8812195A2B5}">
            <xm:f>AND($Y37=設定!$B$9,設定!$B$9&lt;&gt;"")</xm:f>
            <x14:dxf>
              <fill>
                <patternFill>
                  <bgColor rgb="FFEEFFCC"/>
                </patternFill>
              </fill>
            </x14:dxf>
          </x14:cfRule>
          <x14:cfRule type="expression" priority="1269" id="{A5FA98D1-3301-4390-8F03-A3EB662865C4}">
            <xm:f>AND($Y37=設定!$B$8,設定!$B$8&lt;&gt;"")</xm:f>
            <x14:dxf>
              <fill>
                <patternFill>
                  <bgColor rgb="FFFFFFCC"/>
                </patternFill>
              </fill>
            </x14:dxf>
          </x14:cfRule>
          <x14:cfRule type="expression" priority="1270" id="{7D93706C-A835-41D3-A61E-C2BAAE84E80A}">
            <xm:f>AND($Y37=設定!$B$7,設定!$B$7&lt;&gt;"")</xm:f>
            <x14:dxf>
              <fill>
                <patternFill>
                  <bgColor rgb="FFFFEECC"/>
                </patternFill>
              </fill>
            </x14:dxf>
          </x14:cfRule>
          <x14:cfRule type="expression" priority="1271" id="{4479E56A-1399-43A6-84B1-5D1173AFCBD6}">
            <xm:f>AND($Y37=設定!$B$6,設定!$B$6&lt;&gt;"")</xm:f>
            <x14:dxf>
              <fill>
                <patternFill>
                  <bgColor rgb="FFF1E5DB"/>
                </patternFill>
              </fill>
            </x14:dxf>
          </x14:cfRule>
          <x14:cfRule type="expression" priority="1272" id="{9BF8FDEF-786A-4DA4-9D09-A88455BB1001}">
            <xm:f>AND($Y37=設定!$B$5,設定!$B$5&lt;&gt;"")</xm:f>
            <x14:dxf>
              <fill>
                <patternFill>
                  <bgColor rgb="FFFFCCCC"/>
                </patternFill>
              </fill>
            </x14:dxf>
          </x14:cfRule>
          <xm:sqref>X37:Y94 X96:Y125</xm:sqref>
        </x14:conditionalFormatting>
        <x14:conditionalFormatting xmlns:xm="http://schemas.microsoft.com/office/excel/2006/main">
          <x14:cfRule type="expression" priority="1225" id="{396BA893-1901-49D0-945B-5255D9486481}">
            <xm:f>AND($AA37=設定!$B$19,設定!$B$19&lt;&gt;"")</xm:f>
            <x14:dxf>
              <fill>
                <patternFill>
                  <bgColor rgb="FFFFCCDD"/>
                </patternFill>
              </fill>
            </x14:dxf>
          </x14:cfRule>
          <x14:cfRule type="expression" priority="1226" id="{5A3BE623-6B9F-482C-B548-CC47AE6F17E3}">
            <xm:f>AND($AA37=設定!$B$18,設定!$B$18&lt;&gt;"")</xm:f>
            <x14:dxf>
              <fill>
                <patternFill>
                  <bgColor rgb="FFF7D4EB"/>
                </patternFill>
              </fill>
            </x14:dxf>
          </x14:cfRule>
          <x14:cfRule type="expression" priority="1227" id="{583D932F-9B83-4ABF-A1A4-ECAEB6617587}">
            <xm:f>AND($AA37=設定!$B$17,設定!$B$17&lt;&gt;"")</xm:f>
            <x14:dxf>
              <fill>
                <patternFill>
                  <bgColor rgb="FFFFCCFF"/>
                </patternFill>
              </fill>
            </x14:dxf>
          </x14:cfRule>
          <x14:cfRule type="expression" priority="1228" id="{C89C8951-7AA2-4604-BA17-4AD48F03EE2D}">
            <xm:f>AND($AA37=設定!$B$16,設定!$B$16&lt;&gt;"")</xm:f>
            <x14:dxf>
              <fill>
                <patternFill>
                  <bgColor rgb="FFEECCFF"/>
                </patternFill>
              </fill>
            </x14:dxf>
          </x14:cfRule>
          <x14:cfRule type="expression" priority="1229" id="{3E8B5064-854A-45C8-94A8-523C567DAB14}">
            <xm:f>AND($AA37=設定!$B$15,設定!$B$15&lt;&gt;"")</xm:f>
            <x14:dxf>
              <fill>
                <patternFill>
                  <bgColor rgb="FFD6D6F5"/>
                </patternFill>
              </fill>
            </x14:dxf>
          </x14:cfRule>
          <x14:cfRule type="expression" priority="1230" id="{AE886881-A862-4FCA-8A06-893FD380254B}">
            <xm:f>AND($AA37=設定!$B$14,設定!$B$14&lt;&gt;"")</xm:f>
            <x14:dxf>
              <fill>
                <patternFill>
                  <bgColor rgb="FFCCDDFF"/>
                </patternFill>
              </fill>
            </x14:dxf>
          </x14:cfRule>
          <x14:cfRule type="expression" priority="1231" id="{77F379E7-ECF2-4D61-97C2-F69BEEAF1769}">
            <xm:f>AND($AA37=設定!$B$13,設定!$B$13&lt;&gt;"")</xm:f>
            <x14:dxf>
              <fill>
                <patternFill>
                  <bgColor rgb="FFCCEEFF"/>
                </patternFill>
              </fill>
            </x14:dxf>
          </x14:cfRule>
          <x14:cfRule type="expression" priority="1232" id="{8461E87F-522B-4C15-96D6-368C654A18C9}">
            <xm:f>AND($AA37=設定!$B$12,設定!$B$12&lt;&gt;"")</xm:f>
            <x14:dxf>
              <fill>
                <patternFill>
                  <bgColor rgb="FFCFFCFC"/>
                </patternFill>
              </fill>
            </x14:dxf>
          </x14:cfRule>
          <x14:cfRule type="expression" priority="1233" id="{45EDADF9-77DE-451C-AB63-FA380A002B98}">
            <xm:f>AND($AA37=設定!$B$11,設定!$B$11&lt;&gt;"")</xm:f>
            <x14:dxf>
              <fill>
                <patternFill>
                  <bgColor rgb="FFCCFFDD"/>
                </patternFill>
              </fill>
            </x14:dxf>
          </x14:cfRule>
          <x14:cfRule type="expression" priority="1234" id="{52CBAE50-74BC-47FF-B786-7D07FE95FDD0}">
            <xm:f>AND($AA37=設定!$B$10,設定!$B$10&lt;&gt;"")</xm:f>
            <x14:dxf>
              <fill>
                <patternFill>
                  <bgColor rgb="FFDDFFCC"/>
                </patternFill>
              </fill>
            </x14:dxf>
          </x14:cfRule>
          <x14:cfRule type="expression" priority="1235" id="{DED47D07-D17E-41B8-835D-0C82429FA7AF}">
            <xm:f>AND($AA37=設定!$B$9,設定!$B$9&lt;&gt;"")</xm:f>
            <x14:dxf>
              <fill>
                <patternFill>
                  <bgColor rgb="FFEEFFCC"/>
                </patternFill>
              </fill>
            </x14:dxf>
          </x14:cfRule>
          <x14:cfRule type="expression" priority="1236" id="{E6169C57-A7AE-4EDA-8E58-5B5952BF5CFA}">
            <xm:f>AND($AA37=設定!$B$8,設定!$B$8&lt;&gt;"")</xm:f>
            <x14:dxf>
              <fill>
                <patternFill>
                  <bgColor rgb="FFFFFFCC"/>
                </patternFill>
              </fill>
            </x14:dxf>
          </x14:cfRule>
          <x14:cfRule type="expression" priority="1237" id="{CDC7F25C-D3F9-49C1-A15F-7FC6B2D6F3B7}">
            <xm:f>AND($AA37=設定!$B$7,設定!$B$7&lt;&gt;"")</xm:f>
            <x14:dxf>
              <fill>
                <patternFill>
                  <bgColor rgb="FFFFEECC"/>
                </patternFill>
              </fill>
            </x14:dxf>
          </x14:cfRule>
          <x14:cfRule type="expression" priority="1238" id="{507EB0F5-CA09-4FF3-B946-3B26C64C7E44}">
            <xm:f>AND($AA37=設定!$B$6,設定!$B$6&lt;&gt;"")</xm:f>
            <x14:dxf>
              <fill>
                <patternFill>
                  <bgColor rgb="FFF1E5DB"/>
                </patternFill>
              </fill>
            </x14:dxf>
          </x14:cfRule>
          <x14:cfRule type="expression" priority="1239" id="{F74D150B-FFFA-4DF2-A5B0-1F39F2DA916C}">
            <xm:f>AND($AA37=設定!$B$5,設定!$B$5&lt;&gt;"")</xm:f>
            <x14:dxf>
              <fill>
                <patternFill>
                  <bgColor rgb="FFFFCCCC"/>
                </patternFill>
              </fill>
            </x14:dxf>
          </x14:cfRule>
          <xm:sqref>Z37:AA94 Z96:AA125</xm:sqref>
        </x14:conditionalFormatting>
        <x14:conditionalFormatting xmlns:xm="http://schemas.microsoft.com/office/excel/2006/main">
          <x14:cfRule type="expression" priority="1192" id="{3BC518D1-53C9-4290-907D-63603AB604FF}">
            <xm:f>AND($AC37=設定!$B$19,設定!$B$19&lt;&gt;"")</xm:f>
            <x14:dxf>
              <fill>
                <patternFill>
                  <bgColor rgb="FFFFCCDD"/>
                </patternFill>
              </fill>
            </x14:dxf>
          </x14:cfRule>
          <x14:cfRule type="expression" priority="1193" id="{087465E0-C50E-4D83-953F-75E5369035DE}">
            <xm:f>AND($AC37=設定!$B$18,設定!$B$18&lt;&gt;"")</xm:f>
            <x14:dxf>
              <fill>
                <patternFill>
                  <bgColor rgb="FFF7D4EB"/>
                </patternFill>
              </fill>
            </x14:dxf>
          </x14:cfRule>
          <x14:cfRule type="expression" priority="1194" id="{11C69B38-D002-486E-BB69-39AD81E4EC46}">
            <xm:f>AND($AC37=設定!$B$17,設定!$B$17&lt;&gt;"")</xm:f>
            <x14:dxf>
              <fill>
                <patternFill>
                  <bgColor rgb="FFFFCCFF"/>
                </patternFill>
              </fill>
            </x14:dxf>
          </x14:cfRule>
          <x14:cfRule type="expression" priority="1195" id="{4C16AA6D-7AFA-403C-99CF-842738E8E4F8}">
            <xm:f>AND($AC37=設定!$B$16,設定!$B$16&lt;&gt;"")</xm:f>
            <x14:dxf>
              <fill>
                <patternFill>
                  <bgColor rgb="FFEECCFF"/>
                </patternFill>
              </fill>
            </x14:dxf>
          </x14:cfRule>
          <x14:cfRule type="expression" priority="1196" id="{4602CBFE-9B5F-423D-B557-E68FA479F9C1}">
            <xm:f>AND($AC37=設定!$B$15,設定!$B$15&lt;&gt;"")</xm:f>
            <x14:dxf>
              <fill>
                <patternFill>
                  <bgColor rgb="FFD6D6F5"/>
                </patternFill>
              </fill>
            </x14:dxf>
          </x14:cfRule>
          <x14:cfRule type="expression" priority="1197" id="{63909865-55D6-4B43-86B2-F513EC84A702}">
            <xm:f>AND($AC37=設定!$B$14,設定!$B$14&lt;&gt;"")</xm:f>
            <x14:dxf>
              <fill>
                <patternFill>
                  <bgColor rgb="FFCCDDFF"/>
                </patternFill>
              </fill>
            </x14:dxf>
          </x14:cfRule>
          <x14:cfRule type="expression" priority="1198" id="{7448073D-62E4-4304-BAAB-9181D21AA470}">
            <xm:f>AND($AC37=設定!$B$13,設定!$B$13&lt;&gt;"")</xm:f>
            <x14:dxf>
              <fill>
                <patternFill>
                  <bgColor rgb="FFCCEEFF"/>
                </patternFill>
              </fill>
            </x14:dxf>
          </x14:cfRule>
          <x14:cfRule type="expression" priority="1199" id="{C05C2499-68D3-41E8-A4B6-A65D5DE2E558}">
            <xm:f>AND($AC37=設定!$B$12,設定!$B$12&lt;&gt;"")</xm:f>
            <x14:dxf>
              <fill>
                <patternFill>
                  <bgColor rgb="FFCFFCFC"/>
                </patternFill>
              </fill>
            </x14:dxf>
          </x14:cfRule>
          <x14:cfRule type="expression" priority="1200" id="{2D615D80-2112-4B57-A279-57FA57821F40}">
            <xm:f>AND($AC37=設定!$B$11,設定!$B$11&lt;&gt;"")</xm:f>
            <x14:dxf>
              <fill>
                <patternFill>
                  <bgColor rgb="FFCCFFDD"/>
                </patternFill>
              </fill>
            </x14:dxf>
          </x14:cfRule>
          <x14:cfRule type="expression" priority="1201" id="{296527A7-AF98-4B87-884F-8DE158399031}">
            <xm:f>AND($AC37=設定!$B$10,設定!$B$10&lt;&gt;"")</xm:f>
            <x14:dxf>
              <fill>
                <patternFill>
                  <bgColor rgb="FFDDFFCC"/>
                </patternFill>
              </fill>
            </x14:dxf>
          </x14:cfRule>
          <x14:cfRule type="expression" priority="1202" id="{E20B8E1A-A4DC-4733-A238-6FB319DF97B3}">
            <xm:f>AND($AC37=設定!$B$9,設定!$B$9&lt;&gt;"")</xm:f>
            <x14:dxf>
              <fill>
                <patternFill>
                  <bgColor rgb="FFEEFFCC"/>
                </patternFill>
              </fill>
            </x14:dxf>
          </x14:cfRule>
          <x14:cfRule type="expression" priority="1203" id="{0CB8D34C-D0CE-491A-BE7D-A20F7174E95C}">
            <xm:f>AND($AC37=設定!$B$8,設定!$B$8&lt;&gt;"")</xm:f>
            <x14:dxf>
              <fill>
                <patternFill>
                  <bgColor rgb="FFFFFFCC"/>
                </patternFill>
              </fill>
            </x14:dxf>
          </x14:cfRule>
          <x14:cfRule type="expression" priority="1204" id="{67959157-A833-4B4D-B81D-8B76D0DFA084}">
            <xm:f>AND($AC37=設定!$B$7,設定!$B$7&lt;&gt;"")</xm:f>
            <x14:dxf>
              <fill>
                <patternFill>
                  <bgColor rgb="FFFFEECC"/>
                </patternFill>
              </fill>
            </x14:dxf>
          </x14:cfRule>
          <x14:cfRule type="expression" priority="1205" id="{15185F42-D4E8-4188-BD71-D936D1430BB6}">
            <xm:f>AND($AC37=設定!$B$6,設定!$B$6&lt;&gt;"")</xm:f>
            <x14:dxf>
              <fill>
                <patternFill>
                  <bgColor rgb="FFF1E5DB"/>
                </patternFill>
              </fill>
            </x14:dxf>
          </x14:cfRule>
          <x14:cfRule type="expression" priority="1206" id="{217201E3-F77A-4C2A-9CBE-1A891ACE85CA}">
            <xm:f>AND($AC37=設定!$B$5,設定!$B$5&lt;&gt;"")</xm:f>
            <x14:dxf>
              <fill>
                <patternFill>
                  <bgColor rgb="FFFFCCCC"/>
                </patternFill>
              </fill>
            </x14:dxf>
          </x14:cfRule>
          <xm:sqref>AB37:AC94 AB96:AC125</xm:sqref>
        </x14:conditionalFormatting>
        <x14:conditionalFormatting xmlns:xm="http://schemas.microsoft.com/office/excel/2006/main">
          <x14:cfRule type="expression" priority="1159" id="{906A99EE-F9B5-4975-9202-8C4912C8F244}">
            <xm:f>AND($AE37=設定!$B$19,設定!$B$19&lt;&gt;"")</xm:f>
            <x14:dxf>
              <fill>
                <patternFill>
                  <bgColor rgb="FFFFCCDD"/>
                </patternFill>
              </fill>
            </x14:dxf>
          </x14:cfRule>
          <x14:cfRule type="expression" priority="1160" id="{55ED3F81-D1B0-4927-A432-41649ECE441B}">
            <xm:f>AND($AE37=設定!$B$18,設定!$B$18&lt;&gt;"")</xm:f>
            <x14:dxf>
              <fill>
                <patternFill>
                  <bgColor rgb="FFF7D4EB"/>
                </patternFill>
              </fill>
            </x14:dxf>
          </x14:cfRule>
          <x14:cfRule type="expression" priority="1161" id="{FF7E1AF0-663B-4E18-BD12-CF67697413E6}">
            <xm:f>AND($AE37=設定!$B$17,設定!$B$17&lt;&gt;"")</xm:f>
            <x14:dxf>
              <fill>
                <patternFill>
                  <bgColor rgb="FFFFCCFF"/>
                </patternFill>
              </fill>
            </x14:dxf>
          </x14:cfRule>
          <x14:cfRule type="expression" priority="1162" id="{C0ED5051-A836-4BD9-8FE6-28D4371E5391}">
            <xm:f>AND($AE37=設定!$B$16,設定!$B$16&lt;&gt;"")</xm:f>
            <x14:dxf>
              <fill>
                <patternFill>
                  <bgColor rgb="FFEECCFF"/>
                </patternFill>
              </fill>
            </x14:dxf>
          </x14:cfRule>
          <x14:cfRule type="expression" priority="1163" id="{A368CE30-4FE1-4A86-91F5-42FF289D7CAC}">
            <xm:f>AND($AE37=設定!$B$15,設定!$B$15&lt;&gt;"")</xm:f>
            <x14:dxf>
              <fill>
                <patternFill>
                  <bgColor rgb="FFD6D6F5"/>
                </patternFill>
              </fill>
            </x14:dxf>
          </x14:cfRule>
          <x14:cfRule type="expression" priority="1164" id="{838A1FE8-B2F6-462A-B316-DC9E8A11838F}">
            <xm:f>AND($AE37=設定!$B$14,設定!$B$14&lt;&gt;"")</xm:f>
            <x14:dxf>
              <fill>
                <patternFill>
                  <bgColor rgb="FFCCDDFF"/>
                </patternFill>
              </fill>
            </x14:dxf>
          </x14:cfRule>
          <x14:cfRule type="expression" priority="1165" id="{CF49CAEB-F8C9-4EC0-9323-5AFEBAD4D334}">
            <xm:f>AND($AE37=設定!$B$13,設定!$B$13&lt;&gt;"")</xm:f>
            <x14:dxf>
              <fill>
                <patternFill>
                  <bgColor rgb="FFCCEEFF"/>
                </patternFill>
              </fill>
            </x14:dxf>
          </x14:cfRule>
          <x14:cfRule type="expression" priority="1166" id="{F02AB4C0-A09F-4EA3-A859-6CF9B31A8372}">
            <xm:f>AND($AE37=設定!$B$12,設定!$B$12&lt;&gt;"")</xm:f>
            <x14:dxf>
              <fill>
                <patternFill>
                  <bgColor rgb="FFCFFCFC"/>
                </patternFill>
              </fill>
            </x14:dxf>
          </x14:cfRule>
          <x14:cfRule type="expression" priority="1167" id="{19A9C288-1C42-4FD0-B84B-DD406C095CB5}">
            <xm:f>AND($AE37=設定!$B$11,設定!$B$11&lt;&gt;"")</xm:f>
            <x14:dxf>
              <fill>
                <patternFill>
                  <bgColor rgb="FFCCFFDD"/>
                </patternFill>
              </fill>
            </x14:dxf>
          </x14:cfRule>
          <x14:cfRule type="expression" priority="1168" id="{FBA3476F-D829-4F36-9A19-4FE62DE6EBE9}">
            <xm:f>AND($AE37=設定!$B$10,設定!$B$10&lt;&gt;"")</xm:f>
            <x14:dxf>
              <fill>
                <patternFill>
                  <bgColor rgb="FFDDFFCC"/>
                </patternFill>
              </fill>
            </x14:dxf>
          </x14:cfRule>
          <x14:cfRule type="expression" priority="1169" id="{2A897181-48F5-4BC4-B322-14D75C58EDE2}">
            <xm:f>AND($AE37=設定!$B$9,設定!$B$9&lt;&gt;"")</xm:f>
            <x14:dxf>
              <fill>
                <patternFill>
                  <bgColor rgb="FFEEFFCC"/>
                </patternFill>
              </fill>
            </x14:dxf>
          </x14:cfRule>
          <x14:cfRule type="expression" priority="1170" id="{5739D1EE-4FB5-4B96-9BE7-2C4518065B76}">
            <xm:f>AND($AE37=設定!$B$8,設定!$B$8&lt;&gt;"")</xm:f>
            <x14:dxf>
              <fill>
                <patternFill>
                  <bgColor rgb="FFFFFFCC"/>
                </patternFill>
              </fill>
            </x14:dxf>
          </x14:cfRule>
          <x14:cfRule type="expression" priority="1171" id="{165877BD-57B3-4C8A-82D0-E33FA8897413}">
            <xm:f>AND($AE37=設定!$B$7,設定!$B$7&lt;&gt;"")</xm:f>
            <x14:dxf>
              <fill>
                <patternFill>
                  <bgColor rgb="FFFFEECC"/>
                </patternFill>
              </fill>
            </x14:dxf>
          </x14:cfRule>
          <x14:cfRule type="expression" priority="1172" id="{67F238F0-82C0-47D2-B247-D553DB5FD1BD}">
            <xm:f>AND($AE37=設定!$B$6,設定!$B$6&lt;&gt;"")</xm:f>
            <x14:dxf>
              <fill>
                <patternFill>
                  <bgColor rgb="FFF1E5DB"/>
                </patternFill>
              </fill>
            </x14:dxf>
          </x14:cfRule>
          <x14:cfRule type="expression" priority="1173" id="{E7F3087B-5094-4540-A549-BA3A4F61CBEF}">
            <xm:f>AND($AE37=設定!$B$5,設定!$B$5&lt;&gt;"")</xm:f>
            <x14:dxf>
              <fill>
                <patternFill>
                  <bgColor rgb="FFFFCCCC"/>
                </patternFill>
              </fill>
            </x14:dxf>
          </x14:cfRule>
          <xm:sqref>AD37:AE94 AD96:AE125</xm:sqref>
        </x14:conditionalFormatting>
        <x14:conditionalFormatting xmlns:xm="http://schemas.microsoft.com/office/excel/2006/main">
          <x14:cfRule type="expression" priority="1126" id="{98939239-2DE9-4BA5-A9CD-4B0E7742EDD7}">
            <xm:f>AND($AG37=設定!$B$19,設定!$B$19&lt;&gt;"")</xm:f>
            <x14:dxf>
              <fill>
                <patternFill>
                  <bgColor rgb="FFFFCCDD"/>
                </patternFill>
              </fill>
            </x14:dxf>
          </x14:cfRule>
          <x14:cfRule type="expression" priority="1127" id="{3182C854-69CF-4168-A60D-03BD3476173D}">
            <xm:f>AND($AG37=設定!$B$18,設定!$B$18&lt;&gt;"")</xm:f>
            <x14:dxf>
              <fill>
                <patternFill>
                  <bgColor rgb="FFF7D4EB"/>
                </patternFill>
              </fill>
            </x14:dxf>
          </x14:cfRule>
          <x14:cfRule type="expression" priority="1128" id="{D0C96342-9815-44C0-BC7C-4E7AE8B33415}">
            <xm:f>AND($AG37=設定!$B$17,設定!$B$17&lt;&gt;"")</xm:f>
            <x14:dxf>
              <fill>
                <patternFill>
                  <bgColor rgb="FFFFCCFF"/>
                </patternFill>
              </fill>
            </x14:dxf>
          </x14:cfRule>
          <x14:cfRule type="expression" priority="1129" id="{C9A4D759-C3FC-4F92-83DC-E2F147A3424F}">
            <xm:f>AND($AG37=設定!$B$16,設定!$B$16&lt;&gt;"")</xm:f>
            <x14:dxf>
              <fill>
                <patternFill>
                  <bgColor rgb="FFEECCFF"/>
                </patternFill>
              </fill>
            </x14:dxf>
          </x14:cfRule>
          <x14:cfRule type="expression" priority="1130" id="{33671A61-5381-40DA-B81E-31A269B764B1}">
            <xm:f>AND($AG37=設定!$B$15,設定!$B$15&lt;&gt;"")</xm:f>
            <x14:dxf>
              <fill>
                <patternFill>
                  <bgColor rgb="FFD6D6F5"/>
                </patternFill>
              </fill>
            </x14:dxf>
          </x14:cfRule>
          <x14:cfRule type="expression" priority="1131" id="{B6E43CE4-E768-442A-93D9-4CBE5FB20EF3}">
            <xm:f>AND($AG37=設定!$B$14,設定!$B$14&lt;&gt;"")</xm:f>
            <x14:dxf>
              <fill>
                <patternFill>
                  <bgColor rgb="FFCCDDFF"/>
                </patternFill>
              </fill>
            </x14:dxf>
          </x14:cfRule>
          <x14:cfRule type="expression" priority="1132" id="{18398509-5F7C-4E95-841B-5D56268EEB6F}">
            <xm:f>AND($AG37=設定!$B$13,設定!$B$13&lt;&gt;"")</xm:f>
            <x14:dxf>
              <fill>
                <patternFill>
                  <bgColor rgb="FFCCEEFF"/>
                </patternFill>
              </fill>
            </x14:dxf>
          </x14:cfRule>
          <x14:cfRule type="expression" priority="1133" id="{F3E07682-6994-4BEE-813F-215811BCAC01}">
            <xm:f>AND($AG37=設定!$B$12,設定!$B$12&lt;&gt;"")</xm:f>
            <x14:dxf>
              <fill>
                <patternFill>
                  <bgColor rgb="FFCFFCFC"/>
                </patternFill>
              </fill>
            </x14:dxf>
          </x14:cfRule>
          <x14:cfRule type="expression" priority="1134" id="{08AC9359-3C17-459A-B5E1-B1E3E06DF55A}">
            <xm:f>AND($AG37=設定!$B$11,設定!$B$11&lt;&gt;"")</xm:f>
            <x14:dxf>
              <fill>
                <patternFill>
                  <bgColor rgb="FFCCFFDD"/>
                </patternFill>
              </fill>
            </x14:dxf>
          </x14:cfRule>
          <x14:cfRule type="expression" priority="1135" id="{ED4DE957-3742-4754-9927-720B4D7FE8F9}">
            <xm:f>AND($AG37=設定!$B$10,設定!$B$10&lt;&gt;"")</xm:f>
            <x14:dxf>
              <fill>
                <patternFill>
                  <bgColor rgb="FFDDFFCC"/>
                </patternFill>
              </fill>
            </x14:dxf>
          </x14:cfRule>
          <x14:cfRule type="expression" priority="1136" id="{812E7B97-0747-4BA0-A03F-EF78E65C3F3B}">
            <xm:f>AND($AG37=設定!$B$9,設定!$B$9&lt;&gt;"")</xm:f>
            <x14:dxf>
              <fill>
                <patternFill>
                  <bgColor rgb="FFEEFFCC"/>
                </patternFill>
              </fill>
            </x14:dxf>
          </x14:cfRule>
          <x14:cfRule type="expression" priority="1137" id="{4B0D3636-D942-4BCB-8C76-ADB04EF0A8CF}">
            <xm:f>AND($AG37=設定!$B$8,設定!$B$8&lt;&gt;"")</xm:f>
            <x14:dxf>
              <fill>
                <patternFill>
                  <bgColor rgb="FFFFFFCC"/>
                </patternFill>
              </fill>
            </x14:dxf>
          </x14:cfRule>
          <x14:cfRule type="expression" priority="1138" id="{AF3933B8-47B1-42B1-B83A-3BA72EB570E8}">
            <xm:f>AND($AG37=設定!$B$7,設定!$B$7&lt;&gt;"")</xm:f>
            <x14:dxf>
              <fill>
                <patternFill>
                  <bgColor rgb="FFFFEECC"/>
                </patternFill>
              </fill>
            </x14:dxf>
          </x14:cfRule>
          <x14:cfRule type="expression" priority="1139" id="{5F8A31A6-686D-491D-81B7-24CF56535392}">
            <xm:f>AND($AG37=設定!$B$6,設定!$B$6&lt;&gt;"")</xm:f>
            <x14:dxf>
              <fill>
                <patternFill>
                  <bgColor rgb="FFF1E5DB"/>
                </patternFill>
              </fill>
            </x14:dxf>
          </x14:cfRule>
          <x14:cfRule type="expression" priority="1140" id="{82FC5E45-EAC4-445B-AE95-4F571DFF759D}">
            <xm:f>AND($AG37=設定!$B$5,設定!$B$5&lt;&gt;"")</xm:f>
            <x14:dxf>
              <fill>
                <patternFill>
                  <bgColor rgb="FFFFCCCC"/>
                </patternFill>
              </fill>
            </x14:dxf>
          </x14:cfRule>
          <xm:sqref>AF37:AG94 AF96:AG125</xm:sqref>
        </x14:conditionalFormatting>
        <x14:conditionalFormatting xmlns:xm="http://schemas.microsoft.com/office/excel/2006/main">
          <x14:cfRule type="expression" priority="1093" id="{5CA6B7F4-D751-4527-8E79-DDEB83B4FDDE}">
            <xm:f>AND($AI37=設定!$B$19,設定!$B$19&lt;&gt;"")</xm:f>
            <x14:dxf>
              <fill>
                <patternFill>
                  <bgColor rgb="FFFFCCDD"/>
                </patternFill>
              </fill>
            </x14:dxf>
          </x14:cfRule>
          <x14:cfRule type="expression" priority="1094" id="{A91952F2-EE0A-46A6-81C5-709DE2A2C81E}">
            <xm:f>AND($AI37=設定!$B$18,設定!$B$18&lt;&gt;"")</xm:f>
            <x14:dxf>
              <fill>
                <patternFill>
                  <bgColor rgb="FFF7D4EB"/>
                </patternFill>
              </fill>
            </x14:dxf>
          </x14:cfRule>
          <x14:cfRule type="expression" priority="1095" id="{0B357EBD-8020-4AB2-8309-144D61D1CEF3}">
            <xm:f>AND($AI37=設定!$B$17,設定!$B$17&lt;&gt;"")</xm:f>
            <x14:dxf>
              <fill>
                <patternFill>
                  <bgColor rgb="FFFFCCFF"/>
                </patternFill>
              </fill>
            </x14:dxf>
          </x14:cfRule>
          <x14:cfRule type="expression" priority="1096" id="{D3DA3738-9549-4B9B-B16F-78A0297A6356}">
            <xm:f>AND($AI37=設定!$B$16,設定!$B$16&lt;&gt;"")</xm:f>
            <x14:dxf>
              <fill>
                <patternFill>
                  <bgColor rgb="FFEECCFF"/>
                </patternFill>
              </fill>
            </x14:dxf>
          </x14:cfRule>
          <x14:cfRule type="expression" priority="1097" id="{E9A90FE3-B513-4D5B-A21A-E70951A52C89}">
            <xm:f>AND($AI37=設定!$B$15,設定!$B$15&lt;&gt;"")</xm:f>
            <x14:dxf>
              <fill>
                <patternFill>
                  <bgColor rgb="FFD6D6F5"/>
                </patternFill>
              </fill>
            </x14:dxf>
          </x14:cfRule>
          <x14:cfRule type="expression" priority="1098" id="{9AE2886B-0EAF-4C26-BFE2-A2523F4DB86F}">
            <xm:f>AND($AI37=設定!$B$14,設定!$B$14&lt;&gt;"")</xm:f>
            <x14:dxf>
              <fill>
                <patternFill>
                  <bgColor rgb="FFCCDDFF"/>
                </patternFill>
              </fill>
            </x14:dxf>
          </x14:cfRule>
          <x14:cfRule type="expression" priority="1099" id="{9977B3B5-C137-44B1-842A-63181F2259EF}">
            <xm:f>AND($AI37=設定!$B$13,設定!$B$13&lt;&gt;"")</xm:f>
            <x14:dxf>
              <fill>
                <patternFill>
                  <bgColor rgb="FFCCEEFF"/>
                </patternFill>
              </fill>
            </x14:dxf>
          </x14:cfRule>
          <x14:cfRule type="expression" priority="1100" id="{CD212739-E25E-466A-867B-BF8B71950617}">
            <xm:f>AND($AI37=設定!$B$12,設定!$B$12&lt;&gt;"")</xm:f>
            <x14:dxf>
              <fill>
                <patternFill>
                  <bgColor rgb="FFCFFCFC"/>
                </patternFill>
              </fill>
            </x14:dxf>
          </x14:cfRule>
          <x14:cfRule type="expression" priority="1101" id="{8C447B1A-7CCF-4D7D-8FE9-4AF3049645C2}">
            <xm:f>AND($AI37=設定!$B$11,設定!$B$11&lt;&gt;"")</xm:f>
            <x14:dxf>
              <fill>
                <patternFill>
                  <bgColor rgb="FFCCFFDD"/>
                </patternFill>
              </fill>
            </x14:dxf>
          </x14:cfRule>
          <x14:cfRule type="expression" priority="1102" id="{EAB15D7C-9485-4418-B574-800C33ABD12E}">
            <xm:f>AND($AI37=設定!$B$10,設定!$B$10&lt;&gt;"")</xm:f>
            <x14:dxf>
              <fill>
                <patternFill>
                  <bgColor rgb="FFDDFFCC"/>
                </patternFill>
              </fill>
            </x14:dxf>
          </x14:cfRule>
          <x14:cfRule type="expression" priority="1103" id="{DD03A34A-F7B3-42C2-9556-3CDBEFA157BA}">
            <xm:f>AND($AI37=設定!$B$9,設定!$B$9&lt;&gt;"")</xm:f>
            <x14:dxf>
              <fill>
                <patternFill>
                  <bgColor rgb="FFEEFFCC"/>
                </patternFill>
              </fill>
            </x14:dxf>
          </x14:cfRule>
          <x14:cfRule type="expression" priority="1104" id="{374EEB88-74D0-448F-8080-5DA6A73C382F}">
            <xm:f>AND($AI37=設定!$B$8,設定!$B$8&lt;&gt;"")</xm:f>
            <x14:dxf>
              <fill>
                <patternFill>
                  <bgColor rgb="FFFFFFCC"/>
                </patternFill>
              </fill>
            </x14:dxf>
          </x14:cfRule>
          <x14:cfRule type="expression" priority="1105" id="{A84D8A7A-E028-483D-9405-6264CD9068AD}">
            <xm:f>AND($AI37=設定!$B$7,設定!$B$7&lt;&gt;"")</xm:f>
            <x14:dxf>
              <fill>
                <patternFill>
                  <bgColor rgb="FFFFEECC"/>
                </patternFill>
              </fill>
            </x14:dxf>
          </x14:cfRule>
          <x14:cfRule type="expression" priority="1106" id="{BE3FD6C7-5B93-409B-8F97-AF8A1FC15536}">
            <xm:f>AND($AI37=設定!$B$6,設定!$B$6&lt;&gt;"")</xm:f>
            <x14:dxf>
              <fill>
                <patternFill>
                  <bgColor rgb="FFF1E5DB"/>
                </patternFill>
              </fill>
            </x14:dxf>
          </x14:cfRule>
          <x14:cfRule type="expression" priority="1107" id="{D33313F0-96C0-4890-B122-1CEE657EAC73}">
            <xm:f>AND($AI37=設定!$B$5,設定!$B$5&lt;&gt;"")</xm:f>
            <x14:dxf>
              <fill>
                <patternFill>
                  <bgColor rgb="FFFFCCCC"/>
                </patternFill>
              </fill>
            </x14:dxf>
          </x14:cfRule>
          <xm:sqref>AH37:AI94 AH96:AI125</xm:sqref>
        </x14:conditionalFormatting>
        <x14:conditionalFormatting xmlns:xm="http://schemas.microsoft.com/office/excel/2006/main">
          <x14:cfRule type="expression" priority="1060" id="{14BCAA94-FD2E-44DA-A9E7-D7481C057D45}">
            <xm:f>AND($AK37=設定!$B$19,設定!$B$19&lt;&gt;"")</xm:f>
            <x14:dxf>
              <fill>
                <patternFill>
                  <bgColor rgb="FFFFCCDD"/>
                </patternFill>
              </fill>
            </x14:dxf>
          </x14:cfRule>
          <x14:cfRule type="expression" priority="1061" id="{7ACB0D03-A6BC-45AE-8E4D-438C71B1698A}">
            <xm:f>AND($AK37=設定!$B$18,設定!$B$18&lt;&gt;"")</xm:f>
            <x14:dxf>
              <fill>
                <patternFill>
                  <bgColor rgb="FFF7D4EB"/>
                </patternFill>
              </fill>
            </x14:dxf>
          </x14:cfRule>
          <x14:cfRule type="expression" priority="1062" id="{6524D8E2-DE0F-4DFB-AD69-302481A3051B}">
            <xm:f>AND($AK37=設定!$B$17,設定!$B$17&lt;&gt;"")</xm:f>
            <x14:dxf>
              <fill>
                <patternFill>
                  <bgColor rgb="FFFFCCFF"/>
                </patternFill>
              </fill>
            </x14:dxf>
          </x14:cfRule>
          <x14:cfRule type="expression" priority="1063" id="{6BB5932E-C7A4-4E0D-8479-B768E4FF6599}">
            <xm:f>AND($AK37=設定!$B$16,設定!$B$16&lt;&gt;"")</xm:f>
            <x14:dxf>
              <fill>
                <patternFill>
                  <bgColor rgb="FFEECCFF"/>
                </patternFill>
              </fill>
            </x14:dxf>
          </x14:cfRule>
          <x14:cfRule type="expression" priority="1064" id="{263FD97C-FB0E-4093-9D2F-8A42DA6D2BBF}">
            <xm:f>AND($AK37=設定!$B$15,設定!$B$15&lt;&gt;"")</xm:f>
            <x14:dxf>
              <fill>
                <patternFill>
                  <bgColor rgb="FFD6D6F5"/>
                </patternFill>
              </fill>
            </x14:dxf>
          </x14:cfRule>
          <x14:cfRule type="expression" priority="1065" id="{248533FE-1E5F-4D27-9CC9-C9C81938C670}">
            <xm:f>AND($AK37=設定!$B$14,設定!$B$14&lt;&gt;"")</xm:f>
            <x14:dxf>
              <fill>
                <patternFill>
                  <bgColor rgb="FFCCDDFF"/>
                </patternFill>
              </fill>
            </x14:dxf>
          </x14:cfRule>
          <x14:cfRule type="expression" priority="1066" id="{E26B1F09-A18A-463A-AF3C-F14B3CB6E80E}">
            <xm:f>AND($AK37=設定!$B$13,設定!$B$13&lt;&gt;"")</xm:f>
            <x14:dxf>
              <fill>
                <patternFill>
                  <bgColor rgb="FFCCEEFF"/>
                </patternFill>
              </fill>
            </x14:dxf>
          </x14:cfRule>
          <x14:cfRule type="expression" priority="1067" id="{12530789-8844-4AFF-BD18-BE137EAC1BD6}">
            <xm:f>AND($AK37=設定!$B$12,設定!$B$12&lt;&gt;"")</xm:f>
            <x14:dxf>
              <fill>
                <patternFill>
                  <bgColor rgb="FFCFFCFC"/>
                </patternFill>
              </fill>
            </x14:dxf>
          </x14:cfRule>
          <x14:cfRule type="expression" priority="1068" id="{F72CDACF-AD46-4890-9388-47E3B34F116E}">
            <xm:f>AND($AK37=設定!$B$11,設定!$B$11&lt;&gt;"")</xm:f>
            <x14:dxf>
              <fill>
                <patternFill>
                  <bgColor rgb="FFCCFFDD"/>
                </patternFill>
              </fill>
            </x14:dxf>
          </x14:cfRule>
          <x14:cfRule type="expression" priority="1069" id="{1867306C-6666-4DF3-999E-072D20A3D388}">
            <xm:f>AND($AK37=設定!$B$10,設定!$B$10&lt;&gt;"")</xm:f>
            <x14:dxf>
              <fill>
                <patternFill>
                  <bgColor rgb="FFDDFFCC"/>
                </patternFill>
              </fill>
            </x14:dxf>
          </x14:cfRule>
          <x14:cfRule type="expression" priority="1070" id="{344E044A-9A73-4475-9823-E9FEA1E50BA8}">
            <xm:f>AND($AK37=設定!$B$9,設定!$B$9&lt;&gt;"")</xm:f>
            <x14:dxf>
              <fill>
                <patternFill>
                  <bgColor rgb="FFEEFFCC"/>
                </patternFill>
              </fill>
            </x14:dxf>
          </x14:cfRule>
          <x14:cfRule type="expression" priority="1071" id="{A900D698-4286-4A6E-B2A0-94D8C23FC28F}">
            <xm:f>AND($AK37=設定!$B$8,設定!$B$8&lt;&gt;"")</xm:f>
            <x14:dxf>
              <fill>
                <patternFill>
                  <bgColor rgb="FFFFFFCC"/>
                </patternFill>
              </fill>
            </x14:dxf>
          </x14:cfRule>
          <x14:cfRule type="expression" priority="1072" id="{7723A35D-A121-48EA-BACA-C2440FF9CE64}">
            <xm:f>AND($AK37=設定!$B$7,設定!$B$7&lt;&gt;"")</xm:f>
            <x14:dxf>
              <fill>
                <patternFill>
                  <bgColor rgb="FFFFEECC"/>
                </patternFill>
              </fill>
            </x14:dxf>
          </x14:cfRule>
          <x14:cfRule type="expression" priority="1073" id="{6C31E8A4-72CB-4DD6-9062-DE080C5355F9}">
            <xm:f>AND($AK37=設定!$B$6,設定!$B$6&lt;&gt;"")</xm:f>
            <x14:dxf>
              <fill>
                <patternFill>
                  <bgColor rgb="FFF1E5DB"/>
                </patternFill>
              </fill>
            </x14:dxf>
          </x14:cfRule>
          <x14:cfRule type="expression" priority="1074" id="{AB97341A-CD9B-46B1-BC04-82B0478EFA15}">
            <xm:f>AND($AK37=設定!$B$5,設定!$B$5&lt;&gt;"")</xm:f>
            <x14:dxf>
              <fill>
                <patternFill>
                  <bgColor rgb="FFFFCCCC"/>
                </patternFill>
              </fill>
            </x14:dxf>
          </x14:cfRule>
          <xm:sqref>AJ37:AK94 AJ96:AK125</xm:sqref>
        </x14:conditionalFormatting>
        <x14:conditionalFormatting xmlns:xm="http://schemas.microsoft.com/office/excel/2006/main">
          <x14:cfRule type="expression" priority="1027" id="{4CB65AF7-45E8-4F88-B90C-E61FCD1A97FD}">
            <xm:f>AND($AM37=設定!$B$19,設定!$B$19&lt;&gt;"")</xm:f>
            <x14:dxf>
              <fill>
                <patternFill>
                  <bgColor rgb="FFFFCCDD"/>
                </patternFill>
              </fill>
            </x14:dxf>
          </x14:cfRule>
          <x14:cfRule type="expression" priority="1028" id="{65B69190-4CAF-4985-A430-006B42131BE0}">
            <xm:f>AND($AM37=設定!$B$18,設定!$B$18&lt;&gt;"")</xm:f>
            <x14:dxf>
              <fill>
                <patternFill>
                  <bgColor rgb="FFF7D4EB"/>
                </patternFill>
              </fill>
            </x14:dxf>
          </x14:cfRule>
          <x14:cfRule type="expression" priority="1029" id="{78E67F6C-D5B8-439B-BE1E-21B371ECACFF}">
            <xm:f>AND($AM37=設定!$B$17,設定!$B$17&lt;&gt;"")</xm:f>
            <x14:dxf>
              <fill>
                <patternFill>
                  <bgColor rgb="FFFFCCFF"/>
                </patternFill>
              </fill>
            </x14:dxf>
          </x14:cfRule>
          <x14:cfRule type="expression" priority="1030" id="{6B0CF003-6E50-410B-810E-F563FEE95C06}">
            <xm:f>AND($AM37=設定!$B$16,設定!$B$16&lt;&gt;"")</xm:f>
            <x14:dxf>
              <fill>
                <patternFill>
                  <bgColor rgb="FFEECCFF"/>
                </patternFill>
              </fill>
            </x14:dxf>
          </x14:cfRule>
          <x14:cfRule type="expression" priority="1031" id="{561195CA-3C93-4EAA-B22D-D7DCBF416B9A}">
            <xm:f>AND($AM37=設定!$B$15,設定!$B$15&lt;&gt;"")</xm:f>
            <x14:dxf>
              <fill>
                <patternFill>
                  <bgColor rgb="FFD6D6F5"/>
                </patternFill>
              </fill>
            </x14:dxf>
          </x14:cfRule>
          <x14:cfRule type="expression" priority="1032" id="{9B0785F6-F14B-44D3-856A-F008DBBEC208}">
            <xm:f>AND($AM37=設定!$B$14,設定!$B$14&lt;&gt;"")</xm:f>
            <x14:dxf>
              <fill>
                <patternFill>
                  <bgColor rgb="FFCCDDFF"/>
                </patternFill>
              </fill>
            </x14:dxf>
          </x14:cfRule>
          <x14:cfRule type="expression" priority="1033" id="{926221D1-C1EF-4E0A-9A65-BC64323D22F0}">
            <xm:f>AND($AM37=設定!$B$13,設定!$B$13&lt;&gt;"")</xm:f>
            <x14:dxf>
              <fill>
                <patternFill>
                  <bgColor rgb="FFCCEEFF"/>
                </patternFill>
              </fill>
            </x14:dxf>
          </x14:cfRule>
          <x14:cfRule type="expression" priority="1034" id="{6CACABC4-336E-4EE7-9F11-ADB4768272B6}">
            <xm:f>AND($AM37=設定!$B$12,設定!$B$12&lt;&gt;"")</xm:f>
            <x14:dxf>
              <fill>
                <patternFill>
                  <bgColor rgb="FFCFFCFC"/>
                </patternFill>
              </fill>
            </x14:dxf>
          </x14:cfRule>
          <x14:cfRule type="expression" priority="1035" id="{4802CA0C-8E57-4D18-9563-1E28C90C7C9F}">
            <xm:f>AND($AM37=設定!$B$11,設定!$B$11&lt;&gt;"")</xm:f>
            <x14:dxf>
              <fill>
                <patternFill>
                  <bgColor rgb="FFCCFFDD"/>
                </patternFill>
              </fill>
            </x14:dxf>
          </x14:cfRule>
          <x14:cfRule type="expression" priority="1036" id="{34549358-2D3F-4F15-83BD-E3274AD3B3D0}">
            <xm:f>AND($AM37=設定!$B$10,設定!$B$10&lt;&gt;"")</xm:f>
            <x14:dxf>
              <fill>
                <patternFill>
                  <bgColor rgb="FFDDFFCC"/>
                </patternFill>
              </fill>
            </x14:dxf>
          </x14:cfRule>
          <x14:cfRule type="expression" priority="1037" id="{D075B984-E6E5-47A7-A402-84F6C980C3CA}">
            <xm:f>AND($AM37=設定!$B$9,設定!$B$9&lt;&gt;"")</xm:f>
            <x14:dxf>
              <fill>
                <patternFill>
                  <bgColor rgb="FFEEFFCC"/>
                </patternFill>
              </fill>
            </x14:dxf>
          </x14:cfRule>
          <x14:cfRule type="expression" priority="1038" id="{520632D8-DEDF-4BFE-9562-E53986DEA30A}">
            <xm:f>AND($AM37=設定!$B$8,設定!$B$8&lt;&gt;"")</xm:f>
            <x14:dxf>
              <fill>
                <patternFill>
                  <bgColor rgb="FFFFFFCC"/>
                </patternFill>
              </fill>
            </x14:dxf>
          </x14:cfRule>
          <x14:cfRule type="expression" priority="1039" id="{A5481024-2E57-4491-A20F-823E1AAB4F25}">
            <xm:f>AND($AM37=設定!$B$7,設定!$B$7&lt;&gt;"")</xm:f>
            <x14:dxf>
              <fill>
                <patternFill>
                  <bgColor rgb="FFFFEECC"/>
                </patternFill>
              </fill>
            </x14:dxf>
          </x14:cfRule>
          <x14:cfRule type="expression" priority="1040" id="{608714E8-6ABD-4C5B-80ED-00317477F90D}">
            <xm:f>AND($AM37=設定!$B$6,設定!$B$6&lt;&gt;"")</xm:f>
            <x14:dxf>
              <fill>
                <patternFill>
                  <bgColor rgb="FFF1E5DB"/>
                </patternFill>
              </fill>
            </x14:dxf>
          </x14:cfRule>
          <x14:cfRule type="expression" priority="1041" id="{181F405F-FE81-4343-AD42-BE4BD36A7BEC}">
            <xm:f>AND($AM37=設定!$B$5,設定!$B$5&lt;&gt;"")</xm:f>
            <x14:dxf>
              <fill>
                <patternFill>
                  <bgColor rgb="FFFFCCCC"/>
                </patternFill>
              </fill>
            </x14:dxf>
          </x14:cfRule>
          <xm:sqref>AL37:AM94 AL96:AM125</xm:sqref>
        </x14:conditionalFormatting>
        <x14:conditionalFormatting xmlns:xm="http://schemas.microsoft.com/office/excel/2006/main">
          <x14:cfRule type="expression" priority="994" id="{BD5A239B-3CC8-4DD6-ACCA-F886C38F1C3B}">
            <xm:f>AND($AO37=設定!$B$19,設定!$B$19&lt;&gt;"")</xm:f>
            <x14:dxf>
              <fill>
                <patternFill>
                  <bgColor rgb="FFFFCCDD"/>
                </patternFill>
              </fill>
            </x14:dxf>
          </x14:cfRule>
          <x14:cfRule type="expression" priority="995" id="{5984B362-E3B2-4FD6-9EA4-3A9D2217FC98}">
            <xm:f>AND($AO37=設定!$B$18,設定!$B$18&lt;&gt;"")</xm:f>
            <x14:dxf>
              <fill>
                <patternFill>
                  <bgColor rgb="FFF7D4EB"/>
                </patternFill>
              </fill>
            </x14:dxf>
          </x14:cfRule>
          <x14:cfRule type="expression" priority="996" id="{AEC32006-0B32-4AB7-98E3-9B4E49328B94}">
            <xm:f>AND($AO37=設定!$B$17,設定!$B$17&lt;&gt;"")</xm:f>
            <x14:dxf>
              <fill>
                <patternFill>
                  <bgColor rgb="FFFFCCFF"/>
                </patternFill>
              </fill>
            </x14:dxf>
          </x14:cfRule>
          <x14:cfRule type="expression" priority="997" id="{A8D600B6-3C52-4150-B892-BE09CD721B24}">
            <xm:f>AND($AO37=設定!$B$16,設定!$B$16&lt;&gt;"")</xm:f>
            <x14:dxf>
              <fill>
                <patternFill>
                  <bgColor rgb="FFEECCFF"/>
                </patternFill>
              </fill>
            </x14:dxf>
          </x14:cfRule>
          <x14:cfRule type="expression" priority="998" id="{E4F0960B-DFDD-472B-90C1-0A6E43BF51FF}">
            <xm:f>AND($AO37=設定!$B$15,設定!$B$15&lt;&gt;"")</xm:f>
            <x14:dxf>
              <fill>
                <patternFill>
                  <bgColor rgb="FFD6D6F5"/>
                </patternFill>
              </fill>
            </x14:dxf>
          </x14:cfRule>
          <x14:cfRule type="expression" priority="999" id="{31CA2B2E-79F5-4AEF-B11D-27D440822398}">
            <xm:f>AND($AO37=設定!$B$14,設定!$B$14&lt;&gt;"")</xm:f>
            <x14:dxf>
              <fill>
                <patternFill>
                  <bgColor rgb="FFCCDDFF"/>
                </patternFill>
              </fill>
            </x14:dxf>
          </x14:cfRule>
          <x14:cfRule type="expression" priority="1000" id="{7EB68464-B1E2-4304-96DA-0AC57139DCC1}">
            <xm:f>AND($AO37=設定!$B$13,設定!$B$13&lt;&gt;"")</xm:f>
            <x14:dxf>
              <fill>
                <patternFill>
                  <bgColor rgb="FFCCEEFF"/>
                </patternFill>
              </fill>
            </x14:dxf>
          </x14:cfRule>
          <x14:cfRule type="expression" priority="1001" id="{C1CB5EB6-0A7C-4985-944A-81B425718740}">
            <xm:f>AND($AO37=設定!$B$12,設定!$B$12&lt;&gt;"")</xm:f>
            <x14:dxf>
              <fill>
                <patternFill>
                  <bgColor rgb="FFCFFCFC"/>
                </patternFill>
              </fill>
            </x14:dxf>
          </x14:cfRule>
          <x14:cfRule type="expression" priority="1002" id="{FC3F6323-DE47-4557-AFAA-4A2DB78EEDB9}">
            <xm:f>AND($AO37=設定!$B$11,設定!$B$11&lt;&gt;"")</xm:f>
            <x14:dxf>
              <fill>
                <patternFill>
                  <bgColor rgb="FFCCFFDD"/>
                </patternFill>
              </fill>
            </x14:dxf>
          </x14:cfRule>
          <x14:cfRule type="expression" priority="1003" id="{F48B9FC3-AA3E-4FED-A189-7476BC77A4F6}">
            <xm:f>AND($AO37=設定!$B$10,設定!$B$10&lt;&gt;"")</xm:f>
            <x14:dxf>
              <fill>
                <patternFill>
                  <bgColor rgb="FFDDFFCC"/>
                </patternFill>
              </fill>
            </x14:dxf>
          </x14:cfRule>
          <x14:cfRule type="expression" priority="1004" id="{9B6BE1A6-D34F-48F8-B4CB-4D0A0B5E5785}">
            <xm:f>AND($AO37=設定!$B$9,設定!$B$9&lt;&gt;"")</xm:f>
            <x14:dxf>
              <fill>
                <patternFill>
                  <bgColor rgb="FFEEFFCC"/>
                </patternFill>
              </fill>
            </x14:dxf>
          </x14:cfRule>
          <x14:cfRule type="expression" priority="1005" id="{BC388FE1-D91F-4FA0-9B42-0053075822ED}">
            <xm:f>AND($AO37=設定!$B$8,設定!$B$8&lt;&gt;"")</xm:f>
            <x14:dxf>
              <fill>
                <patternFill>
                  <bgColor rgb="FFFFFFCC"/>
                </patternFill>
              </fill>
            </x14:dxf>
          </x14:cfRule>
          <x14:cfRule type="expression" priority="1006" id="{76F342F4-9039-4BA2-A834-AA9EDB2BEF22}">
            <xm:f>AND($AO37=設定!$B$7,設定!$B$7&lt;&gt;"")</xm:f>
            <x14:dxf>
              <fill>
                <patternFill>
                  <bgColor rgb="FFFFEECC"/>
                </patternFill>
              </fill>
            </x14:dxf>
          </x14:cfRule>
          <x14:cfRule type="expression" priority="1007" id="{E951D71B-B800-43E5-B127-0E8C7E443073}">
            <xm:f>AND($AO37=設定!$B$6,設定!$B$6&lt;&gt;"")</xm:f>
            <x14:dxf>
              <fill>
                <patternFill>
                  <bgColor rgb="FFF1E5DB"/>
                </patternFill>
              </fill>
            </x14:dxf>
          </x14:cfRule>
          <x14:cfRule type="expression" priority="1008" id="{D3331E6C-EE5F-4158-B54E-41982CC48DB2}">
            <xm:f>AND($AO37=設定!$B$5,設定!$B$5&lt;&gt;"")</xm:f>
            <x14:dxf>
              <fill>
                <patternFill>
                  <bgColor rgb="FFFFCCCC"/>
                </patternFill>
              </fill>
            </x14:dxf>
          </x14:cfRule>
          <xm:sqref>AN37:AO94 AN96:AO125</xm:sqref>
        </x14:conditionalFormatting>
        <x14:conditionalFormatting xmlns:xm="http://schemas.microsoft.com/office/excel/2006/main">
          <x14:cfRule type="expression" priority="961" id="{F9DC3595-2B59-4C7A-8D71-C20828C63836}">
            <xm:f>AND($AQ37=設定!$B$19,設定!$B$19&lt;&gt;"")</xm:f>
            <x14:dxf>
              <fill>
                <patternFill>
                  <bgColor rgb="FFFFCCDD"/>
                </patternFill>
              </fill>
            </x14:dxf>
          </x14:cfRule>
          <x14:cfRule type="expression" priority="962" id="{E0228504-0EAA-444D-82A3-58CD7B7F0DFA}">
            <xm:f>AND($AQ37=設定!$B$18,設定!$B$18&lt;&gt;"")</xm:f>
            <x14:dxf>
              <fill>
                <patternFill>
                  <bgColor rgb="FFF7D4EB"/>
                </patternFill>
              </fill>
            </x14:dxf>
          </x14:cfRule>
          <x14:cfRule type="expression" priority="963" id="{01D0E36B-70F1-4DC8-9BA0-AE3DC297983D}">
            <xm:f>AND($AQ37=設定!$B$17,設定!$B$17&lt;&gt;"")</xm:f>
            <x14:dxf>
              <fill>
                <patternFill>
                  <bgColor rgb="FFFFCCFF"/>
                </patternFill>
              </fill>
            </x14:dxf>
          </x14:cfRule>
          <x14:cfRule type="expression" priority="964" id="{2C507B6F-40AF-41BB-8561-E32DD98DD92B}">
            <xm:f>AND($AQ37=設定!$B$16,設定!$B$16&lt;&gt;"")</xm:f>
            <x14:dxf>
              <fill>
                <patternFill>
                  <bgColor rgb="FFEECCFF"/>
                </patternFill>
              </fill>
            </x14:dxf>
          </x14:cfRule>
          <x14:cfRule type="expression" priority="965" id="{CA18B04E-6DCA-4AD1-A54A-C2E49EB803D3}">
            <xm:f>AND($AQ37=設定!$B$15,設定!$B$15&lt;&gt;"")</xm:f>
            <x14:dxf>
              <fill>
                <patternFill>
                  <bgColor rgb="FFD6D6F5"/>
                </patternFill>
              </fill>
            </x14:dxf>
          </x14:cfRule>
          <x14:cfRule type="expression" priority="966" id="{43E0C7F7-06BD-41B5-9733-3D56FD60B45A}">
            <xm:f>AND($AQ37=設定!$B$14,設定!$B$14&lt;&gt;"")</xm:f>
            <x14:dxf>
              <fill>
                <patternFill>
                  <bgColor rgb="FFCCDDFF"/>
                </patternFill>
              </fill>
            </x14:dxf>
          </x14:cfRule>
          <x14:cfRule type="expression" priority="967" id="{7F887F5B-A1E5-4273-9D9D-51BD963EB3B1}">
            <xm:f>AND($AQ37=設定!$B$13,設定!$B$13&lt;&gt;"")</xm:f>
            <x14:dxf>
              <fill>
                <patternFill>
                  <bgColor rgb="FFCCEEFF"/>
                </patternFill>
              </fill>
            </x14:dxf>
          </x14:cfRule>
          <x14:cfRule type="expression" priority="968" id="{6171C98A-005A-429A-ACBD-F19FB7E8085E}">
            <xm:f>AND($AQ37=設定!$B$12,設定!$B$12&lt;&gt;"")</xm:f>
            <x14:dxf>
              <fill>
                <patternFill>
                  <bgColor rgb="FFCFFCFC"/>
                </patternFill>
              </fill>
            </x14:dxf>
          </x14:cfRule>
          <x14:cfRule type="expression" priority="969" id="{23AE41BE-2853-4B54-BBE5-0CDDE502AE6B}">
            <xm:f>AND($AQ37=設定!$B$11,設定!$B$11&lt;&gt;"")</xm:f>
            <x14:dxf>
              <fill>
                <patternFill>
                  <bgColor rgb="FFCCFFDD"/>
                </patternFill>
              </fill>
            </x14:dxf>
          </x14:cfRule>
          <x14:cfRule type="expression" priority="970" id="{3D4BC764-F10A-4125-8569-14229E009926}">
            <xm:f>AND($AQ37=設定!$B$10,設定!$B$10&lt;&gt;"")</xm:f>
            <x14:dxf>
              <fill>
                <patternFill>
                  <bgColor rgb="FFDDFFCC"/>
                </patternFill>
              </fill>
            </x14:dxf>
          </x14:cfRule>
          <x14:cfRule type="expression" priority="971" id="{336221B7-F542-4D21-B55C-957AB2094CCE}">
            <xm:f>AND($AQ37=設定!$B$9,設定!$B$9&lt;&gt;"")</xm:f>
            <x14:dxf>
              <fill>
                <patternFill>
                  <bgColor rgb="FFEEFFCC"/>
                </patternFill>
              </fill>
            </x14:dxf>
          </x14:cfRule>
          <x14:cfRule type="expression" priority="972" id="{DF6DAE93-F2C9-4460-8BDD-79B0B521115B}">
            <xm:f>AND($AQ37=設定!$B$8,設定!$B$8&lt;&gt;"")</xm:f>
            <x14:dxf>
              <fill>
                <patternFill>
                  <bgColor rgb="FFFFFFCC"/>
                </patternFill>
              </fill>
            </x14:dxf>
          </x14:cfRule>
          <x14:cfRule type="expression" priority="973" id="{0E40F78C-94C3-4FD0-B099-BE2BF8FAD336}">
            <xm:f>AND($AQ37=設定!$B$7,設定!$B$7&lt;&gt;"")</xm:f>
            <x14:dxf>
              <fill>
                <patternFill>
                  <bgColor rgb="FFFFEECC"/>
                </patternFill>
              </fill>
            </x14:dxf>
          </x14:cfRule>
          <x14:cfRule type="expression" priority="974" id="{1059D6C5-7F79-434B-A725-5E37F440C6F7}">
            <xm:f>AND($AQ37=設定!$B$6,設定!$B$6&lt;&gt;"")</xm:f>
            <x14:dxf>
              <fill>
                <patternFill>
                  <bgColor rgb="FFF1E5DB"/>
                </patternFill>
              </fill>
            </x14:dxf>
          </x14:cfRule>
          <x14:cfRule type="expression" priority="975" id="{F278A6E1-7A3F-4B1F-BCC5-0E7001107ABA}">
            <xm:f>AND($AQ37=設定!$B$5,設定!$B$5&lt;&gt;"")</xm:f>
            <x14:dxf>
              <fill>
                <patternFill>
                  <bgColor rgb="FFFFCCCC"/>
                </patternFill>
              </fill>
            </x14:dxf>
          </x14:cfRule>
          <xm:sqref>AP37:AQ94 AP96:AQ125</xm:sqref>
        </x14:conditionalFormatting>
        <x14:conditionalFormatting xmlns:xm="http://schemas.microsoft.com/office/excel/2006/main">
          <x14:cfRule type="expression" priority="928" id="{DF3D163F-90D6-4D44-90BE-FACF55EAA5FA}">
            <xm:f>AND($AS37=設定!$B$19,設定!$B$19&lt;&gt;"")</xm:f>
            <x14:dxf>
              <fill>
                <patternFill>
                  <bgColor rgb="FFFFCCDD"/>
                </patternFill>
              </fill>
            </x14:dxf>
          </x14:cfRule>
          <x14:cfRule type="expression" priority="929" id="{B5C86129-E9E4-4902-A07D-BE2702749A3C}">
            <xm:f>AND($AS37=設定!$B$18,設定!$B$18&lt;&gt;"")</xm:f>
            <x14:dxf>
              <fill>
                <patternFill>
                  <bgColor rgb="FFF7D4EB"/>
                </patternFill>
              </fill>
            </x14:dxf>
          </x14:cfRule>
          <x14:cfRule type="expression" priority="930" id="{F3028024-0090-4B52-8605-6F0FA8D2CD15}">
            <xm:f>AND($AS37=設定!$B$17,設定!$B$17&lt;&gt;"")</xm:f>
            <x14:dxf>
              <fill>
                <patternFill>
                  <bgColor rgb="FFFFCCFF"/>
                </patternFill>
              </fill>
            </x14:dxf>
          </x14:cfRule>
          <x14:cfRule type="expression" priority="931" id="{8D2315B4-3FBB-4809-BCCF-73C8241BD234}">
            <xm:f>AND($AS37=設定!$B$16,設定!$B$16&lt;&gt;"")</xm:f>
            <x14:dxf>
              <fill>
                <patternFill>
                  <bgColor rgb="FFEECCFF"/>
                </patternFill>
              </fill>
            </x14:dxf>
          </x14:cfRule>
          <x14:cfRule type="expression" priority="932" id="{AF05AF2B-F119-4448-AB68-3AEF7B19EC94}">
            <xm:f>AND($AS37=設定!$B$15,設定!$B$15&lt;&gt;"")</xm:f>
            <x14:dxf>
              <fill>
                <patternFill>
                  <bgColor rgb="FFD6D6F5"/>
                </patternFill>
              </fill>
            </x14:dxf>
          </x14:cfRule>
          <x14:cfRule type="expression" priority="933" id="{3BDF2F68-23FB-49F8-BD8D-9E0908A99959}">
            <xm:f>AND($AS37=設定!$B$14,設定!$B$14&lt;&gt;"")</xm:f>
            <x14:dxf>
              <fill>
                <patternFill>
                  <bgColor rgb="FFCCDDFF"/>
                </patternFill>
              </fill>
            </x14:dxf>
          </x14:cfRule>
          <x14:cfRule type="expression" priority="934" id="{E984B085-F3CB-4302-94BE-01A280DEC800}">
            <xm:f>AND($AS37=設定!$B$13,設定!$B$13&lt;&gt;"")</xm:f>
            <x14:dxf>
              <fill>
                <patternFill>
                  <bgColor rgb="FFCCEEFF"/>
                </patternFill>
              </fill>
            </x14:dxf>
          </x14:cfRule>
          <x14:cfRule type="expression" priority="935" id="{4D2AB69B-011A-488F-B013-1FAD05E0578C}">
            <xm:f>AND($AS37=設定!$B$12,設定!$B$12&lt;&gt;"")</xm:f>
            <x14:dxf>
              <fill>
                <patternFill>
                  <bgColor rgb="FFCFFCFC"/>
                </patternFill>
              </fill>
            </x14:dxf>
          </x14:cfRule>
          <x14:cfRule type="expression" priority="936" id="{A5ECC664-B0F7-4C56-B541-D535DAEA92E6}">
            <xm:f>AND($AS37=設定!$B$11,設定!$B$11&lt;&gt;"")</xm:f>
            <x14:dxf>
              <fill>
                <patternFill>
                  <bgColor rgb="FFCCFFDD"/>
                </patternFill>
              </fill>
            </x14:dxf>
          </x14:cfRule>
          <x14:cfRule type="expression" priority="937" id="{1BF65F45-6FD0-4058-81F2-568AEF9F737A}">
            <xm:f>AND($AS37=設定!$B$10,設定!$B$10&lt;&gt;"")</xm:f>
            <x14:dxf>
              <fill>
                <patternFill>
                  <bgColor rgb="FFDDFFCC"/>
                </patternFill>
              </fill>
            </x14:dxf>
          </x14:cfRule>
          <x14:cfRule type="expression" priority="938" id="{EBEC92AC-30A4-4C94-9867-B00994F0D4E6}">
            <xm:f>AND($AS37=設定!$B$9,設定!$B$9&lt;&gt;"")</xm:f>
            <x14:dxf>
              <fill>
                <patternFill>
                  <bgColor rgb="FFEEFFCC"/>
                </patternFill>
              </fill>
            </x14:dxf>
          </x14:cfRule>
          <x14:cfRule type="expression" priority="939" id="{B68EB4CF-0ABC-4711-AAA5-D71ED53ACE69}">
            <xm:f>AND($AS37=設定!$B$8,設定!$B$8&lt;&gt;"")</xm:f>
            <x14:dxf>
              <fill>
                <patternFill>
                  <bgColor rgb="FFFFFFCC"/>
                </patternFill>
              </fill>
            </x14:dxf>
          </x14:cfRule>
          <x14:cfRule type="expression" priority="940" id="{B734B7AB-D610-428E-8340-282141E1AE27}">
            <xm:f>AND($AS37=設定!$B$7,設定!$B$7&lt;&gt;"")</xm:f>
            <x14:dxf>
              <fill>
                <patternFill>
                  <bgColor rgb="FFFFEECC"/>
                </patternFill>
              </fill>
            </x14:dxf>
          </x14:cfRule>
          <x14:cfRule type="expression" priority="941" id="{E88A5336-355E-45CD-B5C3-5CE2BFD6D6B4}">
            <xm:f>AND($AS37=設定!$B$6,設定!$B$6&lt;&gt;"")</xm:f>
            <x14:dxf>
              <fill>
                <patternFill>
                  <bgColor rgb="FFF1E5DB"/>
                </patternFill>
              </fill>
            </x14:dxf>
          </x14:cfRule>
          <x14:cfRule type="expression" priority="942" id="{68062FA2-3901-4EED-85DF-BE1A49073CA5}">
            <xm:f>AND($AS37=設定!$B$5,設定!$B$5&lt;&gt;"")</xm:f>
            <x14:dxf>
              <fill>
                <patternFill>
                  <bgColor rgb="FFFFCCCC"/>
                </patternFill>
              </fill>
            </x14:dxf>
          </x14:cfRule>
          <xm:sqref>AR37:AS94 AR96:AS125</xm:sqref>
        </x14:conditionalFormatting>
        <x14:conditionalFormatting xmlns:xm="http://schemas.microsoft.com/office/excel/2006/main">
          <x14:cfRule type="expression" priority="895" id="{83B30F8F-2E84-4213-A7DD-8439C377F211}">
            <xm:f>AND($AU37=設定!$B$19,設定!$B$19&lt;&gt;"")</xm:f>
            <x14:dxf>
              <fill>
                <patternFill>
                  <bgColor rgb="FFFFCCDD"/>
                </patternFill>
              </fill>
            </x14:dxf>
          </x14:cfRule>
          <x14:cfRule type="expression" priority="896" id="{DFA5E9D7-0EFF-4E5E-9D8B-C35F6B991B55}">
            <xm:f>AND($AU37=設定!$B$18,設定!$B$18&lt;&gt;"")</xm:f>
            <x14:dxf>
              <fill>
                <patternFill>
                  <bgColor rgb="FFF7D4EB"/>
                </patternFill>
              </fill>
            </x14:dxf>
          </x14:cfRule>
          <x14:cfRule type="expression" priority="897" id="{003F378F-EAFC-4FD6-BBF3-DD1CD089D87B}">
            <xm:f>AND($AU37=設定!$B$17,設定!$B$17&lt;&gt;"")</xm:f>
            <x14:dxf>
              <fill>
                <patternFill>
                  <bgColor rgb="FFFFCCFF"/>
                </patternFill>
              </fill>
            </x14:dxf>
          </x14:cfRule>
          <x14:cfRule type="expression" priority="898" id="{1D07C03D-1743-4724-B7F2-154F921DB60A}">
            <xm:f>AND($AU37=設定!$B$16,設定!$B$16&lt;&gt;"")</xm:f>
            <x14:dxf>
              <fill>
                <patternFill>
                  <bgColor rgb="FFEECCFF"/>
                </patternFill>
              </fill>
            </x14:dxf>
          </x14:cfRule>
          <x14:cfRule type="expression" priority="899" id="{9A0631E8-C185-4D95-9CB5-FC9480B4CA71}">
            <xm:f>AND($AU37=設定!$B$15,設定!$B$15&lt;&gt;"")</xm:f>
            <x14:dxf>
              <fill>
                <patternFill>
                  <bgColor rgb="FFD6D6F5"/>
                </patternFill>
              </fill>
            </x14:dxf>
          </x14:cfRule>
          <x14:cfRule type="expression" priority="900" id="{7C65E3DA-E6ED-4B18-9E5E-E9A33D280905}">
            <xm:f>AND($AU37=設定!$B$14,設定!$B$14&lt;&gt;"")</xm:f>
            <x14:dxf>
              <fill>
                <patternFill>
                  <bgColor rgb="FFCCDDFF"/>
                </patternFill>
              </fill>
            </x14:dxf>
          </x14:cfRule>
          <x14:cfRule type="expression" priority="901" id="{7B44685F-5711-44A9-ACEC-00ABC626241F}">
            <xm:f>AND($AU37=設定!$B$13,設定!$B$13&lt;&gt;"")</xm:f>
            <x14:dxf>
              <fill>
                <patternFill>
                  <bgColor rgb="FFCCEEFF"/>
                </patternFill>
              </fill>
            </x14:dxf>
          </x14:cfRule>
          <x14:cfRule type="expression" priority="902" id="{4487D9E0-BD44-4684-82B6-8AC91E83F445}">
            <xm:f>AND($AU37=設定!$B$12,設定!$B$12&lt;&gt;"")</xm:f>
            <x14:dxf>
              <fill>
                <patternFill>
                  <bgColor rgb="FFCFFCFC"/>
                </patternFill>
              </fill>
            </x14:dxf>
          </x14:cfRule>
          <x14:cfRule type="expression" priority="903" id="{4A9FBEB4-8472-4706-AF61-507BF183958D}">
            <xm:f>AND($AU37=設定!$B$11,設定!$B$11&lt;&gt;"")</xm:f>
            <x14:dxf>
              <fill>
                <patternFill>
                  <bgColor rgb="FFCCFFDD"/>
                </patternFill>
              </fill>
            </x14:dxf>
          </x14:cfRule>
          <x14:cfRule type="expression" priority="904" id="{048A5FF7-4B8C-4298-86C4-208C8A43634A}">
            <xm:f>AND($AU37=設定!$B$10,設定!$B$10&lt;&gt;"")</xm:f>
            <x14:dxf>
              <fill>
                <patternFill>
                  <bgColor rgb="FFDDFFCC"/>
                </patternFill>
              </fill>
            </x14:dxf>
          </x14:cfRule>
          <x14:cfRule type="expression" priority="905" id="{F444473B-75C5-4CF5-B486-11018EEEAEB1}">
            <xm:f>AND($AU37=設定!$B$9,設定!$B$9&lt;&gt;"")</xm:f>
            <x14:dxf>
              <fill>
                <patternFill>
                  <bgColor rgb="FFEEFFCC"/>
                </patternFill>
              </fill>
            </x14:dxf>
          </x14:cfRule>
          <x14:cfRule type="expression" priority="906" id="{53F027BF-6F64-4B38-8A65-F5B3E30E48C0}">
            <xm:f>AND($AU37=設定!$B$8,設定!$B$8&lt;&gt;"")</xm:f>
            <x14:dxf>
              <fill>
                <patternFill>
                  <bgColor rgb="FFFFFFCC"/>
                </patternFill>
              </fill>
            </x14:dxf>
          </x14:cfRule>
          <x14:cfRule type="expression" priority="907" id="{E15C5F7A-CFBD-4039-9A90-41BCE7D69DA6}">
            <xm:f>AND($AU37=設定!$B$7,設定!$B$7&lt;&gt;"")</xm:f>
            <x14:dxf>
              <fill>
                <patternFill>
                  <bgColor rgb="FFFFEECC"/>
                </patternFill>
              </fill>
            </x14:dxf>
          </x14:cfRule>
          <x14:cfRule type="expression" priority="908" id="{2EB2D6EC-96C3-457E-8E96-63161E15BBE8}">
            <xm:f>AND($AU37=設定!$B$6,設定!$B$6&lt;&gt;"")</xm:f>
            <x14:dxf>
              <fill>
                <patternFill>
                  <bgColor rgb="FFF1E5DB"/>
                </patternFill>
              </fill>
            </x14:dxf>
          </x14:cfRule>
          <x14:cfRule type="expression" priority="909" id="{A81890CC-75BA-4A57-A7FC-BAC7B6F21400}">
            <xm:f>AND($AU37=設定!$B$5,設定!$B$5&lt;&gt;"")</xm:f>
            <x14:dxf>
              <fill>
                <patternFill>
                  <bgColor rgb="FFFFCCCC"/>
                </patternFill>
              </fill>
            </x14:dxf>
          </x14:cfRule>
          <xm:sqref>AT37:AU94 AT96:AU125</xm:sqref>
        </x14:conditionalFormatting>
        <x14:conditionalFormatting xmlns:xm="http://schemas.microsoft.com/office/excel/2006/main">
          <x14:cfRule type="expression" priority="862" id="{2EBD5534-015A-4244-8DBB-1A28BBE3EEB3}">
            <xm:f>AND($AW37=設定!$B$19,設定!$B$19&lt;&gt;"")</xm:f>
            <x14:dxf>
              <fill>
                <patternFill>
                  <bgColor rgb="FFFFCCDD"/>
                </patternFill>
              </fill>
            </x14:dxf>
          </x14:cfRule>
          <x14:cfRule type="expression" priority="863" id="{93078EBB-D56D-4FB7-91E9-71FBB42DB51D}">
            <xm:f>AND($AW37=設定!$B$18,設定!$B$18&lt;&gt;"")</xm:f>
            <x14:dxf>
              <fill>
                <patternFill>
                  <bgColor rgb="FFF7D4EB"/>
                </patternFill>
              </fill>
            </x14:dxf>
          </x14:cfRule>
          <x14:cfRule type="expression" priority="864" id="{40746244-BDA0-43B9-8F2D-9DAF58F5352A}">
            <xm:f>AND($AW37=設定!$B$17,設定!$B$17&lt;&gt;"")</xm:f>
            <x14:dxf>
              <fill>
                <patternFill>
                  <bgColor rgb="FFFFCCFF"/>
                </patternFill>
              </fill>
            </x14:dxf>
          </x14:cfRule>
          <x14:cfRule type="expression" priority="865" id="{4565A2A6-22DE-4F71-8A59-C693C72E2419}">
            <xm:f>AND($AW37=設定!$B$16,設定!$B$16&lt;&gt;"")</xm:f>
            <x14:dxf>
              <fill>
                <patternFill>
                  <bgColor rgb="FFEECCFF"/>
                </patternFill>
              </fill>
            </x14:dxf>
          </x14:cfRule>
          <x14:cfRule type="expression" priority="866" id="{93650BC2-6382-43D6-BD2B-44B8F8A718E1}">
            <xm:f>AND($AW37=設定!$B$15,設定!$B$15&lt;&gt;"")</xm:f>
            <x14:dxf>
              <fill>
                <patternFill>
                  <bgColor rgb="FFD6D6F5"/>
                </patternFill>
              </fill>
            </x14:dxf>
          </x14:cfRule>
          <x14:cfRule type="expression" priority="867" id="{B4056A15-26DC-40FD-AFC7-347320B0922C}">
            <xm:f>AND($AW37=設定!$B$14,設定!$B$14&lt;&gt;"")</xm:f>
            <x14:dxf>
              <fill>
                <patternFill>
                  <bgColor rgb="FFCCDDFF"/>
                </patternFill>
              </fill>
            </x14:dxf>
          </x14:cfRule>
          <x14:cfRule type="expression" priority="868" id="{D54F0B8F-5641-43BF-AFB3-E0EF7F1C6B11}">
            <xm:f>AND($AW37=設定!$B$13,設定!$B$13&lt;&gt;"")</xm:f>
            <x14:dxf>
              <fill>
                <patternFill>
                  <bgColor rgb="FFCCEEFF"/>
                </patternFill>
              </fill>
            </x14:dxf>
          </x14:cfRule>
          <x14:cfRule type="expression" priority="869" id="{F56589D0-EC49-4B76-8B54-53AB93D5326E}">
            <xm:f>AND($AW37=設定!$B$12,設定!$B$12&lt;&gt;"")</xm:f>
            <x14:dxf>
              <fill>
                <patternFill>
                  <bgColor rgb="FFCFFCFC"/>
                </patternFill>
              </fill>
            </x14:dxf>
          </x14:cfRule>
          <x14:cfRule type="expression" priority="870" id="{E7934594-E719-4896-A867-14D48E27C36E}">
            <xm:f>AND($AW37=設定!$B$11,設定!$B$11&lt;&gt;"")</xm:f>
            <x14:dxf>
              <fill>
                <patternFill>
                  <bgColor rgb="FFCCFFDD"/>
                </patternFill>
              </fill>
            </x14:dxf>
          </x14:cfRule>
          <x14:cfRule type="expression" priority="871" id="{E3F226E2-5772-4B96-A075-97A386132562}">
            <xm:f>AND($AW37=設定!$B$10,設定!$B$10&lt;&gt;"")</xm:f>
            <x14:dxf>
              <fill>
                <patternFill>
                  <bgColor rgb="FFDDFFCC"/>
                </patternFill>
              </fill>
            </x14:dxf>
          </x14:cfRule>
          <x14:cfRule type="expression" priority="872" id="{AC67B277-7FA5-4D3B-8AB3-5B5F68E613A9}">
            <xm:f>AND($AW37=設定!$B$9,設定!$B$9&lt;&gt;"")</xm:f>
            <x14:dxf>
              <fill>
                <patternFill>
                  <bgColor rgb="FFEEFFCC"/>
                </patternFill>
              </fill>
            </x14:dxf>
          </x14:cfRule>
          <x14:cfRule type="expression" priority="873" id="{78B5B11F-5DF9-4F1E-A81F-D1D319E32831}">
            <xm:f>AND($AW37=設定!$B$8,設定!$B$8&lt;&gt;"")</xm:f>
            <x14:dxf>
              <fill>
                <patternFill>
                  <bgColor rgb="FFFFFFCC"/>
                </patternFill>
              </fill>
            </x14:dxf>
          </x14:cfRule>
          <x14:cfRule type="expression" priority="874" id="{11CB0495-1251-435C-8FA6-6552C17BB8E4}">
            <xm:f>AND($AW37=設定!$B$7,設定!$B$7&lt;&gt;"")</xm:f>
            <x14:dxf>
              <fill>
                <patternFill>
                  <bgColor rgb="FFFFEECC"/>
                </patternFill>
              </fill>
            </x14:dxf>
          </x14:cfRule>
          <x14:cfRule type="expression" priority="875" id="{3B245CDB-C583-4BAF-8D1F-06D35B23DB98}">
            <xm:f>AND($AW37=設定!$B$6,設定!$B$6&lt;&gt;"")</xm:f>
            <x14:dxf>
              <fill>
                <patternFill>
                  <bgColor rgb="FFF1E5DB"/>
                </patternFill>
              </fill>
            </x14:dxf>
          </x14:cfRule>
          <x14:cfRule type="expression" priority="876" id="{6709225B-6D64-4D05-B7A8-26051699C675}">
            <xm:f>AND($AW37=設定!$B$5,設定!$B$5&lt;&gt;"")</xm:f>
            <x14:dxf>
              <fill>
                <patternFill>
                  <bgColor rgb="FFFFCCCC"/>
                </patternFill>
              </fill>
            </x14:dxf>
          </x14:cfRule>
          <xm:sqref>AV37:AW94 AV96:AW125</xm:sqref>
        </x14:conditionalFormatting>
        <x14:conditionalFormatting xmlns:xm="http://schemas.microsoft.com/office/excel/2006/main">
          <x14:cfRule type="expression" priority="829" id="{A3D9FA29-AB36-4013-84BE-77F6C3621CB8}">
            <xm:f>AND($AY37=設定!$B$19,設定!$B$19&lt;&gt;"")</xm:f>
            <x14:dxf>
              <fill>
                <patternFill>
                  <bgColor rgb="FFFFCCDD"/>
                </patternFill>
              </fill>
            </x14:dxf>
          </x14:cfRule>
          <x14:cfRule type="expression" priority="830" id="{71DF6EFA-7B7C-4FEE-BE42-254BB7802C34}">
            <xm:f>AND($AY37=設定!$B$18,設定!$B$18&lt;&gt;"")</xm:f>
            <x14:dxf>
              <fill>
                <patternFill>
                  <bgColor rgb="FFF7D4EB"/>
                </patternFill>
              </fill>
            </x14:dxf>
          </x14:cfRule>
          <x14:cfRule type="expression" priority="831" id="{05817A62-6169-46B5-802F-418800D2E620}">
            <xm:f>AND($AY37=設定!$B$17,設定!$B$17&lt;&gt;"")</xm:f>
            <x14:dxf>
              <fill>
                <patternFill>
                  <bgColor rgb="FFFFCCFF"/>
                </patternFill>
              </fill>
            </x14:dxf>
          </x14:cfRule>
          <x14:cfRule type="expression" priority="832" id="{178E0022-58EA-483A-AE30-2AABE237E156}">
            <xm:f>AND($AY37=設定!$B$16,設定!$B$16&lt;&gt;"")</xm:f>
            <x14:dxf>
              <fill>
                <patternFill>
                  <bgColor rgb="FFEECCFF"/>
                </patternFill>
              </fill>
            </x14:dxf>
          </x14:cfRule>
          <x14:cfRule type="expression" priority="833" id="{9ECF4E04-3901-4F1A-8B81-DA29384950D9}">
            <xm:f>AND($AY37=設定!$B$15,設定!$B$15&lt;&gt;"")</xm:f>
            <x14:dxf>
              <fill>
                <patternFill>
                  <bgColor rgb="FFD6D6F5"/>
                </patternFill>
              </fill>
            </x14:dxf>
          </x14:cfRule>
          <x14:cfRule type="expression" priority="834" id="{2F16A180-E867-4C41-8644-DDF21FEBA983}">
            <xm:f>AND($AY37=設定!$B$14,設定!$B$14&lt;&gt;"")</xm:f>
            <x14:dxf>
              <fill>
                <patternFill>
                  <bgColor rgb="FFCCDDFF"/>
                </patternFill>
              </fill>
            </x14:dxf>
          </x14:cfRule>
          <x14:cfRule type="expression" priority="835" id="{5ED4CA85-63C0-4141-B5B9-8D129E0292A1}">
            <xm:f>AND($AY37=設定!$B$13,設定!$B$13&lt;&gt;"")</xm:f>
            <x14:dxf>
              <fill>
                <patternFill>
                  <bgColor rgb="FFCCEEFF"/>
                </patternFill>
              </fill>
            </x14:dxf>
          </x14:cfRule>
          <x14:cfRule type="expression" priority="836" id="{4D79D6E8-AC67-41B9-8680-AA08CAD2E3D3}">
            <xm:f>AND($AY37=設定!$B$12,設定!$B$12&lt;&gt;"")</xm:f>
            <x14:dxf>
              <fill>
                <patternFill>
                  <bgColor rgb="FFCFFCFC"/>
                </patternFill>
              </fill>
            </x14:dxf>
          </x14:cfRule>
          <x14:cfRule type="expression" priority="837" id="{CA6AA3C7-2FE1-4558-B620-C04D4699D342}">
            <xm:f>AND($AY37=設定!$B$11,設定!$B$11&lt;&gt;"")</xm:f>
            <x14:dxf>
              <fill>
                <patternFill>
                  <bgColor rgb="FFCCFFDD"/>
                </patternFill>
              </fill>
            </x14:dxf>
          </x14:cfRule>
          <x14:cfRule type="expression" priority="838" id="{1A60FF89-4A43-412C-BE90-1389543F021A}">
            <xm:f>AND($AY37=設定!$B$10,設定!$B$10&lt;&gt;"")</xm:f>
            <x14:dxf>
              <fill>
                <patternFill>
                  <bgColor rgb="FFDDFFCC"/>
                </patternFill>
              </fill>
            </x14:dxf>
          </x14:cfRule>
          <x14:cfRule type="expression" priority="839" id="{B29E17AD-8DBC-48C7-8A89-E866F586254D}">
            <xm:f>AND($AY37=設定!$B$9,設定!$B$9&lt;&gt;"")</xm:f>
            <x14:dxf>
              <fill>
                <patternFill>
                  <bgColor rgb="FFEEFFCC"/>
                </patternFill>
              </fill>
            </x14:dxf>
          </x14:cfRule>
          <x14:cfRule type="expression" priority="840" id="{86D5B994-9983-4B65-B947-52627965500F}">
            <xm:f>AND($AY37=設定!$B$8,設定!$B$8&lt;&gt;"")</xm:f>
            <x14:dxf>
              <fill>
                <patternFill>
                  <bgColor rgb="FFFFFFCC"/>
                </patternFill>
              </fill>
            </x14:dxf>
          </x14:cfRule>
          <x14:cfRule type="expression" priority="841" id="{24AAE9CF-9130-4C99-9469-C81C79439913}">
            <xm:f>AND($AY37=設定!$B$7,設定!$B$7&lt;&gt;"")</xm:f>
            <x14:dxf>
              <fill>
                <patternFill>
                  <bgColor rgb="FFFFEECC"/>
                </patternFill>
              </fill>
            </x14:dxf>
          </x14:cfRule>
          <x14:cfRule type="expression" priority="842" id="{CDF8A27B-A4BB-41CB-8204-5738A7865016}">
            <xm:f>AND($AY37=設定!$B$6,設定!$B$6&lt;&gt;"")</xm:f>
            <x14:dxf>
              <fill>
                <patternFill>
                  <bgColor rgb="FFF1E5DB"/>
                </patternFill>
              </fill>
            </x14:dxf>
          </x14:cfRule>
          <x14:cfRule type="expression" priority="843" id="{EBA2D171-7F75-4EF6-99F6-C4DA903728C0}">
            <xm:f>AND($AY37=設定!$B$5,設定!$B$5&lt;&gt;"")</xm:f>
            <x14:dxf>
              <fill>
                <patternFill>
                  <bgColor rgb="FFFFCCCC"/>
                </patternFill>
              </fill>
            </x14:dxf>
          </x14:cfRule>
          <xm:sqref>AX37:AY94 AX96:AY125</xm:sqref>
        </x14:conditionalFormatting>
        <x14:conditionalFormatting xmlns:xm="http://schemas.microsoft.com/office/excel/2006/main">
          <x14:cfRule type="expression" priority="796" id="{1873BE6B-953D-4776-852A-C85DE232ED29}">
            <xm:f>AND($BA37=設定!$B$19,設定!$B$19&lt;&gt;"")</xm:f>
            <x14:dxf>
              <fill>
                <patternFill>
                  <bgColor rgb="FFFFCCDD"/>
                </patternFill>
              </fill>
            </x14:dxf>
          </x14:cfRule>
          <x14:cfRule type="expression" priority="797" id="{CED74399-FB3B-4E34-99D8-DA95AE049CB4}">
            <xm:f>AND($BA37=設定!$B$18,設定!$B$18&lt;&gt;"")</xm:f>
            <x14:dxf>
              <fill>
                <patternFill>
                  <bgColor rgb="FFF7D4EB"/>
                </patternFill>
              </fill>
            </x14:dxf>
          </x14:cfRule>
          <x14:cfRule type="expression" priority="798" id="{FDC5A5C6-07B0-4AA5-9410-B4632BDD923F}">
            <xm:f>AND($BA37=設定!$B$17,設定!$B$17&lt;&gt;"")</xm:f>
            <x14:dxf>
              <fill>
                <patternFill>
                  <bgColor rgb="FFFFCCFF"/>
                </patternFill>
              </fill>
            </x14:dxf>
          </x14:cfRule>
          <x14:cfRule type="expression" priority="799" id="{E635AE10-8BFD-48B4-A240-F6029A9AA791}">
            <xm:f>AND($BA37=設定!$B$16,設定!$B$16&lt;&gt;"")</xm:f>
            <x14:dxf>
              <fill>
                <patternFill>
                  <bgColor rgb="FFEECCFF"/>
                </patternFill>
              </fill>
            </x14:dxf>
          </x14:cfRule>
          <x14:cfRule type="expression" priority="800" id="{51AB90E4-830F-4E82-A568-03FBC7E77496}">
            <xm:f>AND($BA37=設定!$B$15,設定!$B$15&lt;&gt;"")</xm:f>
            <x14:dxf>
              <fill>
                <patternFill>
                  <bgColor rgb="FFD6D6F5"/>
                </patternFill>
              </fill>
            </x14:dxf>
          </x14:cfRule>
          <x14:cfRule type="expression" priority="801" id="{C90ABE95-AE1F-4D9C-8154-B9D4C663B078}">
            <xm:f>AND($BA37=設定!$B$14,設定!$B$14&lt;&gt;"")</xm:f>
            <x14:dxf>
              <fill>
                <patternFill>
                  <bgColor rgb="FFCCDDFF"/>
                </patternFill>
              </fill>
            </x14:dxf>
          </x14:cfRule>
          <x14:cfRule type="expression" priority="802" id="{5B83CF8E-E35F-4F25-9082-DE48D4B13747}">
            <xm:f>AND($BA37=設定!$B$13,設定!$B$13&lt;&gt;"")</xm:f>
            <x14:dxf>
              <fill>
                <patternFill>
                  <bgColor rgb="FFCCEEFF"/>
                </patternFill>
              </fill>
            </x14:dxf>
          </x14:cfRule>
          <x14:cfRule type="expression" priority="803" id="{AE4E1CAA-8271-4D98-9B0A-869ED1AAB6B8}">
            <xm:f>AND($BA37=設定!$B$12,設定!$B$12&lt;&gt;"")</xm:f>
            <x14:dxf>
              <fill>
                <patternFill>
                  <bgColor rgb="FFCFFCFC"/>
                </patternFill>
              </fill>
            </x14:dxf>
          </x14:cfRule>
          <x14:cfRule type="expression" priority="804" id="{F3152C2F-B90F-4B68-821B-984B30250223}">
            <xm:f>AND($BA37=設定!$B$11,設定!$B$11&lt;&gt;"")</xm:f>
            <x14:dxf>
              <fill>
                <patternFill>
                  <bgColor rgb="FFCCFFDD"/>
                </patternFill>
              </fill>
            </x14:dxf>
          </x14:cfRule>
          <x14:cfRule type="expression" priority="805" id="{FA0D6A55-C780-4A00-A23E-942AFE9C5B51}">
            <xm:f>AND($BA37=設定!$B$10,設定!$B$10&lt;&gt;"")</xm:f>
            <x14:dxf>
              <fill>
                <patternFill>
                  <bgColor rgb="FFDDFFCC"/>
                </patternFill>
              </fill>
            </x14:dxf>
          </x14:cfRule>
          <x14:cfRule type="expression" priority="806" id="{A047F5F1-861A-484C-A1E1-C06EC6214311}">
            <xm:f>AND($BA37=設定!$B$9,設定!$B$9&lt;&gt;"")</xm:f>
            <x14:dxf>
              <fill>
                <patternFill>
                  <bgColor rgb="FFEEFFCC"/>
                </patternFill>
              </fill>
            </x14:dxf>
          </x14:cfRule>
          <x14:cfRule type="expression" priority="807" id="{7185E15F-C1FB-45AA-908E-5E4FD92586BD}">
            <xm:f>AND($BA37=設定!$B$8,設定!$B$8&lt;&gt;"")</xm:f>
            <x14:dxf>
              <fill>
                <patternFill>
                  <bgColor rgb="FFFFFFCC"/>
                </patternFill>
              </fill>
            </x14:dxf>
          </x14:cfRule>
          <x14:cfRule type="expression" priority="808" id="{D51199DC-C783-479D-858D-2C93A183F666}">
            <xm:f>AND($BA37=設定!$B$7,設定!$B$7&lt;&gt;"")</xm:f>
            <x14:dxf>
              <fill>
                <patternFill>
                  <bgColor rgb="FFFFEECC"/>
                </patternFill>
              </fill>
            </x14:dxf>
          </x14:cfRule>
          <x14:cfRule type="expression" priority="809" id="{F445C8A5-CEA0-4365-AC24-DB186C642C65}">
            <xm:f>AND($BA37=設定!$B$6,設定!$B$6&lt;&gt;"")</xm:f>
            <x14:dxf>
              <fill>
                <patternFill>
                  <bgColor rgb="FFF1E5DB"/>
                </patternFill>
              </fill>
            </x14:dxf>
          </x14:cfRule>
          <x14:cfRule type="expression" priority="810" id="{524D38E2-AF8A-4C2E-8213-8F762DFA4364}">
            <xm:f>AND($BA37=設定!$B$5,設定!$B$5&lt;&gt;"")</xm:f>
            <x14:dxf>
              <fill>
                <patternFill>
                  <bgColor rgb="FFFFCCCC"/>
                </patternFill>
              </fill>
            </x14:dxf>
          </x14:cfRule>
          <xm:sqref>AZ37:BA94 AZ96:BA125</xm:sqref>
        </x14:conditionalFormatting>
        <x14:conditionalFormatting xmlns:xm="http://schemas.microsoft.com/office/excel/2006/main">
          <x14:cfRule type="expression" priority="763" id="{F8D18A69-CB31-43CC-9486-C0BF75AABDC2}">
            <xm:f>AND($BC37=設定!$B$19,設定!$B$19&lt;&gt;"")</xm:f>
            <x14:dxf>
              <fill>
                <patternFill>
                  <bgColor rgb="FFFFCCDD"/>
                </patternFill>
              </fill>
            </x14:dxf>
          </x14:cfRule>
          <x14:cfRule type="expression" priority="764" id="{D6C4CD67-0E20-44DB-A672-1CFA3D2A18AF}">
            <xm:f>AND($BC37=設定!$B$18,設定!$B$18&lt;&gt;"")</xm:f>
            <x14:dxf>
              <fill>
                <patternFill>
                  <bgColor rgb="FFF7D4EB"/>
                </patternFill>
              </fill>
            </x14:dxf>
          </x14:cfRule>
          <x14:cfRule type="expression" priority="765" id="{847270DE-74B6-4942-AE88-38AB41287354}">
            <xm:f>AND($BC37=設定!$B$17,設定!$B$17&lt;&gt;"")</xm:f>
            <x14:dxf>
              <fill>
                <patternFill>
                  <bgColor rgb="FFFFCCFF"/>
                </patternFill>
              </fill>
            </x14:dxf>
          </x14:cfRule>
          <x14:cfRule type="expression" priority="766" id="{F99FA4F9-E43E-4BC0-8F8D-A96095097868}">
            <xm:f>AND($BC37=設定!$B$16,設定!$B$16&lt;&gt;"")</xm:f>
            <x14:dxf>
              <fill>
                <patternFill>
                  <bgColor rgb="FFEECCFF"/>
                </patternFill>
              </fill>
            </x14:dxf>
          </x14:cfRule>
          <x14:cfRule type="expression" priority="767" id="{2574081F-B9CB-48C7-8EB3-6DD1F2A0C660}">
            <xm:f>AND($BC37=設定!$B$15,設定!$B$15&lt;&gt;"")</xm:f>
            <x14:dxf>
              <fill>
                <patternFill>
                  <bgColor rgb="FFD6D6F5"/>
                </patternFill>
              </fill>
            </x14:dxf>
          </x14:cfRule>
          <x14:cfRule type="expression" priority="768" id="{14BF2139-EBFE-42E5-B184-6BAC18064268}">
            <xm:f>AND($BC37=設定!$B$14,設定!$B$14&lt;&gt;"")</xm:f>
            <x14:dxf>
              <fill>
                <patternFill>
                  <bgColor rgb="FFCCDDFF"/>
                </patternFill>
              </fill>
            </x14:dxf>
          </x14:cfRule>
          <x14:cfRule type="expression" priority="769" id="{F721BF5B-F16A-440A-B726-9B591DC3202D}">
            <xm:f>AND($BC37=設定!$B$13,設定!$B$13&lt;&gt;"")</xm:f>
            <x14:dxf>
              <fill>
                <patternFill>
                  <bgColor rgb="FFCCEEFF"/>
                </patternFill>
              </fill>
            </x14:dxf>
          </x14:cfRule>
          <x14:cfRule type="expression" priority="770" id="{55FC687D-7586-41EF-866D-3FB80276299C}">
            <xm:f>AND($BC37=設定!$B$12,設定!$B$12&lt;&gt;"")</xm:f>
            <x14:dxf>
              <fill>
                <patternFill>
                  <bgColor rgb="FFCFFCFC"/>
                </patternFill>
              </fill>
            </x14:dxf>
          </x14:cfRule>
          <x14:cfRule type="expression" priority="771" id="{5D22276A-EC00-4651-A3AC-E5E56816E175}">
            <xm:f>AND($BC37=設定!$B$11,設定!$B$11&lt;&gt;"")</xm:f>
            <x14:dxf>
              <fill>
                <patternFill>
                  <bgColor rgb="FFCCFFDD"/>
                </patternFill>
              </fill>
            </x14:dxf>
          </x14:cfRule>
          <x14:cfRule type="expression" priority="772" id="{32BF887E-4989-4AD6-B10C-744F186F4501}">
            <xm:f>AND($BC37=設定!$B$10,設定!$B$10&lt;&gt;"")</xm:f>
            <x14:dxf>
              <fill>
                <patternFill>
                  <bgColor rgb="FFDDFFCC"/>
                </patternFill>
              </fill>
            </x14:dxf>
          </x14:cfRule>
          <x14:cfRule type="expression" priority="773" id="{56F46EC8-6B9B-41E7-B963-BE88AD3D5C47}">
            <xm:f>AND($BC37=設定!$B$9,設定!$B$9&lt;&gt;"")</xm:f>
            <x14:dxf>
              <fill>
                <patternFill>
                  <bgColor rgb="FFEEFFCC"/>
                </patternFill>
              </fill>
            </x14:dxf>
          </x14:cfRule>
          <x14:cfRule type="expression" priority="774" id="{855658F6-756A-48C8-AB85-0BABE825019A}">
            <xm:f>AND($BC37=設定!$B$8,設定!$B$8&lt;&gt;"")</xm:f>
            <x14:dxf>
              <fill>
                <patternFill>
                  <bgColor rgb="FFFFFFCC"/>
                </patternFill>
              </fill>
            </x14:dxf>
          </x14:cfRule>
          <x14:cfRule type="expression" priority="775" id="{485A4366-9617-4A7C-8D39-E5894BF900E5}">
            <xm:f>AND($BC37=設定!$B$7,設定!$B$7&lt;&gt;"")</xm:f>
            <x14:dxf>
              <fill>
                <patternFill>
                  <bgColor rgb="FFFFEECC"/>
                </patternFill>
              </fill>
            </x14:dxf>
          </x14:cfRule>
          <x14:cfRule type="expression" priority="776" id="{F94B8EE1-28F3-46C0-8DEF-1EDCE75A260B}">
            <xm:f>AND($BC37=設定!$B$6,設定!$B$6&lt;&gt;"")</xm:f>
            <x14:dxf>
              <fill>
                <patternFill>
                  <bgColor rgb="FFF1E5DB"/>
                </patternFill>
              </fill>
            </x14:dxf>
          </x14:cfRule>
          <x14:cfRule type="expression" priority="777" id="{ABD406EA-757A-4F68-B317-C96A369CCCEA}">
            <xm:f>AND($BC37=設定!$B$5,設定!$B$5&lt;&gt;"")</xm:f>
            <x14:dxf>
              <fill>
                <patternFill>
                  <bgColor rgb="FFFFCCCC"/>
                </patternFill>
              </fill>
            </x14:dxf>
          </x14:cfRule>
          <xm:sqref>BB37:BC94 BB96:BC125</xm:sqref>
        </x14:conditionalFormatting>
        <x14:conditionalFormatting xmlns:xm="http://schemas.microsoft.com/office/excel/2006/main">
          <x14:cfRule type="expression" priority="730" id="{836AAFDE-7E64-4AD6-943F-965E5543035E}">
            <xm:f>AND($BE37=設定!$B$19,設定!$B$19&lt;&gt;"")</xm:f>
            <x14:dxf>
              <fill>
                <patternFill>
                  <bgColor rgb="FFFFCCDD"/>
                </patternFill>
              </fill>
            </x14:dxf>
          </x14:cfRule>
          <x14:cfRule type="expression" priority="731" id="{1E47118C-7FB0-4A1A-AAD9-F9B8D0A0A104}">
            <xm:f>AND($BE37=設定!$B$18,設定!$B$18&lt;&gt;"")</xm:f>
            <x14:dxf>
              <fill>
                <patternFill>
                  <bgColor rgb="FFF7D4EB"/>
                </patternFill>
              </fill>
            </x14:dxf>
          </x14:cfRule>
          <x14:cfRule type="expression" priority="732" id="{CA0D8DC4-3003-478A-9676-6871363E11BD}">
            <xm:f>AND($BE37=設定!$B$17,設定!$B$17&lt;&gt;"")</xm:f>
            <x14:dxf>
              <fill>
                <patternFill>
                  <bgColor rgb="FFFFCCFF"/>
                </patternFill>
              </fill>
            </x14:dxf>
          </x14:cfRule>
          <x14:cfRule type="expression" priority="733" id="{ADD7158E-697C-4E3F-B9D1-EE22E33D2732}">
            <xm:f>AND($BE37=設定!$B$16,設定!$B$16&lt;&gt;"")</xm:f>
            <x14:dxf>
              <fill>
                <patternFill>
                  <bgColor rgb="FFEECCFF"/>
                </patternFill>
              </fill>
            </x14:dxf>
          </x14:cfRule>
          <x14:cfRule type="expression" priority="734" id="{DFCCDFC7-532C-4919-9814-34583D81B486}">
            <xm:f>AND($BE37=設定!$B$15,設定!$B$15&lt;&gt;"")</xm:f>
            <x14:dxf>
              <fill>
                <patternFill>
                  <bgColor rgb="FFD6D6F5"/>
                </patternFill>
              </fill>
            </x14:dxf>
          </x14:cfRule>
          <x14:cfRule type="expression" priority="735" id="{04C5736D-DFE6-4E79-B5FD-A3C9C2AB1212}">
            <xm:f>AND($BE37=設定!$B$14,設定!$B$14&lt;&gt;"")</xm:f>
            <x14:dxf>
              <fill>
                <patternFill>
                  <bgColor rgb="FFCCDDFF"/>
                </patternFill>
              </fill>
            </x14:dxf>
          </x14:cfRule>
          <x14:cfRule type="expression" priority="736" id="{D93487CD-CDF7-4BDD-91BF-200742BC0B49}">
            <xm:f>AND($BE37=設定!$B$13,設定!$B$13&lt;&gt;"")</xm:f>
            <x14:dxf>
              <fill>
                <patternFill>
                  <bgColor rgb="FFCCEEFF"/>
                </patternFill>
              </fill>
            </x14:dxf>
          </x14:cfRule>
          <x14:cfRule type="expression" priority="737" id="{580AEE36-46CE-41CB-9A80-19BFB0DD8577}">
            <xm:f>AND($BE37=設定!$B$12,設定!$B$12&lt;&gt;"")</xm:f>
            <x14:dxf>
              <fill>
                <patternFill>
                  <bgColor rgb="FFCFFCFC"/>
                </patternFill>
              </fill>
            </x14:dxf>
          </x14:cfRule>
          <x14:cfRule type="expression" priority="738" id="{B3A4DA89-1AAF-4E3A-A761-3C85A3397C85}">
            <xm:f>AND($BE37=設定!$B$11,設定!$B$11&lt;&gt;"")</xm:f>
            <x14:dxf>
              <fill>
                <patternFill>
                  <bgColor rgb="FFCCFFDD"/>
                </patternFill>
              </fill>
            </x14:dxf>
          </x14:cfRule>
          <x14:cfRule type="expression" priority="739" id="{DF508630-6A09-4589-8F93-BA3FE4C60495}">
            <xm:f>AND($BE37=設定!$B$10,設定!$B$10&lt;&gt;"")</xm:f>
            <x14:dxf>
              <fill>
                <patternFill>
                  <bgColor rgb="FFDDFFCC"/>
                </patternFill>
              </fill>
            </x14:dxf>
          </x14:cfRule>
          <x14:cfRule type="expression" priority="740" id="{CFB7DA9B-F040-42CB-B268-B0064D097117}">
            <xm:f>AND($BE37=設定!$B$9,設定!$B$9&lt;&gt;"")</xm:f>
            <x14:dxf>
              <fill>
                <patternFill>
                  <bgColor rgb="FFEEFFCC"/>
                </patternFill>
              </fill>
            </x14:dxf>
          </x14:cfRule>
          <x14:cfRule type="expression" priority="741" id="{4FBC8E4E-2FF6-4B47-965F-0C92CE1CCFEE}">
            <xm:f>AND($BE37=設定!$B$8,設定!$B$8&lt;&gt;"")</xm:f>
            <x14:dxf>
              <fill>
                <patternFill>
                  <bgColor rgb="FFFFFFCC"/>
                </patternFill>
              </fill>
            </x14:dxf>
          </x14:cfRule>
          <x14:cfRule type="expression" priority="742" id="{345B72AD-B652-461B-AA54-7EC839E4DB89}">
            <xm:f>AND($BE37=設定!$B$7,設定!$B$7&lt;&gt;"")</xm:f>
            <x14:dxf>
              <fill>
                <patternFill>
                  <bgColor rgb="FFFFEECC"/>
                </patternFill>
              </fill>
            </x14:dxf>
          </x14:cfRule>
          <x14:cfRule type="expression" priority="743" id="{874264DC-1170-4208-B553-B1262472B3D0}">
            <xm:f>AND($BE37=設定!$B$6,設定!$B$6&lt;&gt;"")</xm:f>
            <x14:dxf>
              <fill>
                <patternFill>
                  <bgColor rgb="FFF1E5DB"/>
                </patternFill>
              </fill>
            </x14:dxf>
          </x14:cfRule>
          <x14:cfRule type="expression" priority="744" id="{4A41968A-A795-4276-A304-65B882834E99}">
            <xm:f>AND($BE37=設定!$B$5,設定!$B$5&lt;&gt;"")</xm:f>
            <x14:dxf>
              <fill>
                <patternFill>
                  <bgColor rgb="FFFFCCCC"/>
                </patternFill>
              </fill>
            </x14:dxf>
          </x14:cfRule>
          <xm:sqref>BD37:BE94 BD96:BE125</xm:sqref>
        </x14:conditionalFormatting>
        <x14:conditionalFormatting xmlns:xm="http://schemas.microsoft.com/office/excel/2006/main">
          <x14:cfRule type="expression" priority="697" id="{FF1A8AD9-A3B0-4F58-B0A6-404B253F935C}">
            <xm:f>AND($BG37=設定!$B$19,設定!$B$19&lt;&gt;"")</xm:f>
            <x14:dxf>
              <fill>
                <patternFill>
                  <bgColor rgb="FFFFCCDD"/>
                </patternFill>
              </fill>
            </x14:dxf>
          </x14:cfRule>
          <x14:cfRule type="expression" priority="698" id="{DED628B3-516D-4462-A54D-5C2737BA2FAA}">
            <xm:f>AND($BG37=設定!$B$18,設定!$B$18&lt;&gt;"")</xm:f>
            <x14:dxf>
              <fill>
                <patternFill>
                  <bgColor rgb="FFF7D4EB"/>
                </patternFill>
              </fill>
            </x14:dxf>
          </x14:cfRule>
          <x14:cfRule type="expression" priority="699" id="{734817B8-4F60-49B4-8812-CD100D2DD042}">
            <xm:f>AND($BG37=設定!$B$17,設定!$B$17&lt;&gt;"")</xm:f>
            <x14:dxf>
              <fill>
                <patternFill>
                  <bgColor rgb="FFFFCCFF"/>
                </patternFill>
              </fill>
            </x14:dxf>
          </x14:cfRule>
          <x14:cfRule type="expression" priority="700" id="{28E92E1E-D2FB-4F6D-9786-33770BF6316B}">
            <xm:f>AND($BG37=設定!$B$16,設定!$B$16&lt;&gt;"")</xm:f>
            <x14:dxf>
              <fill>
                <patternFill>
                  <bgColor rgb="FFEECCFF"/>
                </patternFill>
              </fill>
            </x14:dxf>
          </x14:cfRule>
          <x14:cfRule type="expression" priority="701" id="{D4CF77CD-5419-43D4-8181-F0468D1CAB4E}">
            <xm:f>AND($BG37=設定!$B$15,設定!$B$15&lt;&gt;"")</xm:f>
            <x14:dxf>
              <fill>
                <patternFill>
                  <bgColor rgb="FFD6D6F5"/>
                </patternFill>
              </fill>
            </x14:dxf>
          </x14:cfRule>
          <x14:cfRule type="expression" priority="702" id="{81F46D04-4CA4-4FBA-B65A-7A7F4D2738CB}">
            <xm:f>AND($BG37=設定!$B$14,設定!$B$14&lt;&gt;"")</xm:f>
            <x14:dxf>
              <fill>
                <patternFill>
                  <bgColor rgb="FFCCDDFF"/>
                </patternFill>
              </fill>
            </x14:dxf>
          </x14:cfRule>
          <x14:cfRule type="expression" priority="703" id="{7B63A36E-7636-4D02-B00D-D21BC8266827}">
            <xm:f>AND($BG37=設定!$B$13,設定!$B$13&lt;&gt;"")</xm:f>
            <x14:dxf>
              <fill>
                <patternFill>
                  <bgColor rgb="FFCCEEFF"/>
                </patternFill>
              </fill>
            </x14:dxf>
          </x14:cfRule>
          <x14:cfRule type="expression" priority="704" id="{B138D18C-FF95-43AB-BF26-7CEAE4C8C3EB}">
            <xm:f>AND($BG37=設定!$B$12,設定!$B$12&lt;&gt;"")</xm:f>
            <x14:dxf>
              <fill>
                <patternFill>
                  <bgColor rgb="FFCFFCFC"/>
                </patternFill>
              </fill>
            </x14:dxf>
          </x14:cfRule>
          <x14:cfRule type="expression" priority="705" id="{95C3CB59-EEBB-4EB2-B299-82EBFE7550C4}">
            <xm:f>AND($BG37=設定!$B$11,設定!$B$11&lt;&gt;"")</xm:f>
            <x14:dxf>
              <fill>
                <patternFill>
                  <bgColor rgb="FFCCFFDD"/>
                </patternFill>
              </fill>
            </x14:dxf>
          </x14:cfRule>
          <x14:cfRule type="expression" priority="706" id="{D5E52C93-03CC-419D-9939-B6A41A1F6405}">
            <xm:f>AND($BG37=設定!$B$10,設定!$B$10&lt;&gt;"")</xm:f>
            <x14:dxf>
              <fill>
                <patternFill>
                  <bgColor rgb="FFDDFFCC"/>
                </patternFill>
              </fill>
            </x14:dxf>
          </x14:cfRule>
          <x14:cfRule type="expression" priority="707" id="{3F2C23B5-946E-4404-9D36-0D0B465844A9}">
            <xm:f>AND($BG37=設定!$B$9,設定!$B$9&lt;&gt;"")</xm:f>
            <x14:dxf>
              <fill>
                <patternFill>
                  <bgColor rgb="FFEEFFCC"/>
                </patternFill>
              </fill>
            </x14:dxf>
          </x14:cfRule>
          <x14:cfRule type="expression" priority="708" id="{30602C9A-7D7D-4989-94D2-2C5B99E8F094}">
            <xm:f>AND($BG37=設定!$B$8,設定!$B$8&lt;&gt;"")</xm:f>
            <x14:dxf>
              <fill>
                <patternFill>
                  <bgColor rgb="FFFFFFCC"/>
                </patternFill>
              </fill>
            </x14:dxf>
          </x14:cfRule>
          <x14:cfRule type="expression" priority="709" id="{06D0C295-5A56-450E-99CF-DD34418A8E63}">
            <xm:f>AND($BG37=設定!$B$7,設定!$B$7&lt;&gt;"")</xm:f>
            <x14:dxf>
              <fill>
                <patternFill>
                  <bgColor rgb="FFFFEECC"/>
                </patternFill>
              </fill>
            </x14:dxf>
          </x14:cfRule>
          <x14:cfRule type="expression" priority="710" id="{51B5C437-9D4F-4D7D-BA8C-0A2BAC118FA0}">
            <xm:f>AND($BG37=設定!$B$6,設定!$B$6&lt;&gt;"")</xm:f>
            <x14:dxf>
              <fill>
                <patternFill>
                  <bgColor rgb="FFF1E5DB"/>
                </patternFill>
              </fill>
            </x14:dxf>
          </x14:cfRule>
          <x14:cfRule type="expression" priority="711" id="{59A1B0F6-9C96-46F8-A0C0-5FEC5F3CB816}">
            <xm:f>AND($BG37=設定!$B$5,設定!$B$5&lt;&gt;"")</xm:f>
            <x14:dxf>
              <fill>
                <patternFill>
                  <bgColor rgb="FFFFCCCC"/>
                </patternFill>
              </fill>
            </x14:dxf>
          </x14:cfRule>
          <xm:sqref>BF37:BG94 BF96:BG125</xm:sqref>
        </x14:conditionalFormatting>
        <x14:conditionalFormatting xmlns:xm="http://schemas.microsoft.com/office/excel/2006/main">
          <x14:cfRule type="expression" priority="664" id="{3CB276FB-8A3B-4CCB-9AA7-1A696231E6C1}">
            <xm:f>AND($BI37=設定!$B$19,設定!$B$19&lt;&gt;"")</xm:f>
            <x14:dxf>
              <fill>
                <patternFill>
                  <bgColor rgb="FFFFCCDD"/>
                </patternFill>
              </fill>
            </x14:dxf>
          </x14:cfRule>
          <x14:cfRule type="expression" priority="665" id="{14BEB288-952C-4505-8704-DF6CAB738AAA}">
            <xm:f>AND($BI37=設定!$B$18,設定!$B$18&lt;&gt;"")</xm:f>
            <x14:dxf>
              <fill>
                <patternFill>
                  <bgColor rgb="FFF7D4EB"/>
                </patternFill>
              </fill>
            </x14:dxf>
          </x14:cfRule>
          <x14:cfRule type="expression" priority="666" id="{22E65029-1EDF-416B-9A4A-0304623C24CC}">
            <xm:f>AND($BI37=設定!$B$17,設定!$B$17&lt;&gt;"")</xm:f>
            <x14:dxf>
              <fill>
                <patternFill>
                  <bgColor rgb="FFFFCCFF"/>
                </patternFill>
              </fill>
            </x14:dxf>
          </x14:cfRule>
          <x14:cfRule type="expression" priority="667" id="{F0F45352-00B3-4D3B-83D8-2BB150F7F3FB}">
            <xm:f>AND($BI37=設定!$B$16,設定!$B$16&lt;&gt;"")</xm:f>
            <x14:dxf>
              <fill>
                <patternFill>
                  <bgColor rgb="FFEECCFF"/>
                </patternFill>
              </fill>
            </x14:dxf>
          </x14:cfRule>
          <x14:cfRule type="expression" priority="668" id="{6208F11C-2A53-42A3-973B-CD274FC2ACB3}">
            <xm:f>AND($BI37=設定!$B$15,設定!$B$15&lt;&gt;"")</xm:f>
            <x14:dxf>
              <fill>
                <patternFill>
                  <bgColor rgb="FFD6D6F5"/>
                </patternFill>
              </fill>
            </x14:dxf>
          </x14:cfRule>
          <x14:cfRule type="expression" priority="669" id="{FA835EDE-3D88-44D5-B476-709004DD00D8}">
            <xm:f>AND($BI37=設定!$B$14,設定!$B$14&lt;&gt;"")</xm:f>
            <x14:dxf>
              <fill>
                <patternFill>
                  <bgColor rgb="FFCCDDFF"/>
                </patternFill>
              </fill>
            </x14:dxf>
          </x14:cfRule>
          <x14:cfRule type="expression" priority="670" id="{67A558AB-D48C-4213-85F4-FE7DBB0D5F96}">
            <xm:f>AND($BI37=設定!$B$13,設定!$B$13&lt;&gt;"")</xm:f>
            <x14:dxf>
              <fill>
                <patternFill>
                  <bgColor rgb="FFCCEEFF"/>
                </patternFill>
              </fill>
            </x14:dxf>
          </x14:cfRule>
          <x14:cfRule type="expression" priority="671" id="{0DB65BAE-4244-4E17-BE14-D9E5F2518299}">
            <xm:f>AND($BI37=設定!$B$12,設定!$B$12&lt;&gt;"")</xm:f>
            <x14:dxf>
              <fill>
                <patternFill>
                  <bgColor rgb="FFCFFCFC"/>
                </patternFill>
              </fill>
            </x14:dxf>
          </x14:cfRule>
          <x14:cfRule type="expression" priority="672" id="{67D6CD5A-5A7C-4AD4-A565-F4357F3CAD6C}">
            <xm:f>AND($BI37=設定!$B$11,設定!$B$11&lt;&gt;"")</xm:f>
            <x14:dxf>
              <fill>
                <patternFill>
                  <bgColor rgb="FFCCFFDD"/>
                </patternFill>
              </fill>
            </x14:dxf>
          </x14:cfRule>
          <x14:cfRule type="expression" priority="673" id="{470A840C-D131-40EB-AC64-19CB1910F082}">
            <xm:f>AND($BI37=設定!$B$10,設定!$B$10&lt;&gt;"")</xm:f>
            <x14:dxf>
              <fill>
                <patternFill>
                  <bgColor rgb="FFDDFFCC"/>
                </patternFill>
              </fill>
            </x14:dxf>
          </x14:cfRule>
          <x14:cfRule type="expression" priority="674" id="{3FD4DB98-9958-47F6-9CFA-B20C49878618}">
            <xm:f>AND($BI37=設定!$B$9,設定!$B$9&lt;&gt;"")</xm:f>
            <x14:dxf>
              <fill>
                <patternFill>
                  <bgColor rgb="FFEEFFCC"/>
                </patternFill>
              </fill>
            </x14:dxf>
          </x14:cfRule>
          <x14:cfRule type="expression" priority="675" id="{DABB791E-8C9C-44FD-A5FC-0DC964DD312D}">
            <xm:f>AND($BI37=設定!$B$8,設定!$B$8&lt;&gt;"")</xm:f>
            <x14:dxf>
              <fill>
                <patternFill>
                  <bgColor rgb="FFFFFFCC"/>
                </patternFill>
              </fill>
            </x14:dxf>
          </x14:cfRule>
          <x14:cfRule type="expression" priority="676" id="{9395731B-391D-4F97-AE28-918588EAA592}">
            <xm:f>AND($BI37=設定!$B$7,設定!$B$7&lt;&gt;"")</xm:f>
            <x14:dxf>
              <fill>
                <patternFill>
                  <bgColor rgb="FFFFEECC"/>
                </patternFill>
              </fill>
            </x14:dxf>
          </x14:cfRule>
          <x14:cfRule type="expression" priority="677" id="{7C83A028-0407-4768-9DBE-E916FD0B0062}">
            <xm:f>AND($BI37=設定!$B$6,設定!$B$6&lt;&gt;"")</xm:f>
            <x14:dxf>
              <fill>
                <patternFill>
                  <bgColor rgb="FFF1E5DB"/>
                </patternFill>
              </fill>
            </x14:dxf>
          </x14:cfRule>
          <x14:cfRule type="expression" priority="678" id="{74A4E953-191E-4EDA-BF04-DBDB09AB8829}">
            <xm:f>AND($BI37=設定!$B$5,設定!$B$5&lt;&gt;"")</xm:f>
            <x14:dxf>
              <fill>
                <patternFill>
                  <bgColor rgb="FFFFCCCC"/>
                </patternFill>
              </fill>
            </x14:dxf>
          </x14:cfRule>
          <xm:sqref>BH37:BI94 BH96:BI125</xm:sqref>
        </x14:conditionalFormatting>
        <x14:conditionalFormatting xmlns:xm="http://schemas.microsoft.com/office/excel/2006/main">
          <x14:cfRule type="expression" priority="631" id="{97F06690-CB4D-49D2-A6DB-B04DB8F4E9C2}">
            <xm:f>AND($BK37=設定!$B$19,設定!$B$19&lt;&gt;"")</xm:f>
            <x14:dxf>
              <fill>
                <patternFill>
                  <bgColor rgb="FFFFCCDD"/>
                </patternFill>
              </fill>
            </x14:dxf>
          </x14:cfRule>
          <x14:cfRule type="expression" priority="632" id="{40A64142-FBE5-49AE-AEA4-97F716A2E131}">
            <xm:f>AND($BK37=設定!$B$18,設定!$B$18&lt;&gt;"")</xm:f>
            <x14:dxf>
              <fill>
                <patternFill>
                  <bgColor rgb="FFF7D4EB"/>
                </patternFill>
              </fill>
            </x14:dxf>
          </x14:cfRule>
          <x14:cfRule type="expression" priority="633" id="{19A73D32-5A8D-4190-9B99-6B94C1C5C760}">
            <xm:f>AND($BK37=設定!$B$17,設定!$B$17&lt;&gt;"")</xm:f>
            <x14:dxf>
              <fill>
                <patternFill>
                  <bgColor rgb="FFFFCCFF"/>
                </patternFill>
              </fill>
            </x14:dxf>
          </x14:cfRule>
          <x14:cfRule type="expression" priority="634" id="{DDF6F490-835B-408E-BA3D-AC4C5119F1D4}">
            <xm:f>AND($BK37=設定!$B$16,設定!$B$16&lt;&gt;"")</xm:f>
            <x14:dxf>
              <fill>
                <patternFill>
                  <bgColor rgb="FFEECCFF"/>
                </patternFill>
              </fill>
            </x14:dxf>
          </x14:cfRule>
          <x14:cfRule type="expression" priority="635" id="{C5CC4508-6BCC-436D-8BFC-3A216457D12D}">
            <xm:f>AND($BK37=設定!$B$15,設定!$B$15&lt;&gt;"")</xm:f>
            <x14:dxf>
              <fill>
                <patternFill>
                  <bgColor rgb="FFD6D6F5"/>
                </patternFill>
              </fill>
            </x14:dxf>
          </x14:cfRule>
          <x14:cfRule type="expression" priority="636" id="{D31A8E28-7F56-4487-9680-9CB154090094}">
            <xm:f>AND($BK37=設定!$B$14,設定!$B$14&lt;&gt;"")</xm:f>
            <x14:dxf>
              <fill>
                <patternFill>
                  <bgColor rgb="FFCCDDFF"/>
                </patternFill>
              </fill>
            </x14:dxf>
          </x14:cfRule>
          <x14:cfRule type="expression" priority="637" id="{51B8ACE1-F1E0-4E3D-A874-10AEB10E27A1}">
            <xm:f>AND($BK37=設定!$B$13,設定!$B$13&lt;&gt;"")</xm:f>
            <x14:dxf>
              <fill>
                <patternFill>
                  <bgColor rgb="FFCCEEFF"/>
                </patternFill>
              </fill>
            </x14:dxf>
          </x14:cfRule>
          <x14:cfRule type="expression" priority="638" id="{BDC01CA6-8344-4C15-8507-816DA73E397D}">
            <xm:f>AND($BK37=設定!$B$12,設定!$B$12&lt;&gt;"")</xm:f>
            <x14:dxf>
              <fill>
                <patternFill>
                  <bgColor rgb="FFCFFCFC"/>
                </patternFill>
              </fill>
            </x14:dxf>
          </x14:cfRule>
          <x14:cfRule type="expression" priority="639" id="{A2BB01C9-D8BA-4CAB-B9B3-EB3D47BE9C63}">
            <xm:f>AND($BK37=設定!$B$11,設定!$B$11&lt;&gt;"")</xm:f>
            <x14:dxf>
              <fill>
                <patternFill>
                  <bgColor rgb="FFCCFFDD"/>
                </patternFill>
              </fill>
            </x14:dxf>
          </x14:cfRule>
          <x14:cfRule type="expression" priority="640" id="{28E1D723-8BFF-4E57-B05D-1E3B011D52C4}">
            <xm:f>AND($BK37=設定!$B$10,設定!$B$10&lt;&gt;"")</xm:f>
            <x14:dxf>
              <fill>
                <patternFill>
                  <bgColor rgb="FFDDFFCC"/>
                </patternFill>
              </fill>
            </x14:dxf>
          </x14:cfRule>
          <x14:cfRule type="expression" priority="641" id="{01E54CC9-9B8C-4D6E-BC91-47A85198E98C}">
            <xm:f>AND($BK37=設定!$B$9,設定!$B$9&lt;&gt;"")</xm:f>
            <x14:dxf>
              <fill>
                <patternFill>
                  <bgColor rgb="FFEEFFCC"/>
                </patternFill>
              </fill>
            </x14:dxf>
          </x14:cfRule>
          <x14:cfRule type="expression" priority="642" id="{A07DEF77-61E5-48B5-8394-300DAAD5D3A3}">
            <xm:f>AND($BK37=設定!$B$8,設定!$B$8&lt;&gt;"")</xm:f>
            <x14:dxf>
              <fill>
                <patternFill>
                  <bgColor rgb="FFFFFFCC"/>
                </patternFill>
              </fill>
            </x14:dxf>
          </x14:cfRule>
          <x14:cfRule type="expression" priority="643" id="{E2853EAB-7E8A-429E-AD3C-0E7F2B80B7FF}">
            <xm:f>AND($BK37=設定!$B$7,設定!$B$7&lt;&gt;"")</xm:f>
            <x14:dxf>
              <fill>
                <patternFill>
                  <bgColor rgb="FFFFEECC"/>
                </patternFill>
              </fill>
            </x14:dxf>
          </x14:cfRule>
          <x14:cfRule type="expression" priority="644" id="{A0E08DFE-07E4-4B49-8302-8AF940B90630}">
            <xm:f>AND($BK37=設定!$B$6,設定!$B$6&lt;&gt;"")</xm:f>
            <x14:dxf>
              <fill>
                <patternFill>
                  <bgColor rgb="FFF1E5DB"/>
                </patternFill>
              </fill>
            </x14:dxf>
          </x14:cfRule>
          <x14:cfRule type="expression" priority="645" id="{DEEA1E51-FDD9-4E25-9CC1-58F612E7976C}">
            <xm:f>AND($BK37=設定!$B$5,設定!$B$5&lt;&gt;"")</xm:f>
            <x14:dxf>
              <fill>
                <patternFill>
                  <bgColor rgb="FFFFCCCC"/>
                </patternFill>
              </fill>
            </x14:dxf>
          </x14:cfRule>
          <xm:sqref>BJ37:BK94 BJ96:BK125</xm:sqref>
        </x14:conditionalFormatting>
        <x14:conditionalFormatting xmlns:xm="http://schemas.microsoft.com/office/excel/2006/main">
          <x14:cfRule type="expression" priority="593" id="{69715486-23E2-48C2-BE79-B7B9FAEA3232}">
            <xm:f>D$16&gt;設定!$U$5</xm:f>
            <x14:dxf>
              <numFmt numFmtId="183" formatCode=";;;"/>
            </x14:dxf>
          </x14:cfRule>
          <xm:sqref>D20:E34</xm:sqref>
        </x14:conditionalFormatting>
        <x14:conditionalFormatting xmlns:xm="http://schemas.microsoft.com/office/excel/2006/main">
          <x14:cfRule type="expression" priority="563" id="{D914BF1C-C301-4BC6-A652-3A8B7C9A6D84}">
            <xm:f>AND($E37=設定!$B$19,設定!$B$19&lt;&gt;"")</xm:f>
            <x14:dxf>
              <fill>
                <patternFill>
                  <bgColor rgb="FFFFCCDD"/>
                </patternFill>
              </fill>
            </x14:dxf>
          </x14:cfRule>
          <x14:cfRule type="expression" priority="564" id="{AEA05E15-1EBB-4606-A4BA-0D132C29C1B6}">
            <xm:f>AND($E37=設定!$B$18,設定!$B$18&lt;&gt;"")</xm:f>
            <x14:dxf>
              <fill>
                <patternFill>
                  <bgColor rgb="FFF7D4EB"/>
                </patternFill>
              </fill>
            </x14:dxf>
          </x14:cfRule>
          <x14:cfRule type="expression" priority="565" id="{23B1423E-D737-4C7F-BEC1-573D5FA18405}">
            <xm:f>AND($E37=設定!$B$17,設定!$B$17&lt;&gt;"")</xm:f>
            <x14:dxf>
              <fill>
                <patternFill>
                  <bgColor rgb="FFFFCCFF"/>
                </patternFill>
              </fill>
            </x14:dxf>
          </x14:cfRule>
          <x14:cfRule type="expression" priority="566" id="{D9D2DCD5-36B1-474C-8146-F5266702C918}">
            <xm:f>AND($E37=設定!$B$16,設定!$B$16&lt;&gt;"")</xm:f>
            <x14:dxf>
              <fill>
                <patternFill>
                  <bgColor rgb="FFEECCFF"/>
                </patternFill>
              </fill>
            </x14:dxf>
          </x14:cfRule>
          <x14:cfRule type="expression" priority="567" id="{9330B71F-8B89-47A4-8507-6C73999DA619}">
            <xm:f>AND($E37=設定!$B$15,設定!$B$15&lt;&gt;"")</xm:f>
            <x14:dxf>
              <fill>
                <patternFill>
                  <bgColor rgb="FFD6D6F5"/>
                </patternFill>
              </fill>
            </x14:dxf>
          </x14:cfRule>
          <x14:cfRule type="expression" priority="568" id="{B69CEC48-2734-4344-AC45-5112697C6C66}">
            <xm:f>AND($E37=設定!$B$14,設定!$B$14&lt;&gt;"")</xm:f>
            <x14:dxf>
              <fill>
                <patternFill>
                  <bgColor rgb="FFCCDDFF"/>
                </patternFill>
              </fill>
            </x14:dxf>
          </x14:cfRule>
          <x14:cfRule type="expression" priority="569" id="{47C666D5-B6B5-426D-867E-A461CE2EB40E}">
            <xm:f>AND($E37=設定!$B$13,設定!$B$13&lt;&gt;"")</xm:f>
            <x14:dxf>
              <fill>
                <patternFill>
                  <bgColor rgb="FFCCEEFF"/>
                </patternFill>
              </fill>
            </x14:dxf>
          </x14:cfRule>
          <x14:cfRule type="expression" priority="570" id="{7ECD53E8-33AB-42C6-A778-4618509B844F}">
            <xm:f>AND($E37=設定!$B$12,設定!$B$12&lt;&gt;"")</xm:f>
            <x14:dxf>
              <fill>
                <patternFill>
                  <bgColor rgb="FFCFFCFC"/>
                </patternFill>
              </fill>
            </x14:dxf>
          </x14:cfRule>
          <x14:cfRule type="expression" priority="571" id="{95FA6CD4-760E-448E-A0B1-AC7AF10E42C0}">
            <xm:f>AND($E37=設定!$B$11,設定!$B$11&lt;&gt;"")</xm:f>
            <x14:dxf>
              <fill>
                <patternFill>
                  <bgColor rgb="FFCCFFDD"/>
                </patternFill>
              </fill>
            </x14:dxf>
          </x14:cfRule>
          <x14:cfRule type="expression" priority="572" id="{62ABA97F-732C-42EC-BDE2-BCB9B7F3BEAC}">
            <xm:f>AND($E37=設定!$B$10,設定!$B$10&lt;&gt;"")</xm:f>
            <x14:dxf>
              <fill>
                <patternFill>
                  <bgColor rgb="FFDDFFCC"/>
                </patternFill>
              </fill>
            </x14:dxf>
          </x14:cfRule>
          <x14:cfRule type="expression" priority="573" id="{C2D74D20-CC9B-4A07-BFE2-A77EEE7CC8CF}">
            <xm:f>AND($E37=設定!$B$9,設定!$B$9&lt;&gt;"")</xm:f>
            <x14:dxf>
              <fill>
                <patternFill>
                  <bgColor rgb="FFEEFFCC"/>
                </patternFill>
              </fill>
            </x14:dxf>
          </x14:cfRule>
          <x14:cfRule type="expression" priority="574" id="{D2D2BBE8-9518-42E4-A56B-E20E3F7FB3F3}">
            <xm:f>AND($E37=設定!$B$8,設定!$B$8&lt;&gt;"")</xm:f>
            <x14:dxf>
              <fill>
                <patternFill>
                  <bgColor rgb="FFFFFFCC"/>
                </patternFill>
              </fill>
            </x14:dxf>
          </x14:cfRule>
          <x14:cfRule type="expression" priority="575" id="{3B9656AC-7AE7-40A9-A94D-CEA8813A63CD}">
            <xm:f>AND($E37=設定!$B$7,設定!$B$7&lt;&gt;"")</xm:f>
            <x14:dxf>
              <fill>
                <patternFill>
                  <bgColor rgb="FFFFEECC"/>
                </patternFill>
              </fill>
            </x14:dxf>
          </x14:cfRule>
          <x14:cfRule type="expression" priority="576" id="{BBD60163-BCF2-48A1-B7E5-A4592BB914A0}">
            <xm:f>AND($E37=設定!$B$6,設定!$B$6&lt;&gt;"")</xm:f>
            <x14:dxf>
              <fill>
                <patternFill>
                  <bgColor rgb="FFF1E5DB"/>
                </patternFill>
              </fill>
            </x14:dxf>
          </x14:cfRule>
          <x14:cfRule type="expression" priority="577" id="{7DA8B22C-BB54-4796-8D07-85599D8856A8}">
            <xm:f>AND($E37=設定!$B$5,設定!$B$5&lt;&gt;"")</xm:f>
            <x14:dxf>
              <fill>
                <patternFill>
                  <bgColor rgb="FFFFCCCC"/>
                </patternFill>
              </fill>
            </x14:dxf>
          </x14:cfRule>
          <xm:sqref>D37:E94 D96:E123</xm:sqref>
        </x14:conditionalFormatting>
        <x14:conditionalFormatting xmlns:xm="http://schemas.microsoft.com/office/excel/2006/main">
          <x14:cfRule type="expression" priority="544" id="{E7D57E78-3FF4-5F4D-9937-3A379A9EBCBA}">
            <xm:f>AND($E95=設定!$B$19,設定!$B$19&lt;&gt;"")</xm:f>
            <x14:dxf>
              <fill>
                <patternFill>
                  <bgColor rgb="FFFFCCDD"/>
                </patternFill>
              </fill>
            </x14:dxf>
          </x14:cfRule>
          <x14:cfRule type="expression" priority="545" id="{E9F5B016-ACFB-254B-91B9-B39870D58819}">
            <xm:f>AND($E95=設定!$B$18,設定!$B$18&lt;&gt;"")</xm:f>
            <x14:dxf>
              <fill>
                <patternFill>
                  <bgColor rgb="FFF7D4EB"/>
                </patternFill>
              </fill>
            </x14:dxf>
          </x14:cfRule>
          <x14:cfRule type="expression" priority="546" id="{A9F37BF9-7B5C-3A4C-A098-4870136C1CB2}">
            <xm:f>AND($E95=設定!$B$17,設定!$B$17&lt;&gt;"")</xm:f>
            <x14:dxf>
              <fill>
                <patternFill>
                  <bgColor rgb="FFFFCCFF"/>
                </patternFill>
              </fill>
            </x14:dxf>
          </x14:cfRule>
          <x14:cfRule type="expression" priority="547" id="{5298B9B2-80D8-E749-B08C-1B11DEC3EFE0}">
            <xm:f>AND($E95=設定!$B$16,設定!$B$16&lt;&gt;"")</xm:f>
            <x14:dxf>
              <fill>
                <patternFill>
                  <bgColor rgb="FFEECCFF"/>
                </patternFill>
              </fill>
            </x14:dxf>
          </x14:cfRule>
          <x14:cfRule type="expression" priority="548" id="{18241184-FC9D-374B-ADE0-15170CABAF70}">
            <xm:f>AND($E95=設定!$B$15,設定!$B$15&lt;&gt;"")</xm:f>
            <x14:dxf>
              <fill>
                <patternFill>
                  <bgColor rgb="FFD6D6F5"/>
                </patternFill>
              </fill>
            </x14:dxf>
          </x14:cfRule>
          <x14:cfRule type="expression" priority="549" id="{8F1324AC-8C82-594A-8AF3-FC25BA8D53B9}">
            <xm:f>AND($E95=設定!$B$14,設定!$B$14&lt;&gt;"")</xm:f>
            <x14:dxf>
              <fill>
                <patternFill>
                  <bgColor rgb="FFCCDDFF"/>
                </patternFill>
              </fill>
            </x14:dxf>
          </x14:cfRule>
          <x14:cfRule type="expression" priority="550" id="{DA71AFEA-ED2D-8F49-902D-CC9335679153}">
            <xm:f>AND($E95=設定!$B$13,設定!$B$13&lt;&gt;"")</xm:f>
            <x14:dxf>
              <fill>
                <patternFill>
                  <bgColor rgb="FFCCEEFF"/>
                </patternFill>
              </fill>
            </x14:dxf>
          </x14:cfRule>
          <x14:cfRule type="expression" priority="551" id="{98D8217F-A820-AD4B-A183-3A7B118EB7FC}">
            <xm:f>AND($E95=設定!$B$12,設定!$B$12&lt;&gt;"")</xm:f>
            <x14:dxf>
              <fill>
                <patternFill>
                  <bgColor rgb="FFCFFCFC"/>
                </patternFill>
              </fill>
            </x14:dxf>
          </x14:cfRule>
          <x14:cfRule type="expression" priority="552" id="{410D0D9B-BF64-F343-859A-204B0785F786}">
            <xm:f>AND($E95=設定!$B$11,設定!$B$11&lt;&gt;"")</xm:f>
            <x14:dxf>
              <fill>
                <patternFill>
                  <bgColor rgb="FFCCFFDD"/>
                </patternFill>
              </fill>
            </x14:dxf>
          </x14:cfRule>
          <x14:cfRule type="expression" priority="553" id="{34D5A2F0-99D6-9846-94EB-B366BD8E8C9F}">
            <xm:f>AND($E95=設定!$B$10,設定!$B$10&lt;&gt;"")</xm:f>
            <x14:dxf>
              <fill>
                <patternFill>
                  <bgColor rgb="FFDDFFCC"/>
                </patternFill>
              </fill>
            </x14:dxf>
          </x14:cfRule>
          <x14:cfRule type="expression" priority="554" id="{C098A9FE-DC1B-104C-A53F-9DF520375EB8}">
            <xm:f>AND($E95=設定!$B$9,設定!$B$9&lt;&gt;"")</xm:f>
            <x14:dxf>
              <fill>
                <patternFill>
                  <bgColor rgb="FFEEFFCC"/>
                </patternFill>
              </fill>
            </x14:dxf>
          </x14:cfRule>
          <x14:cfRule type="expression" priority="555" id="{09C9E787-B955-5147-B07B-5F4C55E6E7CA}">
            <xm:f>AND($E95=設定!$B$8,設定!$B$8&lt;&gt;"")</xm:f>
            <x14:dxf>
              <fill>
                <patternFill>
                  <bgColor rgb="FFFFFFCC"/>
                </patternFill>
              </fill>
            </x14:dxf>
          </x14:cfRule>
          <x14:cfRule type="expression" priority="556" id="{B31F9902-4C31-DE43-B8D4-54EA078777FA}">
            <xm:f>AND($E95=設定!$B$7,設定!$B$7&lt;&gt;"")</xm:f>
            <x14:dxf>
              <fill>
                <patternFill>
                  <bgColor rgb="FFFFEECC"/>
                </patternFill>
              </fill>
            </x14:dxf>
          </x14:cfRule>
          <x14:cfRule type="expression" priority="557" id="{C904F477-52A5-154D-9C33-818AA221D2D2}">
            <xm:f>AND($E95=設定!$B$6,設定!$B$6&lt;&gt;"")</xm:f>
            <x14:dxf>
              <fill>
                <patternFill>
                  <bgColor rgb="FFF1E5DB"/>
                </patternFill>
              </fill>
            </x14:dxf>
          </x14:cfRule>
          <x14:cfRule type="expression" priority="558" id="{AA5D7B43-FD71-3A4E-9C62-FD3E0C72238C}">
            <xm:f>AND($E95=設定!$B$5,設定!$B$5&lt;&gt;"")</xm:f>
            <x14:dxf>
              <fill>
                <patternFill>
                  <bgColor rgb="FFFFCCCC"/>
                </patternFill>
              </fill>
            </x14:dxf>
          </x14:cfRule>
          <xm:sqref>D95:E95</xm:sqref>
        </x14:conditionalFormatting>
        <x14:conditionalFormatting xmlns:xm="http://schemas.microsoft.com/office/excel/2006/main">
          <x14:cfRule type="expression" priority="526" id="{CE6C7C0E-BA09-2747-A1E3-ED0DA7ED21B7}">
            <xm:f>AND($G95=設定!$B$19,設定!$B$19&lt;&gt;"")</xm:f>
            <x14:dxf>
              <fill>
                <patternFill>
                  <bgColor rgb="FFFFCCDD"/>
                </patternFill>
              </fill>
            </x14:dxf>
          </x14:cfRule>
          <x14:cfRule type="expression" priority="527" id="{AE2B436D-88B9-A04F-A161-7D6EE22E0B7C}">
            <xm:f>AND($G95=設定!$B$18,設定!$B$18&lt;&gt;"")</xm:f>
            <x14:dxf>
              <fill>
                <patternFill>
                  <bgColor rgb="FFF7D4EB"/>
                </patternFill>
              </fill>
            </x14:dxf>
          </x14:cfRule>
          <x14:cfRule type="expression" priority="528" id="{B13F7AC3-0193-A942-8AAA-BE5DB6DF3518}">
            <xm:f>AND($G95=設定!$B$17,設定!$B$17&lt;&gt;"")</xm:f>
            <x14:dxf>
              <fill>
                <patternFill>
                  <bgColor rgb="FFFFCCFF"/>
                </patternFill>
              </fill>
            </x14:dxf>
          </x14:cfRule>
          <x14:cfRule type="expression" priority="529" id="{DEDCB3C4-6EFF-C642-8731-D95A01EA5044}">
            <xm:f>AND($G95=設定!$B$16,設定!$B$16&lt;&gt;"")</xm:f>
            <x14:dxf>
              <fill>
                <patternFill>
                  <bgColor rgb="FFEECCFF"/>
                </patternFill>
              </fill>
            </x14:dxf>
          </x14:cfRule>
          <x14:cfRule type="expression" priority="530" id="{C2E9731F-8516-DF4E-9681-95DDF856F67B}">
            <xm:f>AND($G95=設定!$B$15,設定!$B$15&lt;&gt;"")</xm:f>
            <x14:dxf>
              <fill>
                <patternFill>
                  <bgColor rgb="FFD6D6F5"/>
                </patternFill>
              </fill>
            </x14:dxf>
          </x14:cfRule>
          <x14:cfRule type="expression" priority="531" id="{61B2D803-FA4E-B64C-9607-D27B090FD403}">
            <xm:f>AND($G95=設定!$B$14,設定!$B$14&lt;&gt;"")</xm:f>
            <x14:dxf>
              <fill>
                <patternFill>
                  <bgColor rgb="FFCCDDFF"/>
                </patternFill>
              </fill>
            </x14:dxf>
          </x14:cfRule>
          <x14:cfRule type="expression" priority="532" id="{25935456-2394-A544-97C1-48A1C632B47E}">
            <xm:f>AND($G95=設定!$B$13,設定!$B$13&lt;&gt;"")</xm:f>
            <x14:dxf>
              <fill>
                <patternFill>
                  <bgColor rgb="FFCCEEFF"/>
                </patternFill>
              </fill>
            </x14:dxf>
          </x14:cfRule>
          <x14:cfRule type="expression" priority="533" id="{6C0B7555-FFC1-2C4E-A1F5-70662BFB5DB1}">
            <xm:f>AND($G95=設定!$B$12,設定!$B$12&lt;&gt;"")</xm:f>
            <x14:dxf>
              <fill>
                <patternFill>
                  <bgColor rgb="FFCFFCFC"/>
                </patternFill>
              </fill>
            </x14:dxf>
          </x14:cfRule>
          <x14:cfRule type="expression" priority="534" id="{A1B227D9-73CF-FC4C-9B89-A2AB97A55420}">
            <xm:f>AND($G95=設定!$B$11,設定!$B$11&lt;&gt;"")</xm:f>
            <x14:dxf>
              <fill>
                <patternFill>
                  <bgColor rgb="FFCCFFDD"/>
                </patternFill>
              </fill>
            </x14:dxf>
          </x14:cfRule>
          <x14:cfRule type="expression" priority="535" id="{F95E50DB-E9DB-B744-9E22-9820D9FFEDC1}">
            <xm:f>AND($G95=設定!$B$10,設定!$B$10&lt;&gt;"")</xm:f>
            <x14:dxf>
              <fill>
                <patternFill>
                  <bgColor rgb="FFDDFFCC"/>
                </patternFill>
              </fill>
            </x14:dxf>
          </x14:cfRule>
          <x14:cfRule type="expression" priority="536" id="{B65A9B15-C640-2347-8EAF-80CFCC84050C}">
            <xm:f>AND($G95=設定!$B$9,設定!$B$9&lt;&gt;"")</xm:f>
            <x14:dxf>
              <fill>
                <patternFill>
                  <bgColor rgb="FFEEFFCC"/>
                </patternFill>
              </fill>
            </x14:dxf>
          </x14:cfRule>
          <x14:cfRule type="expression" priority="537" id="{DA5E7963-882B-494D-9AFF-F627CC590F34}">
            <xm:f>AND($G95=設定!$B$8,設定!$B$8&lt;&gt;"")</xm:f>
            <x14:dxf>
              <fill>
                <patternFill>
                  <bgColor rgb="FFFFFFCC"/>
                </patternFill>
              </fill>
            </x14:dxf>
          </x14:cfRule>
          <x14:cfRule type="expression" priority="538" id="{BB7EA50E-62B7-F84A-A720-3E6C8AB44118}">
            <xm:f>AND($G95=設定!$B$7,設定!$B$7&lt;&gt;"")</xm:f>
            <x14:dxf>
              <fill>
                <patternFill>
                  <bgColor rgb="FFFFEECC"/>
                </patternFill>
              </fill>
            </x14:dxf>
          </x14:cfRule>
          <x14:cfRule type="expression" priority="539" id="{B99A51F0-7152-0549-BB28-B41C34C91509}">
            <xm:f>AND($G95=設定!$B$6,設定!$B$6&lt;&gt;"")</xm:f>
            <x14:dxf>
              <fill>
                <patternFill>
                  <bgColor rgb="FFF1E5DB"/>
                </patternFill>
              </fill>
            </x14:dxf>
          </x14:cfRule>
          <x14:cfRule type="expression" priority="540" id="{ADC2FBBB-EE71-C64C-B384-7D208D3C90E5}">
            <xm:f>AND($G95=設定!$B$5,設定!$B$5&lt;&gt;"")</xm:f>
            <x14:dxf>
              <fill>
                <patternFill>
                  <bgColor rgb="FFFFCCCC"/>
                </patternFill>
              </fill>
            </x14:dxf>
          </x14:cfRule>
          <xm:sqref>F95:G95</xm:sqref>
        </x14:conditionalFormatting>
        <x14:conditionalFormatting xmlns:xm="http://schemas.microsoft.com/office/excel/2006/main">
          <x14:cfRule type="expression" priority="508" id="{F673D273-EBB7-9D41-987D-C4449B76237C}">
            <xm:f>AND($I95=設定!$B$19,設定!$B$19&lt;&gt;"")</xm:f>
            <x14:dxf>
              <fill>
                <patternFill>
                  <bgColor rgb="FFFFCCDD"/>
                </patternFill>
              </fill>
            </x14:dxf>
          </x14:cfRule>
          <x14:cfRule type="expression" priority="509" id="{C394B170-52FD-4444-88AD-8B62BE4CA293}">
            <xm:f>AND($I95=設定!$B$18,設定!$B$18&lt;&gt;"")</xm:f>
            <x14:dxf>
              <fill>
                <patternFill>
                  <bgColor rgb="FFF7D4EB"/>
                </patternFill>
              </fill>
            </x14:dxf>
          </x14:cfRule>
          <x14:cfRule type="expression" priority="510" id="{1366D8C7-F7FD-6A4A-952F-816A33EB2689}">
            <xm:f>AND($I95=設定!$B$17,設定!$B$17&lt;&gt;"")</xm:f>
            <x14:dxf>
              <fill>
                <patternFill>
                  <bgColor rgb="FFFFCCFF"/>
                </patternFill>
              </fill>
            </x14:dxf>
          </x14:cfRule>
          <x14:cfRule type="expression" priority="511" id="{2953548E-5B32-624F-9B24-353DA55238F2}">
            <xm:f>AND($I95=設定!$B$16,設定!$B$16&lt;&gt;"")</xm:f>
            <x14:dxf>
              <fill>
                <patternFill>
                  <bgColor rgb="FFEECCFF"/>
                </patternFill>
              </fill>
            </x14:dxf>
          </x14:cfRule>
          <x14:cfRule type="expression" priority="512" id="{A9D1B871-7CFC-134C-A488-BA4A14432EEA}">
            <xm:f>AND($I95=設定!$B$15,設定!$B$15&lt;&gt;"")</xm:f>
            <x14:dxf>
              <fill>
                <patternFill>
                  <bgColor rgb="FFD6D6F5"/>
                </patternFill>
              </fill>
            </x14:dxf>
          </x14:cfRule>
          <x14:cfRule type="expression" priority="513" id="{68DD635F-2E89-DF4A-BB5F-BD72EDC42513}">
            <xm:f>AND($I95=設定!$B$14,設定!$B$14&lt;&gt;"")</xm:f>
            <x14:dxf>
              <fill>
                <patternFill>
                  <bgColor rgb="FFCCDDFF"/>
                </patternFill>
              </fill>
            </x14:dxf>
          </x14:cfRule>
          <x14:cfRule type="expression" priority="514" id="{9B7626C1-5479-7240-91B3-8BBE25304E08}">
            <xm:f>AND($I95=設定!$B$13,設定!$B$13&lt;&gt;"")</xm:f>
            <x14:dxf>
              <fill>
                <patternFill>
                  <bgColor rgb="FFCCEEFF"/>
                </patternFill>
              </fill>
            </x14:dxf>
          </x14:cfRule>
          <x14:cfRule type="expression" priority="515" id="{34AA1FE1-5204-D84B-BE73-EE430D4F022C}">
            <xm:f>AND($I95=設定!$B$12,設定!$B$12&lt;&gt;"")</xm:f>
            <x14:dxf>
              <fill>
                <patternFill>
                  <bgColor rgb="FFCFFCFC"/>
                </patternFill>
              </fill>
            </x14:dxf>
          </x14:cfRule>
          <x14:cfRule type="expression" priority="516" id="{BC34E486-0128-3146-B843-95AB4BF94E30}">
            <xm:f>AND($I95=設定!$B$11,設定!$B$11&lt;&gt;"")</xm:f>
            <x14:dxf>
              <fill>
                <patternFill>
                  <bgColor rgb="FFCCFFDD"/>
                </patternFill>
              </fill>
            </x14:dxf>
          </x14:cfRule>
          <x14:cfRule type="expression" priority="517" id="{3D1A1AA7-AC91-4249-8BF7-CE01277E93DA}">
            <xm:f>AND($I95=設定!$B$10,設定!$B$10&lt;&gt;"")</xm:f>
            <x14:dxf>
              <fill>
                <patternFill>
                  <bgColor rgb="FFDDFFCC"/>
                </patternFill>
              </fill>
            </x14:dxf>
          </x14:cfRule>
          <x14:cfRule type="expression" priority="518" id="{658EB466-3DEB-004B-97C8-28746988573B}">
            <xm:f>AND($I95=設定!$B$9,設定!$B$9&lt;&gt;"")</xm:f>
            <x14:dxf>
              <fill>
                <patternFill>
                  <bgColor rgb="FFEEFFCC"/>
                </patternFill>
              </fill>
            </x14:dxf>
          </x14:cfRule>
          <x14:cfRule type="expression" priority="519" id="{E7314207-A556-7341-A4EF-80FC2A5DE6F3}">
            <xm:f>AND($I95=設定!$B$8,設定!$B$8&lt;&gt;"")</xm:f>
            <x14:dxf>
              <fill>
                <patternFill>
                  <bgColor rgb="FFFFFFCC"/>
                </patternFill>
              </fill>
            </x14:dxf>
          </x14:cfRule>
          <x14:cfRule type="expression" priority="520" id="{A79DA5B0-458D-0948-B1E3-1FC2F5C211DE}">
            <xm:f>AND($I95=設定!$B$7,設定!$B$7&lt;&gt;"")</xm:f>
            <x14:dxf>
              <fill>
                <patternFill>
                  <bgColor rgb="FFFFEECC"/>
                </patternFill>
              </fill>
            </x14:dxf>
          </x14:cfRule>
          <x14:cfRule type="expression" priority="521" id="{E6DE56A2-B447-B349-8B3E-69B16B5A24F3}">
            <xm:f>AND($I95=設定!$B$6,設定!$B$6&lt;&gt;"")</xm:f>
            <x14:dxf>
              <fill>
                <patternFill>
                  <bgColor rgb="FFF1E5DB"/>
                </patternFill>
              </fill>
            </x14:dxf>
          </x14:cfRule>
          <x14:cfRule type="expression" priority="522" id="{0043058F-401A-084E-95D8-1E6BFF2124AA}">
            <xm:f>AND($I95=設定!$B$5,設定!$B$5&lt;&gt;"")</xm:f>
            <x14:dxf>
              <fill>
                <patternFill>
                  <bgColor rgb="FFFFCCCC"/>
                </patternFill>
              </fill>
            </x14:dxf>
          </x14:cfRule>
          <xm:sqref>H95:I95</xm:sqref>
        </x14:conditionalFormatting>
        <x14:conditionalFormatting xmlns:xm="http://schemas.microsoft.com/office/excel/2006/main">
          <x14:cfRule type="expression" priority="490" id="{86830650-5A13-674F-A442-6C45C912AF4E}">
            <xm:f>AND($K95=設定!$B$19,設定!$B$19&lt;&gt;"")</xm:f>
            <x14:dxf>
              <fill>
                <patternFill>
                  <bgColor rgb="FFFFCCDD"/>
                </patternFill>
              </fill>
            </x14:dxf>
          </x14:cfRule>
          <x14:cfRule type="expression" priority="491" id="{2D0306FB-C9A6-734B-870A-49577507B8DC}">
            <xm:f>AND($K95=設定!$B$18,設定!$B$18&lt;&gt;"")</xm:f>
            <x14:dxf>
              <fill>
                <patternFill>
                  <bgColor rgb="FFF7D4EB"/>
                </patternFill>
              </fill>
            </x14:dxf>
          </x14:cfRule>
          <x14:cfRule type="expression" priority="492" id="{AC7DF105-77DE-F04B-8F47-7A67548C9E3D}">
            <xm:f>AND($K95=設定!$B$17,設定!$B$17&lt;&gt;"")</xm:f>
            <x14:dxf>
              <fill>
                <patternFill>
                  <bgColor rgb="FFFFCCFF"/>
                </patternFill>
              </fill>
            </x14:dxf>
          </x14:cfRule>
          <x14:cfRule type="expression" priority="493" id="{97EB4F66-1760-064D-95BF-2CDB8E3502D6}">
            <xm:f>AND($K95=設定!$B$16,設定!$B$16&lt;&gt;"")</xm:f>
            <x14:dxf>
              <fill>
                <patternFill>
                  <bgColor rgb="FFEECCFF"/>
                </patternFill>
              </fill>
            </x14:dxf>
          </x14:cfRule>
          <x14:cfRule type="expression" priority="494" id="{8188FBEF-7AB0-2A42-B6B8-BA4E9AD0D001}">
            <xm:f>AND($K95=設定!$B$15,設定!$B$15&lt;&gt;"")</xm:f>
            <x14:dxf>
              <fill>
                <patternFill>
                  <bgColor rgb="FFD6D6F5"/>
                </patternFill>
              </fill>
            </x14:dxf>
          </x14:cfRule>
          <x14:cfRule type="expression" priority="495" id="{86A7FD72-5733-C640-997E-86D063B50CCD}">
            <xm:f>AND($K95=設定!$B$14,設定!$B$14&lt;&gt;"")</xm:f>
            <x14:dxf>
              <fill>
                <patternFill>
                  <bgColor rgb="FFCCDDFF"/>
                </patternFill>
              </fill>
            </x14:dxf>
          </x14:cfRule>
          <x14:cfRule type="expression" priority="496" id="{8D99E559-0545-714B-B119-19787C42F69E}">
            <xm:f>AND($K95=設定!$B$13,設定!$B$13&lt;&gt;"")</xm:f>
            <x14:dxf>
              <fill>
                <patternFill>
                  <bgColor rgb="FFCCEEFF"/>
                </patternFill>
              </fill>
            </x14:dxf>
          </x14:cfRule>
          <x14:cfRule type="expression" priority="497" id="{57716AEA-36A9-C442-B298-1E634B6E184A}">
            <xm:f>AND($K95=設定!$B$12,設定!$B$12&lt;&gt;"")</xm:f>
            <x14:dxf>
              <fill>
                <patternFill>
                  <bgColor rgb="FFCFFCFC"/>
                </patternFill>
              </fill>
            </x14:dxf>
          </x14:cfRule>
          <x14:cfRule type="expression" priority="498" id="{DF22624B-9E36-6D4C-A263-9396EE088B64}">
            <xm:f>AND($K95=設定!$B$11,設定!$B$11&lt;&gt;"")</xm:f>
            <x14:dxf>
              <fill>
                <patternFill>
                  <bgColor rgb="FFCCFFDD"/>
                </patternFill>
              </fill>
            </x14:dxf>
          </x14:cfRule>
          <x14:cfRule type="expression" priority="499" id="{89FBDD85-71EB-1142-A349-D0B190F32C7E}">
            <xm:f>AND($K95=設定!$B$10,設定!$B$10&lt;&gt;"")</xm:f>
            <x14:dxf>
              <fill>
                <patternFill>
                  <bgColor rgb="FFDDFFCC"/>
                </patternFill>
              </fill>
            </x14:dxf>
          </x14:cfRule>
          <x14:cfRule type="expression" priority="500" id="{EDF8FB45-6A31-9B49-9F9E-B30C4DAA8735}">
            <xm:f>AND($K95=設定!$B$9,設定!$B$9&lt;&gt;"")</xm:f>
            <x14:dxf>
              <fill>
                <patternFill>
                  <bgColor rgb="FFEEFFCC"/>
                </patternFill>
              </fill>
            </x14:dxf>
          </x14:cfRule>
          <x14:cfRule type="expression" priority="501" id="{41610D35-9F7B-8448-8BCD-6A62CDC67B1F}">
            <xm:f>AND($K95=設定!$B$8,設定!$B$8&lt;&gt;"")</xm:f>
            <x14:dxf>
              <fill>
                <patternFill>
                  <bgColor rgb="FFFFFFCC"/>
                </patternFill>
              </fill>
            </x14:dxf>
          </x14:cfRule>
          <x14:cfRule type="expression" priority="502" id="{95606D14-3D3D-C943-A6E0-8BAA8A6EE564}">
            <xm:f>AND($K95=設定!$B$7,設定!$B$7&lt;&gt;"")</xm:f>
            <x14:dxf>
              <fill>
                <patternFill>
                  <bgColor rgb="FFFFEECC"/>
                </patternFill>
              </fill>
            </x14:dxf>
          </x14:cfRule>
          <x14:cfRule type="expression" priority="503" id="{ACC4D322-1A37-1049-B4D7-195CA8F18C9B}">
            <xm:f>AND($K95=設定!$B$6,設定!$B$6&lt;&gt;"")</xm:f>
            <x14:dxf>
              <fill>
                <patternFill>
                  <bgColor rgb="FFF1E5DB"/>
                </patternFill>
              </fill>
            </x14:dxf>
          </x14:cfRule>
          <x14:cfRule type="expression" priority="504" id="{A214E657-6FFF-0D45-A994-8759A438823A}">
            <xm:f>AND($K95=設定!$B$5,設定!$B$5&lt;&gt;"")</xm:f>
            <x14:dxf>
              <fill>
                <patternFill>
                  <bgColor rgb="FFFFCCCC"/>
                </patternFill>
              </fill>
            </x14:dxf>
          </x14:cfRule>
          <xm:sqref>J95:K95</xm:sqref>
        </x14:conditionalFormatting>
        <x14:conditionalFormatting xmlns:xm="http://schemas.microsoft.com/office/excel/2006/main">
          <x14:cfRule type="expression" priority="472" id="{8CF4E584-743A-3042-8E6A-4CBC1E209BDC}">
            <xm:f>AND($M95=設定!$B$19,設定!$B$19&lt;&gt;"")</xm:f>
            <x14:dxf>
              <fill>
                <patternFill>
                  <bgColor rgb="FFFFCCDD"/>
                </patternFill>
              </fill>
            </x14:dxf>
          </x14:cfRule>
          <x14:cfRule type="expression" priority="473" id="{68A0C62C-A8C1-E847-BAA6-F1063AB93765}">
            <xm:f>AND($M95=設定!$B$18,設定!$B$18&lt;&gt;"")</xm:f>
            <x14:dxf>
              <fill>
                <patternFill>
                  <bgColor rgb="FFF7D4EB"/>
                </patternFill>
              </fill>
            </x14:dxf>
          </x14:cfRule>
          <x14:cfRule type="expression" priority="474" id="{35144D7A-17B0-5943-B98F-03F57B3C9AFA}">
            <xm:f>AND($M95=設定!$B$17,設定!$B$17&lt;&gt;"")</xm:f>
            <x14:dxf>
              <fill>
                <patternFill>
                  <bgColor rgb="FFFFCCFF"/>
                </patternFill>
              </fill>
            </x14:dxf>
          </x14:cfRule>
          <x14:cfRule type="expression" priority="475" id="{604DA771-6BCC-FD4A-AD5A-7AE132A14F35}">
            <xm:f>AND($M95=設定!$B$16,設定!$B$16&lt;&gt;"")</xm:f>
            <x14:dxf>
              <fill>
                <patternFill>
                  <bgColor rgb="FFEECCFF"/>
                </patternFill>
              </fill>
            </x14:dxf>
          </x14:cfRule>
          <x14:cfRule type="expression" priority="476" id="{EAFAF815-231A-BC45-8836-CC8BE8CC5DF5}">
            <xm:f>AND($M95=設定!$B$15,設定!$B$15&lt;&gt;"")</xm:f>
            <x14:dxf>
              <fill>
                <patternFill>
                  <bgColor rgb="FFD6D6F5"/>
                </patternFill>
              </fill>
            </x14:dxf>
          </x14:cfRule>
          <x14:cfRule type="expression" priority="477" id="{FDA718EF-3203-CD42-912C-24E8D99E321C}">
            <xm:f>AND($M95=設定!$B$14,設定!$B$14&lt;&gt;"")</xm:f>
            <x14:dxf>
              <fill>
                <patternFill>
                  <bgColor rgb="FFCCDDFF"/>
                </patternFill>
              </fill>
            </x14:dxf>
          </x14:cfRule>
          <x14:cfRule type="expression" priority="478" id="{5E09AB2E-AEE4-4C40-AA7F-565173450C17}">
            <xm:f>AND($M95=設定!$B$13,設定!$B$13&lt;&gt;"")</xm:f>
            <x14:dxf>
              <fill>
                <patternFill>
                  <bgColor rgb="FFCCEEFF"/>
                </patternFill>
              </fill>
            </x14:dxf>
          </x14:cfRule>
          <x14:cfRule type="expression" priority="479" id="{0BC52823-9A81-BD4F-B191-91BCE1E78CC1}">
            <xm:f>AND($M95=設定!$B$12,設定!$B$12&lt;&gt;"")</xm:f>
            <x14:dxf>
              <fill>
                <patternFill>
                  <bgColor rgb="FFCFFCFC"/>
                </patternFill>
              </fill>
            </x14:dxf>
          </x14:cfRule>
          <x14:cfRule type="expression" priority="480" id="{405BD752-BFAC-3242-84B2-31CA09FF9ABD}">
            <xm:f>AND($M95=設定!$B$11,設定!$B$11&lt;&gt;"")</xm:f>
            <x14:dxf>
              <fill>
                <patternFill>
                  <bgColor rgb="FFCCFFDD"/>
                </patternFill>
              </fill>
            </x14:dxf>
          </x14:cfRule>
          <x14:cfRule type="expression" priority="481" id="{D91E6589-3E15-7743-81B2-05365DFA86BB}">
            <xm:f>AND($M95=設定!$B$10,設定!$B$10&lt;&gt;"")</xm:f>
            <x14:dxf>
              <fill>
                <patternFill>
                  <bgColor rgb="FFDDFFCC"/>
                </patternFill>
              </fill>
            </x14:dxf>
          </x14:cfRule>
          <x14:cfRule type="expression" priority="482" id="{D52021FC-AB95-4F40-9A1F-C178EA56C8D4}">
            <xm:f>AND($M95=設定!$B$9,設定!$B$9&lt;&gt;"")</xm:f>
            <x14:dxf>
              <fill>
                <patternFill>
                  <bgColor rgb="FFEEFFCC"/>
                </patternFill>
              </fill>
            </x14:dxf>
          </x14:cfRule>
          <x14:cfRule type="expression" priority="483" id="{76203A1F-4BE8-B848-B177-213A7DA73929}">
            <xm:f>AND($M95=設定!$B$8,設定!$B$8&lt;&gt;"")</xm:f>
            <x14:dxf>
              <fill>
                <patternFill>
                  <bgColor rgb="FFFFFFCC"/>
                </patternFill>
              </fill>
            </x14:dxf>
          </x14:cfRule>
          <x14:cfRule type="expression" priority="484" id="{619D5326-50FE-3844-AD62-D031D3EE36C1}">
            <xm:f>AND($M95=設定!$B$7,設定!$B$7&lt;&gt;"")</xm:f>
            <x14:dxf>
              <fill>
                <patternFill>
                  <bgColor rgb="FFFFEECC"/>
                </patternFill>
              </fill>
            </x14:dxf>
          </x14:cfRule>
          <x14:cfRule type="expression" priority="485" id="{986AEA00-F10C-E34F-B716-D0335AD137A8}">
            <xm:f>AND($M95=設定!$B$6,設定!$B$6&lt;&gt;"")</xm:f>
            <x14:dxf>
              <fill>
                <patternFill>
                  <bgColor rgb="FFF1E5DB"/>
                </patternFill>
              </fill>
            </x14:dxf>
          </x14:cfRule>
          <x14:cfRule type="expression" priority="486" id="{B61B977A-3F7B-1543-B058-EF5CA0F53B0F}">
            <xm:f>AND($M95=設定!$B$5,設定!$B$5&lt;&gt;"")</xm:f>
            <x14:dxf>
              <fill>
                <patternFill>
                  <bgColor rgb="FFFFCCCC"/>
                </patternFill>
              </fill>
            </x14:dxf>
          </x14:cfRule>
          <xm:sqref>L95:M95</xm:sqref>
        </x14:conditionalFormatting>
        <x14:conditionalFormatting xmlns:xm="http://schemas.microsoft.com/office/excel/2006/main">
          <x14:cfRule type="expression" priority="454" id="{63223FB5-67A7-E544-83CE-C07419784A78}">
            <xm:f>AND($O95=設定!$B$19,設定!$B$19&lt;&gt;"")</xm:f>
            <x14:dxf>
              <fill>
                <patternFill>
                  <bgColor rgb="FFFFCCDD"/>
                </patternFill>
              </fill>
            </x14:dxf>
          </x14:cfRule>
          <x14:cfRule type="expression" priority="455" id="{B43E6DB7-71D0-7044-9162-B5C2D6E13BCC}">
            <xm:f>AND($O95=設定!$B$18,設定!$B$18&lt;&gt;"")</xm:f>
            <x14:dxf>
              <fill>
                <patternFill>
                  <bgColor rgb="FFF7D4EB"/>
                </patternFill>
              </fill>
            </x14:dxf>
          </x14:cfRule>
          <x14:cfRule type="expression" priority="456" id="{8C881DF4-E9D2-6E41-A568-7C1548D53D00}">
            <xm:f>AND($O95=設定!$B$17,設定!$B$17&lt;&gt;"")</xm:f>
            <x14:dxf>
              <fill>
                <patternFill>
                  <bgColor rgb="FFFFCCFF"/>
                </patternFill>
              </fill>
            </x14:dxf>
          </x14:cfRule>
          <x14:cfRule type="expression" priority="457" id="{8F03A0C2-F6A6-B94E-8ED9-AEFE34700DB9}">
            <xm:f>AND($O95=設定!$B$16,設定!$B$16&lt;&gt;"")</xm:f>
            <x14:dxf>
              <fill>
                <patternFill>
                  <bgColor rgb="FFEECCFF"/>
                </patternFill>
              </fill>
            </x14:dxf>
          </x14:cfRule>
          <x14:cfRule type="expression" priority="458" id="{C689F778-E03A-E441-8F86-0472903DA138}">
            <xm:f>AND($O95=設定!$B$15,設定!$B$15&lt;&gt;"")</xm:f>
            <x14:dxf>
              <fill>
                <patternFill>
                  <bgColor rgb="FFD6D6F5"/>
                </patternFill>
              </fill>
            </x14:dxf>
          </x14:cfRule>
          <x14:cfRule type="expression" priority="459" id="{CBFE66C2-52A4-8B45-9CCF-20CDD0517479}">
            <xm:f>AND($O95=設定!$B$14,設定!$B$14&lt;&gt;"")</xm:f>
            <x14:dxf>
              <fill>
                <patternFill>
                  <bgColor rgb="FFCCDDFF"/>
                </patternFill>
              </fill>
            </x14:dxf>
          </x14:cfRule>
          <x14:cfRule type="expression" priority="460" id="{F75A04A1-40AD-C64F-A67E-19C8F7E062B0}">
            <xm:f>AND($O95=設定!$B$13,設定!$B$13&lt;&gt;"")</xm:f>
            <x14:dxf>
              <fill>
                <patternFill>
                  <bgColor rgb="FFCCEEFF"/>
                </patternFill>
              </fill>
            </x14:dxf>
          </x14:cfRule>
          <x14:cfRule type="expression" priority="461" id="{9AB9B8DF-E24F-1C4C-83DD-6709B397D711}">
            <xm:f>AND($O95=設定!$B$12,設定!$B$12&lt;&gt;"")</xm:f>
            <x14:dxf>
              <fill>
                <patternFill>
                  <bgColor rgb="FFCFFCFC"/>
                </patternFill>
              </fill>
            </x14:dxf>
          </x14:cfRule>
          <x14:cfRule type="expression" priority="462" id="{830CC481-B851-FF45-A316-83A9CE6805AA}">
            <xm:f>AND($O95=設定!$B$11,設定!$B$11&lt;&gt;"")</xm:f>
            <x14:dxf>
              <fill>
                <patternFill>
                  <bgColor rgb="FFCCFFDD"/>
                </patternFill>
              </fill>
            </x14:dxf>
          </x14:cfRule>
          <x14:cfRule type="expression" priority="463" id="{00FB10E9-D769-F046-9E3A-88DA6AF641E8}">
            <xm:f>AND($O95=設定!$B$10,設定!$B$10&lt;&gt;"")</xm:f>
            <x14:dxf>
              <fill>
                <patternFill>
                  <bgColor rgb="FFDDFFCC"/>
                </patternFill>
              </fill>
            </x14:dxf>
          </x14:cfRule>
          <x14:cfRule type="expression" priority="464" id="{03E3CD8B-2463-A94E-B736-0CEC4C696DB5}">
            <xm:f>AND($O95=設定!$B$9,設定!$B$9&lt;&gt;"")</xm:f>
            <x14:dxf>
              <fill>
                <patternFill>
                  <bgColor rgb="FFEEFFCC"/>
                </patternFill>
              </fill>
            </x14:dxf>
          </x14:cfRule>
          <x14:cfRule type="expression" priority="465" id="{A80C21EB-6365-034F-982F-E1173FF3E481}">
            <xm:f>AND($O95=設定!$B$8,設定!$B$8&lt;&gt;"")</xm:f>
            <x14:dxf>
              <fill>
                <patternFill>
                  <bgColor rgb="FFFFFFCC"/>
                </patternFill>
              </fill>
            </x14:dxf>
          </x14:cfRule>
          <x14:cfRule type="expression" priority="466" id="{E5CE83E8-FF25-E841-B17B-2C7B36EBD18E}">
            <xm:f>AND($O95=設定!$B$7,設定!$B$7&lt;&gt;"")</xm:f>
            <x14:dxf>
              <fill>
                <patternFill>
                  <bgColor rgb="FFFFEECC"/>
                </patternFill>
              </fill>
            </x14:dxf>
          </x14:cfRule>
          <x14:cfRule type="expression" priority="467" id="{ECB1567E-78DC-BE45-865A-6F1E9DDCB398}">
            <xm:f>AND($O95=設定!$B$6,設定!$B$6&lt;&gt;"")</xm:f>
            <x14:dxf>
              <fill>
                <patternFill>
                  <bgColor rgb="FFF1E5DB"/>
                </patternFill>
              </fill>
            </x14:dxf>
          </x14:cfRule>
          <x14:cfRule type="expression" priority="468" id="{2BAB5EDA-20DC-2349-9834-1F054DA6E78F}">
            <xm:f>AND($O95=設定!$B$5,設定!$B$5&lt;&gt;"")</xm:f>
            <x14:dxf>
              <fill>
                <patternFill>
                  <bgColor rgb="FFFFCCCC"/>
                </patternFill>
              </fill>
            </x14:dxf>
          </x14:cfRule>
          <xm:sqref>N95:O95</xm:sqref>
        </x14:conditionalFormatting>
        <x14:conditionalFormatting xmlns:xm="http://schemas.microsoft.com/office/excel/2006/main">
          <x14:cfRule type="expression" priority="436" id="{98920FA9-EEB9-AB47-A9C4-0413422A43BA}">
            <xm:f>AND($Q95=設定!$B$19,設定!$B$19&lt;&gt;"")</xm:f>
            <x14:dxf>
              <fill>
                <patternFill>
                  <bgColor rgb="FFFFCCDD"/>
                </patternFill>
              </fill>
            </x14:dxf>
          </x14:cfRule>
          <x14:cfRule type="expression" priority="437" id="{AA6E098D-30AE-0943-A93E-714B3EC5E607}">
            <xm:f>AND($Q95=設定!$B$18,設定!$B$18&lt;&gt;"")</xm:f>
            <x14:dxf>
              <fill>
                <patternFill>
                  <bgColor rgb="FFF7D4EB"/>
                </patternFill>
              </fill>
            </x14:dxf>
          </x14:cfRule>
          <x14:cfRule type="expression" priority="438" id="{A2B29CFC-AAAA-C44A-ACAD-B526E0B4B7D3}">
            <xm:f>AND($Q95=設定!$B$17,設定!$B$17&lt;&gt;"")</xm:f>
            <x14:dxf>
              <fill>
                <patternFill>
                  <bgColor rgb="FFFFCCFF"/>
                </patternFill>
              </fill>
            </x14:dxf>
          </x14:cfRule>
          <x14:cfRule type="expression" priority="439" id="{8331AD3E-06B8-3F48-90E8-76147F15E744}">
            <xm:f>AND($Q95=設定!$B$16,設定!$B$16&lt;&gt;"")</xm:f>
            <x14:dxf>
              <fill>
                <patternFill>
                  <bgColor rgb="FFEECCFF"/>
                </patternFill>
              </fill>
            </x14:dxf>
          </x14:cfRule>
          <x14:cfRule type="expression" priority="440" id="{A46A4B7B-9E29-5B45-A856-24053439D24D}">
            <xm:f>AND($Q95=設定!$B$15,設定!$B$15&lt;&gt;"")</xm:f>
            <x14:dxf>
              <fill>
                <patternFill>
                  <bgColor rgb="FFD6D6F5"/>
                </patternFill>
              </fill>
            </x14:dxf>
          </x14:cfRule>
          <x14:cfRule type="expression" priority="441" id="{2EE19AE5-6BDC-1D45-BB28-4599915CB5B0}">
            <xm:f>AND($Q95=設定!$B$14,設定!$B$14&lt;&gt;"")</xm:f>
            <x14:dxf>
              <fill>
                <patternFill>
                  <bgColor rgb="FFCCDDFF"/>
                </patternFill>
              </fill>
            </x14:dxf>
          </x14:cfRule>
          <x14:cfRule type="expression" priority="442" id="{B7256913-2C9F-CE4C-9971-19B654871C69}">
            <xm:f>AND($Q95=設定!$B$13,設定!$B$13&lt;&gt;"")</xm:f>
            <x14:dxf>
              <fill>
                <patternFill>
                  <bgColor rgb="FFCCEEFF"/>
                </patternFill>
              </fill>
            </x14:dxf>
          </x14:cfRule>
          <x14:cfRule type="expression" priority="443" id="{E6CD2700-6086-D84C-B4E2-7EA592AFE6AC}">
            <xm:f>AND($Q95=設定!$B$12,設定!$B$12&lt;&gt;"")</xm:f>
            <x14:dxf>
              <fill>
                <patternFill>
                  <bgColor rgb="FFCFFCFC"/>
                </patternFill>
              </fill>
            </x14:dxf>
          </x14:cfRule>
          <x14:cfRule type="expression" priority="444" id="{1FCA0CB3-F7B5-DA43-8FB2-F98FDCB60A3E}">
            <xm:f>AND($Q95=設定!$B$11,設定!$B$11&lt;&gt;"")</xm:f>
            <x14:dxf>
              <fill>
                <patternFill>
                  <bgColor rgb="FFCCFFDD"/>
                </patternFill>
              </fill>
            </x14:dxf>
          </x14:cfRule>
          <x14:cfRule type="expression" priority="445" id="{87CC3EB6-F2D8-FB4C-A71C-DB2C59F1DD42}">
            <xm:f>AND($Q95=設定!$B$10,設定!$B$10&lt;&gt;"")</xm:f>
            <x14:dxf>
              <fill>
                <patternFill>
                  <bgColor rgb="FFDDFFCC"/>
                </patternFill>
              </fill>
            </x14:dxf>
          </x14:cfRule>
          <x14:cfRule type="expression" priority="446" id="{CB79D03A-3629-3E45-A092-7956F4D0340D}">
            <xm:f>AND($Q95=設定!$B$9,設定!$B$9&lt;&gt;"")</xm:f>
            <x14:dxf>
              <fill>
                <patternFill>
                  <bgColor rgb="FFEEFFCC"/>
                </patternFill>
              </fill>
            </x14:dxf>
          </x14:cfRule>
          <x14:cfRule type="expression" priority="447" id="{5E7B71C5-FC49-0447-B03D-D565B4596D7F}">
            <xm:f>AND($Q95=設定!$B$8,設定!$B$8&lt;&gt;"")</xm:f>
            <x14:dxf>
              <fill>
                <patternFill>
                  <bgColor rgb="FFFFFFCC"/>
                </patternFill>
              </fill>
            </x14:dxf>
          </x14:cfRule>
          <x14:cfRule type="expression" priority="448" id="{B0CECA0C-3032-4B41-A8CE-2035642C3329}">
            <xm:f>AND($Q95=設定!$B$7,設定!$B$7&lt;&gt;"")</xm:f>
            <x14:dxf>
              <fill>
                <patternFill>
                  <bgColor rgb="FFFFEECC"/>
                </patternFill>
              </fill>
            </x14:dxf>
          </x14:cfRule>
          <x14:cfRule type="expression" priority="449" id="{E7503472-AA5F-9C4D-A9FD-64F24D5634DC}">
            <xm:f>AND($Q95=設定!$B$6,設定!$B$6&lt;&gt;"")</xm:f>
            <x14:dxf>
              <fill>
                <patternFill>
                  <bgColor rgb="FFF1E5DB"/>
                </patternFill>
              </fill>
            </x14:dxf>
          </x14:cfRule>
          <x14:cfRule type="expression" priority="450" id="{ADAC67A3-38A7-7842-B7FE-826BC6205709}">
            <xm:f>AND($Q95=設定!$B$5,設定!$B$5&lt;&gt;"")</xm:f>
            <x14:dxf>
              <fill>
                <patternFill>
                  <bgColor rgb="FFFFCCCC"/>
                </patternFill>
              </fill>
            </x14:dxf>
          </x14:cfRule>
          <xm:sqref>P95:Q95</xm:sqref>
        </x14:conditionalFormatting>
        <x14:conditionalFormatting xmlns:xm="http://schemas.microsoft.com/office/excel/2006/main">
          <x14:cfRule type="expression" priority="418" id="{6F5A6E37-F20B-374A-BB7F-9A663C1AC9AF}">
            <xm:f>AND($S95=設定!$B$19,設定!$B$19&lt;&gt;"")</xm:f>
            <x14:dxf>
              <fill>
                <patternFill>
                  <bgColor rgb="FFFFCCDD"/>
                </patternFill>
              </fill>
            </x14:dxf>
          </x14:cfRule>
          <x14:cfRule type="expression" priority="419" id="{19DD789C-5574-0F40-9337-700C409CA003}">
            <xm:f>AND($S95=設定!$B$18,設定!$B$18&lt;&gt;"")</xm:f>
            <x14:dxf>
              <fill>
                <patternFill>
                  <bgColor rgb="FFF7D4EB"/>
                </patternFill>
              </fill>
            </x14:dxf>
          </x14:cfRule>
          <x14:cfRule type="expression" priority="420" id="{9E53BA55-6D67-9148-A091-EC32EE72678A}">
            <xm:f>AND($S95=設定!$B$17,設定!$B$17&lt;&gt;"")</xm:f>
            <x14:dxf>
              <fill>
                <patternFill>
                  <bgColor rgb="FFFFCCFF"/>
                </patternFill>
              </fill>
            </x14:dxf>
          </x14:cfRule>
          <x14:cfRule type="expression" priority="421" id="{6D80058C-1F8D-7B44-94E1-A90D12DC2830}">
            <xm:f>AND($S95=設定!$B$16,設定!$B$16&lt;&gt;"")</xm:f>
            <x14:dxf>
              <fill>
                <patternFill>
                  <bgColor rgb="FFEECCFF"/>
                </patternFill>
              </fill>
            </x14:dxf>
          </x14:cfRule>
          <x14:cfRule type="expression" priority="422" id="{EE7457F9-4E10-5942-88B8-EE61FDEB9640}">
            <xm:f>AND($S95=設定!$B$15,設定!$B$15&lt;&gt;"")</xm:f>
            <x14:dxf>
              <fill>
                <patternFill>
                  <bgColor rgb="FFD6D6F5"/>
                </patternFill>
              </fill>
            </x14:dxf>
          </x14:cfRule>
          <x14:cfRule type="expression" priority="423" id="{87B04312-55D6-2F42-A23E-2825ACF0E74A}">
            <xm:f>AND($S95=設定!$B$14,設定!$B$14&lt;&gt;"")</xm:f>
            <x14:dxf>
              <fill>
                <patternFill>
                  <bgColor rgb="FFCCDDFF"/>
                </patternFill>
              </fill>
            </x14:dxf>
          </x14:cfRule>
          <x14:cfRule type="expression" priority="424" id="{546C1B68-3FC4-D04B-8837-FED226E2EE08}">
            <xm:f>AND($S95=設定!$B$13,設定!$B$13&lt;&gt;"")</xm:f>
            <x14:dxf>
              <fill>
                <patternFill>
                  <bgColor rgb="FFCCEEFF"/>
                </patternFill>
              </fill>
            </x14:dxf>
          </x14:cfRule>
          <x14:cfRule type="expression" priority="425" id="{B3976689-3257-324C-88A5-7FF3B665E2A1}">
            <xm:f>AND($S95=設定!$B$12,設定!$B$12&lt;&gt;"")</xm:f>
            <x14:dxf>
              <fill>
                <patternFill>
                  <bgColor rgb="FFCFFCFC"/>
                </patternFill>
              </fill>
            </x14:dxf>
          </x14:cfRule>
          <x14:cfRule type="expression" priority="426" id="{A34B1FDB-78D7-EC41-82E5-9554A581C168}">
            <xm:f>AND($S95=設定!$B$11,設定!$B$11&lt;&gt;"")</xm:f>
            <x14:dxf>
              <fill>
                <patternFill>
                  <bgColor rgb="FFCCFFDD"/>
                </patternFill>
              </fill>
            </x14:dxf>
          </x14:cfRule>
          <x14:cfRule type="expression" priority="427" id="{4284ADFB-DA20-AF4E-9041-2E8A55BE883A}">
            <xm:f>AND($S95=設定!$B$10,設定!$B$10&lt;&gt;"")</xm:f>
            <x14:dxf>
              <fill>
                <patternFill>
                  <bgColor rgb="FFDDFFCC"/>
                </patternFill>
              </fill>
            </x14:dxf>
          </x14:cfRule>
          <x14:cfRule type="expression" priority="428" id="{C25C51B3-B258-FE4F-9025-C5D4B3D7002B}">
            <xm:f>AND($S95=設定!$B$9,設定!$B$9&lt;&gt;"")</xm:f>
            <x14:dxf>
              <fill>
                <patternFill>
                  <bgColor rgb="FFEEFFCC"/>
                </patternFill>
              </fill>
            </x14:dxf>
          </x14:cfRule>
          <x14:cfRule type="expression" priority="429" id="{03A509AC-9FD0-1C46-AC37-8E10B32703EC}">
            <xm:f>AND($S95=設定!$B$8,設定!$B$8&lt;&gt;"")</xm:f>
            <x14:dxf>
              <fill>
                <patternFill>
                  <bgColor rgb="FFFFFFCC"/>
                </patternFill>
              </fill>
            </x14:dxf>
          </x14:cfRule>
          <x14:cfRule type="expression" priority="430" id="{ADDC0CAC-5F52-7446-98F3-74B3FCD65B29}">
            <xm:f>AND($S95=設定!$B$7,設定!$B$7&lt;&gt;"")</xm:f>
            <x14:dxf>
              <fill>
                <patternFill>
                  <bgColor rgb="FFFFEECC"/>
                </patternFill>
              </fill>
            </x14:dxf>
          </x14:cfRule>
          <x14:cfRule type="expression" priority="431" id="{55CAA300-1BB9-6843-8ED1-71B39A253075}">
            <xm:f>AND($S95=設定!$B$6,設定!$B$6&lt;&gt;"")</xm:f>
            <x14:dxf>
              <fill>
                <patternFill>
                  <bgColor rgb="FFF1E5DB"/>
                </patternFill>
              </fill>
            </x14:dxf>
          </x14:cfRule>
          <x14:cfRule type="expression" priority="432" id="{B0C02AF5-1750-544E-9175-1E69A9C65601}">
            <xm:f>AND($S95=設定!$B$5,設定!$B$5&lt;&gt;"")</xm:f>
            <x14:dxf>
              <fill>
                <patternFill>
                  <bgColor rgb="FFFFCCCC"/>
                </patternFill>
              </fill>
            </x14:dxf>
          </x14:cfRule>
          <xm:sqref>R95:S95</xm:sqref>
        </x14:conditionalFormatting>
        <x14:conditionalFormatting xmlns:xm="http://schemas.microsoft.com/office/excel/2006/main">
          <x14:cfRule type="expression" priority="400" id="{87067F0E-71D7-C640-B972-644252EF0777}">
            <xm:f>AND($U95=設定!$B$19,設定!$B$19&lt;&gt;"")</xm:f>
            <x14:dxf>
              <fill>
                <patternFill>
                  <bgColor rgb="FFFFCCDD"/>
                </patternFill>
              </fill>
            </x14:dxf>
          </x14:cfRule>
          <x14:cfRule type="expression" priority="401" id="{47126C18-D9E7-EA45-BAED-DB1A287E22CD}">
            <xm:f>AND($U95=設定!$B$18,設定!$B$18&lt;&gt;"")</xm:f>
            <x14:dxf>
              <fill>
                <patternFill>
                  <bgColor rgb="FFF7D4EB"/>
                </patternFill>
              </fill>
            </x14:dxf>
          </x14:cfRule>
          <x14:cfRule type="expression" priority="402" id="{48DEDBBC-6E2F-744B-92BB-618BD60EEF2A}">
            <xm:f>AND($U95=設定!$B$17,設定!$B$17&lt;&gt;"")</xm:f>
            <x14:dxf>
              <fill>
                <patternFill>
                  <bgColor rgb="FFFFCCFF"/>
                </patternFill>
              </fill>
            </x14:dxf>
          </x14:cfRule>
          <x14:cfRule type="expression" priority="403" id="{EDE84830-10A6-FE4F-9832-1A540A88011E}">
            <xm:f>AND($U95=設定!$B$16,設定!$B$16&lt;&gt;"")</xm:f>
            <x14:dxf>
              <fill>
                <patternFill>
                  <bgColor rgb="FFEECCFF"/>
                </patternFill>
              </fill>
            </x14:dxf>
          </x14:cfRule>
          <x14:cfRule type="expression" priority="404" id="{E3E6AFFA-ACDB-E041-B8F8-918ECD277585}">
            <xm:f>AND($U95=設定!$B$15,設定!$B$15&lt;&gt;"")</xm:f>
            <x14:dxf>
              <fill>
                <patternFill>
                  <bgColor rgb="FFD6D6F5"/>
                </patternFill>
              </fill>
            </x14:dxf>
          </x14:cfRule>
          <x14:cfRule type="expression" priority="405" id="{8B2DAA56-BBA0-644B-A8DF-277D1AFA3811}">
            <xm:f>AND($U95=設定!$B$14,設定!$B$14&lt;&gt;"")</xm:f>
            <x14:dxf>
              <fill>
                <patternFill>
                  <bgColor rgb="FFCCDDFF"/>
                </patternFill>
              </fill>
            </x14:dxf>
          </x14:cfRule>
          <x14:cfRule type="expression" priority="406" id="{7BF935FF-4AAB-ED47-9311-1A5D71142E00}">
            <xm:f>AND($U95=設定!$B$13,設定!$B$13&lt;&gt;"")</xm:f>
            <x14:dxf>
              <fill>
                <patternFill>
                  <bgColor rgb="FFCCEEFF"/>
                </patternFill>
              </fill>
            </x14:dxf>
          </x14:cfRule>
          <x14:cfRule type="expression" priority="407" id="{57751303-9BB4-1D4F-8691-153C9B96A4DD}">
            <xm:f>AND($U95=設定!$B$12,設定!$B$12&lt;&gt;"")</xm:f>
            <x14:dxf>
              <fill>
                <patternFill>
                  <bgColor rgb="FFCFFCFC"/>
                </patternFill>
              </fill>
            </x14:dxf>
          </x14:cfRule>
          <x14:cfRule type="expression" priority="408" id="{B6DF8251-50E7-234F-848F-C20763F4B9AB}">
            <xm:f>AND($U95=設定!$B$11,設定!$B$11&lt;&gt;"")</xm:f>
            <x14:dxf>
              <fill>
                <patternFill>
                  <bgColor rgb="FFCCFFDD"/>
                </patternFill>
              </fill>
            </x14:dxf>
          </x14:cfRule>
          <x14:cfRule type="expression" priority="409" id="{381183FB-7432-0147-AADE-D0CA25C3192A}">
            <xm:f>AND($U95=設定!$B$10,設定!$B$10&lt;&gt;"")</xm:f>
            <x14:dxf>
              <fill>
                <patternFill>
                  <bgColor rgb="FFDDFFCC"/>
                </patternFill>
              </fill>
            </x14:dxf>
          </x14:cfRule>
          <x14:cfRule type="expression" priority="410" id="{F27DFEE2-3764-4848-896A-85067BA7E1C8}">
            <xm:f>AND($U95=設定!$B$9,設定!$B$9&lt;&gt;"")</xm:f>
            <x14:dxf>
              <fill>
                <patternFill>
                  <bgColor rgb="FFEEFFCC"/>
                </patternFill>
              </fill>
            </x14:dxf>
          </x14:cfRule>
          <x14:cfRule type="expression" priority="411" id="{99678DA0-BF32-024C-A785-9BD8AB20CBE4}">
            <xm:f>AND($U95=設定!$B$8,設定!$B$8&lt;&gt;"")</xm:f>
            <x14:dxf>
              <fill>
                <patternFill>
                  <bgColor rgb="FFFFFFCC"/>
                </patternFill>
              </fill>
            </x14:dxf>
          </x14:cfRule>
          <x14:cfRule type="expression" priority="412" id="{076A6D4A-6D1D-594A-AAA0-25C3DB813113}">
            <xm:f>AND($U95=設定!$B$7,設定!$B$7&lt;&gt;"")</xm:f>
            <x14:dxf>
              <fill>
                <patternFill>
                  <bgColor rgb="FFFFEECC"/>
                </patternFill>
              </fill>
            </x14:dxf>
          </x14:cfRule>
          <x14:cfRule type="expression" priority="413" id="{44D799E4-0B1C-D249-B992-97D180ADCA8F}">
            <xm:f>AND($U95=設定!$B$6,設定!$B$6&lt;&gt;"")</xm:f>
            <x14:dxf>
              <fill>
                <patternFill>
                  <bgColor rgb="FFF1E5DB"/>
                </patternFill>
              </fill>
            </x14:dxf>
          </x14:cfRule>
          <x14:cfRule type="expression" priority="414" id="{C78E422C-1E51-FD40-83B2-1B9B06B3D72C}">
            <xm:f>AND($U95=設定!$B$5,設定!$B$5&lt;&gt;"")</xm:f>
            <x14:dxf>
              <fill>
                <patternFill>
                  <bgColor rgb="FFFFCCCC"/>
                </patternFill>
              </fill>
            </x14:dxf>
          </x14:cfRule>
          <xm:sqref>T95:U95</xm:sqref>
        </x14:conditionalFormatting>
        <x14:conditionalFormatting xmlns:xm="http://schemas.microsoft.com/office/excel/2006/main">
          <x14:cfRule type="expression" priority="382" id="{4912566E-59EC-0A4E-9052-6116785AA00F}">
            <xm:f>AND($W95=設定!$B$19,設定!$B$19&lt;&gt;"")</xm:f>
            <x14:dxf>
              <fill>
                <patternFill>
                  <bgColor rgb="FFFFCCDD"/>
                </patternFill>
              </fill>
            </x14:dxf>
          </x14:cfRule>
          <x14:cfRule type="expression" priority="383" id="{ACAC68E0-BB0A-FC4D-9ED5-395295CEDBF1}">
            <xm:f>AND($W95=設定!$B$18,設定!$B$18&lt;&gt;"")</xm:f>
            <x14:dxf>
              <fill>
                <patternFill>
                  <bgColor rgb="FFF7D4EB"/>
                </patternFill>
              </fill>
            </x14:dxf>
          </x14:cfRule>
          <x14:cfRule type="expression" priority="384" id="{40F10811-0BF7-4943-8879-9E26010BE2BC}">
            <xm:f>AND($W95=設定!$B$17,設定!$B$17&lt;&gt;"")</xm:f>
            <x14:dxf>
              <fill>
                <patternFill>
                  <bgColor rgb="FFFFCCFF"/>
                </patternFill>
              </fill>
            </x14:dxf>
          </x14:cfRule>
          <x14:cfRule type="expression" priority="385" id="{3427C959-A757-C648-B6EF-FF8E2CF570A6}">
            <xm:f>AND($W95=設定!$B$16,設定!$B$16&lt;&gt;"")</xm:f>
            <x14:dxf>
              <fill>
                <patternFill>
                  <bgColor rgb="FFEECCFF"/>
                </patternFill>
              </fill>
            </x14:dxf>
          </x14:cfRule>
          <x14:cfRule type="expression" priority="386" id="{5D404A93-5C14-E04D-8893-E55C6E0D756A}">
            <xm:f>AND($W95=設定!$B$15,設定!$B$15&lt;&gt;"")</xm:f>
            <x14:dxf>
              <fill>
                <patternFill>
                  <bgColor rgb="FFD6D6F5"/>
                </patternFill>
              </fill>
            </x14:dxf>
          </x14:cfRule>
          <x14:cfRule type="expression" priority="387" id="{2A7BD835-EEBF-A742-8584-4A32A4316384}">
            <xm:f>AND($W95=設定!$B$14,設定!$B$14&lt;&gt;"")</xm:f>
            <x14:dxf>
              <fill>
                <patternFill>
                  <bgColor rgb="FFCCDDFF"/>
                </patternFill>
              </fill>
            </x14:dxf>
          </x14:cfRule>
          <x14:cfRule type="expression" priority="388" id="{80DEE619-FE2D-934F-A9AC-49E4B30C554D}">
            <xm:f>AND($W95=設定!$B$13,設定!$B$13&lt;&gt;"")</xm:f>
            <x14:dxf>
              <fill>
                <patternFill>
                  <bgColor rgb="FFCCEEFF"/>
                </patternFill>
              </fill>
            </x14:dxf>
          </x14:cfRule>
          <x14:cfRule type="expression" priority="389" id="{F4456ED0-9DC1-C54F-B229-1ECEC837A164}">
            <xm:f>AND($W95=設定!$B$12,設定!$B$12&lt;&gt;"")</xm:f>
            <x14:dxf>
              <fill>
                <patternFill>
                  <bgColor rgb="FFCFFCFC"/>
                </patternFill>
              </fill>
            </x14:dxf>
          </x14:cfRule>
          <x14:cfRule type="expression" priority="390" id="{F177DE8E-C9CF-7F4C-B9B5-9687BBAA541B}">
            <xm:f>AND($W95=設定!$B$11,設定!$B$11&lt;&gt;"")</xm:f>
            <x14:dxf>
              <fill>
                <patternFill>
                  <bgColor rgb="FFCCFFDD"/>
                </patternFill>
              </fill>
            </x14:dxf>
          </x14:cfRule>
          <x14:cfRule type="expression" priority="391" id="{0C05EFB1-B1F2-3441-BCBC-B823670651C6}">
            <xm:f>AND($W95=設定!$B$10,設定!$B$10&lt;&gt;"")</xm:f>
            <x14:dxf>
              <fill>
                <patternFill>
                  <bgColor rgb="FFDDFFCC"/>
                </patternFill>
              </fill>
            </x14:dxf>
          </x14:cfRule>
          <x14:cfRule type="expression" priority="392" id="{02F55215-CD1F-4A4B-85DA-E7DFDAEAB55C}">
            <xm:f>AND($W95=設定!$B$9,設定!$B$9&lt;&gt;"")</xm:f>
            <x14:dxf>
              <fill>
                <patternFill>
                  <bgColor rgb="FFEEFFCC"/>
                </patternFill>
              </fill>
            </x14:dxf>
          </x14:cfRule>
          <x14:cfRule type="expression" priority="393" id="{FC4878DA-5654-9446-80BD-C591A237945D}">
            <xm:f>AND($W95=設定!$B$8,設定!$B$8&lt;&gt;"")</xm:f>
            <x14:dxf>
              <fill>
                <patternFill>
                  <bgColor rgb="FFFFFFCC"/>
                </patternFill>
              </fill>
            </x14:dxf>
          </x14:cfRule>
          <x14:cfRule type="expression" priority="394" id="{D034D560-DF29-5A42-8FBB-A333D5ACD7BA}">
            <xm:f>AND($W95=設定!$B$7,設定!$B$7&lt;&gt;"")</xm:f>
            <x14:dxf>
              <fill>
                <patternFill>
                  <bgColor rgb="FFFFEECC"/>
                </patternFill>
              </fill>
            </x14:dxf>
          </x14:cfRule>
          <x14:cfRule type="expression" priority="395" id="{FA4F252E-FC35-7149-B382-6096CD6BD4B4}">
            <xm:f>AND($W95=設定!$B$6,設定!$B$6&lt;&gt;"")</xm:f>
            <x14:dxf>
              <fill>
                <patternFill>
                  <bgColor rgb="FFF1E5DB"/>
                </patternFill>
              </fill>
            </x14:dxf>
          </x14:cfRule>
          <x14:cfRule type="expression" priority="396" id="{A94DD52C-E304-1C47-A5B9-CA78CE4C0000}">
            <xm:f>AND($W95=設定!$B$5,設定!$B$5&lt;&gt;"")</xm:f>
            <x14:dxf>
              <fill>
                <patternFill>
                  <bgColor rgb="FFFFCCCC"/>
                </patternFill>
              </fill>
            </x14:dxf>
          </x14:cfRule>
          <xm:sqref>V95:W95</xm:sqref>
        </x14:conditionalFormatting>
        <x14:conditionalFormatting xmlns:xm="http://schemas.microsoft.com/office/excel/2006/main">
          <x14:cfRule type="expression" priority="364" id="{788F91E9-9F99-1C47-9A7E-505A8446CFEC}">
            <xm:f>AND($Y95=設定!$B$19,設定!$B$19&lt;&gt;"")</xm:f>
            <x14:dxf>
              <fill>
                <patternFill>
                  <bgColor rgb="FFFFCCDD"/>
                </patternFill>
              </fill>
            </x14:dxf>
          </x14:cfRule>
          <x14:cfRule type="expression" priority="365" id="{CEDB2454-588F-B844-B920-5A5887D05EA8}">
            <xm:f>AND($Y95=設定!$B$18,設定!$B$18&lt;&gt;"")</xm:f>
            <x14:dxf>
              <fill>
                <patternFill>
                  <bgColor rgb="FFF7D4EB"/>
                </patternFill>
              </fill>
            </x14:dxf>
          </x14:cfRule>
          <x14:cfRule type="expression" priority="366" id="{76DF3C23-212E-3040-B576-79B109D4ADF5}">
            <xm:f>AND($Y95=設定!$B$17,設定!$B$17&lt;&gt;"")</xm:f>
            <x14:dxf>
              <fill>
                <patternFill>
                  <bgColor rgb="FFFFCCFF"/>
                </patternFill>
              </fill>
            </x14:dxf>
          </x14:cfRule>
          <x14:cfRule type="expression" priority="367" id="{733EB634-3CFD-A645-B3C7-A228B9F29126}">
            <xm:f>AND($Y95=設定!$B$16,設定!$B$16&lt;&gt;"")</xm:f>
            <x14:dxf>
              <fill>
                <patternFill>
                  <bgColor rgb="FFEECCFF"/>
                </patternFill>
              </fill>
            </x14:dxf>
          </x14:cfRule>
          <x14:cfRule type="expression" priority="368" id="{D7926506-29E6-0245-BBE4-E5F4A768F056}">
            <xm:f>AND($Y95=設定!$B$15,設定!$B$15&lt;&gt;"")</xm:f>
            <x14:dxf>
              <fill>
                <patternFill>
                  <bgColor rgb="FFD6D6F5"/>
                </patternFill>
              </fill>
            </x14:dxf>
          </x14:cfRule>
          <x14:cfRule type="expression" priority="369" id="{A819E169-0EF6-F24D-AA82-1E8722F8B462}">
            <xm:f>AND($Y95=設定!$B$14,設定!$B$14&lt;&gt;"")</xm:f>
            <x14:dxf>
              <fill>
                <patternFill>
                  <bgColor rgb="FFCCDDFF"/>
                </patternFill>
              </fill>
            </x14:dxf>
          </x14:cfRule>
          <x14:cfRule type="expression" priority="370" id="{CC8D99FE-60C4-BA4E-B8D6-B31FB98F3630}">
            <xm:f>AND($Y95=設定!$B$13,設定!$B$13&lt;&gt;"")</xm:f>
            <x14:dxf>
              <fill>
                <patternFill>
                  <bgColor rgb="FFCCEEFF"/>
                </patternFill>
              </fill>
            </x14:dxf>
          </x14:cfRule>
          <x14:cfRule type="expression" priority="371" id="{A54B57C1-2E3D-CE4A-AD1B-0C629CEB0690}">
            <xm:f>AND($Y95=設定!$B$12,設定!$B$12&lt;&gt;"")</xm:f>
            <x14:dxf>
              <fill>
                <patternFill>
                  <bgColor rgb="FFCFFCFC"/>
                </patternFill>
              </fill>
            </x14:dxf>
          </x14:cfRule>
          <x14:cfRule type="expression" priority="372" id="{32AA2B02-A499-D54D-B4AC-D1BC7FBDE43C}">
            <xm:f>AND($Y95=設定!$B$11,設定!$B$11&lt;&gt;"")</xm:f>
            <x14:dxf>
              <fill>
                <patternFill>
                  <bgColor rgb="FFCCFFDD"/>
                </patternFill>
              </fill>
            </x14:dxf>
          </x14:cfRule>
          <x14:cfRule type="expression" priority="373" id="{DCF0C12B-6354-B84C-80A7-BEFBF46007C0}">
            <xm:f>AND($Y95=設定!$B$10,設定!$B$10&lt;&gt;"")</xm:f>
            <x14:dxf>
              <fill>
                <patternFill>
                  <bgColor rgb="FFDDFFCC"/>
                </patternFill>
              </fill>
            </x14:dxf>
          </x14:cfRule>
          <x14:cfRule type="expression" priority="374" id="{55D810A1-0FC5-2E45-A511-7BF1AFF2425F}">
            <xm:f>AND($Y95=設定!$B$9,設定!$B$9&lt;&gt;"")</xm:f>
            <x14:dxf>
              <fill>
                <patternFill>
                  <bgColor rgb="FFEEFFCC"/>
                </patternFill>
              </fill>
            </x14:dxf>
          </x14:cfRule>
          <x14:cfRule type="expression" priority="375" id="{40FE5785-5595-FD49-A1EC-7B6516009C5C}">
            <xm:f>AND($Y95=設定!$B$8,設定!$B$8&lt;&gt;"")</xm:f>
            <x14:dxf>
              <fill>
                <patternFill>
                  <bgColor rgb="FFFFFFCC"/>
                </patternFill>
              </fill>
            </x14:dxf>
          </x14:cfRule>
          <x14:cfRule type="expression" priority="376" id="{B955F9AF-BB88-974B-B144-BF32F88E5316}">
            <xm:f>AND($Y95=設定!$B$7,設定!$B$7&lt;&gt;"")</xm:f>
            <x14:dxf>
              <fill>
                <patternFill>
                  <bgColor rgb="FFFFEECC"/>
                </patternFill>
              </fill>
            </x14:dxf>
          </x14:cfRule>
          <x14:cfRule type="expression" priority="377" id="{8BE1B019-11D2-DF48-B99C-3FF06AD38C90}">
            <xm:f>AND($Y95=設定!$B$6,設定!$B$6&lt;&gt;"")</xm:f>
            <x14:dxf>
              <fill>
                <patternFill>
                  <bgColor rgb="FFF1E5DB"/>
                </patternFill>
              </fill>
            </x14:dxf>
          </x14:cfRule>
          <x14:cfRule type="expression" priority="378" id="{09483BCA-7D9C-AA45-9980-EF7F8ACA3E5C}">
            <xm:f>AND($Y95=設定!$B$5,設定!$B$5&lt;&gt;"")</xm:f>
            <x14:dxf>
              <fill>
                <patternFill>
                  <bgColor rgb="FFFFCCCC"/>
                </patternFill>
              </fill>
            </x14:dxf>
          </x14:cfRule>
          <xm:sqref>X95:Y95</xm:sqref>
        </x14:conditionalFormatting>
        <x14:conditionalFormatting xmlns:xm="http://schemas.microsoft.com/office/excel/2006/main">
          <x14:cfRule type="expression" priority="346" id="{7A436F6A-6047-BC43-A86F-1D4A2D71AC53}">
            <xm:f>AND($AA95=設定!$B$19,設定!$B$19&lt;&gt;"")</xm:f>
            <x14:dxf>
              <fill>
                <patternFill>
                  <bgColor rgb="FFFFCCDD"/>
                </patternFill>
              </fill>
            </x14:dxf>
          </x14:cfRule>
          <x14:cfRule type="expression" priority="347" id="{01F374DE-6679-C34A-9EB0-38D04E068615}">
            <xm:f>AND($AA95=設定!$B$18,設定!$B$18&lt;&gt;"")</xm:f>
            <x14:dxf>
              <fill>
                <patternFill>
                  <bgColor rgb="FFF7D4EB"/>
                </patternFill>
              </fill>
            </x14:dxf>
          </x14:cfRule>
          <x14:cfRule type="expression" priority="348" id="{42640BDE-254D-EA42-9464-9C3DF24FAB6F}">
            <xm:f>AND($AA95=設定!$B$17,設定!$B$17&lt;&gt;"")</xm:f>
            <x14:dxf>
              <fill>
                <patternFill>
                  <bgColor rgb="FFFFCCFF"/>
                </patternFill>
              </fill>
            </x14:dxf>
          </x14:cfRule>
          <x14:cfRule type="expression" priority="349" id="{B7D820AD-A645-1B4A-8693-16942C7E5827}">
            <xm:f>AND($AA95=設定!$B$16,設定!$B$16&lt;&gt;"")</xm:f>
            <x14:dxf>
              <fill>
                <patternFill>
                  <bgColor rgb="FFEECCFF"/>
                </patternFill>
              </fill>
            </x14:dxf>
          </x14:cfRule>
          <x14:cfRule type="expression" priority="350" id="{FE8DF415-8E0C-8A42-9DBB-9DCFAF286EED}">
            <xm:f>AND($AA95=設定!$B$15,設定!$B$15&lt;&gt;"")</xm:f>
            <x14:dxf>
              <fill>
                <patternFill>
                  <bgColor rgb="FFD6D6F5"/>
                </patternFill>
              </fill>
            </x14:dxf>
          </x14:cfRule>
          <x14:cfRule type="expression" priority="351" id="{FB0B7F45-1596-E747-AFFB-819EC6D7864F}">
            <xm:f>AND($AA95=設定!$B$14,設定!$B$14&lt;&gt;"")</xm:f>
            <x14:dxf>
              <fill>
                <patternFill>
                  <bgColor rgb="FFCCDDFF"/>
                </patternFill>
              </fill>
            </x14:dxf>
          </x14:cfRule>
          <x14:cfRule type="expression" priority="352" id="{44DA5EEF-B68D-A74F-8CF8-D0D6E7F3508F}">
            <xm:f>AND($AA95=設定!$B$13,設定!$B$13&lt;&gt;"")</xm:f>
            <x14:dxf>
              <fill>
                <patternFill>
                  <bgColor rgb="FFCCEEFF"/>
                </patternFill>
              </fill>
            </x14:dxf>
          </x14:cfRule>
          <x14:cfRule type="expression" priority="353" id="{173CD5F5-5698-114A-AE1B-98231E977279}">
            <xm:f>AND($AA95=設定!$B$12,設定!$B$12&lt;&gt;"")</xm:f>
            <x14:dxf>
              <fill>
                <patternFill>
                  <bgColor rgb="FFCFFCFC"/>
                </patternFill>
              </fill>
            </x14:dxf>
          </x14:cfRule>
          <x14:cfRule type="expression" priority="354" id="{93B3815C-F791-0D41-9E16-6F7FC9C36354}">
            <xm:f>AND($AA95=設定!$B$11,設定!$B$11&lt;&gt;"")</xm:f>
            <x14:dxf>
              <fill>
                <patternFill>
                  <bgColor rgb="FFCCFFDD"/>
                </patternFill>
              </fill>
            </x14:dxf>
          </x14:cfRule>
          <x14:cfRule type="expression" priority="355" id="{A5B9A445-2322-F045-8CF5-477C6CD3952E}">
            <xm:f>AND($AA95=設定!$B$10,設定!$B$10&lt;&gt;"")</xm:f>
            <x14:dxf>
              <fill>
                <patternFill>
                  <bgColor rgb="FFDDFFCC"/>
                </patternFill>
              </fill>
            </x14:dxf>
          </x14:cfRule>
          <x14:cfRule type="expression" priority="356" id="{4A22738C-75F2-DD40-9A23-E9FBB795E33A}">
            <xm:f>AND($AA95=設定!$B$9,設定!$B$9&lt;&gt;"")</xm:f>
            <x14:dxf>
              <fill>
                <patternFill>
                  <bgColor rgb="FFEEFFCC"/>
                </patternFill>
              </fill>
            </x14:dxf>
          </x14:cfRule>
          <x14:cfRule type="expression" priority="357" id="{0EB7FF98-D93B-0249-AEE4-AE160E4AB78C}">
            <xm:f>AND($AA95=設定!$B$8,設定!$B$8&lt;&gt;"")</xm:f>
            <x14:dxf>
              <fill>
                <patternFill>
                  <bgColor rgb="FFFFFFCC"/>
                </patternFill>
              </fill>
            </x14:dxf>
          </x14:cfRule>
          <x14:cfRule type="expression" priority="358" id="{22D9ADC6-14BD-4446-9729-D93E335B9F75}">
            <xm:f>AND($AA95=設定!$B$7,設定!$B$7&lt;&gt;"")</xm:f>
            <x14:dxf>
              <fill>
                <patternFill>
                  <bgColor rgb="FFFFEECC"/>
                </patternFill>
              </fill>
            </x14:dxf>
          </x14:cfRule>
          <x14:cfRule type="expression" priority="359" id="{F2BEAF0E-69AB-3B42-BA97-721D74BB8ED3}">
            <xm:f>AND($AA95=設定!$B$6,設定!$B$6&lt;&gt;"")</xm:f>
            <x14:dxf>
              <fill>
                <patternFill>
                  <bgColor rgb="FFF1E5DB"/>
                </patternFill>
              </fill>
            </x14:dxf>
          </x14:cfRule>
          <x14:cfRule type="expression" priority="360" id="{F7ADB569-6D95-1245-8F91-7EB4131098F3}">
            <xm:f>AND($AA95=設定!$B$5,設定!$B$5&lt;&gt;"")</xm:f>
            <x14:dxf>
              <fill>
                <patternFill>
                  <bgColor rgb="FFFFCCCC"/>
                </patternFill>
              </fill>
            </x14:dxf>
          </x14:cfRule>
          <xm:sqref>Z95:AA95</xm:sqref>
        </x14:conditionalFormatting>
        <x14:conditionalFormatting xmlns:xm="http://schemas.microsoft.com/office/excel/2006/main">
          <x14:cfRule type="expression" priority="328" id="{9945A2E7-AE3C-A84A-9A2C-E3B1DD410B23}">
            <xm:f>AND($AC95=設定!$B$19,設定!$B$19&lt;&gt;"")</xm:f>
            <x14:dxf>
              <fill>
                <patternFill>
                  <bgColor rgb="FFFFCCDD"/>
                </patternFill>
              </fill>
            </x14:dxf>
          </x14:cfRule>
          <x14:cfRule type="expression" priority="329" id="{AC735BA5-CC9E-964D-A4F0-A39686F90CA5}">
            <xm:f>AND($AC95=設定!$B$18,設定!$B$18&lt;&gt;"")</xm:f>
            <x14:dxf>
              <fill>
                <patternFill>
                  <bgColor rgb="FFF7D4EB"/>
                </patternFill>
              </fill>
            </x14:dxf>
          </x14:cfRule>
          <x14:cfRule type="expression" priority="330" id="{A04882FD-5265-3841-AB2E-BAA940757D38}">
            <xm:f>AND($AC95=設定!$B$17,設定!$B$17&lt;&gt;"")</xm:f>
            <x14:dxf>
              <fill>
                <patternFill>
                  <bgColor rgb="FFFFCCFF"/>
                </patternFill>
              </fill>
            </x14:dxf>
          </x14:cfRule>
          <x14:cfRule type="expression" priority="331" id="{B8116CE2-C96D-6643-8D77-264CDE985E0C}">
            <xm:f>AND($AC95=設定!$B$16,設定!$B$16&lt;&gt;"")</xm:f>
            <x14:dxf>
              <fill>
                <patternFill>
                  <bgColor rgb="FFEECCFF"/>
                </patternFill>
              </fill>
            </x14:dxf>
          </x14:cfRule>
          <x14:cfRule type="expression" priority="332" id="{A7BC9211-32F2-5E41-AC60-D23636A03545}">
            <xm:f>AND($AC95=設定!$B$15,設定!$B$15&lt;&gt;"")</xm:f>
            <x14:dxf>
              <fill>
                <patternFill>
                  <bgColor rgb="FFD6D6F5"/>
                </patternFill>
              </fill>
            </x14:dxf>
          </x14:cfRule>
          <x14:cfRule type="expression" priority="333" id="{A0CBF4F8-D2DD-E44B-BD64-BECFED8FA73E}">
            <xm:f>AND($AC95=設定!$B$14,設定!$B$14&lt;&gt;"")</xm:f>
            <x14:dxf>
              <fill>
                <patternFill>
                  <bgColor rgb="FFCCDDFF"/>
                </patternFill>
              </fill>
            </x14:dxf>
          </x14:cfRule>
          <x14:cfRule type="expression" priority="334" id="{8EDEC3E9-62E6-9649-B80A-795C0463B912}">
            <xm:f>AND($AC95=設定!$B$13,設定!$B$13&lt;&gt;"")</xm:f>
            <x14:dxf>
              <fill>
                <patternFill>
                  <bgColor rgb="FFCCEEFF"/>
                </patternFill>
              </fill>
            </x14:dxf>
          </x14:cfRule>
          <x14:cfRule type="expression" priority="335" id="{691316B9-BA88-3942-A01A-0F0388863080}">
            <xm:f>AND($AC95=設定!$B$12,設定!$B$12&lt;&gt;"")</xm:f>
            <x14:dxf>
              <fill>
                <patternFill>
                  <bgColor rgb="FFCFFCFC"/>
                </patternFill>
              </fill>
            </x14:dxf>
          </x14:cfRule>
          <x14:cfRule type="expression" priority="336" id="{309037AD-D062-8947-A14E-2D7F4A129289}">
            <xm:f>AND($AC95=設定!$B$11,設定!$B$11&lt;&gt;"")</xm:f>
            <x14:dxf>
              <fill>
                <patternFill>
                  <bgColor rgb="FFCCFFDD"/>
                </patternFill>
              </fill>
            </x14:dxf>
          </x14:cfRule>
          <x14:cfRule type="expression" priority="337" id="{2A192224-0499-8B47-9747-89CB0B303C36}">
            <xm:f>AND($AC95=設定!$B$10,設定!$B$10&lt;&gt;"")</xm:f>
            <x14:dxf>
              <fill>
                <patternFill>
                  <bgColor rgb="FFDDFFCC"/>
                </patternFill>
              </fill>
            </x14:dxf>
          </x14:cfRule>
          <x14:cfRule type="expression" priority="338" id="{0A7B5C9C-664D-F248-868B-0F1231FD8B62}">
            <xm:f>AND($AC95=設定!$B$9,設定!$B$9&lt;&gt;"")</xm:f>
            <x14:dxf>
              <fill>
                <patternFill>
                  <bgColor rgb="FFEEFFCC"/>
                </patternFill>
              </fill>
            </x14:dxf>
          </x14:cfRule>
          <x14:cfRule type="expression" priority="339" id="{B57A4358-C770-3F48-B3E4-68BA67AE3F9A}">
            <xm:f>AND($AC95=設定!$B$8,設定!$B$8&lt;&gt;"")</xm:f>
            <x14:dxf>
              <fill>
                <patternFill>
                  <bgColor rgb="FFFFFFCC"/>
                </patternFill>
              </fill>
            </x14:dxf>
          </x14:cfRule>
          <x14:cfRule type="expression" priority="340" id="{48B5B349-824D-0345-BD53-19C83480C66A}">
            <xm:f>AND($AC95=設定!$B$7,設定!$B$7&lt;&gt;"")</xm:f>
            <x14:dxf>
              <fill>
                <patternFill>
                  <bgColor rgb="FFFFEECC"/>
                </patternFill>
              </fill>
            </x14:dxf>
          </x14:cfRule>
          <x14:cfRule type="expression" priority="341" id="{4B27316F-8572-1349-84DD-DFCC9EC2171C}">
            <xm:f>AND($AC95=設定!$B$6,設定!$B$6&lt;&gt;"")</xm:f>
            <x14:dxf>
              <fill>
                <patternFill>
                  <bgColor rgb="FFF1E5DB"/>
                </patternFill>
              </fill>
            </x14:dxf>
          </x14:cfRule>
          <x14:cfRule type="expression" priority="342" id="{F191DBA4-0CF6-4D4E-99D3-6F193CDCF6D2}">
            <xm:f>AND($AC95=設定!$B$5,設定!$B$5&lt;&gt;"")</xm:f>
            <x14:dxf>
              <fill>
                <patternFill>
                  <bgColor rgb="FFFFCCCC"/>
                </patternFill>
              </fill>
            </x14:dxf>
          </x14:cfRule>
          <xm:sqref>AB95:AC95</xm:sqref>
        </x14:conditionalFormatting>
        <x14:conditionalFormatting xmlns:xm="http://schemas.microsoft.com/office/excel/2006/main">
          <x14:cfRule type="expression" priority="310" id="{58C3B3DA-04F9-A540-BB28-C064EDF1F32F}">
            <xm:f>AND($AE95=設定!$B$19,設定!$B$19&lt;&gt;"")</xm:f>
            <x14:dxf>
              <fill>
                <patternFill>
                  <bgColor rgb="FFFFCCDD"/>
                </patternFill>
              </fill>
            </x14:dxf>
          </x14:cfRule>
          <x14:cfRule type="expression" priority="311" id="{FE440379-083B-D141-B784-54BBA5635B2C}">
            <xm:f>AND($AE95=設定!$B$18,設定!$B$18&lt;&gt;"")</xm:f>
            <x14:dxf>
              <fill>
                <patternFill>
                  <bgColor rgb="FFF7D4EB"/>
                </patternFill>
              </fill>
            </x14:dxf>
          </x14:cfRule>
          <x14:cfRule type="expression" priority="312" id="{7471CCD1-06D0-384E-BE13-39460E7A31FF}">
            <xm:f>AND($AE95=設定!$B$17,設定!$B$17&lt;&gt;"")</xm:f>
            <x14:dxf>
              <fill>
                <patternFill>
                  <bgColor rgb="FFFFCCFF"/>
                </patternFill>
              </fill>
            </x14:dxf>
          </x14:cfRule>
          <x14:cfRule type="expression" priority="313" id="{CB40F836-FE88-1D44-A8C0-5474F677BC0D}">
            <xm:f>AND($AE95=設定!$B$16,設定!$B$16&lt;&gt;"")</xm:f>
            <x14:dxf>
              <fill>
                <patternFill>
                  <bgColor rgb="FFEECCFF"/>
                </patternFill>
              </fill>
            </x14:dxf>
          </x14:cfRule>
          <x14:cfRule type="expression" priority="314" id="{6C524993-6A78-004D-B1BA-F2E535653ABC}">
            <xm:f>AND($AE95=設定!$B$15,設定!$B$15&lt;&gt;"")</xm:f>
            <x14:dxf>
              <fill>
                <patternFill>
                  <bgColor rgb="FFD6D6F5"/>
                </patternFill>
              </fill>
            </x14:dxf>
          </x14:cfRule>
          <x14:cfRule type="expression" priority="315" id="{2BF51ED1-D22E-6F46-8BFC-4B3A0F75925D}">
            <xm:f>AND($AE95=設定!$B$14,設定!$B$14&lt;&gt;"")</xm:f>
            <x14:dxf>
              <fill>
                <patternFill>
                  <bgColor rgb="FFCCDDFF"/>
                </patternFill>
              </fill>
            </x14:dxf>
          </x14:cfRule>
          <x14:cfRule type="expression" priority="316" id="{DF76162C-2A10-554D-BC1E-32820C47CF84}">
            <xm:f>AND($AE95=設定!$B$13,設定!$B$13&lt;&gt;"")</xm:f>
            <x14:dxf>
              <fill>
                <patternFill>
                  <bgColor rgb="FFCCEEFF"/>
                </patternFill>
              </fill>
            </x14:dxf>
          </x14:cfRule>
          <x14:cfRule type="expression" priority="317" id="{DF2BC950-30D1-5A48-B4BA-1819B29D990A}">
            <xm:f>AND($AE95=設定!$B$12,設定!$B$12&lt;&gt;"")</xm:f>
            <x14:dxf>
              <fill>
                <patternFill>
                  <bgColor rgb="FFCFFCFC"/>
                </patternFill>
              </fill>
            </x14:dxf>
          </x14:cfRule>
          <x14:cfRule type="expression" priority="318" id="{5AE701BF-8517-2F47-A542-3BCF7355569A}">
            <xm:f>AND($AE95=設定!$B$11,設定!$B$11&lt;&gt;"")</xm:f>
            <x14:dxf>
              <fill>
                <patternFill>
                  <bgColor rgb="FFCCFFDD"/>
                </patternFill>
              </fill>
            </x14:dxf>
          </x14:cfRule>
          <x14:cfRule type="expression" priority="319" id="{85065015-2DCD-A842-9F21-2D8E27F59EC6}">
            <xm:f>AND($AE95=設定!$B$10,設定!$B$10&lt;&gt;"")</xm:f>
            <x14:dxf>
              <fill>
                <patternFill>
                  <bgColor rgb="FFDDFFCC"/>
                </patternFill>
              </fill>
            </x14:dxf>
          </x14:cfRule>
          <x14:cfRule type="expression" priority="320" id="{4D48FBD2-C9A3-CB4C-A12B-8C555491D3EB}">
            <xm:f>AND($AE95=設定!$B$9,設定!$B$9&lt;&gt;"")</xm:f>
            <x14:dxf>
              <fill>
                <patternFill>
                  <bgColor rgb="FFEEFFCC"/>
                </patternFill>
              </fill>
            </x14:dxf>
          </x14:cfRule>
          <x14:cfRule type="expression" priority="321" id="{5AF67AE1-4CB5-FD48-956D-81685037CD72}">
            <xm:f>AND($AE95=設定!$B$8,設定!$B$8&lt;&gt;"")</xm:f>
            <x14:dxf>
              <fill>
                <patternFill>
                  <bgColor rgb="FFFFFFCC"/>
                </patternFill>
              </fill>
            </x14:dxf>
          </x14:cfRule>
          <x14:cfRule type="expression" priority="322" id="{C8AEAAFE-F178-9C4C-AE75-E9DF10F3F626}">
            <xm:f>AND($AE95=設定!$B$7,設定!$B$7&lt;&gt;"")</xm:f>
            <x14:dxf>
              <fill>
                <patternFill>
                  <bgColor rgb="FFFFEECC"/>
                </patternFill>
              </fill>
            </x14:dxf>
          </x14:cfRule>
          <x14:cfRule type="expression" priority="323" id="{5DE537DA-8465-7449-AC77-FB6B72BF2600}">
            <xm:f>AND($AE95=設定!$B$6,設定!$B$6&lt;&gt;"")</xm:f>
            <x14:dxf>
              <fill>
                <patternFill>
                  <bgColor rgb="FFF1E5DB"/>
                </patternFill>
              </fill>
            </x14:dxf>
          </x14:cfRule>
          <x14:cfRule type="expression" priority="324" id="{22D893AE-3666-CE44-97AA-C1FA1A0FD62A}">
            <xm:f>AND($AE95=設定!$B$5,設定!$B$5&lt;&gt;"")</xm:f>
            <x14:dxf>
              <fill>
                <patternFill>
                  <bgColor rgb="FFFFCCCC"/>
                </patternFill>
              </fill>
            </x14:dxf>
          </x14:cfRule>
          <xm:sqref>AD95:AE95</xm:sqref>
        </x14:conditionalFormatting>
        <x14:conditionalFormatting xmlns:xm="http://schemas.microsoft.com/office/excel/2006/main">
          <x14:cfRule type="expression" priority="292" id="{E47BCA27-7544-1B43-9DBD-9833F8900E64}">
            <xm:f>AND($AG95=設定!$B$19,設定!$B$19&lt;&gt;"")</xm:f>
            <x14:dxf>
              <fill>
                <patternFill>
                  <bgColor rgb="FFFFCCDD"/>
                </patternFill>
              </fill>
            </x14:dxf>
          </x14:cfRule>
          <x14:cfRule type="expression" priority="293" id="{922A68CE-8648-E64B-92CB-7D67CAC1EDFE}">
            <xm:f>AND($AG95=設定!$B$18,設定!$B$18&lt;&gt;"")</xm:f>
            <x14:dxf>
              <fill>
                <patternFill>
                  <bgColor rgb="FFF7D4EB"/>
                </patternFill>
              </fill>
            </x14:dxf>
          </x14:cfRule>
          <x14:cfRule type="expression" priority="294" id="{2D78D2B2-715F-D24F-B6DA-AB37BF954CCE}">
            <xm:f>AND($AG95=設定!$B$17,設定!$B$17&lt;&gt;"")</xm:f>
            <x14:dxf>
              <fill>
                <patternFill>
                  <bgColor rgb="FFFFCCFF"/>
                </patternFill>
              </fill>
            </x14:dxf>
          </x14:cfRule>
          <x14:cfRule type="expression" priority="295" id="{FF28DB69-9F3B-4E48-9213-A8A12E0E3819}">
            <xm:f>AND($AG95=設定!$B$16,設定!$B$16&lt;&gt;"")</xm:f>
            <x14:dxf>
              <fill>
                <patternFill>
                  <bgColor rgb="FFEECCFF"/>
                </patternFill>
              </fill>
            </x14:dxf>
          </x14:cfRule>
          <x14:cfRule type="expression" priority="296" id="{90A6B3F0-B470-BC44-BD11-CC9AD89C1808}">
            <xm:f>AND($AG95=設定!$B$15,設定!$B$15&lt;&gt;"")</xm:f>
            <x14:dxf>
              <fill>
                <patternFill>
                  <bgColor rgb="FFD6D6F5"/>
                </patternFill>
              </fill>
            </x14:dxf>
          </x14:cfRule>
          <x14:cfRule type="expression" priority="297" id="{2C54CB24-256B-9F47-9718-AAE27370366C}">
            <xm:f>AND($AG95=設定!$B$14,設定!$B$14&lt;&gt;"")</xm:f>
            <x14:dxf>
              <fill>
                <patternFill>
                  <bgColor rgb="FFCCDDFF"/>
                </patternFill>
              </fill>
            </x14:dxf>
          </x14:cfRule>
          <x14:cfRule type="expression" priority="298" id="{53B0C71E-714C-5642-BE41-68A28F2077A5}">
            <xm:f>AND($AG95=設定!$B$13,設定!$B$13&lt;&gt;"")</xm:f>
            <x14:dxf>
              <fill>
                <patternFill>
                  <bgColor rgb="FFCCEEFF"/>
                </patternFill>
              </fill>
            </x14:dxf>
          </x14:cfRule>
          <x14:cfRule type="expression" priority="299" id="{F4780E3F-BC3B-1D45-AFA3-F29A5121C040}">
            <xm:f>AND($AG95=設定!$B$12,設定!$B$12&lt;&gt;"")</xm:f>
            <x14:dxf>
              <fill>
                <patternFill>
                  <bgColor rgb="FFCFFCFC"/>
                </patternFill>
              </fill>
            </x14:dxf>
          </x14:cfRule>
          <x14:cfRule type="expression" priority="300" id="{674D903A-2AD2-7E44-A616-30664AA4D786}">
            <xm:f>AND($AG95=設定!$B$11,設定!$B$11&lt;&gt;"")</xm:f>
            <x14:dxf>
              <fill>
                <patternFill>
                  <bgColor rgb="FFCCFFDD"/>
                </patternFill>
              </fill>
            </x14:dxf>
          </x14:cfRule>
          <x14:cfRule type="expression" priority="301" id="{E3D97B60-EFB0-5844-B107-CA97A5DA7C45}">
            <xm:f>AND($AG95=設定!$B$10,設定!$B$10&lt;&gt;"")</xm:f>
            <x14:dxf>
              <fill>
                <patternFill>
                  <bgColor rgb="FFDDFFCC"/>
                </patternFill>
              </fill>
            </x14:dxf>
          </x14:cfRule>
          <x14:cfRule type="expression" priority="302" id="{E014822C-59B5-6F4B-9E79-1F01D18035D6}">
            <xm:f>AND($AG95=設定!$B$9,設定!$B$9&lt;&gt;"")</xm:f>
            <x14:dxf>
              <fill>
                <patternFill>
                  <bgColor rgb="FFEEFFCC"/>
                </patternFill>
              </fill>
            </x14:dxf>
          </x14:cfRule>
          <x14:cfRule type="expression" priority="303" id="{31BC5265-D807-DB4A-9E3F-076B6FF23B76}">
            <xm:f>AND($AG95=設定!$B$8,設定!$B$8&lt;&gt;"")</xm:f>
            <x14:dxf>
              <fill>
                <patternFill>
                  <bgColor rgb="FFFFFFCC"/>
                </patternFill>
              </fill>
            </x14:dxf>
          </x14:cfRule>
          <x14:cfRule type="expression" priority="304" id="{829B5FBC-6C6F-1541-AA38-974F69766410}">
            <xm:f>AND($AG95=設定!$B$7,設定!$B$7&lt;&gt;"")</xm:f>
            <x14:dxf>
              <fill>
                <patternFill>
                  <bgColor rgb="FFFFEECC"/>
                </patternFill>
              </fill>
            </x14:dxf>
          </x14:cfRule>
          <x14:cfRule type="expression" priority="305" id="{652CA73C-08A7-2D45-B570-7CE3FDB6ED43}">
            <xm:f>AND($AG95=設定!$B$6,設定!$B$6&lt;&gt;"")</xm:f>
            <x14:dxf>
              <fill>
                <patternFill>
                  <bgColor rgb="FFF1E5DB"/>
                </patternFill>
              </fill>
            </x14:dxf>
          </x14:cfRule>
          <x14:cfRule type="expression" priority="306" id="{C64816DF-CC39-6247-A8E5-3ADC4D2D6F83}">
            <xm:f>AND($AG95=設定!$B$5,設定!$B$5&lt;&gt;"")</xm:f>
            <x14:dxf>
              <fill>
                <patternFill>
                  <bgColor rgb="FFFFCCCC"/>
                </patternFill>
              </fill>
            </x14:dxf>
          </x14:cfRule>
          <xm:sqref>AF95:AG95</xm:sqref>
        </x14:conditionalFormatting>
        <x14:conditionalFormatting xmlns:xm="http://schemas.microsoft.com/office/excel/2006/main">
          <x14:cfRule type="expression" priority="274" id="{2F6283B8-6459-A245-8BFD-A4B18D6662FA}">
            <xm:f>AND($AI95=設定!$B$19,設定!$B$19&lt;&gt;"")</xm:f>
            <x14:dxf>
              <fill>
                <patternFill>
                  <bgColor rgb="FFFFCCDD"/>
                </patternFill>
              </fill>
            </x14:dxf>
          </x14:cfRule>
          <x14:cfRule type="expression" priority="275" id="{D58C8AA9-EF1B-E64B-8B17-ACC96C505915}">
            <xm:f>AND($AI95=設定!$B$18,設定!$B$18&lt;&gt;"")</xm:f>
            <x14:dxf>
              <fill>
                <patternFill>
                  <bgColor rgb="FFF7D4EB"/>
                </patternFill>
              </fill>
            </x14:dxf>
          </x14:cfRule>
          <x14:cfRule type="expression" priority="276" id="{F1FCCD8F-7F4C-D340-9092-E0E8E2F70D86}">
            <xm:f>AND($AI95=設定!$B$17,設定!$B$17&lt;&gt;"")</xm:f>
            <x14:dxf>
              <fill>
                <patternFill>
                  <bgColor rgb="FFFFCCFF"/>
                </patternFill>
              </fill>
            </x14:dxf>
          </x14:cfRule>
          <x14:cfRule type="expression" priority="277" id="{EE6E91E8-A94E-0843-9EE4-65FF4561D7B3}">
            <xm:f>AND($AI95=設定!$B$16,設定!$B$16&lt;&gt;"")</xm:f>
            <x14:dxf>
              <fill>
                <patternFill>
                  <bgColor rgb="FFEECCFF"/>
                </patternFill>
              </fill>
            </x14:dxf>
          </x14:cfRule>
          <x14:cfRule type="expression" priority="278" id="{C9F8040B-16CD-5949-BAB2-DDA25373536F}">
            <xm:f>AND($AI95=設定!$B$15,設定!$B$15&lt;&gt;"")</xm:f>
            <x14:dxf>
              <fill>
                <patternFill>
                  <bgColor rgb="FFD6D6F5"/>
                </patternFill>
              </fill>
            </x14:dxf>
          </x14:cfRule>
          <x14:cfRule type="expression" priority="279" id="{F6E23D22-A899-5A42-A467-472C420F22E4}">
            <xm:f>AND($AI95=設定!$B$14,設定!$B$14&lt;&gt;"")</xm:f>
            <x14:dxf>
              <fill>
                <patternFill>
                  <bgColor rgb="FFCCDDFF"/>
                </patternFill>
              </fill>
            </x14:dxf>
          </x14:cfRule>
          <x14:cfRule type="expression" priority="280" id="{15074C0D-28F2-6E48-86E0-466ACB609C8E}">
            <xm:f>AND($AI95=設定!$B$13,設定!$B$13&lt;&gt;"")</xm:f>
            <x14:dxf>
              <fill>
                <patternFill>
                  <bgColor rgb="FFCCEEFF"/>
                </patternFill>
              </fill>
            </x14:dxf>
          </x14:cfRule>
          <x14:cfRule type="expression" priority="281" id="{35EFB71C-5466-6648-ADF5-F0A202EFA45C}">
            <xm:f>AND($AI95=設定!$B$12,設定!$B$12&lt;&gt;"")</xm:f>
            <x14:dxf>
              <fill>
                <patternFill>
                  <bgColor rgb="FFCFFCFC"/>
                </patternFill>
              </fill>
            </x14:dxf>
          </x14:cfRule>
          <x14:cfRule type="expression" priority="282" id="{891B44EA-F1EE-584C-8E0F-15686F34697A}">
            <xm:f>AND($AI95=設定!$B$11,設定!$B$11&lt;&gt;"")</xm:f>
            <x14:dxf>
              <fill>
                <patternFill>
                  <bgColor rgb="FFCCFFDD"/>
                </patternFill>
              </fill>
            </x14:dxf>
          </x14:cfRule>
          <x14:cfRule type="expression" priority="283" id="{E2D22FEF-C395-C84E-8F83-69C4BD4B540E}">
            <xm:f>AND($AI95=設定!$B$10,設定!$B$10&lt;&gt;"")</xm:f>
            <x14:dxf>
              <fill>
                <patternFill>
                  <bgColor rgb="FFDDFFCC"/>
                </patternFill>
              </fill>
            </x14:dxf>
          </x14:cfRule>
          <x14:cfRule type="expression" priority="284" id="{D35D75EF-D780-DF44-A55E-D38A969C9F78}">
            <xm:f>AND($AI95=設定!$B$9,設定!$B$9&lt;&gt;"")</xm:f>
            <x14:dxf>
              <fill>
                <patternFill>
                  <bgColor rgb="FFEEFFCC"/>
                </patternFill>
              </fill>
            </x14:dxf>
          </x14:cfRule>
          <x14:cfRule type="expression" priority="285" id="{D52F9211-E58B-3E42-84CE-437A276DCF06}">
            <xm:f>AND($AI95=設定!$B$8,設定!$B$8&lt;&gt;"")</xm:f>
            <x14:dxf>
              <fill>
                <patternFill>
                  <bgColor rgb="FFFFFFCC"/>
                </patternFill>
              </fill>
            </x14:dxf>
          </x14:cfRule>
          <x14:cfRule type="expression" priority="286" id="{AE0D75F7-1A19-6F46-887A-BF3E78147BB2}">
            <xm:f>AND($AI95=設定!$B$7,設定!$B$7&lt;&gt;"")</xm:f>
            <x14:dxf>
              <fill>
                <patternFill>
                  <bgColor rgb="FFFFEECC"/>
                </patternFill>
              </fill>
            </x14:dxf>
          </x14:cfRule>
          <x14:cfRule type="expression" priority="287" id="{98EFA3A3-A39D-C74D-8EC0-ED6F19BE6194}">
            <xm:f>AND($AI95=設定!$B$6,設定!$B$6&lt;&gt;"")</xm:f>
            <x14:dxf>
              <fill>
                <patternFill>
                  <bgColor rgb="FFF1E5DB"/>
                </patternFill>
              </fill>
            </x14:dxf>
          </x14:cfRule>
          <x14:cfRule type="expression" priority="288" id="{50CE85B6-5B0B-2C40-8B60-998D82ADF40A}">
            <xm:f>AND($AI95=設定!$B$5,設定!$B$5&lt;&gt;"")</xm:f>
            <x14:dxf>
              <fill>
                <patternFill>
                  <bgColor rgb="FFFFCCCC"/>
                </patternFill>
              </fill>
            </x14:dxf>
          </x14:cfRule>
          <xm:sqref>AH95:AI95</xm:sqref>
        </x14:conditionalFormatting>
        <x14:conditionalFormatting xmlns:xm="http://schemas.microsoft.com/office/excel/2006/main">
          <x14:cfRule type="expression" priority="256" id="{FE0B9B60-BBD6-6940-BA7E-F296EF841087}">
            <xm:f>AND($AK95=設定!$B$19,設定!$B$19&lt;&gt;"")</xm:f>
            <x14:dxf>
              <fill>
                <patternFill>
                  <bgColor rgb="FFFFCCDD"/>
                </patternFill>
              </fill>
            </x14:dxf>
          </x14:cfRule>
          <x14:cfRule type="expression" priority="257" id="{CF2D2DDB-2E3C-D846-BC30-AD746A24D41A}">
            <xm:f>AND($AK95=設定!$B$18,設定!$B$18&lt;&gt;"")</xm:f>
            <x14:dxf>
              <fill>
                <patternFill>
                  <bgColor rgb="FFF7D4EB"/>
                </patternFill>
              </fill>
            </x14:dxf>
          </x14:cfRule>
          <x14:cfRule type="expression" priority="258" id="{9807077C-DA27-4C43-9375-FA1DAFC224D8}">
            <xm:f>AND($AK95=設定!$B$17,設定!$B$17&lt;&gt;"")</xm:f>
            <x14:dxf>
              <fill>
                <patternFill>
                  <bgColor rgb="FFFFCCFF"/>
                </patternFill>
              </fill>
            </x14:dxf>
          </x14:cfRule>
          <x14:cfRule type="expression" priority="259" id="{0D2D34F9-E533-8445-A09F-7901741E7F6C}">
            <xm:f>AND($AK95=設定!$B$16,設定!$B$16&lt;&gt;"")</xm:f>
            <x14:dxf>
              <fill>
                <patternFill>
                  <bgColor rgb="FFEECCFF"/>
                </patternFill>
              </fill>
            </x14:dxf>
          </x14:cfRule>
          <x14:cfRule type="expression" priority="260" id="{4D708D91-694C-E049-B900-87EAEF737707}">
            <xm:f>AND($AK95=設定!$B$15,設定!$B$15&lt;&gt;"")</xm:f>
            <x14:dxf>
              <fill>
                <patternFill>
                  <bgColor rgb="FFD6D6F5"/>
                </patternFill>
              </fill>
            </x14:dxf>
          </x14:cfRule>
          <x14:cfRule type="expression" priority="261" id="{D010EC53-6623-CD46-8F2F-60C6FDAD5EDA}">
            <xm:f>AND($AK95=設定!$B$14,設定!$B$14&lt;&gt;"")</xm:f>
            <x14:dxf>
              <fill>
                <patternFill>
                  <bgColor rgb="FFCCDDFF"/>
                </patternFill>
              </fill>
            </x14:dxf>
          </x14:cfRule>
          <x14:cfRule type="expression" priority="262" id="{68F02C4E-8190-EE49-B0BD-7058D84D6B8E}">
            <xm:f>AND($AK95=設定!$B$13,設定!$B$13&lt;&gt;"")</xm:f>
            <x14:dxf>
              <fill>
                <patternFill>
                  <bgColor rgb="FFCCEEFF"/>
                </patternFill>
              </fill>
            </x14:dxf>
          </x14:cfRule>
          <x14:cfRule type="expression" priority="263" id="{D844FFFE-70F2-DA44-8571-1D628E034589}">
            <xm:f>AND($AK95=設定!$B$12,設定!$B$12&lt;&gt;"")</xm:f>
            <x14:dxf>
              <fill>
                <patternFill>
                  <bgColor rgb="FFCFFCFC"/>
                </patternFill>
              </fill>
            </x14:dxf>
          </x14:cfRule>
          <x14:cfRule type="expression" priority="264" id="{48248132-D771-5F46-A8AB-D00B39E06E1E}">
            <xm:f>AND($AK95=設定!$B$11,設定!$B$11&lt;&gt;"")</xm:f>
            <x14:dxf>
              <fill>
                <patternFill>
                  <bgColor rgb="FFCCFFDD"/>
                </patternFill>
              </fill>
            </x14:dxf>
          </x14:cfRule>
          <x14:cfRule type="expression" priority="265" id="{2FBD0253-BE6A-6B46-9CCB-E97E06A14EE4}">
            <xm:f>AND($AK95=設定!$B$10,設定!$B$10&lt;&gt;"")</xm:f>
            <x14:dxf>
              <fill>
                <patternFill>
                  <bgColor rgb="FFDDFFCC"/>
                </patternFill>
              </fill>
            </x14:dxf>
          </x14:cfRule>
          <x14:cfRule type="expression" priority="266" id="{DBC34472-0B3C-2447-AE6E-408FDFA87892}">
            <xm:f>AND($AK95=設定!$B$9,設定!$B$9&lt;&gt;"")</xm:f>
            <x14:dxf>
              <fill>
                <patternFill>
                  <bgColor rgb="FFEEFFCC"/>
                </patternFill>
              </fill>
            </x14:dxf>
          </x14:cfRule>
          <x14:cfRule type="expression" priority="267" id="{60EBD506-8017-7746-B590-D3D3E15F5E32}">
            <xm:f>AND($AK95=設定!$B$8,設定!$B$8&lt;&gt;"")</xm:f>
            <x14:dxf>
              <fill>
                <patternFill>
                  <bgColor rgb="FFFFFFCC"/>
                </patternFill>
              </fill>
            </x14:dxf>
          </x14:cfRule>
          <x14:cfRule type="expression" priority="268" id="{ADF5AF8D-DEFA-BD49-B453-FD18B88EC55A}">
            <xm:f>AND($AK95=設定!$B$7,設定!$B$7&lt;&gt;"")</xm:f>
            <x14:dxf>
              <fill>
                <patternFill>
                  <bgColor rgb="FFFFEECC"/>
                </patternFill>
              </fill>
            </x14:dxf>
          </x14:cfRule>
          <x14:cfRule type="expression" priority="269" id="{FC79C57B-65B7-9B4D-B00E-CE89117FF234}">
            <xm:f>AND($AK95=設定!$B$6,設定!$B$6&lt;&gt;"")</xm:f>
            <x14:dxf>
              <fill>
                <patternFill>
                  <bgColor rgb="FFF1E5DB"/>
                </patternFill>
              </fill>
            </x14:dxf>
          </x14:cfRule>
          <x14:cfRule type="expression" priority="270" id="{10C17B9F-E335-DD4D-AE5D-989F4F22E3E8}">
            <xm:f>AND($AK95=設定!$B$5,設定!$B$5&lt;&gt;"")</xm:f>
            <x14:dxf>
              <fill>
                <patternFill>
                  <bgColor rgb="FFFFCCCC"/>
                </patternFill>
              </fill>
            </x14:dxf>
          </x14:cfRule>
          <xm:sqref>AJ95:AK95</xm:sqref>
        </x14:conditionalFormatting>
        <x14:conditionalFormatting xmlns:xm="http://schemas.microsoft.com/office/excel/2006/main">
          <x14:cfRule type="expression" priority="238" id="{483E36E3-AAC8-2D4C-8427-089705200560}">
            <xm:f>AND($AM95=設定!$B$19,設定!$B$19&lt;&gt;"")</xm:f>
            <x14:dxf>
              <fill>
                <patternFill>
                  <bgColor rgb="FFFFCCDD"/>
                </patternFill>
              </fill>
            </x14:dxf>
          </x14:cfRule>
          <x14:cfRule type="expression" priority="239" id="{BE548BC0-5E79-8747-808C-360E7B8DB049}">
            <xm:f>AND($AM95=設定!$B$18,設定!$B$18&lt;&gt;"")</xm:f>
            <x14:dxf>
              <fill>
                <patternFill>
                  <bgColor rgb="FFF7D4EB"/>
                </patternFill>
              </fill>
            </x14:dxf>
          </x14:cfRule>
          <x14:cfRule type="expression" priority="240" id="{7EEA790A-F761-F84F-8105-200DFDD030D4}">
            <xm:f>AND($AM95=設定!$B$17,設定!$B$17&lt;&gt;"")</xm:f>
            <x14:dxf>
              <fill>
                <patternFill>
                  <bgColor rgb="FFFFCCFF"/>
                </patternFill>
              </fill>
            </x14:dxf>
          </x14:cfRule>
          <x14:cfRule type="expression" priority="241" id="{779107AF-18C0-6A46-909A-1799228FB47C}">
            <xm:f>AND($AM95=設定!$B$16,設定!$B$16&lt;&gt;"")</xm:f>
            <x14:dxf>
              <fill>
                <patternFill>
                  <bgColor rgb="FFEECCFF"/>
                </patternFill>
              </fill>
            </x14:dxf>
          </x14:cfRule>
          <x14:cfRule type="expression" priority="242" id="{558C5B9F-BDBD-E24A-8B02-F0812D1E31FB}">
            <xm:f>AND($AM95=設定!$B$15,設定!$B$15&lt;&gt;"")</xm:f>
            <x14:dxf>
              <fill>
                <patternFill>
                  <bgColor rgb="FFD6D6F5"/>
                </patternFill>
              </fill>
            </x14:dxf>
          </x14:cfRule>
          <x14:cfRule type="expression" priority="243" id="{956BE0B4-1513-E64E-8307-74AE1D1862F7}">
            <xm:f>AND($AM95=設定!$B$14,設定!$B$14&lt;&gt;"")</xm:f>
            <x14:dxf>
              <fill>
                <patternFill>
                  <bgColor rgb="FFCCDDFF"/>
                </patternFill>
              </fill>
            </x14:dxf>
          </x14:cfRule>
          <x14:cfRule type="expression" priority="244" id="{FDFDC8CC-F893-FA48-964B-BECCE60BF114}">
            <xm:f>AND($AM95=設定!$B$13,設定!$B$13&lt;&gt;"")</xm:f>
            <x14:dxf>
              <fill>
                <patternFill>
                  <bgColor rgb="FFCCEEFF"/>
                </patternFill>
              </fill>
            </x14:dxf>
          </x14:cfRule>
          <x14:cfRule type="expression" priority="245" id="{BE923687-6A80-E84C-AD2A-4ABC637631DE}">
            <xm:f>AND($AM95=設定!$B$12,設定!$B$12&lt;&gt;"")</xm:f>
            <x14:dxf>
              <fill>
                <patternFill>
                  <bgColor rgb="FFCFFCFC"/>
                </patternFill>
              </fill>
            </x14:dxf>
          </x14:cfRule>
          <x14:cfRule type="expression" priority="246" id="{311ABD0E-9BA1-9E4E-B423-B404A5B0BFCA}">
            <xm:f>AND($AM95=設定!$B$11,設定!$B$11&lt;&gt;"")</xm:f>
            <x14:dxf>
              <fill>
                <patternFill>
                  <bgColor rgb="FFCCFFDD"/>
                </patternFill>
              </fill>
            </x14:dxf>
          </x14:cfRule>
          <x14:cfRule type="expression" priority="247" id="{71EEAAC4-33D8-9C48-9E34-B47541D96235}">
            <xm:f>AND($AM95=設定!$B$10,設定!$B$10&lt;&gt;"")</xm:f>
            <x14:dxf>
              <fill>
                <patternFill>
                  <bgColor rgb="FFDDFFCC"/>
                </patternFill>
              </fill>
            </x14:dxf>
          </x14:cfRule>
          <x14:cfRule type="expression" priority="248" id="{8B2E4E34-99F8-7D40-8DEF-830D69A0E414}">
            <xm:f>AND($AM95=設定!$B$9,設定!$B$9&lt;&gt;"")</xm:f>
            <x14:dxf>
              <fill>
                <patternFill>
                  <bgColor rgb="FFEEFFCC"/>
                </patternFill>
              </fill>
            </x14:dxf>
          </x14:cfRule>
          <x14:cfRule type="expression" priority="249" id="{C799E532-8B3F-684E-A128-5AB91AB5720A}">
            <xm:f>AND($AM95=設定!$B$8,設定!$B$8&lt;&gt;"")</xm:f>
            <x14:dxf>
              <fill>
                <patternFill>
                  <bgColor rgb="FFFFFFCC"/>
                </patternFill>
              </fill>
            </x14:dxf>
          </x14:cfRule>
          <x14:cfRule type="expression" priority="250" id="{9C109600-7230-3E44-B4AF-D2D09ACEE787}">
            <xm:f>AND($AM95=設定!$B$7,設定!$B$7&lt;&gt;"")</xm:f>
            <x14:dxf>
              <fill>
                <patternFill>
                  <bgColor rgb="FFFFEECC"/>
                </patternFill>
              </fill>
            </x14:dxf>
          </x14:cfRule>
          <x14:cfRule type="expression" priority="251" id="{251590DD-2ABA-FE49-9927-DBC1D6C8CAA2}">
            <xm:f>AND($AM95=設定!$B$6,設定!$B$6&lt;&gt;"")</xm:f>
            <x14:dxf>
              <fill>
                <patternFill>
                  <bgColor rgb="FFF1E5DB"/>
                </patternFill>
              </fill>
            </x14:dxf>
          </x14:cfRule>
          <x14:cfRule type="expression" priority="252" id="{D6C67B77-C535-EF4D-8798-7B3F831BA220}">
            <xm:f>AND($AM95=設定!$B$5,設定!$B$5&lt;&gt;"")</xm:f>
            <x14:dxf>
              <fill>
                <patternFill>
                  <bgColor rgb="FFFFCCCC"/>
                </patternFill>
              </fill>
            </x14:dxf>
          </x14:cfRule>
          <xm:sqref>AL95:AM95</xm:sqref>
        </x14:conditionalFormatting>
        <x14:conditionalFormatting xmlns:xm="http://schemas.microsoft.com/office/excel/2006/main">
          <x14:cfRule type="expression" priority="220" id="{65A13A3A-D3DB-E345-9D31-8612604CFBD8}">
            <xm:f>AND($AO95=設定!$B$19,設定!$B$19&lt;&gt;"")</xm:f>
            <x14:dxf>
              <fill>
                <patternFill>
                  <bgColor rgb="FFFFCCDD"/>
                </patternFill>
              </fill>
            </x14:dxf>
          </x14:cfRule>
          <x14:cfRule type="expression" priority="221" id="{FF6370BE-29B3-954C-9AC5-4A649ED28A3D}">
            <xm:f>AND($AO95=設定!$B$18,設定!$B$18&lt;&gt;"")</xm:f>
            <x14:dxf>
              <fill>
                <patternFill>
                  <bgColor rgb="FFF7D4EB"/>
                </patternFill>
              </fill>
            </x14:dxf>
          </x14:cfRule>
          <x14:cfRule type="expression" priority="222" id="{C9C136E4-51FE-B444-B1B3-8211B3DAC445}">
            <xm:f>AND($AO95=設定!$B$17,設定!$B$17&lt;&gt;"")</xm:f>
            <x14:dxf>
              <fill>
                <patternFill>
                  <bgColor rgb="FFFFCCFF"/>
                </patternFill>
              </fill>
            </x14:dxf>
          </x14:cfRule>
          <x14:cfRule type="expression" priority="223" id="{A287AEEA-1F0C-EF43-93E2-C7CE8F4702D9}">
            <xm:f>AND($AO95=設定!$B$16,設定!$B$16&lt;&gt;"")</xm:f>
            <x14:dxf>
              <fill>
                <patternFill>
                  <bgColor rgb="FFEECCFF"/>
                </patternFill>
              </fill>
            </x14:dxf>
          </x14:cfRule>
          <x14:cfRule type="expression" priority="224" id="{D6300F9B-37B3-7146-9A3A-D413F9505525}">
            <xm:f>AND($AO95=設定!$B$15,設定!$B$15&lt;&gt;"")</xm:f>
            <x14:dxf>
              <fill>
                <patternFill>
                  <bgColor rgb="FFD6D6F5"/>
                </patternFill>
              </fill>
            </x14:dxf>
          </x14:cfRule>
          <x14:cfRule type="expression" priority="225" id="{A9DB7F62-21D2-564F-B04C-35DE4AD65490}">
            <xm:f>AND($AO95=設定!$B$14,設定!$B$14&lt;&gt;"")</xm:f>
            <x14:dxf>
              <fill>
                <patternFill>
                  <bgColor rgb="FFCCDDFF"/>
                </patternFill>
              </fill>
            </x14:dxf>
          </x14:cfRule>
          <x14:cfRule type="expression" priority="226" id="{E4CB4133-5C8C-224B-998A-AB4D4EC76E58}">
            <xm:f>AND($AO95=設定!$B$13,設定!$B$13&lt;&gt;"")</xm:f>
            <x14:dxf>
              <fill>
                <patternFill>
                  <bgColor rgb="FFCCEEFF"/>
                </patternFill>
              </fill>
            </x14:dxf>
          </x14:cfRule>
          <x14:cfRule type="expression" priority="227" id="{A26BAD5C-9802-414C-8741-A4575EBAE182}">
            <xm:f>AND($AO95=設定!$B$12,設定!$B$12&lt;&gt;"")</xm:f>
            <x14:dxf>
              <fill>
                <patternFill>
                  <bgColor rgb="FFCFFCFC"/>
                </patternFill>
              </fill>
            </x14:dxf>
          </x14:cfRule>
          <x14:cfRule type="expression" priority="228" id="{D312CBD3-C7D0-6843-A41B-4FE7D542BC52}">
            <xm:f>AND($AO95=設定!$B$11,設定!$B$11&lt;&gt;"")</xm:f>
            <x14:dxf>
              <fill>
                <patternFill>
                  <bgColor rgb="FFCCFFDD"/>
                </patternFill>
              </fill>
            </x14:dxf>
          </x14:cfRule>
          <x14:cfRule type="expression" priority="229" id="{DE83FCE3-1C42-0546-B26F-3ABE49660E16}">
            <xm:f>AND($AO95=設定!$B$10,設定!$B$10&lt;&gt;"")</xm:f>
            <x14:dxf>
              <fill>
                <patternFill>
                  <bgColor rgb="FFDDFFCC"/>
                </patternFill>
              </fill>
            </x14:dxf>
          </x14:cfRule>
          <x14:cfRule type="expression" priority="230" id="{878FD2B4-5FC0-EE43-9216-4E148E175BB8}">
            <xm:f>AND($AO95=設定!$B$9,設定!$B$9&lt;&gt;"")</xm:f>
            <x14:dxf>
              <fill>
                <patternFill>
                  <bgColor rgb="FFEEFFCC"/>
                </patternFill>
              </fill>
            </x14:dxf>
          </x14:cfRule>
          <x14:cfRule type="expression" priority="231" id="{85863837-A4DF-334B-A9CD-27C3B4C2E0AA}">
            <xm:f>AND($AO95=設定!$B$8,設定!$B$8&lt;&gt;"")</xm:f>
            <x14:dxf>
              <fill>
                <patternFill>
                  <bgColor rgb="FFFFFFCC"/>
                </patternFill>
              </fill>
            </x14:dxf>
          </x14:cfRule>
          <x14:cfRule type="expression" priority="232" id="{B3191DC7-E6A5-BA42-BCD9-9549B12BFC6F}">
            <xm:f>AND($AO95=設定!$B$7,設定!$B$7&lt;&gt;"")</xm:f>
            <x14:dxf>
              <fill>
                <patternFill>
                  <bgColor rgb="FFFFEECC"/>
                </patternFill>
              </fill>
            </x14:dxf>
          </x14:cfRule>
          <x14:cfRule type="expression" priority="233" id="{97ACF41E-8C45-D24F-8DB0-0EFF12AA7BDC}">
            <xm:f>AND($AO95=設定!$B$6,設定!$B$6&lt;&gt;"")</xm:f>
            <x14:dxf>
              <fill>
                <patternFill>
                  <bgColor rgb="FFF1E5DB"/>
                </patternFill>
              </fill>
            </x14:dxf>
          </x14:cfRule>
          <x14:cfRule type="expression" priority="234" id="{9E96562C-30CD-1749-8C01-D0A64AB76557}">
            <xm:f>AND($AO95=設定!$B$5,設定!$B$5&lt;&gt;"")</xm:f>
            <x14:dxf>
              <fill>
                <patternFill>
                  <bgColor rgb="FFFFCCCC"/>
                </patternFill>
              </fill>
            </x14:dxf>
          </x14:cfRule>
          <xm:sqref>AN95:AO95</xm:sqref>
        </x14:conditionalFormatting>
        <x14:conditionalFormatting xmlns:xm="http://schemas.microsoft.com/office/excel/2006/main">
          <x14:cfRule type="expression" priority="202" id="{2DB444C2-8621-8440-A98F-D94D53129C1F}">
            <xm:f>AND($AQ95=設定!$B$19,設定!$B$19&lt;&gt;"")</xm:f>
            <x14:dxf>
              <fill>
                <patternFill>
                  <bgColor rgb="FFFFCCDD"/>
                </patternFill>
              </fill>
            </x14:dxf>
          </x14:cfRule>
          <x14:cfRule type="expression" priority="203" id="{EEF0FF31-70DF-A041-A3AF-11DEA49278FD}">
            <xm:f>AND($AQ95=設定!$B$18,設定!$B$18&lt;&gt;"")</xm:f>
            <x14:dxf>
              <fill>
                <patternFill>
                  <bgColor rgb="FFF7D4EB"/>
                </patternFill>
              </fill>
            </x14:dxf>
          </x14:cfRule>
          <x14:cfRule type="expression" priority="204" id="{278D75F2-C5C4-F649-BC29-30A46D8FDD9D}">
            <xm:f>AND($AQ95=設定!$B$17,設定!$B$17&lt;&gt;"")</xm:f>
            <x14:dxf>
              <fill>
                <patternFill>
                  <bgColor rgb="FFFFCCFF"/>
                </patternFill>
              </fill>
            </x14:dxf>
          </x14:cfRule>
          <x14:cfRule type="expression" priority="205" id="{506006FA-E56C-C241-9DDA-F05185041D70}">
            <xm:f>AND($AQ95=設定!$B$16,設定!$B$16&lt;&gt;"")</xm:f>
            <x14:dxf>
              <fill>
                <patternFill>
                  <bgColor rgb="FFEECCFF"/>
                </patternFill>
              </fill>
            </x14:dxf>
          </x14:cfRule>
          <x14:cfRule type="expression" priority="206" id="{BC6155EB-14FA-B04D-9A48-50C0DD5163EA}">
            <xm:f>AND($AQ95=設定!$B$15,設定!$B$15&lt;&gt;"")</xm:f>
            <x14:dxf>
              <fill>
                <patternFill>
                  <bgColor rgb="FFD6D6F5"/>
                </patternFill>
              </fill>
            </x14:dxf>
          </x14:cfRule>
          <x14:cfRule type="expression" priority="207" id="{26594A4A-A437-604B-8E0F-C7D06BAC3D80}">
            <xm:f>AND($AQ95=設定!$B$14,設定!$B$14&lt;&gt;"")</xm:f>
            <x14:dxf>
              <fill>
                <patternFill>
                  <bgColor rgb="FFCCDDFF"/>
                </patternFill>
              </fill>
            </x14:dxf>
          </x14:cfRule>
          <x14:cfRule type="expression" priority="208" id="{B256EAB0-433F-C344-B820-6A61038A3512}">
            <xm:f>AND($AQ95=設定!$B$13,設定!$B$13&lt;&gt;"")</xm:f>
            <x14:dxf>
              <fill>
                <patternFill>
                  <bgColor rgb="FFCCEEFF"/>
                </patternFill>
              </fill>
            </x14:dxf>
          </x14:cfRule>
          <x14:cfRule type="expression" priority="209" id="{9F5E36AF-55F1-A247-90FB-45C654C78CB6}">
            <xm:f>AND($AQ95=設定!$B$12,設定!$B$12&lt;&gt;"")</xm:f>
            <x14:dxf>
              <fill>
                <patternFill>
                  <bgColor rgb="FFCFFCFC"/>
                </patternFill>
              </fill>
            </x14:dxf>
          </x14:cfRule>
          <x14:cfRule type="expression" priority="210" id="{71B28E9D-5C21-3343-B8B2-CC384C68C9F7}">
            <xm:f>AND($AQ95=設定!$B$11,設定!$B$11&lt;&gt;"")</xm:f>
            <x14:dxf>
              <fill>
                <patternFill>
                  <bgColor rgb="FFCCFFDD"/>
                </patternFill>
              </fill>
            </x14:dxf>
          </x14:cfRule>
          <x14:cfRule type="expression" priority="211" id="{45B1DF73-ACBD-904F-BCA7-D9BC9234F03D}">
            <xm:f>AND($AQ95=設定!$B$10,設定!$B$10&lt;&gt;"")</xm:f>
            <x14:dxf>
              <fill>
                <patternFill>
                  <bgColor rgb="FFDDFFCC"/>
                </patternFill>
              </fill>
            </x14:dxf>
          </x14:cfRule>
          <x14:cfRule type="expression" priority="212" id="{10997826-924F-E244-9C38-B5E335BFFBD3}">
            <xm:f>AND($AQ95=設定!$B$9,設定!$B$9&lt;&gt;"")</xm:f>
            <x14:dxf>
              <fill>
                <patternFill>
                  <bgColor rgb="FFEEFFCC"/>
                </patternFill>
              </fill>
            </x14:dxf>
          </x14:cfRule>
          <x14:cfRule type="expression" priority="213" id="{C1D41BC4-2F9A-3B40-82BF-5E0F5EDF9090}">
            <xm:f>AND($AQ95=設定!$B$8,設定!$B$8&lt;&gt;"")</xm:f>
            <x14:dxf>
              <fill>
                <patternFill>
                  <bgColor rgb="FFFFFFCC"/>
                </patternFill>
              </fill>
            </x14:dxf>
          </x14:cfRule>
          <x14:cfRule type="expression" priority="214" id="{FB620A01-4D53-E04E-B300-F8C653FE13A9}">
            <xm:f>AND($AQ95=設定!$B$7,設定!$B$7&lt;&gt;"")</xm:f>
            <x14:dxf>
              <fill>
                <patternFill>
                  <bgColor rgb="FFFFEECC"/>
                </patternFill>
              </fill>
            </x14:dxf>
          </x14:cfRule>
          <x14:cfRule type="expression" priority="215" id="{BDC265B8-5E60-3641-8E60-0F34FC8C0690}">
            <xm:f>AND($AQ95=設定!$B$6,設定!$B$6&lt;&gt;"")</xm:f>
            <x14:dxf>
              <fill>
                <patternFill>
                  <bgColor rgb="FFF1E5DB"/>
                </patternFill>
              </fill>
            </x14:dxf>
          </x14:cfRule>
          <x14:cfRule type="expression" priority="216" id="{0C4C7565-9E19-CA4C-98CF-3B2B54B5B656}">
            <xm:f>AND($AQ95=設定!$B$5,設定!$B$5&lt;&gt;"")</xm:f>
            <x14:dxf>
              <fill>
                <patternFill>
                  <bgColor rgb="FFFFCCCC"/>
                </patternFill>
              </fill>
            </x14:dxf>
          </x14:cfRule>
          <xm:sqref>AP95:AQ95</xm:sqref>
        </x14:conditionalFormatting>
        <x14:conditionalFormatting xmlns:xm="http://schemas.microsoft.com/office/excel/2006/main">
          <x14:cfRule type="expression" priority="184" id="{801F6540-DE74-1948-AE54-49593939FE1F}">
            <xm:f>AND($AS95=設定!$B$19,設定!$B$19&lt;&gt;"")</xm:f>
            <x14:dxf>
              <fill>
                <patternFill>
                  <bgColor rgb="FFFFCCDD"/>
                </patternFill>
              </fill>
            </x14:dxf>
          </x14:cfRule>
          <x14:cfRule type="expression" priority="185" id="{5E2E6C16-85A9-824A-A24B-30220A8D76B0}">
            <xm:f>AND($AS95=設定!$B$18,設定!$B$18&lt;&gt;"")</xm:f>
            <x14:dxf>
              <fill>
                <patternFill>
                  <bgColor rgb="FFF7D4EB"/>
                </patternFill>
              </fill>
            </x14:dxf>
          </x14:cfRule>
          <x14:cfRule type="expression" priority="186" id="{891A9FC3-144D-4145-A8FF-8039BB992F5A}">
            <xm:f>AND($AS95=設定!$B$17,設定!$B$17&lt;&gt;"")</xm:f>
            <x14:dxf>
              <fill>
                <patternFill>
                  <bgColor rgb="FFFFCCFF"/>
                </patternFill>
              </fill>
            </x14:dxf>
          </x14:cfRule>
          <x14:cfRule type="expression" priority="187" id="{676AC303-CD97-2448-A0DF-9E196A11F08C}">
            <xm:f>AND($AS95=設定!$B$16,設定!$B$16&lt;&gt;"")</xm:f>
            <x14:dxf>
              <fill>
                <patternFill>
                  <bgColor rgb="FFEECCFF"/>
                </patternFill>
              </fill>
            </x14:dxf>
          </x14:cfRule>
          <x14:cfRule type="expression" priority="188" id="{4321CA0C-F3A7-1F4D-98AB-E6D5B4C92589}">
            <xm:f>AND($AS95=設定!$B$15,設定!$B$15&lt;&gt;"")</xm:f>
            <x14:dxf>
              <fill>
                <patternFill>
                  <bgColor rgb="FFD6D6F5"/>
                </patternFill>
              </fill>
            </x14:dxf>
          </x14:cfRule>
          <x14:cfRule type="expression" priority="189" id="{AFB8E058-11EF-7D4A-8515-F1648E78EF46}">
            <xm:f>AND($AS95=設定!$B$14,設定!$B$14&lt;&gt;"")</xm:f>
            <x14:dxf>
              <fill>
                <patternFill>
                  <bgColor rgb="FFCCDDFF"/>
                </patternFill>
              </fill>
            </x14:dxf>
          </x14:cfRule>
          <x14:cfRule type="expression" priority="190" id="{CB8F8469-CADE-F44B-A3CB-6BEE2977C825}">
            <xm:f>AND($AS95=設定!$B$13,設定!$B$13&lt;&gt;"")</xm:f>
            <x14:dxf>
              <fill>
                <patternFill>
                  <bgColor rgb="FFCCEEFF"/>
                </patternFill>
              </fill>
            </x14:dxf>
          </x14:cfRule>
          <x14:cfRule type="expression" priority="191" id="{55152F97-6AB2-7F4B-9744-23721BF5413A}">
            <xm:f>AND($AS95=設定!$B$12,設定!$B$12&lt;&gt;"")</xm:f>
            <x14:dxf>
              <fill>
                <patternFill>
                  <bgColor rgb="FFCFFCFC"/>
                </patternFill>
              </fill>
            </x14:dxf>
          </x14:cfRule>
          <x14:cfRule type="expression" priority="192" id="{E44E5038-1725-6B4C-B3E0-D958FFE7B9DD}">
            <xm:f>AND($AS95=設定!$B$11,設定!$B$11&lt;&gt;"")</xm:f>
            <x14:dxf>
              <fill>
                <patternFill>
                  <bgColor rgb="FFCCFFDD"/>
                </patternFill>
              </fill>
            </x14:dxf>
          </x14:cfRule>
          <x14:cfRule type="expression" priority="193" id="{0096F74C-DD06-7F46-8514-349D93C9BC97}">
            <xm:f>AND($AS95=設定!$B$10,設定!$B$10&lt;&gt;"")</xm:f>
            <x14:dxf>
              <fill>
                <patternFill>
                  <bgColor rgb="FFDDFFCC"/>
                </patternFill>
              </fill>
            </x14:dxf>
          </x14:cfRule>
          <x14:cfRule type="expression" priority="194" id="{B5680601-9B85-2141-B026-6577AF9FB0AE}">
            <xm:f>AND($AS95=設定!$B$9,設定!$B$9&lt;&gt;"")</xm:f>
            <x14:dxf>
              <fill>
                <patternFill>
                  <bgColor rgb="FFEEFFCC"/>
                </patternFill>
              </fill>
            </x14:dxf>
          </x14:cfRule>
          <x14:cfRule type="expression" priority="195" id="{B6EB07BF-A56D-F74D-80AF-81022410D58D}">
            <xm:f>AND($AS95=設定!$B$8,設定!$B$8&lt;&gt;"")</xm:f>
            <x14:dxf>
              <fill>
                <patternFill>
                  <bgColor rgb="FFFFFFCC"/>
                </patternFill>
              </fill>
            </x14:dxf>
          </x14:cfRule>
          <x14:cfRule type="expression" priority="196" id="{13ED811D-F926-1B42-A15D-978AB87A380A}">
            <xm:f>AND($AS95=設定!$B$7,設定!$B$7&lt;&gt;"")</xm:f>
            <x14:dxf>
              <fill>
                <patternFill>
                  <bgColor rgb="FFFFEECC"/>
                </patternFill>
              </fill>
            </x14:dxf>
          </x14:cfRule>
          <x14:cfRule type="expression" priority="197" id="{BC91EA67-B43E-574C-9783-A5D89E91B0D4}">
            <xm:f>AND($AS95=設定!$B$6,設定!$B$6&lt;&gt;"")</xm:f>
            <x14:dxf>
              <fill>
                <patternFill>
                  <bgColor rgb="FFF1E5DB"/>
                </patternFill>
              </fill>
            </x14:dxf>
          </x14:cfRule>
          <x14:cfRule type="expression" priority="198" id="{3FAB2004-C09E-AB4C-916C-6C2367C2029E}">
            <xm:f>AND($AS95=設定!$B$5,設定!$B$5&lt;&gt;"")</xm:f>
            <x14:dxf>
              <fill>
                <patternFill>
                  <bgColor rgb="FFFFCCCC"/>
                </patternFill>
              </fill>
            </x14:dxf>
          </x14:cfRule>
          <xm:sqref>AR95:AS95</xm:sqref>
        </x14:conditionalFormatting>
        <x14:conditionalFormatting xmlns:xm="http://schemas.microsoft.com/office/excel/2006/main">
          <x14:cfRule type="expression" priority="166" id="{DC13A3EA-47E1-C741-86D6-D8EF904E52EF}">
            <xm:f>AND($AU95=設定!$B$19,設定!$B$19&lt;&gt;"")</xm:f>
            <x14:dxf>
              <fill>
                <patternFill>
                  <bgColor rgb="FFFFCCDD"/>
                </patternFill>
              </fill>
            </x14:dxf>
          </x14:cfRule>
          <x14:cfRule type="expression" priority="167" id="{D5F94D09-E6EC-3145-994B-52FEF2622627}">
            <xm:f>AND($AU95=設定!$B$18,設定!$B$18&lt;&gt;"")</xm:f>
            <x14:dxf>
              <fill>
                <patternFill>
                  <bgColor rgb="FFF7D4EB"/>
                </patternFill>
              </fill>
            </x14:dxf>
          </x14:cfRule>
          <x14:cfRule type="expression" priority="168" id="{FD94C40B-43A4-D34B-A308-484819FD3FBF}">
            <xm:f>AND($AU95=設定!$B$17,設定!$B$17&lt;&gt;"")</xm:f>
            <x14:dxf>
              <fill>
                <patternFill>
                  <bgColor rgb="FFFFCCFF"/>
                </patternFill>
              </fill>
            </x14:dxf>
          </x14:cfRule>
          <x14:cfRule type="expression" priority="169" id="{77E181EB-054A-7C48-A343-FBBFD6EC9FC5}">
            <xm:f>AND($AU95=設定!$B$16,設定!$B$16&lt;&gt;"")</xm:f>
            <x14:dxf>
              <fill>
                <patternFill>
                  <bgColor rgb="FFEECCFF"/>
                </patternFill>
              </fill>
            </x14:dxf>
          </x14:cfRule>
          <x14:cfRule type="expression" priority="170" id="{3E6EFB47-61BB-5B40-A61A-B7E38186F6F1}">
            <xm:f>AND($AU95=設定!$B$15,設定!$B$15&lt;&gt;"")</xm:f>
            <x14:dxf>
              <fill>
                <patternFill>
                  <bgColor rgb="FFD6D6F5"/>
                </patternFill>
              </fill>
            </x14:dxf>
          </x14:cfRule>
          <x14:cfRule type="expression" priority="171" id="{438B66CD-10C2-8A41-83AC-E9A851CB11E8}">
            <xm:f>AND($AU95=設定!$B$14,設定!$B$14&lt;&gt;"")</xm:f>
            <x14:dxf>
              <fill>
                <patternFill>
                  <bgColor rgb="FFCCDDFF"/>
                </patternFill>
              </fill>
            </x14:dxf>
          </x14:cfRule>
          <x14:cfRule type="expression" priority="172" id="{BEEB6565-C167-9948-8577-2ABD9C4897C9}">
            <xm:f>AND($AU95=設定!$B$13,設定!$B$13&lt;&gt;"")</xm:f>
            <x14:dxf>
              <fill>
                <patternFill>
                  <bgColor rgb="FFCCEEFF"/>
                </patternFill>
              </fill>
            </x14:dxf>
          </x14:cfRule>
          <x14:cfRule type="expression" priority="173" id="{0C985455-E69E-0A49-9573-4A08425E2FDF}">
            <xm:f>AND($AU95=設定!$B$12,設定!$B$12&lt;&gt;"")</xm:f>
            <x14:dxf>
              <fill>
                <patternFill>
                  <bgColor rgb="FFCFFCFC"/>
                </patternFill>
              </fill>
            </x14:dxf>
          </x14:cfRule>
          <x14:cfRule type="expression" priority="174" id="{9332D6B7-9C0F-B748-A4DB-286397F50A3D}">
            <xm:f>AND($AU95=設定!$B$11,設定!$B$11&lt;&gt;"")</xm:f>
            <x14:dxf>
              <fill>
                <patternFill>
                  <bgColor rgb="FFCCFFDD"/>
                </patternFill>
              </fill>
            </x14:dxf>
          </x14:cfRule>
          <x14:cfRule type="expression" priority="175" id="{0E2D652A-8393-A744-9076-832C79D0D819}">
            <xm:f>AND($AU95=設定!$B$10,設定!$B$10&lt;&gt;"")</xm:f>
            <x14:dxf>
              <fill>
                <patternFill>
                  <bgColor rgb="FFDDFFCC"/>
                </patternFill>
              </fill>
            </x14:dxf>
          </x14:cfRule>
          <x14:cfRule type="expression" priority="176" id="{5EEC5CED-1250-434A-843A-7D4687D8DAB5}">
            <xm:f>AND($AU95=設定!$B$9,設定!$B$9&lt;&gt;"")</xm:f>
            <x14:dxf>
              <fill>
                <patternFill>
                  <bgColor rgb="FFEEFFCC"/>
                </patternFill>
              </fill>
            </x14:dxf>
          </x14:cfRule>
          <x14:cfRule type="expression" priority="177" id="{AA9A2101-5A42-E246-846D-950BA1C7B0D7}">
            <xm:f>AND($AU95=設定!$B$8,設定!$B$8&lt;&gt;"")</xm:f>
            <x14:dxf>
              <fill>
                <patternFill>
                  <bgColor rgb="FFFFFFCC"/>
                </patternFill>
              </fill>
            </x14:dxf>
          </x14:cfRule>
          <x14:cfRule type="expression" priority="178" id="{71D371B0-B526-F745-B290-DC44E24C8064}">
            <xm:f>AND($AU95=設定!$B$7,設定!$B$7&lt;&gt;"")</xm:f>
            <x14:dxf>
              <fill>
                <patternFill>
                  <bgColor rgb="FFFFEECC"/>
                </patternFill>
              </fill>
            </x14:dxf>
          </x14:cfRule>
          <x14:cfRule type="expression" priority="179" id="{B846BD74-854E-8342-9FAF-5BB693E7C928}">
            <xm:f>AND($AU95=設定!$B$6,設定!$B$6&lt;&gt;"")</xm:f>
            <x14:dxf>
              <fill>
                <patternFill>
                  <bgColor rgb="FFF1E5DB"/>
                </patternFill>
              </fill>
            </x14:dxf>
          </x14:cfRule>
          <x14:cfRule type="expression" priority="180" id="{F3A7F774-99AF-C147-924A-AA2A9017AD80}">
            <xm:f>AND($AU95=設定!$B$5,設定!$B$5&lt;&gt;"")</xm:f>
            <x14:dxf>
              <fill>
                <patternFill>
                  <bgColor rgb="FFFFCCCC"/>
                </patternFill>
              </fill>
            </x14:dxf>
          </x14:cfRule>
          <xm:sqref>AT95:AU95</xm:sqref>
        </x14:conditionalFormatting>
        <x14:conditionalFormatting xmlns:xm="http://schemas.microsoft.com/office/excel/2006/main">
          <x14:cfRule type="expression" priority="148" id="{1C10DEDC-3BE5-FE42-BE27-40EA70FDB0BE}">
            <xm:f>AND($AW95=設定!$B$19,設定!$B$19&lt;&gt;"")</xm:f>
            <x14:dxf>
              <fill>
                <patternFill>
                  <bgColor rgb="FFFFCCDD"/>
                </patternFill>
              </fill>
            </x14:dxf>
          </x14:cfRule>
          <x14:cfRule type="expression" priority="149" id="{C141B0B1-9D84-5746-AB40-73D19558D832}">
            <xm:f>AND($AW95=設定!$B$18,設定!$B$18&lt;&gt;"")</xm:f>
            <x14:dxf>
              <fill>
                <patternFill>
                  <bgColor rgb="FFF7D4EB"/>
                </patternFill>
              </fill>
            </x14:dxf>
          </x14:cfRule>
          <x14:cfRule type="expression" priority="150" id="{6B1BE2D1-60E7-1E46-ADB6-CF7B423C3772}">
            <xm:f>AND($AW95=設定!$B$17,設定!$B$17&lt;&gt;"")</xm:f>
            <x14:dxf>
              <fill>
                <patternFill>
                  <bgColor rgb="FFFFCCFF"/>
                </patternFill>
              </fill>
            </x14:dxf>
          </x14:cfRule>
          <x14:cfRule type="expression" priority="151" id="{BD026CB0-BE68-3642-B5DA-C8F4C3803EB5}">
            <xm:f>AND($AW95=設定!$B$16,設定!$B$16&lt;&gt;"")</xm:f>
            <x14:dxf>
              <fill>
                <patternFill>
                  <bgColor rgb="FFEECCFF"/>
                </patternFill>
              </fill>
            </x14:dxf>
          </x14:cfRule>
          <x14:cfRule type="expression" priority="152" id="{ECE7F6E1-8CC6-E748-ABAD-C641C4BB6AEF}">
            <xm:f>AND($AW95=設定!$B$15,設定!$B$15&lt;&gt;"")</xm:f>
            <x14:dxf>
              <fill>
                <patternFill>
                  <bgColor rgb="FFD6D6F5"/>
                </patternFill>
              </fill>
            </x14:dxf>
          </x14:cfRule>
          <x14:cfRule type="expression" priority="153" id="{C05C55F5-FAA4-7B47-916D-6D724AD4AB7D}">
            <xm:f>AND($AW95=設定!$B$14,設定!$B$14&lt;&gt;"")</xm:f>
            <x14:dxf>
              <fill>
                <patternFill>
                  <bgColor rgb="FFCCDDFF"/>
                </patternFill>
              </fill>
            </x14:dxf>
          </x14:cfRule>
          <x14:cfRule type="expression" priority="154" id="{D3FA72EC-BB1F-4B43-9479-8A8D09870ED1}">
            <xm:f>AND($AW95=設定!$B$13,設定!$B$13&lt;&gt;"")</xm:f>
            <x14:dxf>
              <fill>
                <patternFill>
                  <bgColor rgb="FFCCEEFF"/>
                </patternFill>
              </fill>
            </x14:dxf>
          </x14:cfRule>
          <x14:cfRule type="expression" priority="155" id="{CA4A92D6-42B6-C64C-954B-A66C1477BF8A}">
            <xm:f>AND($AW95=設定!$B$12,設定!$B$12&lt;&gt;"")</xm:f>
            <x14:dxf>
              <fill>
                <patternFill>
                  <bgColor rgb="FFCFFCFC"/>
                </patternFill>
              </fill>
            </x14:dxf>
          </x14:cfRule>
          <x14:cfRule type="expression" priority="156" id="{70A0E13A-4720-A14A-90F7-32C14C23FF50}">
            <xm:f>AND($AW95=設定!$B$11,設定!$B$11&lt;&gt;"")</xm:f>
            <x14:dxf>
              <fill>
                <patternFill>
                  <bgColor rgb="FFCCFFDD"/>
                </patternFill>
              </fill>
            </x14:dxf>
          </x14:cfRule>
          <x14:cfRule type="expression" priority="157" id="{F1DEB997-1DAD-3941-8F86-8B2C2185E72D}">
            <xm:f>AND($AW95=設定!$B$10,設定!$B$10&lt;&gt;"")</xm:f>
            <x14:dxf>
              <fill>
                <patternFill>
                  <bgColor rgb="FFDDFFCC"/>
                </patternFill>
              </fill>
            </x14:dxf>
          </x14:cfRule>
          <x14:cfRule type="expression" priority="158" id="{BAE367D8-4FE8-C047-B590-FE05E544DD91}">
            <xm:f>AND($AW95=設定!$B$9,設定!$B$9&lt;&gt;"")</xm:f>
            <x14:dxf>
              <fill>
                <patternFill>
                  <bgColor rgb="FFEEFFCC"/>
                </patternFill>
              </fill>
            </x14:dxf>
          </x14:cfRule>
          <x14:cfRule type="expression" priority="159" id="{A4335FBC-28CB-3345-BB0D-76EC526C8559}">
            <xm:f>AND($AW95=設定!$B$8,設定!$B$8&lt;&gt;"")</xm:f>
            <x14:dxf>
              <fill>
                <patternFill>
                  <bgColor rgb="FFFFFFCC"/>
                </patternFill>
              </fill>
            </x14:dxf>
          </x14:cfRule>
          <x14:cfRule type="expression" priority="160" id="{1ECD3DF9-B646-8F41-B924-AAEE00717B85}">
            <xm:f>AND($AW95=設定!$B$7,設定!$B$7&lt;&gt;"")</xm:f>
            <x14:dxf>
              <fill>
                <patternFill>
                  <bgColor rgb="FFFFEECC"/>
                </patternFill>
              </fill>
            </x14:dxf>
          </x14:cfRule>
          <x14:cfRule type="expression" priority="161" id="{A4B0BA16-88AD-D742-8C81-6852FD509E92}">
            <xm:f>AND($AW95=設定!$B$6,設定!$B$6&lt;&gt;"")</xm:f>
            <x14:dxf>
              <fill>
                <patternFill>
                  <bgColor rgb="FFF1E5DB"/>
                </patternFill>
              </fill>
            </x14:dxf>
          </x14:cfRule>
          <x14:cfRule type="expression" priority="162" id="{20B41B75-E913-C14E-84BE-064FB09401BD}">
            <xm:f>AND($AW95=設定!$B$5,設定!$B$5&lt;&gt;"")</xm:f>
            <x14:dxf>
              <fill>
                <patternFill>
                  <bgColor rgb="FFFFCCCC"/>
                </patternFill>
              </fill>
            </x14:dxf>
          </x14:cfRule>
          <xm:sqref>AV95:AW95</xm:sqref>
        </x14:conditionalFormatting>
        <x14:conditionalFormatting xmlns:xm="http://schemas.microsoft.com/office/excel/2006/main">
          <x14:cfRule type="expression" priority="130" id="{B03BAC6B-BF7F-ED44-9E5B-0B8E89D7AB5F}">
            <xm:f>AND($AY95=設定!$B$19,設定!$B$19&lt;&gt;"")</xm:f>
            <x14:dxf>
              <fill>
                <patternFill>
                  <bgColor rgb="FFFFCCDD"/>
                </patternFill>
              </fill>
            </x14:dxf>
          </x14:cfRule>
          <x14:cfRule type="expression" priority="131" id="{1AC6FBE6-F695-9A40-B8D7-DBFCE8D96316}">
            <xm:f>AND($AY95=設定!$B$18,設定!$B$18&lt;&gt;"")</xm:f>
            <x14:dxf>
              <fill>
                <patternFill>
                  <bgColor rgb="FFF7D4EB"/>
                </patternFill>
              </fill>
            </x14:dxf>
          </x14:cfRule>
          <x14:cfRule type="expression" priority="132" id="{C041933E-B726-6A4D-A3C2-AA068D5F50B7}">
            <xm:f>AND($AY95=設定!$B$17,設定!$B$17&lt;&gt;"")</xm:f>
            <x14:dxf>
              <fill>
                <patternFill>
                  <bgColor rgb="FFFFCCFF"/>
                </patternFill>
              </fill>
            </x14:dxf>
          </x14:cfRule>
          <x14:cfRule type="expression" priority="133" id="{45C34CD2-4B22-E044-BC88-B805D2580291}">
            <xm:f>AND($AY95=設定!$B$16,設定!$B$16&lt;&gt;"")</xm:f>
            <x14:dxf>
              <fill>
                <patternFill>
                  <bgColor rgb="FFEECCFF"/>
                </patternFill>
              </fill>
            </x14:dxf>
          </x14:cfRule>
          <x14:cfRule type="expression" priority="134" id="{13EECD88-8C3E-6F49-A1C3-C5CD950EE68F}">
            <xm:f>AND($AY95=設定!$B$15,設定!$B$15&lt;&gt;"")</xm:f>
            <x14:dxf>
              <fill>
                <patternFill>
                  <bgColor rgb="FFD6D6F5"/>
                </patternFill>
              </fill>
            </x14:dxf>
          </x14:cfRule>
          <x14:cfRule type="expression" priority="135" id="{DC4D19C6-D21E-894C-9710-A1D620CB5971}">
            <xm:f>AND($AY95=設定!$B$14,設定!$B$14&lt;&gt;"")</xm:f>
            <x14:dxf>
              <fill>
                <patternFill>
                  <bgColor rgb="FFCCDDFF"/>
                </patternFill>
              </fill>
            </x14:dxf>
          </x14:cfRule>
          <x14:cfRule type="expression" priority="136" id="{B7B4AC14-29C5-9647-A6A6-C7439C56A542}">
            <xm:f>AND($AY95=設定!$B$13,設定!$B$13&lt;&gt;"")</xm:f>
            <x14:dxf>
              <fill>
                <patternFill>
                  <bgColor rgb="FFCCEEFF"/>
                </patternFill>
              </fill>
            </x14:dxf>
          </x14:cfRule>
          <x14:cfRule type="expression" priority="137" id="{4C25464A-0B59-1E42-8153-2755D6A0AF85}">
            <xm:f>AND($AY95=設定!$B$12,設定!$B$12&lt;&gt;"")</xm:f>
            <x14:dxf>
              <fill>
                <patternFill>
                  <bgColor rgb="FFCFFCFC"/>
                </patternFill>
              </fill>
            </x14:dxf>
          </x14:cfRule>
          <x14:cfRule type="expression" priority="138" id="{20B5BF32-F7C1-9A4B-B365-883500B9129F}">
            <xm:f>AND($AY95=設定!$B$11,設定!$B$11&lt;&gt;"")</xm:f>
            <x14:dxf>
              <fill>
                <patternFill>
                  <bgColor rgb="FFCCFFDD"/>
                </patternFill>
              </fill>
            </x14:dxf>
          </x14:cfRule>
          <x14:cfRule type="expression" priority="139" id="{0A997472-B6E9-4C4D-A9BC-AC98BB5A8453}">
            <xm:f>AND($AY95=設定!$B$10,設定!$B$10&lt;&gt;"")</xm:f>
            <x14:dxf>
              <fill>
                <patternFill>
                  <bgColor rgb="FFDDFFCC"/>
                </patternFill>
              </fill>
            </x14:dxf>
          </x14:cfRule>
          <x14:cfRule type="expression" priority="140" id="{BBE05B7B-04F9-D94D-9BD4-2D697BFB159C}">
            <xm:f>AND($AY95=設定!$B$9,設定!$B$9&lt;&gt;"")</xm:f>
            <x14:dxf>
              <fill>
                <patternFill>
                  <bgColor rgb="FFEEFFCC"/>
                </patternFill>
              </fill>
            </x14:dxf>
          </x14:cfRule>
          <x14:cfRule type="expression" priority="141" id="{91A95BBE-9770-E945-AAE9-75C0E2CCA55D}">
            <xm:f>AND($AY95=設定!$B$8,設定!$B$8&lt;&gt;"")</xm:f>
            <x14:dxf>
              <fill>
                <patternFill>
                  <bgColor rgb="FFFFFFCC"/>
                </patternFill>
              </fill>
            </x14:dxf>
          </x14:cfRule>
          <x14:cfRule type="expression" priority="142" id="{BAD699C3-4CFE-7B4D-900D-B222681635F5}">
            <xm:f>AND($AY95=設定!$B$7,設定!$B$7&lt;&gt;"")</xm:f>
            <x14:dxf>
              <fill>
                <patternFill>
                  <bgColor rgb="FFFFEECC"/>
                </patternFill>
              </fill>
            </x14:dxf>
          </x14:cfRule>
          <x14:cfRule type="expression" priority="143" id="{9E4945D0-B308-8A4F-8D70-5346A4239256}">
            <xm:f>AND($AY95=設定!$B$6,設定!$B$6&lt;&gt;"")</xm:f>
            <x14:dxf>
              <fill>
                <patternFill>
                  <bgColor rgb="FFF1E5DB"/>
                </patternFill>
              </fill>
            </x14:dxf>
          </x14:cfRule>
          <x14:cfRule type="expression" priority="144" id="{C52D1072-D482-2449-8B21-B353C186FB23}">
            <xm:f>AND($AY95=設定!$B$5,設定!$B$5&lt;&gt;"")</xm:f>
            <x14:dxf>
              <fill>
                <patternFill>
                  <bgColor rgb="FFFFCCCC"/>
                </patternFill>
              </fill>
            </x14:dxf>
          </x14:cfRule>
          <xm:sqref>AX95:AY95</xm:sqref>
        </x14:conditionalFormatting>
        <x14:conditionalFormatting xmlns:xm="http://schemas.microsoft.com/office/excel/2006/main">
          <x14:cfRule type="expression" priority="112" id="{AC69BD4F-0B74-3449-94B9-8696ACECEDFC}">
            <xm:f>AND($BA95=設定!$B$19,設定!$B$19&lt;&gt;"")</xm:f>
            <x14:dxf>
              <fill>
                <patternFill>
                  <bgColor rgb="FFFFCCDD"/>
                </patternFill>
              </fill>
            </x14:dxf>
          </x14:cfRule>
          <x14:cfRule type="expression" priority="113" id="{CA3DBFDB-731F-4F4B-B70F-F6F3D34609C5}">
            <xm:f>AND($BA95=設定!$B$18,設定!$B$18&lt;&gt;"")</xm:f>
            <x14:dxf>
              <fill>
                <patternFill>
                  <bgColor rgb="FFF7D4EB"/>
                </patternFill>
              </fill>
            </x14:dxf>
          </x14:cfRule>
          <x14:cfRule type="expression" priority="114" id="{4900F168-A858-5D4F-BF65-9EDDF133C27F}">
            <xm:f>AND($BA95=設定!$B$17,設定!$B$17&lt;&gt;"")</xm:f>
            <x14:dxf>
              <fill>
                <patternFill>
                  <bgColor rgb="FFFFCCFF"/>
                </patternFill>
              </fill>
            </x14:dxf>
          </x14:cfRule>
          <x14:cfRule type="expression" priority="115" id="{3D5D5157-5A14-DE4D-A192-264BB0AD038F}">
            <xm:f>AND($BA95=設定!$B$16,設定!$B$16&lt;&gt;"")</xm:f>
            <x14:dxf>
              <fill>
                <patternFill>
                  <bgColor rgb="FFEECCFF"/>
                </patternFill>
              </fill>
            </x14:dxf>
          </x14:cfRule>
          <x14:cfRule type="expression" priority="116" id="{748A271C-8356-B84E-BF39-B5EB0EC295EF}">
            <xm:f>AND($BA95=設定!$B$15,設定!$B$15&lt;&gt;"")</xm:f>
            <x14:dxf>
              <fill>
                <patternFill>
                  <bgColor rgb="FFD6D6F5"/>
                </patternFill>
              </fill>
            </x14:dxf>
          </x14:cfRule>
          <x14:cfRule type="expression" priority="117" id="{D2CB727A-CF42-2A41-AB18-D3A4426268CE}">
            <xm:f>AND($BA95=設定!$B$14,設定!$B$14&lt;&gt;"")</xm:f>
            <x14:dxf>
              <fill>
                <patternFill>
                  <bgColor rgb="FFCCDDFF"/>
                </patternFill>
              </fill>
            </x14:dxf>
          </x14:cfRule>
          <x14:cfRule type="expression" priority="118" id="{FE840311-4395-A944-AE83-52DA7CF078F5}">
            <xm:f>AND($BA95=設定!$B$13,設定!$B$13&lt;&gt;"")</xm:f>
            <x14:dxf>
              <fill>
                <patternFill>
                  <bgColor rgb="FFCCEEFF"/>
                </patternFill>
              </fill>
            </x14:dxf>
          </x14:cfRule>
          <x14:cfRule type="expression" priority="119" id="{FCDA9230-A564-C942-9105-01A9D5ADBCC0}">
            <xm:f>AND($BA95=設定!$B$12,設定!$B$12&lt;&gt;"")</xm:f>
            <x14:dxf>
              <fill>
                <patternFill>
                  <bgColor rgb="FFCFFCFC"/>
                </patternFill>
              </fill>
            </x14:dxf>
          </x14:cfRule>
          <x14:cfRule type="expression" priority="120" id="{938D4C0C-C678-BD43-BB01-95BB3CC0D5CF}">
            <xm:f>AND($BA95=設定!$B$11,設定!$B$11&lt;&gt;"")</xm:f>
            <x14:dxf>
              <fill>
                <patternFill>
                  <bgColor rgb="FFCCFFDD"/>
                </patternFill>
              </fill>
            </x14:dxf>
          </x14:cfRule>
          <x14:cfRule type="expression" priority="121" id="{F29F4D12-7ADE-2B44-943F-3F47ACFDABBD}">
            <xm:f>AND($BA95=設定!$B$10,設定!$B$10&lt;&gt;"")</xm:f>
            <x14:dxf>
              <fill>
                <patternFill>
                  <bgColor rgb="FFDDFFCC"/>
                </patternFill>
              </fill>
            </x14:dxf>
          </x14:cfRule>
          <x14:cfRule type="expression" priority="122" id="{A917019D-E0A7-B543-9F60-F117C43DB4BF}">
            <xm:f>AND($BA95=設定!$B$9,設定!$B$9&lt;&gt;"")</xm:f>
            <x14:dxf>
              <fill>
                <patternFill>
                  <bgColor rgb="FFEEFFCC"/>
                </patternFill>
              </fill>
            </x14:dxf>
          </x14:cfRule>
          <x14:cfRule type="expression" priority="123" id="{B8BF66CD-96C7-2741-B6A4-B34DB1F8661F}">
            <xm:f>AND($BA95=設定!$B$8,設定!$B$8&lt;&gt;"")</xm:f>
            <x14:dxf>
              <fill>
                <patternFill>
                  <bgColor rgb="FFFFFFCC"/>
                </patternFill>
              </fill>
            </x14:dxf>
          </x14:cfRule>
          <x14:cfRule type="expression" priority="124" id="{02FE86EE-4B18-394C-9B55-1B99C14B45EB}">
            <xm:f>AND($BA95=設定!$B$7,設定!$B$7&lt;&gt;"")</xm:f>
            <x14:dxf>
              <fill>
                <patternFill>
                  <bgColor rgb="FFFFEECC"/>
                </patternFill>
              </fill>
            </x14:dxf>
          </x14:cfRule>
          <x14:cfRule type="expression" priority="125" id="{ED560293-358A-EF40-9F1B-523FF1E0E834}">
            <xm:f>AND($BA95=設定!$B$6,設定!$B$6&lt;&gt;"")</xm:f>
            <x14:dxf>
              <fill>
                <patternFill>
                  <bgColor rgb="FFF1E5DB"/>
                </patternFill>
              </fill>
            </x14:dxf>
          </x14:cfRule>
          <x14:cfRule type="expression" priority="126" id="{0DF75717-3AB4-5848-B5D3-53A641E5037A}">
            <xm:f>AND($BA95=設定!$B$5,設定!$B$5&lt;&gt;"")</xm:f>
            <x14:dxf>
              <fill>
                <patternFill>
                  <bgColor rgb="FFFFCCCC"/>
                </patternFill>
              </fill>
            </x14:dxf>
          </x14:cfRule>
          <xm:sqref>AZ95:BA95</xm:sqref>
        </x14:conditionalFormatting>
        <x14:conditionalFormatting xmlns:xm="http://schemas.microsoft.com/office/excel/2006/main">
          <x14:cfRule type="expression" priority="94" id="{AA88BDF5-9512-294F-B290-070A7A4A1630}">
            <xm:f>AND($BC95=設定!$B$19,設定!$B$19&lt;&gt;"")</xm:f>
            <x14:dxf>
              <fill>
                <patternFill>
                  <bgColor rgb="FFFFCCDD"/>
                </patternFill>
              </fill>
            </x14:dxf>
          </x14:cfRule>
          <x14:cfRule type="expression" priority="95" id="{47228DC4-D98C-5D45-9AC8-792556880E44}">
            <xm:f>AND($BC95=設定!$B$18,設定!$B$18&lt;&gt;"")</xm:f>
            <x14:dxf>
              <fill>
                <patternFill>
                  <bgColor rgb="FFF7D4EB"/>
                </patternFill>
              </fill>
            </x14:dxf>
          </x14:cfRule>
          <x14:cfRule type="expression" priority="96" id="{FB149650-D2D8-4D44-B373-0CB641CA51C1}">
            <xm:f>AND($BC95=設定!$B$17,設定!$B$17&lt;&gt;"")</xm:f>
            <x14:dxf>
              <fill>
                <patternFill>
                  <bgColor rgb="FFFFCCFF"/>
                </patternFill>
              </fill>
            </x14:dxf>
          </x14:cfRule>
          <x14:cfRule type="expression" priority="97" id="{5D95175E-C083-3848-82C6-92E0881EEF5B}">
            <xm:f>AND($BC95=設定!$B$16,設定!$B$16&lt;&gt;"")</xm:f>
            <x14:dxf>
              <fill>
                <patternFill>
                  <bgColor rgb="FFEECCFF"/>
                </patternFill>
              </fill>
            </x14:dxf>
          </x14:cfRule>
          <x14:cfRule type="expression" priority="98" id="{634C3322-16E3-7847-8013-0381FC6039B6}">
            <xm:f>AND($BC95=設定!$B$15,設定!$B$15&lt;&gt;"")</xm:f>
            <x14:dxf>
              <fill>
                <patternFill>
                  <bgColor rgb="FFD6D6F5"/>
                </patternFill>
              </fill>
            </x14:dxf>
          </x14:cfRule>
          <x14:cfRule type="expression" priority="99" id="{8AC5FDF6-DFA9-2E4A-B1A8-74F6DCD2E178}">
            <xm:f>AND($BC95=設定!$B$14,設定!$B$14&lt;&gt;"")</xm:f>
            <x14:dxf>
              <fill>
                <patternFill>
                  <bgColor rgb="FFCCDDFF"/>
                </patternFill>
              </fill>
            </x14:dxf>
          </x14:cfRule>
          <x14:cfRule type="expression" priority="100" id="{BDF8DFB9-ECC3-FE49-827A-FF928793511D}">
            <xm:f>AND($BC95=設定!$B$13,設定!$B$13&lt;&gt;"")</xm:f>
            <x14:dxf>
              <fill>
                <patternFill>
                  <bgColor rgb="FFCCEEFF"/>
                </patternFill>
              </fill>
            </x14:dxf>
          </x14:cfRule>
          <x14:cfRule type="expression" priority="101" id="{2C45FCB1-05F3-4742-B183-773A3F476087}">
            <xm:f>AND($BC95=設定!$B$12,設定!$B$12&lt;&gt;"")</xm:f>
            <x14:dxf>
              <fill>
                <patternFill>
                  <bgColor rgb="FFCFFCFC"/>
                </patternFill>
              </fill>
            </x14:dxf>
          </x14:cfRule>
          <x14:cfRule type="expression" priority="102" id="{817709A5-72C2-5648-A3D1-37E7523A0570}">
            <xm:f>AND($BC95=設定!$B$11,設定!$B$11&lt;&gt;"")</xm:f>
            <x14:dxf>
              <fill>
                <patternFill>
                  <bgColor rgb="FFCCFFDD"/>
                </patternFill>
              </fill>
            </x14:dxf>
          </x14:cfRule>
          <x14:cfRule type="expression" priority="103" id="{E7D3E197-6AD7-F245-8D7F-7A06F018C756}">
            <xm:f>AND($BC95=設定!$B$10,設定!$B$10&lt;&gt;"")</xm:f>
            <x14:dxf>
              <fill>
                <patternFill>
                  <bgColor rgb="FFDDFFCC"/>
                </patternFill>
              </fill>
            </x14:dxf>
          </x14:cfRule>
          <x14:cfRule type="expression" priority="104" id="{91DAB291-D279-5544-BFB8-525FF6B8FE3E}">
            <xm:f>AND($BC95=設定!$B$9,設定!$B$9&lt;&gt;"")</xm:f>
            <x14:dxf>
              <fill>
                <patternFill>
                  <bgColor rgb="FFEEFFCC"/>
                </patternFill>
              </fill>
            </x14:dxf>
          </x14:cfRule>
          <x14:cfRule type="expression" priority="105" id="{32474499-29EA-6C43-B7F8-27B235F064D5}">
            <xm:f>AND($BC95=設定!$B$8,設定!$B$8&lt;&gt;"")</xm:f>
            <x14:dxf>
              <fill>
                <patternFill>
                  <bgColor rgb="FFFFFFCC"/>
                </patternFill>
              </fill>
            </x14:dxf>
          </x14:cfRule>
          <x14:cfRule type="expression" priority="106" id="{DED71A29-E119-944D-906E-12CDAA339E02}">
            <xm:f>AND($BC95=設定!$B$7,設定!$B$7&lt;&gt;"")</xm:f>
            <x14:dxf>
              <fill>
                <patternFill>
                  <bgColor rgb="FFFFEECC"/>
                </patternFill>
              </fill>
            </x14:dxf>
          </x14:cfRule>
          <x14:cfRule type="expression" priority="107" id="{E8F78AD3-9053-3842-B776-EA8DCDCEDA90}">
            <xm:f>AND($BC95=設定!$B$6,設定!$B$6&lt;&gt;"")</xm:f>
            <x14:dxf>
              <fill>
                <patternFill>
                  <bgColor rgb="FFF1E5DB"/>
                </patternFill>
              </fill>
            </x14:dxf>
          </x14:cfRule>
          <x14:cfRule type="expression" priority="108" id="{E467F8EC-E8AC-A140-9F00-8293716A6EE8}">
            <xm:f>AND($BC95=設定!$B$5,設定!$B$5&lt;&gt;"")</xm:f>
            <x14:dxf>
              <fill>
                <patternFill>
                  <bgColor rgb="FFFFCCCC"/>
                </patternFill>
              </fill>
            </x14:dxf>
          </x14:cfRule>
          <xm:sqref>BB95:BC95</xm:sqref>
        </x14:conditionalFormatting>
        <x14:conditionalFormatting xmlns:xm="http://schemas.microsoft.com/office/excel/2006/main">
          <x14:cfRule type="expression" priority="76" id="{AEFED391-5ED5-B944-87BF-B0D2F201EEBC}">
            <xm:f>AND($BE95=設定!$B$19,設定!$B$19&lt;&gt;"")</xm:f>
            <x14:dxf>
              <fill>
                <patternFill>
                  <bgColor rgb="FFFFCCDD"/>
                </patternFill>
              </fill>
            </x14:dxf>
          </x14:cfRule>
          <x14:cfRule type="expression" priority="77" id="{67A328D7-487C-1B41-8DC0-BA81FC40347A}">
            <xm:f>AND($BE95=設定!$B$18,設定!$B$18&lt;&gt;"")</xm:f>
            <x14:dxf>
              <fill>
                <patternFill>
                  <bgColor rgb="FFF7D4EB"/>
                </patternFill>
              </fill>
            </x14:dxf>
          </x14:cfRule>
          <x14:cfRule type="expression" priority="78" id="{8C781F25-FC0C-B344-A48F-B7603EA05AD8}">
            <xm:f>AND($BE95=設定!$B$17,設定!$B$17&lt;&gt;"")</xm:f>
            <x14:dxf>
              <fill>
                <patternFill>
                  <bgColor rgb="FFFFCCFF"/>
                </patternFill>
              </fill>
            </x14:dxf>
          </x14:cfRule>
          <x14:cfRule type="expression" priority="79" id="{9A69E235-D8C1-8649-AF7C-3F9554A82D19}">
            <xm:f>AND($BE95=設定!$B$16,設定!$B$16&lt;&gt;"")</xm:f>
            <x14:dxf>
              <fill>
                <patternFill>
                  <bgColor rgb="FFEECCFF"/>
                </patternFill>
              </fill>
            </x14:dxf>
          </x14:cfRule>
          <x14:cfRule type="expression" priority="80" id="{825A9DED-13F7-B642-BC49-C999ACDDCAF9}">
            <xm:f>AND($BE95=設定!$B$15,設定!$B$15&lt;&gt;"")</xm:f>
            <x14:dxf>
              <fill>
                <patternFill>
                  <bgColor rgb="FFD6D6F5"/>
                </patternFill>
              </fill>
            </x14:dxf>
          </x14:cfRule>
          <x14:cfRule type="expression" priority="81" id="{88FE5360-D067-904E-B079-34FB0F9DD72A}">
            <xm:f>AND($BE95=設定!$B$14,設定!$B$14&lt;&gt;"")</xm:f>
            <x14:dxf>
              <fill>
                <patternFill>
                  <bgColor rgb="FFCCDDFF"/>
                </patternFill>
              </fill>
            </x14:dxf>
          </x14:cfRule>
          <x14:cfRule type="expression" priority="82" id="{7B0BC98F-3324-934E-9D60-C80B7FB70505}">
            <xm:f>AND($BE95=設定!$B$13,設定!$B$13&lt;&gt;"")</xm:f>
            <x14:dxf>
              <fill>
                <patternFill>
                  <bgColor rgb="FFCCEEFF"/>
                </patternFill>
              </fill>
            </x14:dxf>
          </x14:cfRule>
          <x14:cfRule type="expression" priority="83" id="{D41A1DDE-8CBB-6F4C-9392-0BB74BBCC580}">
            <xm:f>AND($BE95=設定!$B$12,設定!$B$12&lt;&gt;"")</xm:f>
            <x14:dxf>
              <fill>
                <patternFill>
                  <bgColor rgb="FFCFFCFC"/>
                </patternFill>
              </fill>
            </x14:dxf>
          </x14:cfRule>
          <x14:cfRule type="expression" priority="84" id="{127CC20B-90AA-604D-B223-6A4990346EC4}">
            <xm:f>AND($BE95=設定!$B$11,設定!$B$11&lt;&gt;"")</xm:f>
            <x14:dxf>
              <fill>
                <patternFill>
                  <bgColor rgb="FFCCFFDD"/>
                </patternFill>
              </fill>
            </x14:dxf>
          </x14:cfRule>
          <x14:cfRule type="expression" priority="85" id="{12981090-DFE0-C44B-9ACC-30B1BF30EDDC}">
            <xm:f>AND($BE95=設定!$B$10,設定!$B$10&lt;&gt;"")</xm:f>
            <x14:dxf>
              <fill>
                <patternFill>
                  <bgColor rgb="FFDDFFCC"/>
                </patternFill>
              </fill>
            </x14:dxf>
          </x14:cfRule>
          <x14:cfRule type="expression" priority="86" id="{DB05C111-D9D3-954C-B0B9-FEA99E130F9E}">
            <xm:f>AND($BE95=設定!$B$9,設定!$B$9&lt;&gt;"")</xm:f>
            <x14:dxf>
              <fill>
                <patternFill>
                  <bgColor rgb="FFEEFFCC"/>
                </patternFill>
              </fill>
            </x14:dxf>
          </x14:cfRule>
          <x14:cfRule type="expression" priority="87" id="{A8BA399E-B506-DB4F-8C5C-940F21B10E4A}">
            <xm:f>AND($BE95=設定!$B$8,設定!$B$8&lt;&gt;"")</xm:f>
            <x14:dxf>
              <fill>
                <patternFill>
                  <bgColor rgb="FFFFFFCC"/>
                </patternFill>
              </fill>
            </x14:dxf>
          </x14:cfRule>
          <x14:cfRule type="expression" priority="88" id="{3C143A46-F0C1-734B-83B6-3CC76FA9073B}">
            <xm:f>AND($BE95=設定!$B$7,設定!$B$7&lt;&gt;"")</xm:f>
            <x14:dxf>
              <fill>
                <patternFill>
                  <bgColor rgb="FFFFEECC"/>
                </patternFill>
              </fill>
            </x14:dxf>
          </x14:cfRule>
          <x14:cfRule type="expression" priority="89" id="{FE4329A9-97D5-3643-9C7F-6D0105FE2DB5}">
            <xm:f>AND($BE95=設定!$B$6,設定!$B$6&lt;&gt;"")</xm:f>
            <x14:dxf>
              <fill>
                <patternFill>
                  <bgColor rgb="FFF1E5DB"/>
                </patternFill>
              </fill>
            </x14:dxf>
          </x14:cfRule>
          <x14:cfRule type="expression" priority="90" id="{A1408CA8-C10B-3C46-A90B-434415F815A2}">
            <xm:f>AND($BE95=設定!$B$5,設定!$B$5&lt;&gt;"")</xm:f>
            <x14:dxf>
              <fill>
                <patternFill>
                  <bgColor rgb="FFFFCCCC"/>
                </patternFill>
              </fill>
            </x14:dxf>
          </x14:cfRule>
          <xm:sqref>BD95:BE95</xm:sqref>
        </x14:conditionalFormatting>
        <x14:conditionalFormatting xmlns:xm="http://schemas.microsoft.com/office/excel/2006/main">
          <x14:cfRule type="expression" priority="58" id="{7DC5F731-E548-374A-9E68-E8565E9AB62F}">
            <xm:f>AND($BG95=設定!$B$19,設定!$B$19&lt;&gt;"")</xm:f>
            <x14:dxf>
              <fill>
                <patternFill>
                  <bgColor rgb="FFFFCCDD"/>
                </patternFill>
              </fill>
            </x14:dxf>
          </x14:cfRule>
          <x14:cfRule type="expression" priority="59" id="{55AA57D1-2FB7-0746-8026-7196E6891C65}">
            <xm:f>AND($BG95=設定!$B$18,設定!$B$18&lt;&gt;"")</xm:f>
            <x14:dxf>
              <fill>
                <patternFill>
                  <bgColor rgb="FFF7D4EB"/>
                </patternFill>
              </fill>
            </x14:dxf>
          </x14:cfRule>
          <x14:cfRule type="expression" priority="60" id="{01237465-2525-C34E-BF87-3E787FDF798C}">
            <xm:f>AND($BG95=設定!$B$17,設定!$B$17&lt;&gt;"")</xm:f>
            <x14:dxf>
              <fill>
                <patternFill>
                  <bgColor rgb="FFFFCCFF"/>
                </patternFill>
              </fill>
            </x14:dxf>
          </x14:cfRule>
          <x14:cfRule type="expression" priority="61" id="{F7E52DDE-8797-CD42-A540-3B2E4AC8E0F4}">
            <xm:f>AND($BG95=設定!$B$16,設定!$B$16&lt;&gt;"")</xm:f>
            <x14:dxf>
              <fill>
                <patternFill>
                  <bgColor rgb="FFEECCFF"/>
                </patternFill>
              </fill>
            </x14:dxf>
          </x14:cfRule>
          <x14:cfRule type="expression" priority="62" id="{DE83AD26-D7E6-494B-87ED-E8DE9DA95F62}">
            <xm:f>AND($BG95=設定!$B$15,設定!$B$15&lt;&gt;"")</xm:f>
            <x14:dxf>
              <fill>
                <patternFill>
                  <bgColor rgb="FFD6D6F5"/>
                </patternFill>
              </fill>
            </x14:dxf>
          </x14:cfRule>
          <x14:cfRule type="expression" priority="63" id="{7A56C996-CBF8-2F4C-A4E2-36ADA197E349}">
            <xm:f>AND($BG95=設定!$B$14,設定!$B$14&lt;&gt;"")</xm:f>
            <x14:dxf>
              <fill>
                <patternFill>
                  <bgColor rgb="FFCCDDFF"/>
                </patternFill>
              </fill>
            </x14:dxf>
          </x14:cfRule>
          <x14:cfRule type="expression" priority="64" id="{015A41CA-EAB1-7341-B01C-E446A0BCFA75}">
            <xm:f>AND($BG95=設定!$B$13,設定!$B$13&lt;&gt;"")</xm:f>
            <x14:dxf>
              <fill>
                <patternFill>
                  <bgColor rgb="FFCCEEFF"/>
                </patternFill>
              </fill>
            </x14:dxf>
          </x14:cfRule>
          <x14:cfRule type="expression" priority="65" id="{C011B1B5-6C72-C948-B314-489F71CD8B37}">
            <xm:f>AND($BG95=設定!$B$12,設定!$B$12&lt;&gt;"")</xm:f>
            <x14:dxf>
              <fill>
                <patternFill>
                  <bgColor rgb="FFCFFCFC"/>
                </patternFill>
              </fill>
            </x14:dxf>
          </x14:cfRule>
          <x14:cfRule type="expression" priority="66" id="{825F5BF5-0A5E-5142-B03E-6ADD0C8C21C0}">
            <xm:f>AND($BG95=設定!$B$11,設定!$B$11&lt;&gt;"")</xm:f>
            <x14:dxf>
              <fill>
                <patternFill>
                  <bgColor rgb="FFCCFFDD"/>
                </patternFill>
              </fill>
            </x14:dxf>
          </x14:cfRule>
          <x14:cfRule type="expression" priority="67" id="{68D30DC0-2A0A-1941-827A-25D0B7523367}">
            <xm:f>AND($BG95=設定!$B$10,設定!$B$10&lt;&gt;"")</xm:f>
            <x14:dxf>
              <fill>
                <patternFill>
                  <bgColor rgb="FFDDFFCC"/>
                </patternFill>
              </fill>
            </x14:dxf>
          </x14:cfRule>
          <x14:cfRule type="expression" priority="68" id="{2D8CB3A4-D65E-AA40-B221-7B627D3F7DA9}">
            <xm:f>AND($BG95=設定!$B$9,設定!$B$9&lt;&gt;"")</xm:f>
            <x14:dxf>
              <fill>
                <patternFill>
                  <bgColor rgb="FFEEFFCC"/>
                </patternFill>
              </fill>
            </x14:dxf>
          </x14:cfRule>
          <x14:cfRule type="expression" priority="69" id="{8281E5FB-B527-6F43-8952-F55F05059BE9}">
            <xm:f>AND($BG95=設定!$B$8,設定!$B$8&lt;&gt;"")</xm:f>
            <x14:dxf>
              <fill>
                <patternFill>
                  <bgColor rgb="FFFFFFCC"/>
                </patternFill>
              </fill>
            </x14:dxf>
          </x14:cfRule>
          <x14:cfRule type="expression" priority="70" id="{A23D3DEA-019B-7246-AB90-D273DF7F5B64}">
            <xm:f>AND($BG95=設定!$B$7,設定!$B$7&lt;&gt;"")</xm:f>
            <x14:dxf>
              <fill>
                <patternFill>
                  <bgColor rgb="FFFFEECC"/>
                </patternFill>
              </fill>
            </x14:dxf>
          </x14:cfRule>
          <x14:cfRule type="expression" priority="71" id="{ACFD5C97-10F6-C94D-8311-7D8EA286153C}">
            <xm:f>AND($BG95=設定!$B$6,設定!$B$6&lt;&gt;"")</xm:f>
            <x14:dxf>
              <fill>
                <patternFill>
                  <bgColor rgb="FFF1E5DB"/>
                </patternFill>
              </fill>
            </x14:dxf>
          </x14:cfRule>
          <x14:cfRule type="expression" priority="72" id="{09A1BF49-68B9-C548-87C0-2712045ECBE6}">
            <xm:f>AND($BG95=設定!$B$5,設定!$B$5&lt;&gt;"")</xm:f>
            <x14:dxf>
              <fill>
                <patternFill>
                  <bgColor rgb="FFFFCCCC"/>
                </patternFill>
              </fill>
            </x14:dxf>
          </x14:cfRule>
          <xm:sqref>BF95:BG95</xm:sqref>
        </x14:conditionalFormatting>
        <x14:conditionalFormatting xmlns:xm="http://schemas.microsoft.com/office/excel/2006/main">
          <x14:cfRule type="expression" priority="40" id="{78C80A46-84DE-4740-9720-86CCFCEF2CBC}">
            <xm:f>AND($BI95=設定!$B$19,設定!$B$19&lt;&gt;"")</xm:f>
            <x14:dxf>
              <fill>
                <patternFill>
                  <bgColor rgb="FFFFCCDD"/>
                </patternFill>
              </fill>
            </x14:dxf>
          </x14:cfRule>
          <x14:cfRule type="expression" priority="41" id="{67C8F498-A6BF-F942-9302-1577BD0F0ECB}">
            <xm:f>AND($BI95=設定!$B$18,設定!$B$18&lt;&gt;"")</xm:f>
            <x14:dxf>
              <fill>
                <patternFill>
                  <bgColor rgb="FFF7D4EB"/>
                </patternFill>
              </fill>
            </x14:dxf>
          </x14:cfRule>
          <x14:cfRule type="expression" priority="42" id="{673955AF-D3F2-154E-9A1C-FCCC0E73DB18}">
            <xm:f>AND($BI95=設定!$B$17,設定!$B$17&lt;&gt;"")</xm:f>
            <x14:dxf>
              <fill>
                <patternFill>
                  <bgColor rgb="FFFFCCFF"/>
                </patternFill>
              </fill>
            </x14:dxf>
          </x14:cfRule>
          <x14:cfRule type="expression" priority="43" id="{3AFDE8EC-87AB-C847-913E-F9641A939391}">
            <xm:f>AND($BI95=設定!$B$16,設定!$B$16&lt;&gt;"")</xm:f>
            <x14:dxf>
              <fill>
                <patternFill>
                  <bgColor rgb="FFEECCFF"/>
                </patternFill>
              </fill>
            </x14:dxf>
          </x14:cfRule>
          <x14:cfRule type="expression" priority="44" id="{10CE8473-CB6F-4B46-A044-B892456E4100}">
            <xm:f>AND($BI95=設定!$B$15,設定!$B$15&lt;&gt;"")</xm:f>
            <x14:dxf>
              <fill>
                <patternFill>
                  <bgColor rgb="FFD6D6F5"/>
                </patternFill>
              </fill>
            </x14:dxf>
          </x14:cfRule>
          <x14:cfRule type="expression" priority="45" id="{D8F8DB92-B749-6C4C-9C79-BAB5BB1968A4}">
            <xm:f>AND($BI95=設定!$B$14,設定!$B$14&lt;&gt;"")</xm:f>
            <x14:dxf>
              <fill>
                <patternFill>
                  <bgColor rgb="FFCCDDFF"/>
                </patternFill>
              </fill>
            </x14:dxf>
          </x14:cfRule>
          <x14:cfRule type="expression" priority="46" id="{D02F0310-B946-B141-B506-0EF3C6B7814F}">
            <xm:f>AND($BI95=設定!$B$13,設定!$B$13&lt;&gt;"")</xm:f>
            <x14:dxf>
              <fill>
                <patternFill>
                  <bgColor rgb="FFCCEEFF"/>
                </patternFill>
              </fill>
            </x14:dxf>
          </x14:cfRule>
          <x14:cfRule type="expression" priority="47" id="{40EE1C84-5B4E-974C-A876-14FB1E7CD12B}">
            <xm:f>AND($BI95=設定!$B$12,設定!$B$12&lt;&gt;"")</xm:f>
            <x14:dxf>
              <fill>
                <patternFill>
                  <bgColor rgb="FFCFFCFC"/>
                </patternFill>
              </fill>
            </x14:dxf>
          </x14:cfRule>
          <x14:cfRule type="expression" priority="48" id="{31575F61-ED93-094B-9B77-2B75079D9FDF}">
            <xm:f>AND($BI95=設定!$B$11,設定!$B$11&lt;&gt;"")</xm:f>
            <x14:dxf>
              <fill>
                <patternFill>
                  <bgColor rgb="FFCCFFDD"/>
                </patternFill>
              </fill>
            </x14:dxf>
          </x14:cfRule>
          <x14:cfRule type="expression" priority="49" id="{8BB9F587-3887-2D4F-91E9-85F25B3016B9}">
            <xm:f>AND($BI95=設定!$B$10,設定!$B$10&lt;&gt;"")</xm:f>
            <x14:dxf>
              <fill>
                <patternFill>
                  <bgColor rgb="FFDDFFCC"/>
                </patternFill>
              </fill>
            </x14:dxf>
          </x14:cfRule>
          <x14:cfRule type="expression" priority="50" id="{D96B886C-ADA0-4244-A99C-375910FC8AF8}">
            <xm:f>AND($BI95=設定!$B$9,設定!$B$9&lt;&gt;"")</xm:f>
            <x14:dxf>
              <fill>
                <patternFill>
                  <bgColor rgb="FFEEFFCC"/>
                </patternFill>
              </fill>
            </x14:dxf>
          </x14:cfRule>
          <x14:cfRule type="expression" priority="51" id="{0042D48A-19B9-C74D-8C65-98EF1BCE4018}">
            <xm:f>AND($BI95=設定!$B$8,設定!$B$8&lt;&gt;"")</xm:f>
            <x14:dxf>
              <fill>
                <patternFill>
                  <bgColor rgb="FFFFFFCC"/>
                </patternFill>
              </fill>
            </x14:dxf>
          </x14:cfRule>
          <x14:cfRule type="expression" priority="52" id="{37F31979-D029-6F41-8656-13E359CB4E15}">
            <xm:f>AND($BI95=設定!$B$7,設定!$B$7&lt;&gt;"")</xm:f>
            <x14:dxf>
              <fill>
                <patternFill>
                  <bgColor rgb="FFFFEECC"/>
                </patternFill>
              </fill>
            </x14:dxf>
          </x14:cfRule>
          <x14:cfRule type="expression" priority="53" id="{93416F02-F2BE-0C4E-B2EE-F0974774B7E6}">
            <xm:f>AND($BI95=設定!$B$6,設定!$B$6&lt;&gt;"")</xm:f>
            <x14:dxf>
              <fill>
                <patternFill>
                  <bgColor rgb="FFF1E5DB"/>
                </patternFill>
              </fill>
            </x14:dxf>
          </x14:cfRule>
          <x14:cfRule type="expression" priority="54" id="{131465AF-14B2-C740-A65C-39174ECC7477}">
            <xm:f>AND($BI95=設定!$B$5,設定!$B$5&lt;&gt;"")</xm:f>
            <x14:dxf>
              <fill>
                <patternFill>
                  <bgColor rgb="FFFFCCCC"/>
                </patternFill>
              </fill>
            </x14:dxf>
          </x14:cfRule>
          <xm:sqref>BH95:BI95</xm:sqref>
        </x14:conditionalFormatting>
        <x14:conditionalFormatting xmlns:xm="http://schemas.microsoft.com/office/excel/2006/main">
          <x14:cfRule type="expression" priority="22" id="{BED71330-84E4-BF4F-BA08-53EC6480397E}">
            <xm:f>AND($BK95=設定!$B$19,設定!$B$19&lt;&gt;"")</xm:f>
            <x14:dxf>
              <fill>
                <patternFill>
                  <bgColor rgb="FFFFCCDD"/>
                </patternFill>
              </fill>
            </x14:dxf>
          </x14:cfRule>
          <x14:cfRule type="expression" priority="23" id="{6525A776-C3B2-DA41-98A1-B394438A116E}">
            <xm:f>AND($BK95=設定!$B$18,設定!$B$18&lt;&gt;"")</xm:f>
            <x14:dxf>
              <fill>
                <patternFill>
                  <bgColor rgb="FFF7D4EB"/>
                </patternFill>
              </fill>
            </x14:dxf>
          </x14:cfRule>
          <x14:cfRule type="expression" priority="24" id="{96FE437F-6697-674B-8043-6F89BE1ED6AB}">
            <xm:f>AND($BK95=設定!$B$17,設定!$B$17&lt;&gt;"")</xm:f>
            <x14:dxf>
              <fill>
                <patternFill>
                  <bgColor rgb="FFFFCCFF"/>
                </patternFill>
              </fill>
            </x14:dxf>
          </x14:cfRule>
          <x14:cfRule type="expression" priority="25" id="{F23728BE-9FD3-BB42-A753-22AB8B092DDA}">
            <xm:f>AND($BK95=設定!$B$16,設定!$B$16&lt;&gt;"")</xm:f>
            <x14:dxf>
              <fill>
                <patternFill>
                  <bgColor rgb="FFEECCFF"/>
                </patternFill>
              </fill>
            </x14:dxf>
          </x14:cfRule>
          <x14:cfRule type="expression" priority="26" id="{BCADC9B7-5B0E-C64A-9794-7CE4CF8D30CC}">
            <xm:f>AND($BK95=設定!$B$15,設定!$B$15&lt;&gt;"")</xm:f>
            <x14:dxf>
              <fill>
                <patternFill>
                  <bgColor rgb="FFD6D6F5"/>
                </patternFill>
              </fill>
            </x14:dxf>
          </x14:cfRule>
          <x14:cfRule type="expression" priority="27" id="{61A41732-9C93-534D-BF94-A487CF2ADC2F}">
            <xm:f>AND($BK95=設定!$B$14,設定!$B$14&lt;&gt;"")</xm:f>
            <x14:dxf>
              <fill>
                <patternFill>
                  <bgColor rgb="FFCCDDFF"/>
                </patternFill>
              </fill>
            </x14:dxf>
          </x14:cfRule>
          <x14:cfRule type="expression" priority="28" id="{D10A0222-E7EC-AC4B-8B3C-896B21D9ABA2}">
            <xm:f>AND($BK95=設定!$B$13,設定!$B$13&lt;&gt;"")</xm:f>
            <x14:dxf>
              <fill>
                <patternFill>
                  <bgColor rgb="FFCCEEFF"/>
                </patternFill>
              </fill>
            </x14:dxf>
          </x14:cfRule>
          <x14:cfRule type="expression" priority="29" id="{6417709A-8C27-3B47-934C-119A7B0946A2}">
            <xm:f>AND($BK95=設定!$B$12,設定!$B$12&lt;&gt;"")</xm:f>
            <x14:dxf>
              <fill>
                <patternFill>
                  <bgColor rgb="FFCFFCFC"/>
                </patternFill>
              </fill>
            </x14:dxf>
          </x14:cfRule>
          <x14:cfRule type="expression" priority="30" id="{DB1FEC60-E0B4-B844-8CB0-43AD4EA57DD2}">
            <xm:f>AND($BK95=設定!$B$11,設定!$B$11&lt;&gt;"")</xm:f>
            <x14:dxf>
              <fill>
                <patternFill>
                  <bgColor rgb="FFCCFFDD"/>
                </patternFill>
              </fill>
            </x14:dxf>
          </x14:cfRule>
          <x14:cfRule type="expression" priority="31" id="{5691A6BF-EA60-3646-A79F-FED4E1A6E9E7}">
            <xm:f>AND($BK95=設定!$B$10,設定!$B$10&lt;&gt;"")</xm:f>
            <x14:dxf>
              <fill>
                <patternFill>
                  <bgColor rgb="FFDDFFCC"/>
                </patternFill>
              </fill>
            </x14:dxf>
          </x14:cfRule>
          <x14:cfRule type="expression" priority="32" id="{6EC67CED-CDB0-724D-B7BC-F0211C2A3C2C}">
            <xm:f>AND($BK95=設定!$B$9,設定!$B$9&lt;&gt;"")</xm:f>
            <x14:dxf>
              <fill>
                <patternFill>
                  <bgColor rgb="FFEEFFCC"/>
                </patternFill>
              </fill>
            </x14:dxf>
          </x14:cfRule>
          <x14:cfRule type="expression" priority="33" id="{1AE8A93D-F860-874E-8DAF-5AD65111FA32}">
            <xm:f>AND($BK95=設定!$B$8,設定!$B$8&lt;&gt;"")</xm:f>
            <x14:dxf>
              <fill>
                <patternFill>
                  <bgColor rgb="FFFFFFCC"/>
                </patternFill>
              </fill>
            </x14:dxf>
          </x14:cfRule>
          <x14:cfRule type="expression" priority="34" id="{5CF16CE1-4EA6-B84D-8D1A-00A621A47DA9}">
            <xm:f>AND($BK95=設定!$B$7,設定!$B$7&lt;&gt;"")</xm:f>
            <x14:dxf>
              <fill>
                <patternFill>
                  <bgColor rgb="FFFFEECC"/>
                </patternFill>
              </fill>
            </x14:dxf>
          </x14:cfRule>
          <x14:cfRule type="expression" priority="35" id="{73EF7752-CF82-A643-B120-99C00F5B0245}">
            <xm:f>AND($BK95=設定!$B$6,設定!$B$6&lt;&gt;"")</xm:f>
            <x14:dxf>
              <fill>
                <patternFill>
                  <bgColor rgb="FFF1E5DB"/>
                </patternFill>
              </fill>
            </x14:dxf>
          </x14:cfRule>
          <x14:cfRule type="expression" priority="36" id="{C3052DEE-6433-DA43-B8BA-A983A7D6C07F}">
            <xm:f>AND($BK95=設定!$B$5,設定!$B$5&lt;&gt;"")</xm:f>
            <x14:dxf>
              <fill>
                <patternFill>
                  <bgColor rgb="FFFFCCCC"/>
                </patternFill>
              </fill>
            </x14:dxf>
          </x14:cfRule>
          <xm:sqref>BJ95:BK95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BBD82DE4-186F-4E6E-9945-0561F46D9106}">
          <x14:formula1>
            <xm:f>OFFSET(設定!$B$5,0,0,COUNTA(設定!$B:$B)-1,1)</xm:f>
          </x14:formula1>
          <xm:sqref>BE37:BE40 AO92:AO93 BK37:BK40 BA37:BA40 G37:G40 M37:M40 O37:O40 Q37:Q40 S37:S40 U37:U40 W37:W40 Y37:Y40 AA37:AA40 AC37:AC40 AE37:AE40 AG37:AG40 AI37:AI40 AK37:AK40 AM37:AM40 AO37:AO40 AQ37:AQ40 AS37:AS40 AU37:AU40 AW37:AW40 AY37:AY40 BA44:BA53 BC37:BC40 BE44:BE53 BG37:BG40 BI37:BI40 BC44:BC53 AQ92:AQ93 BG44:BG53 BE80:BE89 BC80:BC89 G44:G53 K37:K40 M44:M53 O44:O53 Q44:Q53 S44:S53 U44:U53 W44:W53 Y44:Y53 AA44:AA53 AC44:AC53 AE44:AE53 AG44:AG53 AI44:AI53 AK44:AK53 AM44:AM53 AO44:AO53 AQ44:AQ53 AS44:AS53 AU44:AU53 AW44:AW53 AY44:AY53 BA80:BA89 BC68:BC77 BE68:BE77 BG80:BG89 BI44:BI53 I37:I40 BI80:BI89 G80:G89 BE56:BE65 BA68:BA77 K44:K53 M80:M89 O80:O89 Q80:Q89 S80:S89 U80:U89 W80:W89 Y80:Y89 AA80:AA89 AC80:AC89 AE80:AE89 AG80:AG89 AI80:AI89 AK80:AK89 AM80:AM89 AO80:AO89 AQ80:AQ89 AS80:AS89 AU80:AU89 AW80:AW89 AY80:AY89 BA56:BA65 BC56:BC65 BK44:BK53 BK80:BK89 I44:I53 AS92:AS93 BG68:BG77 BG56:BG65 G68:G77 K80:K89 M68:M77 O68:O77 Q68:Q77 S68:S77 U68:U77 W68:W77 Y68:Y77 AA68:AA77 AC68:AC77 AE68:AE77 AG68:AG77 AI68:AI77 AK68:AK77 AM68:AM77 AO68:AO77 AQ68:AQ77 AS68:AS77 AU68:AU77 AW68:AW77 AY68:AY77 BA96:BA125 BC96:BC125 BE96:BE125 BG96:BG125 BI68:BI77 BK68:BK77 AU92:AU93 BI56:BI65 BI96:BI125 G56:G65 K68:K77 M56:M65 O56:O65 Q56:Q65 S56:S65 U56:U65 W56:W65 Y56:Y65 AA56:AA65 AC56:AC65 AE56:AE65 AG56:AG65 AI56:AI65 AK56:AK65 AM56:AM65 AO56:AO65 AQ56:AQ65 AS56:AS65 AU56:AU65 AW56:AW65 AY56:AY65 BA92:BA93 BC92:BC93 BE92:BE93 BG92:BG93 BI92:BI93 BK56:BK65 E96:E125 BK96:BK125 BK92:BK93 G96:G125 K56:K65 M96:M125 O96:O125 Q96:Q125 S96:S125 U96:U125 W96:W125 Y96:Y125 AA96:AA125 AC96:AC125 AE96:AE125 AG96:AG125 AI96:AI125 AK96:AK125 AM96:AM125 AO96:AO125 AQ96:AQ125 AS96:AS125 AU96:AU125 AW96:AW125 AY96:AY125 I80:I89 I68:I77 AW92:AW93 I56:I65 I96:I125 I92:I93 AY92:AY93 K96:K125 G92:G93 K92:K93 M92:M93 O92:O93 Q92:Q93 S92:S93 U92:U93 W92:W93 Y92:Y93 AA92:AA93 AC92:AC93 AE92:AE93 AG92:AG93 AI92:AI93 AK92:AK93 AM92:AM93 E37:E40 E44:E53 E80:E89 E68:E77 E56:E65 E92:E93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E52EE-BC02-40AF-BD19-DFD0527FD3D5}">
  <sheetPr>
    <tabColor theme="8" tint="0.59999389629810485"/>
    <pageSetUpPr fitToPage="1"/>
  </sheetPr>
  <dimension ref="A1:BN143"/>
  <sheetViews>
    <sheetView showGridLines="0" workbookViewId="0">
      <pane xSplit="3" ySplit="19" topLeftCell="D20" activePane="bottomRight" state="frozen"/>
      <selection pane="topRight" activeCell="D1" sqref="D1"/>
      <selection pane="bottomLeft" activeCell="A20" sqref="A20"/>
      <selection pane="bottomRight"/>
    </sheetView>
  </sheetViews>
  <sheetFormatPr baseColWidth="10" defaultColWidth="8.83203125" defaultRowHeight="18" outlineLevelRow="1"/>
  <cols>
    <col min="1" max="1" width="3" style="94" customWidth="1"/>
    <col min="2" max="2" width="9.83203125" style="94" customWidth="1"/>
    <col min="3" max="3" width="14.1640625" style="99" customWidth="1"/>
    <col min="4" max="4" width="10.6640625" style="90" customWidth="1"/>
    <col min="5" max="5" width="10.6640625" style="158" customWidth="1"/>
    <col min="6" max="9" width="10.6640625" style="90" customWidth="1"/>
    <col min="10" max="11" width="10.6640625" style="94" customWidth="1"/>
    <col min="12" max="15" width="10.6640625" style="90" customWidth="1"/>
    <col min="16" max="17" width="10.6640625" style="92" customWidth="1"/>
    <col min="18" max="19" width="10.6640625" style="91" customWidth="1"/>
    <col min="20" max="21" width="10.6640625" style="92" customWidth="1"/>
    <col min="22" max="23" width="10.6640625" style="93" customWidth="1"/>
    <col min="24" max="43" width="10.6640625" style="92" customWidth="1"/>
    <col min="44" max="66" width="10.6640625" style="94" customWidth="1"/>
    <col min="67" max="78" width="8.6640625" style="94" customWidth="1"/>
    <col min="79" max="16384" width="8.83203125" style="94"/>
  </cols>
  <sheetData>
    <row r="1" spans="1:65" ht="45" customHeight="1" thickBot="1">
      <c r="A1" s="95"/>
      <c r="B1" s="198"/>
      <c r="C1" s="199"/>
      <c r="D1" s="200"/>
      <c r="E1" s="201"/>
      <c r="F1" s="200"/>
      <c r="G1" s="200"/>
      <c r="H1" s="202"/>
      <c r="I1" s="202"/>
      <c r="J1" s="203"/>
      <c r="K1" s="203"/>
      <c r="L1" s="96"/>
      <c r="M1" s="96"/>
      <c r="N1" s="96"/>
      <c r="O1" s="96"/>
      <c r="P1" s="96"/>
      <c r="Q1" s="96"/>
      <c r="R1" s="96"/>
      <c r="S1" s="96"/>
      <c r="T1" s="96"/>
      <c r="U1" s="96"/>
      <c r="V1" s="96"/>
      <c r="W1" s="96"/>
      <c r="X1" s="96"/>
      <c r="Y1" s="96"/>
      <c r="Z1" s="96"/>
      <c r="AA1" s="96"/>
      <c r="AB1" s="96"/>
      <c r="AC1" s="96"/>
      <c r="AD1" s="96"/>
      <c r="AE1" s="96"/>
      <c r="AF1" s="96"/>
      <c r="AG1" s="96"/>
      <c r="AH1" s="96"/>
      <c r="AI1" s="97"/>
      <c r="AJ1" s="97"/>
      <c r="AK1" s="97"/>
      <c r="AL1" s="97"/>
      <c r="AM1" s="94"/>
      <c r="AN1" s="94"/>
      <c r="AO1" s="94"/>
      <c r="AP1" s="94"/>
      <c r="AQ1" s="94"/>
    </row>
    <row r="2" spans="1:65" s="98" customFormat="1" ht="18.75" customHeight="1" thickTop="1">
      <c r="D2" s="376" t="s">
        <v>63</v>
      </c>
      <c r="E2" s="377"/>
      <c r="F2" s="377"/>
      <c r="G2" s="377"/>
      <c r="H2" s="377"/>
      <c r="I2" s="378"/>
      <c r="J2" s="156"/>
      <c r="K2" s="379" t="s">
        <v>3</v>
      </c>
      <c r="L2" s="380"/>
      <c r="M2" s="112"/>
      <c r="N2" s="379" t="s">
        <v>64</v>
      </c>
      <c r="O2" s="380"/>
      <c r="P2" s="147"/>
      <c r="Q2" s="379" t="s">
        <v>65</v>
      </c>
      <c r="R2" s="380"/>
      <c r="S2" s="191"/>
      <c r="T2" s="379" t="s">
        <v>66</v>
      </c>
      <c r="U2" s="381"/>
      <c r="V2" s="380"/>
      <c r="W2" s="112"/>
      <c r="X2" s="379" t="s">
        <v>67</v>
      </c>
      <c r="Y2" s="381"/>
      <c r="Z2" s="380"/>
      <c r="AA2" s="113"/>
      <c r="AB2" s="369" t="s">
        <v>68</v>
      </c>
      <c r="AC2" s="370"/>
      <c r="AD2" s="147"/>
    </row>
    <row r="3" spans="1:65" s="98" customFormat="1" ht="18.75" customHeight="1" thickBot="1">
      <c r="D3" s="241" t="s">
        <v>69</v>
      </c>
      <c r="E3" s="242" t="s">
        <v>70</v>
      </c>
      <c r="F3" s="242" t="s">
        <v>71</v>
      </c>
      <c r="G3" s="243" t="s">
        <v>69</v>
      </c>
      <c r="H3" s="242" t="s">
        <v>70</v>
      </c>
      <c r="I3" s="244" t="s">
        <v>71</v>
      </c>
      <c r="J3" s="156"/>
      <c r="K3" s="103" t="s">
        <v>72</v>
      </c>
      <c r="L3" s="104" t="s">
        <v>70</v>
      </c>
      <c r="M3" s="89"/>
      <c r="N3" s="103" t="s">
        <v>72</v>
      </c>
      <c r="O3" s="104" t="s">
        <v>70</v>
      </c>
      <c r="P3" s="173"/>
      <c r="Q3" s="103" t="s">
        <v>72</v>
      </c>
      <c r="R3" s="104" t="s">
        <v>70</v>
      </c>
      <c r="S3" s="175"/>
      <c r="T3" s="103" t="s">
        <v>73</v>
      </c>
      <c r="U3" s="137" t="s">
        <v>74</v>
      </c>
      <c r="V3" s="104" t="s">
        <v>70</v>
      </c>
      <c r="W3" s="89"/>
      <c r="X3" s="103" t="s">
        <v>73</v>
      </c>
      <c r="Y3" s="137" t="s">
        <v>74</v>
      </c>
      <c r="Z3" s="104" t="s">
        <v>70</v>
      </c>
      <c r="AB3" s="371">
        <f>SUM(D95:BM95)</f>
        <v>0</v>
      </c>
      <c r="AC3" s="372"/>
      <c r="AD3" s="177"/>
    </row>
    <row r="4" spans="1:65" s="98" customFormat="1" ht="18.75" customHeight="1" thickTop="1">
      <c r="D4" s="245">
        <f>設定!B5</f>
        <v>0</v>
      </c>
      <c r="E4" s="220">
        <f>SUMIF(E56:BM125,設定!B5,D56:BM125)</f>
        <v>0</v>
      </c>
      <c r="F4" s="221" t="str">
        <f t="shared" ref="F4:F13" si="0">IFERROR(E4/$H$14,"")</f>
        <v/>
      </c>
      <c r="G4" s="255">
        <f>設定!B15</f>
        <v>0</v>
      </c>
      <c r="H4" s="220">
        <f>SUMIF(E56:BM125,設定!B15,D56:BM125)</f>
        <v>0</v>
      </c>
      <c r="I4" s="226" t="str">
        <f t="shared" ref="I4:I8" si="1">IFERROR(H4/$H$14,"")</f>
        <v/>
      </c>
      <c r="J4" s="156"/>
      <c r="K4" s="135">
        <f>設定!D5</f>
        <v>0</v>
      </c>
      <c r="L4" s="171">
        <f t="shared" ref="L4:L9" si="2">SUM(D44:BM44)</f>
        <v>0</v>
      </c>
      <c r="M4" s="109"/>
      <c r="N4" s="135">
        <f>設定!F5</f>
        <v>0</v>
      </c>
      <c r="O4" s="171">
        <f>SUM(B56:BM56)</f>
        <v>0</v>
      </c>
      <c r="P4" s="172"/>
      <c r="Q4" s="135">
        <f>設定!H5</f>
        <v>0</v>
      </c>
      <c r="R4" s="171">
        <f t="shared" ref="R4:R13" si="3">SUM(D68:BM68)</f>
        <v>0</v>
      </c>
      <c r="S4" s="171"/>
      <c r="T4" s="135">
        <f>設定!J5</f>
        <v>0</v>
      </c>
      <c r="U4" s="234"/>
      <c r="V4" s="171">
        <f t="shared" ref="V4:V13" si="4">SUM(D80:BM80)</f>
        <v>0</v>
      </c>
      <c r="W4" s="109"/>
      <c r="X4" s="135">
        <f>設定!L5</f>
        <v>0</v>
      </c>
      <c r="Y4" s="235"/>
      <c r="Z4" s="136">
        <f>SUM(D96:BM98)</f>
        <v>0</v>
      </c>
      <c r="AB4" s="112"/>
      <c r="AC4" s="112"/>
      <c r="AD4" s="178"/>
    </row>
    <row r="5" spans="1:65" s="98" customFormat="1" ht="18.75" customHeight="1" thickBot="1">
      <c r="D5" s="246">
        <f>設定!B6</f>
        <v>0</v>
      </c>
      <c r="E5" s="222">
        <f>SUMIF(E56:BM125,設定!B6,D56:BM125)</f>
        <v>0</v>
      </c>
      <c r="F5" s="223" t="str">
        <f t="shared" si="0"/>
        <v/>
      </c>
      <c r="G5" s="256">
        <f>設定!B16</f>
        <v>0</v>
      </c>
      <c r="H5" s="222">
        <f>SUMIF(E56:BM125,設定!B16,D56:BM125)</f>
        <v>0</v>
      </c>
      <c r="I5" s="227" t="str">
        <f t="shared" si="1"/>
        <v/>
      </c>
      <c r="J5" s="156"/>
      <c r="K5" s="135">
        <f>設定!D6</f>
        <v>0</v>
      </c>
      <c r="L5" s="171">
        <f t="shared" si="2"/>
        <v>0</v>
      </c>
      <c r="M5" s="109"/>
      <c r="N5" s="135">
        <f>設定!F6</f>
        <v>0</v>
      </c>
      <c r="O5" s="171">
        <f>SUM(B57:BM57)</f>
        <v>0</v>
      </c>
      <c r="P5" s="172"/>
      <c r="Q5" s="135">
        <f>設定!H6</f>
        <v>0</v>
      </c>
      <c r="R5" s="171">
        <f t="shared" si="3"/>
        <v>0</v>
      </c>
      <c r="S5" s="171"/>
      <c r="T5" s="135">
        <f>設定!J6</f>
        <v>0</v>
      </c>
      <c r="U5" s="234"/>
      <c r="V5" s="171">
        <f t="shared" si="4"/>
        <v>0</v>
      </c>
      <c r="W5" s="109"/>
      <c r="X5" s="135">
        <f>設定!L6</f>
        <v>0</v>
      </c>
      <c r="Y5" s="235"/>
      <c r="Z5" s="136">
        <f>SUM(D99:BM101)</f>
        <v>0</v>
      </c>
      <c r="AB5" s="105" t="s">
        <v>76</v>
      </c>
      <c r="AC5" s="105"/>
      <c r="AD5" s="179"/>
    </row>
    <row r="6" spans="1:65" s="98" customFormat="1" ht="18.75" customHeight="1" thickTop="1">
      <c r="D6" s="247">
        <f>設定!B7</f>
        <v>0</v>
      </c>
      <c r="E6" s="222">
        <f>SUMIF(E56:BM125,設定!B7,D56:BM125)</f>
        <v>0</v>
      </c>
      <c r="F6" s="223" t="str">
        <f t="shared" si="0"/>
        <v/>
      </c>
      <c r="G6" s="257">
        <f>設定!B17</f>
        <v>0</v>
      </c>
      <c r="H6" s="222">
        <f>SUMIF(E56:BM125,設定!B17,D56:BM125)</f>
        <v>0</v>
      </c>
      <c r="I6" s="227" t="str">
        <f t="shared" si="1"/>
        <v/>
      </c>
      <c r="J6" s="156"/>
      <c r="K6" s="135">
        <f>設定!D7</f>
        <v>0</v>
      </c>
      <c r="L6" s="171">
        <f t="shared" si="2"/>
        <v>0</v>
      </c>
      <c r="M6" s="109"/>
      <c r="N6" s="135">
        <f>設定!F7</f>
        <v>0</v>
      </c>
      <c r="O6" s="171">
        <f>SUM(B58:BM58)</f>
        <v>0</v>
      </c>
      <c r="P6" s="172"/>
      <c r="Q6" s="135">
        <f>設定!H7</f>
        <v>0</v>
      </c>
      <c r="R6" s="171">
        <f t="shared" si="3"/>
        <v>0</v>
      </c>
      <c r="S6" s="171"/>
      <c r="T6" s="135">
        <f>設定!J7</f>
        <v>0</v>
      </c>
      <c r="U6" s="234"/>
      <c r="V6" s="171">
        <f t="shared" si="4"/>
        <v>0</v>
      </c>
      <c r="W6" s="109"/>
      <c r="X6" s="135">
        <f>設定!L7</f>
        <v>0</v>
      </c>
      <c r="Y6" s="235"/>
      <c r="Z6" s="136">
        <f>SUM(D102:BM104)</f>
        <v>0</v>
      </c>
      <c r="AB6" s="369" t="s">
        <v>74</v>
      </c>
      <c r="AC6" s="370"/>
      <c r="AD6" s="147"/>
    </row>
    <row r="7" spans="1:65" s="98" customFormat="1" ht="18.75" customHeight="1" thickBot="1">
      <c r="D7" s="248">
        <f>設定!B8</f>
        <v>0</v>
      </c>
      <c r="E7" s="222">
        <f>SUMIF(E56:BM125,設定!B8,D56:BM125)</f>
        <v>0</v>
      </c>
      <c r="F7" s="223" t="str">
        <f t="shared" si="0"/>
        <v/>
      </c>
      <c r="G7" s="258">
        <f>設定!B18</f>
        <v>0</v>
      </c>
      <c r="H7" s="222">
        <f>SUMIF(E56:BM125,設定!B18,D56:BM125)</f>
        <v>0</v>
      </c>
      <c r="I7" s="227" t="str">
        <f t="shared" si="1"/>
        <v/>
      </c>
      <c r="J7" s="156"/>
      <c r="K7" s="135">
        <f>設定!D8</f>
        <v>0</v>
      </c>
      <c r="L7" s="171">
        <f t="shared" si="2"/>
        <v>0</v>
      </c>
      <c r="M7" s="109"/>
      <c r="N7" s="135">
        <f>設定!F8</f>
        <v>0</v>
      </c>
      <c r="O7" s="171">
        <f>SUM(B59:BM59)</f>
        <v>0</v>
      </c>
      <c r="P7" s="172"/>
      <c r="Q7" s="135">
        <f>設定!H8</f>
        <v>0</v>
      </c>
      <c r="R7" s="171">
        <f t="shared" si="3"/>
        <v>0</v>
      </c>
      <c r="S7" s="171"/>
      <c r="T7" s="135">
        <f>設定!J8</f>
        <v>0</v>
      </c>
      <c r="U7" s="234"/>
      <c r="V7" s="171">
        <f t="shared" si="4"/>
        <v>0</v>
      </c>
      <c r="W7" s="109"/>
      <c r="X7" s="135">
        <f>設定!L8</f>
        <v>0</v>
      </c>
      <c r="Y7" s="235"/>
      <c r="Z7" s="136">
        <f>SUM(D105:BM107)</f>
        <v>0</v>
      </c>
      <c r="AB7" s="371">
        <f>L14-SUM(O14,R14,U14,AB3)</f>
        <v>0</v>
      </c>
      <c r="AC7" s="372"/>
      <c r="AD7" s="177"/>
    </row>
    <row r="8" spans="1:65" s="98" customFormat="1" ht="18.75" customHeight="1" thickTop="1" thickBot="1">
      <c r="D8" s="249">
        <f>設定!B9</f>
        <v>0</v>
      </c>
      <c r="E8" s="222">
        <f>SUMIF(E56:BM125,設定!B9,D56:BM125)</f>
        <v>0</v>
      </c>
      <c r="F8" s="223" t="str">
        <f t="shared" si="0"/>
        <v/>
      </c>
      <c r="G8" s="259">
        <f>設定!B19</f>
        <v>0</v>
      </c>
      <c r="H8" s="222">
        <f>SUMIF(E56:BM125,設定!B19,D56:BM125)</f>
        <v>0</v>
      </c>
      <c r="I8" s="227" t="str">
        <f t="shared" si="1"/>
        <v/>
      </c>
      <c r="J8" s="156"/>
      <c r="K8" s="135">
        <f>設定!D9</f>
        <v>0</v>
      </c>
      <c r="L8" s="171">
        <f t="shared" si="2"/>
        <v>0</v>
      </c>
      <c r="M8" s="109"/>
      <c r="N8" s="135">
        <f>設定!F9</f>
        <v>0</v>
      </c>
      <c r="O8" s="171">
        <f t="shared" ref="O8:O13" si="5">SUM(D60:BM60)</f>
        <v>0</v>
      </c>
      <c r="P8" s="172"/>
      <c r="Q8" s="135">
        <f>設定!H9</f>
        <v>0</v>
      </c>
      <c r="R8" s="171">
        <f t="shared" si="3"/>
        <v>0</v>
      </c>
      <c r="S8" s="171"/>
      <c r="T8" s="135">
        <f>設定!J9</f>
        <v>0</v>
      </c>
      <c r="U8" s="234"/>
      <c r="V8" s="171">
        <f t="shared" si="4"/>
        <v>0</v>
      </c>
      <c r="W8" s="109"/>
      <c r="X8" s="135">
        <f>設定!L9</f>
        <v>0</v>
      </c>
      <c r="Y8" s="235"/>
      <c r="Z8" s="136">
        <f>SUM(D108:BM110)</f>
        <v>0</v>
      </c>
      <c r="AB8" s="118" t="s">
        <v>77</v>
      </c>
      <c r="AC8" s="118"/>
      <c r="AD8" s="180"/>
    </row>
    <row r="9" spans="1:65" s="98" customFormat="1" ht="18.75" customHeight="1" thickTop="1">
      <c r="D9" s="250">
        <f>設定!B10</f>
        <v>0</v>
      </c>
      <c r="E9" s="222">
        <f>SUMIF(E56:BM125,設定!B10,D56:BM125)</f>
        <v>0</v>
      </c>
      <c r="F9" s="223" t="str">
        <f t="shared" si="0"/>
        <v/>
      </c>
      <c r="G9" s="192"/>
      <c r="H9" s="228"/>
      <c r="I9" s="229"/>
      <c r="J9" s="156"/>
      <c r="K9" s="135">
        <f>設定!D10</f>
        <v>0</v>
      </c>
      <c r="L9" s="171">
        <f t="shared" si="2"/>
        <v>0</v>
      </c>
      <c r="M9" s="109"/>
      <c r="N9" s="135">
        <f>設定!F10</f>
        <v>0</v>
      </c>
      <c r="O9" s="171">
        <f t="shared" si="5"/>
        <v>0</v>
      </c>
      <c r="P9" s="172"/>
      <c r="Q9" s="135">
        <f>設定!H10</f>
        <v>0</v>
      </c>
      <c r="R9" s="171">
        <f t="shared" si="3"/>
        <v>0</v>
      </c>
      <c r="S9" s="171"/>
      <c r="T9" s="135">
        <f>設定!J10</f>
        <v>0</v>
      </c>
      <c r="U9" s="234"/>
      <c r="V9" s="171">
        <f t="shared" si="4"/>
        <v>0</v>
      </c>
      <c r="W9" s="109"/>
      <c r="X9" s="135">
        <f>設定!L10</f>
        <v>0</v>
      </c>
      <c r="Y9" s="235"/>
      <c r="Z9" s="136">
        <f>SUM(D111:BM113)</f>
        <v>0</v>
      </c>
      <c r="AB9" s="369" t="s">
        <v>78</v>
      </c>
      <c r="AC9" s="370"/>
      <c r="AD9" s="147"/>
    </row>
    <row r="10" spans="1:65" s="98" customFormat="1" ht="18.75" customHeight="1" thickBot="1">
      <c r="D10" s="251">
        <f>設定!B11</f>
        <v>0</v>
      </c>
      <c r="E10" s="222">
        <f>SUMIF(E56:BM125,設定!B11,D56:BM125)</f>
        <v>0</v>
      </c>
      <c r="F10" s="223" t="str">
        <f t="shared" si="0"/>
        <v/>
      </c>
      <c r="G10" s="193"/>
      <c r="H10" s="230"/>
      <c r="I10" s="231"/>
      <c r="J10" s="156"/>
      <c r="K10" s="135">
        <f>設定!D11</f>
        <v>0</v>
      </c>
      <c r="L10" s="171">
        <f>SUM(B50:BM50)</f>
        <v>0</v>
      </c>
      <c r="M10" s="109"/>
      <c r="N10" s="135">
        <f>設定!F11</f>
        <v>0</v>
      </c>
      <c r="O10" s="171">
        <f t="shared" si="5"/>
        <v>0</v>
      </c>
      <c r="P10" s="172"/>
      <c r="Q10" s="135">
        <f>設定!H11</f>
        <v>0</v>
      </c>
      <c r="R10" s="171">
        <f t="shared" si="3"/>
        <v>0</v>
      </c>
      <c r="S10" s="171"/>
      <c r="T10" s="135">
        <f>設定!J11</f>
        <v>0</v>
      </c>
      <c r="U10" s="234"/>
      <c r="V10" s="171">
        <f t="shared" si="4"/>
        <v>0</v>
      </c>
      <c r="W10" s="109"/>
      <c r="X10" s="135">
        <f>設定!L11</f>
        <v>0</v>
      </c>
      <c r="Y10" s="235"/>
      <c r="Z10" s="136">
        <f>SUM(D114:BM116)</f>
        <v>0</v>
      </c>
      <c r="AB10" s="374">
        <f>SUM(O14,R14,V14,Z14,AB3)</f>
        <v>0</v>
      </c>
      <c r="AC10" s="375"/>
      <c r="AD10" s="181"/>
    </row>
    <row r="11" spans="1:65" s="98" customFormat="1" ht="18.75" customHeight="1" thickTop="1" thickBot="1">
      <c r="D11" s="252">
        <f>設定!B12</f>
        <v>0</v>
      </c>
      <c r="E11" s="222">
        <f>SUMIF(E56:BM125,設定!B12,D56:BM125)</f>
        <v>0</v>
      </c>
      <c r="F11" s="223" t="str">
        <f t="shared" si="0"/>
        <v/>
      </c>
      <c r="G11" s="193"/>
      <c r="H11" s="230"/>
      <c r="I11" s="231"/>
      <c r="J11" s="156"/>
      <c r="K11" s="135">
        <f>設定!D12</f>
        <v>0</v>
      </c>
      <c r="L11" s="171">
        <f>SUM(B51:BM51)</f>
        <v>0</v>
      </c>
      <c r="M11" s="109"/>
      <c r="N11" s="135">
        <f>設定!F12</f>
        <v>0</v>
      </c>
      <c r="O11" s="171">
        <f t="shared" si="5"/>
        <v>0</v>
      </c>
      <c r="P11" s="172"/>
      <c r="Q11" s="135">
        <f>設定!H12</f>
        <v>0</v>
      </c>
      <c r="R11" s="171">
        <f t="shared" si="3"/>
        <v>0</v>
      </c>
      <c r="S11" s="171"/>
      <c r="T11" s="135">
        <f>設定!J12</f>
        <v>0</v>
      </c>
      <c r="U11" s="234"/>
      <c r="V11" s="171">
        <f t="shared" si="4"/>
        <v>0</v>
      </c>
      <c r="W11" s="109"/>
      <c r="X11" s="135">
        <f>設定!L12</f>
        <v>0</v>
      </c>
      <c r="Y11" s="235"/>
      <c r="Z11" s="136">
        <f>SUM(D117:BM119)</f>
        <v>0</v>
      </c>
      <c r="AB11" s="118" t="s">
        <v>79</v>
      </c>
      <c r="AC11" s="118"/>
      <c r="AD11" s="182"/>
    </row>
    <row r="12" spans="1:65" s="98" customFormat="1" ht="18.75" customHeight="1" thickTop="1">
      <c r="D12" s="253">
        <f>設定!B13</f>
        <v>0</v>
      </c>
      <c r="E12" s="222">
        <f>SUMIF(E56:BM125,設定!B13,D56:BM125)</f>
        <v>0</v>
      </c>
      <c r="F12" s="223" t="str">
        <f t="shared" si="0"/>
        <v/>
      </c>
      <c r="G12" s="193"/>
      <c r="H12" s="230"/>
      <c r="I12" s="231"/>
      <c r="J12" s="156"/>
      <c r="K12" s="135">
        <f>設定!D13</f>
        <v>0</v>
      </c>
      <c r="L12" s="171">
        <f>SUM(B52:BM52)</f>
        <v>0</v>
      </c>
      <c r="M12" s="109"/>
      <c r="N12" s="135">
        <f>設定!F13</f>
        <v>0</v>
      </c>
      <c r="O12" s="171">
        <f t="shared" si="5"/>
        <v>0</v>
      </c>
      <c r="P12" s="172"/>
      <c r="Q12" s="135">
        <f>設定!H13</f>
        <v>0</v>
      </c>
      <c r="R12" s="171">
        <f t="shared" si="3"/>
        <v>0</v>
      </c>
      <c r="S12" s="171"/>
      <c r="T12" s="135">
        <f>設定!J13</f>
        <v>0</v>
      </c>
      <c r="U12" s="234"/>
      <c r="V12" s="171">
        <f t="shared" si="4"/>
        <v>0</v>
      </c>
      <c r="W12" s="109"/>
      <c r="X12" s="135">
        <f>設定!L13</f>
        <v>0</v>
      </c>
      <c r="Y12" s="235"/>
      <c r="Z12" s="136">
        <f>SUM(D120:BM122)</f>
        <v>0</v>
      </c>
      <c r="AB12" s="369" t="s">
        <v>80</v>
      </c>
      <c r="AC12" s="370"/>
      <c r="AD12" s="147"/>
    </row>
    <row r="13" spans="1:65" s="98" customFormat="1" ht="18.75" customHeight="1" thickBot="1">
      <c r="D13" s="254">
        <f>設定!B14</f>
        <v>0</v>
      </c>
      <c r="E13" s="224">
        <f>SUMIF(E56:BM125,設定!B14,D56:BM125)</f>
        <v>0</v>
      </c>
      <c r="F13" s="225" t="str">
        <f t="shared" si="0"/>
        <v/>
      </c>
      <c r="G13" s="194"/>
      <c r="H13" s="232"/>
      <c r="I13" s="233"/>
      <c r="J13" s="156"/>
      <c r="K13" s="135">
        <f>設定!D14</f>
        <v>0</v>
      </c>
      <c r="L13" s="171">
        <f>SUM(B53:BM53)</f>
        <v>0</v>
      </c>
      <c r="M13" s="109"/>
      <c r="N13" s="135">
        <f>設定!F14</f>
        <v>0</v>
      </c>
      <c r="O13" s="171">
        <f t="shared" si="5"/>
        <v>0</v>
      </c>
      <c r="P13" s="172"/>
      <c r="Q13" s="135">
        <f>設定!H14</f>
        <v>0</v>
      </c>
      <c r="R13" s="171">
        <f t="shared" si="3"/>
        <v>0</v>
      </c>
      <c r="S13" s="171"/>
      <c r="T13" s="135">
        <f>設定!J14</f>
        <v>0</v>
      </c>
      <c r="U13" s="234"/>
      <c r="V13" s="171">
        <f t="shared" si="4"/>
        <v>0</v>
      </c>
      <c r="W13" s="109"/>
      <c r="X13" s="135">
        <f>設定!L14</f>
        <v>0</v>
      </c>
      <c r="Y13" s="235"/>
      <c r="Z13" s="136">
        <f>SUM(D123:BM125)</f>
        <v>0</v>
      </c>
      <c r="AB13" s="371">
        <f>L14-AB10</f>
        <v>0</v>
      </c>
      <c r="AC13" s="372"/>
      <c r="AD13" s="148"/>
    </row>
    <row r="14" spans="1:65" s="98" customFormat="1" ht="18.75" customHeight="1" thickTop="1" thickBot="1">
      <c r="C14" s="130">
        <v>2022</v>
      </c>
      <c r="D14" s="236" t="s">
        <v>81</v>
      </c>
      <c r="E14" s="373"/>
      <c r="F14" s="373"/>
      <c r="G14" s="373"/>
      <c r="H14" s="237">
        <f>SUM(E4:E13,H4:H8)</f>
        <v>0</v>
      </c>
      <c r="I14" s="238">
        <f>SUM(F4:F13,I4:I8)</f>
        <v>0</v>
      </c>
      <c r="J14" s="157"/>
      <c r="K14" s="108" t="s">
        <v>81</v>
      </c>
      <c r="L14" s="239">
        <f>SUM(L4:L13)</f>
        <v>0</v>
      </c>
      <c r="M14" s="109"/>
      <c r="N14" s="108" t="s">
        <v>81</v>
      </c>
      <c r="O14" s="240">
        <f>SUM(O4:O13)</f>
        <v>0</v>
      </c>
      <c r="P14" s="174"/>
      <c r="Q14" s="108" t="s">
        <v>81</v>
      </c>
      <c r="R14" s="240">
        <f>SUM(R4:R13)</f>
        <v>0</v>
      </c>
      <c r="S14" s="176"/>
      <c r="T14" s="108" t="s">
        <v>81</v>
      </c>
      <c r="U14" s="117">
        <f>SUM(U4:U13)</f>
        <v>0</v>
      </c>
      <c r="V14" s="240">
        <f>SUM(V4:V13)</f>
        <v>0</v>
      </c>
      <c r="W14" s="109"/>
      <c r="X14" s="108" t="s">
        <v>81</v>
      </c>
      <c r="Y14" s="138">
        <f>SUM(Y4:Y13)</f>
        <v>0</v>
      </c>
      <c r="Z14" s="240">
        <f>SUM(Z4:Z13)</f>
        <v>0</v>
      </c>
    </row>
    <row r="15" spans="1:65" s="98" customFormat="1" ht="22.5" customHeight="1" thickTop="1" thickBot="1">
      <c r="C15" s="204"/>
      <c r="D15" s="205"/>
      <c r="E15" s="206"/>
      <c r="F15" s="205"/>
      <c r="G15" s="205"/>
      <c r="H15" s="205"/>
      <c r="I15" s="205"/>
      <c r="L15" s="90"/>
      <c r="M15" s="90"/>
      <c r="N15" s="90"/>
      <c r="O15" s="90"/>
      <c r="P15" s="92"/>
      <c r="Q15" s="92"/>
      <c r="R15" s="91"/>
      <c r="S15" s="91"/>
      <c r="T15" s="92"/>
      <c r="U15" s="92"/>
    </row>
    <row r="16" spans="1:65" s="98" customFormat="1" ht="22.5" hidden="1" customHeight="1" thickTop="1" thickBot="1">
      <c r="C16" s="99"/>
      <c r="D16" s="368">
        <f>D18</f>
        <v>46357</v>
      </c>
      <c r="E16" s="368"/>
      <c r="F16" s="368">
        <f>F18</f>
        <v>46358</v>
      </c>
      <c r="G16" s="368"/>
      <c r="H16" s="368">
        <f t="shared" ref="H16" si="6">H18</f>
        <v>46359</v>
      </c>
      <c r="I16" s="368"/>
      <c r="J16" s="368">
        <f t="shared" ref="J16" si="7">J18</f>
        <v>46360</v>
      </c>
      <c r="K16" s="368"/>
      <c r="L16" s="368">
        <f t="shared" ref="L16" si="8">L18</f>
        <v>46361</v>
      </c>
      <c r="M16" s="368"/>
      <c r="N16" s="368">
        <f t="shared" ref="N16" si="9">N18</f>
        <v>46362</v>
      </c>
      <c r="O16" s="368"/>
      <c r="P16" s="368">
        <f t="shared" ref="P16" si="10">P18</f>
        <v>46363</v>
      </c>
      <c r="Q16" s="368"/>
      <c r="R16" s="368">
        <f t="shared" ref="R16" si="11">R18</f>
        <v>46364</v>
      </c>
      <c r="S16" s="368"/>
      <c r="T16" s="368">
        <f t="shared" ref="T16" si="12">T18</f>
        <v>46365</v>
      </c>
      <c r="U16" s="368"/>
      <c r="V16" s="368">
        <f t="shared" ref="V16" si="13">V18</f>
        <v>46366</v>
      </c>
      <c r="W16" s="368"/>
      <c r="X16" s="368">
        <f t="shared" ref="X16" si="14">X18</f>
        <v>46367</v>
      </c>
      <c r="Y16" s="368"/>
      <c r="Z16" s="368">
        <f t="shared" ref="Z16" si="15">Z18</f>
        <v>46368</v>
      </c>
      <c r="AA16" s="368"/>
      <c r="AB16" s="368">
        <f t="shared" ref="AB16" si="16">AB18</f>
        <v>46369</v>
      </c>
      <c r="AC16" s="368"/>
      <c r="AD16" s="368">
        <f t="shared" ref="AD16" si="17">AD18</f>
        <v>46370</v>
      </c>
      <c r="AE16" s="368"/>
      <c r="AF16" s="368">
        <f t="shared" ref="AF16" si="18">AF18</f>
        <v>46371</v>
      </c>
      <c r="AG16" s="368"/>
      <c r="AH16" s="368">
        <f t="shared" ref="AH16" si="19">AH18</f>
        <v>46372</v>
      </c>
      <c r="AI16" s="368"/>
      <c r="AJ16" s="368">
        <f t="shared" ref="AJ16" si="20">AJ18</f>
        <v>46373</v>
      </c>
      <c r="AK16" s="368"/>
      <c r="AL16" s="368">
        <f t="shared" ref="AL16" si="21">AL18</f>
        <v>46374</v>
      </c>
      <c r="AM16" s="368"/>
      <c r="AN16" s="368">
        <f t="shared" ref="AN16" si="22">AN18</f>
        <v>46375</v>
      </c>
      <c r="AO16" s="368"/>
      <c r="AP16" s="368">
        <f t="shared" ref="AP16" si="23">AP18</f>
        <v>46376</v>
      </c>
      <c r="AQ16" s="368"/>
      <c r="AR16" s="368">
        <f t="shared" ref="AR16" si="24">AR18</f>
        <v>46377</v>
      </c>
      <c r="AS16" s="368"/>
      <c r="AT16" s="368">
        <f t="shared" ref="AT16" si="25">AT18</f>
        <v>46378</v>
      </c>
      <c r="AU16" s="368"/>
      <c r="AV16" s="368">
        <f t="shared" ref="AV16" si="26">AV18</f>
        <v>46379</v>
      </c>
      <c r="AW16" s="368"/>
      <c r="AX16" s="368">
        <f t="shared" ref="AX16" si="27">AX18</f>
        <v>46380</v>
      </c>
      <c r="AY16" s="368"/>
      <c r="AZ16" s="368">
        <f t="shared" ref="AZ16" si="28">AZ18</f>
        <v>46381</v>
      </c>
      <c r="BA16" s="368"/>
      <c r="BB16" s="368">
        <f t="shared" ref="BB16" si="29">BB18</f>
        <v>46382</v>
      </c>
      <c r="BC16" s="368"/>
      <c r="BD16" s="368">
        <f t="shared" ref="BD16" si="30">BD18</f>
        <v>46383</v>
      </c>
      <c r="BE16" s="368"/>
      <c r="BF16" s="368">
        <f t="shared" ref="BF16" si="31">BF18</f>
        <v>46384</v>
      </c>
      <c r="BG16" s="368"/>
      <c r="BH16" s="368">
        <f t="shared" ref="BH16" si="32">BH18</f>
        <v>46385</v>
      </c>
      <c r="BI16" s="368"/>
      <c r="BJ16" s="368">
        <f t="shared" ref="BJ16" si="33">BJ18</f>
        <v>46386</v>
      </c>
      <c r="BK16" s="368"/>
      <c r="BL16" s="368">
        <f t="shared" ref="BL16" si="34">BL18</f>
        <v>46387</v>
      </c>
      <c r="BM16" s="368"/>
    </row>
    <row r="17" spans="2:65" s="165" customFormat="1" ht="18.75" hidden="1" customHeight="1" thickTop="1">
      <c r="C17" s="166"/>
      <c r="D17" s="362">
        <f>WEEKDAY(D18)</f>
        <v>3</v>
      </c>
      <c r="E17" s="362"/>
      <c r="F17" s="362">
        <f t="shared" ref="F17" si="35">WEEKDAY(F18)</f>
        <v>4</v>
      </c>
      <c r="G17" s="362"/>
      <c r="H17" s="362">
        <f t="shared" ref="H17" si="36">WEEKDAY(H18)</f>
        <v>5</v>
      </c>
      <c r="I17" s="362"/>
      <c r="J17" s="362">
        <f t="shared" ref="J17" si="37">WEEKDAY(J18)</f>
        <v>6</v>
      </c>
      <c r="K17" s="362"/>
      <c r="L17" s="362">
        <f t="shared" ref="L17" si="38">WEEKDAY(L18)</f>
        <v>7</v>
      </c>
      <c r="M17" s="362"/>
      <c r="N17" s="362">
        <f t="shared" ref="N17" si="39">WEEKDAY(N18)</f>
        <v>1</v>
      </c>
      <c r="O17" s="362"/>
      <c r="P17" s="362">
        <f t="shared" ref="P17" si="40">WEEKDAY(P18)</f>
        <v>2</v>
      </c>
      <c r="Q17" s="362"/>
      <c r="R17" s="362">
        <f t="shared" ref="R17" si="41">WEEKDAY(R18)</f>
        <v>3</v>
      </c>
      <c r="S17" s="362"/>
      <c r="T17" s="362">
        <f t="shared" ref="T17" si="42">WEEKDAY(T18)</f>
        <v>4</v>
      </c>
      <c r="U17" s="362"/>
      <c r="V17" s="362">
        <f t="shared" ref="V17" si="43">WEEKDAY(V18)</f>
        <v>5</v>
      </c>
      <c r="W17" s="362"/>
      <c r="X17" s="362">
        <f t="shared" ref="X17" si="44">WEEKDAY(X18)</f>
        <v>6</v>
      </c>
      <c r="Y17" s="362"/>
      <c r="Z17" s="362">
        <f t="shared" ref="Z17" si="45">WEEKDAY(Z18)</f>
        <v>7</v>
      </c>
      <c r="AA17" s="362"/>
      <c r="AB17" s="362">
        <f t="shared" ref="AB17" si="46">WEEKDAY(AB18)</f>
        <v>1</v>
      </c>
      <c r="AC17" s="362"/>
      <c r="AD17" s="362">
        <f t="shared" ref="AD17" si="47">WEEKDAY(AD18)</f>
        <v>2</v>
      </c>
      <c r="AE17" s="362"/>
      <c r="AF17" s="362">
        <f t="shared" ref="AF17" si="48">WEEKDAY(AF18)</f>
        <v>3</v>
      </c>
      <c r="AG17" s="362"/>
      <c r="AH17" s="362">
        <f t="shared" ref="AH17" si="49">WEEKDAY(AH18)</f>
        <v>4</v>
      </c>
      <c r="AI17" s="362"/>
      <c r="AJ17" s="362">
        <f t="shared" ref="AJ17" si="50">WEEKDAY(AJ18)</f>
        <v>5</v>
      </c>
      <c r="AK17" s="362"/>
      <c r="AL17" s="362">
        <f t="shared" ref="AL17" si="51">WEEKDAY(AL18)</f>
        <v>6</v>
      </c>
      <c r="AM17" s="362"/>
      <c r="AN17" s="362">
        <f t="shared" ref="AN17" si="52">WEEKDAY(AN18)</f>
        <v>7</v>
      </c>
      <c r="AO17" s="362"/>
      <c r="AP17" s="362">
        <f t="shared" ref="AP17" si="53">WEEKDAY(AP18)</f>
        <v>1</v>
      </c>
      <c r="AQ17" s="362"/>
      <c r="AR17" s="362">
        <f t="shared" ref="AR17" si="54">WEEKDAY(AR18)</f>
        <v>2</v>
      </c>
      <c r="AS17" s="362"/>
      <c r="AT17" s="362">
        <f t="shared" ref="AT17" si="55">WEEKDAY(AT18)</f>
        <v>3</v>
      </c>
      <c r="AU17" s="362"/>
      <c r="AV17" s="362">
        <f t="shared" ref="AV17" si="56">WEEKDAY(AV18)</f>
        <v>4</v>
      </c>
      <c r="AW17" s="362"/>
      <c r="AX17" s="362">
        <f t="shared" ref="AX17" si="57">WEEKDAY(AX18)</f>
        <v>5</v>
      </c>
      <c r="AY17" s="362"/>
      <c r="AZ17" s="362">
        <f t="shared" ref="AZ17" si="58">WEEKDAY(AZ18)</f>
        <v>6</v>
      </c>
      <c r="BA17" s="362"/>
      <c r="BB17" s="362">
        <f t="shared" ref="BB17" si="59">WEEKDAY(BB18)</f>
        <v>7</v>
      </c>
      <c r="BC17" s="362"/>
      <c r="BD17" s="362">
        <f t="shared" ref="BD17" si="60">WEEKDAY(BD18)</f>
        <v>1</v>
      </c>
      <c r="BE17" s="362"/>
      <c r="BF17" s="362">
        <f t="shared" ref="BF17" si="61">WEEKDAY(BF18)</f>
        <v>2</v>
      </c>
      <c r="BG17" s="362"/>
      <c r="BH17" s="362">
        <f t="shared" ref="BH17" si="62">WEEKDAY(BH18)</f>
        <v>3</v>
      </c>
      <c r="BI17" s="362"/>
      <c r="BJ17" s="362">
        <f t="shared" ref="BJ17" si="63">WEEKDAY(BJ18)</f>
        <v>4</v>
      </c>
      <c r="BK17" s="362"/>
      <c r="BL17" s="362">
        <f t="shared" ref="BL17" si="64">WEEKDAY(BL18)</f>
        <v>5</v>
      </c>
      <c r="BM17" s="362"/>
    </row>
    <row r="18" spans="2:65" s="98" customFormat="1" ht="18.75" customHeight="1" thickTop="1">
      <c r="B18" s="363" t="s">
        <v>2</v>
      </c>
      <c r="C18" s="207" t="s">
        <v>82</v>
      </c>
      <c r="D18" s="366">
        <f>DATE(2026,12,設定!N5)</f>
        <v>46357</v>
      </c>
      <c r="E18" s="367"/>
      <c r="F18" s="366">
        <f>D18+1</f>
        <v>46358</v>
      </c>
      <c r="G18" s="367"/>
      <c r="H18" s="366">
        <f t="shared" ref="H18" si="65">F18+1</f>
        <v>46359</v>
      </c>
      <c r="I18" s="367"/>
      <c r="J18" s="366">
        <f t="shared" ref="J18" si="66">H18+1</f>
        <v>46360</v>
      </c>
      <c r="K18" s="367"/>
      <c r="L18" s="342">
        <f t="shared" ref="L18" si="67">J18+1</f>
        <v>46361</v>
      </c>
      <c r="M18" s="343"/>
      <c r="N18" s="342">
        <f t="shared" ref="N18" si="68">L18+1</f>
        <v>46362</v>
      </c>
      <c r="O18" s="343"/>
      <c r="P18" s="342">
        <f t="shared" ref="P18" si="69">N18+1</f>
        <v>46363</v>
      </c>
      <c r="Q18" s="343"/>
      <c r="R18" s="342">
        <f t="shared" ref="R18" si="70">P18+1</f>
        <v>46364</v>
      </c>
      <c r="S18" s="343"/>
      <c r="T18" s="342">
        <f t="shared" ref="T18" si="71">R18+1</f>
        <v>46365</v>
      </c>
      <c r="U18" s="343"/>
      <c r="V18" s="342">
        <f t="shared" ref="V18" si="72">T18+1</f>
        <v>46366</v>
      </c>
      <c r="W18" s="343"/>
      <c r="X18" s="342">
        <f t="shared" ref="X18" si="73">V18+1</f>
        <v>46367</v>
      </c>
      <c r="Y18" s="343"/>
      <c r="Z18" s="342">
        <f t="shared" ref="Z18" si="74">X18+1</f>
        <v>46368</v>
      </c>
      <c r="AA18" s="343"/>
      <c r="AB18" s="342">
        <f t="shared" ref="AB18" si="75">Z18+1</f>
        <v>46369</v>
      </c>
      <c r="AC18" s="343"/>
      <c r="AD18" s="342">
        <f t="shared" ref="AD18" si="76">AB18+1</f>
        <v>46370</v>
      </c>
      <c r="AE18" s="343"/>
      <c r="AF18" s="342">
        <f t="shared" ref="AF18" si="77">AD18+1</f>
        <v>46371</v>
      </c>
      <c r="AG18" s="343"/>
      <c r="AH18" s="342">
        <f t="shared" ref="AH18" si="78">AF18+1</f>
        <v>46372</v>
      </c>
      <c r="AI18" s="343"/>
      <c r="AJ18" s="342">
        <f t="shared" ref="AJ18" si="79">AH18+1</f>
        <v>46373</v>
      </c>
      <c r="AK18" s="343"/>
      <c r="AL18" s="342">
        <f t="shared" ref="AL18" si="80">AJ18+1</f>
        <v>46374</v>
      </c>
      <c r="AM18" s="343"/>
      <c r="AN18" s="342">
        <f t="shared" ref="AN18" si="81">AL18+1</f>
        <v>46375</v>
      </c>
      <c r="AO18" s="343"/>
      <c r="AP18" s="342">
        <f t="shared" ref="AP18" si="82">AN18+1</f>
        <v>46376</v>
      </c>
      <c r="AQ18" s="343"/>
      <c r="AR18" s="342">
        <f t="shared" ref="AR18" si="83">AP18+1</f>
        <v>46377</v>
      </c>
      <c r="AS18" s="343"/>
      <c r="AT18" s="342">
        <f t="shared" ref="AT18" si="84">AR18+1</f>
        <v>46378</v>
      </c>
      <c r="AU18" s="343"/>
      <c r="AV18" s="342">
        <f t="shared" ref="AV18" si="85">AT18+1</f>
        <v>46379</v>
      </c>
      <c r="AW18" s="343"/>
      <c r="AX18" s="342">
        <f t="shared" ref="AX18" si="86">AV18+1</f>
        <v>46380</v>
      </c>
      <c r="AY18" s="343"/>
      <c r="AZ18" s="342">
        <f t="shared" ref="AZ18" si="87">AX18+1</f>
        <v>46381</v>
      </c>
      <c r="BA18" s="343"/>
      <c r="BB18" s="342">
        <f t="shared" ref="BB18" si="88">AZ18+1</f>
        <v>46382</v>
      </c>
      <c r="BC18" s="343"/>
      <c r="BD18" s="342">
        <f t="shared" ref="BD18" si="89">BB18+1</f>
        <v>46383</v>
      </c>
      <c r="BE18" s="343"/>
      <c r="BF18" s="342">
        <f t="shared" ref="BF18" si="90">BD18+1</f>
        <v>46384</v>
      </c>
      <c r="BG18" s="343"/>
      <c r="BH18" s="342">
        <f t="shared" ref="BH18" si="91">BF18+1</f>
        <v>46385</v>
      </c>
      <c r="BI18" s="343"/>
      <c r="BJ18" s="342">
        <f t="shared" ref="BJ18" si="92">BH18+1</f>
        <v>46386</v>
      </c>
      <c r="BK18" s="343"/>
      <c r="BL18" s="342">
        <f t="shared" ref="BL18" si="93">BJ18+1</f>
        <v>46387</v>
      </c>
      <c r="BM18" s="344"/>
    </row>
    <row r="19" spans="2:65" s="98" customFormat="1" ht="18.75" customHeight="1" thickBot="1">
      <c r="B19" s="364"/>
      <c r="C19" s="208" t="s">
        <v>83</v>
      </c>
      <c r="D19" s="360">
        <f>D18</f>
        <v>46357</v>
      </c>
      <c r="E19" s="361"/>
      <c r="F19" s="360">
        <f t="shared" ref="F19" si="94">F18</f>
        <v>46358</v>
      </c>
      <c r="G19" s="361"/>
      <c r="H19" s="360">
        <f t="shared" ref="H19" si="95">H18</f>
        <v>46359</v>
      </c>
      <c r="I19" s="361"/>
      <c r="J19" s="360">
        <f t="shared" ref="J19" si="96">J18</f>
        <v>46360</v>
      </c>
      <c r="K19" s="361"/>
      <c r="L19" s="339">
        <f t="shared" ref="L19" si="97">L18</f>
        <v>46361</v>
      </c>
      <c r="M19" s="341"/>
      <c r="N19" s="339">
        <f t="shared" ref="N19" si="98">N18</f>
        <v>46362</v>
      </c>
      <c r="O19" s="341"/>
      <c r="P19" s="339">
        <f t="shared" ref="P19" si="99">P18</f>
        <v>46363</v>
      </c>
      <c r="Q19" s="341"/>
      <c r="R19" s="339">
        <f t="shared" ref="R19" si="100">R18</f>
        <v>46364</v>
      </c>
      <c r="S19" s="341"/>
      <c r="T19" s="339">
        <f t="shared" ref="T19" si="101">T18</f>
        <v>46365</v>
      </c>
      <c r="U19" s="341"/>
      <c r="V19" s="339">
        <f t="shared" ref="V19" si="102">V18</f>
        <v>46366</v>
      </c>
      <c r="W19" s="341"/>
      <c r="X19" s="339">
        <f t="shared" ref="X19" si="103">X18</f>
        <v>46367</v>
      </c>
      <c r="Y19" s="341"/>
      <c r="Z19" s="339">
        <f t="shared" ref="Z19" si="104">Z18</f>
        <v>46368</v>
      </c>
      <c r="AA19" s="341"/>
      <c r="AB19" s="339">
        <f t="shared" ref="AB19" si="105">AB18</f>
        <v>46369</v>
      </c>
      <c r="AC19" s="341"/>
      <c r="AD19" s="339">
        <f t="shared" ref="AD19" si="106">AD18</f>
        <v>46370</v>
      </c>
      <c r="AE19" s="341"/>
      <c r="AF19" s="339">
        <f t="shared" ref="AF19" si="107">AF18</f>
        <v>46371</v>
      </c>
      <c r="AG19" s="341"/>
      <c r="AH19" s="339">
        <f t="shared" ref="AH19" si="108">AH18</f>
        <v>46372</v>
      </c>
      <c r="AI19" s="341"/>
      <c r="AJ19" s="339">
        <f t="shared" ref="AJ19" si="109">AJ18</f>
        <v>46373</v>
      </c>
      <c r="AK19" s="341"/>
      <c r="AL19" s="339">
        <f t="shared" ref="AL19" si="110">AL18</f>
        <v>46374</v>
      </c>
      <c r="AM19" s="341"/>
      <c r="AN19" s="339">
        <f t="shared" ref="AN19" si="111">AN18</f>
        <v>46375</v>
      </c>
      <c r="AO19" s="341"/>
      <c r="AP19" s="339">
        <f t="shared" ref="AP19" si="112">AP18</f>
        <v>46376</v>
      </c>
      <c r="AQ19" s="341"/>
      <c r="AR19" s="339">
        <f t="shared" ref="AR19" si="113">AR18</f>
        <v>46377</v>
      </c>
      <c r="AS19" s="341"/>
      <c r="AT19" s="339">
        <f t="shared" ref="AT19" si="114">AT18</f>
        <v>46378</v>
      </c>
      <c r="AU19" s="341"/>
      <c r="AV19" s="339">
        <f t="shared" ref="AV19" si="115">AV18</f>
        <v>46379</v>
      </c>
      <c r="AW19" s="341"/>
      <c r="AX19" s="339">
        <f t="shared" ref="AX19" si="116">AX18</f>
        <v>46380</v>
      </c>
      <c r="AY19" s="341"/>
      <c r="AZ19" s="339">
        <f t="shared" ref="AZ19" si="117">AZ18</f>
        <v>46381</v>
      </c>
      <c r="BA19" s="341"/>
      <c r="BB19" s="339">
        <f t="shared" ref="BB19" si="118">BB18</f>
        <v>46382</v>
      </c>
      <c r="BC19" s="341"/>
      <c r="BD19" s="339">
        <f t="shared" ref="BD19" si="119">BD18</f>
        <v>46383</v>
      </c>
      <c r="BE19" s="341"/>
      <c r="BF19" s="339">
        <f t="shared" ref="BF19" si="120">BF18</f>
        <v>46384</v>
      </c>
      <c r="BG19" s="341"/>
      <c r="BH19" s="339">
        <f t="shared" ref="BH19" si="121">BH18</f>
        <v>46385</v>
      </c>
      <c r="BI19" s="341"/>
      <c r="BJ19" s="339">
        <f t="shared" ref="BJ19" si="122">BJ18</f>
        <v>46386</v>
      </c>
      <c r="BK19" s="341"/>
      <c r="BL19" s="339">
        <f t="shared" ref="BL19" si="123">BL18</f>
        <v>46387</v>
      </c>
      <c r="BM19" s="340"/>
    </row>
    <row r="20" spans="2:65" s="98" customFormat="1" ht="18.75" customHeight="1" thickTop="1">
      <c r="B20" s="364"/>
      <c r="C20" s="209">
        <f>設定!B5</f>
        <v>0</v>
      </c>
      <c r="D20" s="357">
        <f>'11月'!BJ20+SUMIF(E44:E53,設定!B5,D44:E53)+SUMIF(E38,設定!B5,D38:E38)+SUMIF(E40,設定!B5,D40:E40)-SUMIF(E37,設定!B5,D37:E37)-SUMIF(E39,設定!B5,D39:E39)-SUMIF(E56:E125,設定!B5,D56:D125)</f>
        <v>0</v>
      </c>
      <c r="E20" s="358"/>
      <c r="F20" s="357">
        <f>D20+SUMIF(G44:G53,設定!B5,F44:G53)+SUMIF(G38,設定!B5,F38:G38)+SUMIF(G40,設定!B5,F40:G40)-SUMIF(G37,設定!B5,F37:G37)-SUMIF(G39,設定!B5,F39:G39)-SUMIF(G56:G125,設定!B5,F56:F125)</f>
        <v>0</v>
      </c>
      <c r="G20" s="358"/>
      <c r="H20" s="357">
        <f>F20+SUMIF(I44:I53,設定!B5,H44:I53)+SUMIF(I38,設定!B5,H38:I38)+SUMIF(I40,設定!B5,H40:I40)-SUMIF(I37,設定!B5,H37:I37)-SUMIF(I39,設定!B5,H39:I39)-SUMIF(I56:I125,設定!B5,H56:H125)</f>
        <v>0</v>
      </c>
      <c r="I20" s="358"/>
      <c r="J20" s="357">
        <f>H20+SUMIF(K44:K53,設定!B5,J44:K53)+SUMIF(K38,設定!B5,J38:K38)+SUMIF(K40,設定!B5,J40:K40)-SUMIF(K37,設定!B5,J37:K37)-SUMIF(K39,設定!B5,J39:K39)-SUMIF(K56:K125,設定!B5,J56:J125)</f>
        <v>0</v>
      </c>
      <c r="K20" s="358"/>
      <c r="L20" s="357">
        <f>J20+SUMIF(M44:M53,設定!B5,L44:M53)+SUMIF(M38,設定!B5,L38:M38)+SUMIF(M40,設定!B5,L40:M40)-SUMIF(M37,設定!B5,L37:M37)-SUMIF(M39,設定!B5,L39:M39)-SUMIF(M56:M125,設定!B5,L56:L125)</f>
        <v>0</v>
      </c>
      <c r="M20" s="358"/>
      <c r="N20" s="357">
        <f>L20+SUMIF(O44:O53,設定!B5,N44:O53)+SUMIF(O38,設定!B5,N38:O38)+SUMIF(O40,設定!B5,N40:O40)-SUMIF(O37,設定!B5,N37:O37)-SUMIF(O39,設定!B5,N39:O39)-SUMIF(O56:O125,設定!B5,N56:N125)</f>
        <v>0</v>
      </c>
      <c r="O20" s="358"/>
      <c r="P20" s="357">
        <f>N20+SUMIF(Q44:Q53,設定!B5,P44:Q53)+SUMIF(Q38,設定!B5,P38:Q38)+SUMIF(Q40,設定!B5,P40:Q40)-SUMIF(Q37,設定!B5,P37:Q37)-SUMIF(Q39,設定!B5,P39:Q39)-SUMIF(Q56:Q125,設定!B5,P56:P125)</f>
        <v>0</v>
      </c>
      <c r="Q20" s="358"/>
      <c r="R20" s="357">
        <f>P20+SUMIF(S44:S53,設定!B5,R44:S53)+SUMIF(S38,設定!B5,R38:S38)+SUMIF(S40,設定!B5,R40:S40)-SUMIF(S37,設定!B5,R37:S37)-SUMIF(S39,設定!B5,R39:S39)-SUMIF(S56:S125,設定!B5,R56:R125)</f>
        <v>0</v>
      </c>
      <c r="S20" s="358"/>
      <c r="T20" s="357">
        <f>R20+SUMIF(U44:U53,設定!B5,T44:U53)+SUMIF(U38,設定!B5,T38:U38)+SUMIF(U40,設定!B5,T40:U40)-SUMIF(U37,設定!B5,T37:U37)-SUMIF(U39,設定!B5,T39:U39)-SUMIF(U56:U125,設定!B5,T56:T125)</f>
        <v>0</v>
      </c>
      <c r="U20" s="358"/>
      <c r="V20" s="357">
        <f>T20+SUMIF(W44:W53,設定!B5,V44:W53)+SUMIF(W38,設定!B5,V38:W38)+SUMIF(W40,設定!B5,V40:W40)-SUMIF(W37,設定!B5,V37:W37)-SUMIF(W39,設定!B5,V39:W39)-SUMIF(W56:W125,設定!B5,V56:V125)</f>
        <v>0</v>
      </c>
      <c r="W20" s="358"/>
      <c r="X20" s="357">
        <f>V20+SUMIF(Y44:Y53,設定!B5,X44:Y53)+SUMIF(Y38,設定!B5,X38:Y38)+SUMIF(Y40,設定!B5,X40:Y40)-SUMIF(Y37,設定!B5,X37:Y37)-SUMIF(Y39,設定!B5,X39:Y39)-SUMIF(Y56:Y125,設定!B5,X56:X125)</f>
        <v>0</v>
      </c>
      <c r="Y20" s="358"/>
      <c r="Z20" s="357">
        <f>X20+SUMIF(AA44:AA53,設定!B5,Z44:AA53)+SUMIF(AA38,設定!B5,Z38:AA38)+SUMIF(AA40,設定!B5,Z40:AA40)-SUMIF(AA37,設定!B5,Z37:AA37)-SUMIF(AA39,設定!B5,Z39:AA39)-SUMIF(AA56:AA125,設定!B5,Z56:Z125)</f>
        <v>0</v>
      </c>
      <c r="AA20" s="358"/>
      <c r="AB20" s="357">
        <f>Z20+SUMIF(AC44:AC53,設定!B5,AB44:AC53)+SUMIF(AC38,設定!B5,AB38:AC38)+SUMIF(AC40,設定!B5,AB40:AC40)-SUMIF(AC37,設定!B5,AB37:AC37)-SUMIF(AC39,設定!B5,AB39:AC39)-SUMIF(AC56:AC125,設定!B5,AB56:AB125)</f>
        <v>0</v>
      </c>
      <c r="AC20" s="358"/>
      <c r="AD20" s="357">
        <f>AB20+SUMIF(AE44:AE53,設定!B5,AD44:AE53)+SUMIF(AE38,設定!B5,AD38:AE38)+SUMIF(AE40,設定!B5,AD40:AE40)-SUMIF(AE37,設定!B5,AD37:AE37)-SUMIF(AE39,設定!B5,AD39:AE39)-SUMIF(AE56:AE125,設定!B5,AD56:AE125)</f>
        <v>0</v>
      </c>
      <c r="AE20" s="358"/>
      <c r="AF20" s="357">
        <f>AD20+SUMIF(AG44:AG53,設定!B5,AF44:AG53)+SUMIF(AG38,設定!B5,AF38:AG38)+SUMIF(AG40,設定!B5,AF40:AG40)-SUMIF(AG37,設定!B5,AF37:AG37)-SUMIF(AG39,設定!B5,AF39:AG39)-SUMIF(AG56:AG125,設定!B5,AF56:AF125)</f>
        <v>0</v>
      </c>
      <c r="AG20" s="358"/>
      <c r="AH20" s="357">
        <f>AF20+SUMIF(AI44:AI53,設定!B5,AH44:AI53)+SUMIF(AI38,設定!B5,AH38:AI38)+SUMIF(AI40,設定!B5,AH40:AI40)-SUMIF(AI37,設定!B5,AH37:AI37)-SUMIF(AI39,設定!B5,AH39:AI39)-SUMIF(AI56:AI125,設定!B5,AH56:AH125)</f>
        <v>0</v>
      </c>
      <c r="AI20" s="358"/>
      <c r="AJ20" s="357">
        <f>AH20+SUMIF(AK44:AK53,設定!B5,AJ44:AK53)+SUMIF(AK38,設定!B5,AJ38:AK38)+SUMIF(AK40,設定!B5,AJ40:AK40)-SUMIF(AK37,設定!B5,AJ37:AK37)-SUMIF(AK39,設定!B5,AJ39:AK39)-SUMIF(AK56:AK125,設定!B5,AJ56:AJ125)</f>
        <v>0</v>
      </c>
      <c r="AK20" s="358"/>
      <c r="AL20" s="357">
        <f>AJ20+SUMIF(AM44:AM53,設定!B5,AL44:AM53)+SUMIF(AM38,設定!B5,AL38:AM38)+SUMIF(AM40,設定!B5,AL40:AM40)-SUMIF(AM37,設定!B5,AL37:AM37)-SUMIF(AM39,設定!B5,AL39:AM39)-SUMIF(AM56:AM125,設定!B5,AL56:AL125)</f>
        <v>0</v>
      </c>
      <c r="AM20" s="358"/>
      <c r="AN20" s="357">
        <f>AL20+SUMIF(AO44:AO53,設定!B5,AN44:AO53)+SUMIF(AO38,設定!B5,AN38:AO38)+SUMIF(AO40,設定!B5,AN40:AO40)-SUMIF(AO37,設定!B5,AN37:AO37)-SUMIF(AO39,設定!B5,AN39:AO39)-SUMIF(AO56:AO125,設定!B5,AN56:AN125)</f>
        <v>0</v>
      </c>
      <c r="AO20" s="358"/>
      <c r="AP20" s="357">
        <f>AN20+SUMIF(AQ44:AQ53,設定!B5,AP44:AQ53)+SUMIF(AQ38,設定!B5,AP38:AQ38)+SUMIF(AQ40,設定!B5,AP40:AQ40)-SUMIF(AQ37,設定!B5,AP37:AQ37)-SUMIF(AQ39,設定!B5,AP39:AQ39)-SUMIF(AQ56:AQ125,設定!B5,AP56:AP125)</f>
        <v>0</v>
      </c>
      <c r="AQ20" s="358"/>
      <c r="AR20" s="357">
        <f>AP20+SUMIF(AS44:AS53,設定!B5,AR44:AS53)+SUMIF(AS38,設定!B5,AR38:AS38)+SUMIF(AS40,設定!B5,AR40:AS40)-SUMIF(AS37,設定!B5,AR37:AS37)-SUMIF(AS39,設定!B5,AR39:AS39)-SUMIF(AS56:AS125,設定!B5,AR56:AR125)</f>
        <v>0</v>
      </c>
      <c r="AS20" s="358"/>
      <c r="AT20" s="357">
        <f>AR20+SUMIF(AU44:AU53,設定!B5,AT44:AU53)+SUMIF(AU38,設定!B5,AT38:AU38)+SUMIF(AU40,設定!B5,AT40:AU40)-SUMIF(AU37,設定!B5,AT37:AU37)-SUMIF(AU39,設定!B5,AT39:AU39)-SUMIF(AU56:AU125,設定!B5,AT56:AT125)</f>
        <v>0</v>
      </c>
      <c r="AU20" s="358"/>
      <c r="AV20" s="357">
        <f>AT20+SUMIF(AW44:AW53,設定!B5,AV44:AW53)+SUMIF(AW38,設定!B5,AV38:AW38)+SUMIF(AW40,設定!B5,AV40:AW40)-SUMIF(AW37,設定!B5,AV37:AW37)-SUMIF(AW39,設定!B5,AV39:AW39)-SUMIF(AW56:AW125,設定!B5,AV56:AV125)</f>
        <v>0</v>
      </c>
      <c r="AW20" s="358"/>
      <c r="AX20" s="357">
        <f>AV20+SUMIF(AY44:AY53,設定!B5,AX44:AY53)+SUMIF(AY38,設定!B5,AX38:AY38)+SUMIF(AY40,設定!B5,AX40:AY40)-SUMIF(AY37,設定!B5,AX37:AY37)-SUMIF(AY39,設定!B5,AX39:AY39)-SUMIF(AY56:AY125,設定!B5,AX56:AX125)</f>
        <v>0</v>
      </c>
      <c r="AY20" s="358"/>
      <c r="AZ20" s="357">
        <f>AX20+SUMIF(BA44:BA53,設定!B5,AZ44:BA53)+SUMIF(BA38,設定!B5,AZ38:BA38)+SUMIF(BA40,設定!B5,AZ40:BA40)-SUMIF(BA37,設定!B5,AZ37:BA37)-SUMIF(BA39,設定!B5,AZ39:BA39)-SUMIF(BA56:BA125,設定!B5,AZ56:AZ125)</f>
        <v>0</v>
      </c>
      <c r="BA20" s="358"/>
      <c r="BB20" s="357">
        <f>AZ20+SUMIF(BC44:BC53,設定!B5,BB44:BC53)+SUMIF(BC38,設定!B5,BB38:BC38)+SUMIF(BC40,設定!B5,BB40:BC40)-SUMIF(BC37,設定!B5,BB37:BC37)-SUMIF(BC39,設定!B5,BB39:BC39)-SUMIF(BC56:BC125,設定!B5,BB56:BB125)</f>
        <v>0</v>
      </c>
      <c r="BC20" s="358"/>
      <c r="BD20" s="357">
        <f>BB20+SUMIF(BE44:BE53,設定!B5,BD44:BE53)+SUMIF(BE38,設定!B5,BD38:BE38)+SUMIF(BE40,設定!B5,BD40:BE40)-SUMIF(BE37,設定!B5,BD37:BE37)-SUMIF(BE39,設定!B5,BD39:BE39)-SUMIF(BE56:BE125,設定!B5,BD56:BE125)</f>
        <v>0</v>
      </c>
      <c r="BE20" s="358"/>
      <c r="BF20" s="357">
        <f>BD20+SUMIF(BG44:BG53,設定!B5,BF44:BG53)+SUMIF(BG38,設定!B5,BF38:BG38)+SUMIF(BG40,設定!B5,BF40:BG40)-SUMIF(BG37,設定!B5,BF37:BG37)-SUMIF(BG39,設定!B5,BF39:BG39)-SUMIF(BG56:BG125,設定!B5,BF56:BF125)</f>
        <v>0</v>
      </c>
      <c r="BG20" s="358"/>
      <c r="BH20" s="357">
        <f>BF20+SUMIF(BI44:BI53,設定!B5,BH44:BI53)+SUMIF(BI38,設定!B5,BH38:BI38)+SUMIF(BI40,設定!B5,BH40:BI40)-SUMIF(BI37,設定!B5,BH37:BI37)-SUMIF(BI39,設定!B5,BH39:BI39)-SUMIF(BI56:BI125,設定!B5,BH56:BH125)</f>
        <v>0</v>
      </c>
      <c r="BI20" s="358"/>
      <c r="BJ20" s="357">
        <f>BH20+SUMIF(BK44:BK53,設定!B5,BJ44:BK53)+SUMIF(BK38,設定!B5,BJ38:BK38)+SUMIF(BK40,設定!B5,BJ40:BK40)-SUMIF(BK37,設定!B5,BJ37:BK37)-SUMIF(BK39,設定!B5,BJ39:BK39)-SUMIF(BK56:BK125,設定!B5,BJ56:BJ125)</f>
        <v>0</v>
      </c>
      <c r="BK20" s="358"/>
      <c r="BL20" s="357">
        <f>BJ20+SUMIF(BM44:BM53,設定!B5,BL44:BM53)+SUMIF(BM38,設定!B5,BL38:BM38)+SUMIF(BM40,設定!B5,BL40:BM40)-SUMIF(BM37,設定!B5,BL37:BM37)-SUMIF(BM39,設定!B5,BL39:BM39)-SUMIF(BM56:BM125,設定!B5,BL56:BL125)</f>
        <v>0</v>
      </c>
      <c r="BM20" s="359"/>
    </row>
    <row r="21" spans="2:65" s="98" customFormat="1" ht="18.75" customHeight="1">
      <c r="B21" s="364"/>
      <c r="C21" s="140">
        <f>設定!B6</f>
        <v>0</v>
      </c>
      <c r="D21" s="354">
        <f>'11月'!BJ21+SUMIF(E44:E53,設定!B6,D44:E53)+SUMIF(E38,設定!B6,D38:E38)+SUMIF(E40,設定!B6,D40:E40)-SUMIF(E37,設定!B6,D37:E37)-SUMIF(E39,設定!B6,D39:E39)-SUMIF(E56:E125,設定!B6,D56:D125)</f>
        <v>0</v>
      </c>
      <c r="E21" s="355"/>
      <c r="F21" s="354">
        <f>D21+SUMIF(G44:G53,設定!B6,F44:G53)+SUMIF(G38,設定!B6,F38:G38)+SUMIF(G40,設定!B6,F40:G40)-SUMIF(G37,設定!B6,F37:G37)-SUMIF(G39,設定!B6,F39:G39)-SUMIF(G56:G125,設定!B6,F56:F125)</f>
        <v>0</v>
      </c>
      <c r="G21" s="355"/>
      <c r="H21" s="354">
        <f>F21+SUMIF(I44:I53,設定!B6,H44:I53)+SUMIF(I38,設定!B6,H38:I38)+SUMIF(I40,設定!B6,H40:I40)-SUMIF(I37,設定!B6,H37:I37)-SUMIF(I39,設定!B6,H39:I39)-SUMIF(I56:I125,設定!B6,H56:H125)</f>
        <v>0</v>
      </c>
      <c r="I21" s="355"/>
      <c r="J21" s="354">
        <f>H21+SUMIF(K44:K53,設定!B6,J44:K53)+SUMIF(K38,設定!B6,J38:K38)+SUMIF(K40,設定!B6,J40:K40)-SUMIF(K37,設定!B6,J37:K37)-SUMIF(K39,設定!B6,J39:K39)-SUMIF(K56:K125,設定!B6,J56:J125)</f>
        <v>0</v>
      </c>
      <c r="K21" s="355"/>
      <c r="L21" s="354">
        <f>J21+SUMIF(M44:M53,設定!B6,L44:M53)+SUMIF(M38,設定!B6,L38:M38)+SUMIF(M40,設定!B6,L40:M40)-SUMIF(M37,設定!B6,L37:M37)-SUMIF(M39,設定!B6,L39:M39)-SUMIF(M56:M125,設定!B6,L56:L125)</f>
        <v>0</v>
      </c>
      <c r="M21" s="355"/>
      <c r="N21" s="354">
        <f>L21+SUMIF(O44:O53,設定!B6,N44:O53)+SUMIF(O38,設定!B6,N38:O38)+SUMIF(O40,設定!B6,N40:O40)-SUMIF(O37,設定!B6,N37:O37)-SUMIF(O39,設定!B6,N39:O39)-SUMIF(O56:O125,設定!B6,N56:N125)</f>
        <v>0</v>
      </c>
      <c r="O21" s="355"/>
      <c r="P21" s="354">
        <f>N21+SUMIF(Q44:Q53,設定!B6,P44:Q53)+SUMIF(Q38,設定!B6,P38:Q38)+SUMIF(Q40,設定!B6,P40:Q40)-SUMIF(Q37,設定!B6,P37:Q37)-SUMIF(Q39,設定!B6,P39:Q39)-SUMIF(Q56:Q125,設定!B6,P56:P125)</f>
        <v>0</v>
      </c>
      <c r="Q21" s="355"/>
      <c r="R21" s="354">
        <f>P21+SUMIF(S44:S53,設定!B6,R44:S53)+SUMIF(S38,設定!B6,R38:S38)+SUMIF(S40,設定!B6,R40:S40)-SUMIF(S37,設定!B6,R37:S37)-SUMIF(S39,設定!B6,R39:S39)-SUMIF(S56:S125,設定!B6,R56:R125)</f>
        <v>0</v>
      </c>
      <c r="S21" s="355"/>
      <c r="T21" s="354">
        <f>R21+SUMIF(U44:U53,設定!B6,T44:U53)+SUMIF(U38,設定!B6,T38:U38)+SUMIF(U40,設定!B6,T40:U40)-SUMIF(U37,設定!B6,T37:U37)-SUMIF(U39,設定!B6,T39:U39)-SUMIF(U56:U125,設定!B6,T56:T125)</f>
        <v>0</v>
      </c>
      <c r="U21" s="355"/>
      <c r="V21" s="354">
        <f>T21+SUMIF(W44:W53,設定!B6,V44:W53)+SUMIF(W38,設定!B6,V38:W38)+SUMIF(W40,設定!B6,V40:W40)-SUMIF(W37,設定!B6,V37:W37)-SUMIF(W39,設定!B6,V39:W39)-SUMIF(W56:W125,設定!B6,V56:V125)</f>
        <v>0</v>
      </c>
      <c r="W21" s="355"/>
      <c r="X21" s="354">
        <f>V21+SUMIF(Y44:Y53,設定!B6,X44:Y53)+SUMIF(Y38,設定!B6,X38:Y38)+SUMIF(Y40,設定!B6,X40:Y40)-SUMIF(Y37,設定!B6,X37:Y37)-SUMIF(Y39,設定!B6,X39:Y39)-SUMIF(Y56:Y125,設定!B6,X56:X125)</f>
        <v>0</v>
      </c>
      <c r="Y21" s="355"/>
      <c r="Z21" s="354">
        <f>X21+SUMIF(AA44:AA53,設定!B6,Z44:AA53)+SUMIF(AA38,設定!B6,Z38:AA38)+SUMIF(AA40,設定!B6,Z40:AA40)-SUMIF(AA37,設定!B6,Z37:AA37)-SUMIF(AA39,設定!B6,Z39:AA39)-SUMIF(AA56:AA125,設定!B6,Z56:Z125)</f>
        <v>0</v>
      </c>
      <c r="AA21" s="355"/>
      <c r="AB21" s="354">
        <f>Z21+SUMIF(AC44:AC53,設定!B6,AB44:AC53)+SUMIF(AC38,設定!B6,AB38:AC38)+SUMIF(AC40,設定!B6,AB40:AC40)-SUMIF(AC37,設定!B6,AB37:AC37)-SUMIF(AC39,設定!B6,AB39:AC39)-SUMIF(AC56:AC125,設定!B6,AB56:AB125)</f>
        <v>0</v>
      </c>
      <c r="AC21" s="355"/>
      <c r="AD21" s="354">
        <f>AB21+SUMIF(AE44:AE53,設定!B6,AD44:AE53)+SUMIF(AE38,設定!B6,AD38:AE38)+SUMIF(AE40,設定!B6,AD40:AE40)-SUMIF(AE37,設定!B6,AD37:AE37)-SUMIF(AE39,設定!B6,AD39:AE39)-SUMIF(AE56:AE125,設定!B6,AD56:AE125)</f>
        <v>0</v>
      </c>
      <c r="AE21" s="355"/>
      <c r="AF21" s="354">
        <f>AD21+SUMIF(AG44:AG53,設定!B6,AF44:AG53)+SUMIF(AG38,設定!B6,AF38:AG38)+SUMIF(AG40,設定!B6,AF40:AG40)-SUMIF(AG37,設定!B6,AF37:AG37)-SUMIF(AG39,設定!B6,AF39:AG39)-SUMIF(AG56:AG125,設定!B6,AF56:AF125)</f>
        <v>0</v>
      </c>
      <c r="AG21" s="355"/>
      <c r="AH21" s="354">
        <f>AF21+SUMIF(AI44:AI53,設定!B6,AH44:AI53)+SUMIF(AI38,設定!B6,AH38:AI38)+SUMIF(AI40,設定!B6,AH40:AI40)-SUMIF(AI37,設定!B6,AH37:AI37)-SUMIF(AI39,設定!B6,AH39:AI39)-SUMIF(AI56:AI125,設定!B6,AH56:AH125)</f>
        <v>0</v>
      </c>
      <c r="AI21" s="355"/>
      <c r="AJ21" s="354">
        <f>AH21+SUMIF(AK44:AK53,設定!B6,AJ44:AK53)+SUMIF(AK38,設定!B6,AJ38:AK38)+SUMIF(AK40,設定!B6,AJ40:AK40)-SUMIF(AK37,設定!B6,AJ37:AK37)-SUMIF(AK39,設定!B6,AJ39:AK39)-SUMIF(AK56:AK125,設定!B6,AJ56:AJ125)</f>
        <v>0</v>
      </c>
      <c r="AK21" s="355"/>
      <c r="AL21" s="354">
        <f>AJ21+SUMIF(AM44:AM53,設定!B6,AL44:AM53)+SUMIF(AM38,設定!B6,AL38:AM38)+SUMIF(AM40,設定!B6,AL40:AM40)-SUMIF(AM37,設定!B6,AL37:AM37)-SUMIF(AM39,設定!B6,AL39:AM39)-SUMIF(AM56:AM125,設定!B6,AL56:AL125)</f>
        <v>0</v>
      </c>
      <c r="AM21" s="355"/>
      <c r="AN21" s="354">
        <f>AL21+SUMIF(AO44:AO53,設定!B6,AN44:AO53)+SUMIF(AO38,設定!B6,AN38:AO38)+SUMIF(AO40,設定!B6,AN40:AO40)-SUMIF(AO37,設定!B6,AN37:AO37)-SUMIF(AO39,設定!B6,AN39:AO39)-SUMIF(AO56:AO125,設定!B6,AN56:AN125)</f>
        <v>0</v>
      </c>
      <c r="AO21" s="355"/>
      <c r="AP21" s="354">
        <f>AN21+SUMIF(AQ44:AQ53,設定!B6,AP44:AQ53)+SUMIF(AQ38,設定!B6,AP38:AQ38)+SUMIF(AQ40,設定!B6,AP40:AQ40)-SUMIF(AQ37,設定!B6,AP37:AQ37)-SUMIF(AQ39,設定!B6,AP39:AQ39)-SUMIF(AQ56:AQ125,設定!B6,AP56:AP125)</f>
        <v>0</v>
      </c>
      <c r="AQ21" s="355"/>
      <c r="AR21" s="354">
        <f>AP21+SUMIF(AS44:AS53,設定!B6,AR44:AS53)+SUMIF(AS38,設定!B6,AR38:AS38)+SUMIF(AS40,設定!B6,AR40:AS40)-SUMIF(AS37,設定!B6,AR37:AS37)-SUMIF(AS39,設定!B6,AR39:AS39)-SUMIF(AS56:AS125,設定!B6,AR56:AR125)</f>
        <v>0</v>
      </c>
      <c r="AS21" s="355"/>
      <c r="AT21" s="354">
        <f>AR21+SUMIF(AU44:AU53,設定!B6,AT44:AU53)+SUMIF(AU38,設定!B6,AT38:AU38)+SUMIF(AU40,設定!B6,AT40:AU40)-SUMIF(AU37,設定!B6,AT37:AU37)-SUMIF(AU39,設定!B6,AT39:AU39)-SUMIF(AU56:AU125,設定!B6,AT56:AT125)</f>
        <v>0</v>
      </c>
      <c r="AU21" s="355"/>
      <c r="AV21" s="354">
        <f>AT21+SUMIF(AW44:AW53,設定!B6,AV44:AW53)+SUMIF(AW38,設定!B6,AV38:AW38)+SUMIF(AW40,設定!B6,AV40:AW40)-SUMIF(AW37,設定!B6,AV37:AW37)-SUMIF(AW39,設定!B6,AV39:AW39)-SUMIF(AW56:AW125,設定!B6,AV56:AV125)</f>
        <v>0</v>
      </c>
      <c r="AW21" s="355"/>
      <c r="AX21" s="354">
        <f>AV21+SUMIF(AY44:AY53,設定!B6,AX44:AY53)+SUMIF(AY38,設定!B6,AX38:AY38)+SUMIF(AY40,設定!B6,AX40:AY40)-SUMIF(AY37,設定!B6,AX37:AY37)-SUMIF(AY39,設定!B6,AX39:AY39)-SUMIF(AY56:AY125,設定!B6,AX56:AX125)</f>
        <v>0</v>
      </c>
      <c r="AY21" s="355"/>
      <c r="AZ21" s="354">
        <f>AX21+SUMIF(BA44:BA53,設定!B6,AZ44:BA53)+SUMIF(BA38,設定!B6,AZ38:BA38)+SUMIF(BA40,設定!B6,AZ40:BA40)-SUMIF(BA37,設定!B6,AZ37:BA37)-SUMIF(BA39,設定!B6,AZ39:BA39)-SUMIF(BA56:BA125,設定!B6,AZ56:AZ125)</f>
        <v>0</v>
      </c>
      <c r="BA21" s="355"/>
      <c r="BB21" s="354">
        <f>AZ21+SUMIF(BC44:BC53,設定!B6,BB44:BC53)+SUMIF(BC38,設定!B6,BB38:BC38)+SUMIF(BC40,設定!B6,BB40:BC40)-SUMIF(BC37,設定!B6,BB37:BC37)-SUMIF(BC39,設定!B6,BB39:BC39)-SUMIF(BC56:BC125,設定!B6,BB56:BB125)</f>
        <v>0</v>
      </c>
      <c r="BC21" s="355"/>
      <c r="BD21" s="354">
        <f>BB21+SUMIF(BE44:BE53,設定!B6,BD44:BE53)+SUMIF(BE38,設定!B6,BD38:BE38)+SUMIF(BE40,設定!B6,BD40:BE40)-SUMIF(BE37,設定!B6,BD37:BE37)-SUMIF(BE39,設定!B6,BD39:BE39)-SUMIF(BE56:BE125,設定!B6,BD56:BE125)</f>
        <v>0</v>
      </c>
      <c r="BE21" s="355"/>
      <c r="BF21" s="354">
        <f>BD21+SUMIF(BG44:BG53,設定!B6,BF44:BG53)+SUMIF(BG38,設定!B6,BF38:BG38)+SUMIF(BG40,設定!B6,BF40:BG40)-SUMIF(BG37,設定!B6,BF37:BG37)-SUMIF(BG39,設定!B6,BF39:BG39)-SUMIF(BG56:BG125,設定!B6,BF56:BF125)</f>
        <v>0</v>
      </c>
      <c r="BG21" s="355"/>
      <c r="BH21" s="354">
        <f>BF21+SUMIF(BI44:BI53,設定!B6,BH44:BI53)+SUMIF(BI38,設定!B6,BH38:BI38)+SUMIF(BI40,設定!B6,BH40:BI40)-SUMIF(BI37,設定!B6,BH37:BI37)-SUMIF(BI39,設定!B6,BH39:BI39)-SUMIF(BI56:BI125,設定!B6,BH56:BH125)</f>
        <v>0</v>
      </c>
      <c r="BI21" s="355"/>
      <c r="BJ21" s="354">
        <f>BH21+SUMIF(BK44:BK53,設定!B6,BJ44:BK53)+SUMIF(BK38,設定!B6,BJ38:BK38)+SUMIF(BK40,設定!B6,BJ40:BK40)-SUMIF(BK37,設定!B6,BJ37:BK37)-SUMIF(BK39,設定!B6,BJ39:BK39)-SUMIF(BK56:BK125,設定!B6,BJ56:BJ125)</f>
        <v>0</v>
      </c>
      <c r="BK21" s="355"/>
      <c r="BL21" s="354">
        <f>BJ21+SUMIF(BM44:BM53,設定!B6,BL44:BM53)+SUMIF(BM38,設定!B6,BL38:BM38)+SUMIF(BM40,設定!B6,BL40:BM40)-SUMIF(BM37,設定!B6,BL37:BM37)-SUMIF(BM39,設定!B6,BL39:BM39)-SUMIF(BM56:BM125,設定!B6,BL56:BL125)</f>
        <v>0</v>
      </c>
      <c r="BM21" s="356"/>
    </row>
    <row r="22" spans="2:65" s="98" customFormat="1" ht="18.75" customHeight="1">
      <c r="B22" s="364"/>
      <c r="C22" s="210">
        <f>設定!B7</f>
        <v>0</v>
      </c>
      <c r="D22" s="350">
        <f>'11月'!BJ22+SUMIF(E44:E53,設定!B7,D44:E53)+SUMIF(E38,設定!B7,D38:E38)+SUMIF(E40,設定!B7,D40:E40)-SUMIF(E37,設定!B7,D37:E37)-SUMIF(E39,設定!B7,D39:E39)-SUMIF(E56:E125,設定!B7,D56:D125)</f>
        <v>0</v>
      </c>
      <c r="E22" s="351"/>
      <c r="F22" s="350">
        <f>D22+SUMIF(G44:G53,設定!B7,F44:G53)+SUMIF(G38,設定!B7,F38:G38)+SUMIF(G40,設定!B7,F40:G40)-SUMIF(G37,設定!B7,F37:G37)-SUMIF(G39,設定!B7,F39:G39)-SUMIF(G56:G125,設定!B7,F56:F125)</f>
        <v>0</v>
      </c>
      <c r="G22" s="351"/>
      <c r="H22" s="350">
        <f>F22+SUMIF(I44:I53,設定!B7,H44:I53)+SUMIF(I38,設定!B7,H38:I38)+SUMIF(I40,設定!B7,H40:I40)-SUMIF(I37,設定!B7,H37:I37)-SUMIF(I39,設定!B7,H39:I39)-SUMIF(I56:I125,設定!B7,H56:H125)</f>
        <v>0</v>
      </c>
      <c r="I22" s="351"/>
      <c r="J22" s="350">
        <f>H22+SUMIF(K44:K53,設定!B7,J44:K53)+SUMIF(K38,設定!B7,J38:K38)+SUMIF(K40,設定!B7,J40:K40)-SUMIF(K37,設定!B7,J37:K37)-SUMIF(K39,設定!B7,J39:K39)-SUMIF(K56:K125,設定!B7,J56:J125)</f>
        <v>0</v>
      </c>
      <c r="K22" s="351"/>
      <c r="L22" s="350">
        <f>J22+SUMIF(M44:M53,設定!B7,L44:M53)+SUMIF(M38,設定!B7,L38:M38)+SUMIF(M40,設定!B7,L40:M40)-SUMIF(M37,設定!B7,L37:M37)-SUMIF(M39,設定!B7,L39:M39)-SUMIF(M56:M125,設定!B7,L56:L125)</f>
        <v>0</v>
      </c>
      <c r="M22" s="351"/>
      <c r="N22" s="350">
        <f>L22+SUMIF(O44:O53,設定!B7,N44:O53)+SUMIF(O38,設定!B7,N38:O38)+SUMIF(O40,設定!B7,N40:O40)-SUMIF(O37,設定!B7,N37:O37)-SUMIF(O39,設定!B7,N39:O39)-SUMIF(O56:O125,設定!B7,N56:N125)</f>
        <v>0</v>
      </c>
      <c r="O22" s="351"/>
      <c r="P22" s="350">
        <f>N22+SUMIF(Q44:Q53,設定!B7,P44:Q53)+SUMIF(Q38,設定!B7,P38:Q38)+SUMIF(Q40,設定!B7,P40:Q40)-SUMIF(Q37,設定!B7,P37:Q37)-SUMIF(Q39,設定!B7,P39:Q39)-SUMIF(Q56:Q125,設定!B7,P56:P125)</f>
        <v>0</v>
      </c>
      <c r="Q22" s="351"/>
      <c r="R22" s="350">
        <f>P22+SUMIF(S44:S53,設定!B7,R44:S53)+SUMIF(S38,設定!B7,R38:S38)+SUMIF(S40,設定!B7,R40:S40)-SUMIF(S37,設定!B7,R37:S37)-SUMIF(S39,設定!B7,R39:S39)-SUMIF(S56:S125,設定!B7,R56:R125)</f>
        <v>0</v>
      </c>
      <c r="S22" s="351"/>
      <c r="T22" s="350">
        <f>R22+SUMIF(U44:U53,設定!B7,T44:U53)+SUMIF(U38,設定!B7,T38:U38)+SUMIF(U40,設定!B7,T40:U40)-SUMIF(U37,設定!B7,T37:U37)-SUMIF(U39,設定!B7,T39:U39)-SUMIF(U56:U125,設定!B7,T56:T125)</f>
        <v>0</v>
      </c>
      <c r="U22" s="351"/>
      <c r="V22" s="350">
        <f>T22+SUMIF(W44:W53,設定!B7,V44:W53)+SUMIF(W38,設定!B7,V38:W38)+SUMIF(W40,設定!B7,V40:W40)-SUMIF(W37,設定!B7,V37:W37)-SUMIF(W39,設定!B7,V39:W39)-SUMIF(W56:W125,設定!B7,V56:V125)</f>
        <v>0</v>
      </c>
      <c r="W22" s="351"/>
      <c r="X22" s="350">
        <f>V22+SUMIF(Y44:Y53,設定!B7,X44:Y53)+SUMIF(Y38,設定!B7,X38:Y38)+SUMIF(Y40,設定!B7,X40:Y40)-SUMIF(Y37,設定!B7,X37:Y37)-SUMIF(Y39,設定!B7,X39:Y39)-SUMIF(Y56:Y125,設定!B7,X56:X125)</f>
        <v>0</v>
      </c>
      <c r="Y22" s="351"/>
      <c r="Z22" s="350">
        <f>X22+SUMIF(AA44:AA53,設定!B7,Z44:AA53)+SUMIF(AA38,設定!B7,Z38:AA38)+SUMIF(AA40,設定!B7,Z40:AA40)-SUMIF(AA37,設定!B7,Z37:AA37)-SUMIF(AA39,設定!B7,Z39:AA39)-SUMIF(AA56:AA125,設定!B7,Z56:Z125)</f>
        <v>0</v>
      </c>
      <c r="AA22" s="351"/>
      <c r="AB22" s="350">
        <f>Z22+SUMIF(AC44:AC53,設定!B7,AB44:AC53)+SUMIF(AC38,設定!B7,AB38:AC38)+SUMIF(AC40,設定!B7,AB40:AC40)-SUMIF(AC37,設定!B7,AB37:AC37)-SUMIF(AC39,設定!B7,AB39:AC39)-SUMIF(AC56:AC125,設定!B7,AB56:AB125)</f>
        <v>0</v>
      </c>
      <c r="AC22" s="351"/>
      <c r="AD22" s="350">
        <f>AB22+SUMIF(AE44:AE53,設定!B7,AD44:AE53)+SUMIF(AE38,設定!B7,AD38:AE38)+SUMIF(AE40,設定!B7,AD40:AE40)-SUMIF(AE37,設定!B7,AD37:AE37)-SUMIF(AE39,設定!B7,AD39:AE39)-SUMIF(AE56:AE125,設定!B7,AD56:AE125)</f>
        <v>0</v>
      </c>
      <c r="AE22" s="351"/>
      <c r="AF22" s="350">
        <f>AD22+SUMIF(AG44:AG53,設定!B7,AF44:AG53)+SUMIF(AG38,設定!B7,AF38:AG38)+SUMIF(AG40,設定!B7,AF40:AG40)-SUMIF(AG37,設定!B7,AF37:AG37)-SUMIF(AG39,設定!B7,AF39:AG39)-SUMIF(AG56:AG125,設定!B7,AF56:AF125)</f>
        <v>0</v>
      </c>
      <c r="AG22" s="351"/>
      <c r="AH22" s="350">
        <f>AF22+SUMIF(AI44:AI53,設定!B7,AH44:AI53)+SUMIF(AI38,設定!B7,AH38:AI38)+SUMIF(AI40,設定!B7,AH40:AI40)-SUMIF(AI37,設定!B7,AH37:AI37)-SUMIF(AI39,設定!B7,AH39:AI39)-SUMIF(AI56:AI125,設定!B7,AH56:AH125)</f>
        <v>0</v>
      </c>
      <c r="AI22" s="351"/>
      <c r="AJ22" s="350">
        <f>AH22+SUMIF(AK44:AK53,設定!B7,AJ44:AK53)+SUMIF(AK38,設定!B7,AJ38:AK38)+SUMIF(AK40,設定!B7,AJ40:AK40)-SUMIF(AK37,設定!B7,AJ37:AK37)-SUMIF(AK39,設定!B7,AJ39:AK39)-SUMIF(AK56:AK125,設定!B7,AJ56:AJ125)</f>
        <v>0</v>
      </c>
      <c r="AK22" s="351"/>
      <c r="AL22" s="350">
        <f>AJ22+SUMIF(AM44:AM53,設定!B7,AL44:AM53)+SUMIF(AM38,設定!B7,AL38:AM38)+SUMIF(AM40,設定!B7,AL40:AM40)-SUMIF(AM37,設定!B7,AL37:AM37)-SUMIF(AM39,設定!B7,AL39:AM39)-SUMIF(AM56:AM125,設定!B7,AL56:AL125)</f>
        <v>0</v>
      </c>
      <c r="AM22" s="351"/>
      <c r="AN22" s="350">
        <f>AL22+SUMIF(AO44:AO53,設定!B7,AN44:AO53)+SUMIF(AO38,設定!B7,AN38:AO38)+SUMIF(AO40,設定!B7,AN40:AO40)-SUMIF(AO37,設定!B7,AN37:AO37)-SUMIF(AO39,設定!B7,AN39:AO39)-SUMIF(AO56:AO125,設定!B7,AN56:AN125)</f>
        <v>0</v>
      </c>
      <c r="AO22" s="351"/>
      <c r="AP22" s="350">
        <f>AN22+SUMIF(AQ44:AQ53,設定!B7,AP44:AQ53)+SUMIF(AQ38,設定!B7,AP38:AQ38)+SUMIF(AQ40,設定!B7,AP40:AQ40)-SUMIF(AQ37,設定!B7,AP37:AQ37)-SUMIF(AQ39,設定!B7,AP39:AQ39)-SUMIF(AQ56:AQ125,設定!B7,AP56:AP125)</f>
        <v>0</v>
      </c>
      <c r="AQ22" s="351"/>
      <c r="AR22" s="350">
        <f>AP22+SUMIF(AS44:AS53,設定!B7,AR44:AS53)+SUMIF(AS38,設定!B7,AR38:AS38)+SUMIF(AS40,設定!B7,AR40:AS40)-SUMIF(AS37,設定!B7,AR37:AS37)-SUMIF(AS39,設定!B7,AR39:AS39)-SUMIF(AS56:AS125,設定!B7,AR56:AR125)</f>
        <v>0</v>
      </c>
      <c r="AS22" s="351"/>
      <c r="AT22" s="350">
        <f>AR22+SUMIF(AU44:AU53,設定!B7,AT44:AU53)+SUMIF(AU38,設定!B7,AT38:AU38)+SUMIF(AU40,設定!B7,AT40:AU40)-SUMIF(AU37,設定!B7,AT37:AU37)-SUMIF(AU39,設定!B7,AT39:AU39)-SUMIF(AU56:AU125,設定!B7,AT56:AT125)</f>
        <v>0</v>
      </c>
      <c r="AU22" s="351"/>
      <c r="AV22" s="350">
        <f>AT22+SUMIF(AW44:AW53,設定!B7,AV44:AW53)+SUMIF(AW38,設定!B7,AV38:AW38)+SUMIF(AW40,設定!B7,AV40:AW40)-SUMIF(AW37,設定!B7,AV37:AW37)-SUMIF(AW39,設定!B7,AV39:AW39)-SUMIF(AW56:AW125,設定!B7,AV56:AV125)</f>
        <v>0</v>
      </c>
      <c r="AW22" s="351"/>
      <c r="AX22" s="350">
        <f>AV22+SUMIF(AY44:AY53,設定!B7,AX44:AY53)+SUMIF(AY38,設定!B7,AX38:AY38)+SUMIF(AY40,設定!B7,AX40:AY40)-SUMIF(AY37,設定!B7,AX37:AY37)-SUMIF(AY39,設定!B7,AX39:AY39)-SUMIF(AY56:AY125,設定!B7,AX56:AX125)</f>
        <v>0</v>
      </c>
      <c r="AY22" s="351"/>
      <c r="AZ22" s="350">
        <f>AX22+SUMIF(BA44:BA53,設定!B7,AZ44:BA53)+SUMIF(BA38,設定!B7,AZ38:BA38)+SUMIF(BA40,設定!B7,AZ40:BA40)-SUMIF(BA37,設定!B7,AZ37:BA37)-SUMIF(BA39,設定!B7,AZ39:BA39)-SUMIF(BA56:BA125,設定!B7,AZ56:AZ125)</f>
        <v>0</v>
      </c>
      <c r="BA22" s="351"/>
      <c r="BB22" s="350">
        <f>AZ22+SUMIF(BC44:BC53,設定!B7,BB44:BC53)+SUMIF(BC38,設定!B7,BB38:BC38)+SUMIF(BC40,設定!B7,BB40:BC40)-SUMIF(BC37,設定!B7,BB37:BC37)-SUMIF(BC39,設定!B7,BB39:BC39)-SUMIF(BC56:BC125,設定!B7,BB56:BB125)</f>
        <v>0</v>
      </c>
      <c r="BC22" s="351"/>
      <c r="BD22" s="350">
        <f>BB22+SUMIF(BE44:BE53,設定!B7,BD44:BE53)+SUMIF(BE38,設定!B7,BD38:BE38)+SUMIF(BE40,設定!B7,BD40:BE40)-SUMIF(BE37,設定!B7,BD37:BE37)-SUMIF(BE39,設定!B7,BD39:BE39)-SUMIF(BE56:BE125,設定!B7,BD56:BE125)</f>
        <v>0</v>
      </c>
      <c r="BE22" s="351"/>
      <c r="BF22" s="350">
        <f>BD22+SUMIF(BG44:BG53,設定!B7,BF44:BG53)+SUMIF(BG38,設定!B7,BF38:BG38)+SUMIF(BG40,設定!B7,BF40:BG40)-SUMIF(BG37,設定!B7,BF37:BG37)-SUMIF(BG39,設定!B7,BF39:BG39)-SUMIF(BG56:BG125,設定!B7,BF56:BF125)</f>
        <v>0</v>
      </c>
      <c r="BG22" s="351"/>
      <c r="BH22" s="350">
        <f>BF22+SUMIF(BI44:BI53,設定!B7,BH44:BI53)+SUMIF(BI38,設定!B7,BH38:BI38)+SUMIF(BI40,設定!B7,BH40:BI40)-SUMIF(BI37,設定!B7,BH37:BI37)-SUMIF(BI39,設定!B7,BH39:BI39)-SUMIF(BI56:BI125,設定!B7,BH56:BH125)</f>
        <v>0</v>
      </c>
      <c r="BI22" s="351"/>
      <c r="BJ22" s="350">
        <f>BH22+SUMIF(BK44:BK53,設定!B7,BJ44:BK53)+SUMIF(BK38,設定!B7,BJ38:BK38)+SUMIF(BK40,設定!B7,BJ40:BK40)-SUMIF(BK37,設定!B7,BJ37:BK37)-SUMIF(BK39,設定!B7,BJ39:BK39)-SUMIF(BK56:BK125,設定!B7,BJ56:BJ125)</f>
        <v>0</v>
      </c>
      <c r="BK22" s="351"/>
      <c r="BL22" s="350">
        <f>BJ22+SUMIF(BM44:BM53,設定!B7,BL44:BM53)+SUMIF(BM38,設定!B7,BL38:BM38)+SUMIF(BM40,設定!B7,BL40:BM40)-SUMIF(BM37,設定!B7,BL37:BM37)-SUMIF(BM39,設定!B7,BL39:BM39)-SUMIF(BM56:BM125,設定!B7,BL56:BL125)</f>
        <v>0</v>
      </c>
      <c r="BM22" s="352"/>
    </row>
    <row r="23" spans="2:65" s="98" customFormat="1" ht="18.75" customHeight="1">
      <c r="B23" s="364"/>
      <c r="C23" s="140">
        <f>設定!B8</f>
        <v>0</v>
      </c>
      <c r="D23" s="354">
        <f>'11月'!BJ23+SUMIF(E44:E53,設定!B8,D44:E53)+SUMIF(E38,設定!B8,D38:E38)+SUMIF(E40,設定!B8,D40:E40)-SUMIF(E37,設定!B8,D37:E37)-SUMIF(E39,設定!B8,D39:E39)-SUMIF(E56:E125,設定!B8,D56:D125)</f>
        <v>0</v>
      </c>
      <c r="E23" s="355"/>
      <c r="F23" s="354">
        <f>D23+SUMIF(G44:G53,設定!B8,F44:G53)+SUMIF(G38,設定!B8,F38:G38)+SUMIF(G40,設定!B8,F40:G40)-SUMIF(G37,設定!B8,F37:G37)-SUMIF(G39,設定!B8,F39:G39)-SUMIF(G56:G125,設定!B8,F56:F125)</f>
        <v>0</v>
      </c>
      <c r="G23" s="355"/>
      <c r="H23" s="354">
        <f>F23+SUMIF(I44:I53,設定!B8,H44:I53)+SUMIF(I38,設定!B8,H38:I38)+SUMIF(I40,設定!B8,H40:I40)-SUMIF(I37,設定!B8,H37:I37)-SUMIF(I39,設定!B8,H39:I39)-SUMIF(I56:I125,設定!B8,H56:H125)</f>
        <v>0</v>
      </c>
      <c r="I23" s="355"/>
      <c r="J23" s="354">
        <f>H23+SUMIF(K44:K53,設定!B8,J44:K53)+SUMIF(K38,設定!B8,J38:K38)+SUMIF(K40,設定!B8,J40:K40)-SUMIF(K37,設定!B8,J37:K37)-SUMIF(K39,設定!B8,J39:K39)-SUMIF(K56:K125,設定!B8,J56:J125)</f>
        <v>0</v>
      </c>
      <c r="K23" s="355"/>
      <c r="L23" s="354">
        <f>J23+SUMIF(M44:M53,設定!B8,L44:M53)+SUMIF(M38,設定!B8,L38:M38)+SUMIF(M40,設定!B8,L40:M40)-SUMIF(M37,設定!B8,L37:M37)-SUMIF(M39,設定!B8,L39:M39)-SUMIF(M56:M125,設定!B8,L56:L125)</f>
        <v>0</v>
      </c>
      <c r="M23" s="355"/>
      <c r="N23" s="354">
        <f>L23+SUMIF(O44:O53,設定!B8,N44:O53)+SUMIF(O38,設定!B8,N38:O38)+SUMIF(O40,設定!B8,N40:O40)-SUMIF(O37,設定!B8,N37:O37)-SUMIF(O39,設定!B8,N39:O39)-SUMIF(O56:O125,設定!B8,N56:N125)</f>
        <v>0</v>
      </c>
      <c r="O23" s="355"/>
      <c r="P23" s="354">
        <f>N23+SUMIF(Q44:Q53,設定!B8,P44:Q53)+SUMIF(Q38,設定!B8,P38:Q38)+SUMIF(Q40,設定!B8,P40:Q40)-SUMIF(Q37,設定!B8,P37:Q37)-SUMIF(Q39,設定!B8,P39:Q39)-SUMIF(Q56:Q125,設定!B8,P56:P125)</f>
        <v>0</v>
      </c>
      <c r="Q23" s="355"/>
      <c r="R23" s="354">
        <f>P23+SUMIF(S44:S53,設定!B8,R44:S53)+SUMIF(S38,設定!B8,R38:S38)+SUMIF(S40,設定!B8,R40:S40)-SUMIF(S37,設定!B8,R37:S37)-SUMIF(S39,設定!B8,R39:S39)-SUMIF(S56:S125,設定!B8,R56:R125)</f>
        <v>0</v>
      </c>
      <c r="S23" s="355"/>
      <c r="T23" s="354">
        <f>R23+SUMIF(U44:U53,設定!B8,T44:U53)+SUMIF(U38,設定!B8,T38:U38)+SUMIF(U40,設定!B8,T40:U40)-SUMIF(U37,設定!B8,T37:U37)-SUMIF(U39,設定!B8,T39:U39)-SUMIF(U56:U125,設定!B8,T56:T125)</f>
        <v>0</v>
      </c>
      <c r="U23" s="355"/>
      <c r="V23" s="354">
        <f>T23+SUMIF(W44:W53,設定!B8,V44:W53)+SUMIF(W38,設定!B8,V38:W38)+SUMIF(W40,設定!B8,V40:W40)-SUMIF(W37,設定!B8,V37:W37)-SUMIF(W39,設定!B8,V39:W39)-SUMIF(W56:W125,設定!B8,V56:V125)</f>
        <v>0</v>
      </c>
      <c r="W23" s="355"/>
      <c r="X23" s="354">
        <f>V23+SUMIF(Y44:Y53,設定!B8,X44:Y53)+SUMIF(Y38,設定!B8,X38:Y38)+SUMIF(Y40,設定!B8,X40:Y40)-SUMIF(Y37,設定!B8,X37:Y37)-SUMIF(Y39,設定!B8,X39:Y39)-SUMIF(Y56:Y125,設定!B8,X56:X125)</f>
        <v>0</v>
      </c>
      <c r="Y23" s="355"/>
      <c r="Z23" s="354">
        <f>X23+SUMIF(AA44:AA53,設定!B8,Z44:AA53)+SUMIF(AA38,設定!B8,Z38:AA38)+SUMIF(AA40,設定!B8,Z40:AA40)-SUMIF(AA37,設定!B8,Z37:AA37)-SUMIF(AA39,設定!B8,Z39:AA39)-SUMIF(AA56:AA125,設定!B8,Z56:Z125)</f>
        <v>0</v>
      </c>
      <c r="AA23" s="355"/>
      <c r="AB23" s="354">
        <f>Z23+SUMIF(AC44:AC53,設定!B8,AB44:AC53)+SUMIF(AC38,設定!B8,AB38:AC38)+SUMIF(AC40,設定!B8,AB40:AC40)-SUMIF(AC37,設定!B8,AB37:AC37)-SUMIF(AC39,設定!B8,AB39:AC39)-SUMIF(AC56:AC125,設定!B8,AB56:AB125)</f>
        <v>0</v>
      </c>
      <c r="AC23" s="355"/>
      <c r="AD23" s="354">
        <f>AB23+SUMIF(AE44:AE53,設定!B8,AD44:AE53)+SUMIF(AE38,設定!B8,AD38:AE38)+SUMIF(AE40,設定!B8,AD40:AE40)-SUMIF(AE37,設定!B8,AD37:AE37)-SUMIF(AE39,設定!B8,AD39:AE39)-SUMIF(AE56:AE125,設定!B8,AD56:AE125)</f>
        <v>0</v>
      </c>
      <c r="AE23" s="355"/>
      <c r="AF23" s="354">
        <f>AD23+SUMIF(AG44:AG53,設定!B8,AF44:AG53)+SUMIF(AG38,設定!B8,AF38:AG38)+SUMIF(AG40,設定!B8,AF40:AG40)-SUMIF(AG37,設定!B8,AF37:AG37)-SUMIF(AG39,設定!B8,AF39:AG39)-SUMIF(AG56:AG125,設定!B8,AF56:AF125)</f>
        <v>0</v>
      </c>
      <c r="AG23" s="355"/>
      <c r="AH23" s="354">
        <f>AF23+SUMIF(AI44:AI53,設定!B8,AH44:AI53)+SUMIF(AI38,設定!B8,AH38:AI38)+SUMIF(AI40,設定!B8,AH40:AI40)-SUMIF(AI37,設定!B8,AH37:AI37)-SUMIF(AI39,設定!B8,AH39:AI39)-SUMIF(AI56:AI125,設定!B8,AH56:AH125)</f>
        <v>0</v>
      </c>
      <c r="AI23" s="355"/>
      <c r="AJ23" s="354">
        <f>AH23+SUMIF(AK44:AK53,設定!B8,AJ44:AK53)+SUMIF(AK38,設定!B8,AJ38:AK38)+SUMIF(AK40,設定!B8,AJ40:AK40)-SUMIF(AK37,設定!B8,AJ37:AK37)-SUMIF(AK39,設定!B8,AJ39:AK39)-SUMIF(AK56:AK125,設定!B8,AJ56:AJ125)</f>
        <v>0</v>
      </c>
      <c r="AK23" s="355"/>
      <c r="AL23" s="354">
        <f>AJ23+SUMIF(AM44:AM53,設定!B8,AL44:AM53)+SUMIF(AM38,設定!B8,AL38:AM38)+SUMIF(AM40,設定!B8,AL40:AM40)-SUMIF(AM37,設定!B8,AL37:AM37)-SUMIF(AM39,設定!B8,AL39:AM39)-SUMIF(AM56:AM125,設定!B8,AL56:AL125)</f>
        <v>0</v>
      </c>
      <c r="AM23" s="355"/>
      <c r="AN23" s="354">
        <f>AL23+SUMIF(AO44:AO53,設定!B8,AN44:AO53)+SUMIF(AO38,設定!B8,AN38:AO38)+SUMIF(AO40,設定!B8,AN40:AO40)-SUMIF(AO37,設定!B8,AN37:AO37)-SUMIF(AO39,設定!B8,AN39:AO39)-SUMIF(AO56:AO125,設定!B8,AN56:AN125)</f>
        <v>0</v>
      </c>
      <c r="AO23" s="355"/>
      <c r="AP23" s="354">
        <f>AN23+SUMIF(AQ44:AQ53,設定!B8,AP44:AQ53)+SUMIF(AQ38,設定!B8,AP38:AQ38)+SUMIF(AQ40,設定!B8,AP40:AQ40)-SUMIF(AQ37,設定!B8,AP37:AQ37)-SUMIF(AQ39,設定!B8,AP39:AQ39)-SUMIF(AQ56:AQ125,設定!B8,AP56:AP125)</f>
        <v>0</v>
      </c>
      <c r="AQ23" s="355"/>
      <c r="AR23" s="354">
        <f>AP23+SUMIF(AS44:AS53,設定!B8,AR44:AS53)+SUMIF(AS38,設定!B8,AR38:AS38)+SUMIF(AS40,設定!B8,AR40:AS40)-SUMIF(AS37,設定!B8,AR37:AS37)-SUMIF(AS39,設定!B8,AR39:AS39)-SUMIF(AS56:AS125,設定!B8,AR56:AR125)</f>
        <v>0</v>
      </c>
      <c r="AS23" s="355"/>
      <c r="AT23" s="354">
        <f>AR23+SUMIF(AU44:AU53,設定!B8,AT44:AU53)+SUMIF(AU38,設定!B8,AT38:AU38)+SUMIF(AU40,設定!B8,AT40:AU40)-SUMIF(AU37,設定!B8,AT37:AU37)-SUMIF(AU39,設定!B8,AT39:AU39)-SUMIF(AU56:AU125,設定!B8,AT56:AT125)</f>
        <v>0</v>
      </c>
      <c r="AU23" s="355"/>
      <c r="AV23" s="354">
        <f>AT23+SUMIF(AW44:AW53,設定!B8,AV44:AW53)+SUMIF(AW38,設定!B8,AV38:AW38)+SUMIF(AW40,設定!B8,AV40:AW40)-SUMIF(AW37,設定!B8,AV37:AW37)-SUMIF(AW39,設定!B8,AV39:AW39)-SUMIF(AW56:AW125,設定!B8,AV56:AV125)</f>
        <v>0</v>
      </c>
      <c r="AW23" s="355"/>
      <c r="AX23" s="354">
        <f>AV23+SUMIF(AY44:AY53,設定!B8,AX44:AY53)+SUMIF(AY38,設定!B8,AX38:AY38)+SUMIF(AY40,設定!B8,AX40:AY40)-SUMIF(AY37,設定!B8,AX37:AY37)-SUMIF(AY39,設定!B8,AX39:AY39)-SUMIF(AY56:AY125,設定!B8,AX56:AX125)</f>
        <v>0</v>
      </c>
      <c r="AY23" s="355"/>
      <c r="AZ23" s="354">
        <f>AX23+SUMIF(BA44:BA53,設定!B8,AZ44:BA53)+SUMIF(BA38,設定!B8,AZ38:BA38)+SUMIF(BA40,設定!B8,AZ40:BA40)-SUMIF(BA37,設定!B8,AZ37:BA37)-SUMIF(BA39,設定!B8,AZ39:BA39)-SUMIF(BA56:BA125,設定!B8,AZ56:AZ125)</f>
        <v>0</v>
      </c>
      <c r="BA23" s="355"/>
      <c r="BB23" s="354">
        <f>AZ23+SUMIF(BC44:BC53,設定!B8,BB44:BC53)+SUMIF(BC38,設定!B8,BB38:BC38)+SUMIF(BC40,設定!B8,BB40:BC40)-SUMIF(BC37,設定!B8,BB37:BC37)-SUMIF(BC39,設定!B8,BB39:BC39)-SUMIF(BC56:BC125,設定!B8,BB56:BB125)</f>
        <v>0</v>
      </c>
      <c r="BC23" s="355"/>
      <c r="BD23" s="354">
        <f>BB23+SUMIF(BE44:BE53,設定!B8,BD44:BE53)+SUMIF(BE38,設定!B8,BD38:BE38)+SUMIF(BE40,設定!B8,BD40:BE40)-SUMIF(BE37,設定!B8,BD37:BE37)-SUMIF(BE39,設定!B8,BD39:BE39)-SUMIF(BE56:BE125,設定!B8,BD56:BE125)</f>
        <v>0</v>
      </c>
      <c r="BE23" s="355"/>
      <c r="BF23" s="354">
        <f>BD23+SUMIF(BG44:BG53,設定!B8,BF44:BG53)+SUMIF(BG38,設定!B8,BF38:BG38)+SUMIF(BG40,設定!B8,BF40:BG40)-SUMIF(BG37,設定!B8,BF37:BG37)-SUMIF(BG39,設定!B8,BF39:BG39)-SUMIF(BG56:BG125,設定!B8,BF56:BF125)</f>
        <v>0</v>
      </c>
      <c r="BG23" s="355"/>
      <c r="BH23" s="354">
        <f>BF23+SUMIF(BI44:BI53,設定!B8,BH44:BI53)+SUMIF(BI38,設定!B8,BH38:BI38)+SUMIF(BI40,設定!B8,BH40:BI40)-SUMIF(BI37,設定!B8,BH37:BI37)-SUMIF(BI39,設定!B8,BH39:BI39)-SUMIF(BI56:BI125,設定!B8,BH56:BH125)</f>
        <v>0</v>
      </c>
      <c r="BI23" s="355"/>
      <c r="BJ23" s="354">
        <f>BH23+SUMIF(BK44:BK53,設定!B8,BJ44:BK53)+SUMIF(BK38,設定!B8,BJ38:BK38)+SUMIF(BK40,設定!B8,BJ40:BK40)-SUMIF(BK37,設定!B8,BJ37:BK37)-SUMIF(BK39,設定!B8,BJ39:BK39)-SUMIF(BK56:BK125,設定!B8,BJ56:BJ125)</f>
        <v>0</v>
      </c>
      <c r="BK23" s="355"/>
      <c r="BL23" s="354">
        <f>BJ23+SUMIF(BM44:BM53,設定!B8,BL44:BM53)+SUMIF(BM38,設定!B8,BL38:BM38)+SUMIF(BM40,設定!B8,BL40:BM40)-SUMIF(BM37,設定!B8,BL37:BM37)-SUMIF(BM39,設定!B8,BL39:BM39)-SUMIF(BM56:BM125,設定!B8,BL56:BL125)</f>
        <v>0</v>
      </c>
      <c r="BM23" s="356"/>
    </row>
    <row r="24" spans="2:65" s="98" customFormat="1" ht="18.75" customHeight="1">
      <c r="B24" s="364"/>
      <c r="C24" s="210">
        <f>設定!B9</f>
        <v>0</v>
      </c>
      <c r="D24" s="350" cm="1">
        <f t="array" ref="D24">'11月'!BJ24+SUMIF(E44:E53,設定!B9,D44:E53)+SUMIF(E38,設定!B9,D38:E38)+SUMIF(E40,設定!B9,D40:E40)-SUMIF(E37,設定!B9,D37:E37)-SUMIF(E39,設定!B9,D39:E39)-SUMIF(E56:E125,設定B9,D56:D125)</f>
        <v>0</v>
      </c>
      <c r="E24" s="351"/>
      <c r="F24" s="350">
        <f>D24+SUMIF(G44:G53,設定!B9,F44:G53)+SUMIF(G38,設定!B9,F38:G38)+SUMIF(G40,設定!B9,F40:G40)-SUMIF(G37,設定!B9,F37:G37)-SUMIF(G39,設定!B9,F39:G39)-SUMIF(G56:G125,設定!B9,F56:F125)</f>
        <v>0</v>
      </c>
      <c r="G24" s="351"/>
      <c r="H24" s="350">
        <f>F24+SUMIF(I44:I53,設定!B9,H44:I53)+SUMIF(I38,設定!B9,H38:I38)+SUMIF(I40,設定!B9,H40:I40)-SUMIF(I37,設定!B9,H37:I37)-SUMIF(I39,設定!B9,H39:I39)-SUMIF(I56:I125,設定!B9,H56:H125)</f>
        <v>0</v>
      </c>
      <c r="I24" s="351"/>
      <c r="J24" s="350">
        <f>H24+SUMIF(K44:K53,設定!B9,J44:K53)+SUMIF(K38,設定!B9,J38:K38)+SUMIF(K40,設定!B9,J40:K40)-SUMIF(K37,設定!B9,J37:K37)-SUMIF(K39,設定!B9,J39:K39)-SUMIF(K56:K125,設定!B9,J56:J125)</f>
        <v>0</v>
      </c>
      <c r="K24" s="351"/>
      <c r="L24" s="350">
        <f>J24+SUMIF(M44:M53,設定!B9,L44:M53)+SUMIF(M38,設定!B9,L38:M38)+SUMIF(M40,設定!B9,L40:M40)-SUMIF(M37,設定!B9,L37:M37)-SUMIF(M39,設定!B9,L39:M39)-SUMIF(M56:M125,設定!B9,L56:L125)</f>
        <v>0</v>
      </c>
      <c r="M24" s="351"/>
      <c r="N24" s="350">
        <f>L24+SUMIF(O44:O53,設定!B9,N44:O53)+SUMIF(O38,設定!B9,N38:O38)+SUMIF(O40,設定!B9,N40:O40)-SUMIF(O37,設定!B9,N37:O37)-SUMIF(O39,設定!B9,N39:O39)-SUMIF(O56:O125,設定!B9,N56:N125)</f>
        <v>0</v>
      </c>
      <c r="O24" s="351"/>
      <c r="P24" s="350">
        <f>N24+SUMIF(Q44:Q53,設定!B9,P44:Q53)+SUMIF(Q38,設定!B9,P38:Q38)+SUMIF(Q40,設定!B9,P40:Q40)-SUMIF(Q37,設定!B9,P37:Q37)-SUMIF(Q39,設定!B9,P39:Q39)-SUMIF(Q56:Q125,設定!B9,P56:P125)</f>
        <v>0</v>
      </c>
      <c r="Q24" s="351"/>
      <c r="R24" s="350">
        <f>P24+SUMIF(S44:S53,設定!B9,R44:S53)+SUMIF(S38,設定!B9,R38:S38)+SUMIF(S40,設定!B9,R40:S40)-SUMIF(S37,設定!B9,R37:S37)-SUMIF(S39,設定!B9,R39:S39)-SUMIF(S56:S125,設定!B9,R56:R125)</f>
        <v>0</v>
      </c>
      <c r="S24" s="351"/>
      <c r="T24" s="350">
        <f>R24+SUMIF(U44:U53,設定!B9,T44:U53)+SUMIF(U38,設定!B9,T38:U38)+SUMIF(U40,設定!B9,T40:U40)-SUMIF(U37,設定!B9,T37:U37)-SUMIF(U39,設定!B9,T39:U39)-SUMIF(U56:U125,設定!B9,T56:T125)</f>
        <v>0</v>
      </c>
      <c r="U24" s="351"/>
      <c r="V24" s="350">
        <f>T24+SUMIF(W44:W53,設定!B9,V44:W53)+SUMIF(W38,設定!B9,V38:W38)+SUMIF(W40,設定!B9,V40:W40)-SUMIF(W37,設定!B9,V37:W37)-SUMIF(W39,設定!B9,V39:W39)-SUMIF(W56:W125,設定!B9,V56:V125)</f>
        <v>0</v>
      </c>
      <c r="W24" s="351"/>
      <c r="X24" s="350">
        <f>V24+SUMIF(Y44:Y53,設定!B9,X44:Y53)+SUMIF(Y38,設定!B9,X38:Y38)+SUMIF(Y40,設定!B9,X40:Y40)-SUMIF(Y37,設定!B9,X37:Y37)-SUMIF(Y39,設定!B9,X39:Y39)-SUMIF(Y56:Y125,設定!B9,X56:X125)</f>
        <v>0</v>
      </c>
      <c r="Y24" s="351"/>
      <c r="Z24" s="350">
        <f>X24+SUMIF(AA44:AA53,設定!B9,Z44:AA53)+SUMIF(AA38,設定!B9,Z38:AA38)+SUMIF(AA40,設定!B9,Z40:AA40)-SUMIF(AA37,設定!B9,Z37:AA37)-SUMIF(AA39,設定!B9,Z39:AA39)-SUMIF(AA56:AA125,設定!B9,Z56:Z125)</f>
        <v>0</v>
      </c>
      <c r="AA24" s="351"/>
      <c r="AB24" s="350">
        <f>Z24+SUMIF(AC44:AC53,設定!B9,AB44:AC53)+SUMIF(AC38,設定!B9,AB38:AC38)+SUMIF(AC40,設定!B9,AB40:AC40)-SUMIF(AC37,設定!B9,AB37:AC37)-SUMIF(AC39,設定!B9,AB39:AC39)-SUMIF(AC56:AC125,設定!B9,AB56:AB125)</f>
        <v>0</v>
      </c>
      <c r="AC24" s="351"/>
      <c r="AD24" s="350">
        <f>AB24+SUMIF(AE44:AE53,設定!B9,AD44:AE53)+SUMIF(AE38,設定!B9,AD38:AE38)+SUMIF(AE40,設定!B9,AD40:AE40)-SUMIF(AE37,設定!B9,AD37:AE37)-SUMIF(AE39,設定!B9,AD39:AE39)-SUMIF(AE56:AE125,設定!B9,AD56:AE125)</f>
        <v>0</v>
      </c>
      <c r="AE24" s="351"/>
      <c r="AF24" s="350">
        <f>AD24+SUMIF(AG44:AG53,設定!B9,AF44:AG53)+SUMIF(AG38,設定!B9,AF38:AG38)+SUMIF(AG40,設定!B9,AF40:AG40)-SUMIF(AG37,設定!B9,AF37:AG37)-SUMIF(AG39,設定!B9,AF39:AG39)-SUMIF(AG56:AG125,設定!B9,AF56:AF125)</f>
        <v>0</v>
      </c>
      <c r="AG24" s="351"/>
      <c r="AH24" s="350">
        <f>AF24+SUMIF(AI44:AI53,設定!B9,AH44:AI53)+SUMIF(AI38,設定!B9,AH38:AI38)+SUMIF(AI40,設定!B9,AH40:AI40)-SUMIF(AI37,設定!B9,AH37:AI37)-SUMIF(AI39,設定!B9,AH39:AI39)-SUMIF(AI56:AI125,設定!B9,AH56:AH125)</f>
        <v>0</v>
      </c>
      <c r="AI24" s="351"/>
      <c r="AJ24" s="350">
        <f>AH24+SUMIF(AK44:AK53,設定!B9,AJ44:AK53)+SUMIF(AK38,設定!B9,AJ38:AK38)+SUMIF(AK40,設定!B9,AJ40:AK40)-SUMIF(AK37,設定!B9,AJ37:AK37)-SUMIF(AK39,設定!B9,AJ39:AK39)-SUMIF(AK56:AK125,設定!B9,AJ56:AJ125)</f>
        <v>0</v>
      </c>
      <c r="AK24" s="351"/>
      <c r="AL24" s="350">
        <f>AJ24+SUMIF(AM44:AM53,設定!B9,AL44:AM53)+SUMIF(AM38,設定!B9,AL38:AM38)+SUMIF(AM40,設定!B9,AL40:AM40)-SUMIF(AM37,設定!B9,AL37:AM37)-SUMIF(AM39,設定!B9,AL39:AM39)-SUMIF(AM56:AM125,設定!B9,AL56:AL125)</f>
        <v>0</v>
      </c>
      <c r="AM24" s="351"/>
      <c r="AN24" s="350">
        <f>AL24+SUMIF(AO44:AO53,設定!B9,AN44:AO53)+SUMIF(AO38,設定!B9,AN38:AO38)+SUMIF(AO40,設定!B9,AN40:AO40)-SUMIF(AO37,設定!B9,AN37:AO37)-SUMIF(AO39,設定!B9,AN39:AO39)-SUMIF(AO56:AO125,設定!B9,AN56:AN125)</f>
        <v>0</v>
      </c>
      <c r="AO24" s="351"/>
      <c r="AP24" s="350">
        <f>AN24+SUMIF(AQ44:AQ53,設定!B9,AP44:AQ53)+SUMIF(AQ38,設定!B9,AP38:AQ38)+SUMIF(AQ40,設定!B9,AP40:AQ40)-SUMIF(AQ37,設定!B9,AP37:AQ37)-SUMIF(AQ39,設定!B9,AP39:AQ39)-SUMIF(AQ56:AQ125,設定!B9,AP56:AP125)</f>
        <v>0</v>
      </c>
      <c r="AQ24" s="351"/>
      <c r="AR24" s="350">
        <f>AP24+SUMIF(AS44:AS53,設定!B9,AR44:AS53)+SUMIF(AS38,設定!B9,AR38:AS38)+SUMIF(AS40,設定!B9,AR40:AS40)-SUMIF(AS37,設定!B9,AR37:AS37)-SUMIF(AS39,設定!B9,AR39:AS39)-SUMIF(AS56:AS125,設定!B9,AR56:AR125)</f>
        <v>0</v>
      </c>
      <c r="AS24" s="351"/>
      <c r="AT24" s="350">
        <f>AR24+SUMIF(AU44:AU53,設定!B9,AT44:AU53)+SUMIF(AU38,設定!B9,AT38:AU38)+SUMIF(AU40,設定!B9,AT40:AU40)-SUMIF(AU37,設定!B9,AT37:AU37)-SUMIF(AU39,設定!B9,AT39:AU39)-SUMIF(AU56:AU125,設定!B9,AT56:AT125)</f>
        <v>0</v>
      </c>
      <c r="AU24" s="351"/>
      <c r="AV24" s="350">
        <f>AT24+SUMIF(AW44:AW53,設定!B9,AV44:AW53)+SUMIF(AW38,設定!B9,AV38:AW38)+SUMIF(AW40,設定!B9,AV40:AW40)-SUMIF(AW37,設定!B9,AV37:AW37)-SUMIF(AW39,設定!B9,AV39:AW39)-SUMIF(AW56:AW125,設定!B9,AV56:AV125)</f>
        <v>0</v>
      </c>
      <c r="AW24" s="351"/>
      <c r="AX24" s="350">
        <f>AV24+SUMIF(AY44:AY53,設定!B9,AX44:AY53)+SUMIF(AY38,設定!B9,AX38:AY38)+SUMIF(AY40,設定!B9,AX40:AY40)-SUMIF(AY37,設定!B9,AX37:AY37)-SUMIF(AY39,設定!B9,AX39:AY39)-SUMIF(AY56:AY125,設定!B9,AX56:AX125)</f>
        <v>0</v>
      </c>
      <c r="AY24" s="351"/>
      <c r="AZ24" s="350">
        <f>AX24+SUMIF(BA44:BA53,設定!B9,AZ44:BA53)+SUMIF(BA38,設定!B9,AZ38:BA38)+SUMIF(BA40,設定!B9,AZ40:BA40)-SUMIF(BA37,設定!B9,AZ37:BA37)-SUMIF(BA39,設定!B9,AZ39:BA39)-SUMIF(BA56:BA125,設定!B9,AZ56:AZ125)</f>
        <v>0</v>
      </c>
      <c r="BA24" s="351"/>
      <c r="BB24" s="350">
        <f>AZ24+SUMIF(BC44:BC53,設定!B9,BB44:BC53)+SUMIF(BC38,設定!B9,BB38:BC38)+SUMIF(BC40,設定!B9,BB40:BC40)-SUMIF(BC37,設定!B9,BB37:BC37)-SUMIF(BC39,設定!B9,BB39:BC39)-SUMIF(BC56:BC125,設定!B9,BB56:BB125)</f>
        <v>0</v>
      </c>
      <c r="BC24" s="351"/>
      <c r="BD24" s="350">
        <f>BB24+SUMIF(BE44:BE53,設定!B9,BD44:BE53)+SUMIF(BE38,設定!B9,BD38:BE38)+SUMIF(BE40,設定!B9,BD40:BE40)-SUMIF(BE37,設定!B9,BD37:BE37)-SUMIF(BE39,設定!B9,BD39:BE39)-SUMIF(BE56:BE125,設定!B9,BD56:BE125)</f>
        <v>0</v>
      </c>
      <c r="BE24" s="351"/>
      <c r="BF24" s="350">
        <f>BD24+SUMIF(BG44:BG53,設定!B9,BF44:BG53)+SUMIF(BG38,設定!B9,BF38:BG38)+SUMIF(BG40,設定!B9,BF40:BG40)-SUMIF(BG37,設定!B9,BF37:BG37)-SUMIF(BG39,設定!B9,BF39:BG39)-SUMIF(BG56:BG125,設定!B9,BF56:BF125)</f>
        <v>0</v>
      </c>
      <c r="BG24" s="351"/>
      <c r="BH24" s="350">
        <f>BF24+SUMIF(BI44:BI53,設定!B9,BH44:BI53)+SUMIF(BI38,設定!B9,BH38:BI38)+SUMIF(BI40,設定!B9,BH40:BI40)-SUMIF(BI37,設定!B9,BH37:BI37)-SUMIF(BI39,設定!B9,BH39:BI39)-SUMIF(BI56:BI125,設定!B9,BH56:BH125)</f>
        <v>0</v>
      </c>
      <c r="BI24" s="351"/>
      <c r="BJ24" s="350">
        <f>BH24+SUMIF(BK44:BK53,設定!B9,BJ44:BK53)+SUMIF(BK38,設定!B9,BJ38:BK38)+SUMIF(BK40,設定!B9,BJ40:BK40)-SUMIF(BK37,設定!B9,BJ37:BK37)-SUMIF(BK39,設定!B9,BJ39:BK39)-SUMIF(BK56:BK125,設定!B9,BJ56:BJ125)</f>
        <v>0</v>
      </c>
      <c r="BK24" s="351"/>
      <c r="BL24" s="350">
        <f>BJ24+SUMIF(BM44:BM53,設定!B9,BL44:BM53)+SUMIF(BM38,設定!B9,BL38:BM38)+SUMIF(BM40,設定!B9,BL40:BM40)-SUMIF(BM37,設定!B9,BL37:BM37)-SUMIF(BM39,設定!B9,BL39:BM39)-SUMIF(BM56:BM125,設定!B9,BL56:BL125)</f>
        <v>0</v>
      </c>
      <c r="BM24" s="352"/>
    </row>
    <row r="25" spans="2:65" s="98" customFormat="1" ht="18.75" customHeight="1">
      <c r="B25" s="364"/>
      <c r="C25" s="140">
        <f>設定!B10</f>
        <v>0</v>
      </c>
      <c r="D25" s="354">
        <f>'11月'!BJ25+SUMIF(E44:E53,設定!B10,D44:E53)+SUMIF(E38,設定!B10,D38:E38)+SUMIF(E40,設定!B10,D40:E40)-SUMIF(E37,設定!B10,D37:E37)-SUMIF(E39,設定!B10,D39:E39)-SUMIF(E56:E125,設定!B10,D56:D125)</f>
        <v>0</v>
      </c>
      <c r="E25" s="355"/>
      <c r="F25" s="354">
        <f>D25+SUMIF(G44:G53,設定!B10,F44:G53)+SUMIF(G38,設定!B10,F38:G38)+SUMIF(G40,設定!B10,F40:G40)-SUMIF(G37,設定!B10,F37:G37)-SUMIF(G39,設定!B10,F39:G39)-SUMIF(G56:G125,設定!B10,F56:F125)</f>
        <v>0</v>
      </c>
      <c r="G25" s="355"/>
      <c r="H25" s="354">
        <f>F25+SUMIF(I44:I53,設定!B10,H44:I53)+SUMIF(I38,設定!B10,H38:I38)+SUMIF(I40,設定!B10,H40:I40)-SUMIF(I37,設定!B10,H37:I37)-SUMIF(I39,設定!B10,H39:I39)-SUMIF(I56:I125,設定!B10,H56:H125)</f>
        <v>0</v>
      </c>
      <c r="I25" s="355"/>
      <c r="J25" s="354">
        <f>H25+SUMIF(K44:K53,設定!B10,J44:K53)+SUMIF(K38,設定!B10,J38:K38)+SUMIF(K40,設定!B10,J40:K40)-SUMIF(K37,設定!B10,J37:K37)-SUMIF(K39,設定!B10,J39:K39)-SUMIF(K56:K125,設定!B10,J56:J125)</f>
        <v>0</v>
      </c>
      <c r="K25" s="355"/>
      <c r="L25" s="354">
        <f>J25+SUMIF(M44:M53,設定!B10,L44:M53)+SUMIF(M38,設定!B10,L38:M38)+SUMIF(M40,設定!B10,L40:M40)-SUMIF(M37,設定!B10,L37:M37)-SUMIF(M39,設定!B10,L39:M39)-SUMIF(M56:M125,設定!B10,L56:L125)</f>
        <v>0</v>
      </c>
      <c r="M25" s="355"/>
      <c r="N25" s="354">
        <f>L25+SUMIF(O44:O53,設定!B10,N44:O53)+SUMIF(O38,設定!B10,N38:O38)+SUMIF(O40,設定!B10,N40:O40)-SUMIF(O37,設定!B10,N37:O37)-SUMIF(O39,設定!B10,N39:O39)-SUMIF(O56:O125,設定!B10,N56:N125)</f>
        <v>0</v>
      </c>
      <c r="O25" s="355"/>
      <c r="P25" s="354">
        <f>N25+SUMIF(Q44:Q53,設定!B10,P44:Q53)+SUMIF(Q38,設定!B10,P38:Q38)+SUMIF(Q40,設定!B10,P40:Q40)-SUMIF(Q37,設定!B10,P37:Q37)-SUMIF(Q39,設定!B10,P39:Q39)-SUMIF(Q56:Q125,設定!B10,P56:P125)</f>
        <v>0</v>
      </c>
      <c r="Q25" s="355"/>
      <c r="R25" s="354">
        <f>P25+SUMIF(S44:S53,設定!B10,R44:S53)+SUMIF(S38,設定!B10,R38:S38)+SUMIF(S40,設定!B10,R40:S40)-SUMIF(S37,設定!B10,R37:S37)-SUMIF(S39,設定!B10,R39:S39)-SUMIF(S56:S125,設定!B10,R56:R125)</f>
        <v>0</v>
      </c>
      <c r="S25" s="355"/>
      <c r="T25" s="354">
        <f>R25+SUMIF(U44:U53,設定!B10,T44:U53)+SUMIF(U38,設定!B10,T38:U38)+SUMIF(U40,設定!B10,T40:U40)-SUMIF(U37,設定!B10,T37:U37)-SUMIF(U39,設定!B10,T39:U39)-SUMIF(U56:U125,設定!B10,T56:T125)</f>
        <v>0</v>
      </c>
      <c r="U25" s="355"/>
      <c r="V25" s="354">
        <f>T25+SUMIF(W44:W53,設定!B10,V44:W53)+SUMIF(W38,設定!B10,V38:W38)+SUMIF(W40,設定!B10,V40:W40)-SUMIF(W37,設定!B10,V37:W37)-SUMIF(W39,設定!B10,V39:W39)-SUMIF(W56:W125,設定!B10,V56:V125)</f>
        <v>0</v>
      </c>
      <c r="W25" s="355"/>
      <c r="X25" s="354">
        <f>V25+SUMIF(Y44:Y53,設定!B10,X44:Y53)+SUMIF(Y38,設定!B10,X38:Y38)+SUMIF(Y40,設定!B10,X40:Y40)-SUMIF(Y37,設定!B10,X37:Y37)-SUMIF(Y39,設定!B10,X39:Y39)-SUMIF(Y56:Y125,設定!B10,X56:X125)</f>
        <v>0</v>
      </c>
      <c r="Y25" s="355"/>
      <c r="Z25" s="354">
        <f>X25+SUMIF(AA44:AA53,設定!B10,Z44:AA53)+SUMIF(AA38,設定!B10,Z38:AA38)+SUMIF(AA40,設定!B10,Z40:AA40)-SUMIF(AA37,設定!B10,Z37:AA37)-SUMIF(AA39,設定!B10,Z39:AA39)-SUMIF(AA56:AA125,設定!B10,Z56:Z125)</f>
        <v>0</v>
      </c>
      <c r="AA25" s="355"/>
      <c r="AB25" s="354">
        <f>Z25+SUMIF(AC44:AC53,設定!B10,AB44:AC53)+SUMIF(AC38,設定!B10,AB38:AC38)+SUMIF(AC40,設定!B10,AB40:AC40)-SUMIF(AC37,設定!B10,AB37:AC37)-SUMIF(AC39,設定!B10,AB39:AC39)-SUMIF(AC56:AC125,設定!B10,AB56:AB125)</f>
        <v>0</v>
      </c>
      <c r="AC25" s="355"/>
      <c r="AD25" s="354">
        <f>AB25+SUMIF(AE44:AE53,設定!B10,AD44:AE53)+SUMIF(AE38,設定!B10,AD38:AE38)+SUMIF(AE40,設定!B10,AD40:AE40)-SUMIF(AE37,設定!B10,AD37:AE37)-SUMIF(AE39,設定!B10,AD39:AE39)-SUMIF(AE56:AE125,設定!B10,AD56:AE125)</f>
        <v>0</v>
      </c>
      <c r="AE25" s="355"/>
      <c r="AF25" s="354">
        <f>AD25+SUMIF(AG44:AG53,設定!B10,AF44:AG53)+SUMIF(AG38,設定!B10,AF38:AG38)+SUMIF(AG40,設定!B10,AF40:AG40)-SUMIF(AG37,設定!B10,AF37:AG37)-SUMIF(AG39,設定!B10,AF39:AG39)-SUMIF(AG56:AG125,設定!B10,AF56:AF125)</f>
        <v>0</v>
      </c>
      <c r="AG25" s="355"/>
      <c r="AH25" s="354">
        <f>AF25+SUMIF(AI44:AI53,設定!B10,AH44:AI53)+SUMIF(AI38,設定!B10,AH38:AI38)+SUMIF(AI40,設定!B10,AH40:AI40)-SUMIF(AI37,設定!B10,AH37:AI37)-SUMIF(AI39,設定!B10,AH39:AI39)-SUMIF(AI56:AI125,設定!B10,AH56:AH125)</f>
        <v>0</v>
      </c>
      <c r="AI25" s="355"/>
      <c r="AJ25" s="354">
        <f>AH25+SUMIF(AK44:AK53,設定!B10,AJ44:AK53)+SUMIF(AK38,設定!B10,AJ38:AK38)+SUMIF(AK40,設定!B10,AJ40:AK40)-SUMIF(AK37,設定!B10,AJ37:AK37)-SUMIF(AK39,設定!B10,AJ39:AK39)-SUMIF(AK56:AK125,設定!B10,AJ56:AJ125)</f>
        <v>0</v>
      </c>
      <c r="AK25" s="355"/>
      <c r="AL25" s="354">
        <f>AJ25+SUMIF(AM44:AM53,設定!B10,AL44:AM53)+SUMIF(AM38,設定!B10,AL38:AM38)+SUMIF(AM40,設定!B10,AL40:AM40)-SUMIF(AM37,設定!B10,AL37:AM37)-SUMIF(AM39,設定!B10,AL39:AM39)-SUMIF(AM56:AM125,設定!B10,AL56:AL125)</f>
        <v>0</v>
      </c>
      <c r="AM25" s="355"/>
      <c r="AN25" s="354">
        <f>AL25+SUMIF(AO44:AO53,設定!B10,AN44:AO53)+SUMIF(AO38,設定!B10,AN38:AO38)+SUMIF(AO40,設定!B10,AN40:AO40)-SUMIF(AO37,設定!B10,AN37:AO37)-SUMIF(AO39,設定!B10,AN39:AO39)-SUMIF(AO56:AO125,設定!B10,AN56:AN125)</f>
        <v>0</v>
      </c>
      <c r="AO25" s="355"/>
      <c r="AP25" s="354">
        <f>AN25+SUMIF(AQ44:AQ53,設定!B10,AP44:AQ53)+SUMIF(AQ38,設定!B10,AP38:AQ38)+SUMIF(AQ40,設定!B10,AP40:AQ40)-SUMIF(AQ37,設定!B10,AP37:AQ37)-SUMIF(AQ39,設定!B10,AP39:AQ39)-SUMIF(AQ56:AQ125,設定!B10,AP56:AP125)</f>
        <v>0</v>
      </c>
      <c r="AQ25" s="355"/>
      <c r="AR25" s="354">
        <f>AP25+SUMIF(AS44:AS53,設定!B10,AR44:AS53)+SUMIF(AS38,設定!B10,AR38:AS38)+SUMIF(AS40,設定!B10,AR40:AS40)-SUMIF(AS37,設定!B10,AR37:AS37)-SUMIF(AS39,設定!B10,AR39:AS39)-SUMIF(AS56:AS125,設定!B10,AR56:AR125)</f>
        <v>0</v>
      </c>
      <c r="AS25" s="355"/>
      <c r="AT25" s="354">
        <f>AR25+SUMIF(AU44:AU53,設定!B10,AT44:AU53)+SUMIF(AU38,設定!B10,AT38:AU38)+SUMIF(AU40,設定!B10,AT40:AU40)-SUMIF(AU37,設定!B10,AT37:AU37)-SUMIF(AU39,設定!B10,AT39:AU39)-SUMIF(AU56:AU125,設定!B10,AT56:AT125)</f>
        <v>0</v>
      </c>
      <c r="AU25" s="355"/>
      <c r="AV25" s="354">
        <f>AT25+SUMIF(AW44:AW53,設定!B10,AV44:AW53)+SUMIF(AW38,設定!B10,AV38:AW38)+SUMIF(AW40,設定!B10,AV40:AW40)-SUMIF(AW37,設定!B10,AV37:AW37)-SUMIF(AW39,設定!B10,AV39:AW39)-SUMIF(AW56:AW125,設定!B10,AV56:AV125)</f>
        <v>0</v>
      </c>
      <c r="AW25" s="355"/>
      <c r="AX25" s="354">
        <f>AV25+SUMIF(AY44:AY53,設定!B10,AX44:AY53)+SUMIF(AY38,設定!B10,AX38:AY38)+SUMIF(AY40,設定!B10,AX40:AY40)-SUMIF(AY37,設定!B10,AX37:AY37)-SUMIF(AY39,設定!B10,AX39:AY39)-SUMIF(AY56:AY125,設定!B10,AX56:AX125)</f>
        <v>0</v>
      </c>
      <c r="AY25" s="355"/>
      <c r="AZ25" s="354">
        <f>AX25+SUMIF(BA44:BA53,設定!B10,AZ44:BA53)+SUMIF(BA38,設定!B10,AZ38:BA38)+SUMIF(BA40,設定!B10,AZ40:BA40)-SUMIF(BA37,設定!B10,AZ37:BA37)-SUMIF(BA39,設定!B10,AZ39:BA39)-SUMIF(BA56:BA125,設定!B10,AZ56:AZ125)</f>
        <v>0</v>
      </c>
      <c r="BA25" s="355"/>
      <c r="BB25" s="354">
        <f>AZ25+SUMIF(BC44:BC53,設定!B10,BB44:BC53)+SUMIF(BC38,設定!B10,BB38:BC38)+SUMIF(BC40,設定!B10,BB40:BC40)-SUMIF(BC37,設定!B10,BB37:BC37)-SUMIF(BC39,設定!B10,BB39:BC39)-SUMIF(BC56:BC125,設定!B10,BB56:BB125)</f>
        <v>0</v>
      </c>
      <c r="BC25" s="355"/>
      <c r="BD25" s="354">
        <f>BB25+SUMIF(BE44:BE53,設定!B10,BD44:BE53)+SUMIF(BE38,設定!B10,BD38:BE38)+SUMIF(BE40,設定!B10,BD40:BE40)-SUMIF(BE37,設定!B10,BD37:BE37)-SUMIF(BE39,設定!B10,BD39:BE39)-SUMIF(BE56:BE125,設定!B10,BD56:BE125)</f>
        <v>0</v>
      </c>
      <c r="BE25" s="355"/>
      <c r="BF25" s="354">
        <f>BD25+SUMIF(BG44:BG53,設定!B10,BF44:BG53)+SUMIF(BG38,設定!B10,BF38:BG38)+SUMIF(BG40,設定!B10,BF40:BG40)-SUMIF(BG37,設定!B10,BF37:BG37)-SUMIF(BG39,設定!B10,BF39:BG39)-SUMIF(BG56:BG125,設定!B10,BF56:BF125)</f>
        <v>0</v>
      </c>
      <c r="BG25" s="355"/>
      <c r="BH25" s="354">
        <f>BF25+SUMIF(BI44:BI53,設定!B10,BH44:BI53)+SUMIF(BI38,設定!B10,BH38:BI38)+SUMIF(BI40,設定!B10,BH40:BI40)-SUMIF(BI37,設定!B10,BH37:BI37)-SUMIF(BI39,設定!B10,BH39:BI39)-SUMIF(BI56:BI125,設定!B10,BH56:BH125)</f>
        <v>0</v>
      </c>
      <c r="BI25" s="355"/>
      <c r="BJ25" s="354">
        <f>BH25+SUMIF(BK44:BK53,設定!B10,BJ44:BK53)+SUMIF(BK38,設定!B10,BJ38:BK38)+SUMIF(BK40,設定!B10,BJ40:BK40)-SUMIF(BK37,設定!B10,BJ37:BK37)-SUMIF(BK39,設定!B10,BJ39:BK39)-SUMIF(BK56:BK125,設定!B10,BJ56:BJ125)</f>
        <v>0</v>
      </c>
      <c r="BK25" s="355"/>
      <c r="BL25" s="354">
        <f>BJ25+SUMIF(BM44:BM53,設定!B10,BL44:BM53)+SUMIF(BM38,設定!B10,BL38:BM38)+SUMIF(BM40,設定!B10,BL40:BM40)-SUMIF(BM37,設定!B10,BL37:BM37)-SUMIF(BM39,設定!B10,BL39:BM39)-SUMIF(BM56:BM125,設定!B10,BL56:BL125)</f>
        <v>0</v>
      </c>
      <c r="BM25" s="356"/>
    </row>
    <row r="26" spans="2:65" s="98" customFormat="1" ht="18.75" customHeight="1">
      <c r="B26" s="364"/>
      <c r="C26" s="210">
        <f>設定!B11</f>
        <v>0</v>
      </c>
      <c r="D26" s="350">
        <f>'11月'!BJ26+SUMIF(E44:E53,設定!B11,D44:E53)+SUMIF(E38,設定!B11,D38:E38)+SUMIF(E40,設定!B11,D40:E40)-SUMIF(E37,設定!B11,D37:E37)-SUMIF(E39,設定!B11,D39:E39)-SUMIF(E56:E125,設定!B11,D56:D125)</f>
        <v>0</v>
      </c>
      <c r="E26" s="351"/>
      <c r="F26" s="350">
        <f>D26+SUMIF(G44:G53,設定!B11,F44:G53)+SUMIF(G38,設定!B11,F38:G38)+SUMIF(G40,設定!B11,F40:G40)-SUMIF(G37,設定!B11,F37:G37)-SUMIF(G39,設定!B11,F39:G39)-SUMIF(G56:G125,設定!B11,F56:F125)</f>
        <v>0</v>
      </c>
      <c r="G26" s="351"/>
      <c r="H26" s="350">
        <f>F26+SUMIF(I44:I53,設定!B11,H44:I53)+SUMIF(I38,設定!B11,H38:I38)+SUMIF(I40,設定!B11,H40:I40)-SUMIF(I37,設定!B11,H37:I37)-SUMIF(I39,設定!B11,H39:I39)-SUMIF(I56:I125,設定!B11,H56:H125)</f>
        <v>0</v>
      </c>
      <c r="I26" s="351"/>
      <c r="J26" s="350">
        <f>H26+SUMIF(K44:K53,設定!B11,J44:K53)+SUMIF(K38,設定!B11,J38:K38)+SUMIF(K40,設定!B11,J40:K40)-SUMIF(K37,設定!B11,J37:K37)-SUMIF(K39,設定!B11,J39:K39)-SUMIF(K56:K125,設定!B11,J56:J125)</f>
        <v>0</v>
      </c>
      <c r="K26" s="351"/>
      <c r="L26" s="350">
        <f>J26+SUMIF(M44:M53,設定!B11,L44:M53)+SUMIF(M38,設定!B11,L38:M38)+SUMIF(M40,設定!B11,L40:M40)-SUMIF(M37,設定!B11,L37:M37)-SUMIF(M39,設定!B11,L39:M39)-SUMIF(M56:M125,設定!B11,L56:L125)</f>
        <v>0</v>
      </c>
      <c r="M26" s="351"/>
      <c r="N26" s="350">
        <f>L26+SUMIF(O44:O53,設定!B11,N44:O53)+SUMIF(O38,設定!B11,N38:O38)+SUMIF(O40,設定!B11,N40:O40)-SUMIF(O37,設定!B11,N37:O37)-SUMIF(O39,設定!B11,N39:O39)-SUMIF(O56:O125,設定!B11,N56:N125)</f>
        <v>0</v>
      </c>
      <c r="O26" s="351"/>
      <c r="P26" s="350">
        <f>N26+SUMIF(Q44:Q53,設定!B11,P44:Q53)+SUMIF(Q38,設定!B11,P38:Q38)+SUMIF(Q40,設定!B11,P40:Q40)-SUMIF(Q37,設定!B11,P37:Q37)-SUMIF(Q39,設定!B11,P39:Q39)-SUMIF(Q56:Q125,設定!B11,P56:P125)</f>
        <v>0</v>
      </c>
      <c r="Q26" s="351"/>
      <c r="R26" s="350">
        <f>P26+SUMIF(S44:S53,設定!B11,R44:S53)+SUMIF(S38,設定!B11,R38:S38)+SUMIF(S40,設定!B11,R40:S40)-SUMIF(S37,設定!B11,R37:S37)-SUMIF(S39,設定!B11,R39:S39)-SUMIF(S56:S125,設定!B11,R56:R125)</f>
        <v>0</v>
      </c>
      <c r="S26" s="351"/>
      <c r="T26" s="350">
        <f>R26+SUMIF(U44:U53,設定!B11,T44:U53)+SUMIF(U38,設定!B11,T38:U38)+SUMIF(U40,設定!B11,T40:U40)-SUMIF(U37,設定!B11,T37:U37)-SUMIF(U39,設定!B11,T39:U39)-SUMIF(U56:U125,設定!B11,T56:T125)</f>
        <v>0</v>
      </c>
      <c r="U26" s="351"/>
      <c r="V26" s="350">
        <f>T26+SUMIF(W44:W53,設定!B11,V44:W53)+SUMIF(W38,設定!B11,V38:W38)+SUMIF(W40,設定!B11,V40:W40)-SUMIF(W37,設定!B11,V37:W37)-SUMIF(W39,設定!B11,V39:W39)-SUMIF(W56:W125,設定!B11,V56:V125)</f>
        <v>0</v>
      </c>
      <c r="W26" s="351"/>
      <c r="X26" s="350">
        <f>V26+SUMIF(Y44:Y53,設定!B11,X44:Y53)+SUMIF(Y38,設定!B11,X38:Y38)+SUMIF(Y40,設定!B11,X40:Y40)-SUMIF(Y37,設定!B11,X37:Y37)-SUMIF(Y39,設定!B11,X39:Y39)-SUMIF(Y56:Y125,設定!B11,X56:X125)</f>
        <v>0</v>
      </c>
      <c r="Y26" s="351"/>
      <c r="Z26" s="350">
        <f>X26+SUMIF(AA44:AA53,設定!B11,Z44:AA53)+SUMIF(AA38,設定!B11,Z38:AA38)+SUMIF(AA40,設定!B11,Z40:AA40)-SUMIF(AA37,設定!B11,Z37:AA37)-SUMIF(AA39,設定!B11,Z39:AA39)-SUMIF(AA56:AA125,設定!B11,Z56:Z125)</f>
        <v>0</v>
      </c>
      <c r="AA26" s="351"/>
      <c r="AB26" s="350">
        <f>Z26+SUMIF(AC44:AC53,設定!B11,AB44:AC53)+SUMIF(AC38,設定!B11,AB38:AC38)+SUMIF(AC40,設定!B11,AB40:AC40)-SUMIF(AC37,設定!B11,AB37:AC37)-SUMIF(AC39,設定!B11,AB39:AC39)-SUMIF(AC56:AC125,設定!B11,AB56:AB125)</f>
        <v>0</v>
      </c>
      <c r="AC26" s="351"/>
      <c r="AD26" s="350">
        <f>AB26+SUMIF(AE44:AE53,設定!B11,AD44:AE53)+SUMIF(AE38,設定!B11,AD38:AE38)+SUMIF(AE40,設定!B11,AD40:AE40)-SUMIF(AE37,設定!B11,AD37:AE37)-SUMIF(AE39,設定!B11,AD39:AE39)-SUMIF(AE56:AE125,設定!B11,AD56:AE125)</f>
        <v>0</v>
      </c>
      <c r="AE26" s="351"/>
      <c r="AF26" s="350">
        <f>AD26+SUMIF(AG44:AG53,設定!B11,AF44:AG53)+SUMIF(AG38,設定!B11,AF38:AG38)+SUMIF(AG40,設定!B11,AF40:AG40)-SUMIF(AG37,設定!B11,AF37:AG37)-SUMIF(AG39,設定!B11,AF39:AG39)-SUMIF(AG56:AG125,設定!B11,AF56:AF125)</f>
        <v>0</v>
      </c>
      <c r="AG26" s="351"/>
      <c r="AH26" s="350">
        <f>AF26+SUMIF(AI44:AI53,設定!B11,AH44:AI53)+SUMIF(AI38,設定!B11,AH38:AI38)+SUMIF(AI40,設定!B11,AH40:AI40)-SUMIF(AI37,設定!B11,AH37:AI37)-SUMIF(AI39,設定!B11,AH39:AI39)-SUMIF(AI56:AI125,設定!B11,AH56:AH125)</f>
        <v>0</v>
      </c>
      <c r="AI26" s="351"/>
      <c r="AJ26" s="350">
        <f>AH26+SUMIF(AK44:AK53,設定!B11,AJ44:AK53)+SUMIF(AK38,設定!B11,AJ38:AK38)+SUMIF(AK40,設定!B11,AJ40:AK40)-SUMIF(AK37,設定!B11,AJ37:AK37)-SUMIF(AK39,設定!B11,AJ39:AK39)-SUMIF(AK56:AK125,設定!B11,AJ56:AJ125)</f>
        <v>0</v>
      </c>
      <c r="AK26" s="351"/>
      <c r="AL26" s="350">
        <f>AJ26+SUMIF(AM44:AM53,設定!B11,AL44:AM53)+SUMIF(AM38,設定!B11,AL38:AM38)+SUMIF(AM40,設定!B11,AL40:AM40)-SUMIF(AM37,設定!B11,AL37:AM37)-SUMIF(AM39,設定!B11,AL39:AM39)-SUMIF(AM56:AM125,設定!B11,AL56:AL125)</f>
        <v>0</v>
      </c>
      <c r="AM26" s="351"/>
      <c r="AN26" s="350">
        <f>AL26+SUMIF(AO44:AO53,設定!B11,AN44:AO53)+SUMIF(AO38,設定!B11,AN38:AO38)+SUMIF(AO40,設定!B11,AN40:AO40)-SUMIF(AO37,設定!B11,AN37:AO37)-SUMIF(AO39,設定!B11,AN39:AO39)-SUMIF(AO56:AO125,設定!B11,AN56:AN125)</f>
        <v>0</v>
      </c>
      <c r="AO26" s="351"/>
      <c r="AP26" s="350">
        <f>AN26+SUMIF(AQ44:AQ53,設定!B11,AP44:AQ53)+SUMIF(AQ38,設定!B11,AP38:AQ38)+SUMIF(AQ40,設定!B11,AP40:AQ40)-SUMIF(AQ37,設定!B11,AP37:AQ37)-SUMIF(AQ39,設定!B11,AP39:AQ39)-SUMIF(AQ56:AQ125,設定!B11,AP56:AP125)</f>
        <v>0</v>
      </c>
      <c r="AQ26" s="351"/>
      <c r="AR26" s="350">
        <f>AP26+SUMIF(AS44:AS53,設定!B11,AR44:AS53)+SUMIF(AS38,設定!B11,AR38:AS38)+SUMIF(AS40,設定!B11,AR40:AS40)-SUMIF(AS37,設定!B11,AR37:AS37)-SUMIF(AS39,設定!B11,AR39:AS39)-SUMIF(AS56:AS125,設定!B11,AR56:AR125)</f>
        <v>0</v>
      </c>
      <c r="AS26" s="351"/>
      <c r="AT26" s="350">
        <f>AR26+SUMIF(AU44:AU53,設定!B11,AT44:AU53)+SUMIF(AU38,設定!B11,AT38:AU38)+SUMIF(AU40,設定!B11,AT40:AU40)-SUMIF(AU37,設定!B11,AT37:AU37)-SUMIF(AU39,設定!B11,AT39:AU39)-SUMIF(AU56:AU125,設定!B11,AT56:AT125)</f>
        <v>0</v>
      </c>
      <c r="AU26" s="351"/>
      <c r="AV26" s="350">
        <f>AT26+SUMIF(AW44:AW53,設定!B11,AV44:AW53)+SUMIF(AW38,設定!B11,AV38:AW38)+SUMIF(AW40,設定!B11,AV40:AW40)-SUMIF(AW37,設定!B11,AV37:AW37)-SUMIF(AW39,設定!B11,AV39:AW39)-SUMIF(AW56:AW125,設定!B11,AV56:AV125)</f>
        <v>0</v>
      </c>
      <c r="AW26" s="351"/>
      <c r="AX26" s="350">
        <f>AV26+SUMIF(AY44:AY53,設定!B11,AX44:AY53)+SUMIF(AY38,設定!B11,AX38:AY38)+SUMIF(AY40,設定!B11,AX40:AY40)-SUMIF(AY37,設定!B11,AX37:AY37)-SUMIF(AY39,設定!B11,AX39:AY39)-SUMIF(AY56:AY125,設定!B11,AX56:AX125)</f>
        <v>0</v>
      </c>
      <c r="AY26" s="351"/>
      <c r="AZ26" s="350">
        <f>AX26+SUMIF(BA44:BA53,設定!B11,AZ44:BA53)+SUMIF(BA38,設定!B11,AZ38:BA38)+SUMIF(BA40,設定!B11,AZ40:BA40)-SUMIF(BA37,設定!B11,AZ37:BA37)-SUMIF(BA39,設定!B11,AZ39:BA39)-SUMIF(BA56:BA125,設定!B11,AZ56:AZ125)</f>
        <v>0</v>
      </c>
      <c r="BA26" s="351"/>
      <c r="BB26" s="350">
        <f>AZ26+SUMIF(BC44:BC53,設定!B11,BB44:BC53)+SUMIF(BC38,設定!B11,BB38:BC38)+SUMIF(BC40,設定!B11,BB40:BC40)-SUMIF(BC37,設定!B11,BB37:BC37)-SUMIF(BC39,設定!B11,BB39:BC39)-SUMIF(BC56:BC125,設定!B11,BB56:BB125)</f>
        <v>0</v>
      </c>
      <c r="BC26" s="351"/>
      <c r="BD26" s="350">
        <f>BB26+SUMIF(BE44:BE53,設定!B11,BD44:BE53)+SUMIF(BE38,設定!B11,BD38:BE38)+SUMIF(BE40,設定!B11,BD40:BE40)-SUMIF(BE37,設定!B11,BD37:BE37)-SUMIF(BE39,設定!B11,BD39:BE39)-SUMIF(BE56:BE125,設定!B11,BD56:BE125)</f>
        <v>0</v>
      </c>
      <c r="BE26" s="351"/>
      <c r="BF26" s="350">
        <f>BD26+SUMIF(BG44:BG53,設定!B11,BF44:BG53)+SUMIF(BG38,設定!B11,BF38:BG38)+SUMIF(BG40,設定!B11,BF40:BG40)-SUMIF(BG37,設定!B11,BF37:BG37)-SUMIF(BG39,設定!B11,BF39:BG39)-SUMIF(BG56:BG125,設定!B11,BF56:BF125)</f>
        <v>0</v>
      </c>
      <c r="BG26" s="351"/>
      <c r="BH26" s="350">
        <f>BF26+SUMIF(BI44:BI53,設定!B11,BH44:BI53)+SUMIF(BI38,設定!B11,BH38:BI38)+SUMIF(BI40,設定!B11,BH40:BI40)-SUMIF(BI37,設定!B11,BH37:BI37)-SUMIF(BI39,設定!B11,BH39:BI39)-SUMIF(BI56:BI125,設定!B11,BH56:BH125)</f>
        <v>0</v>
      </c>
      <c r="BI26" s="351"/>
      <c r="BJ26" s="350">
        <f>BH26+SUMIF(BK44:BK53,設定!B11,BJ44:BK53)+SUMIF(BK38,設定!B11,BJ38:BK38)+SUMIF(BK40,設定!B11,BJ40:BK40)-SUMIF(BK37,設定!B11,BJ37:BK37)-SUMIF(BK39,設定!B11,BJ39:BK39)-SUMIF(BK56:BK125,設定!B11,BJ56:BJ125)</f>
        <v>0</v>
      </c>
      <c r="BK26" s="351"/>
      <c r="BL26" s="350">
        <f>BJ26+SUMIF(BM44:BM53,設定!B11,BL44:BM53)+SUMIF(BM38,設定!B11,BL38:BM38)+SUMIF(BM40,設定!B11,BL40:BM40)-SUMIF(BM37,設定!B11,BL37:BM37)-SUMIF(BM39,設定!B11,BL39:BM39)-SUMIF(BM56:BM125,設定!B11,BL56:BL125)</f>
        <v>0</v>
      </c>
      <c r="BM26" s="352"/>
    </row>
    <row r="27" spans="2:65" s="98" customFormat="1" ht="18.75" customHeight="1">
      <c r="B27" s="364"/>
      <c r="C27" s="140">
        <f>設定!B12</f>
        <v>0</v>
      </c>
      <c r="D27" s="354">
        <f>'11月'!BJ27+SUMIF(E44:E53,設定!B12,D44:E53)+SUMIF(E38,設定!B12,D38:E38)+SUMIF(E40,設定!B12,D40:E40)-SUMIF(E37,設定!B12,D37:E37)-SUMIF(E39,設定!B12,D39:E39)-SUMIF(E56:E125,設定!B12,D56:D125)</f>
        <v>0</v>
      </c>
      <c r="E27" s="355"/>
      <c r="F27" s="354">
        <f>D27+SUMIF(G44:G53,設定!B12,F44:G53)+SUMIF(G38,設定!B12,F38:G38)+SUMIF(G40,設定!B12,F40:G40)-SUMIF(G37,設定!B12,F37:G37)-SUMIF(G39,設定!B12,F39:G39)-SUMIF(G56:G125,設定!B12,F56:F125)</f>
        <v>0</v>
      </c>
      <c r="G27" s="355"/>
      <c r="H27" s="354">
        <f>F27+SUMIF(I44:I53,設定!B12,H44:I53)+SUMIF(I38,設定!B12,H38:I38)+SUMIF(I40,設定!B12,H40:I40)-SUMIF(I37,設定!B12,H37:I37)-SUMIF(I39,設定!B12,H39:I39)-SUMIF(I56:I125,設定!B12,H56:H125)</f>
        <v>0</v>
      </c>
      <c r="I27" s="355"/>
      <c r="J27" s="354">
        <f>H27+SUMIF(K44:K53,設定!B12,J44:K53)+SUMIF(K38,設定!B12,J38:K38)+SUMIF(K40,設定!B12,J40:K40)-SUMIF(K37,設定!B12,J37:K37)-SUMIF(K39,設定!B12,J39:K39)-SUMIF(K56:K125,設定!B12,J56:J125)</f>
        <v>0</v>
      </c>
      <c r="K27" s="355"/>
      <c r="L27" s="354">
        <f>J27+SUMIF(M44:M53,設定!B12,L44:M53)+SUMIF(M38,設定!B12,L38:M38)+SUMIF(M40,設定!B12,L40:M40)-SUMIF(M37,設定!B12,L37:M37)-SUMIF(M39,設定!B12,L39:M39)-SUMIF(M56:M125,設定!B12,L56:L125)</f>
        <v>0</v>
      </c>
      <c r="M27" s="355"/>
      <c r="N27" s="354">
        <f>L27+SUMIF(O44:O53,設定!B12,N44:O53)+SUMIF(O38,設定!B12,N38:O38)+SUMIF(O40,設定!B12,N40:O40)-SUMIF(O37,設定!B12,N37:O37)-SUMIF(O39,設定!B12,N39:O39)-SUMIF(O56:O125,設定!B12,N56:N125)</f>
        <v>0</v>
      </c>
      <c r="O27" s="355"/>
      <c r="P27" s="354">
        <f>N27+SUMIF(Q44:Q53,設定!B12,P44:Q53)+SUMIF(Q38,設定!B12,P38:Q38)+SUMIF(Q40,設定!B12,P40:Q40)-SUMIF(Q37,設定!B12,P37:Q37)-SUMIF(Q39,設定!B12,P39:Q39)-SUMIF(Q56:Q125,設定!B12,P56:P125)</f>
        <v>0</v>
      </c>
      <c r="Q27" s="355"/>
      <c r="R27" s="354">
        <f>P27+SUMIF(S44:S53,設定!B12,R44:S53)+SUMIF(S38,設定!B12,R38:S38)+SUMIF(S40,設定!B12,R40:S40)-SUMIF(S37,設定!B12,R37:S37)-SUMIF(S39,設定!B12,R39:S39)-SUMIF(S56:S125,設定!B12,R56:R125)</f>
        <v>0</v>
      </c>
      <c r="S27" s="355"/>
      <c r="T27" s="354">
        <f>R27+SUMIF(U44:U53,設定!B12,T44:U53)+SUMIF(U38,設定!B12,T38:U38)+SUMIF(U40,設定!B12,T40:U40)-SUMIF(U37,設定!B12,T37:U37)-SUMIF(U39,設定!B12,T39:U39)-SUMIF(U56:U125,設定!B12,T56:T125)</f>
        <v>0</v>
      </c>
      <c r="U27" s="355"/>
      <c r="V27" s="354">
        <f>T27+SUMIF(W44:W53,設定!B12,V44:W53)+SUMIF(W38,設定!B12,V38:W38)+SUMIF(W40,設定!B12,V40:W40)-SUMIF(W37,設定!B12,V37:W37)-SUMIF(W39,設定!B12,V39:W39)-SUMIF(W56:W125,設定!B12,V56:V125)</f>
        <v>0</v>
      </c>
      <c r="W27" s="355"/>
      <c r="X27" s="354">
        <f>V27+SUMIF(Y44:Y53,設定!B12,X44:Y53)+SUMIF(Y38,設定!B12,X38:Y38)+SUMIF(Y40,設定!B12,X40:Y40)-SUMIF(Y37,設定!B12,X37:Y37)-SUMIF(Y39,設定!B12,X39:Y39)-SUMIF(Y56:Y125,設定!B12,X56:X125)</f>
        <v>0</v>
      </c>
      <c r="Y27" s="355"/>
      <c r="Z27" s="354">
        <f>X27+SUMIF(AA44:AA53,設定!B12,Z44:AA53)+SUMIF(AA38,設定!B12,Z38:AA38)+SUMIF(AA40,設定!B12,Z40:AA40)-SUMIF(AA37,設定!B12,Z37:AA37)-SUMIF(AA39,設定!B12,Z39:AA39)-SUMIF(AA56:AA125,設定!B12,Z56:Z125)</f>
        <v>0</v>
      </c>
      <c r="AA27" s="355"/>
      <c r="AB27" s="354">
        <f>Z27+SUMIF(AC44:AC53,設定!B12,AB44:AC53)+SUMIF(AC38,設定!B12,AB38:AC38)+SUMIF(AC40,設定!B12,AB40:AC40)-SUMIF(AC37,設定!B12,AB37:AC37)-SUMIF(AC39,設定!B12,AB39:AC39)-SUMIF(AC56:AC125,設定!B12,AB56:AB125)</f>
        <v>0</v>
      </c>
      <c r="AC27" s="355"/>
      <c r="AD27" s="354">
        <f>AB27+SUMIF(AE44:AE53,設定!B12,AD44:AE53)+SUMIF(AE38,設定!B12,AD38:AE38)+SUMIF(AE40,設定!B12,AD40:AE40)-SUMIF(AE37,設定!B12,AD37:AE37)-SUMIF(AE39,設定!B12,AD39:AE39)-SUMIF(AE56:AE125,設定!B12,AD56:AE125)</f>
        <v>0</v>
      </c>
      <c r="AE27" s="355"/>
      <c r="AF27" s="354">
        <f>AD27+SUMIF(AG44:AG53,設定!B12,AF44:AG53)+SUMIF(AG38,設定!B12,AF38:AG38)+SUMIF(AG40,設定!B12,AF40:AG40)-SUMIF(AG37,設定!B12,AF37:AG37)-SUMIF(AG39,設定!B12,AF39:AG39)-SUMIF(AG56:AG125,設定!B12,AF56:AF125)</f>
        <v>0</v>
      </c>
      <c r="AG27" s="355"/>
      <c r="AH27" s="354">
        <f>AF27+SUMIF(AI44:AI53,設定!B12,AH44:AI53)+SUMIF(AI38,設定!B12,AH38:AI38)+SUMIF(AI40,設定!B12,AH40:AI40)-SUMIF(AI37,設定!B12,AH37:AI37)-SUMIF(AI39,設定!B12,AH39:AI39)-SUMIF(AI56:AI125,設定!B12,AH56:AH125)</f>
        <v>0</v>
      </c>
      <c r="AI27" s="355"/>
      <c r="AJ27" s="354">
        <f>AH27+SUMIF(AK44:AK53,設定!B12,AJ44:AK53)+SUMIF(AK38,設定!B12,AJ38:AK38)+SUMIF(AK40,設定!B12,AJ40:AK40)-SUMIF(AK37,設定!B12,AJ37:AK37)-SUMIF(AK39,設定!B12,AJ39:AK39)-SUMIF(AK56:AK125,設定!B12,AJ56:AJ125)</f>
        <v>0</v>
      </c>
      <c r="AK27" s="355"/>
      <c r="AL27" s="354">
        <f>AJ27+SUMIF(AM44:AM53,設定!B12,AL44:AM53)+SUMIF(AM38,設定!B12,AL38:AM38)+SUMIF(AM40,設定!B12,AL40:AM40)-SUMIF(AM37,設定!B12,AL37:AM37)-SUMIF(AM39,設定!B12,AL39:AM39)-SUMIF(AM56:AM125,設定!B12,AL56:AL125)</f>
        <v>0</v>
      </c>
      <c r="AM27" s="355"/>
      <c r="AN27" s="354">
        <f>AL27+SUMIF(AO44:AO53,設定!B12,AN44:AO53)+SUMIF(AO38,設定!B12,AN38:AO38)+SUMIF(AO40,設定!B12,AN40:AO40)-SUMIF(AO37,設定!B12,AN37:AO37)-SUMIF(AO39,設定!B12,AN39:AO39)-SUMIF(AO56:AO125,設定!B12,AN56:AN125)</f>
        <v>0</v>
      </c>
      <c r="AO27" s="355"/>
      <c r="AP27" s="354">
        <f>AN27+SUMIF(AQ44:AQ53,設定!B12,AP44:AQ53)+SUMIF(AQ38,設定!B12,AP38:AQ38)+SUMIF(AQ40,設定!B12,AP40:AQ40)-SUMIF(AQ37,設定!B12,AP37:AQ37)-SUMIF(AQ39,設定!B12,AP39:AQ39)-SUMIF(AQ56:AQ125,設定!B12,AP56:AP125)</f>
        <v>0</v>
      </c>
      <c r="AQ27" s="355"/>
      <c r="AR27" s="354">
        <f>AP27+SUMIF(AS44:AS53,設定!B12,AR44:AS53)+SUMIF(AS38,設定!B12,AR38:AS38)+SUMIF(AS40,設定!B12,AR40:AS40)-SUMIF(AS37,設定!B12,AR37:AS37)-SUMIF(AS39,設定!B12,AR39:AS39)-SUMIF(AS56:AS125,設定!B12,AR56:AR125)</f>
        <v>0</v>
      </c>
      <c r="AS27" s="355"/>
      <c r="AT27" s="354">
        <f>AR27+SUMIF(AU44:AU53,設定!B12,AT44:AU53)+SUMIF(AU38,設定!B12,AT38:AU38)+SUMIF(AU40,設定!B12,AT40:AU40)-SUMIF(AU37,設定!B12,AT37:AU37)-SUMIF(AU39,設定!B12,AT39:AU39)-SUMIF(AU56:AU125,設定!B12,AT56:AT125)</f>
        <v>0</v>
      </c>
      <c r="AU27" s="355"/>
      <c r="AV27" s="354">
        <f>AT27+SUMIF(AW44:AW53,設定!B12,AV44:AW53)+SUMIF(AW38,設定!B12,AV38:AW38)+SUMIF(AW40,設定!B12,AV40:AW40)-SUMIF(AW37,設定!B12,AV37:AW37)-SUMIF(AW39,設定!B12,AV39:AW39)-SUMIF(AW56:AW125,設定!B12,AV56:AV125)</f>
        <v>0</v>
      </c>
      <c r="AW27" s="355"/>
      <c r="AX27" s="354">
        <f>AV27+SUMIF(AY44:AY53,設定!B12,AX44:AY53)+SUMIF(AY38,設定!B12,AX38:AY38)+SUMIF(AY40,設定!B12,AX40:AY40)-SUMIF(AY37,設定!B12,AX37:AY37)-SUMIF(AY39,設定!B12,AX39:AY39)-SUMIF(AY56:AY125,設定!B12,AX56:AX125)</f>
        <v>0</v>
      </c>
      <c r="AY27" s="355"/>
      <c r="AZ27" s="354">
        <f>AX27+SUMIF(BA44:BA53,設定!B12,AZ44:BA53)+SUMIF(BA38,設定!B12,AZ38:BA38)+SUMIF(BA40,設定!B12,AZ40:BA40)-SUMIF(BA37,設定!B12,AZ37:BA37)-SUMIF(BA39,設定!B12,AZ39:BA39)-SUMIF(BA56:BA125,設定!B12,AZ56:AZ125)</f>
        <v>0</v>
      </c>
      <c r="BA27" s="355"/>
      <c r="BB27" s="354">
        <f>AZ27+SUMIF(BC44:BC53,設定!B12,BB44:BC53)+SUMIF(BC38,設定!B12,BB38:BC38)+SUMIF(BC40,設定!B12,BB40:BC40)-SUMIF(BC37,設定!B12,BB37:BC37)-SUMIF(BC39,設定!B12,BB39:BC39)-SUMIF(BC56:BC125,設定!B12,BB56:BB125)</f>
        <v>0</v>
      </c>
      <c r="BC27" s="355"/>
      <c r="BD27" s="354">
        <f>BB27+SUMIF(BE44:BE53,設定!B12,BD44:BE53)+SUMIF(BE38,設定!B12,BD38:BE38)+SUMIF(BE40,設定!B12,BD40:BE40)-SUMIF(BE37,設定!B12,BD37:BE37)-SUMIF(BE39,設定!B12,BD39:BE39)-SUMIF(BE56:BE125,設定!B12,BD56:BE125)</f>
        <v>0</v>
      </c>
      <c r="BE27" s="355"/>
      <c r="BF27" s="354">
        <f>BD27+SUMIF(BG44:BG53,設定!B12,BF44:BG53)+SUMIF(BG38,設定!B12,BF38:BG38)+SUMIF(BG40,設定!B12,BF40:BG40)-SUMIF(BG37,設定!B12,BF37:BG37)-SUMIF(BG39,設定!B12,BF39:BG39)-SUMIF(BG56:BG125,設定!B12,BF56:BF125)</f>
        <v>0</v>
      </c>
      <c r="BG27" s="355"/>
      <c r="BH27" s="354">
        <f>BF27+SUMIF(BI44:BI53,設定!B12,BH44:BI53)+SUMIF(BI38,設定!B12,BH38:BI38)+SUMIF(BI40,設定!B12,BH40:BI40)-SUMIF(BI37,設定!B12,BH37:BI37)-SUMIF(BI39,設定!B12,BH39:BI39)-SUMIF(BI56:BI125,設定!B12,BH56:BH125)</f>
        <v>0</v>
      </c>
      <c r="BI27" s="355"/>
      <c r="BJ27" s="354">
        <f>BH27+SUMIF(BK44:BK53,設定!B12,BJ44:BK53)+SUMIF(BK38,設定!B12,BJ38:BK38)+SUMIF(BK40,設定!B12,BJ40:BK40)-SUMIF(BK37,設定!B12,BJ37:BK37)-SUMIF(BK39,設定!B12,BJ39:BK39)-SUMIF(BK56:BK125,設定!B12,BJ56:BJ125)</f>
        <v>0</v>
      </c>
      <c r="BK27" s="355"/>
      <c r="BL27" s="354">
        <f>BJ27+SUMIF(BM44:BM53,設定!B12,BL44:BM53)+SUMIF(BM38,設定!B12,BL38:BM38)+SUMIF(BM40,設定!B12,BL40:BM40)-SUMIF(BM37,設定!B12,BL37:BM37)-SUMIF(BM39,設定!B12,BL39:BM39)-SUMIF(BM56:BM125,設定!B12,BL56:BL125)</f>
        <v>0</v>
      </c>
      <c r="BM27" s="356"/>
    </row>
    <row r="28" spans="2:65" s="98" customFormat="1" ht="18.75" customHeight="1">
      <c r="B28" s="364"/>
      <c r="C28" s="210">
        <f>設定!B13</f>
        <v>0</v>
      </c>
      <c r="D28" s="350">
        <f>'11月'!BJ28+SUMIF(E44:E53,設定!B13,D44:E53)+SUMIF(E38,設定!B13,D38:E38)+SUMIF(E40,設定!B13,D40:E40)-SUMIF(E37,設定!B13,D37:E37)-SUMIF(E39,設定!B13,D39:E39)-SUMIF(E56:E125,設定!B13,D56:D125)</f>
        <v>0</v>
      </c>
      <c r="E28" s="351"/>
      <c r="F28" s="350">
        <f>D28+SUMIF(G44:G53,設定!B13,F44:G53)+SUMIF(G38,設定!B13,F38:G38)+SUMIF(G40,設定!B13,F40:G40)-SUMIF(G37,設定!B13,F37:G37)-SUMIF(G39,設定!B13,F39:G39)-SUMIF(G56:G125,設定!B13,F56:F125)</f>
        <v>0</v>
      </c>
      <c r="G28" s="351"/>
      <c r="H28" s="350">
        <f>F28+SUMIF(I44:I53,設定!B13,H44:I53)+SUMIF(I38,設定!B13,H38:I38)+SUMIF(I40,設定!B13,H40:I40)-SUMIF(I37,設定!B13,H37:I37)-SUMIF(I39,設定!B13,H39:I39)-SUMIF(I56:I125,設定!B13,H56:H125)</f>
        <v>0</v>
      </c>
      <c r="I28" s="351"/>
      <c r="J28" s="350">
        <f>H28+SUMIF(K44:K53,設定!B13,J44:K53)+SUMIF(K38,設定!B13,J38:K38)+SUMIF(K40,設定!B13,J40:K40)-SUMIF(K37,設定!B13,J37:K37)-SUMIF(K39,設定!B13,J39:K39)-SUMIF(K56:K125,設定!B13,J56:J125)</f>
        <v>0</v>
      </c>
      <c r="K28" s="351"/>
      <c r="L28" s="350">
        <f>J28+SUMIF(M44:M53,設定!B13,L44:M53)+SUMIF(M38,設定!B13,L38:M38)+SUMIF(M40,設定!B13,L40:M40)-SUMIF(M37,設定!B13,L37:M37)-SUMIF(M39,設定!B13,L39:M39)-SUMIF(M56:M125,設定!B13,L56:L125)</f>
        <v>0</v>
      </c>
      <c r="M28" s="351"/>
      <c r="N28" s="350">
        <f>L28+SUMIF(O44:O53,設定!B13,N44:O53)+SUMIF(O38,設定!B13,N38:O38)+SUMIF(O40,設定!B13,N40:O40)-SUMIF(O37,設定!B13,N37:O37)-SUMIF(O39,設定!B13,N39:O39)-SUMIF(O56:O125,設定!B13,N56:N125)</f>
        <v>0</v>
      </c>
      <c r="O28" s="351"/>
      <c r="P28" s="350">
        <f>N28+SUMIF(Q44:Q53,設定!B13,P44:Q53)+SUMIF(Q38,設定!B13,P38:Q38)+SUMIF(Q40,設定!B13,P40:Q40)-SUMIF(Q37,設定!B13,P37:Q37)-SUMIF(Q39,設定!B13,P39:Q39)-SUMIF(Q56:Q125,設定!B13,P56:P125)</f>
        <v>0</v>
      </c>
      <c r="Q28" s="351"/>
      <c r="R28" s="350">
        <f>P28+SUMIF(S44:S53,設定!B13,R44:S53)+SUMIF(S38,設定!B13,R38:S38)+SUMIF(S40,設定!B13,R40:S40)-SUMIF(S37,設定!B13,R37:S37)-SUMIF(S39,設定!B13,R39:S39)-SUMIF(S56:S125,設定!B13,R56:R125)</f>
        <v>0</v>
      </c>
      <c r="S28" s="351"/>
      <c r="T28" s="350">
        <f>R28+SUMIF(U44:U53,設定!B13,T44:U53)+SUMIF(U38,設定!B13,T38:U38)+SUMIF(U40,設定!B13,T40:U40)-SUMIF(U37,設定!B13,T37:U37)-SUMIF(U39,設定!B13,T39:U39)-SUMIF(U56:U125,設定!B13,T56:T125)</f>
        <v>0</v>
      </c>
      <c r="U28" s="351"/>
      <c r="V28" s="350">
        <f>T28+SUMIF(W44:W53,設定!B13,V44:W53)+SUMIF(W38,設定!B13,V38:W38)+SUMIF(W40,設定!B13,V40:W40)-SUMIF(W37,設定!B13,V37:W37)-SUMIF(W39,設定!B13,V39:W39)-SUMIF(W56:W125,設定!B13,V56:V125)</f>
        <v>0</v>
      </c>
      <c r="W28" s="351"/>
      <c r="X28" s="350">
        <f>V28+SUMIF(Y44:Y53,設定!B13,X44:Y53)+SUMIF(Y38,設定!B13,X38:Y38)+SUMIF(Y40,設定!B13,X40:Y40)-SUMIF(Y37,設定!B13,X37:Y37)-SUMIF(Y39,設定!B13,X39:Y39)-SUMIF(Y56:Y125,設定!B13,X56:X125)</f>
        <v>0</v>
      </c>
      <c r="Y28" s="351"/>
      <c r="Z28" s="350">
        <f>X28+SUMIF(AA44:AA53,設定!B13,Z44:AA53)+SUMIF(AA38,設定!B13,Z38:AA38)+SUMIF(AA40,設定!B13,Z40:AA40)-SUMIF(AA37,設定!B13,Z37:AA37)-SUMIF(AA39,設定!B13,Z39:AA39)-SUMIF(AA56:AA125,設定!B13,Z56:Z125)</f>
        <v>0</v>
      </c>
      <c r="AA28" s="351"/>
      <c r="AB28" s="350">
        <f>Z28+SUMIF(AC44:AC53,設定!B13,AB44:AC53)+SUMIF(AC38,設定!B13,AB38:AC38)+SUMIF(AC40,設定!B13,AB40:AC40)-SUMIF(AC37,設定!B13,AB37:AC37)-SUMIF(AC39,設定!B13,AB39:AC39)-SUMIF(AC56:AC125,設定!B13,AB56:AB125)</f>
        <v>0</v>
      </c>
      <c r="AC28" s="351"/>
      <c r="AD28" s="350">
        <f>AB28+SUMIF(AE44:AE53,設定!B13,AD44:AE53)+SUMIF(AE38,設定!B13,AD38:AE38)+SUMIF(AE40,設定!B13,AD40:AE40)-SUMIF(AE37,設定!B13,AD37:AE37)-SUMIF(AE39,設定!B13,AD39:AE39)-SUMIF(AE56:AE125,設定!B13,AD56:AE125)</f>
        <v>0</v>
      </c>
      <c r="AE28" s="351"/>
      <c r="AF28" s="350">
        <f>AD28+SUMIF(AG44:AG53,設定!B13,AF44:AG53)+SUMIF(AG38,設定!B13,AF38:AG38)+SUMIF(AG40,設定!B13,AF40:AG40)-SUMIF(AG37,設定!B13,AF37:AG37)-SUMIF(AG39,設定!B13,AF39:AG39)-SUMIF(AG56:AG125,設定!B13,AF56:AF125)</f>
        <v>0</v>
      </c>
      <c r="AG28" s="351"/>
      <c r="AH28" s="350">
        <f>AF28+SUMIF(AI44:AI53,設定!B13,AH44:AI53)+SUMIF(AI38,設定!B13,AH38:AI38)+SUMIF(AI40,設定!B13,AH40:AI40)-SUMIF(AI37,設定!B13,AH37:AI37)-SUMIF(AI39,設定!B13,AH39:AI39)-SUMIF(AI56:AI125,設定!B13,AH56:AH125)</f>
        <v>0</v>
      </c>
      <c r="AI28" s="351"/>
      <c r="AJ28" s="350">
        <f>AH28+SUMIF(AK44:AK53,設定!B13,AJ44:AK53)+SUMIF(AK38,設定!B13,AJ38:AK38)+SUMIF(AK40,設定!B13,AJ40:AK40)-SUMIF(AK37,設定!B13,AJ37:AK37)-SUMIF(AK39,設定!B13,AJ39:AK39)-SUMIF(AK56:AK125,設定!B13,AJ56:AJ125)</f>
        <v>0</v>
      </c>
      <c r="AK28" s="351"/>
      <c r="AL28" s="350">
        <f>AJ28+SUMIF(AM44:AM53,設定!B13,AL44:AM53)+SUMIF(AM38,設定!B13,AL38:AM38)+SUMIF(AM40,設定!B13,AL40:AM40)-SUMIF(AM37,設定!B13,AL37:AM37)-SUMIF(AM39,設定!B13,AL39:AM39)-SUMIF(AM56:AM125,設定!B13,AL56:AL125)</f>
        <v>0</v>
      </c>
      <c r="AM28" s="351"/>
      <c r="AN28" s="350">
        <f>AL28+SUMIF(AO44:AO53,設定!B13,AN44:AO53)+SUMIF(AO38,設定!B13,AN38:AO38)+SUMIF(AO40,設定!B13,AN40:AO40)-SUMIF(AO37,設定!B13,AN37:AO37)-SUMIF(AO39,設定!B13,AN39:AO39)-SUMIF(AO56:AO125,設定!B13,AN56:AN125)</f>
        <v>0</v>
      </c>
      <c r="AO28" s="351"/>
      <c r="AP28" s="350">
        <f>AN28+SUMIF(AQ44:AQ53,設定!B13,AP44:AQ53)+SUMIF(AQ38,設定!B13,AP38:AQ38)+SUMIF(AQ40,設定!B13,AP40:AQ40)-SUMIF(AQ37,設定!B13,AP37:AQ37)-SUMIF(AQ39,設定!B13,AP39:AQ39)-SUMIF(AQ56:AQ125,設定!B13,AP56:AP125)</f>
        <v>0</v>
      </c>
      <c r="AQ28" s="351"/>
      <c r="AR28" s="350">
        <f>AP28+SUMIF(AS44:AS53,設定!B13,AR44:AS53)+SUMIF(AS38,設定!B13,AR38:AS38)+SUMIF(AS40,設定!B13,AR40:AS40)-SUMIF(AS37,設定!B13,AR37:AS37)-SUMIF(AS39,設定!B13,AR39:AS39)-SUMIF(AS56:AS125,設定!B13,AR56:AR125)</f>
        <v>0</v>
      </c>
      <c r="AS28" s="351"/>
      <c r="AT28" s="350">
        <f>AR28+SUMIF(AU44:AU53,設定!B13,AT44:AU53)+SUMIF(AU38,設定!B13,AT38:AU38)+SUMIF(AU40,設定!B13,AT40:AU40)-SUMIF(AU37,設定!B13,AT37:AU37)-SUMIF(AU39,設定!B13,AT39:AU39)-SUMIF(AU56:AU125,設定!B13,AT56:AT125)</f>
        <v>0</v>
      </c>
      <c r="AU28" s="351"/>
      <c r="AV28" s="350">
        <f>AT28+SUMIF(AW44:AW53,設定!B13,AV44:AW53)+SUMIF(AW38,設定!B13,AV38:AW38)+SUMIF(AW40,設定!B13,AV40:AW40)-SUMIF(AW37,設定!B13,AV37:AW37)-SUMIF(AW39,設定!B13,AV39:AW39)-SUMIF(AW56:AW125,設定!B13,AV56:AV125)</f>
        <v>0</v>
      </c>
      <c r="AW28" s="351"/>
      <c r="AX28" s="350">
        <f>AV28+SUMIF(AY44:AY53,設定!B13,AX44:AY53)+SUMIF(AY38,設定!B13,AX38:AY38)+SUMIF(AY40,設定!B13,AX40:AY40)-SUMIF(AY37,設定!B13,AX37:AY37)-SUMIF(AY39,設定!B13,AX39:AY39)-SUMIF(AY56:AY125,設定!B13,AX56:AX125)</f>
        <v>0</v>
      </c>
      <c r="AY28" s="351"/>
      <c r="AZ28" s="350">
        <f>AX28+SUMIF(BA44:BA53,設定!B13,AZ44:BA53)+SUMIF(BA38,設定!B13,AZ38:BA38)+SUMIF(BA40,設定!B13,AZ40:BA40)-SUMIF(BA37,設定!B13,AZ37:BA37)-SUMIF(BA39,設定!B13,AZ39:BA39)-SUMIF(BA56:BA125,設定!B13,AZ56:AZ125)</f>
        <v>0</v>
      </c>
      <c r="BA28" s="351"/>
      <c r="BB28" s="350">
        <f>AZ28+SUMIF(BC44:BC53,設定!B13,BB44:BC53)+SUMIF(BC38,設定!B13,BB38:BC38)+SUMIF(BC40,設定!B13,BB40:BC40)-SUMIF(BC37,設定!B13,BB37:BC37)-SUMIF(BC39,設定!B13,BB39:BC39)-SUMIF(BC56:BC125,設定!B13,BB56:BB125)</f>
        <v>0</v>
      </c>
      <c r="BC28" s="351"/>
      <c r="BD28" s="350">
        <f>BB28+SUMIF(BE44:BE53,設定!B13,BD44:BE53)+SUMIF(BE38,設定!B13,BD38:BE38)+SUMIF(BE40,設定!B13,BD40:BE40)-SUMIF(BE37,設定!B13,BD37:BE37)-SUMIF(BE39,設定!B13,BD39:BE39)-SUMIF(BE56:BE125,設定!B13,BD56:BE125)</f>
        <v>0</v>
      </c>
      <c r="BE28" s="351"/>
      <c r="BF28" s="350">
        <f>BD28+SUMIF(BG44:BG53,設定!B13,BF44:BG53)+SUMIF(BG38,設定!B13,BF38:BG38)+SUMIF(BG40,設定!B13,BF40:BG40)-SUMIF(BG37,設定!B13,BF37:BG37)-SUMIF(BG39,設定!B13,BF39:BG39)-SUMIF(BG56:BG125,設定!B13,BF56:BF125)</f>
        <v>0</v>
      </c>
      <c r="BG28" s="351"/>
      <c r="BH28" s="350">
        <f>BF28+SUMIF(BI44:BI53,設定!B13,BH44:BI53)+SUMIF(BI38,設定!B13,BH38:BI38)+SUMIF(BI40,設定!B13,BH40:BI40)-SUMIF(BI37,設定!B13,BH37:BI37)-SUMIF(BI39,設定!B13,BH39:BI39)-SUMIF(BI56:BI125,設定!B13,BH56:BH125)</f>
        <v>0</v>
      </c>
      <c r="BI28" s="351"/>
      <c r="BJ28" s="350">
        <f>BH28+SUMIF(BK44:BK53,設定!B13,BJ44:BK53)+SUMIF(BK38,設定!B13,BJ38:BK38)+SUMIF(BK40,設定!B13,BJ40:BK40)-SUMIF(BK37,設定!B13,BJ37:BK37)-SUMIF(BK39,設定!B13,BJ39:BK39)-SUMIF(BK56:BK125,設定!B13,BJ56:BJ125)</f>
        <v>0</v>
      </c>
      <c r="BK28" s="351"/>
      <c r="BL28" s="350">
        <f>BJ28+SUMIF(BM44:BM53,設定!B13,BL44:BM53)+SUMIF(BM38,設定!B13,BL38:BM38)+SUMIF(BM40,設定!B13,BL40:BM40)-SUMIF(BM37,設定!B13,BL37:BM37)-SUMIF(BM39,設定!B13,BL39:BM39)-SUMIF(BM56:BM125,設定!B13,BL56:BL125)</f>
        <v>0</v>
      </c>
      <c r="BM28" s="352"/>
    </row>
    <row r="29" spans="2:65" s="98" customFormat="1" ht="18.75" customHeight="1">
      <c r="B29" s="364"/>
      <c r="C29" s="140">
        <f>設定!B14</f>
        <v>0</v>
      </c>
      <c r="D29" s="354">
        <f>'11月'!BJ29+SUMIF(E44:E53,設定!B14,D44:E53)+SUMIF(E38,設定!B14,D38:E38)+SUMIF(E40,設定!B14,D40:E40)-SUMIF(E37,設定!B14,D37:E37)-SUMIF(E39,設定!B14,D39:E39)-SUMIF(E56:E125,設定!B14,D56:D125)</f>
        <v>0</v>
      </c>
      <c r="E29" s="355"/>
      <c r="F29" s="354">
        <f>D29+SUMIF(G44:G53,設定!B14,F44:G53)+SUMIF(G38,設定!B14,F38:G38)+SUMIF(G40,設定!B14,F40:G40)-SUMIF(G37,設定!B14,F37:G37)-SUMIF(G39,設定!B14,F39:G39)-SUMIF(G56:G125,設定!B14,F56:F125)</f>
        <v>0</v>
      </c>
      <c r="G29" s="355"/>
      <c r="H29" s="354">
        <f>F29+SUMIF(I44:I53,設定!B14,H44:I53)+SUMIF(I38,設定!B14,H38:I38)+SUMIF(I40,設定!B14,H40:I40)-SUMIF(I37,設定!B14,H37:I37)-SUMIF(I39,設定!B14,H39:I39)-SUMIF(I56:I125,設定!B14,H56:H125)</f>
        <v>0</v>
      </c>
      <c r="I29" s="355"/>
      <c r="J29" s="354">
        <f>H29+SUMIF(K44:K53,設定!B14,J44:K53)+SUMIF(K38,設定!B14,J38:K38)+SUMIF(K40,設定!B14,J40:K40)-SUMIF(K37,設定!B14,J37:K37)-SUMIF(K39,設定!B14,J39:K39)-SUMIF(K56:K125,設定!B14,J56:J125)</f>
        <v>0</v>
      </c>
      <c r="K29" s="355"/>
      <c r="L29" s="354">
        <f>J29+SUMIF(M44:M53,設定!B14,L44:M53)+SUMIF(M38,設定!B14,L38:M38)+SUMIF(M40,設定!B14,L40:M40)-SUMIF(M37,設定!B14,L37:M37)-SUMIF(M39,設定!B14,L39:M39)-SUMIF(M56:M125,設定!B14,L56:L125)</f>
        <v>0</v>
      </c>
      <c r="M29" s="355"/>
      <c r="N29" s="354">
        <f>L29+SUMIF(O44:O53,設定!B14,N44:O53)+SUMIF(O38,設定!B14,N38:O38)+SUMIF(O40,設定!B14,N40:O40)-SUMIF(O37,設定!B14,N37:O37)-SUMIF(O39,設定!B14,N39:O39)-SUMIF(O56:O125,設定!B14,N56:N125)</f>
        <v>0</v>
      </c>
      <c r="O29" s="355"/>
      <c r="P29" s="354">
        <f>N29+SUMIF(Q44:Q53,設定!B14,P44:Q53)+SUMIF(Q38,設定!B14,P38:Q38)+SUMIF(Q40,設定!B14,P40:Q40)-SUMIF(Q37,設定!B14,P37:Q37)-SUMIF(Q39,設定!B14,P39:Q39)-SUMIF(Q56:Q125,設定!B14,P56:P125)</f>
        <v>0</v>
      </c>
      <c r="Q29" s="355"/>
      <c r="R29" s="354">
        <f>P29+SUMIF(S44:S53,設定!B14,R44:S53)+SUMIF(S38,設定!B14,R38:S38)+SUMIF(S40,設定!B14,R40:S40)-SUMIF(S37,設定!B14,R37:S37)-SUMIF(S39,設定!B14,R39:S39)-SUMIF(S56:S125,設定!B14,R56:R125)</f>
        <v>0</v>
      </c>
      <c r="S29" s="355"/>
      <c r="T29" s="354">
        <f>R29+SUMIF(U44:U53,設定!B14,T44:U53)+SUMIF(U38,設定!B14,T38:U38)+SUMIF(U40,設定!B14,T40:U40)-SUMIF(U37,設定!B14,T37:U37)-SUMIF(U39,設定!B14,T39:U39)-SUMIF(U56:U125,設定!B14,T56:T125)</f>
        <v>0</v>
      </c>
      <c r="U29" s="355"/>
      <c r="V29" s="354">
        <f>T29+SUMIF(W44:W53,設定!B14,V44:W53)+SUMIF(W38,設定!B14,V38:W38)+SUMIF(W40,設定!B14,V40:W40)-SUMIF(W37,設定!B14,V37:W37)-SUMIF(W39,設定!B14,V39:W39)-SUMIF(W56:W125,設定!B14,V56:V125)</f>
        <v>0</v>
      </c>
      <c r="W29" s="355"/>
      <c r="X29" s="354">
        <f>V29+SUMIF(Y44:Y53,設定!B14,X44:Y53)+SUMIF(Y38,設定!B14,X38:Y38)+SUMIF(Y40,設定!B14,X40:Y40)-SUMIF(Y37,設定!B14,X37:Y37)-SUMIF(Y39,設定!B14,X39:Y39)-SUMIF(Y56:Y125,設定!B14,X56:X125)</f>
        <v>0</v>
      </c>
      <c r="Y29" s="355"/>
      <c r="Z29" s="354">
        <f>X29+SUMIF(AA44:AA53,設定!B14,Z44:AA53)+SUMIF(AA38,設定!B14,Z38:AA38)+SUMIF(AA40,設定!B14,Z40:AA40)-SUMIF(AA37,設定!B14,Z37:AA37)-SUMIF(AA39,設定!B14,Z39:AA39)-SUMIF(AA56:AA125,設定!B14,Z56:Z125)</f>
        <v>0</v>
      </c>
      <c r="AA29" s="355"/>
      <c r="AB29" s="354">
        <f>Z29+SUMIF(AC44:AC53,設定!B14,AB44:AC53)+SUMIF(AC38,設定!B14,AB38:AC38)+SUMIF(AC40,設定!B14,AB40:AC40)-SUMIF(AC37,設定!B14,AB37:AC37)-SUMIF(AC39,設定!B14,AB39:AC39)-SUMIF(AC56:AC125,設定!B14,AB56:AB125)</f>
        <v>0</v>
      </c>
      <c r="AC29" s="355"/>
      <c r="AD29" s="354">
        <f>AB29+SUMIF(AE44:AE53,設定!B14,AD44:AE53)+SUMIF(AE38,設定!B14,AD38:AE38)+SUMIF(AE40,設定!B14,AD40:AE40)-SUMIF(AE37,設定!B14,AD37:AE37)-SUMIF(AE39,設定!B14,AD39:AE39)-SUMIF(AE56:AE125,設定!B14,AD56:AE125)</f>
        <v>0</v>
      </c>
      <c r="AE29" s="355"/>
      <c r="AF29" s="354">
        <f>AD29+SUMIF(AG44:AG53,設定!B14,AF44:AG53)+SUMIF(AG38,設定!B14,AF38:AG38)+SUMIF(AG40,設定!B14,AF40:AG40)-SUMIF(AG37,設定!B14,AF37:AG37)-SUMIF(AG39,設定!B14,AF39:AG39)-SUMIF(AG56:AG125,設定!B14,AF56:AF125)</f>
        <v>0</v>
      </c>
      <c r="AG29" s="355"/>
      <c r="AH29" s="354">
        <f>AF29+SUMIF(AI44:AI53,設定!B14,AH44:AI53)+SUMIF(AI38,設定!B14,AH38:AI38)+SUMIF(AI40,設定!B14,AH40:AI40)-SUMIF(AI37,設定!B14,AH37:AI37)-SUMIF(AI39,設定!B14,AH39:AI39)-SUMIF(AI56:AI125,設定!B14,AH56:AH125)</f>
        <v>0</v>
      </c>
      <c r="AI29" s="355"/>
      <c r="AJ29" s="354">
        <f>AH29+SUMIF(AK44:AK53,設定!B14,AJ44:AK53)+SUMIF(AK38,設定!B14,AJ38:AK38)+SUMIF(AK40,設定!B14,AJ40:AK40)-SUMIF(AK37,設定!B14,AJ37:AK37)-SUMIF(AK39,設定!B14,AJ39:AK39)-SUMIF(AK56:AK125,設定!B14,AJ56:AJ125)</f>
        <v>0</v>
      </c>
      <c r="AK29" s="355"/>
      <c r="AL29" s="354">
        <f>AJ29+SUMIF(AM44:AM53,設定!B14,AL44:AM53)+SUMIF(AM38,設定!B14,AL38:AM38)+SUMIF(AM40,設定!B14,AL40:AM40)-SUMIF(AM37,設定!B14,AL37:AM37)-SUMIF(AM39,設定!B14,AL39:AM39)-SUMIF(AM56:AM125,設定!B14,AL56:AL125)</f>
        <v>0</v>
      </c>
      <c r="AM29" s="355"/>
      <c r="AN29" s="354">
        <f>AL29+SUMIF(AO44:AO53,設定!B14,AN44:AO53)+SUMIF(AO38,設定!B14,AN38:AO38)+SUMIF(AO40,設定!B14,AN40:AO40)-SUMIF(AO37,設定!B14,AN37:AO37)-SUMIF(AO39,設定!B14,AN39:AO39)-SUMIF(AO56:AO125,設定!B14,AN56:AN125)</f>
        <v>0</v>
      </c>
      <c r="AO29" s="355"/>
      <c r="AP29" s="354">
        <f>AN29+SUMIF(AQ44:AQ53,設定!B14,AP44:AQ53)+SUMIF(AQ38,設定!B14,AP38:AQ38)+SUMIF(AQ40,設定!B14,AP40:AQ40)-SUMIF(AQ37,設定!B14,AP37:AQ37)-SUMIF(AQ39,設定!B14,AP39:AQ39)-SUMIF(AQ56:AQ125,設定!B14,AP56:AP125)</f>
        <v>0</v>
      </c>
      <c r="AQ29" s="355"/>
      <c r="AR29" s="354">
        <f>AP29+SUMIF(AS44:AS53,設定!B14,AR44:AS53)+SUMIF(AS38,設定!B14,AR38:AS38)+SUMIF(AS40,設定!B14,AR40:AS40)-SUMIF(AS37,設定!B14,AR37:AS37)-SUMIF(AS39,設定!B14,AR39:AS39)-SUMIF(AS56:AS125,設定!B14,AR56:AR125)</f>
        <v>0</v>
      </c>
      <c r="AS29" s="355"/>
      <c r="AT29" s="354">
        <f>AR29+SUMIF(AU44:AU53,設定!B14,AT44:AU53)+SUMIF(AU38,設定!B14,AT38:AU38)+SUMIF(AU40,設定!B14,AT40:AU40)-SUMIF(AU37,設定!B14,AT37:AU37)-SUMIF(AU39,設定!B14,AT39:AU39)-SUMIF(AU56:AU125,設定!B14,AT56:AT125)</f>
        <v>0</v>
      </c>
      <c r="AU29" s="355"/>
      <c r="AV29" s="354">
        <f>AT29+SUMIF(AW44:AW53,設定!B14,AV44:AW53)+SUMIF(AW38,設定!B14,AV38:AW38)+SUMIF(AW40,設定!B14,AV40:AW40)-SUMIF(AW37,設定!B14,AV37:AW37)-SUMIF(AW39,設定!B14,AV39:AW39)-SUMIF(AW56:AW125,設定!B14,AV56:AV125)</f>
        <v>0</v>
      </c>
      <c r="AW29" s="355"/>
      <c r="AX29" s="354">
        <f>AV29+SUMIF(AY44:AY53,設定!B14,AX44:AY53)+SUMIF(AY38,設定!B14,AX38:AY38)+SUMIF(AY40,設定!B14,AX40:AY40)-SUMIF(AY37,設定!B14,AX37:AY37)-SUMIF(AY39,設定!B14,AX39:AY39)-SUMIF(AY56:AY125,設定!B14,AX56:AX125)</f>
        <v>0</v>
      </c>
      <c r="AY29" s="355"/>
      <c r="AZ29" s="354">
        <f>AX29+SUMIF(BA44:BA53,設定!B14,AZ44:BA53)+SUMIF(BA38,設定!B14,AZ38:BA38)+SUMIF(BA40,設定!B14,AZ40:BA40)-SUMIF(BA37,設定!B14,AZ37:BA37)-SUMIF(BA39,設定!B14,AZ39:BA39)-SUMIF(BA56:BA125,設定!B14,AZ56:AZ125)</f>
        <v>0</v>
      </c>
      <c r="BA29" s="355"/>
      <c r="BB29" s="354">
        <f>AZ29+SUMIF(BC44:BC53,設定!B14,BB44:BC53)+SUMIF(BC38,設定!B14,BB38:BC38)+SUMIF(BC40,設定!B14,BB40:BC40)-SUMIF(BC37,設定!B14,BB37:BC37)-SUMIF(BC39,設定!B14,BB39:BC39)-SUMIF(BC56:BC125,設定!B14,BB56:BB125)</f>
        <v>0</v>
      </c>
      <c r="BC29" s="355"/>
      <c r="BD29" s="354">
        <f>BB29+SUMIF(BE44:BE53,設定!B14,BD44:BE53)+SUMIF(BE38,設定!B14,BD38:BE38)+SUMIF(BE40,設定!B14,BD40:BE40)-SUMIF(BE37,設定!B14,BD37:BE37)-SUMIF(BE39,設定!B14,BD39:BE39)-SUMIF(BE56:BE125,設定!B14,BD56:BE125)</f>
        <v>0</v>
      </c>
      <c r="BE29" s="355"/>
      <c r="BF29" s="354">
        <f>BD29+SUMIF(BG44:BG53,設定!B14,BF44:BG53)+SUMIF(BG38,設定!B14,BF38:BG38)+SUMIF(BG40,設定!B14,BF40:BG40)-SUMIF(BG37,設定!B14,BF37:BG37)-SUMIF(BG39,設定!B14,BF39:BG39)-SUMIF(BG56:BG125,設定!B14,BF56:BF125)</f>
        <v>0</v>
      </c>
      <c r="BG29" s="355"/>
      <c r="BH29" s="354">
        <f>BF29+SUMIF(BI44:BI53,設定!B14,BH44:BI53)+SUMIF(BI38,設定!B14,BH38:BI38)+SUMIF(BI40,設定!B14,BH40:BI40)-SUMIF(BI37,設定!B14,BH37:BI37)-SUMIF(BI39,設定!B14,BH39:BI39)-SUMIF(BI56:BI125,設定!B14,BH56:BH125)</f>
        <v>0</v>
      </c>
      <c r="BI29" s="355"/>
      <c r="BJ29" s="354">
        <f>BH29+SUMIF(BK44:BK53,設定!B14,BJ44:BK53)+SUMIF(BK38,設定!B14,BJ38:BK38)+SUMIF(BK40,設定!B14,BJ40:BK40)-SUMIF(BK37,設定!B14,BJ37:BK37)-SUMIF(BK39,設定!B14,BJ39:BK39)-SUMIF(BK56:BK125,設定!B14,BJ56:BJ125)</f>
        <v>0</v>
      </c>
      <c r="BK29" s="355"/>
      <c r="BL29" s="354">
        <f>BJ29+SUMIF(BM44:BM53,設定!B14,BL44:BM53)+SUMIF(BM38,設定!B14,BL38:BM38)+SUMIF(BM40,設定!B14,BL40:BM40)-SUMIF(BM37,設定!B14,BL37:BM37)-SUMIF(BM39,設定!B14,BL39:BM39)-SUMIF(BM56:BM125,設定!B14,BL56:BL125)</f>
        <v>0</v>
      </c>
      <c r="BM29" s="356"/>
    </row>
    <row r="30" spans="2:65" s="98" customFormat="1" ht="18.75" customHeight="1">
      <c r="B30" s="364"/>
      <c r="C30" s="210">
        <f>設定!B15</f>
        <v>0</v>
      </c>
      <c r="D30" s="350">
        <f>'11月'!BJ30+SUMIF(E44:E53,設定!B15,D44:E53)+SUMIF(E38,設定!B15,D38:E38)+SUMIF(E40,設定!B15,D40:E40)-SUMIF(E37,設定!B15,D37:E37)-SUMIF(E39,設定!B15,D39:E39)-SUMIF(E56:E125,設定!B15,D56:D125)</f>
        <v>0</v>
      </c>
      <c r="E30" s="351"/>
      <c r="F30" s="350">
        <f>D30+SUMIF(G44:G53,設定!B15,F44:G53)+SUMIF(G38,設定!B15,F38:G38)+SUMIF(G40,設定!B15,F40:G40)-SUMIF(G37,設定!B15,F37:G37)-SUMIF(G39,設定!B15,F39:G39)-SUMIF(G56:G125,設定!B15,F56:F125)</f>
        <v>0</v>
      </c>
      <c r="G30" s="351"/>
      <c r="H30" s="350">
        <f>F30+SUMIF(I44:I53,設定!B15,H44:I53)+SUMIF(I38,設定!B15,H38:I38)+SUMIF(I40,設定!B15,H40:I40)-SUMIF(I37,設定!B15,H37:I37)-SUMIF(I39,設定!B15,H39:I39)-SUMIF(I56:I125,設定!B15,H56:H125)</f>
        <v>0</v>
      </c>
      <c r="I30" s="351"/>
      <c r="J30" s="350">
        <f>H30+SUMIF(K44:K53,設定!B15,J44:K53)+SUMIF(K38,設定!B15,J38:K38)+SUMIF(K40,設定!B15,J40:K40)-SUMIF(K37,設定!B15,J37:K37)-SUMIF(K39,設定!B15,J39:K39)-SUMIF(K56:K125,設定!B15,J56:J125)</f>
        <v>0</v>
      </c>
      <c r="K30" s="351"/>
      <c r="L30" s="350">
        <f>J30+SUMIF(M44:M53,設定!B15,L44:M53)+SUMIF(M38,設定!B15,L38:M38)+SUMIF(M40,設定!B15,L40:M40)-SUMIF(M37,設定!B15,L37:M37)-SUMIF(M39,設定!B15,L39:M39)-SUMIF(M56:M125,設定!B15,L56:L125)</f>
        <v>0</v>
      </c>
      <c r="M30" s="351"/>
      <c r="N30" s="350">
        <f>L30+SUMIF(O44:O53,設定!B15,N44:O53)+SUMIF(O38,設定!B15,N38:O38)+SUMIF(O40,設定!B15,N40:O40)-SUMIF(O37,設定!B15,N37:O37)-SUMIF(O39,設定!B15,N39:O39)-SUMIF(O56:O125,設定!B15,N56:N125)</f>
        <v>0</v>
      </c>
      <c r="O30" s="351"/>
      <c r="P30" s="350">
        <f>N30+SUMIF(Q44:Q53,設定!B15,P44:Q53)+SUMIF(Q38,設定!B15,P38:Q38)+SUMIF(Q40,設定!B15,P40:Q40)-SUMIF(Q37,設定!B15,P37:Q37)-SUMIF(Q39,設定!B15,P39:Q39)-SUMIF(Q56:Q125,設定!B15,P56:P125)</f>
        <v>0</v>
      </c>
      <c r="Q30" s="351"/>
      <c r="R30" s="350">
        <f>P30+SUMIF(S44:S53,設定!B15,R44:S53)+SUMIF(S38,設定!B15,R38:S38)+SUMIF(S40,設定!B15,R40:S40)-SUMIF(S37,設定!B15,R37:S37)-SUMIF(S39,設定!B15,R39:S39)-SUMIF(S56:S125,設定!B15,R56:R125)</f>
        <v>0</v>
      </c>
      <c r="S30" s="351"/>
      <c r="T30" s="350">
        <f>R30+SUMIF(U44:U53,設定!B15,T44:U53)+SUMIF(U38,設定!B15,T38:U38)+SUMIF(U40,設定!B15,T40:U40)-SUMIF(U37,設定!B15,T37:U37)-SUMIF(U39,設定!B15,T39:U39)-SUMIF(U56:U125,設定!B15,T56:T125)</f>
        <v>0</v>
      </c>
      <c r="U30" s="351"/>
      <c r="V30" s="350">
        <f>T30+SUMIF(W44:W53,設定!B15,V44:W53)+SUMIF(W38,設定!B15,V38:W38)+SUMIF(W40,設定!B15,V40:W40)-SUMIF(W37,設定!B15,V37:W37)-SUMIF(W39,設定!B15,V39:W39)-SUMIF(W56:W125,設定!B15,V56:V125)</f>
        <v>0</v>
      </c>
      <c r="W30" s="351"/>
      <c r="X30" s="350">
        <f>V30+SUMIF(Y44:Y53,設定!B15,X44:Y53)+SUMIF(Y38,設定!B15,X38:Y38)+SUMIF(Y40,設定!B15,X40:Y40)-SUMIF(Y37,設定!B15,X37:Y37)-SUMIF(Y39,設定!B15,X39:Y39)-SUMIF(Y56:Y125,設定!B15,X56:X125)</f>
        <v>0</v>
      </c>
      <c r="Y30" s="351"/>
      <c r="Z30" s="350">
        <f>X30+SUMIF(AA44:AA53,設定!B15,Z44:AA53)+SUMIF(AA38,設定!B15,Z38:AA38)+SUMIF(AA40,設定!B15,Z40:AA40)-SUMIF(AA37,設定!B15,Z37:AA37)-SUMIF(AA39,設定!B15,Z39:AA39)-SUMIF(AA56:AA125,設定!B15,Z56:Z125)</f>
        <v>0</v>
      </c>
      <c r="AA30" s="351"/>
      <c r="AB30" s="350">
        <f>Z30+SUMIF(AC44:AC53,設定!B15,AB44:AC53)+SUMIF(AC38,設定!B15,AB38:AC38)+SUMIF(AC40,設定!B15,AB40:AC40)-SUMIF(AC37,設定!B15,AB37:AC37)-SUMIF(AC39,設定!B15,AB39:AC39)-SUMIF(AC56:AC125,設定!B15,AB56:AB125)</f>
        <v>0</v>
      </c>
      <c r="AC30" s="351"/>
      <c r="AD30" s="350">
        <f>AB30+SUMIF(AE44:AE53,設定!B15,AD44:AE53)+SUMIF(AE38,設定!B15,AD38:AE38)+SUMIF(AE40,設定!B15,AD40:AE40)-SUMIF(AE37,設定!B15,AD37:AE37)-SUMIF(AE39,設定!B15,AD39:AE39)-SUMIF(AE56:AE125,設定!B15,AD56:AE125)</f>
        <v>0</v>
      </c>
      <c r="AE30" s="351"/>
      <c r="AF30" s="350">
        <f>AD30+SUMIF(AG44:AG53,設定!B15,AF44:AG53)+SUMIF(AG38,設定!B15,AF38:AG38)+SUMIF(AG40,設定!B15,AF40:AG40)-SUMIF(AG37,設定!B15,AF37:AG37)-SUMIF(AG39,設定!B15,AF39:AG39)-SUMIF(AG56:AG125,設定!B15,AF56:AF125)</f>
        <v>0</v>
      </c>
      <c r="AG30" s="351"/>
      <c r="AH30" s="350">
        <f>AF30+SUMIF(AI44:AI53,設定!B15,AH44:AI53)+SUMIF(AI38,設定!B15,AH38:AI38)+SUMIF(AI40,設定!B15,AH40:AI40)-SUMIF(AI37,設定!B15,AH37:AI37)-SUMIF(AI39,設定!B15,AH39:AI39)-SUMIF(AI56:AI125,設定!B15,AH56:AH125)</f>
        <v>0</v>
      </c>
      <c r="AI30" s="351"/>
      <c r="AJ30" s="350">
        <f>AH30+SUMIF(AK44:AK53,設定!B15,AJ44:AK53)+SUMIF(AK38,設定!B15,AJ38:AK38)+SUMIF(AK40,設定!B15,AJ40:AK40)-SUMIF(AK37,設定!B15,AJ37:AK37)-SUMIF(AK39,設定!B15,AJ39:AK39)-SUMIF(AK56:AK125,設定!B15,AJ56:AJ125)</f>
        <v>0</v>
      </c>
      <c r="AK30" s="351"/>
      <c r="AL30" s="350">
        <f>AJ30+SUMIF(AM44:AM53,設定!B15,AL44:AM53)+SUMIF(AM38,設定!B15,AL38:AM38)+SUMIF(AM40,設定!B15,AL40:AM40)-SUMIF(AM37,設定!B15,AL37:AM37)-SUMIF(AM39,設定!B15,AL39:AM39)-SUMIF(AM56:AM125,設定!B15,AL56:AL125)</f>
        <v>0</v>
      </c>
      <c r="AM30" s="351"/>
      <c r="AN30" s="350">
        <f>AL30+SUMIF(AO44:AO53,設定!B15,AN44:AO53)+SUMIF(AO38,設定!B15,AN38:AO38)+SUMIF(AO40,設定!B15,AN40:AO40)-SUMIF(AO37,設定!B15,AN37:AO37)-SUMIF(AO39,設定!B15,AN39:AO39)-SUMIF(AO56:AO125,設定!B15,AN56:AN125)</f>
        <v>0</v>
      </c>
      <c r="AO30" s="351"/>
      <c r="AP30" s="350">
        <f>AN30+SUMIF(AQ44:AQ53,設定!B15,AP44:AQ53)+SUMIF(AQ38,設定!B15,AP38:AQ38)+SUMIF(AQ40,設定!B15,AP40:AQ40)-SUMIF(AQ37,設定!B15,AP37:AQ37)-SUMIF(AQ39,設定!B15,AP39:AQ39)-SUMIF(AQ56:AQ125,設定!B15,AP56:AP125)</f>
        <v>0</v>
      </c>
      <c r="AQ30" s="351"/>
      <c r="AR30" s="350">
        <f>AP30+SUMIF(AS44:AS53,設定!B15,AR44:AS53)+SUMIF(AS38,設定!B15,AR38:AS38)+SUMIF(AS40,設定!AA15,AR40:AS40)-SUMIF(AS37,設定!B15,AR37:AS37)-SUMIF(AS39,設定!B15,AR39:AS39)-SUMIF(AS56:AS125,設定!B15,AR56:AR125)</f>
        <v>0</v>
      </c>
      <c r="AS30" s="351"/>
      <c r="AT30" s="350">
        <f>AR30+SUMIF(AU44:AU53,設定!B15,AT44:AU53)+SUMIF(AU38,設定!B15,AT38:AU38)+SUMIF(AU40,設定!B15,AT40:AU40)-SUMIF(AU37,設定!B15,AT37:AU37)-SUMIF(AU39,設定!B15,AT39:AU39)-SUMIF(AU56:AU125,設定!B15,AT56:AT125)</f>
        <v>0</v>
      </c>
      <c r="AU30" s="351"/>
      <c r="AV30" s="350">
        <f>AT30+SUMIF(AW44:AW53,設定!B15,AV44:AW53)+SUMIF(AW38,設定!B15,AV38:AW38)+SUMIF(AW40,設定!B15,AV40:AW40)-SUMIF(AW37,設定!B15,AV37:AW37)-SUMIF(AW39,設定!B15,AV39:AW39)-SUMIF(AW56:AW125,設定!B15,AV56:AV125)</f>
        <v>0</v>
      </c>
      <c r="AW30" s="351"/>
      <c r="AX30" s="350">
        <f>AV30+SUMIF(AY44:AY53,設定!B15,AX44:AY53)+SUMIF(AY38,設定!B15,AX38:AY38)+SUMIF(AY40,設定!B15,AX40:AY40)-SUMIF(AY37,設定!B15,AX37:AY37)-SUMIF(AY39,設定!B15,AX39:AY39)-SUMIF(AY56:AY125,設定!B15,AX56:AX125)</f>
        <v>0</v>
      </c>
      <c r="AY30" s="351"/>
      <c r="AZ30" s="350">
        <f>AX30+SUMIF(BA44:BA53,設定!B15,AZ44:BA53)+SUMIF(BA38,設定!B15,AZ38:BA38)+SUMIF(BA40,設定!B15,AZ40:BA40)-SUMIF(BA37,設定!B15,AZ37:BA37)-SUMIF(BA39,設定!B15,AZ39:BA39)-SUMIF(BA56:BA125,設定!B15,AZ56:AZ125)</f>
        <v>0</v>
      </c>
      <c r="BA30" s="351"/>
      <c r="BB30" s="350">
        <f>AZ30+SUMIF(BC44:BC53,設定!B15,BB44:BC53)+SUMIF(BC38,設定!B15,BB38:BC38)+SUMIF(BC40,設定!B15,BB40:BC40)-SUMIF(BC37,設定!B15,BB37:BC37)-SUMIF(BC39,設定!B15,BB39:BC39)-SUMIF(BC56:BC125,設定!B15,BB56:BB125)</f>
        <v>0</v>
      </c>
      <c r="BC30" s="351"/>
      <c r="BD30" s="350">
        <f>BB30+SUMIF(BE44:BE53,設定!B15,BD44:BE53)+SUMIF(BE38,設定!B15,BD38:BE38)+SUMIF(BE40,設定!B15,BD40:BE40)-SUMIF(BE37,設定!B15,BD37:BE37)-SUMIF(BE39,設定!B15,BD39:BE39)-SUMIF(BE56:BE125,設定!B15,BD56:BE125)</f>
        <v>0</v>
      </c>
      <c r="BE30" s="351"/>
      <c r="BF30" s="350">
        <f>BD30+SUMIF(BG44:BG53,設定!B15,BF44:BG53)+SUMIF(BG38,設定!B15,BF38:BG38)+SUMIF(BG40,設定!B15,BF40:BG40)-SUMIF(BG37,設定!B15,BF37:BG37)-SUMIF(BG39,設定!B15,BF39:BG39)-SUMIF(BG56:BG125,設定!B15,BF56:BF125)</f>
        <v>0</v>
      </c>
      <c r="BG30" s="351"/>
      <c r="BH30" s="350">
        <f>BF30+SUMIF(BI44:BI53,設定!B15,BH44:BI53)+SUMIF(BI38,設定!B15,BH38:BI38)+SUMIF(BI40,設定!B15,BH40:BI40)-SUMIF(BI37,設定!B15,BH37:BI37)-SUMIF(BI39,設定!B15,BH39:BI39)-SUMIF(BI56:BI125,設定!B15,BH56:BH125)</f>
        <v>0</v>
      </c>
      <c r="BI30" s="351"/>
      <c r="BJ30" s="350">
        <f>BH30+SUMIF(BK44:BK53,設定!B15,BJ44:BK53)+SUMIF(BK38,設定!B15,BJ38:BK38)+SUMIF(BK40,設定!B15,BJ40:BK40)-SUMIF(BK37,設定!B15,BJ37:BK37)-SUMIF(BK39,設定!B15,BJ39:BK39)-SUMIF(BK56:BK125,設定!B15,BJ56:BJ125)</f>
        <v>0</v>
      </c>
      <c r="BK30" s="351"/>
      <c r="BL30" s="350">
        <f>BJ30+SUMIF(BM44:BM53,設定!B15,BL44:BM53)+SUMIF(BM38,設定!B15,BL38:BM38)+SUMIF(BM40,設定!B15,BL40:BM40)-SUMIF(BM37,設定!B15,BL37:BM37)-SUMIF(BM39,設定!B15,BL39:BM39)-SUMIF(BM56:BM125,設定!B15,BL56:BL125)</f>
        <v>0</v>
      </c>
      <c r="BM30" s="352"/>
    </row>
    <row r="31" spans="2:65" s="98" customFormat="1" ht="18.75" customHeight="1">
      <c r="B31" s="364"/>
      <c r="C31" s="140">
        <f>設定!B16</f>
        <v>0</v>
      </c>
      <c r="D31" s="354">
        <f>'11月'!BJ31+SUMIF(E44:E53,設定!B16,D44:E53)+SUMIF(E38,設定!B16,D38:E38)+SUMIF(E40,設定!B16,D40:E40)-SUMIF(E37,設定!B16,D37:E37)-SUMIF(E39,設定!B16,D39:E39)-SUMIF(E56:E125,設定!B16,D56:D125)</f>
        <v>0</v>
      </c>
      <c r="E31" s="355"/>
      <c r="F31" s="354">
        <f>D31+SUMIF(G44:G53,設定!B16,F44:G53)+SUMIF(G38,設定!B16,F38:G38)+SUMIF(G40,設定!B16,F40:G40)-SUMIF(G37,設定!B16,F37:G37)-SUMIF(G39,設定!B16,F39:G39)-SUMIF(G56:G125,設定!B16,F56:F125)</f>
        <v>0</v>
      </c>
      <c r="G31" s="355"/>
      <c r="H31" s="354">
        <f>F31+SUMIF(I44:I53,設定!B16,H44:I53)+SUMIF(I38,設定!B16,H38:I38)+SUMIF(I40,設定!B16,H40:I40)-SUMIF(I37,設定!B16,H37:I37)-SUMIF(I39,設定!B16,H39:I39)-SUMIF(I56:I125,設定!B16,H56:H125)</f>
        <v>0</v>
      </c>
      <c r="I31" s="355"/>
      <c r="J31" s="354">
        <f>H31+SUMIF(K44:K53,設定!B16,J44:K53)+SUMIF(K38,設定!B16,J38:K38)+SUMIF(K40,設定!B16,J40:K40)-SUMIF(K37,設定!B16,J37:K37)-SUMIF(K39,設定!B16,J39:K39)-SUMIF(K56:K125,設定!B16,J56:J125)</f>
        <v>0</v>
      </c>
      <c r="K31" s="355"/>
      <c r="L31" s="354">
        <f>J31+SUMIF(M44:M53,設定!B16,L44:M53)+SUMIF(M38,設定!B16,L38:M38)+SUMIF(M40,設定!B16,L40:M40)-SUMIF(M37,設定!B16,L37:M37)-SUMIF(M39,設定!B16,L39:M39)-SUMIF(M56:M125,設定!B16,L56:L125)</f>
        <v>0</v>
      </c>
      <c r="M31" s="355"/>
      <c r="N31" s="354">
        <f>L31+SUMIF(O44:O53,設定!B16,N44:O53)+SUMIF(O38,設定!B16,N38:O38)+SUMIF(O40,設定!B16,N40:O40)-SUMIF(O37,設定!B16,N37:O37)-SUMIF(O39,設定!B16,N39:O39)-SUMIF(O56:O125,設定!B16,N56:N125)</f>
        <v>0</v>
      </c>
      <c r="O31" s="355"/>
      <c r="P31" s="354">
        <f>N31+SUMIF(Q44:Q53,設定!B16,P44:Q53)+SUMIF(Q38,設定!B16,P38:Q38)+SUMIF(Q40,設定!B16,P40:Q40)-SUMIF(Q37,設定!B16,P37:Q37)-SUMIF(Q39,設定!B16,P39:Q39)-SUMIF(Q56:Q125,設定!B16,P56:P125)</f>
        <v>0</v>
      </c>
      <c r="Q31" s="355"/>
      <c r="R31" s="354">
        <f>P31+SUMIF(S44:S53,設定!B16,R44:S53)+SUMIF(S38,設定!B16,R38:S38)+SUMIF(S40,設定!B16,R40:S40)-SUMIF(S37,設定!B16,R37:S37)-SUMIF(S39,設定!B16,R39:S39)-SUMIF(S56:S125,設定!B16,R56:R125)</f>
        <v>0</v>
      </c>
      <c r="S31" s="355"/>
      <c r="T31" s="354">
        <f>R31+SUMIF(U44:U53,設定!B16,T44:U53)+SUMIF(U38,設定!B16,T38:U38)+SUMIF(U40,設定!B16,T40:U40)-SUMIF(U37,設定!B16,T37:U37)-SUMIF(U39,設定!B16,T39:U39)-SUMIF(U56:U125,設定!B16,T56:T125)</f>
        <v>0</v>
      </c>
      <c r="U31" s="355"/>
      <c r="V31" s="354">
        <f>T31+SUMIF(W44:W53,設定!B16,V44:W53)+SUMIF(W38,設定!B16,V38:W38)+SUMIF(W40,設定!B16,V40:W40)-SUMIF(W37,設定!B16,V37:W37)-SUMIF(W39,設定!B16,V39:W39)-SUMIF(W56:W125,設定!B16,V56:V125)</f>
        <v>0</v>
      </c>
      <c r="W31" s="355"/>
      <c r="X31" s="354">
        <f>V31+SUMIF(Y44:Y53,設定!B16,X44:Y53)+SUMIF(Y38,設定!B16,X38:Y38)+SUMIF(Y40,設定!B16,X40:Y40)-SUMIF(Y37,設定!B16,X37:Y37)-SUMIF(Y39,設定!B16,X39:Y39)-SUMIF(Y56:Y125,設定!B16,X56:X125)</f>
        <v>0</v>
      </c>
      <c r="Y31" s="355"/>
      <c r="Z31" s="354">
        <f>X31+SUMIF(AA44:AA53,設定!B16,Z44:AA53)+SUMIF(AA38,設定!B16,Z38:AA38)+SUMIF(AA40,設定!B16,Z40:AA40)-SUMIF(AA37,設定!B16,Z37:AA37)-SUMIF(AA39,設定!B16,Z39:AA39)-SUMIF(AA56:AA125,設定!B16,Z56:Z125)</f>
        <v>0</v>
      </c>
      <c r="AA31" s="355"/>
      <c r="AB31" s="354">
        <f>Z31+SUMIF(AC44:AC53,設定!B16,AB44:AC53)+SUMIF(AC38,設定!B16,AB38:AC38)+SUMIF(AC40,設定!B16,AB40:AC40)-SUMIF(AC37,設定!B16,AB37:AC37)-SUMIF(AC39,設定!B16,AB39:AC39)-SUMIF(AC56:AC125,設定!B16,AB56:AB125)</f>
        <v>0</v>
      </c>
      <c r="AC31" s="355"/>
      <c r="AD31" s="354">
        <f>AB31+SUMIF(AE44:AE53,設定!B16,AD44:AE53)+SUMIF(AE38,設定!B16,AD38:AE38)+SUMIF(AE40,設定!B16,AD40:AE40)-SUMIF(AE37,設定!B16,AD37:AE37)-SUMIF(AE39,設定!B16,AD39:AE39)-SUMIF(AE56:AE125,設定!B16,AD56:AE125)</f>
        <v>0</v>
      </c>
      <c r="AE31" s="355"/>
      <c r="AF31" s="354">
        <f>AD31+SUMIF(AG44:AG53,設定!B16,AF44:AG53)+SUMIF(AG38,設定!B16,AF38:AG38)+SUMIF(AG40,設定!B16,AF40:AG40)-SUMIF(AG37,設定!B16,AF37:AG37)-SUMIF(AG39,設定!B16,AF39:AG39)-SUMIF(AG56:AG125,設定!B16,AF56:AF125)</f>
        <v>0</v>
      </c>
      <c r="AG31" s="355"/>
      <c r="AH31" s="354">
        <f>AF31+SUMIF(AI44:AI53,設定!B16,AH44:AI53)+SUMIF(AI38,設定!B16,AH38:AI38)+SUMIF(AI40,設定!B16,AH40:AI40)-SUMIF(AI37,設定!B16,AH37:AI37)-SUMIF(AI39,設定!B16,AH39:AI39)-SUMIF(AI56:AI125,設定!B16,AH56:AH125)</f>
        <v>0</v>
      </c>
      <c r="AI31" s="355"/>
      <c r="AJ31" s="354">
        <f>AH31+SUMIF(AK44:AK53,設定!B16,AJ44:AK53)+SUMIF(AK38,設定!B16,AJ38:AK38)+SUMIF(AK40,設定!B16,AJ40:AK40)-SUMIF(AK37,設定!B16,AJ37:AK37)-SUMIF(AK39,設定!B16,AJ39:AK39)-SUMIF(AK56:AK125,設定!B16,AJ56:AJ125)</f>
        <v>0</v>
      </c>
      <c r="AK31" s="355"/>
      <c r="AL31" s="354">
        <f>AJ31+SUMIF(AM44:AM53,設定!B16,AL44:AM53)+SUMIF(AM38,設定!B16,AL38:AM38)+SUMIF(AM40,設定!B16,AL40:AM40)-SUMIF(AM37,設定!B16,AL37:AM37)-SUMIF(AM39,設定!B16,AL39:AM39)-SUMIF(AM56:AM125,設定!B16,AL56:AL125)</f>
        <v>0</v>
      </c>
      <c r="AM31" s="355"/>
      <c r="AN31" s="354">
        <f>AL31+SUMIF(AO44:AO53,設定!B16,AN44:AO53)+SUMIF(AO38,設定!B16,AN38:AO38)+SUMIF(AO40,設定!B16,AN40:AO40)-SUMIF(AO37,設定!B16,AN37:AO37)-SUMIF(AO39,設定!B16,AN39:AO39)-SUMIF(AO56:AO125,設定!B16,AN56:AN125)</f>
        <v>0</v>
      </c>
      <c r="AO31" s="355"/>
      <c r="AP31" s="354">
        <f>AN31+SUMIF(AQ44:AQ53,設定!B16,AP44:AQ53)+SUMIF(AQ38,設定!B16,AP38:AQ38)+SUMIF(AQ40,設定!B16,AP40:AQ40)-SUMIF(AQ37,設定!B16,AP37:AQ37)-SUMIF(AQ39,設定!B16,AP39:AQ39)-SUMIF(AQ56:AQ125,設定!B16,AP56:AP125)</f>
        <v>0</v>
      </c>
      <c r="AQ31" s="355"/>
      <c r="AR31" s="354">
        <f>AP31+SUMIF(AS44:AS53,設定!B16,AR44:AS53)+SUMIF(AS38,設定!B16,AR38:AS38)+SUMIF(AS40,設定!B16,AR40:AS40)-SUMIF(AS37,設定!B16,AR37:AS37)-SUMIF(AS39,設定!B16,AR39:AS39)-SUMIF(AS56:AS125,設定!B16,AR56:AR125)</f>
        <v>0</v>
      </c>
      <c r="AS31" s="355"/>
      <c r="AT31" s="354">
        <f>AR31+SUMIF(AU44:AU53,設定!B16,AT44:AU53)+SUMIF(AU38,設定!B16,AT38:AU38)+SUMIF(AU40,設定!B16,AT40:AU40)-SUMIF(AU37,設定!B16,AT37:AU37)-SUMIF(AU39,設定!B16,AT39:AU39)-SUMIF(AU56:AU125,設定!B16,AT56:AT125)</f>
        <v>0</v>
      </c>
      <c r="AU31" s="355"/>
      <c r="AV31" s="354">
        <f>AT31+SUMIF(AW44:AW53,設定!B16,AV44:AW53)+SUMIF(AW38,設定!B16,AV38:AW38)+SUMIF(AW40,設定!B16,AV40:AW40)-SUMIF(AW37,設定!B16,AV37:AW37)-SUMIF(AW39,設定!B16,AV39:AW39)-SUMIF(AW56:AW125,設定!B16,AV56:AV125)</f>
        <v>0</v>
      </c>
      <c r="AW31" s="355"/>
      <c r="AX31" s="354">
        <f>AV31+SUMIF(AY44:AY53,設定!B16,AX44:AY53)+SUMIF(AY38,設定!B16,AX38:AY38)+SUMIF(AY40,設定!B16,AX40:AY40)-SUMIF(AY37,設定!B16,AX37:AY37)-SUMIF(AY39,設定!B16,AX39:AY39)-SUMIF(AY56:AY125,設定!B16,AX56:AX125)</f>
        <v>0</v>
      </c>
      <c r="AY31" s="355"/>
      <c r="AZ31" s="354">
        <f>AX31+SUMIF(BA44:BA53,設定!B16,AZ44:BA53)+SUMIF(BA38,設定!B16,AZ38:BA38)+SUMIF(BA40,設定!B16,AZ40:BA40)-SUMIF(BA37,設定!B16,AZ37:BA37)-SUMIF(BA39,設定!B16,AZ39:BA39)-SUMIF(BA56:BA125,設定!B16,AZ56:AZ125)</f>
        <v>0</v>
      </c>
      <c r="BA31" s="355"/>
      <c r="BB31" s="354">
        <f>AZ31+SUMIF(BC44:BC53,設定!B16,BB44:BC53)+SUMIF(BC38,設定!B16,BB38:BC38)+SUMIF(BC40,設定!B16,BB40:BC40)-SUMIF(BC37,設定!B16,BB37:BC37)-SUMIF(BC39,設定!B16,BB39:BC39)-SUMIF(BC56:BC125,設定!B16,BB56:BB125)</f>
        <v>0</v>
      </c>
      <c r="BC31" s="355"/>
      <c r="BD31" s="354">
        <f>BB31+SUMIF(BE44:BE53,設定!B16,BD44:BE53)+SUMIF(BE38,設定!B16,BD38:BE38)+SUMIF(BE40,設定!B16,BD40:BE40)-SUMIF(BE37,設定!B16,BD37:BE37)-SUMIF(BE39,設定!B16,BD39:BE39)-SUMIF(BE56:BE125,設定!B16,BD56:BE125)</f>
        <v>0</v>
      </c>
      <c r="BE31" s="355"/>
      <c r="BF31" s="354">
        <f>BD31+SUMIF(BG44:BG53,設定!B16,BF44:BG53)+SUMIF(BG38,設定!B16,BF38:BG38)+SUMIF(BG40,設定!B16,BF40:BG40)-SUMIF(BG37,設定!B16,BF37:BG37)-SUMIF(BG39,設定!B16,BF39:BG39)-SUMIF(BG56:BG125,設定!B16,BF56:BF125)</f>
        <v>0</v>
      </c>
      <c r="BG31" s="355"/>
      <c r="BH31" s="354">
        <f>BF31+SUMIF(BI44:BI53,設定!B16,BH44:BI53)+SUMIF(BI38,設定!B16,BH38:BI38)+SUMIF(BI40,設定!B16,BH40:BI40)-SUMIF(BI37,設定!B16,BH37:BI37)-SUMIF(BI39,設定!B16,BH39:BI39)-SUMIF(BI56:BI125,設定!B16,BH56:BH125)</f>
        <v>0</v>
      </c>
      <c r="BI31" s="355"/>
      <c r="BJ31" s="354">
        <f>BH31+SUMIF(BK44:BK53,設定!B16,BJ44:BK53)+SUMIF(BK38,設定!B16,BJ38:BK38)+SUMIF(BK40,設定!B16,BJ40:BK40)-SUMIF(BK37,設定!B16,BJ37:BK37)-SUMIF(BK39,設定!B16,BJ39:BK39)-SUMIF(BK56:BK125,設定!B16,BJ56:BJ125)</f>
        <v>0</v>
      </c>
      <c r="BK31" s="355"/>
      <c r="BL31" s="354">
        <f>BJ31+SUMIF(BM44:BM53,設定!B16,BL44:BM53)+SUMIF(BM38,設定!B16,BL38:BM38)+SUMIF(BM40,設定!B16,BL40:BM40)-SUMIF(BM37,設定!B16,BL37:BM37)-SUMIF(BM39,設定!B16,BL39:BM39)-SUMIF(BM56:BM125,設定!B16,BL56:BL125)</f>
        <v>0</v>
      </c>
      <c r="BM31" s="356"/>
    </row>
    <row r="32" spans="2:65" s="98" customFormat="1" ht="18.75" customHeight="1">
      <c r="B32" s="364"/>
      <c r="C32" s="210">
        <f>設定!B17</f>
        <v>0</v>
      </c>
      <c r="D32" s="350">
        <f>'11月'!BJ32+SUMIF(E44:E53,設定!B17,D44:E53)+SUMIF(E38,設定!B17,D38:E38)+SUMIF(E40,設定!B17,D40:E40)-SUMIF(E37,設定!B17,D37:E37)-SUMIF(E39,設定!B17,D39:E39)-SUMIF(E56:E125,設定!B17,D56:D125)</f>
        <v>0</v>
      </c>
      <c r="E32" s="351"/>
      <c r="F32" s="350">
        <f>D32+SUMIF(G44:G53,設定!B17,F44:G53)+SUMIF(G38,設定!B17,F38:G38)+SUMIF(G40,設定!B17,F40:G40)-SUMIF(G37,設定!B17,F37:G37)-SUMIF(G39,設定!B17,F39:G39)-SUMIF(G56:G125,設定!B17,F56:F125)</f>
        <v>0</v>
      </c>
      <c r="G32" s="351"/>
      <c r="H32" s="350">
        <f>F32+SUMIF(I44:I53,設定!B17,H44:I53)+SUMIF(I38,設定!B17,H38:I38)+SUMIF(I40,設定!B17,H40:I40)-SUMIF(I37,設定!B17,H37:I37)-SUMIF(I39,設定!B17,H39:I39)-SUMIF(I56:I125,設定!B17,H56:H125)</f>
        <v>0</v>
      </c>
      <c r="I32" s="351"/>
      <c r="J32" s="350">
        <f>H32+SUMIF(K44:K53,設定!B17,J44:K53)+SUMIF(K38,設定!B17,J38:K38)+SUMIF(K40,設定!B17,J40:K40)-SUMIF(K37,設定!B17,J37:K37)-SUMIF(K39,設定!B17,J39:K39)-SUMIF(K56:K125,設定!B17,J56:J125)</f>
        <v>0</v>
      </c>
      <c r="K32" s="351"/>
      <c r="L32" s="350">
        <f>J32+SUMIF(M44:M53,設定!B17,L44:M53)+SUMIF(M38,設定!B17,L38:M38)+SUMIF(M40,設定!B17,L40:M40)-SUMIF(M37,設定!B17,L37:M37)-SUMIF(M39,設定!B17,L39:M39)-SUMIF(M56:M125,設定!B17,L56:L125)</f>
        <v>0</v>
      </c>
      <c r="M32" s="351"/>
      <c r="N32" s="350">
        <f>L32+SUMIF(O44:O53,設定!B17,N44:O53)+SUMIF(O38,設定!B17,N38:O38)+SUMIF(O40,設定!B17,N40:O40)-SUMIF(O37,設定!B17,N37:O37)-SUMIF(O39,設定!B17,N39:O39)-SUMIF(O56:O125,設定!B17,N56:N125)</f>
        <v>0</v>
      </c>
      <c r="O32" s="351"/>
      <c r="P32" s="350">
        <f>N32+SUMIF(Q44:Q53,設定!B17,P44:Q53)+SUMIF(Q38,設定!B17,P38:Q38)+SUMIF(Q40,設定!B17,P40:Q40)-SUMIF(Q37,設定!B17,P37:Q37)-SUMIF(Q39,設定!B17,P39:Q39)-SUMIF(Q56:Q125,設定!B17,P56:P125)</f>
        <v>0</v>
      </c>
      <c r="Q32" s="351"/>
      <c r="R32" s="350">
        <f>P32+SUMIF(S44:S53,設定!B17,R44:S53)+SUMIF(S38,設定!B17,R38:S38)+SUMIF(S40,設定!B17,R40:S40)-SUMIF(S37,設定!B17,R37:S37)-SUMIF(S39,設定!B17,R39:S39)-SUMIF(S56:S125,設定!B17,R56:R125)</f>
        <v>0</v>
      </c>
      <c r="S32" s="351"/>
      <c r="T32" s="350">
        <f>R32+SUMIF(U44:U53,設定!B17,T44:U53)+SUMIF(U38,設定!B17,T38:U38)+SUMIF(U40,設定!B17,T40:U40)-SUMIF(U37,設定!B17,T37:U37)-SUMIF(U39,設定!B17,T39:U39)-SUMIF(U56:U125,設定!B17,T56:T125)</f>
        <v>0</v>
      </c>
      <c r="U32" s="351"/>
      <c r="V32" s="350">
        <f>T32+SUMIF(W44:W53,設定!B17,V44:W53)+SUMIF(W38,設定!B17,V38:W38)+SUMIF(W40,設定!B17,V40:W40)-SUMIF(W37,設定!B17,V37:W37)-SUMIF(W39,設定!B17,V39:W39)-SUMIF(W56:W125,設定!B17,V56:V125)</f>
        <v>0</v>
      </c>
      <c r="W32" s="351"/>
      <c r="X32" s="350">
        <f>V32+SUMIF(Y44:Y53,設定!B17,X44:Y53)+SUMIF(Y38,設定!B17,X38:Y38)+SUMIF(Y40,設定!B17,X40:Y40)-SUMIF(Y37,設定!B17,X37:Y37)-SUMIF(Y39,設定!B17,X39:Y39)-SUMIF(Y56:Y125,設定!B17,X56:X125)</f>
        <v>0</v>
      </c>
      <c r="Y32" s="351"/>
      <c r="Z32" s="350">
        <f>X32+SUMIF(AA44:AA53,設定!B17,Z44:AA53)+SUMIF(AA38,設定!B17,Z38:AA38)+SUMIF(AA40,設定!B17,Z40:AA40)-SUMIF(AA37,設定!B17,Z37:AA37)-SUMIF(AA39,設定!B17,Z39:AA39)-SUMIF(AA56:AA125,設定!B17,Z56:Z125)</f>
        <v>0</v>
      </c>
      <c r="AA32" s="351"/>
      <c r="AB32" s="350">
        <f>Z32+SUMIF(AC44:AC53,設定!B17,AB44:AC53)+SUMIF(AC38,設定!B17,AB38:AC38)+SUMIF(AC40,設定!B17,AB40:AC40)-SUMIF(AC37,設定!B17,AB37:AC37)-SUMIF(AC39,設定!B17,AB39:AC39)-SUMIF(AC56:AC125,設定!B17,AB56:AB125)</f>
        <v>0</v>
      </c>
      <c r="AC32" s="351"/>
      <c r="AD32" s="350">
        <f>AB32+SUMIF(AE44:AE53,設定!B17,AD44:AE53)+SUMIF(AE38,設定!B17,AD38:AE38)+SUMIF(AE40,設定!B17,AD40:AE40)-SUMIF(AE37,設定!B17,AD37:AE37)-SUMIF(AE39,設定!B17,AD39:AE39)-SUMIF(AE56:AE125,設定!B17,AD56:AE125)</f>
        <v>0</v>
      </c>
      <c r="AE32" s="351"/>
      <c r="AF32" s="350">
        <f>AD32+SUMIF(AG44:AG53,設定!B17,AF44:AG53)+SUMIF(AG38,設定!B17,AF38:AG38)+SUMIF(AG40,設定!B17,AF40:AG40)-SUMIF(AG37,設定!B17,AF37:AG37)-SUMIF(AG39,設定!B17,AF39:AG39)-SUMIF(AG56:AG125,設定!B17,AF56:AF125)</f>
        <v>0</v>
      </c>
      <c r="AG32" s="351"/>
      <c r="AH32" s="350">
        <f>AF32+SUMIF(AI44:AI53,設定!B17,AH44:AI53)+SUMIF(AI38,設定!B17,AH38:AI38)+SUMIF(AI40,設定!B17,AH40:AI40)-SUMIF(AI37,設定!B17,AH37:AI37)-SUMIF(AI39,設定!B17,AH39:AI39)-SUMIF(AI56:AI125,設定!B17,AH56:AH125)</f>
        <v>0</v>
      </c>
      <c r="AI32" s="351"/>
      <c r="AJ32" s="350">
        <f>AH32+SUMIF(AK44:AK53,設定!B17,AJ44:AK53)+SUMIF(AK38,設定!B17,AJ38:AK38)+SUMIF(AK40,設定!B17,AJ40:AK40)-SUMIF(AK37,設定!B17,AJ37:AK37)-SUMIF(AK39,設定!B17,AJ39:AK39)-SUMIF(AK56:AK125,設定!B17,AJ56:AJ125)</f>
        <v>0</v>
      </c>
      <c r="AK32" s="351"/>
      <c r="AL32" s="350">
        <f>AJ32+SUMIF(AM44:AM53,設定!B17,AL44:AM53)+SUMIF(AM38,設定!B17,AL38:AM38)+SUMIF(AM40,設定!B17,AL40:AM40)-SUMIF(AM37,設定!B17,AL37:AM37)-SUMIF(AM39,設定!B17,AL39:AM39)-SUMIF(AM56:AM125,設定!B17,AL56:AL125)</f>
        <v>0</v>
      </c>
      <c r="AM32" s="351"/>
      <c r="AN32" s="350">
        <f>AL32+SUMIF(AO44:AO53,設定!B17,AN44:AO53)+SUMIF(AO38,設定!B17,AN38:AO38)+SUMIF(AO40,設定!B17,AN40:AO40)-SUMIF(AO37,設定!B17,AN37:AO37)-SUMIF(AO39,設定!B17,AN39:AO39)-SUMIF(AO56:AO125,設定!B17,AN56:AN125)</f>
        <v>0</v>
      </c>
      <c r="AO32" s="351"/>
      <c r="AP32" s="350">
        <f>AN32+SUMIF(AQ44:AQ53,設定!B17,AP44:AQ53)+SUMIF(AQ38,設定!B17,AP38:AQ38)+SUMIF(AQ40,設定!B17,AP40:AQ40)-SUMIF(AQ37,設定!B17,AP37:AQ37)-SUMIF(AQ39,設定!B17,AP39:AQ39)-SUMIF(AQ56:AQ125,設定!B17,AP56:AP125)</f>
        <v>0</v>
      </c>
      <c r="AQ32" s="351"/>
      <c r="AR32" s="350">
        <f>AP32+SUMIF(AS44:AS53,設定!B17,AR44:AS53)+SUMIF(AS38,設定!B17,AR38:AS38)+SUMIF(AS40,設定!B17,AR40:AS40)-SUMIF(AS37,設定!B17,AR37:AS37)-SUMIF(AS39,設定!B17,AR39:AS39)-SUMIF(AS56:AS125,設定!B17,AR56:AR125)</f>
        <v>0</v>
      </c>
      <c r="AS32" s="351"/>
      <c r="AT32" s="350">
        <f>AR32+SUMIF(AU44:AU53,設定!B17,AT44:AU53)+SUMIF(AU38,設定!B17,AT38:AU38)+SUMIF(AU40,設定!B17,AT40:AU40)-SUMIF(AU37,設定!B17,AT37:AU37)-SUMIF(AU39,設定!B17,AT39:AU39)-SUMIF(AU56:AU125,設定!B17,AT56:AT125)</f>
        <v>0</v>
      </c>
      <c r="AU32" s="351"/>
      <c r="AV32" s="350">
        <f>AT32+SUMIF(AW44:AW53,設定!B17,AV44:AW53)+SUMIF(AW38,設定!B17,AV38:AW38)+SUMIF(AW40,設定!B17,AV40:AW40)-SUMIF(AW37,設定!B17,AV37:AW37)-SUMIF(AW39,設定!B17,AV39:AW39)-SUMIF(AW56:AW125,設定!B17,AV56:AV125)</f>
        <v>0</v>
      </c>
      <c r="AW32" s="351"/>
      <c r="AX32" s="350">
        <f>AV32+SUMIF(AY44:AY53,設定!B17,AX44:AY53)+SUMIF(AY38,設定!B17,AX38:AY38)+SUMIF(AY40,設定!B17,AX40:AY40)-SUMIF(AY37,設定!B17,AX37:AY37)-SUMIF(AY39,設定!B17,AX39:AY39)-SUMIF(AY56:AY125,設定!B17,AX56:AX125)</f>
        <v>0</v>
      </c>
      <c r="AY32" s="351"/>
      <c r="AZ32" s="350">
        <f>AX32+SUMIF(BA44:BA53,設定!B17,AZ44:BA53)+SUMIF(BA38,設定!B17,AZ38:BA38)+SUMIF(BA40,設定!B17,AZ40:BA40)-SUMIF(BA37,設定!B17,AZ37:BA37)-SUMIF(BA39,設定!B17,AZ39:BA39)-SUMIF(BA56:BA125,設定!B17,AZ56:AZ125)</f>
        <v>0</v>
      </c>
      <c r="BA32" s="351"/>
      <c r="BB32" s="350">
        <f>AZ32+SUMIF(BC44:BC53,設定!B17,BB44:BC53)+SUMIF(BC38,設定!B17,BB38:BC38)+SUMIF(BC40,設定!B17,BB40:BC40)-SUMIF(BC37,設定!B17,BB37:BC37)-SUMIF(BC39,設定!B17,BB39:BC39)-SUMIF(BC56:BC125,設定!B17,BB56:BB125)</f>
        <v>0</v>
      </c>
      <c r="BC32" s="351"/>
      <c r="BD32" s="350">
        <f>BB32+SUMIF(BE44:BE53,設定!B17,BD44:BE53)+SUMIF(BE38,設定!B17,BD38:BE38)+SUMIF(BE40,設定!B17,BD40:BE40)-SUMIF(BE37,設定!B17,BD37:BE37)-SUMIF(BE39,設定!B17,BD39:BE39)-SUMIF(BE56:BE125,設定!B17,BD56:BE125)</f>
        <v>0</v>
      </c>
      <c r="BE32" s="351"/>
      <c r="BF32" s="350">
        <f>BD32+SUMIF(BG44:BG53,設定!B17,BF44:BG53)+SUMIF(BG38,設定!B17,BF38:BG38)+SUMIF(BG40,設定!B17,BF40:BG40)-SUMIF(BG37,設定!B17,BF37:BG37)-SUMIF(BG39,設定!B17,BF39:BG39)-SUMIF(BG56:BG125,設定!B17,BF56:BF125)</f>
        <v>0</v>
      </c>
      <c r="BG32" s="351"/>
      <c r="BH32" s="350">
        <f>BF32+SUMIF(BI44:BI53,設定!B17,BH44:BI53)+SUMIF(BI38,設定!B17,BH38:BI38)+SUMIF(BI40,設定!B17,BH40:BI40)-SUMIF(BI37,設定!B17,BH37:BI37)-SUMIF(BI39,設定!B17,BH39:BI39)-SUMIF(BI56:BI125,設定!B17,BH56:BH125)</f>
        <v>0</v>
      </c>
      <c r="BI32" s="351"/>
      <c r="BJ32" s="350">
        <f>BH32+SUMIF(BK44:BK53,設定!B17,BJ44:BK53)+SUMIF(BK38,設定!B17,BJ38:BK38)+SUMIF(BK40,設定!B17,BJ40:BK40)-SUMIF(BK37,設定!B17,BJ37:BK37)-SUMIF(BK39,設定!B17,BJ39:BK39)-SUMIF(BK56:BK125,設定!B17,BJ56:BJ125)</f>
        <v>0</v>
      </c>
      <c r="BK32" s="351"/>
      <c r="BL32" s="350">
        <f>BJ32+SUMIF(BM44:BM53,設定!B17,BL44:BM53)+SUMIF(BM38,設定!B17,BL38:BM38)+SUMIF(BM40,設定!B17,BL40:BM40)-SUMIF(BM37,設定!B17,BL37:BM37)-SUMIF(BM39,設定!B17,BL39:BM39)-SUMIF(BM56:BM125,設定!B17,BL56:BL125)</f>
        <v>0</v>
      </c>
      <c r="BM32" s="352"/>
    </row>
    <row r="33" spans="1:65" s="98" customFormat="1" ht="18.75" customHeight="1">
      <c r="B33" s="364"/>
      <c r="C33" s="140">
        <f>設定!B18</f>
        <v>0</v>
      </c>
      <c r="D33" s="354">
        <f>'11月'!BJ33+SUMIF(E44:E53,設定!B18,D44:E53)+SUMIF(E38,設定!B18,D38:E38)+SUMIF(E40,設定!B18,D40:E40)-SUMIF(E37,設定!B18,D37:E37)-SUMIF(E39,設定!B18,D39:E39)-SUMIF(E56:E125,設定!B18,D56:D125)</f>
        <v>0</v>
      </c>
      <c r="E33" s="355"/>
      <c r="F33" s="354">
        <f>D33+SUMIF(G44:G53,設定!B18,F44:G53)+SUMIF(G38,設定!B18,F38:G38)+SUMIF(G40,設定!B18,F40:G40)-SUMIF(G37,設定!B18,F37:G37)-SUMIF(G39,設定!B18,F39:G39)-SUMIF(G56:G125,設定!B18,F56:F125)</f>
        <v>0</v>
      </c>
      <c r="G33" s="355"/>
      <c r="H33" s="354">
        <f>F33+SUMIF(I44:I53,設定!B18,H44:I53)+SUMIF(I38,設定!B18,H38:I38)+SUMIF(I40,設定!B18,H40:I40)-SUMIF(I37,設定!B18,H37:I37)-SUMIF(I39,設定!B18,H39:I39)-SUMIF(I56:I125,設定!B18,H56:H125)</f>
        <v>0</v>
      </c>
      <c r="I33" s="355"/>
      <c r="J33" s="354">
        <f>H33+SUMIF(K44:K53,設定!B18,J44:K53)+SUMIF(K38,設定!B18,J38:K38)+SUMIF(K40,設定!B18,J40:K40)-SUMIF(K37,設定!B18,J37:K37)-SUMIF(K39,設定!B18,J39:K39)-SUMIF(K56:K125,設定!B18,J56:J125)</f>
        <v>0</v>
      </c>
      <c r="K33" s="355"/>
      <c r="L33" s="354">
        <f>J33+SUMIF(M44:M53,設定!B18,L44:M53)+SUMIF(M38,設定!B18,L38:M38)+SUMIF(M40,設定!B18,L40:M40)-SUMIF(M37,設定!B18,L37:M37)-SUMIF(M39,設定!B18,L39:M39)-SUMIF(M56:M125,設定!B18,L56:L125)</f>
        <v>0</v>
      </c>
      <c r="M33" s="355"/>
      <c r="N33" s="354">
        <f>L33+SUMIF(O44:O53,設定!B18,N44:O53)+SUMIF(O38,設定!B18,N38:O38)+SUMIF(O40,設定!B18,N40:O40)-SUMIF(O37,設定!B18,N37:O37)-SUMIF(O39,設定!B18,N39:O39)-SUMIF(O56:O125,設定!B18,N56:N125)</f>
        <v>0</v>
      </c>
      <c r="O33" s="355"/>
      <c r="P33" s="354">
        <f>N33+SUMIF(Q44:Q53,設定!B18,P44:Q53)+SUMIF(Q38,設定!B18,P38:Q38)+SUMIF(Q40,設定!B18,P40:Q40)-SUMIF(Q37,設定!B18,P37:Q37)-SUMIF(Q39,設定!B18,P39:Q39)-SUMIF(Q56:Q125,設定!B18,P56:P125)</f>
        <v>0</v>
      </c>
      <c r="Q33" s="355"/>
      <c r="R33" s="354">
        <f>P33+SUMIF(S44:S53,設定!B18,R44:S53)+SUMIF(S38,設定!B18,R38:S38)+SUMIF(S40,設定!B18,R40:S40)-SUMIF(S37,設定!B18,R37:S37)-SUMIF(S39,設定!B18,R39:S39)-SUMIF(S56:S125,設定!B18,R56:R125)</f>
        <v>0</v>
      </c>
      <c r="S33" s="355"/>
      <c r="T33" s="354">
        <f>R33+SUMIF(U44:U53,設定!B18,T44:U53)+SUMIF(U38,設定!B18,T38:U38)+SUMIF(U40,設定!B18,T40:U40)-SUMIF(U37,設定!B18,T37:U37)-SUMIF(U39,設定!B18,T39:U39)-SUMIF(U56:U125,設定!B18,T56:T125)</f>
        <v>0</v>
      </c>
      <c r="U33" s="355"/>
      <c r="V33" s="354">
        <f>T33+SUMIF(W44:W53,設定!B18,V44:W53)+SUMIF(W38,設定!B18,V38:W38)+SUMIF(W40,設定!B18,V40:W40)-SUMIF(W37,設定!B18,V37:W37)-SUMIF(W39,設定!B18,V39:W39)-SUMIF(W56:W125,設定!B18,V56:V125)</f>
        <v>0</v>
      </c>
      <c r="W33" s="355"/>
      <c r="X33" s="354">
        <f>V33+SUMIF(Y44:Y53,設定!B18,X44:Y53)+SUMIF(Y38,設定!B18,X38:Y38)+SUMIF(Y40,設定!B18,X40:Y40)-SUMIF(Y37,設定!B18,X37:Y37)-SUMIF(Y39,設定!B18,X39:Y39)-SUMIF(Y56:Y125,設定!B18,X56:X125)</f>
        <v>0</v>
      </c>
      <c r="Y33" s="355"/>
      <c r="Z33" s="354">
        <f>X33+SUMIF(AA44:AA53,設定!B18,Z44:AA53)+SUMIF(AA38,設定!B18,Z38:AA38)+SUMIF(AA40,設定!B18,Z40:AA40)-SUMIF(AA37,設定!B18,Z37:AA37)-SUMIF(AA39,設定!B18,Z39:AA39)-SUMIF(AA56:AA125,設定!B18,Z56:Z125)</f>
        <v>0</v>
      </c>
      <c r="AA33" s="355"/>
      <c r="AB33" s="354">
        <f>Z33+SUMIF(AC44:AC53,設定!B18,AB44:AC53)+SUMIF(AC38,設定!B18,AB38:AC38)+SUMIF(AC40,設定!B18,AB40:AC40)-SUMIF(AC37,設定!B18,AB37:AC37)-SUMIF(AC39,設定!B18,AB39:AC39)-SUMIF(AC56:AC125,設定!B18,AB56:AB125)</f>
        <v>0</v>
      </c>
      <c r="AC33" s="355"/>
      <c r="AD33" s="354">
        <f>AB33+SUMIF(AE44:AE53,設定!B18,AD44:AE53)+SUMIF(AE38,設定!B18,AD38:AE38)+SUMIF(AE40,設定!B18,AD40:AE40)-SUMIF(AE37,設定!B18,AD37:AE37)-SUMIF(AE39,設定!B18,AD39:AE39)-SUMIF(AE56:AE125,設定!B18,AD56:AE125)</f>
        <v>0</v>
      </c>
      <c r="AE33" s="355"/>
      <c r="AF33" s="354">
        <f>AD33+SUMIF(AG44:AG53,設定!B18,AF44:AG53)+SUMIF(AG38,設定!B18,AF38:AG38)+SUMIF(AG40,設定!B18,AF40:AG40)-SUMIF(AG37,設定!B18,AF37:AG37)-SUMIF(AG39,設定!B18,AF39:AG39)-SUMIF(AG56:AG125,設定!B18,AF56:AF125)</f>
        <v>0</v>
      </c>
      <c r="AG33" s="355"/>
      <c r="AH33" s="354">
        <f>AF33+SUMIF(AI44:AI53,設定!B18,AH44:AI53)+SUMIF(AI38,設定!B18,AH38:AI38)+SUMIF(AI40,設定!B18,AH40:AI40)-SUMIF(AI37,設定!B18,AH37:AI37)-SUMIF(AI39,設定!B18,AH39:AI39)-SUMIF(AI56:AI125,設定!B18,AH56:AH125)</f>
        <v>0</v>
      </c>
      <c r="AI33" s="355"/>
      <c r="AJ33" s="354">
        <f>AH33+SUMIF(AK44:AK53,設定!B18,AJ44:AK53)+SUMIF(AK38,設定!B18,AJ38:AK38)+SUMIF(AK40,設定!B18,AJ40:AK40)-SUMIF(AK37,設定!B18,AJ37:AK37)-SUMIF(AK39,設定!B18,AJ39:AK39)-SUMIF(AK56:AK125,設定!B18,AJ56:AJ125)</f>
        <v>0</v>
      </c>
      <c r="AK33" s="355"/>
      <c r="AL33" s="354">
        <f>AJ33+SUMIF(AM44:AM53,設定!B18,AL44:AM53)+SUMIF(AM38,設定!B18,AL38:AM38)+SUMIF(AM40,設定!B18,AL40:AM40)-SUMIF(AM37,設定!B18,AL37:AM37)-SUMIF(AM39,設定!B18,AL39:AM39)-SUMIF(AM56:AM125,設定!B18,AL56:AL125)</f>
        <v>0</v>
      </c>
      <c r="AM33" s="355"/>
      <c r="AN33" s="354">
        <f>AL33+SUMIF(AO44:AO53,設定!B18,AN44:AO53)+SUMIF(AO38,設定!B18,AN38:AO38)+SUMIF(AO40,設定!B18,AN40:AO40)-SUMIF(AO37,設定!B18,AN37:AO37)-SUMIF(AO39,設定!B18,AN39:AO39)-SUMIF(AO56:AO125,設定!B18,AN56:AN125)</f>
        <v>0</v>
      </c>
      <c r="AO33" s="355"/>
      <c r="AP33" s="354">
        <f>AN33+SUMIF(AQ44:AQ53,設定!B18,AP44:AQ53)+SUMIF(AQ38,設定!B18,AP38:AQ38)+SUMIF(AQ40,設定!B18,AP40:AQ40)-SUMIF(AQ37,設定!B18,AP37:AQ37)-SUMIF(AQ39,設定!B18,AP39:AQ39)-SUMIF(AQ56:AQ125,設定!B18,AP56:AP125)</f>
        <v>0</v>
      </c>
      <c r="AQ33" s="355"/>
      <c r="AR33" s="354">
        <f>AP33+SUMIF(AS44:AS53,設定!B18,AR44:AS53)+SUMIF(AS38,設定!B18,AR38:AS38)+SUMIF(AS40,設定!B18,AR40:AS40)-SUMIF(AS37,設定!B18,AR37:AS37)-SUMIF(AS39,設定!B18,AR39:AS39)-SUMIF(AS56:AS125,設定!B18,AR56:AR125)</f>
        <v>0</v>
      </c>
      <c r="AS33" s="355"/>
      <c r="AT33" s="354">
        <f>AR33+SUMIF(AU44:AU53,設定!B18,AT44:AU53)+SUMIF(AU38,設定!B18,AT38:AU38)+SUMIF(AU40,設定!B18,AT40:AU40)-SUMIF(AU37,設定!B18,AT37:AU37)-SUMIF(AU39,設定!B18,AT39:AU39)-SUMIF(AU56:AU125,設定!B18,AT56:AT125)</f>
        <v>0</v>
      </c>
      <c r="AU33" s="355"/>
      <c r="AV33" s="354">
        <f>AT33+SUMIF(AW44:AW53,設定!B18,AV44:AW53)+SUMIF(AW38,設定!B18,AV38:AW38)+SUMIF(AW40,設定!B18,AV40:AW40)-SUMIF(AW37,設定!B18,AV37:AW37)-SUMIF(AW39,設定!B18,AV39:AW39)-SUMIF(AW56:AW125,設定!B18,AV56:AV125)</f>
        <v>0</v>
      </c>
      <c r="AW33" s="355"/>
      <c r="AX33" s="354">
        <f>AV33+SUMIF(AY44:AY53,設定!B18,AX44:AY53)+SUMIF(AY38,設定!B18,AX38:AY38)+SUMIF(AY40,設定!B18,AX40:AY40)-SUMIF(AY37,設定!B18,AX37:AY37)-SUMIF(AY39,設定!B18,AX39:AY39)-SUMIF(AY56:AY125,設定!B18,AX56:AX125)</f>
        <v>0</v>
      </c>
      <c r="AY33" s="355"/>
      <c r="AZ33" s="354">
        <f>AX33+SUMIF(BA44:BA53,設定!B18,AZ44:BA53)+SUMIF(BA38,設定!B18,AZ38:BA38)+SUMIF(BA40,設定!B18,AZ40:BA40)-SUMIF(BA37,設定!B18,AZ37:BA37)-SUMIF(BA39,設定!B18,AZ39:BA39)-SUMIF(BA56:BA125,設定!B18,AZ56:AZ125)</f>
        <v>0</v>
      </c>
      <c r="BA33" s="355"/>
      <c r="BB33" s="354">
        <f>AZ33+SUMIF(BC44:BC53,設定!B18,BB44:BC53)+SUMIF(BC38,設定!B18,BB38:BC38)+SUMIF(BC40,設定!B18,BB40:BC40)-SUMIF(BC37,設定!B18,BB37:BC37)-SUMIF(BC39,設定!B18,BB39:BC39)-SUMIF(BC56:BC125,設定!B18,BB56:BB125)</f>
        <v>0</v>
      </c>
      <c r="BC33" s="355"/>
      <c r="BD33" s="354">
        <f>BB33+SUMIF(BE44:BE53,設定!B18,BD44:BE53)+SUMIF(BE38,設定!B18,BD38:BE38)+SUMIF(BE40,設定!B18,BD40:BE40)-SUMIF(BE37,設定!B18,BD37:BE37)-SUMIF(BE39,設定!B18,BD39:BE39)-SUMIF(BE56:BE125,設定!B18,BD56:BE125)</f>
        <v>0</v>
      </c>
      <c r="BE33" s="355"/>
      <c r="BF33" s="354">
        <f>BD33+SUMIF(BG44:BG53,設定!B18,BF44:BG53)+SUMIF(BG38,設定!B18,BF38:BG38)+SUMIF(BG40,設定!B18,BF40:BG40)-SUMIF(BG37,設定!B18,BF37:BG37)-SUMIF(BG39,設定!B18,BF39:BG39)-SUMIF(BG56:BG125,設定!B18,BF56:BF125)</f>
        <v>0</v>
      </c>
      <c r="BG33" s="355"/>
      <c r="BH33" s="354">
        <f>BF33+SUMIF(BI44:BI53,設定!B18,BH44:BI53)+SUMIF(BI38,設定!B18,BH38:BI38)+SUMIF(BI40,設定!B18,BH40:BI40)-SUMIF(BI37,設定!B18,BH37:BI37)-SUMIF(BI39,設定!B18,BH39:BI39)-SUMIF(BI56:BI125,設定!B18,BH56:BH125)</f>
        <v>0</v>
      </c>
      <c r="BI33" s="355"/>
      <c r="BJ33" s="354">
        <f>BH33+SUMIF(BK44:BK53,設定!B18,BJ44:BK53)+SUMIF(BK38,設定!B18,BJ38:BK38)+SUMIF(BK40,設定!B18,BJ40:BK40)-SUMIF(BK37,設定!B18,BJ37:BK37)-SUMIF(BK39,設定!B18,BJ39:BK39)-SUMIF(BK56:BK125,設定!B18,BJ56:BJ125)</f>
        <v>0</v>
      </c>
      <c r="BK33" s="355"/>
      <c r="BL33" s="354">
        <f>BJ33+SUMIF(BM44:BM53,設定!B18,BL44:BM53)+SUMIF(BM38,設定!B18,BL38:BM38)+SUMIF(BM40,設定!B18,BL40:BM40)-SUMIF(BM37,設定!B18,BL37:BM37)-SUMIF(BM39,設定!B18,BL39:BM39)-SUMIF(BM56:BM125,設定!B18,BL56:BL125)</f>
        <v>0</v>
      </c>
      <c r="BM33" s="356"/>
    </row>
    <row r="34" spans="1:65" s="98" customFormat="1" ht="18.75" customHeight="1">
      <c r="B34" s="364"/>
      <c r="C34" s="210">
        <f>設定!B19</f>
        <v>0</v>
      </c>
      <c r="D34" s="350">
        <f>'11月'!BJ34+SUMIF(E44:E53,設定!B19,D44:E53)+SUMIF(E38,設定!B19,D38:E38)+SUMIF(E40,設定!B19,D40:E40)-SUMIF(E37,設定!B19,D37:E37)-SUMIF(E39,設定!B19,D39:E39)-SUMIF(E56:E125,設定!B19,D56:D125)</f>
        <v>0</v>
      </c>
      <c r="E34" s="351"/>
      <c r="F34" s="350">
        <f>D34+SUMIF(G44:G53,設定!B19,F44:G53)+SUMIF(G38,設定!B19,F38:G38)+SUMIF(G40,設定!B19,F40:G40)-SUMIF(G37,設定!B19,F37:G37)-SUMIF(G39,設定!B19,F39:G39)-SUMIF(G56:G125,設定!B19,F56:F125)</f>
        <v>0</v>
      </c>
      <c r="G34" s="351"/>
      <c r="H34" s="350">
        <f>F34+SUMIF(I44:I53,設定!B19,H44:I53)+SUMIF(I38,設定!B19,H38:I38)+SUMIF(I40,設定!B19,H40:I40)-SUMIF(I37,設定!B19,H37:I37)-SUMIF(I39,設定!B19,H39:I39)-SUMIF(I56:I125,設定!B19,H56:H125)</f>
        <v>0</v>
      </c>
      <c r="I34" s="351"/>
      <c r="J34" s="350">
        <f>H34+SUMIF(K44:K53,設定!B19,J44:K53)+SUMIF(K38,設定!B19,J38:K38)+SUMIF(K40,設定!B19,J40:K40)-SUMIF(K37,設定!B19,J37:K37)-SUMIF(K39,設定!B19,J39:K39)-SUMIF(K56:K125,設定!B19,J56:J125)</f>
        <v>0</v>
      </c>
      <c r="K34" s="351"/>
      <c r="L34" s="350">
        <f>J34+SUMIF(M44:M53,設定!B19,L44:M53)+SUMIF(M38,設定!B19,L38:M38)+SUMIF(M40,設定!B19,L40:M40)-SUMIF(M37,設定!B19,L37:M37)-SUMIF(M39,設定!B19,L39:M39)-SUMIF(M56:M125,設定!B19,L56:L125)</f>
        <v>0</v>
      </c>
      <c r="M34" s="351"/>
      <c r="N34" s="350">
        <f>L34+SUMIF(O44:O53,設定!B19,N44:O53)+SUMIF(O38,設定!B19,N38:O38)+SUMIF(O40,設定!B19,N40:O40)-SUMIF(O37,設定!B19,N37:O37)-SUMIF(O39,設定!B19,N39:O39)-SUMIF(O56:O125,設定!B19,N56:N125)</f>
        <v>0</v>
      </c>
      <c r="O34" s="351"/>
      <c r="P34" s="350">
        <f>N34+SUMIF(Q44:Q53,設定!B19,P44:Q53)+SUMIF(Q38,設定!B19,P38:Q38)+SUMIF(Q40,設定!B19,P40:Q40)-SUMIF(Q37,設定!B19,P37:Q37)-SUMIF(Q39,設定!B19,P39:Q39)-SUMIF(Q56:Q125,設定!B19,P56:P125)</f>
        <v>0</v>
      </c>
      <c r="Q34" s="351"/>
      <c r="R34" s="350">
        <f>P34+SUMIF(S44:S53,設定!B19,R44:S53)+SUMIF(S38,設定!B19,R38:S38)+SUMIF(S40,設定!B19,R40:S40)-SUMIF(S37,設定!B19,R37:S37)-SUMIF(S39,設定!B19,R39:S39)-SUMIF(S56:S125,設定!B19,R56:R125)</f>
        <v>0</v>
      </c>
      <c r="S34" s="351"/>
      <c r="T34" s="350">
        <f>R34+SUMIF(U44:U53,設定!B19,T44:U53)+SUMIF(U38,設定!B19,T38:U38)+SUMIF(U40,設定!B19,T40:U40)-SUMIF(U37,設定!B19,T37:U37)-SUMIF(U39,設定!B19,T39:U39)-SUMIF(U56:U125,設定!B19,T56:T125)</f>
        <v>0</v>
      </c>
      <c r="U34" s="351"/>
      <c r="V34" s="350">
        <f>T34+SUMIF(W44:W53,設定!B19,V44:W53)+SUMIF(W38,設定!B19,V38:W38)+SUMIF(W40,設定!B19,V40:W40)-SUMIF(W37,設定!B19,V37:W37)-SUMIF(W39,設定!B19,V39:W39)-SUMIF(W56:W125,設定!B19,V56:V125)</f>
        <v>0</v>
      </c>
      <c r="W34" s="351"/>
      <c r="X34" s="350">
        <f>V34+SUMIF(Y44:Y53,設定!B19,X44:Y53)+SUMIF(Y38,設定!B19,X38:Y38)+SUMIF(Y40,設定!B19,X40:Y40)-SUMIF(Y37,設定!B19,X37:Y37)-SUMIF(Y39,設定!B19,X39:Y39)-SUMIF(Y56:Y125,設定!B19,X56:X125)</f>
        <v>0</v>
      </c>
      <c r="Y34" s="351"/>
      <c r="Z34" s="350">
        <f>X34+SUMIF(AA44:AA53,設定!B19,Z44:AA53)+SUMIF(AA38,設定!B19,Z38:AA38)+SUMIF(AA40,設定!B19,Z40:AA40)-SUMIF(AA37,設定!B19,Z37:AA37)-SUMIF(AA39,設定!B19,Z39:AA39)-SUMIF(AA56:AA125,設定!B19,Z56:Z125)</f>
        <v>0</v>
      </c>
      <c r="AA34" s="351"/>
      <c r="AB34" s="350">
        <f>Z34+SUMIF(AC44:AC53,設定!B19,AB44:AC53)+SUMIF(AC38,設定!B19,AB38:AC38)+SUMIF(AC40,設定!B19,AB40:AC40)-SUMIF(AC37,設定!B19,AB37:AC37)-SUMIF(AC39,設定!B19,AB39:AC39)-SUMIF(AC56:AC125,設定!B19,AB56:AB125)</f>
        <v>0</v>
      </c>
      <c r="AC34" s="351"/>
      <c r="AD34" s="350">
        <f>AB34+SUMIF(AE44:AE53,設定!B19,AD44:AE53)+SUMIF(AE38,設定!B19,AD38:AE38)+SUMIF(AE40,設定!B19,AD40:AE40)-SUMIF(AE37,設定!B19,AD37:AE37)-SUMIF(AE39,設定!B19,AD39:AE39)-SUMIF(AE56:AE125,設定!B19,AD56:AE125)</f>
        <v>0</v>
      </c>
      <c r="AE34" s="351"/>
      <c r="AF34" s="350">
        <f>AD34+SUMIF(AG44:AG53,設定!B19,AF44:AG53)+SUMIF(AG38,設定!B19,AF38:AG38)+SUMIF(AG40,設定!B19,AF40:AG40)-SUMIF(AG37,設定!B19,AF37:AG37)-SUMIF(AG39,設定!B19,AF39:AG39)-SUMIF(AG56:AG125,設定!B19,AF56:AF125)</f>
        <v>0</v>
      </c>
      <c r="AG34" s="351"/>
      <c r="AH34" s="350">
        <f>AF34+SUMIF(AI44:AI53,設定!B19,AH44:AI53)+SUMIF(AI38,設定!B19,AH38:AI38)+SUMIF(AI40,設定!B19,AH40:AI40)-SUMIF(AI37,設定!B19,AH37:AI37)-SUMIF(AI39,設定!B19,AH39:AI39)-SUMIF(AI56:AI125,設定!B19,AH56:AH125)</f>
        <v>0</v>
      </c>
      <c r="AI34" s="351"/>
      <c r="AJ34" s="350">
        <f>AH34+SUMIF(AK44:AK53,設定!B19,AJ44:AK53)+SUMIF(AK38,設定!B19,AJ38:AK38)+SUMIF(AK40,設定!B19,AJ40:AK40)-SUMIF(AK37,設定!B19,AJ37:AK37)-SUMIF(AK39,設定!B19,AJ39:AK39)-SUMIF(AK56:AK125,設定!B19,AJ56:AJ125)</f>
        <v>0</v>
      </c>
      <c r="AK34" s="351"/>
      <c r="AL34" s="350">
        <f>AJ34+SUMIF(AM44:AM53,設定!B19,AL44:AM53)+SUMIF(AM38,設定!B19,AL38:AM38)+SUMIF(AM40,設定!B19,AL40:AM40)-SUMIF(AM37,設定!B19,AL37:AM37)-SUMIF(AM39,設定!B19,AL39:AM39)-SUMIF(AM56:AM125,設定!B19,AL56:AL125)</f>
        <v>0</v>
      </c>
      <c r="AM34" s="351"/>
      <c r="AN34" s="350">
        <f>AL34+SUMIF(AO44:AO53,設定!B19,AN44:AO53)+SUMIF(AO38,設定!B19,AN38:AO38)+SUMIF(AO40,設定!B19,AN40:AO40)-SUMIF(AO37,設定!B19,AN37:AO37)-SUMIF(AO39,設定!B19,AN39:AO39)-SUMIF(AO56:AO125,設定!B19,AN56:AN125)</f>
        <v>0</v>
      </c>
      <c r="AO34" s="351"/>
      <c r="AP34" s="350">
        <f>AN34+SUMIF(AQ44:AQ53,設定!B19,AP44:AQ53)+SUMIF(AQ38,設定!B19,AP38:AQ38)+SUMIF(AQ40,設定!B19,AP40:AQ40)-SUMIF(AQ37,設定!B19,AP37:AQ37)-SUMIF(AQ39,設定!B19,AP39:AQ39)-SUMIF(AQ56:AQ125,設定!B19,AP56:AP125)</f>
        <v>0</v>
      </c>
      <c r="AQ34" s="351"/>
      <c r="AR34" s="350">
        <f>AP34+SUMIF(AS44:AS53,設定!B19,AR44:AS53)+SUMIF(AS38,設定!B19,AR38:AS38)+SUMIF(AS40,設定!B19,AR40:AS40)-SUMIF(AS37,設定!B19,AR37:AS37)-SUMIF(AS39,設定!B19,AR39:AS39)-SUMIF(AS56:AS125,設定!B19,AR56:AR125)</f>
        <v>0</v>
      </c>
      <c r="AS34" s="351"/>
      <c r="AT34" s="350">
        <f>AR34+SUMIF(AU44:AU53,設定!B19,AT44:AU53)+SUMIF(AU38,設定!B19,AT38:AU38)+SUMIF(AU40,設定!B19,AT40:AU40)-SUMIF(AU37,設定!B19,AT37:AU37)-SUMIF(AU39,設定!B19,AT39:AU39)-SUMIF(AU56:AU125,設定!B19,AT56:AT125)</f>
        <v>0</v>
      </c>
      <c r="AU34" s="351"/>
      <c r="AV34" s="350">
        <f>AT34+SUMIF(AW44:AW53,設定!B19,AV44:AW53)+SUMIF(AW38,設定!B19,AV38:AW38)+SUMIF(AW40,設定!B19,AV40:AW40)-SUMIF(AW37,設定!B19,AV37:AW37)-SUMIF(AW39,設定!B19,AV39:AW39)-SUMIF(AW56:AW125,設定!B19,AV56:AV125)</f>
        <v>0</v>
      </c>
      <c r="AW34" s="351"/>
      <c r="AX34" s="350">
        <f>AV34+SUMIF(AY44:AY53,設定!B19,AX44:AY53)+SUMIF(AY38,設定!B19,AX38:AY38)+SUMIF(AY40,設定!B19,AX40:AY40)-SUMIF(AY37,設定!B19,AX37:AY37)-SUMIF(AY39,設定!B19,AX39:AY39)-SUMIF(AY56:AY125,設定!B19,AX56:AX125)</f>
        <v>0</v>
      </c>
      <c r="AY34" s="351"/>
      <c r="AZ34" s="350">
        <f>AX34+SUMIF(BA44:BA53,設定!B19,AZ44:BA53)+SUMIF(BA38,設定!B19,AZ38:BA38)+SUMIF(BA40,設定!B19,AZ40:BA40)-SUMIF(BA37,設定!B19,AZ37:BA37)-SUMIF(BA39,設定!B19,AZ39:BA39)-SUMIF(BA56:BA125,設定!B19,AZ56:AZ125)</f>
        <v>0</v>
      </c>
      <c r="BA34" s="351"/>
      <c r="BB34" s="350">
        <f>AZ34+SUMIF(BC44:BC53,設定!B19,BB44:BC53)+SUMIF(BC38,設定!B19,BB38:BC38)+SUMIF(BC40,設定!B19,BB40:BC40)-SUMIF(BC37,設定!B19,BB37:BC37)-SUMIF(BC39,設定!B19,BB39:BC39)-SUMIF(BC56:BC125,設定!B19,BB56:BB125)</f>
        <v>0</v>
      </c>
      <c r="BC34" s="351"/>
      <c r="BD34" s="350">
        <f>BB34+SUMIF(BE44:BE53,設定!B19,BD44:BE53)+SUMIF(BE38,設定!B19,BD38:BE38)+SUMIF(BE40,設定!B19,BD40:BE40)-SUMIF(BE37,設定!B19,BD37:BE37)-SUMIF(BE39,設定!B19,BD39:BE39)-SUMIF(BE56:BE125,設定!B19,BD56:BE125)</f>
        <v>0</v>
      </c>
      <c r="BE34" s="351"/>
      <c r="BF34" s="350">
        <f>BD34+SUMIF(BG44:BG53,設定!B19,BF44:BG53)+SUMIF(BG38,設定!B19,BF38:BG38)+SUMIF(BG40,設定!B19,BF40:BG40)-SUMIF(BG37,設定!B19,BF37:BG37)-SUMIF(BG39,設定!B19,BF39:BG39)-SUMIF(BG56:BG125,設定!B19,BF56:BF125)</f>
        <v>0</v>
      </c>
      <c r="BG34" s="351"/>
      <c r="BH34" s="350">
        <f>BF34+SUMIF(BI44:BI53,設定!B19,BH44:BI53)+SUMIF(BI38,設定!B19,BH38:BI38)+SUMIF(BI40,設定!B19,BH40:BI40)-SUMIF(BI37,設定!B19,BH37:BI37)-SUMIF(BI39,設定!B19,BH39:BI39)-SUMIF(BI56:BI125,設定!B19,BH56:BH125)</f>
        <v>0</v>
      </c>
      <c r="BI34" s="351"/>
      <c r="BJ34" s="350">
        <f>BH34+SUMIF(BK44:BK53,設定!B19,BJ44:BK53)+SUMIF(BK38,設定!B19,BJ38:BK38)+SUMIF(BK40,設定!B19,BJ40:BK40)-SUMIF(BK37,設定!B19,BJ37:BK37)-SUMIF(BK39,設定!B19,BJ39:BK39)-SUMIF(BK56:BK125,設定!B19,BJ56:BJ125)</f>
        <v>0</v>
      </c>
      <c r="BK34" s="351"/>
      <c r="BL34" s="350">
        <f>BJ34+SUMIF(BM44:BM53,設定!B19,BL44:BM53)+SUMIF(BM38,設定!B19,BL38:BM38)+SUMIF(BM40,設定!B19,BL40:BM40)-SUMIF(BM37,設定!B19,BL37:BM37)-SUMIF(BM39,設定!B19,BL39:BM39)-SUMIF(BM56:BM125,設定!B19,BL56:BL125)</f>
        <v>0</v>
      </c>
      <c r="BM34" s="352"/>
    </row>
    <row r="35" spans="1:65" s="98" customFormat="1" ht="18.75" customHeight="1" thickBot="1">
      <c r="B35" s="365"/>
      <c r="C35" s="211" t="s">
        <v>81</v>
      </c>
      <c r="D35" s="348">
        <f>SUM(D20:E34)</f>
        <v>0</v>
      </c>
      <c r="E35" s="349"/>
      <c r="F35" s="348">
        <f>SUM(F20:G34)</f>
        <v>0</v>
      </c>
      <c r="G35" s="349"/>
      <c r="H35" s="348">
        <f t="shared" ref="H35" si="124">SUM(H20:I34)</f>
        <v>0</v>
      </c>
      <c r="I35" s="349"/>
      <c r="J35" s="348">
        <f t="shared" ref="J35" si="125">SUM(J20:K34)</f>
        <v>0</v>
      </c>
      <c r="K35" s="349"/>
      <c r="L35" s="348">
        <f t="shared" ref="L35" si="126">SUM(L20:M34)</f>
        <v>0</v>
      </c>
      <c r="M35" s="349"/>
      <c r="N35" s="348">
        <f t="shared" ref="N35" si="127">SUM(N20:O34)</f>
        <v>0</v>
      </c>
      <c r="O35" s="349"/>
      <c r="P35" s="348">
        <f t="shared" ref="P35" si="128">SUM(P20:Q34)</f>
        <v>0</v>
      </c>
      <c r="Q35" s="349"/>
      <c r="R35" s="348">
        <f t="shared" ref="R35" si="129">SUM(R20:S34)</f>
        <v>0</v>
      </c>
      <c r="S35" s="349"/>
      <c r="T35" s="348">
        <f t="shared" ref="T35" si="130">SUM(T20:U34)</f>
        <v>0</v>
      </c>
      <c r="U35" s="349"/>
      <c r="V35" s="348">
        <f t="shared" ref="V35" si="131">SUM(V20:W34)</f>
        <v>0</v>
      </c>
      <c r="W35" s="349"/>
      <c r="X35" s="348">
        <f t="shared" ref="X35" si="132">SUM(X20:Y34)</f>
        <v>0</v>
      </c>
      <c r="Y35" s="349"/>
      <c r="Z35" s="348">
        <f t="shared" ref="Z35" si="133">SUM(Z20:AA34)</f>
        <v>0</v>
      </c>
      <c r="AA35" s="349"/>
      <c r="AB35" s="348">
        <f t="shared" ref="AB35" si="134">SUM(AB20:AC34)</f>
        <v>0</v>
      </c>
      <c r="AC35" s="349"/>
      <c r="AD35" s="348">
        <f t="shared" ref="AD35" si="135">SUM(AD20:AE34)</f>
        <v>0</v>
      </c>
      <c r="AE35" s="349"/>
      <c r="AF35" s="348">
        <f t="shared" ref="AF35" si="136">SUM(AF20:AG34)</f>
        <v>0</v>
      </c>
      <c r="AG35" s="349"/>
      <c r="AH35" s="348">
        <f t="shared" ref="AH35" si="137">SUM(AH20:AI34)</f>
        <v>0</v>
      </c>
      <c r="AI35" s="349"/>
      <c r="AJ35" s="348">
        <f t="shared" ref="AJ35" si="138">SUM(AJ20:AK34)</f>
        <v>0</v>
      </c>
      <c r="AK35" s="349"/>
      <c r="AL35" s="348">
        <f t="shared" ref="AL35" si="139">SUM(AL20:AM34)</f>
        <v>0</v>
      </c>
      <c r="AM35" s="349"/>
      <c r="AN35" s="348">
        <f t="shared" ref="AN35" si="140">SUM(AN20:AO34)</f>
        <v>0</v>
      </c>
      <c r="AO35" s="349"/>
      <c r="AP35" s="348">
        <f t="shared" ref="AP35" si="141">SUM(AP20:AQ34)</f>
        <v>0</v>
      </c>
      <c r="AQ35" s="349"/>
      <c r="AR35" s="348">
        <f t="shared" ref="AR35" si="142">SUM(AR20:AS34)</f>
        <v>0</v>
      </c>
      <c r="AS35" s="349"/>
      <c r="AT35" s="348">
        <f t="shared" ref="AT35" si="143">SUM(AT20:AU34)</f>
        <v>0</v>
      </c>
      <c r="AU35" s="349"/>
      <c r="AV35" s="348">
        <f t="shared" ref="AV35" si="144">SUM(AV20:AW34)</f>
        <v>0</v>
      </c>
      <c r="AW35" s="349"/>
      <c r="AX35" s="348">
        <f t="shared" ref="AX35" si="145">SUM(AX20:AY34)</f>
        <v>0</v>
      </c>
      <c r="AY35" s="349"/>
      <c r="AZ35" s="348">
        <f t="shared" ref="AZ35" si="146">SUM(AZ20:BA34)</f>
        <v>0</v>
      </c>
      <c r="BA35" s="349"/>
      <c r="BB35" s="348">
        <f t="shared" ref="BB35" si="147">SUM(BB20:BC34)</f>
        <v>0</v>
      </c>
      <c r="BC35" s="349"/>
      <c r="BD35" s="348">
        <f t="shared" ref="BD35" si="148">SUM(BD20:BE34)</f>
        <v>0</v>
      </c>
      <c r="BE35" s="349"/>
      <c r="BF35" s="348">
        <f t="shared" ref="BF35" si="149">SUM(BF20:BG34)</f>
        <v>0</v>
      </c>
      <c r="BG35" s="349"/>
      <c r="BH35" s="348">
        <f t="shared" ref="BH35" si="150">SUM(BH20:BI34)</f>
        <v>0</v>
      </c>
      <c r="BI35" s="349"/>
      <c r="BJ35" s="348">
        <f t="shared" ref="BJ35" si="151">SUM(BJ20:BK34)</f>
        <v>0</v>
      </c>
      <c r="BK35" s="349"/>
      <c r="BL35" s="348">
        <f t="shared" ref="BL35" si="152">SUM(BL20:BM34)</f>
        <v>0</v>
      </c>
      <c r="BM35" s="353"/>
    </row>
    <row r="36" spans="1:65" s="98" customFormat="1" ht="18.75" customHeight="1" thickTop="1" thickBot="1">
      <c r="C36" s="195">
        <v>1</v>
      </c>
      <c r="D36" s="129"/>
      <c r="E36" s="159"/>
      <c r="F36" s="129"/>
      <c r="G36" s="129"/>
      <c r="H36" s="129"/>
      <c r="I36" s="129"/>
      <c r="J36" s="129"/>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BK36" s="150"/>
      <c r="BL36" s="150"/>
      <c r="BM36" s="150"/>
    </row>
    <row r="37" spans="1:65" s="98" customFormat="1" ht="18.75" customHeight="1" thickTop="1">
      <c r="B37" s="345" t="s">
        <v>84</v>
      </c>
      <c r="C37" s="145" t="s">
        <v>85</v>
      </c>
      <c r="D37" s="146"/>
      <c r="E37" s="163"/>
      <c r="F37" s="146"/>
      <c r="G37" s="163"/>
      <c r="H37" s="146"/>
      <c r="I37" s="163"/>
      <c r="J37" s="146"/>
      <c r="K37" s="163"/>
      <c r="L37" s="146"/>
      <c r="M37" s="163"/>
      <c r="N37" s="146"/>
      <c r="O37" s="163"/>
      <c r="P37" s="146"/>
      <c r="Q37" s="163"/>
      <c r="R37" s="146"/>
      <c r="S37" s="163"/>
      <c r="T37" s="146"/>
      <c r="U37" s="163"/>
      <c r="V37" s="146"/>
      <c r="W37" s="163"/>
      <c r="X37" s="146"/>
      <c r="Y37" s="163"/>
      <c r="Z37" s="146"/>
      <c r="AA37" s="163"/>
      <c r="AB37" s="146"/>
      <c r="AC37" s="163"/>
      <c r="AD37" s="146"/>
      <c r="AE37" s="163"/>
      <c r="AF37" s="146"/>
      <c r="AG37" s="163"/>
      <c r="AH37" s="146"/>
      <c r="AI37" s="163"/>
      <c r="AJ37" s="146"/>
      <c r="AK37" s="163"/>
      <c r="AL37" s="146"/>
      <c r="AM37" s="163"/>
      <c r="AN37" s="146"/>
      <c r="AO37" s="163"/>
      <c r="AP37" s="146"/>
      <c r="AQ37" s="163"/>
      <c r="AR37" s="146"/>
      <c r="AS37" s="163"/>
      <c r="AT37" s="146"/>
      <c r="AU37" s="163"/>
      <c r="AV37" s="146"/>
      <c r="AW37" s="163"/>
      <c r="AX37" s="146"/>
      <c r="AY37" s="163"/>
      <c r="AZ37" s="146"/>
      <c r="BA37" s="163"/>
      <c r="BB37" s="146"/>
      <c r="BC37" s="163"/>
      <c r="BD37" s="146"/>
      <c r="BE37" s="163"/>
      <c r="BF37" s="146"/>
      <c r="BG37" s="163"/>
      <c r="BH37" s="146"/>
      <c r="BI37" s="163"/>
      <c r="BJ37" s="146"/>
      <c r="BK37" s="163"/>
      <c r="BL37" s="146"/>
      <c r="BM37" s="260"/>
    </row>
    <row r="38" spans="1:65" s="98" customFormat="1" ht="18.75" customHeight="1" thickBot="1">
      <c r="B38" s="346"/>
      <c r="C38" s="186" t="s">
        <v>86</v>
      </c>
      <c r="D38" s="185"/>
      <c r="E38" s="187"/>
      <c r="F38" s="185"/>
      <c r="G38" s="187"/>
      <c r="H38" s="185"/>
      <c r="I38" s="187"/>
      <c r="J38" s="185"/>
      <c r="K38" s="187"/>
      <c r="L38" s="185"/>
      <c r="M38" s="187"/>
      <c r="N38" s="185"/>
      <c r="O38" s="187"/>
      <c r="P38" s="185"/>
      <c r="Q38" s="187"/>
      <c r="R38" s="185"/>
      <c r="S38" s="187"/>
      <c r="T38" s="185"/>
      <c r="U38" s="187"/>
      <c r="V38" s="185"/>
      <c r="W38" s="187"/>
      <c r="X38" s="185"/>
      <c r="Y38" s="187"/>
      <c r="Z38" s="185"/>
      <c r="AA38" s="187"/>
      <c r="AB38" s="185"/>
      <c r="AC38" s="187"/>
      <c r="AD38" s="185"/>
      <c r="AE38" s="187"/>
      <c r="AF38" s="185"/>
      <c r="AG38" s="187"/>
      <c r="AH38" s="185"/>
      <c r="AI38" s="187"/>
      <c r="AJ38" s="185"/>
      <c r="AK38" s="187"/>
      <c r="AL38" s="185"/>
      <c r="AM38" s="187"/>
      <c r="AN38" s="185"/>
      <c r="AO38" s="187"/>
      <c r="AP38" s="185"/>
      <c r="AQ38" s="187"/>
      <c r="AR38" s="185"/>
      <c r="AS38" s="187"/>
      <c r="AT38" s="185"/>
      <c r="AU38" s="187"/>
      <c r="AV38" s="185"/>
      <c r="AW38" s="187"/>
      <c r="AX38" s="185"/>
      <c r="AY38" s="187"/>
      <c r="AZ38" s="185"/>
      <c r="BA38" s="187"/>
      <c r="BB38" s="185"/>
      <c r="BC38" s="187"/>
      <c r="BD38" s="185"/>
      <c r="BE38" s="187"/>
      <c r="BF38" s="185"/>
      <c r="BG38" s="187"/>
      <c r="BH38" s="185"/>
      <c r="BI38" s="187"/>
      <c r="BJ38" s="185"/>
      <c r="BK38" s="187"/>
      <c r="BL38" s="185"/>
      <c r="BM38" s="261"/>
    </row>
    <row r="39" spans="1:65" s="98" customFormat="1" ht="18.75" customHeight="1" thickTop="1">
      <c r="B39" s="346"/>
      <c r="C39" s="115" t="s">
        <v>85</v>
      </c>
      <c r="D39" s="149"/>
      <c r="E39" s="164"/>
      <c r="F39" s="149"/>
      <c r="G39" s="164"/>
      <c r="H39" s="149"/>
      <c r="I39" s="164"/>
      <c r="J39" s="149"/>
      <c r="K39" s="164"/>
      <c r="L39" s="149"/>
      <c r="M39" s="164"/>
      <c r="N39" s="149"/>
      <c r="O39" s="164"/>
      <c r="P39" s="149"/>
      <c r="Q39" s="164"/>
      <c r="R39" s="149"/>
      <c r="S39" s="164"/>
      <c r="T39" s="149"/>
      <c r="U39" s="164"/>
      <c r="V39" s="149"/>
      <c r="W39" s="164"/>
      <c r="X39" s="149"/>
      <c r="Y39" s="164"/>
      <c r="Z39" s="149"/>
      <c r="AA39" s="164"/>
      <c r="AB39" s="149"/>
      <c r="AC39" s="164"/>
      <c r="AD39" s="149"/>
      <c r="AE39" s="164"/>
      <c r="AF39" s="149"/>
      <c r="AG39" s="164"/>
      <c r="AH39" s="149"/>
      <c r="AI39" s="164"/>
      <c r="AJ39" s="149"/>
      <c r="AK39" s="164"/>
      <c r="AL39" s="149"/>
      <c r="AM39" s="164"/>
      <c r="AN39" s="149"/>
      <c r="AO39" s="164"/>
      <c r="AP39" s="149"/>
      <c r="AQ39" s="164"/>
      <c r="AR39" s="149"/>
      <c r="AS39" s="164"/>
      <c r="AT39" s="149"/>
      <c r="AU39" s="164"/>
      <c r="AV39" s="149"/>
      <c r="AW39" s="164"/>
      <c r="AX39" s="149"/>
      <c r="AY39" s="164"/>
      <c r="AZ39" s="149"/>
      <c r="BA39" s="164"/>
      <c r="BB39" s="149"/>
      <c r="BC39" s="164"/>
      <c r="BD39" s="149"/>
      <c r="BE39" s="164"/>
      <c r="BF39" s="149"/>
      <c r="BG39" s="164"/>
      <c r="BH39" s="149"/>
      <c r="BI39" s="164"/>
      <c r="BJ39" s="149"/>
      <c r="BK39" s="164"/>
      <c r="BL39" s="149"/>
      <c r="BM39" s="262"/>
    </row>
    <row r="40" spans="1:65" s="98" customFormat="1" ht="18.75" customHeight="1" thickBot="1">
      <c r="B40" s="347"/>
      <c r="C40" s="188" t="s">
        <v>86</v>
      </c>
      <c r="D40" s="189"/>
      <c r="E40" s="190"/>
      <c r="F40" s="189"/>
      <c r="G40" s="190"/>
      <c r="H40" s="189"/>
      <c r="I40" s="190"/>
      <c r="J40" s="189"/>
      <c r="K40" s="190"/>
      <c r="L40" s="189"/>
      <c r="M40" s="190"/>
      <c r="N40" s="189"/>
      <c r="O40" s="190"/>
      <c r="P40" s="189"/>
      <c r="Q40" s="190"/>
      <c r="R40" s="189"/>
      <c r="S40" s="190"/>
      <c r="T40" s="189"/>
      <c r="U40" s="190"/>
      <c r="V40" s="189"/>
      <c r="W40" s="190"/>
      <c r="X40" s="189"/>
      <c r="Y40" s="190"/>
      <c r="Z40" s="189"/>
      <c r="AA40" s="190"/>
      <c r="AB40" s="189"/>
      <c r="AC40" s="190"/>
      <c r="AD40" s="189"/>
      <c r="AE40" s="190"/>
      <c r="AF40" s="189"/>
      <c r="AG40" s="190"/>
      <c r="AH40" s="189"/>
      <c r="AI40" s="190"/>
      <c r="AJ40" s="189"/>
      <c r="AK40" s="190"/>
      <c r="AL40" s="189"/>
      <c r="AM40" s="190"/>
      <c r="AN40" s="189"/>
      <c r="AO40" s="190"/>
      <c r="AP40" s="189"/>
      <c r="AQ40" s="190"/>
      <c r="AR40" s="189"/>
      <c r="AS40" s="190"/>
      <c r="AT40" s="189"/>
      <c r="AU40" s="190"/>
      <c r="AV40" s="189"/>
      <c r="AW40" s="190"/>
      <c r="AX40" s="189"/>
      <c r="AY40" s="190"/>
      <c r="AZ40" s="189"/>
      <c r="BA40" s="190"/>
      <c r="BB40" s="189"/>
      <c r="BC40" s="190"/>
      <c r="BD40" s="189"/>
      <c r="BE40" s="190"/>
      <c r="BF40" s="189"/>
      <c r="BG40" s="190"/>
      <c r="BH40" s="189"/>
      <c r="BI40" s="190"/>
      <c r="BJ40" s="189"/>
      <c r="BK40" s="190"/>
      <c r="BL40" s="189"/>
      <c r="BM40" s="263"/>
    </row>
    <row r="41" spans="1:65" s="165" customFormat="1" ht="29.25" customHeight="1" thickTop="1" thickBot="1">
      <c r="C41" s="195">
        <v>1</v>
      </c>
      <c r="D41" s="167"/>
      <c r="E41" s="168"/>
      <c r="F41" s="167"/>
      <c r="G41" s="168"/>
      <c r="H41" s="167"/>
      <c r="I41" s="168"/>
      <c r="J41" s="167"/>
      <c r="K41" s="168"/>
      <c r="L41" s="167"/>
      <c r="M41" s="168"/>
      <c r="N41" s="167"/>
      <c r="O41" s="168"/>
      <c r="P41" s="167"/>
      <c r="Q41" s="168"/>
      <c r="R41" s="167"/>
      <c r="S41" s="168"/>
      <c r="T41" s="167"/>
      <c r="U41" s="168"/>
      <c r="V41" s="167"/>
      <c r="W41" s="168"/>
      <c r="X41" s="167"/>
      <c r="Y41" s="168"/>
      <c r="Z41" s="167"/>
      <c r="AA41" s="168"/>
      <c r="AB41" s="167"/>
      <c r="AC41" s="168"/>
      <c r="AD41" s="167"/>
      <c r="AE41" s="168"/>
      <c r="AF41" s="167"/>
      <c r="AG41" s="168"/>
      <c r="AH41" s="167"/>
      <c r="AI41" s="168"/>
      <c r="AJ41" s="167"/>
      <c r="AK41" s="168"/>
      <c r="AL41" s="167"/>
      <c r="AM41" s="168"/>
      <c r="AN41" s="167"/>
      <c r="AO41" s="168"/>
      <c r="AP41" s="167"/>
      <c r="AQ41" s="168"/>
      <c r="AR41" s="167"/>
      <c r="AS41" s="168"/>
      <c r="AT41" s="167"/>
      <c r="AU41" s="168"/>
      <c r="AV41" s="167"/>
      <c r="AW41" s="168"/>
      <c r="AX41" s="167"/>
      <c r="AY41" s="168"/>
      <c r="AZ41" s="167"/>
      <c r="BA41" s="168"/>
      <c r="BB41" s="167"/>
      <c r="BC41" s="168"/>
      <c r="BD41" s="167"/>
      <c r="BE41" s="168"/>
      <c r="BF41" s="167"/>
      <c r="BG41" s="168"/>
      <c r="BH41" s="167"/>
      <c r="BI41" s="168"/>
      <c r="BJ41" s="167"/>
      <c r="BK41" s="168"/>
      <c r="BL41" s="167"/>
      <c r="BM41" s="168"/>
    </row>
    <row r="42" spans="1:65" s="98" customFormat="1" ht="22" thickTop="1">
      <c r="A42" s="100"/>
      <c r="B42" s="183"/>
      <c r="C42" s="107" t="s">
        <v>82</v>
      </c>
      <c r="D42" s="342">
        <f>D18</f>
        <v>46357</v>
      </c>
      <c r="E42" s="343"/>
      <c r="F42" s="342">
        <f>F18</f>
        <v>46358</v>
      </c>
      <c r="G42" s="343"/>
      <c r="H42" s="342">
        <f>H18</f>
        <v>46359</v>
      </c>
      <c r="I42" s="343"/>
      <c r="J42" s="342">
        <f>J18</f>
        <v>46360</v>
      </c>
      <c r="K42" s="343"/>
      <c r="L42" s="342">
        <f>L18</f>
        <v>46361</v>
      </c>
      <c r="M42" s="343"/>
      <c r="N42" s="342">
        <f>N18</f>
        <v>46362</v>
      </c>
      <c r="O42" s="343"/>
      <c r="P42" s="342">
        <f>P18</f>
        <v>46363</v>
      </c>
      <c r="Q42" s="343"/>
      <c r="R42" s="342">
        <f>R18</f>
        <v>46364</v>
      </c>
      <c r="S42" s="343"/>
      <c r="T42" s="342">
        <f>T18</f>
        <v>46365</v>
      </c>
      <c r="U42" s="343"/>
      <c r="V42" s="342">
        <f>V18</f>
        <v>46366</v>
      </c>
      <c r="W42" s="343"/>
      <c r="X42" s="342">
        <f>X18</f>
        <v>46367</v>
      </c>
      <c r="Y42" s="343"/>
      <c r="Z42" s="342">
        <f>Z18</f>
        <v>46368</v>
      </c>
      <c r="AA42" s="343"/>
      <c r="AB42" s="342">
        <f>AB18</f>
        <v>46369</v>
      </c>
      <c r="AC42" s="343"/>
      <c r="AD42" s="342">
        <f>AD18</f>
        <v>46370</v>
      </c>
      <c r="AE42" s="343"/>
      <c r="AF42" s="342">
        <f>AF18</f>
        <v>46371</v>
      </c>
      <c r="AG42" s="343"/>
      <c r="AH42" s="342">
        <f>AH18</f>
        <v>46372</v>
      </c>
      <c r="AI42" s="343"/>
      <c r="AJ42" s="342">
        <f>AJ18</f>
        <v>46373</v>
      </c>
      <c r="AK42" s="343"/>
      <c r="AL42" s="342">
        <f>AL18</f>
        <v>46374</v>
      </c>
      <c r="AM42" s="343"/>
      <c r="AN42" s="342">
        <f>AN18</f>
        <v>46375</v>
      </c>
      <c r="AO42" s="343"/>
      <c r="AP42" s="342">
        <f>AP18</f>
        <v>46376</v>
      </c>
      <c r="AQ42" s="343"/>
      <c r="AR42" s="342">
        <f>AR18</f>
        <v>46377</v>
      </c>
      <c r="AS42" s="343"/>
      <c r="AT42" s="342">
        <f>AT18</f>
        <v>46378</v>
      </c>
      <c r="AU42" s="343"/>
      <c r="AV42" s="342">
        <f>AV18</f>
        <v>46379</v>
      </c>
      <c r="AW42" s="343"/>
      <c r="AX42" s="342">
        <f>AX18</f>
        <v>46380</v>
      </c>
      <c r="AY42" s="343"/>
      <c r="AZ42" s="342">
        <f>AZ18</f>
        <v>46381</v>
      </c>
      <c r="BA42" s="343"/>
      <c r="BB42" s="342">
        <f>BB18</f>
        <v>46382</v>
      </c>
      <c r="BC42" s="343"/>
      <c r="BD42" s="342">
        <f>BD18</f>
        <v>46383</v>
      </c>
      <c r="BE42" s="343"/>
      <c r="BF42" s="342">
        <f>BF18</f>
        <v>46384</v>
      </c>
      <c r="BG42" s="343"/>
      <c r="BH42" s="342">
        <f>BH18</f>
        <v>46385</v>
      </c>
      <c r="BI42" s="343"/>
      <c r="BJ42" s="342">
        <f>BJ18</f>
        <v>46386</v>
      </c>
      <c r="BK42" s="343"/>
      <c r="BL42" s="342">
        <f>BL18</f>
        <v>46387</v>
      </c>
      <c r="BM42" s="344"/>
    </row>
    <row r="43" spans="1:65" s="98" customFormat="1" ht="19" thickBot="1">
      <c r="A43" s="100"/>
      <c r="B43" s="184"/>
      <c r="C43" s="106" t="s">
        <v>83</v>
      </c>
      <c r="D43" s="339">
        <f>D42</f>
        <v>46357</v>
      </c>
      <c r="E43" s="341"/>
      <c r="F43" s="339">
        <f>F42</f>
        <v>46358</v>
      </c>
      <c r="G43" s="341"/>
      <c r="H43" s="339">
        <f>H42</f>
        <v>46359</v>
      </c>
      <c r="I43" s="341"/>
      <c r="J43" s="339">
        <f>J42</f>
        <v>46360</v>
      </c>
      <c r="K43" s="341"/>
      <c r="L43" s="339">
        <f>L42</f>
        <v>46361</v>
      </c>
      <c r="M43" s="341"/>
      <c r="N43" s="339">
        <f>N42</f>
        <v>46362</v>
      </c>
      <c r="O43" s="341"/>
      <c r="P43" s="339">
        <f>P42</f>
        <v>46363</v>
      </c>
      <c r="Q43" s="341"/>
      <c r="R43" s="339">
        <f>R42</f>
        <v>46364</v>
      </c>
      <c r="S43" s="341"/>
      <c r="T43" s="339">
        <f>T42</f>
        <v>46365</v>
      </c>
      <c r="U43" s="341"/>
      <c r="V43" s="339">
        <f>V42</f>
        <v>46366</v>
      </c>
      <c r="W43" s="341"/>
      <c r="X43" s="339">
        <f>X42</f>
        <v>46367</v>
      </c>
      <c r="Y43" s="341"/>
      <c r="Z43" s="339">
        <f>Z42</f>
        <v>46368</v>
      </c>
      <c r="AA43" s="341"/>
      <c r="AB43" s="339">
        <f>AB42</f>
        <v>46369</v>
      </c>
      <c r="AC43" s="341"/>
      <c r="AD43" s="339">
        <f>AD42</f>
        <v>46370</v>
      </c>
      <c r="AE43" s="341"/>
      <c r="AF43" s="339">
        <f>AF42</f>
        <v>46371</v>
      </c>
      <c r="AG43" s="341"/>
      <c r="AH43" s="339">
        <f>AH42</f>
        <v>46372</v>
      </c>
      <c r="AI43" s="341"/>
      <c r="AJ43" s="339">
        <f>AJ42</f>
        <v>46373</v>
      </c>
      <c r="AK43" s="341"/>
      <c r="AL43" s="339">
        <f>AL42</f>
        <v>46374</v>
      </c>
      <c r="AM43" s="341"/>
      <c r="AN43" s="339">
        <f>AN42</f>
        <v>46375</v>
      </c>
      <c r="AO43" s="341"/>
      <c r="AP43" s="339">
        <f>AP42</f>
        <v>46376</v>
      </c>
      <c r="AQ43" s="341"/>
      <c r="AR43" s="339">
        <f>AR42</f>
        <v>46377</v>
      </c>
      <c r="AS43" s="341"/>
      <c r="AT43" s="339">
        <f>AT42</f>
        <v>46378</v>
      </c>
      <c r="AU43" s="341"/>
      <c r="AV43" s="339">
        <f>AV42</f>
        <v>46379</v>
      </c>
      <c r="AW43" s="341"/>
      <c r="AX43" s="339">
        <f>AX42</f>
        <v>46380</v>
      </c>
      <c r="AY43" s="341"/>
      <c r="AZ43" s="339">
        <f>AZ42</f>
        <v>46381</v>
      </c>
      <c r="BA43" s="341"/>
      <c r="BB43" s="339">
        <f>BB42</f>
        <v>46382</v>
      </c>
      <c r="BC43" s="341"/>
      <c r="BD43" s="339">
        <f>BD42</f>
        <v>46383</v>
      </c>
      <c r="BE43" s="341"/>
      <c r="BF43" s="339">
        <f>BF42</f>
        <v>46384</v>
      </c>
      <c r="BG43" s="341"/>
      <c r="BH43" s="339">
        <f>BH42</f>
        <v>46385</v>
      </c>
      <c r="BI43" s="341"/>
      <c r="BJ43" s="339">
        <f>BJ42</f>
        <v>46386</v>
      </c>
      <c r="BK43" s="341"/>
      <c r="BL43" s="339">
        <f>BL42</f>
        <v>46387</v>
      </c>
      <c r="BM43" s="340"/>
    </row>
    <row r="44" spans="1:65" s="98" customFormat="1" ht="19" thickTop="1">
      <c r="A44" s="100"/>
      <c r="B44" s="337" t="s">
        <v>3</v>
      </c>
      <c r="C44" s="170">
        <f>設定!D5</f>
        <v>0</v>
      </c>
      <c r="D44" s="146"/>
      <c r="E44" s="163"/>
      <c r="F44" s="146"/>
      <c r="G44" s="163"/>
      <c r="H44" s="146"/>
      <c r="I44" s="163"/>
      <c r="J44" s="146"/>
      <c r="K44" s="163"/>
      <c r="L44" s="146"/>
      <c r="M44" s="163"/>
      <c r="N44" s="146"/>
      <c r="O44" s="163"/>
      <c r="P44" s="146"/>
      <c r="Q44" s="163"/>
      <c r="R44" s="146"/>
      <c r="S44" s="163"/>
      <c r="T44" s="146"/>
      <c r="U44" s="163"/>
      <c r="V44" s="146"/>
      <c r="W44" s="163"/>
      <c r="X44" s="146"/>
      <c r="Y44" s="163"/>
      <c r="Z44" s="146"/>
      <c r="AA44" s="163"/>
      <c r="AB44" s="146"/>
      <c r="AC44" s="163"/>
      <c r="AD44" s="146"/>
      <c r="AE44" s="163"/>
      <c r="AF44" s="146"/>
      <c r="AG44" s="163"/>
      <c r="AH44" s="146"/>
      <c r="AI44" s="163"/>
      <c r="AJ44" s="146"/>
      <c r="AK44" s="163"/>
      <c r="AL44" s="146"/>
      <c r="AM44" s="163"/>
      <c r="AN44" s="146"/>
      <c r="AO44" s="163"/>
      <c r="AP44" s="146"/>
      <c r="AQ44" s="163"/>
      <c r="AR44" s="146"/>
      <c r="AS44" s="163"/>
      <c r="AT44" s="146"/>
      <c r="AU44" s="163"/>
      <c r="AV44" s="146"/>
      <c r="AW44" s="163"/>
      <c r="AX44" s="146"/>
      <c r="AY44" s="163"/>
      <c r="AZ44" s="146"/>
      <c r="BA44" s="163"/>
      <c r="BB44" s="146"/>
      <c r="BC44" s="163"/>
      <c r="BD44" s="146"/>
      <c r="BE44" s="163"/>
      <c r="BF44" s="146"/>
      <c r="BG44" s="163"/>
      <c r="BH44" s="146"/>
      <c r="BI44" s="163"/>
      <c r="BJ44" s="146"/>
      <c r="BK44" s="163"/>
      <c r="BL44" s="146"/>
      <c r="BM44" s="260"/>
    </row>
    <row r="45" spans="1:65" s="98" customFormat="1">
      <c r="A45" s="100"/>
      <c r="B45" s="337"/>
      <c r="C45" s="110">
        <f>設定!D6</f>
        <v>0</v>
      </c>
      <c r="D45" s="143"/>
      <c r="E45" s="160"/>
      <c r="F45" s="143"/>
      <c r="G45" s="160"/>
      <c r="H45" s="143"/>
      <c r="I45" s="160"/>
      <c r="J45" s="143"/>
      <c r="K45" s="160"/>
      <c r="L45" s="143"/>
      <c r="M45" s="160"/>
      <c r="N45" s="143"/>
      <c r="O45" s="160"/>
      <c r="P45" s="143"/>
      <c r="Q45" s="160"/>
      <c r="R45" s="143"/>
      <c r="S45" s="160"/>
      <c r="T45" s="143"/>
      <c r="U45" s="160"/>
      <c r="V45" s="143"/>
      <c r="W45" s="160"/>
      <c r="X45" s="143"/>
      <c r="Y45" s="160"/>
      <c r="Z45" s="143"/>
      <c r="AA45" s="160"/>
      <c r="AB45" s="143"/>
      <c r="AC45" s="160"/>
      <c r="AD45" s="143"/>
      <c r="AE45" s="160"/>
      <c r="AF45" s="143"/>
      <c r="AG45" s="160"/>
      <c r="AH45" s="143"/>
      <c r="AI45" s="160"/>
      <c r="AJ45" s="143"/>
      <c r="AK45" s="160"/>
      <c r="AL45" s="143"/>
      <c r="AM45" s="160"/>
      <c r="AN45" s="143"/>
      <c r="AO45" s="160"/>
      <c r="AP45" s="143"/>
      <c r="AQ45" s="160"/>
      <c r="AR45" s="143"/>
      <c r="AS45" s="160"/>
      <c r="AT45" s="143"/>
      <c r="AU45" s="160"/>
      <c r="AV45" s="143"/>
      <c r="AW45" s="160"/>
      <c r="AX45" s="143"/>
      <c r="AY45" s="160"/>
      <c r="AZ45" s="143"/>
      <c r="BA45" s="160"/>
      <c r="BB45" s="143"/>
      <c r="BC45" s="160"/>
      <c r="BD45" s="143"/>
      <c r="BE45" s="160"/>
      <c r="BF45" s="143"/>
      <c r="BG45" s="160"/>
      <c r="BH45" s="143"/>
      <c r="BI45" s="160"/>
      <c r="BJ45" s="143"/>
      <c r="BK45" s="160"/>
      <c r="BL45" s="143"/>
      <c r="BM45" s="264"/>
    </row>
    <row r="46" spans="1:65" s="98" customFormat="1">
      <c r="A46" s="100"/>
      <c r="B46" s="337"/>
      <c r="C46" s="114">
        <f>設定!D7</f>
        <v>0</v>
      </c>
      <c r="D46" s="149"/>
      <c r="E46" s="164"/>
      <c r="F46" s="149"/>
      <c r="G46" s="164"/>
      <c r="H46" s="149"/>
      <c r="I46" s="164"/>
      <c r="J46" s="149"/>
      <c r="K46" s="164"/>
      <c r="L46" s="149"/>
      <c r="M46" s="164"/>
      <c r="N46" s="149"/>
      <c r="O46" s="164"/>
      <c r="P46" s="149"/>
      <c r="Q46" s="164"/>
      <c r="R46" s="149"/>
      <c r="S46" s="164"/>
      <c r="T46" s="149"/>
      <c r="U46" s="164"/>
      <c r="V46" s="149"/>
      <c r="W46" s="164"/>
      <c r="X46" s="149"/>
      <c r="Y46" s="164"/>
      <c r="Z46" s="149"/>
      <c r="AA46" s="164"/>
      <c r="AB46" s="149"/>
      <c r="AC46" s="164"/>
      <c r="AD46" s="149"/>
      <c r="AE46" s="164"/>
      <c r="AF46" s="149"/>
      <c r="AG46" s="164"/>
      <c r="AH46" s="149"/>
      <c r="AI46" s="164"/>
      <c r="AJ46" s="149"/>
      <c r="AK46" s="164"/>
      <c r="AL46" s="149"/>
      <c r="AM46" s="164"/>
      <c r="AN46" s="149"/>
      <c r="AO46" s="164"/>
      <c r="AP46" s="149"/>
      <c r="AQ46" s="164"/>
      <c r="AR46" s="149"/>
      <c r="AS46" s="164"/>
      <c r="AT46" s="149"/>
      <c r="AU46" s="164"/>
      <c r="AV46" s="149"/>
      <c r="AW46" s="164"/>
      <c r="AX46" s="149"/>
      <c r="AY46" s="164"/>
      <c r="AZ46" s="149"/>
      <c r="BA46" s="164"/>
      <c r="BB46" s="149"/>
      <c r="BC46" s="164"/>
      <c r="BD46" s="149"/>
      <c r="BE46" s="164"/>
      <c r="BF46" s="149"/>
      <c r="BG46" s="164"/>
      <c r="BH46" s="149"/>
      <c r="BI46" s="164"/>
      <c r="BJ46" s="149"/>
      <c r="BK46" s="164"/>
      <c r="BL46" s="149"/>
      <c r="BM46" s="262"/>
    </row>
    <row r="47" spans="1:65" s="98" customFormat="1">
      <c r="A47" s="100"/>
      <c r="B47" s="337"/>
      <c r="C47" s="110">
        <f>設定!D8</f>
        <v>0</v>
      </c>
      <c r="D47" s="143"/>
      <c r="E47" s="160"/>
      <c r="F47" s="143"/>
      <c r="G47" s="160"/>
      <c r="H47" s="143"/>
      <c r="I47" s="160"/>
      <c r="J47" s="143"/>
      <c r="K47" s="160"/>
      <c r="L47" s="143"/>
      <c r="M47" s="160"/>
      <c r="N47" s="143"/>
      <c r="O47" s="160"/>
      <c r="P47" s="143"/>
      <c r="Q47" s="160"/>
      <c r="R47" s="143"/>
      <c r="S47" s="160"/>
      <c r="T47" s="143"/>
      <c r="U47" s="160"/>
      <c r="V47" s="143"/>
      <c r="W47" s="160"/>
      <c r="X47" s="143"/>
      <c r="Y47" s="160"/>
      <c r="Z47" s="143"/>
      <c r="AA47" s="160"/>
      <c r="AB47" s="143"/>
      <c r="AC47" s="160"/>
      <c r="AD47" s="143"/>
      <c r="AE47" s="160"/>
      <c r="AF47" s="143"/>
      <c r="AG47" s="160"/>
      <c r="AH47" s="143"/>
      <c r="AI47" s="160"/>
      <c r="AJ47" s="143"/>
      <c r="AK47" s="160"/>
      <c r="AL47" s="143"/>
      <c r="AM47" s="160"/>
      <c r="AN47" s="143"/>
      <c r="AO47" s="160"/>
      <c r="AP47" s="143"/>
      <c r="AQ47" s="160"/>
      <c r="AR47" s="143"/>
      <c r="AS47" s="160"/>
      <c r="AT47" s="143"/>
      <c r="AU47" s="160"/>
      <c r="AV47" s="143"/>
      <c r="AW47" s="160"/>
      <c r="AX47" s="143"/>
      <c r="AY47" s="160"/>
      <c r="AZ47" s="143"/>
      <c r="BA47" s="160"/>
      <c r="BB47" s="143"/>
      <c r="BC47" s="160"/>
      <c r="BD47" s="143"/>
      <c r="BE47" s="160"/>
      <c r="BF47" s="143"/>
      <c r="BG47" s="160"/>
      <c r="BH47" s="143"/>
      <c r="BI47" s="160"/>
      <c r="BJ47" s="143"/>
      <c r="BK47" s="160"/>
      <c r="BL47" s="143"/>
      <c r="BM47" s="264"/>
    </row>
    <row r="48" spans="1:65" s="98" customFormat="1">
      <c r="A48" s="100"/>
      <c r="B48" s="337"/>
      <c r="C48" s="114">
        <f>設定!D9</f>
        <v>0</v>
      </c>
      <c r="D48" s="149"/>
      <c r="E48" s="164"/>
      <c r="F48" s="149"/>
      <c r="G48" s="164"/>
      <c r="H48" s="149"/>
      <c r="I48" s="164"/>
      <c r="J48" s="149"/>
      <c r="K48" s="164"/>
      <c r="L48" s="149"/>
      <c r="M48" s="164"/>
      <c r="N48" s="149"/>
      <c r="O48" s="164"/>
      <c r="P48" s="149"/>
      <c r="Q48" s="164"/>
      <c r="R48" s="149"/>
      <c r="S48" s="164"/>
      <c r="T48" s="149"/>
      <c r="U48" s="164"/>
      <c r="V48" s="149"/>
      <c r="W48" s="164"/>
      <c r="X48" s="149"/>
      <c r="Y48" s="164"/>
      <c r="Z48" s="149"/>
      <c r="AA48" s="164"/>
      <c r="AB48" s="149"/>
      <c r="AC48" s="164"/>
      <c r="AD48" s="149"/>
      <c r="AE48" s="164"/>
      <c r="AF48" s="149"/>
      <c r="AG48" s="164"/>
      <c r="AH48" s="149"/>
      <c r="AI48" s="164"/>
      <c r="AJ48" s="149"/>
      <c r="AK48" s="164"/>
      <c r="AL48" s="149"/>
      <c r="AM48" s="164"/>
      <c r="AN48" s="149"/>
      <c r="AO48" s="164"/>
      <c r="AP48" s="149"/>
      <c r="AQ48" s="164"/>
      <c r="AR48" s="149"/>
      <c r="AS48" s="164"/>
      <c r="AT48" s="149"/>
      <c r="AU48" s="164"/>
      <c r="AV48" s="149"/>
      <c r="AW48" s="164"/>
      <c r="AX48" s="149"/>
      <c r="AY48" s="164"/>
      <c r="AZ48" s="149"/>
      <c r="BA48" s="164"/>
      <c r="BB48" s="149"/>
      <c r="BC48" s="164"/>
      <c r="BD48" s="149"/>
      <c r="BE48" s="164"/>
      <c r="BF48" s="149"/>
      <c r="BG48" s="164"/>
      <c r="BH48" s="149"/>
      <c r="BI48" s="164"/>
      <c r="BJ48" s="149"/>
      <c r="BK48" s="164"/>
      <c r="BL48" s="149"/>
      <c r="BM48" s="262"/>
    </row>
    <row r="49" spans="1:65" s="98" customFormat="1">
      <c r="A49" s="100"/>
      <c r="B49" s="337"/>
      <c r="C49" s="110">
        <f>設定!D10</f>
        <v>0</v>
      </c>
      <c r="D49" s="143"/>
      <c r="E49" s="160"/>
      <c r="F49" s="143"/>
      <c r="G49" s="160"/>
      <c r="H49" s="143"/>
      <c r="I49" s="160"/>
      <c r="J49" s="143"/>
      <c r="K49" s="160"/>
      <c r="L49" s="143"/>
      <c r="M49" s="160"/>
      <c r="N49" s="143"/>
      <c r="O49" s="160"/>
      <c r="P49" s="143"/>
      <c r="Q49" s="160"/>
      <c r="R49" s="143"/>
      <c r="S49" s="160"/>
      <c r="T49" s="143"/>
      <c r="U49" s="160"/>
      <c r="V49" s="143"/>
      <c r="W49" s="160"/>
      <c r="X49" s="143"/>
      <c r="Y49" s="160"/>
      <c r="Z49" s="143"/>
      <c r="AA49" s="160"/>
      <c r="AB49" s="143"/>
      <c r="AC49" s="160"/>
      <c r="AD49" s="143"/>
      <c r="AE49" s="160"/>
      <c r="AF49" s="143"/>
      <c r="AG49" s="160"/>
      <c r="AH49" s="143"/>
      <c r="AI49" s="160"/>
      <c r="AJ49" s="143"/>
      <c r="AK49" s="160"/>
      <c r="AL49" s="143"/>
      <c r="AM49" s="160"/>
      <c r="AN49" s="143"/>
      <c r="AO49" s="160"/>
      <c r="AP49" s="143"/>
      <c r="AQ49" s="160"/>
      <c r="AR49" s="143"/>
      <c r="AS49" s="160"/>
      <c r="AT49" s="143"/>
      <c r="AU49" s="160"/>
      <c r="AV49" s="143"/>
      <c r="AW49" s="160"/>
      <c r="AX49" s="143"/>
      <c r="AY49" s="160"/>
      <c r="AZ49" s="143"/>
      <c r="BA49" s="160"/>
      <c r="BB49" s="143"/>
      <c r="BC49" s="160"/>
      <c r="BD49" s="143"/>
      <c r="BE49" s="160"/>
      <c r="BF49" s="143"/>
      <c r="BG49" s="160"/>
      <c r="BH49" s="143"/>
      <c r="BI49" s="160"/>
      <c r="BJ49" s="143"/>
      <c r="BK49" s="160"/>
      <c r="BL49" s="143"/>
      <c r="BM49" s="264"/>
    </row>
    <row r="50" spans="1:65" s="98" customFormat="1">
      <c r="A50" s="100"/>
      <c r="B50" s="337"/>
      <c r="C50" s="114">
        <f>設定!D11</f>
        <v>0</v>
      </c>
      <c r="D50" s="149"/>
      <c r="E50" s="164"/>
      <c r="F50" s="149"/>
      <c r="G50" s="164"/>
      <c r="H50" s="149"/>
      <c r="I50" s="164"/>
      <c r="J50" s="149"/>
      <c r="K50" s="164"/>
      <c r="L50" s="149"/>
      <c r="M50" s="164"/>
      <c r="N50" s="149"/>
      <c r="O50" s="164"/>
      <c r="P50" s="149"/>
      <c r="Q50" s="164"/>
      <c r="R50" s="149"/>
      <c r="S50" s="164"/>
      <c r="T50" s="149"/>
      <c r="U50" s="164"/>
      <c r="V50" s="149"/>
      <c r="W50" s="164"/>
      <c r="X50" s="149"/>
      <c r="Y50" s="164"/>
      <c r="Z50" s="149"/>
      <c r="AA50" s="164"/>
      <c r="AB50" s="149"/>
      <c r="AC50" s="164"/>
      <c r="AD50" s="149"/>
      <c r="AE50" s="164"/>
      <c r="AF50" s="149"/>
      <c r="AG50" s="164"/>
      <c r="AH50" s="149"/>
      <c r="AI50" s="164"/>
      <c r="AJ50" s="149"/>
      <c r="AK50" s="164"/>
      <c r="AL50" s="149"/>
      <c r="AM50" s="164"/>
      <c r="AN50" s="149"/>
      <c r="AO50" s="164"/>
      <c r="AP50" s="149"/>
      <c r="AQ50" s="164"/>
      <c r="AR50" s="149"/>
      <c r="AS50" s="164"/>
      <c r="AT50" s="149"/>
      <c r="AU50" s="164"/>
      <c r="AV50" s="149"/>
      <c r="AW50" s="164"/>
      <c r="AX50" s="149"/>
      <c r="AY50" s="164"/>
      <c r="AZ50" s="149"/>
      <c r="BA50" s="164"/>
      <c r="BB50" s="149"/>
      <c r="BC50" s="164"/>
      <c r="BD50" s="149"/>
      <c r="BE50" s="164"/>
      <c r="BF50" s="149"/>
      <c r="BG50" s="164"/>
      <c r="BH50" s="149"/>
      <c r="BI50" s="164"/>
      <c r="BJ50" s="149"/>
      <c r="BK50" s="164"/>
      <c r="BL50" s="149"/>
      <c r="BM50" s="262"/>
    </row>
    <row r="51" spans="1:65" s="98" customFormat="1">
      <c r="A51" s="100"/>
      <c r="B51" s="337"/>
      <c r="C51" s="110">
        <f>設定!D12</f>
        <v>0</v>
      </c>
      <c r="D51" s="143"/>
      <c r="E51" s="160"/>
      <c r="F51" s="143"/>
      <c r="G51" s="160"/>
      <c r="H51" s="143"/>
      <c r="I51" s="160"/>
      <c r="J51" s="143"/>
      <c r="K51" s="160"/>
      <c r="L51" s="143"/>
      <c r="M51" s="160"/>
      <c r="N51" s="143"/>
      <c r="O51" s="160"/>
      <c r="P51" s="143"/>
      <c r="Q51" s="160"/>
      <c r="R51" s="143"/>
      <c r="S51" s="160"/>
      <c r="T51" s="143"/>
      <c r="U51" s="160"/>
      <c r="V51" s="143"/>
      <c r="W51" s="160"/>
      <c r="X51" s="143"/>
      <c r="Y51" s="160"/>
      <c r="Z51" s="143"/>
      <c r="AA51" s="160"/>
      <c r="AB51" s="143"/>
      <c r="AC51" s="160"/>
      <c r="AD51" s="143"/>
      <c r="AE51" s="160"/>
      <c r="AF51" s="143"/>
      <c r="AG51" s="160"/>
      <c r="AH51" s="143"/>
      <c r="AI51" s="160"/>
      <c r="AJ51" s="143"/>
      <c r="AK51" s="160"/>
      <c r="AL51" s="143"/>
      <c r="AM51" s="160"/>
      <c r="AN51" s="143"/>
      <c r="AO51" s="160"/>
      <c r="AP51" s="143"/>
      <c r="AQ51" s="160"/>
      <c r="AR51" s="143"/>
      <c r="AS51" s="160"/>
      <c r="AT51" s="143"/>
      <c r="AU51" s="160"/>
      <c r="AV51" s="143"/>
      <c r="AW51" s="160"/>
      <c r="AX51" s="143"/>
      <c r="AY51" s="160"/>
      <c r="AZ51" s="143"/>
      <c r="BA51" s="160"/>
      <c r="BB51" s="143"/>
      <c r="BC51" s="160"/>
      <c r="BD51" s="143"/>
      <c r="BE51" s="160"/>
      <c r="BF51" s="143"/>
      <c r="BG51" s="160"/>
      <c r="BH51" s="143"/>
      <c r="BI51" s="160"/>
      <c r="BJ51" s="143"/>
      <c r="BK51" s="160"/>
      <c r="BL51" s="143"/>
      <c r="BM51" s="264"/>
    </row>
    <row r="52" spans="1:65" s="98" customFormat="1">
      <c r="A52" s="100"/>
      <c r="B52" s="337"/>
      <c r="C52" s="114">
        <f>設定!D13</f>
        <v>0</v>
      </c>
      <c r="D52" s="149"/>
      <c r="E52" s="164"/>
      <c r="F52" s="149"/>
      <c r="G52" s="164"/>
      <c r="H52" s="149"/>
      <c r="I52" s="164"/>
      <c r="J52" s="149"/>
      <c r="K52" s="164"/>
      <c r="L52" s="149"/>
      <c r="M52" s="164"/>
      <c r="N52" s="149"/>
      <c r="O52" s="164"/>
      <c r="P52" s="149"/>
      <c r="Q52" s="164"/>
      <c r="R52" s="149"/>
      <c r="S52" s="164"/>
      <c r="T52" s="149"/>
      <c r="U52" s="164"/>
      <c r="V52" s="149"/>
      <c r="W52" s="164"/>
      <c r="X52" s="149"/>
      <c r="Y52" s="164"/>
      <c r="Z52" s="149"/>
      <c r="AA52" s="164"/>
      <c r="AB52" s="149"/>
      <c r="AC52" s="164"/>
      <c r="AD52" s="149"/>
      <c r="AE52" s="164"/>
      <c r="AF52" s="149"/>
      <c r="AG52" s="164"/>
      <c r="AH52" s="149"/>
      <c r="AI52" s="164"/>
      <c r="AJ52" s="149"/>
      <c r="AK52" s="164"/>
      <c r="AL52" s="149"/>
      <c r="AM52" s="164"/>
      <c r="AN52" s="149"/>
      <c r="AO52" s="164"/>
      <c r="AP52" s="149"/>
      <c r="AQ52" s="164"/>
      <c r="AR52" s="149"/>
      <c r="AS52" s="164"/>
      <c r="AT52" s="149"/>
      <c r="AU52" s="164"/>
      <c r="AV52" s="149"/>
      <c r="AW52" s="164"/>
      <c r="AX52" s="149"/>
      <c r="AY52" s="164"/>
      <c r="AZ52" s="149"/>
      <c r="BA52" s="164"/>
      <c r="BB52" s="149"/>
      <c r="BC52" s="164"/>
      <c r="BD52" s="149"/>
      <c r="BE52" s="164"/>
      <c r="BF52" s="149"/>
      <c r="BG52" s="164"/>
      <c r="BH52" s="149"/>
      <c r="BI52" s="164"/>
      <c r="BJ52" s="149"/>
      <c r="BK52" s="164"/>
      <c r="BL52" s="149"/>
      <c r="BM52" s="262"/>
    </row>
    <row r="53" spans="1:65" s="98" customFormat="1">
      <c r="A53" s="100"/>
      <c r="B53" s="337"/>
      <c r="C53" s="151">
        <f>設定!D14</f>
        <v>0</v>
      </c>
      <c r="D53" s="169"/>
      <c r="E53" s="160"/>
      <c r="F53" s="169"/>
      <c r="G53" s="160"/>
      <c r="H53" s="169"/>
      <c r="I53" s="160"/>
      <c r="J53" s="169"/>
      <c r="K53" s="160"/>
      <c r="L53" s="169"/>
      <c r="M53" s="160"/>
      <c r="N53" s="169"/>
      <c r="O53" s="160"/>
      <c r="P53" s="169"/>
      <c r="Q53" s="160"/>
      <c r="R53" s="169"/>
      <c r="S53" s="160"/>
      <c r="T53" s="169"/>
      <c r="U53" s="160"/>
      <c r="V53" s="169"/>
      <c r="W53" s="160"/>
      <c r="X53" s="169"/>
      <c r="Y53" s="160"/>
      <c r="Z53" s="169"/>
      <c r="AA53" s="160"/>
      <c r="AB53" s="169"/>
      <c r="AC53" s="160"/>
      <c r="AD53" s="169"/>
      <c r="AE53" s="160"/>
      <c r="AF53" s="169"/>
      <c r="AG53" s="160"/>
      <c r="AH53" s="169"/>
      <c r="AI53" s="160"/>
      <c r="AJ53" s="169"/>
      <c r="AK53" s="160"/>
      <c r="AL53" s="169"/>
      <c r="AM53" s="160"/>
      <c r="AN53" s="169"/>
      <c r="AO53" s="160"/>
      <c r="AP53" s="169"/>
      <c r="AQ53" s="160"/>
      <c r="AR53" s="169"/>
      <c r="AS53" s="160"/>
      <c r="AT53" s="169"/>
      <c r="AU53" s="160"/>
      <c r="AV53" s="169"/>
      <c r="AW53" s="160"/>
      <c r="AX53" s="169"/>
      <c r="AY53" s="160"/>
      <c r="AZ53" s="169"/>
      <c r="BA53" s="160"/>
      <c r="BB53" s="169"/>
      <c r="BC53" s="160"/>
      <c r="BD53" s="169"/>
      <c r="BE53" s="160"/>
      <c r="BF53" s="169"/>
      <c r="BG53" s="160"/>
      <c r="BH53" s="169"/>
      <c r="BI53" s="160"/>
      <c r="BJ53" s="169"/>
      <c r="BK53" s="160"/>
      <c r="BL53" s="169"/>
      <c r="BM53" s="264"/>
    </row>
    <row r="54" spans="1:65" s="98" customFormat="1" ht="19" thickBot="1">
      <c r="A54" s="100"/>
      <c r="B54" s="337"/>
      <c r="C54" s="144" t="s">
        <v>87</v>
      </c>
      <c r="D54" s="333"/>
      <c r="E54" s="334"/>
      <c r="F54" s="333"/>
      <c r="G54" s="334"/>
      <c r="H54" s="333"/>
      <c r="I54" s="334"/>
      <c r="J54" s="333"/>
      <c r="K54" s="334"/>
      <c r="L54" s="333"/>
      <c r="M54" s="334"/>
      <c r="N54" s="333"/>
      <c r="O54" s="334"/>
      <c r="P54" s="333"/>
      <c r="Q54" s="334"/>
      <c r="R54" s="333"/>
      <c r="S54" s="334"/>
      <c r="T54" s="333"/>
      <c r="U54" s="334"/>
      <c r="V54" s="333"/>
      <c r="W54" s="334"/>
      <c r="X54" s="333"/>
      <c r="Y54" s="334"/>
      <c r="Z54" s="333"/>
      <c r="AA54" s="334"/>
      <c r="AB54" s="333"/>
      <c r="AC54" s="334"/>
      <c r="AD54" s="333"/>
      <c r="AE54" s="334"/>
      <c r="AF54" s="333"/>
      <c r="AG54" s="334"/>
      <c r="AH54" s="333"/>
      <c r="AI54" s="334"/>
      <c r="AJ54" s="333"/>
      <c r="AK54" s="334"/>
      <c r="AL54" s="333"/>
      <c r="AM54" s="334"/>
      <c r="AN54" s="333"/>
      <c r="AO54" s="334"/>
      <c r="AP54" s="333"/>
      <c r="AQ54" s="334"/>
      <c r="AR54" s="333"/>
      <c r="AS54" s="334"/>
      <c r="AT54" s="333"/>
      <c r="AU54" s="334"/>
      <c r="AV54" s="333"/>
      <c r="AW54" s="334"/>
      <c r="AX54" s="333"/>
      <c r="AY54" s="334"/>
      <c r="AZ54" s="333"/>
      <c r="BA54" s="334"/>
      <c r="BB54" s="333"/>
      <c r="BC54" s="334"/>
      <c r="BD54" s="333"/>
      <c r="BE54" s="334"/>
      <c r="BF54" s="333"/>
      <c r="BG54" s="334"/>
      <c r="BH54" s="333"/>
      <c r="BI54" s="334"/>
      <c r="BJ54" s="333"/>
      <c r="BK54" s="334"/>
      <c r="BL54" s="333"/>
      <c r="BM54" s="335"/>
    </row>
    <row r="55" spans="1:65" s="98" customFormat="1" ht="20" thickTop="1" thickBot="1">
      <c r="A55" s="100"/>
      <c r="B55" s="338"/>
      <c r="C55" s="152" t="s">
        <v>88</v>
      </c>
      <c r="D55" s="324">
        <f>SUM(D44:D53)</f>
        <v>0</v>
      </c>
      <c r="E55" s="325"/>
      <c r="F55" s="324">
        <f t="shared" ref="F55" si="153">SUM(F44:F53)</f>
        <v>0</v>
      </c>
      <c r="G55" s="325"/>
      <c r="H55" s="324">
        <f>SUM(H44:H53)</f>
        <v>0</v>
      </c>
      <c r="I55" s="325"/>
      <c r="J55" s="324">
        <f t="shared" ref="J55" si="154">SUM(J44:J53)</f>
        <v>0</v>
      </c>
      <c r="K55" s="325"/>
      <c r="L55" s="324">
        <f t="shared" ref="L55" si="155">SUM(L44:L53)</f>
        <v>0</v>
      </c>
      <c r="M55" s="325"/>
      <c r="N55" s="324">
        <f t="shared" ref="N55" si="156">SUM(N44:N53)</f>
        <v>0</v>
      </c>
      <c r="O55" s="325"/>
      <c r="P55" s="324">
        <f>SUM(P44:P53)</f>
        <v>0</v>
      </c>
      <c r="Q55" s="325"/>
      <c r="R55" s="324">
        <f t="shared" ref="R55" si="157">SUM(R44:R53)</f>
        <v>0</v>
      </c>
      <c r="S55" s="325"/>
      <c r="T55" s="324">
        <f t="shared" ref="T55" si="158">SUM(T44:T53)</f>
        <v>0</v>
      </c>
      <c r="U55" s="325"/>
      <c r="V55" s="324">
        <f t="shared" ref="V55" si="159">SUM(V44:V53)</f>
        <v>0</v>
      </c>
      <c r="W55" s="325"/>
      <c r="X55" s="324">
        <f t="shared" ref="X55" si="160">SUM(X44:X53)</f>
        <v>0</v>
      </c>
      <c r="Y55" s="325"/>
      <c r="Z55" s="324">
        <f t="shared" ref="Z55" si="161">SUM(Z44:Z53)</f>
        <v>0</v>
      </c>
      <c r="AA55" s="325"/>
      <c r="AB55" s="324">
        <f t="shared" ref="AB55" si="162">SUM(AB44:AB53)</f>
        <v>0</v>
      </c>
      <c r="AC55" s="325"/>
      <c r="AD55" s="324">
        <f t="shared" ref="AD55" si="163">SUM(AD44:AD53)</f>
        <v>0</v>
      </c>
      <c r="AE55" s="325"/>
      <c r="AF55" s="324">
        <f t="shared" ref="AF55" si="164">SUM(AF44:AF53)</f>
        <v>0</v>
      </c>
      <c r="AG55" s="325"/>
      <c r="AH55" s="324">
        <f t="shared" ref="AH55" si="165">SUM(AH44:AH53)</f>
        <v>0</v>
      </c>
      <c r="AI55" s="325"/>
      <c r="AJ55" s="324">
        <f t="shared" ref="AJ55" si="166">SUM(AJ44:AJ53)</f>
        <v>0</v>
      </c>
      <c r="AK55" s="325"/>
      <c r="AL55" s="324">
        <f t="shared" ref="AL55" si="167">SUM(AL44:AL53)</f>
        <v>0</v>
      </c>
      <c r="AM55" s="325"/>
      <c r="AN55" s="324">
        <f t="shared" ref="AN55" si="168">SUM(AN44:AN53)</f>
        <v>0</v>
      </c>
      <c r="AO55" s="325"/>
      <c r="AP55" s="324">
        <f t="shared" ref="AP55" si="169">SUM(AP44:AP53)</f>
        <v>0</v>
      </c>
      <c r="AQ55" s="325"/>
      <c r="AR55" s="324">
        <f t="shared" ref="AR55" si="170">SUM(AR44:AR53)</f>
        <v>0</v>
      </c>
      <c r="AS55" s="325"/>
      <c r="AT55" s="324">
        <f t="shared" ref="AT55" si="171">SUM(AT44:AT53)</f>
        <v>0</v>
      </c>
      <c r="AU55" s="325"/>
      <c r="AV55" s="324">
        <f t="shared" ref="AV55" si="172">SUM(AV44:AV53)</f>
        <v>0</v>
      </c>
      <c r="AW55" s="325"/>
      <c r="AX55" s="324">
        <f t="shared" ref="AX55" si="173">SUM(AX44:AX53)</f>
        <v>0</v>
      </c>
      <c r="AY55" s="325"/>
      <c r="AZ55" s="324">
        <f t="shared" ref="AZ55" si="174">SUM(AZ44:AZ53)</f>
        <v>0</v>
      </c>
      <c r="BA55" s="325"/>
      <c r="BB55" s="324">
        <f t="shared" ref="BB55" si="175">SUM(BB44:BB53)</f>
        <v>0</v>
      </c>
      <c r="BC55" s="325"/>
      <c r="BD55" s="324">
        <f t="shared" ref="BD55" si="176">SUM(BD44:BD53)</f>
        <v>0</v>
      </c>
      <c r="BE55" s="325"/>
      <c r="BF55" s="324">
        <f t="shared" ref="BF55" si="177">SUM(BF44:BF53)</f>
        <v>0</v>
      </c>
      <c r="BG55" s="325"/>
      <c r="BH55" s="324">
        <f t="shared" ref="BH55" si="178">SUM(BH44:BH53)</f>
        <v>0</v>
      </c>
      <c r="BI55" s="325"/>
      <c r="BJ55" s="324">
        <f t="shared" ref="BJ55" si="179">SUM(BJ44:BJ53)</f>
        <v>0</v>
      </c>
      <c r="BK55" s="325"/>
      <c r="BL55" s="331">
        <f t="shared" ref="BL55" si="180">SUM(BL44:BL53)</f>
        <v>0</v>
      </c>
      <c r="BM55" s="382"/>
    </row>
    <row r="56" spans="1:65" s="98" customFormat="1" ht="19" thickTop="1">
      <c r="A56" s="100"/>
      <c r="B56" s="337" t="s">
        <v>89</v>
      </c>
      <c r="C56" s="170">
        <f>設定!F5</f>
        <v>0</v>
      </c>
      <c r="D56" s="146"/>
      <c r="E56" s="163"/>
      <c r="F56" s="146"/>
      <c r="G56" s="163"/>
      <c r="H56" s="146"/>
      <c r="I56" s="163"/>
      <c r="J56" s="146"/>
      <c r="K56" s="163"/>
      <c r="L56" s="146"/>
      <c r="M56" s="163"/>
      <c r="N56" s="146"/>
      <c r="O56" s="163"/>
      <c r="P56" s="146"/>
      <c r="Q56" s="163"/>
      <c r="R56" s="146"/>
      <c r="S56" s="163"/>
      <c r="T56" s="146"/>
      <c r="U56" s="163"/>
      <c r="V56" s="146"/>
      <c r="W56" s="163"/>
      <c r="X56" s="146"/>
      <c r="Y56" s="163"/>
      <c r="Z56" s="146"/>
      <c r="AA56" s="163"/>
      <c r="AB56" s="146"/>
      <c r="AC56" s="163"/>
      <c r="AD56" s="146"/>
      <c r="AE56" s="163"/>
      <c r="AF56" s="146"/>
      <c r="AG56" s="163"/>
      <c r="AH56" s="146"/>
      <c r="AI56" s="163"/>
      <c r="AJ56" s="146"/>
      <c r="AK56" s="163"/>
      <c r="AL56" s="146"/>
      <c r="AM56" s="163"/>
      <c r="AN56" s="146"/>
      <c r="AO56" s="163"/>
      <c r="AP56" s="146"/>
      <c r="AQ56" s="163"/>
      <c r="AR56" s="146"/>
      <c r="AS56" s="163"/>
      <c r="AT56" s="146"/>
      <c r="AU56" s="163"/>
      <c r="AV56" s="146"/>
      <c r="AW56" s="163"/>
      <c r="AX56" s="146"/>
      <c r="AY56" s="163"/>
      <c r="AZ56" s="146"/>
      <c r="BA56" s="163"/>
      <c r="BB56" s="146"/>
      <c r="BC56" s="163"/>
      <c r="BD56" s="146"/>
      <c r="BE56" s="163"/>
      <c r="BF56" s="146"/>
      <c r="BG56" s="163"/>
      <c r="BH56" s="146"/>
      <c r="BI56" s="163"/>
      <c r="BJ56" s="146"/>
      <c r="BK56" s="163"/>
      <c r="BL56" s="146"/>
      <c r="BM56" s="260"/>
    </row>
    <row r="57" spans="1:65" s="98" customFormat="1">
      <c r="A57" s="100"/>
      <c r="B57" s="337"/>
      <c r="C57" s="110">
        <f>設定!F6</f>
        <v>0</v>
      </c>
      <c r="D57" s="143"/>
      <c r="E57" s="160"/>
      <c r="F57" s="143"/>
      <c r="G57" s="160"/>
      <c r="H57" s="143"/>
      <c r="I57" s="160"/>
      <c r="J57" s="143"/>
      <c r="K57" s="160"/>
      <c r="L57" s="143"/>
      <c r="M57" s="160"/>
      <c r="N57" s="143"/>
      <c r="O57" s="160"/>
      <c r="P57" s="143"/>
      <c r="Q57" s="160"/>
      <c r="R57" s="143"/>
      <c r="S57" s="160"/>
      <c r="T57" s="143"/>
      <c r="U57" s="160"/>
      <c r="V57" s="143"/>
      <c r="W57" s="160"/>
      <c r="X57" s="143"/>
      <c r="Y57" s="160"/>
      <c r="Z57" s="143"/>
      <c r="AA57" s="160"/>
      <c r="AB57" s="143"/>
      <c r="AC57" s="160"/>
      <c r="AD57" s="143"/>
      <c r="AE57" s="160"/>
      <c r="AF57" s="143"/>
      <c r="AG57" s="160"/>
      <c r="AH57" s="143"/>
      <c r="AI57" s="160"/>
      <c r="AJ57" s="143"/>
      <c r="AK57" s="160"/>
      <c r="AL57" s="143"/>
      <c r="AM57" s="160"/>
      <c r="AN57" s="143"/>
      <c r="AO57" s="160"/>
      <c r="AP57" s="143"/>
      <c r="AQ57" s="160"/>
      <c r="AR57" s="143"/>
      <c r="AS57" s="160"/>
      <c r="AT57" s="143"/>
      <c r="AU57" s="160"/>
      <c r="AV57" s="143"/>
      <c r="AW57" s="160"/>
      <c r="AX57" s="143"/>
      <c r="AY57" s="160"/>
      <c r="AZ57" s="143"/>
      <c r="BA57" s="160"/>
      <c r="BB57" s="143"/>
      <c r="BC57" s="160"/>
      <c r="BD57" s="143"/>
      <c r="BE57" s="160"/>
      <c r="BF57" s="143"/>
      <c r="BG57" s="160"/>
      <c r="BH57" s="143"/>
      <c r="BI57" s="160"/>
      <c r="BJ57" s="143"/>
      <c r="BK57" s="160"/>
      <c r="BL57" s="143"/>
      <c r="BM57" s="264"/>
    </row>
    <row r="58" spans="1:65" s="98" customFormat="1">
      <c r="A58" s="100"/>
      <c r="B58" s="337"/>
      <c r="C58" s="114">
        <f>設定!F7</f>
        <v>0</v>
      </c>
      <c r="D58" s="149"/>
      <c r="E58" s="164"/>
      <c r="F58" s="149"/>
      <c r="G58" s="164"/>
      <c r="H58" s="149"/>
      <c r="I58" s="164"/>
      <c r="J58" s="149"/>
      <c r="K58" s="164"/>
      <c r="L58" s="149"/>
      <c r="M58" s="164"/>
      <c r="N58" s="149"/>
      <c r="O58" s="164"/>
      <c r="P58" s="149"/>
      <c r="Q58" s="164"/>
      <c r="R58" s="149"/>
      <c r="S58" s="164"/>
      <c r="T58" s="149"/>
      <c r="U58" s="164"/>
      <c r="V58" s="149"/>
      <c r="W58" s="164"/>
      <c r="X58" s="149"/>
      <c r="Y58" s="164"/>
      <c r="Z58" s="149"/>
      <c r="AA58" s="164"/>
      <c r="AB58" s="149"/>
      <c r="AC58" s="164"/>
      <c r="AD58" s="149"/>
      <c r="AE58" s="164"/>
      <c r="AF58" s="149"/>
      <c r="AG58" s="164"/>
      <c r="AH58" s="149"/>
      <c r="AI58" s="164"/>
      <c r="AJ58" s="149"/>
      <c r="AK58" s="164"/>
      <c r="AL58" s="149"/>
      <c r="AM58" s="164"/>
      <c r="AN58" s="149"/>
      <c r="AO58" s="164"/>
      <c r="AP58" s="149"/>
      <c r="AQ58" s="164"/>
      <c r="AR58" s="149"/>
      <c r="AS58" s="164"/>
      <c r="AT58" s="149"/>
      <c r="AU58" s="164"/>
      <c r="AV58" s="149"/>
      <c r="AW58" s="164"/>
      <c r="AX58" s="149"/>
      <c r="AY58" s="164"/>
      <c r="AZ58" s="149"/>
      <c r="BA58" s="164"/>
      <c r="BB58" s="149"/>
      <c r="BC58" s="164"/>
      <c r="BD58" s="149"/>
      <c r="BE58" s="164"/>
      <c r="BF58" s="149"/>
      <c r="BG58" s="164"/>
      <c r="BH58" s="149"/>
      <c r="BI58" s="164"/>
      <c r="BJ58" s="149"/>
      <c r="BK58" s="164"/>
      <c r="BL58" s="149"/>
      <c r="BM58" s="262"/>
    </row>
    <row r="59" spans="1:65" s="98" customFormat="1">
      <c r="A59" s="100"/>
      <c r="B59" s="337"/>
      <c r="C59" s="110">
        <f>設定!F8</f>
        <v>0</v>
      </c>
      <c r="D59" s="143"/>
      <c r="E59" s="160"/>
      <c r="F59" s="143"/>
      <c r="G59" s="160"/>
      <c r="H59" s="143"/>
      <c r="I59" s="160"/>
      <c r="J59" s="143"/>
      <c r="K59" s="160"/>
      <c r="L59" s="143"/>
      <c r="M59" s="160"/>
      <c r="N59" s="143"/>
      <c r="O59" s="160"/>
      <c r="P59" s="143"/>
      <c r="Q59" s="160"/>
      <c r="R59" s="143"/>
      <c r="S59" s="160"/>
      <c r="T59" s="143"/>
      <c r="U59" s="160"/>
      <c r="V59" s="143"/>
      <c r="W59" s="160"/>
      <c r="X59" s="143"/>
      <c r="Y59" s="160"/>
      <c r="Z59" s="143"/>
      <c r="AA59" s="160"/>
      <c r="AB59" s="143"/>
      <c r="AC59" s="160"/>
      <c r="AD59" s="143"/>
      <c r="AE59" s="160"/>
      <c r="AF59" s="143"/>
      <c r="AG59" s="160"/>
      <c r="AH59" s="143"/>
      <c r="AI59" s="160"/>
      <c r="AJ59" s="143"/>
      <c r="AK59" s="160"/>
      <c r="AL59" s="143"/>
      <c r="AM59" s="160"/>
      <c r="AN59" s="143"/>
      <c r="AO59" s="160"/>
      <c r="AP59" s="143"/>
      <c r="AQ59" s="160"/>
      <c r="AR59" s="143"/>
      <c r="AS59" s="160"/>
      <c r="AT59" s="143"/>
      <c r="AU59" s="160"/>
      <c r="AV59" s="143"/>
      <c r="AW59" s="160"/>
      <c r="AX59" s="143"/>
      <c r="AY59" s="160"/>
      <c r="AZ59" s="143"/>
      <c r="BA59" s="160"/>
      <c r="BB59" s="143"/>
      <c r="BC59" s="160"/>
      <c r="BD59" s="143"/>
      <c r="BE59" s="160"/>
      <c r="BF59" s="143"/>
      <c r="BG59" s="160"/>
      <c r="BH59" s="143"/>
      <c r="BI59" s="160"/>
      <c r="BJ59" s="143"/>
      <c r="BK59" s="160"/>
      <c r="BL59" s="143"/>
      <c r="BM59" s="264"/>
    </row>
    <row r="60" spans="1:65" s="98" customFormat="1">
      <c r="A60" s="100"/>
      <c r="B60" s="337"/>
      <c r="C60" s="114">
        <f>設定!F9</f>
        <v>0</v>
      </c>
      <c r="D60" s="149"/>
      <c r="E60" s="164"/>
      <c r="F60" s="149"/>
      <c r="G60" s="164"/>
      <c r="H60" s="149"/>
      <c r="I60" s="164"/>
      <c r="J60" s="149"/>
      <c r="K60" s="164"/>
      <c r="L60" s="149"/>
      <c r="M60" s="164"/>
      <c r="N60" s="149"/>
      <c r="O60" s="164"/>
      <c r="P60" s="149"/>
      <c r="Q60" s="164"/>
      <c r="R60" s="149"/>
      <c r="S60" s="164"/>
      <c r="T60" s="149"/>
      <c r="U60" s="164"/>
      <c r="V60" s="149"/>
      <c r="W60" s="164"/>
      <c r="X60" s="149"/>
      <c r="Y60" s="164"/>
      <c r="Z60" s="149"/>
      <c r="AA60" s="164"/>
      <c r="AB60" s="149"/>
      <c r="AC60" s="164"/>
      <c r="AD60" s="149"/>
      <c r="AE60" s="164"/>
      <c r="AF60" s="149"/>
      <c r="AG60" s="164"/>
      <c r="AH60" s="149"/>
      <c r="AI60" s="164"/>
      <c r="AJ60" s="149"/>
      <c r="AK60" s="164"/>
      <c r="AL60" s="149"/>
      <c r="AM60" s="164"/>
      <c r="AN60" s="149"/>
      <c r="AO60" s="164"/>
      <c r="AP60" s="149"/>
      <c r="AQ60" s="164"/>
      <c r="AR60" s="149"/>
      <c r="AS60" s="164"/>
      <c r="AT60" s="149"/>
      <c r="AU60" s="164"/>
      <c r="AV60" s="149"/>
      <c r="AW60" s="164"/>
      <c r="AX60" s="149"/>
      <c r="AY60" s="164"/>
      <c r="AZ60" s="149"/>
      <c r="BA60" s="164"/>
      <c r="BB60" s="149"/>
      <c r="BC60" s="164"/>
      <c r="BD60" s="149"/>
      <c r="BE60" s="164"/>
      <c r="BF60" s="149"/>
      <c r="BG60" s="164"/>
      <c r="BH60" s="149"/>
      <c r="BI60" s="164"/>
      <c r="BJ60" s="149"/>
      <c r="BK60" s="164"/>
      <c r="BL60" s="149"/>
      <c r="BM60" s="262"/>
    </row>
    <row r="61" spans="1:65" s="98" customFormat="1">
      <c r="A61" s="100"/>
      <c r="B61" s="337"/>
      <c r="C61" s="110">
        <f>設定!F10</f>
        <v>0</v>
      </c>
      <c r="D61" s="143"/>
      <c r="E61" s="160"/>
      <c r="F61" s="143"/>
      <c r="G61" s="160"/>
      <c r="H61" s="143"/>
      <c r="I61" s="160"/>
      <c r="J61" s="143"/>
      <c r="K61" s="160"/>
      <c r="L61" s="143"/>
      <c r="M61" s="160"/>
      <c r="N61" s="143"/>
      <c r="O61" s="160"/>
      <c r="P61" s="143"/>
      <c r="Q61" s="160"/>
      <c r="R61" s="143"/>
      <c r="S61" s="160"/>
      <c r="T61" s="143"/>
      <c r="U61" s="160"/>
      <c r="V61" s="143"/>
      <c r="W61" s="160"/>
      <c r="X61" s="143"/>
      <c r="Y61" s="160"/>
      <c r="Z61" s="143"/>
      <c r="AA61" s="160"/>
      <c r="AB61" s="143"/>
      <c r="AC61" s="160"/>
      <c r="AD61" s="143"/>
      <c r="AE61" s="160"/>
      <c r="AF61" s="143"/>
      <c r="AG61" s="160"/>
      <c r="AH61" s="143"/>
      <c r="AI61" s="160"/>
      <c r="AJ61" s="143"/>
      <c r="AK61" s="160"/>
      <c r="AL61" s="143"/>
      <c r="AM61" s="160"/>
      <c r="AN61" s="143"/>
      <c r="AO61" s="160"/>
      <c r="AP61" s="143"/>
      <c r="AQ61" s="160"/>
      <c r="AR61" s="143"/>
      <c r="AS61" s="160"/>
      <c r="AT61" s="143"/>
      <c r="AU61" s="160"/>
      <c r="AV61" s="143"/>
      <c r="AW61" s="160"/>
      <c r="AX61" s="143"/>
      <c r="AY61" s="160"/>
      <c r="AZ61" s="143"/>
      <c r="BA61" s="160"/>
      <c r="BB61" s="143"/>
      <c r="BC61" s="160"/>
      <c r="BD61" s="143"/>
      <c r="BE61" s="160"/>
      <c r="BF61" s="143"/>
      <c r="BG61" s="160"/>
      <c r="BH61" s="143"/>
      <c r="BI61" s="160"/>
      <c r="BJ61" s="143"/>
      <c r="BK61" s="160"/>
      <c r="BL61" s="143"/>
      <c r="BM61" s="264"/>
    </row>
    <row r="62" spans="1:65" s="98" customFormat="1">
      <c r="A62" s="100"/>
      <c r="B62" s="337"/>
      <c r="C62" s="114">
        <f>設定!F11</f>
        <v>0</v>
      </c>
      <c r="D62" s="149"/>
      <c r="E62" s="164"/>
      <c r="F62" s="149"/>
      <c r="G62" s="164"/>
      <c r="H62" s="149"/>
      <c r="I62" s="164"/>
      <c r="J62" s="149"/>
      <c r="K62" s="164"/>
      <c r="L62" s="149"/>
      <c r="M62" s="164"/>
      <c r="N62" s="149"/>
      <c r="O62" s="164"/>
      <c r="P62" s="149"/>
      <c r="Q62" s="164"/>
      <c r="R62" s="149"/>
      <c r="S62" s="164"/>
      <c r="T62" s="149"/>
      <c r="U62" s="164"/>
      <c r="V62" s="149"/>
      <c r="W62" s="164"/>
      <c r="X62" s="149"/>
      <c r="Y62" s="164"/>
      <c r="Z62" s="149"/>
      <c r="AA62" s="164"/>
      <c r="AB62" s="149"/>
      <c r="AC62" s="164"/>
      <c r="AD62" s="149"/>
      <c r="AE62" s="164"/>
      <c r="AF62" s="149"/>
      <c r="AG62" s="164"/>
      <c r="AH62" s="149"/>
      <c r="AI62" s="164"/>
      <c r="AJ62" s="149"/>
      <c r="AK62" s="164"/>
      <c r="AL62" s="149"/>
      <c r="AM62" s="164"/>
      <c r="AN62" s="149"/>
      <c r="AO62" s="164"/>
      <c r="AP62" s="149"/>
      <c r="AQ62" s="164"/>
      <c r="AR62" s="149"/>
      <c r="AS62" s="164"/>
      <c r="AT62" s="149"/>
      <c r="AU62" s="164"/>
      <c r="AV62" s="149"/>
      <c r="AW62" s="164"/>
      <c r="AX62" s="149"/>
      <c r="AY62" s="164"/>
      <c r="AZ62" s="149"/>
      <c r="BA62" s="164"/>
      <c r="BB62" s="149"/>
      <c r="BC62" s="164"/>
      <c r="BD62" s="149"/>
      <c r="BE62" s="164"/>
      <c r="BF62" s="149"/>
      <c r="BG62" s="164"/>
      <c r="BH62" s="149"/>
      <c r="BI62" s="164"/>
      <c r="BJ62" s="149"/>
      <c r="BK62" s="164"/>
      <c r="BL62" s="149"/>
      <c r="BM62" s="262"/>
    </row>
    <row r="63" spans="1:65" s="98" customFormat="1">
      <c r="A63" s="100"/>
      <c r="B63" s="337"/>
      <c r="C63" s="110">
        <f>設定!F12</f>
        <v>0</v>
      </c>
      <c r="D63" s="143"/>
      <c r="E63" s="160"/>
      <c r="F63" s="143"/>
      <c r="G63" s="160"/>
      <c r="H63" s="143"/>
      <c r="I63" s="160"/>
      <c r="J63" s="143"/>
      <c r="K63" s="160"/>
      <c r="L63" s="143"/>
      <c r="M63" s="160"/>
      <c r="N63" s="143"/>
      <c r="O63" s="160"/>
      <c r="P63" s="143"/>
      <c r="Q63" s="160"/>
      <c r="R63" s="143"/>
      <c r="S63" s="160"/>
      <c r="T63" s="143"/>
      <c r="U63" s="160"/>
      <c r="V63" s="143"/>
      <c r="W63" s="160"/>
      <c r="X63" s="143"/>
      <c r="Y63" s="160"/>
      <c r="Z63" s="143"/>
      <c r="AA63" s="160"/>
      <c r="AB63" s="143"/>
      <c r="AC63" s="160"/>
      <c r="AD63" s="143"/>
      <c r="AE63" s="160"/>
      <c r="AF63" s="143"/>
      <c r="AG63" s="160"/>
      <c r="AH63" s="143"/>
      <c r="AI63" s="160"/>
      <c r="AJ63" s="143"/>
      <c r="AK63" s="160"/>
      <c r="AL63" s="143"/>
      <c r="AM63" s="160"/>
      <c r="AN63" s="143"/>
      <c r="AO63" s="160"/>
      <c r="AP63" s="143"/>
      <c r="AQ63" s="160"/>
      <c r="AR63" s="143"/>
      <c r="AS63" s="160"/>
      <c r="AT63" s="143"/>
      <c r="AU63" s="160"/>
      <c r="AV63" s="143"/>
      <c r="AW63" s="160"/>
      <c r="AX63" s="143"/>
      <c r="AY63" s="160"/>
      <c r="AZ63" s="143"/>
      <c r="BA63" s="160"/>
      <c r="BB63" s="143"/>
      <c r="BC63" s="160"/>
      <c r="BD63" s="143"/>
      <c r="BE63" s="160"/>
      <c r="BF63" s="143"/>
      <c r="BG63" s="160"/>
      <c r="BH63" s="143"/>
      <c r="BI63" s="160"/>
      <c r="BJ63" s="143"/>
      <c r="BK63" s="160"/>
      <c r="BL63" s="143"/>
      <c r="BM63" s="264"/>
    </row>
    <row r="64" spans="1:65" s="98" customFormat="1">
      <c r="A64" s="100"/>
      <c r="B64" s="337"/>
      <c r="C64" s="114">
        <f>設定!F13</f>
        <v>0</v>
      </c>
      <c r="D64" s="149"/>
      <c r="E64" s="164"/>
      <c r="F64" s="149"/>
      <c r="G64" s="164"/>
      <c r="H64" s="149"/>
      <c r="I64" s="164"/>
      <c r="J64" s="149"/>
      <c r="K64" s="164"/>
      <c r="L64" s="149"/>
      <c r="M64" s="164"/>
      <c r="N64" s="149"/>
      <c r="O64" s="164"/>
      <c r="P64" s="149"/>
      <c r="Q64" s="164"/>
      <c r="R64" s="149"/>
      <c r="S64" s="164"/>
      <c r="T64" s="149"/>
      <c r="U64" s="164"/>
      <c r="V64" s="149"/>
      <c r="W64" s="164"/>
      <c r="X64" s="149"/>
      <c r="Y64" s="164"/>
      <c r="Z64" s="149"/>
      <c r="AA64" s="164"/>
      <c r="AB64" s="149"/>
      <c r="AC64" s="164"/>
      <c r="AD64" s="149"/>
      <c r="AE64" s="164"/>
      <c r="AF64" s="149"/>
      <c r="AG64" s="164"/>
      <c r="AH64" s="149"/>
      <c r="AI64" s="164"/>
      <c r="AJ64" s="149"/>
      <c r="AK64" s="164"/>
      <c r="AL64" s="149"/>
      <c r="AM64" s="164"/>
      <c r="AN64" s="149"/>
      <c r="AO64" s="164"/>
      <c r="AP64" s="149"/>
      <c r="AQ64" s="164"/>
      <c r="AR64" s="149"/>
      <c r="AS64" s="164"/>
      <c r="AT64" s="149"/>
      <c r="AU64" s="164"/>
      <c r="AV64" s="149"/>
      <c r="AW64" s="164"/>
      <c r="AX64" s="149"/>
      <c r="AY64" s="164"/>
      <c r="AZ64" s="149"/>
      <c r="BA64" s="164"/>
      <c r="BB64" s="149"/>
      <c r="BC64" s="164"/>
      <c r="BD64" s="149"/>
      <c r="BE64" s="164"/>
      <c r="BF64" s="149"/>
      <c r="BG64" s="164"/>
      <c r="BH64" s="149"/>
      <c r="BI64" s="164"/>
      <c r="BJ64" s="149"/>
      <c r="BK64" s="164"/>
      <c r="BL64" s="149"/>
      <c r="BM64" s="262"/>
    </row>
    <row r="65" spans="1:65" s="98" customFormat="1">
      <c r="A65" s="100"/>
      <c r="B65" s="337"/>
      <c r="C65" s="151">
        <f>設定!F14</f>
        <v>0</v>
      </c>
      <c r="D65" s="169"/>
      <c r="E65" s="160"/>
      <c r="F65" s="169"/>
      <c r="G65" s="160"/>
      <c r="H65" s="169"/>
      <c r="I65" s="160"/>
      <c r="J65" s="169"/>
      <c r="K65" s="160"/>
      <c r="L65" s="169"/>
      <c r="M65" s="160"/>
      <c r="N65" s="169"/>
      <c r="O65" s="160"/>
      <c r="P65" s="169"/>
      <c r="Q65" s="160"/>
      <c r="R65" s="169"/>
      <c r="S65" s="160"/>
      <c r="T65" s="169"/>
      <c r="U65" s="160"/>
      <c r="V65" s="169"/>
      <c r="W65" s="160"/>
      <c r="X65" s="169"/>
      <c r="Y65" s="160"/>
      <c r="Z65" s="169"/>
      <c r="AA65" s="160"/>
      <c r="AB65" s="169"/>
      <c r="AC65" s="160"/>
      <c r="AD65" s="169"/>
      <c r="AE65" s="160"/>
      <c r="AF65" s="169"/>
      <c r="AG65" s="160"/>
      <c r="AH65" s="169"/>
      <c r="AI65" s="160"/>
      <c r="AJ65" s="169"/>
      <c r="AK65" s="160"/>
      <c r="AL65" s="169"/>
      <c r="AM65" s="160"/>
      <c r="AN65" s="169"/>
      <c r="AO65" s="160"/>
      <c r="AP65" s="169"/>
      <c r="AQ65" s="160"/>
      <c r="AR65" s="169"/>
      <c r="AS65" s="160"/>
      <c r="AT65" s="169"/>
      <c r="AU65" s="160"/>
      <c r="AV65" s="169"/>
      <c r="AW65" s="160"/>
      <c r="AX65" s="169"/>
      <c r="AY65" s="160"/>
      <c r="AZ65" s="169"/>
      <c r="BA65" s="160"/>
      <c r="BB65" s="169"/>
      <c r="BC65" s="160"/>
      <c r="BD65" s="169"/>
      <c r="BE65" s="160"/>
      <c r="BF65" s="169"/>
      <c r="BG65" s="160"/>
      <c r="BH65" s="169"/>
      <c r="BI65" s="160"/>
      <c r="BJ65" s="169"/>
      <c r="BK65" s="160"/>
      <c r="BL65" s="169"/>
      <c r="BM65" s="264"/>
    </row>
    <row r="66" spans="1:65" s="98" customFormat="1" ht="19" thickBot="1">
      <c r="A66" s="100"/>
      <c r="B66" s="337"/>
      <c r="C66" s="144" t="s">
        <v>87</v>
      </c>
      <c r="D66" s="333"/>
      <c r="E66" s="334"/>
      <c r="F66" s="333"/>
      <c r="G66" s="334"/>
      <c r="H66" s="333"/>
      <c r="I66" s="334"/>
      <c r="J66" s="333"/>
      <c r="K66" s="334"/>
      <c r="L66" s="333"/>
      <c r="M66" s="334"/>
      <c r="N66" s="333"/>
      <c r="O66" s="334"/>
      <c r="P66" s="333"/>
      <c r="Q66" s="334"/>
      <c r="R66" s="333"/>
      <c r="S66" s="334"/>
      <c r="T66" s="333"/>
      <c r="U66" s="334"/>
      <c r="V66" s="333"/>
      <c r="W66" s="334"/>
      <c r="X66" s="333"/>
      <c r="Y66" s="334"/>
      <c r="Z66" s="333"/>
      <c r="AA66" s="334"/>
      <c r="AB66" s="333"/>
      <c r="AC66" s="334"/>
      <c r="AD66" s="333"/>
      <c r="AE66" s="334"/>
      <c r="AF66" s="333"/>
      <c r="AG66" s="334"/>
      <c r="AH66" s="333"/>
      <c r="AI66" s="334"/>
      <c r="AJ66" s="333"/>
      <c r="AK66" s="334"/>
      <c r="AL66" s="333"/>
      <c r="AM66" s="334"/>
      <c r="AN66" s="333"/>
      <c r="AO66" s="334"/>
      <c r="AP66" s="333"/>
      <c r="AQ66" s="334"/>
      <c r="AR66" s="333"/>
      <c r="AS66" s="334"/>
      <c r="AT66" s="333"/>
      <c r="AU66" s="334"/>
      <c r="AV66" s="333"/>
      <c r="AW66" s="334"/>
      <c r="AX66" s="333"/>
      <c r="AY66" s="334"/>
      <c r="AZ66" s="333"/>
      <c r="BA66" s="334"/>
      <c r="BB66" s="333"/>
      <c r="BC66" s="334"/>
      <c r="BD66" s="333"/>
      <c r="BE66" s="334"/>
      <c r="BF66" s="333"/>
      <c r="BG66" s="334"/>
      <c r="BH66" s="333"/>
      <c r="BI66" s="334"/>
      <c r="BJ66" s="333"/>
      <c r="BK66" s="334"/>
      <c r="BL66" s="333"/>
      <c r="BM66" s="335"/>
    </row>
    <row r="67" spans="1:65" s="98" customFormat="1" ht="20" thickTop="1" thickBot="1">
      <c r="A67" s="100"/>
      <c r="B67" s="338"/>
      <c r="C67" s="152" t="s">
        <v>88</v>
      </c>
      <c r="D67" s="324">
        <f>SUM(D56:D65)</f>
        <v>0</v>
      </c>
      <c r="E67" s="325"/>
      <c r="F67" s="324">
        <f t="shared" ref="F67" si="181">SUM(F56:F65)</f>
        <v>0</v>
      </c>
      <c r="G67" s="325"/>
      <c r="H67" s="324">
        <f t="shared" ref="H67" si="182">SUM(H56:H65)</f>
        <v>0</v>
      </c>
      <c r="I67" s="325"/>
      <c r="J67" s="324">
        <f>SUM(J56:J65)</f>
        <v>0</v>
      </c>
      <c r="K67" s="325"/>
      <c r="L67" s="324">
        <f t="shared" ref="L67" si="183">SUM(L56:L65)</f>
        <v>0</v>
      </c>
      <c r="M67" s="325"/>
      <c r="N67" s="324">
        <f t="shared" ref="N67" si="184">SUM(N56:N65)</f>
        <v>0</v>
      </c>
      <c r="O67" s="325"/>
      <c r="P67" s="324">
        <f t="shared" ref="P67" si="185">SUM(P56:P65)</f>
        <v>0</v>
      </c>
      <c r="Q67" s="325"/>
      <c r="R67" s="324">
        <f t="shared" ref="R67" si="186">SUM(R56:R65)</f>
        <v>0</v>
      </c>
      <c r="S67" s="325"/>
      <c r="T67" s="324">
        <f t="shared" ref="T67" si="187">SUM(T56:T65)</f>
        <v>0</v>
      </c>
      <c r="U67" s="325"/>
      <c r="V67" s="324">
        <f t="shared" ref="V67" si="188">SUM(V56:V65)</f>
        <v>0</v>
      </c>
      <c r="W67" s="325"/>
      <c r="X67" s="324">
        <f t="shared" ref="X67" si="189">SUM(X56:X65)</f>
        <v>0</v>
      </c>
      <c r="Y67" s="325"/>
      <c r="Z67" s="324">
        <f t="shared" ref="Z67" si="190">SUM(Z56:Z65)</f>
        <v>0</v>
      </c>
      <c r="AA67" s="325"/>
      <c r="AB67" s="324">
        <f t="shared" ref="AB67" si="191">SUM(AB56:AB65)</f>
        <v>0</v>
      </c>
      <c r="AC67" s="325"/>
      <c r="AD67" s="324">
        <f t="shared" ref="AD67" si="192">SUM(AD56:AD65)</f>
        <v>0</v>
      </c>
      <c r="AE67" s="325"/>
      <c r="AF67" s="324">
        <f t="shared" ref="AF67" si="193">SUM(AF56:AF65)</f>
        <v>0</v>
      </c>
      <c r="AG67" s="325"/>
      <c r="AH67" s="324">
        <f t="shared" ref="AH67" si="194">SUM(AH56:AH65)</f>
        <v>0</v>
      </c>
      <c r="AI67" s="325"/>
      <c r="AJ67" s="324">
        <f t="shared" ref="AJ67" si="195">SUM(AJ56:AJ65)</f>
        <v>0</v>
      </c>
      <c r="AK67" s="325"/>
      <c r="AL67" s="324">
        <f t="shared" ref="AL67" si="196">SUM(AL56:AL65)</f>
        <v>0</v>
      </c>
      <c r="AM67" s="325"/>
      <c r="AN67" s="324">
        <f t="shared" ref="AN67" si="197">SUM(AN56:AN65)</f>
        <v>0</v>
      </c>
      <c r="AO67" s="325"/>
      <c r="AP67" s="324">
        <f t="shared" ref="AP67" si="198">SUM(AP56:AP65)</f>
        <v>0</v>
      </c>
      <c r="AQ67" s="325"/>
      <c r="AR67" s="324">
        <f t="shared" ref="AR67" si="199">SUM(AR56:AR65)</f>
        <v>0</v>
      </c>
      <c r="AS67" s="325"/>
      <c r="AT67" s="324">
        <f t="shared" ref="AT67" si="200">SUM(AT56:AT65)</f>
        <v>0</v>
      </c>
      <c r="AU67" s="325"/>
      <c r="AV67" s="324">
        <f t="shared" ref="AV67" si="201">SUM(AV56:AV65)</f>
        <v>0</v>
      </c>
      <c r="AW67" s="325"/>
      <c r="AX67" s="324">
        <f t="shared" ref="AX67" si="202">SUM(AX56:AX65)</f>
        <v>0</v>
      </c>
      <c r="AY67" s="325"/>
      <c r="AZ67" s="324">
        <f t="shared" ref="AZ67" si="203">SUM(AZ56:AZ65)</f>
        <v>0</v>
      </c>
      <c r="BA67" s="325"/>
      <c r="BB67" s="324">
        <f t="shared" ref="BB67" si="204">SUM(BB56:BB65)</f>
        <v>0</v>
      </c>
      <c r="BC67" s="325"/>
      <c r="BD67" s="324">
        <f t="shared" ref="BD67" si="205">SUM(BD56:BD65)</f>
        <v>0</v>
      </c>
      <c r="BE67" s="325"/>
      <c r="BF67" s="324">
        <f t="shared" ref="BF67" si="206">SUM(BF56:BF65)</f>
        <v>0</v>
      </c>
      <c r="BG67" s="325"/>
      <c r="BH67" s="324">
        <f t="shared" ref="BH67" si="207">SUM(BH56:BH65)</f>
        <v>0</v>
      </c>
      <c r="BI67" s="325"/>
      <c r="BJ67" s="324">
        <f t="shared" ref="BJ67" si="208">SUM(BJ56:BJ65)</f>
        <v>0</v>
      </c>
      <c r="BK67" s="325"/>
      <c r="BL67" s="331">
        <f t="shared" ref="BL67" si="209">SUM(BL56:BL65)</f>
        <v>0</v>
      </c>
      <c r="BM67" s="382"/>
    </row>
    <row r="68" spans="1:65" s="98" customFormat="1" ht="19" thickTop="1">
      <c r="A68" s="100"/>
      <c r="B68" s="337" t="s">
        <v>5</v>
      </c>
      <c r="C68" s="170">
        <f>設定!H5</f>
        <v>0</v>
      </c>
      <c r="D68" s="146"/>
      <c r="E68" s="163"/>
      <c r="F68" s="146"/>
      <c r="G68" s="163"/>
      <c r="H68" s="146"/>
      <c r="I68" s="163"/>
      <c r="J68" s="146"/>
      <c r="K68" s="163"/>
      <c r="L68" s="146"/>
      <c r="M68" s="163"/>
      <c r="N68" s="146"/>
      <c r="O68" s="163"/>
      <c r="P68" s="146"/>
      <c r="Q68" s="163"/>
      <c r="R68" s="146"/>
      <c r="S68" s="163"/>
      <c r="T68" s="146"/>
      <c r="U68" s="163"/>
      <c r="V68" s="146"/>
      <c r="W68" s="163"/>
      <c r="X68" s="146"/>
      <c r="Y68" s="163"/>
      <c r="Z68" s="146"/>
      <c r="AA68" s="163"/>
      <c r="AB68" s="146"/>
      <c r="AC68" s="163"/>
      <c r="AD68" s="146"/>
      <c r="AE68" s="163"/>
      <c r="AF68" s="146"/>
      <c r="AG68" s="163"/>
      <c r="AH68" s="146"/>
      <c r="AI68" s="163"/>
      <c r="AJ68" s="146"/>
      <c r="AK68" s="163"/>
      <c r="AL68" s="146"/>
      <c r="AM68" s="163"/>
      <c r="AN68" s="146"/>
      <c r="AO68" s="163"/>
      <c r="AP68" s="146"/>
      <c r="AQ68" s="163"/>
      <c r="AR68" s="146"/>
      <c r="AS68" s="163"/>
      <c r="AT68" s="146"/>
      <c r="AU68" s="163"/>
      <c r="AV68" s="146"/>
      <c r="AW68" s="163"/>
      <c r="AX68" s="146"/>
      <c r="AY68" s="163"/>
      <c r="AZ68" s="146"/>
      <c r="BA68" s="163"/>
      <c r="BB68" s="146"/>
      <c r="BC68" s="163"/>
      <c r="BD68" s="146"/>
      <c r="BE68" s="163"/>
      <c r="BF68" s="146"/>
      <c r="BG68" s="163"/>
      <c r="BH68" s="146"/>
      <c r="BI68" s="163"/>
      <c r="BJ68" s="146"/>
      <c r="BK68" s="163"/>
      <c r="BL68" s="146"/>
      <c r="BM68" s="260"/>
    </row>
    <row r="69" spans="1:65" s="98" customFormat="1">
      <c r="A69" s="100"/>
      <c r="B69" s="337"/>
      <c r="C69" s="110">
        <f>設定!H6</f>
        <v>0</v>
      </c>
      <c r="D69" s="143"/>
      <c r="E69" s="160"/>
      <c r="F69" s="143"/>
      <c r="G69" s="160"/>
      <c r="H69" s="143"/>
      <c r="I69" s="160"/>
      <c r="J69" s="143"/>
      <c r="K69" s="160"/>
      <c r="L69" s="143"/>
      <c r="M69" s="160"/>
      <c r="N69" s="143"/>
      <c r="O69" s="160"/>
      <c r="P69" s="143"/>
      <c r="Q69" s="160"/>
      <c r="R69" s="143"/>
      <c r="S69" s="160"/>
      <c r="T69" s="143"/>
      <c r="U69" s="160"/>
      <c r="V69" s="143"/>
      <c r="W69" s="160"/>
      <c r="X69" s="143"/>
      <c r="Y69" s="160"/>
      <c r="Z69" s="143"/>
      <c r="AA69" s="160"/>
      <c r="AB69" s="143"/>
      <c r="AC69" s="160"/>
      <c r="AD69" s="143"/>
      <c r="AE69" s="160"/>
      <c r="AF69" s="143"/>
      <c r="AG69" s="160"/>
      <c r="AH69" s="143"/>
      <c r="AI69" s="160"/>
      <c r="AJ69" s="143"/>
      <c r="AK69" s="160"/>
      <c r="AL69" s="143"/>
      <c r="AM69" s="160"/>
      <c r="AN69" s="143"/>
      <c r="AO69" s="160"/>
      <c r="AP69" s="143"/>
      <c r="AQ69" s="160"/>
      <c r="AR69" s="143"/>
      <c r="AS69" s="160"/>
      <c r="AT69" s="143"/>
      <c r="AU69" s="160"/>
      <c r="AV69" s="143"/>
      <c r="AW69" s="160"/>
      <c r="AX69" s="143"/>
      <c r="AY69" s="160"/>
      <c r="AZ69" s="143"/>
      <c r="BA69" s="160"/>
      <c r="BB69" s="143"/>
      <c r="BC69" s="160"/>
      <c r="BD69" s="143"/>
      <c r="BE69" s="160"/>
      <c r="BF69" s="143"/>
      <c r="BG69" s="160"/>
      <c r="BH69" s="143"/>
      <c r="BI69" s="160"/>
      <c r="BJ69" s="143"/>
      <c r="BK69" s="160"/>
      <c r="BL69" s="143"/>
      <c r="BM69" s="264"/>
    </row>
    <row r="70" spans="1:65" s="98" customFormat="1">
      <c r="A70" s="100"/>
      <c r="B70" s="337"/>
      <c r="C70" s="114">
        <f>設定!H7</f>
        <v>0</v>
      </c>
      <c r="D70" s="149"/>
      <c r="E70" s="164"/>
      <c r="F70" s="149"/>
      <c r="G70" s="164"/>
      <c r="H70" s="149"/>
      <c r="I70" s="164"/>
      <c r="J70" s="149"/>
      <c r="K70" s="164"/>
      <c r="L70" s="149"/>
      <c r="M70" s="164"/>
      <c r="N70" s="149"/>
      <c r="O70" s="164"/>
      <c r="P70" s="149"/>
      <c r="Q70" s="164"/>
      <c r="R70" s="149"/>
      <c r="S70" s="164"/>
      <c r="T70" s="149"/>
      <c r="U70" s="164"/>
      <c r="V70" s="149"/>
      <c r="W70" s="164"/>
      <c r="X70" s="149"/>
      <c r="Y70" s="164"/>
      <c r="Z70" s="149"/>
      <c r="AA70" s="164"/>
      <c r="AB70" s="149"/>
      <c r="AC70" s="164"/>
      <c r="AD70" s="149"/>
      <c r="AE70" s="164"/>
      <c r="AF70" s="149"/>
      <c r="AG70" s="164"/>
      <c r="AH70" s="149"/>
      <c r="AI70" s="164"/>
      <c r="AJ70" s="149"/>
      <c r="AK70" s="164"/>
      <c r="AL70" s="149"/>
      <c r="AM70" s="164"/>
      <c r="AN70" s="149"/>
      <c r="AO70" s="164"/>
      <c r="AP70" s="149"/>
      <c r="AQ70" s="164"/>
      <c r="AR70" s="149"/>
      <c r="AS70" s="164"/>
      <c r="AT70" s="149"/>
      <c r="AU70" s="164"/>
      <c r="AV70" s="149"/>
      <c r="AW70" s="164"/>
      <c r="AX70" s="149"/>
      <c r="AY70" s="164"/>
      <c r="AZ70" s="149"/>
      <c r="BA70" s="164"/>
      <c r="BB70" s="149"/>
      <c r="BC70" s="164"/>
      <c r="BD70" s="149"/>
      <c r="BE70" s="164"/>
      <c r="BF70" s="149"/>
      <c r="BG70" s="164"/>
      <c r="BH70" s="149"/>
      <c r="BI70" s="164"/>
      <c r="BJ70" s="149"/>
      <c r="BK70" s="164"/>
      <c r="BL70" s="149"/>
      <c r="BM70" s="262"/>
    </row>
    <row r="71" spans="1:65" s="98" customFormat="1">
      <c r="A71" s="100"/>
      <c r="B71" s="337"/>
      <c r="C71" s="110">
        <f>設定!H8</f>
        <v>0</v>
      </c>
      <c r="D71" s="143"/>
      <c r="E71" s="160"/>
      <c r="F71" s="143"/>
      <c r="G71" s="160"/>
      <c r="H71" s="143"/>
      <c r="I71" s="160"/>
      <c r="J71" s="143"/>
      <c r="K71" s="160"/>
      <c r="L71" s="143"/>
      <c r="M71" s="160"/>
      <c r="N71" s="143"/>
      <c r="O71" s="160"/>
      <c r="P71" s="143"/>
      <c r="Q71" s="160"/>
      <c r="R71" s="143"/>
      <c r="S71" s="160"/>
      <c r="T71" s="143"/>
      <c r="U71" s="160"/>
      <c r="V71" s="143"/>
      <c r="W71" s="160"/>
      <c r="X71" s="143"/>
      <c r="Y71" s="160"/>
      <c r="Z71" s="143"/>
      <c r="AA71" s="160"/>
      <c r="AB71" s="143"/>
      <c r="AC71" s="160"/>
      <c r="AD71" s="143"/>
      <c r="AE71" s="160"/>
      <c r="AF71" s="143"/>
      <c r="AG71" s="160"/>
      <c r="AH71" s="143"/>
      <c r="AI71" s="160"/>
      <c r="AJ71" s="143"/>
      <c r="AK71" s="160"/>
      <c r="AL71" s="143"/>
      <c r="AM71" s="160"/>
      <c r="AN71" s="143"/>
      <c r="AO71" s="160"/>
      <c r="AP71" s="143"/>
      <c r="AQ71" s="160"/>
      <c r="AR71" s="143"/>
      <c r="AS71" s="160"/>
      <c r="AT71" s="143"/>
      <c r="AU71" s="160"/>
      <c r="AV71" s="143"/>
      <c r="AW71" s="160"/>
      <c r="AX71" s="143"/>
      <c r="AY71" s="160"/>
      <c r="AZ71" s="143"/>
      <c r="BA71" s="160"/>
      <c r="BB71" s="143"/>
      <c r="BC71" s="160"/>
      <c r="BD71" s="143"/>
      <c r="BE71" s="160"/>
      <c r="BF71" s="143"/>
      <c r="BG71" s="160"/>
      <c r="BH71" s="143"/>
      <c r="BI71" s="160"/>
      <c r="BJ71" s="143"/>
      <c r="BK71" s="160"/>
      <c r="BL71" s="143"/>
      <c r="BM71" s="264"/>
    </row>
    <row r="72" spans="1:65" s="98" customFormat="1">
      <c r="A72" s="100"/>
      <c r="B72" s="337"/>
      <c r="C72" s="114">
        <f>設定!H9</f>
        <v>0</v>
      </c>
      <c r="D72" s="149"/>
      <c r="E72" s="164"/>
      <c r="F72" s="149"/>
      <c r="G72" s="164"/>
      <c r="H72" s="149"/>
      <c r="I72" s="164"/>
      <c r="J72" s="149"/>
      <c r="K72" s="164"/>
      <c r="L72" s="149"/>
      <c r="M72" s="164"/>
      <c r="N72" s="149"/>
      <c r="O72" s="164"/>
      <c r="P72" s="149"/>
      <c r="Q72" s="164"/>
      <c r="R72" s="149"/>
      <c r="S72" s="164"/>
      <c r="T72" s="149"/>
      <c r="U72" s="164"/>
      <c r="V72" s="149"/>
      <c r="W72" s="164"/>
      <c r="X72" s="149"/>
      <c r="Y72" s="164"/>
      <c r="Z72" s="149"/>
      <c r="AA72" s="164"/>
      <c r="AB72" s="149"/>
      <c r="AC72" s="164"/>
      <c r="AD72" s="149"/>
      <c r="AE72" s="164"/>
      <c r="AF72" s="149"/>
      <c r="AG72" s="164"/>
      <c r="AH72" s="149"/>
      <c r="AI72" s="164"/>
      <c r="AJ72" s="149"/>
      <c r="AK72" s="164"/>
      <c r="AL72" s="149"/>
      <c r="AM72" s="164"/>
      <c r="AN72" s="149"/>
      <c r="AO72" s="164"/>
      <c r="AP72" s="149"/>
      <c r="AQ72" s="164"/>
      <c r="AR72" s="149"/>
      <c r="AS72" s="164"/>
      <c r="AT72" s="149"/>
      <c r="AU72" s="164"/>
      <c r="AV72" s="149"/>
      <c r="AW72" s="164"/>
      <c r="AX72" s="149"/>
      <c r="AY72" s="164"/>
      <c r="AZ72" s="149"/>
      <c r="BA72" s="164"/>
      <c r="BB72" s="149"/>
      <c r="BC72" s="164"/>
      <c r="BD72" s="149"/>
      <c r="BE72" s="164"/>
      <c r="BF72" s="149"/>
      <c r="BG72" s="164"/>
      <c r="BH72" s="149"/>
      <c r="BI72" s="164"/>
      <c r="BJ72" s="149"/>
      <c r="BK72" s="164"/>
      <c r="BL72" s="149"/>
      <c r="BM72" s="262"/>
    </row>
    <row r="73" spans="1:65" s="98" customFormat="1">
      <c r="A73" s="100"/>
      <c r="B73" s="337"/>
      <c r="C73" s="110">
        <f>設定!H10</f>
        <v>0</v>
      </c>
      <c r="D73" s="143"/>
      <c r="E73" s="160"/>
      <c r="F73" s="143"/>
      <c r="G73" s="160"/>
      <c r="H73" s="143"/>
      <c r="I73" s="160"/>
      <c r="J73" s="143"/>
      <c r="K73" s="160"/>
      <c r="L73" s="143"/>
      <c r="M73" s="160"/>
      <c r="N73" s="143"/>
      <c r="O73" s="160"/>
      <c r="P73" s="143"/>
      <c r="Q73" s="160"/>
      <c r="R73" s="143"/>
      <c r="S73" s="160"/>
      <c r="T73" s="143"/>
      <c r="U73" s="160"/>
      <c r="V73" s="143"/>
      <c r="W73" s="160"/>
      <c r="X73" s="143"/>
      <c r="Y73" s="160"/>
      <c r="Z73" s="143"/>
      <c r="AA73" s="160"/>
      <c r="AB73" s="143"/>
      <c r="AC73" s="160"/>
      <c r="AD73" s="143"/>
      <c r="AE73" s="160"/>
      <c r="AF73" s="143"/>
      <c r="AG73" s="160"/>
      <c r="AH73" s="143"/>
      <c r="AI73" s="160"/>
      <c r="AJ73" s="143"/>
      <c r="AK73" s="160"/>
      <c r="AL73" s="143"/>
      <c r="AM73" s="160"/>
      <c r="AN73" s="143"/>
      <c r="AO73" s="160"/>
      <c r="AP73" s="143"/>
      <c r="AQ73" s="160"/>
      <c r="AR73" s="143"/>
      <c r="AS73" s="160"/>
      <c r="AT73" s="143"/>
      <c r="AU73" s="160"/>
      <c r="AV73" s="143"/>
      <c r="AW73" s="160"/>
      <c r="AX73" s="143"/>
      <c r="AY73" s="160"/>
      <c r="AZ73" s="143"/>
      <c r="BA73" s="160"/>
      <c r="BB73" s="143"/>
      <c r="BC73" s="160"/>
      <c r="BD73" s="143"/>
      <c r="BE73" s="160"/>
      <c r="BF73" s="143"/>
      <c r="BG73" s="160"/>
      <c r="BH73" s="143"/>
      <c r="BI73" s="160"/>
      <c r="BJ73" s="143"/>
      <c r="BK73" s="160"/>
      <c r="BL73" s="143"/>
      <c r="BM73" s="264"/>
    </row>
    <row r="74" spans="1:65" s="98" customFormat="1">
      <c r="A74" s="100"/>
      <c r="B74" s="337"/>
      <c r="C74" s="114">
        <f>設定!H11</f>
        <v>0</v>
      </c>
      <c r="D74" s="149"/>
      <c r="E74" s="164"/>
      <c r="F74" s="149"/>
      <c r="G74" s="164"/>
      <c r="H74" s="149"/>
      <c r="I74" s="164"/>
      <c r="J74" s="149"/>
      <c r="K74" s="164"/>
      <c r="L74" s="149"/>
      <c r="M74" s="164"/>
      <c r="N74" s="149"/>
      <c r="O74" s="164"/>
      <c r="P74" s="149"/>
      <c r="Q74" s="164"/>
      <c r="R74" s="149"/>
      <c r="S74" s="164"/>
      <c r="T74" s="149"/>
      <c r="U74" s="164"/>
      <c r="V74" s="149"/>
      <c r="W74" s="164"/>
      <c r="X74" s="149"/>
      <c r="Y74" s="164"/>
      <c r="Z74" s="149"/>
      <c r="AA74" s="164"/>
      <c r="AB74" s="149"/>
      <c r="AC74" s="164"/>
      <c r="AD74" s="149"/>
      <c r="AE74" s="164"/>
      <c r="AF74" s="149"/>
      <c r="AG74" s="164"/>
      <c r="AH74" s="149"/>
      <c r="AI74" s="164"/>
      <c r="AJ74" s="149"/>
      <c r="AK74" s="164"/>
      <c r="AL74" s="149"/>
      <c r="AM74" s="164"/>
      <c r="AN74" s="149"/>
      <c r="AO74" s="164"/>
      <c r="AP74" s="149"/>
      <c r="AQ74" s="164"/>
      <c r="AR74" s="149"/>
      <c r="AS74" s="164"/>
      <c r="AT74" s="149"/>
      <c r="AU74" s="164"/>
      <c r="AV74" s="149"/>
      <c r="AW74" s="164"/>
      <c r="AX74" s="149"/>
      <c r="AY74" s="164"/>
      <c r="AZ74" s="149"/>
      <c r="BA74" s="164"/>
      <c r="BB74" s="149"/>
      <c r="BC74" s="164"/>
      <c r="BD74" s="149"/>
      <c r="BE74" s="164"/>
      <c r="BF74" s="149"/>
      <c r="BG74" s="164"/>
      <c r="BH74" s="149"/>
      <c r="BI74" s="164"/>
      <c r="BJ74" s="149"/>
      <c r="BK74" s="164"/>
      <c r="BL74" s="149"/>
      <c r="BM74" s="262"/>
    </row>
    <row r="75" spans="1:65" s="98" customFormat="1">
      <c r="A75" s="100"/>
      <c r="B75" s="337"/>
      <c r="C75" s="110">
        <f>設定!H12</f>
        <v>0</v>
      </c>
      <c r="D75" s="143"/>
      <c r="E75" s="160"/>
      <c r="F75" s="143"/>
      <c r="G75" s="160"/>
      <c r="H75" s="143"/>
      <c r="I75" s="160"/>
      <c r="J75" s="143"/>
      <c r="K75" s="160"/>
      <c r="L75" s="143"/>
      <c r="M75" s="160"/>
      <c r="N75" s="143"/>
      <c r="O75" s="160"/>
      <c r="P75" s="143"/>
      <c r="Q75" s="160"/>
      <c r="R75" s="143"/>
      <c r="S75" s="160"/>
      <c r="T75" s="143"/>
      <c r="U75" s="160"/>
      <c r="V75" s="143"/>
      <c r="W75" s="160"/>
      <c r="X75" s="143"/>
      <c r="Y75" s="160"/>
      <c r="Z75" s="143"/>
      <c r="AA75" s="160"/>
      <c r="AB75" s="143"/>
      <c r="AC75" s="160"/>
      <c r="AD75" s="143"/>
      <c r="AE75" s="160"/>
      <c r="AF75" s="143"/>
      <c r="AG75" s="160"/>
      <c r="AH75" s="143"/>
      <c r="AI75" s="160"/>
      <c r="AJ75" s="143"/>
      <c r="AK75" s="160"/>
      <c r="AL75" s="143"/>
      <c r="AM75" s="160"/>
      <c r="AN75" s="143"/>
      <c r="AO75" s="160"/>
      <c r="AP75" s="143"/>
      <c r="AQ75" s="160"/>
      <c r="AR75" s="143"/>
      <c r="AS75" s="160"/>
      <c r="AT75" s="143"/>
      <c r="AU75" s="160"/>
      <c r="AV75" s="143"/>
      <c r="AW75" s="160"/>
      <c r="AX75" s="143"/>
      <c r="AY75" s="160"/>
      <c r="AZ75" s="143"/>
      <c r="BA75" s="160"/>
      <c r="BB75" s="143"/>
      <c r="BC75" s="160"/>
      <c r="BD75" s="143"/>
      <c r="BE75" s="160"/>
      <c r="BF75" s="143"/>
      <c r="BG75" s="160"/>
      <c r="BH75" s="143"/>
      <c r="BI75" s="160"/>
      <c r="BJ75" s="143"/>
      <c r="BK75" s="160"/>
      <c r="BL75" s="143"/>
      <c r="BM75" s="264"/>
    </row>
    <row r="76" spans="1:65" s="98" customFormat="1">
      <c r="A76" s="100"/>
      <c r="B76" s="337"/>
      <c r="C76" s="114">
        <f>設定!H13</f>
        <v>0</v>
      </c>
      <c r="D76" s="149"/>
      <c r="E76" s="164"/>
      <c r="F76" s="149"/>
      <c r="G76" s="164"/>
      <c r="H76" s="149"/>
      <c r="I76" s="164"/>
      <c r="J76" s="149"/>
      <c r="K76" s="164"/>
      <c r="L76" s="149"/>
      <c r="M76" s="164"/>
      <c r="N76" s="149"/>
      <c r="O76" s="164"/>
      <c r="P76" s="149"/>
      <c r="Q76" s="164"/>
      <c r="R76" s="149"/>
      <c r="S76" s="164"/>
      <c r="T76" s="149"/>
      <c r="U76" s="164"/>
      <c r="V76" s="149"/>
      <c r="W76" s="164"/>
      <c r="X76" s="149"/>
      <c r="Y76" s="164"/>
      <c r="Z76" s="149"/>
      <c r="AA76" s="164"/>
      <c r="AB76" s="149"/>
      <c r="AC76" s="164"/>
      <c r="AD76" s="149"/>
      <c r="AE76" s="164"/>
      <c r="AF76" s="149"/>
      <c r="AG76" s="164"/>
      <c r="AH76" s="149"/>
      <c r="AI76" s="164"/>
      <c r="AJ76" s="149"/>
      <c r="AK76" s="164"/>
      <c r="AL76" s="149"/>
      <c r="AM76" s="164"/>
      <c r="AN76" s="149"/>
      <c r="AO76" s="164"/>
      <c r="AP76" s="149"/>
      <c r="AQ76" s="164"/>
      <c r="AR76" s="149"/>
      <c r="AS76" s="164"/>
      <c r="AT76" s="149"/>
      <c r="AU76" s="164"/>
      <c r="AV76" s="149"/>
      <c r="AW76" s="164"/>
      <c r="AX76" s="149"/>
      <c r="AY76" s="164"/>
      <c r="AZ76" s="149"/>
      <c r="BA76" s="164"/>
      <c r="BB76" s="149"/>
      <c r="BC76" s="164"/>
      <c r="BD76" s="149"/>
      <c r="BE76" s="164"/>
      <c r="BF76" s="149"/>
      <c r="BG76" s="164"/>
      <c r="BH76" s="149"/>
      <c r="BI76" s="164"/>
      <c r="BJ76" s="149"/>
      <c r="BK76" s="164"/>
      <c r="BL76" s="149"/>
      <c r="BM76" s="262"/>
    </row>
    <row r="77" spans="1:65" s="98" customFormat="1">
      <c r="A77" s="100"/>
      <c r="B77" s="337"/>
      <c r="C77" s="151">
        <f>設定!H14</f>
        <v>0</v>
      </c>
      <c r="D77" s="169"/>
      <c r="E77" s="160"/>
      <c r="F77" s="169"/>
      <c r="G77" s="160"/>
      <c r="H77" s="169"/>
      <c r="I77" s="160"/>
      <c r="J77" s="169"/>
      <c r="K77" s="160"/>
      <c r="L77" s="169"/>
      <c r="M77" s="160"/>
      <c r="N77" s="169"/>
      <c r="O77" s="160"/>
      <c r="P77" s="169"/>
      <c r="Q77" s="160"/>
      <c r="R77" s="169"/>
      <c r="S77" s="160"/>
      <c r="T77" s="169"/>
      <c r="U77" s="160"/>
      <c r="V77" s="169"/>
      <c r="W77" s="160"/>
      <c r="X77" s="169"/>
      <c r="Y77" s="160"/>
      <c r="Z77" s="169"/>
      <c r="AA77" s="160"/>
      <c r="AB77" s="169"/>
      <c r="AC77" s="160"/>
      <c r="AD77" s="169"/>
      <c r="AE77" s="160"/>
      <c r="AF77" s="169"/>
      <c r="AG77" s="160"/>
      <c r="AH77" s="169"/>
      <c r="AI77" s="160"/>
      <c r="AJ77" s="169"/>
      <c r="AK77" s="160"/>
      <c r="AL77" s="169"/>
      <c r="AM77" s="160"/>
      <c r="AN77" s="169"/>
      <c r="AO77" s="160"/>
      <c r="AP77" s="169"/>
      <c r="AQ77" s="160"/>
      <c r="AR77" s="169"/>
      <c r="AS77" s="160"/>
      <c r="AT77" s="169"/>
      <c r="AU77" s="160"/>
      <c r="AV77" s="169"/>
      <c r="AW77" s="160"/>
      <c r="AX77" s="169"/>
      <c r="AY77" s="160"/>
      <c r="AZ77" s="169"/>
      <c r="BA77" s="160"/>
      <c r="BB77" s="169"/>
      <c r="BC77" s="160"/>
      <c r="BD77" s="169"/>
      <c r="BE77" s="160"/>
      <c r="BF77" s="169"/>
      <c r="BG77" s="160"/>
      <c r="BH77" s="169"/>
      <c r="BI77" s="160"/>
      <c r="BJ77" s="169"/>
      <c r="BK77" s="160"/>
      <c r="BL77" s="169"/>
      <c r="BM77" s="264"/>
    </row>
    <row r="78" spans="1:65" s="98" customFormat="1" ht="19" thickBot="1">
      <c r="A78" s="100"/>
      <c r="B78" s="337"/>
      <c r="C78" s="144" t="s">
        <v>87</v>
      </c>
      <c r="D78" s="333"/>
      <c r="E78" s="334"/>
      <c r="F78" s="333"/>
      <c r="G78" s="334"/>
      <c r="H78" s="333"/>
      <c r="I78" s="334"/>
      <c r="J78" s="333"/>
      <c r="K78" s="334"/>
      <c r="L78" s="333"/>
      <c r="M78" s="334"/>
      <c r="N78" s="333"/>
      <c r="O78" s="334"/>
      <c r="P78" s="333"/>
      <c r="Q78" s="334"/>
      <c r="R78" s="333"/>
      <c r="S78" s="334"/>
      <c r="T78" s="333"/>
      <c r="U78" s="334"/>
      <c r="V78" s="333"/>
      <c r="W78" s="334"/>
      <c r="X78" s="333"/>
      <c r="Y78" s="334"/>
      <c r="Z78" s="333"/>
      <c r="AA78" s="334"/>
      <c r="AB78" s="333"/>
      <c r="AC78" s="334"/>
      <c r="AD78" s="333"/>
      <c r="AE78" s="334"/>
      <c r="AF78" s="333"/>
      <c r="AG78" s="334"/>
      <c r="AH78" s="333"/>
      <c r="AI78" s="334"/>
      <c r="AJ78" s="333"/>
      <c r="AK78" s="334"/>
      <c r="AL78" s="333"/>
      <c r="AM78" s="334"/>
      <c r="AN78" s="333"/>
      <c r="AO78" s="334"/>
      <c r="AP78" s="333"/>
      <c r="AQ78" s="334"/>
      <c r="AR78" s="333"/>
      <c r="AS78" s="334"/>
      <c r="AT78" s="333"/>
      <c r="AU78" s="334"/>
      <c r="AV78" s="333"/>
      <c r="AW78" s="334"/>
      <c r="AX78" s="333"/>
      <c r="AY78" s="334"/>
      <c r="AZ78" s="333"/>
      <c r="BA78" s="334"/>
      <c r="BB78" s="333"/>
      <c r="BC78" s="334"/>
      <c r="BD78" s="333"/>
      <c r="BE78" s="334"/>
      <c r="BF78" s="333"/>
      <c r="BG78" s="334"/>
      <c r="BH78" s="333"/>
      <c r="BI78" s="334"/>
      <c r="BJ78" s="333"/>
      <c r="BK78" s="334"/>
      <c r="BL78" s="333"/>
      <c r="BM78" s="335"/>
    </row>
    <row r="79" spans="1:65" s="98" customFormat="1" ht="20" thickTop="1" thickBot="1">
      <c r="A79" s="100"/>
      <c r="B79" s="338"/>
      <c r="C79" s="152" t="s">
        <v>88</v>
      </c>
      <c r="D79" s="324">
        <f>SUM(D68:D77)</f>
        <v>0</v>
      </c>
      <c r="E79" s="325"/>
      <c r="F79" s="324">
        <f>SUM(F68:F77)</f>
        <v>0</v>
      </c>
      <c r="G79" s="325"/>
      <c r="H79" s="324">
        <f>SUM(H68:H77)</f>
        <v>0</v>
      </c>
      <c r="I79" s="325"/>
      <c r="J79" s="324">
        <f>SUM(J68:J77)</f>
        <v>0</v>
      </c>
      <c r="K79" s="325"/>
      <c r="L79" s="324">
        <f>SUM(L68:L77)</f>
        <v>0</v>
      </c>
      <c r="M79" s="325"/>
      <c r="N79" s="324">
        <f>SUM(N68:N77)</f>
        <v>0</v>
      </c>
      <c r="O79" s="325"/>
      <c r="P79" s="324">
        <f>SUM(P68:P77)</f>
        <v>0</v>
      </c>
      <c r="Q79" s="325"/>
      <c r="R79" s="324">
        <f>SUM(R68:R77)</f>
        <v>0</v>
      </c>
      <c r="S79" s="325"/>
      <c r="T79" s="324">
        <f>SUM(T68:T77)</f>
        <v>0</v>
      </c>
      <c r="U79" s="325"/>
      <c r="V79" s="324">
        <f>SUM(V68:V77)</f>
        <v>0</v>
      </c>
      <c r="W79" s="325"/>
      <c r="X79" s="324">
        <f>SUM(X68:X77)</f>
        <v>0</v>
      </c>
      <c r="Y79" s="325"/>
      <c r="Z79" s="324">
        <f>SUM(Z68:Z77)</f>
        <v>0</v>
      </c>
      <c r="AA79" s="325"/>
      <c r="AB79" s="324">
        <f>SUM(AB68:AB77)</f>
        <v>0</v>
      </c>
      <c r="AC79" s="325"/>
      <c r="AD79" s="324">
        <f>SUM(AD68:AD77)</f>
        <v>0</v>
      </c>
      <c r="AE79" s="325"/>
      <c r="AF79" s="324">
        <f>SUM(AF68:AF77)</f>
        <v>0</v>
      </c>
      <c r="AG79" s="325"/>
      <c r="AH79" s="324">
        <f>SUM(AH68:AH77)</f>
        <v>0</v>
      </c>
      <c r="AI79" s="325"/>
      <c r="AJ79" s="324">
        <f>SUM(AJ68:AJ77)</f>
        <v>0</v>
      </c>
      <c r="AK79" s="325"/>
      <c r="AL79" s="324">
        <f>SUM(AL68:AL77)</f>
        <v>0</v>
      </c>
      <c r="AM79" s="325"/>
      <c r="AN79" s="324">
        <f>SUM(AN68:AN77)</f>
        <v>0</v>
      </c>
      <c r="AO79" s="325"/>
      <c r="AP79" s="324">
        <f>SUM(AP68:AP77)</f>
        <v>0</v>
      </c>
      <c r="AQ79" s="325"/>
      <c r="AR79" s="324">
        <f>SUM(AR68:AR77)</f>
        <v>0</v>
      </c>
      <c r="AS79" s="325"/>
      <c r="AT79" s="324">
        <f>SUM(AT68:AT77)</f>
        <v>0</v>
      </c>
      <c r="AU79" s="325"/>
      <c r="AV79" s="324">
        <f>SUM(AV68:AV77)</f>
        <v>0</v>
      </c>
      <c r="AW79" s="325"/>
      <c r="AX79" s="324">
        <f>SUM(AX68:AX77)</f>
        <v>0</v>
      </c>
      <c r="AY79" s="325"/>
      <c r="AZ79" s="324">
        <f>SUM(AZ68:AZ77)</f>
        <v>0</v>
      </c>
      <c r="BA79" s="325"/>
      <c r="BB79" s="324">
        <f>SUM(BB68:BB77)</f>
        <v>0</v>
      </c>
      <c r="BC79" s="325"/>
      <c r="BD79" s="324">
        <f>SUM(BD68:BD77)</f>
        <v>0</v>
      </c>
      <c r="BE79" s="325"/>
      <c r="BF79" s="324">
        <f>SUM(BF68:BF77)</f>
        <v>0</v>
      </c>
      <c r="BG79" s="325"/>
      <c r="BH79" s="324">
        <f>SUM(BH68:BH77)</f>
        <v>0</v>
      </c>
      <c r="BI79" s="325"/>
      <c r="BJ79" s="324">
        <f>SUM(BJ68:BJ77)</f>
        <v>0</v>
      </c>
      <c r="BK79" s="325"/>
      <c r="BL79" s="331">
        <f>SUM(BL68:BL77)</f>
        <v>0</v>
      </c>
      <c r="BM79" s="382"/>
    </row>
    <row r="80" spans="1:65" s="98" customFormat="1" ht="19" thickTop="1">
      <c r="A80" s="100"/>
      <c r="B80" s="337" t="s">
        <v>6</v>
      </c>
      <c r="C80" s="170">
        <f>設定!J5</f>
        <v>0</v>
      </c>
      <c r="D80" s="146"/>
      <c r="E80" s="163"/>
      <c r="F80" s="146"/>
      <c r="G80" s="163"/>
      <c r="H80" s="146"/>
      <c r="I80" s="163"/>
      <c r="J80" s="146"/>
      <c r="K80" s="163"/>
      <c r="L80" s="146"/>
      <c r="M80" s="163"/>
      <c r="N80" s="146"/>
      <c r="O80" s="163"/>
      <c r="P80" s="146"/>
      <c r="Q80" s="163"/>
      <c r="R80" s="146"/>
      <c r="S80" s="163"/>
      <c r="T80" s="146"/>
      <c r="U80" s="163"/>
      <c r="V80" s="146"/>
      <c r="W80" s="163"/>
      <c r="X80" s="146"/>
      <c r="Y80" s="163"/>
      <c r="Z80" s="146"/>
      <c r="AA80" s="163"/>
      <c r="AB80" s="146"/>
      <c r="AC80" s="163"/>
      <c r="AD80" s="146"/>
      <c r="AE80" s="163"/>
      <c r="AF80" s="146"/>
      <c r="AG80" s="163"/>
      <c r="AH80" s="146"/>
      <c r="AI80" s="163"/>
      <c r="AJ80" s="146"/>
      <c r="AK80" s="163"/>
      <c r="AL80" s="146"/>
      <c r="AM80" s="163"/>
      <c r="AN80" s="146"/>
      <c r="AO80" s="163"/>
      <c r="AP80" s="146"/>
      <c r="AQ80" s="163"/>
      <c r="AR80" s="146"/>
      <c r="AS80" s="163"/>
      <c r="AT80" s="146"/>
      <c r="AU80" s="163"/>
      <c r="AV80" s="146"/>
      <c r="AW80" s="163"/>
      <c r="AX80" s="146"/>
      <c r="AY80" s="163"/>
      <c r="AZ80" s="146"/>
      <c r="BA80" s="163"/>
      <c r="BB80" s="146"/>
      <c r="BC80" s="163"/>
      <c r="BD80" s="146"/>
      <c r="BE80" s="163"/>
      <c r="BF80" s="146"/>
      <c r="BG80" s="163"/>
      <c r="BH80" s="146"/>
      <c r="BI80" s="163"/>
      <c r="BJ80" s="146"/>
      <c r="BK80" s="163"/>
      <c r="BL80" s="146"/>
      <c r="BM80" s="260"/>
    </row>
    <row r="81" spans="1:65" s="98" customFormat="1">
      <c r="A81" s="100"/>
      <c r="B81" s="337"/>
      <c r="C81" s="110">
        <f>設定!J6</f>
        <v>0</v>
      </c>
      <c r="D81" s="143"/>
      <c r="E81" s="160"/>
      <c r="F81" s="143"/>
      <c r="G81" s="160"/>
      <c r="H81" s="143"/>
      <c r="I81" s="160"/>
      <c r="J81" s="143"/>
      <c r="K81" s="160"/>
      <c r="L81" s="143"/>
      <c r="M81" s="160"/>
      <c r="N81" s="143"/>
      <c r="O81" s="160"/>
      <c r="P81" s="143"/>
      <c r="Q81" s="160"/>
      <c r="R81" s="143"/>
      <c r="S81" s="160"/>
      <c r="T81" s="143"/>
      <c r="U81" s="160"/>
      <c r="V81" s="143"/>
      <c r="W81" s="160"/>
      <c r="X81" s="143"/>
      <c r="Y81" s="160"/>
      <c r="Z81" s="143"/>
      <c r="AA81" s="160"/>
      <c r="AB81" s="143"/>
      <c r="AC81" s="160"/>
      <c r="AD81" s="143"/>
      <c r="AE81" s="160"/>
      <c r="AF81" s="143"/>
      <c r="AG81" s="160"/>
      <c r="AH81" s="143"/>
      <c r="AI81" s="160"/>
      <c r="AJ81" s="143"/>
      <c r="AK81" s="160"/>
      <c r="AL81" s="143"/>
      <c r="AM81" s="160"/>
      <c r="AN81" s="143"/>
      <c r="AO81" s="160"/>
      <c r="AP81" s="143"/>
      <c r="AQ81" s="160"/>
      <c r="AR81" s="143"/>
      <c r="AS81" s="160"/>
      <c r="AT81" s="143"/>
      <c r="AU81" s="160"/>
      <c r="AV81" s="143"/>
      <c r="AW81" s="160"/>
      <c r="AX81" s="143"/>
      <c r="AY81" s="160"/>
      <c r="AZ81" s="143"/>
      <c r="BA81" s="160"/>
      <c r="BB81" s="143"/>
      <c r="BC81" s="160"/>
      <c r="BD81" s="143"/>
      <c r="BE81" s="160"/>
      <c r="BF81" s="143"/>
      <c r="BG81" s="160"/>
      <c r="BH81" s="143"/>
      <c r="BI81" s="160"/>
      <c r="BJ81" s="143"/>
      <c r="BK81" s="160"/>
      <c r="BL81" s="143"/>
      <c r="BM81" s="264"/>
    </row>
    <row r="82" spans="1:65" s="98" customFormat="1">
      <c r="A82" s="100"/>
      <c r="B82" s="337"/>
      <c r="C82" s="114">
        <f>設定!J7</f>
        <v>0</v>
      </c>
      <c r="D82" s="149"/>
      <c r="E82" s="164"/>
      <c r="F82" s="149"/>
      <c r="G82" s="164"/>
      <c r="H82" s="149"/>
      <c r="I82" s="164"/>
      <c r="J82" s="149"/>
      <c r="K82" s="164"/>
      <c r="L82" s="149"/>
      <c r="M82" s="164"/>
      <c r="N82" s="149"/>
      <c r="O82" s="164"/>
      <c r="P82" s="149"/>
      <c r="Q82" s="164"/>
      <c r="R82" s="149"/>
      <c r="S82" s="164"/>
      <c r="T82" s="149"/>
      <c r="U82" s="164"/>
      <c r="V82" s="149"/>
      <c r="W82" s="164"/>
      <c r="X82" s="149"/>
      <c r="Y82" s="164"/>
      <c r="Z82" s="149"/>
      <c r="AA82" s="164"/>
      <c r="AB82" s="149"/>
      <c r="AC82" s="164"/>
      <c r="AD82" s="149"/>
      <c r="AE82" s="164"/>
      <c r="AF82" s="149"/>
      <c r="AG82" s="164"/>
      <c r="AH82" s="149"/>
      <c r="AI82" s="164"/>
      <c r="AJ82" s="149"/>
      <c r="AK82" s="164"/>
      <c r="AL82" s="149"/>
      <c r="AM82" s="164"/>
      <c r="AN82" s="149"/>
      <c r="AO82" s="164"/>
      <c r="AP82" s="149"/>
      <c r="AQ82" s="164"/>
      <c r="AR82" s="149"/>
      <c r="AS82" s="164"/>
      <c r="AT82" s="149"/>
      <c r="AU82" s="164"/>
      <c r="AV82" s="149"/>
      <c r="AW82" s="164"/>
      <c r="AX82" s="149"/>
      <c r="AY82" s="164"/>
      <c r="AZ82" s="149"/>
      <c r="BA82" s="164"/>
      <c r="BB82" s="149"/>
      <c r="BC82" s="164"/>
      <c r="BD82" s="149"/>
      <c r="BE82" s="164"/>
      <c r="BF82" s="149"/>
      <c r="BG82" s="164"/>
      <c r="BH82" s="149"/>
      <c r="BI82" s="164"/>
      <c r="BJ82" s="149"/>
      <c r="BK82" s="164"/>
      <c r="BL82" s="149"/>
      <c r="BM82" s="262"/>
    </row>
    <row r="83" spans="1:65" s="98" customFormat="1">
      <c r="A83" s="100"/>
      <c r="B83" s="337"/>
      <c r="C83" s="110">
        <f>設定!J8</f>
        <v>0</v>
      </c>
      <c r="D83" s="143"/>
      <c r="E83" s="160"/>
      <c r="F83" s="143"/>
      <c r="G83" s="160"/>
      <c r="H83" s="143"/>
      <c r="I83" s="160"/>
      <c r="J83" s="143"/>
      <c r="K83" s="160"/>
      <c r="L83" s="143"/>
      <c r="M83" s="160"/>
      <c r="N83" s="143"/>
      <c r="O83" s="160"/>
      <c r="P83" s="143"/>
      <c r="Q83" s="160"/>
      <c r="R83" s="143"/>
      <c r="S83" s="160"/>
      <c r="T83" s="143"/>
      <c r="U83" s="160"/>
      <c r="V83" s="143"/>
      <c r="W83" s="160"/>
      <c r="X83" s="143"/>
      <c r="Y83" s="160"/>
      <c r="Z83" s="143"/>
      <c r="AA83" s="160"/>
      <c r="AB83" s="143"/>
      <c r="AC83" s="160"/>
      <c r="AD83" s="143"/>
      <c r="AE83" s="160"/>
      <c r="AF83" s="143"/>
      <c r="AG83" s="160"/>
      <c r="AH83" s="143"/>
      <c r="AI83" s="160"/>
      <c r="AJ83" s="143"/>
      <c r="AK83" s="160"/>
      <c r="AL83" s="143"/>
      <c r="AM83" s="160"/>
      <c r="AN83" s="143"/>
      <c r="AO83" s="160"/>
      <c r="AP83" s="143"/>
      <c r="AQ83" s="160"/>
      <c r="AR83" s="143"/>
      <c r="AS83" s="160"/>
      <c r="AT83" s="143"/>
      <c r="AU83" s="160"/>
      <c r="AV83" s="143"/>
      <c r="AW83" s="160"/>
      <c r="AX83" s="143"/>
      <c r="AY83" s="160"/>
      <c r="AZ83" s="143"/>
      <c r="BA83" s="160"/>
      <c r="BB83" s="143"/>
      <c r="BC83" s="160"/>
      <c r="BD83" s="143"/>
      <c r="BE83" s="160"/>
      <c r="BF83" s="143"/>
      <c r="BG83" s="160"/>
      <c r="BH83" s="143"/>
      <c r="BI83" s="160"/>
      <c r="BJ83" s="143"/>
      <c r="BK83" s="160"/>
      <c r="BL83" s="143"/>
      <c r="BM83" s="264"/>
    </row>
    <row r="84" spans="1:65" s="98" customFormat="1">
      <c r="A84" s="100"/>
      <c r="B84" s="337"/>
      <c r="C84" s="114">
        <f>設定!J9</f>
        <v>0</v>
      </c>
      <c r="D84" s="149"/>
      <c r="E84" s="164"/>
      <c r="F84" s="149"/>
      <c r="G84" s="164"/>
      <c r="H84" s="149"/>
      <c r="I84" s="164"/>
      <c r="J84" s="149"/>
      <c r="K84" s="164"/>
      <c r="L84" s="149"/>
      <c r="M84" s="164"/>
      <c r="N84" s="149"/>
      <c r="O84" s="164"/>
      <c r="P84" s="149"/>
      <c r="Q84" s="164"/>
      <c r="R84" s="149"/>
      <c r="S84" s="164"/>
      <c r="T84" s="149"/>
      <c r="U84" s="164"/>
      <c r="V84" s="149"/>
      <c r="W84" s="164"/>
      <c r="X84" s="149"/>
      <c r="Y84" s="164"/>
      <c r="Z84" s="149"/>
      <c r="AA84" s="164"/>
      <c r="AB84" s="149"/>
      <c r="AC84" s="164"/>
      <c r="AD84" s="149"/>
      <c r="AE84" s="164"/>
      <c r="AF84" s="149"/>
      <c r="AG84" s="164"/>
      <c r="AH84" s="149"/>
      <c r="AI84" s="164"/>
      <c r="AJ84" s="149"/>
      <c r="AK84" s="164"/>
      <c r="AL84" s="149"/>
      <c r="AM84" s="164"/>
      <c r="AN84" s="149"/>
      <c r="AO84" s="164"/>
      <c r="AP84" s="149"/>
      <c r="AQ84" s="164"/>
      <c r="AR84" s="149"/>
      <c r="AS84" s="164"/>
      <c r="AT84" s="149"/>
      <c r="AU84" s="164"/>
      <c r="AV84" s="149"/>
      <c r="AW84" s="164"/>
      <c r="AX84" s="149"/>
      <c r="AY84" s="164"/>
      <c r="AZ84" s="149"/>
      <c r="BA84" s="164"/>
      <c r="BB84" s="149"/>
      <c r="BC84" s="164"/>
      <c r="BD84" s="149"/>
      <c r="BE84" s="164"/>
      <c r="BF84" s="149"/>
      <c r="BG84" s="164"/>
      <c r="BH84" s="149"/>
      <c r="BI84" s="164"/>
      <c r="BJ84" s="149"/>
      <c r="BK84" s="164"/>
      <c r="BL84" s="149"/>
      <c r="BM84" s="262"/>
    </row>
    <row r="85" spans="1:65" s="98" customFormat="1">
      <c r="A85" s="100"/>
      <c r="B85" s="337"/>
      <c r="C85" s="110">
        <f>設定!J10</f>
        <v>0</v>
      </c>
      <c r="D85" s="143"/>
      <c r="E85" s="160"/>
      <c r="F85" s="143"/>
      <c r="G85" s="160"/>
      <c r="H85" s="143"/>
      <c r="I85" s="160"/>
      <c r="J85" s="143"/>
      <c r="K85" s="160"/>
      <c r="L85" s="143"/>
      <c r="M85" s="160"/>
      <c r="N85" s="143"/>
      <c r="O85" s="160"/>
      <c r="P85" s="143"/>
      <c r="Q85" s="160"/>
      <c r="R85" s="143"/>
      <c r="S85" s="160"/>
      <c r="T85" s="143"/>
      <c r="U85" s="160"/>
      <c r="V85" s="143"/>
      <c r="W85" s="160"/>
      <c r="X85" s="143"/>
      <c r="Y85" s="160"/>
      <c r="Z85" s="143"/>
      <c r="AA85" s="160"/>
      <c r="AB85" s="143"/>
      <c r="AC85" s="160"/>
      <c r="AD85" s="143"/>
      <c r="AE85" s="160"/>
      <c r="AF85" s="143"/>
      <c r="AG85" s="160"/>
      <c r="AH85" s="143"/>
      <c r="AI85" s="160"/>
      <c r="AJ85" s="143"/>
      <c r="AK85" s="160"/>
      <c r="AL85" s="143"/>
      <c r="AM85" s="160"/>
      <c r="AN85" s="143"/>
      <c r="AO85" s="160"/>
      <c r="AP85" s="143"/>
      <c r="AQ85" s="160"/>
      <c r="AR85" s="143"/>
      <c r="AS85" s="160"/>
      <c r="AT85" s="143"/>
      <c r="AU85" s="160"/>
      <c r="AV85" s="143"/>
      <c r="AW85" s="160"/>
      <c r="AX85" s="143"/>
      <c r="AY85" s="160"/>
      <c r="AZ85" s="143"/>
      <c r="BA85" s="160"/>
      <c r="BB85" s="143"/>
      <c r="BC85" s="160"/>
      <c r="BD85" s="143"/>
      <c r="BE85" s="160"/>
      <c r="BF85" s="143"/>
      <c r="BG85" s="160"/>
      <c r="BH85" s="143"/>
      <c r="BI85" s="160"/>
      <c r="BJ85" s="143"/>
      <c r="BK85" s="160"/>
      <c r="BL85" s="143"/>
      <c r="BM85" s="264"/>
    </row>
    <row r="86" spans="1:65" s="98" customFormat="1">
      <c r="A86" s="100"/>
      <c r="B86" s="337"/>
      <c r="C86" s="114">
        <f>設定!J11</f>
        <v>0</v>
      </c>
      <c r="D86" s="149"/>
      <c r="E86" s="164"/>
      <c r="F86" s="149"/>
      <c r="G86" s="164"/>
      <c r="H86" s="149"/>
      <c r="I86" s="164"/>
      <c r="J86" s="149"/>
      <c r="K86" s="164"/>
      <c r="L86" s="149"/>
      <c r="M86" s="164"/>
      <c r="N86" s="149"/>
      <c r="O86" s="164"/>
      <c r="P86" s="149"/>
      <c r="Q86" s="164"/>
      <c r="R86" s="149"/>
      <c r="S86" s="164"/>
      <c r="T86" s="149"/>
      <c r="U86" s="164"/>
      <c r="V86" s="149"/>
      <c r="W86" s="164"/>
      <c r="X86" s="149"/>
      <c r="Y86" s="164"/>
      <c r="Z86" s="149"/>
      <c r="AA86" s="164"/>
      <c r="AB86" s="149"/>
      <c r="AC86" s="164"/>
      <c r="AD86" s="149"/>
      <c r="AE86" s="164"/>
      <c r="AF86" s="149"/>
      <c r="AG86" s="164"/>
      <c r="AH86" s="149"/>
      <c r="AI86" s="164"/>
      <c r="AJ86" s="149"/>
      <c r="AK86" s="164"/>
      <c r="AL86" s="149"/>
      <c r="AM86" s="164"/>
      <c r="AN86" s="149"/>
      <c r="AO86" s="164"/>
      <c r="AP86" s="149"/>
      <c r="AQ86" s="164"/>
      <c r="AR86" s="149"/>
      <c r="AS86" s="164"/>
      <c r="AT86" s="149"/>
      <c r="AU86" s="164"/>
      <c r="AV86" s="149"/>
      <c r="AW86" s="164"/>
      <c r="AX86" s="149"/>
      <c r="AY86" s="164"/>
      <c r="AZ86" s="149"/>
      <c r="BA86" s="164"/>
      <c r="BB86" s="149"/>
      <c r="BC86" s="164"/>
      <c r="BD86" s="149"/>
      <c r="BE86" s="164"/>
      <c r="BF86" s="149"/>
      <c r="BG86" s="164"/>
      <c r="BH86" s="149"/>
      <c r="BI86" s="164"/>
      <c r="BJ86" s="149"/>
      <c r="BK86" s="164"/>
      <c r="BL86" s="149"/>
      <c r="BM86" s="262"/>
    </row>
    <row r="87" spans="1:65" s="98" customFormat="1">
      <c r="A87" s="100"/>
      <c r="B87" s="337"/>
      <c r="C87" s="110">
        <f>設定!J12</f>
        <v>0</v>
      </c>
      <c r="D87" s="143"/>
      <c r="E87" s="160"/>
      <c r="F87" s="143"/>
      <c r="G87" s="160"/>
      <c r="H87" s="143"/>
      <c r="I87" s="160"/>
      <c r="J87" s="143"/>
      <c r="K87" s="160"/>
      <c r="L87" s="143"/>
      <c r="M87" s="160"/>
      <c r="N87" s="143"/>
      <c r="O87" s="160"/>
      <c r="P87" s="143"/>
      <c r="Q87" s="160"/>
      <c r="R87" s="143"/>
      <c r="S87" s="160"/>
      <c r="T87" s="143"/>
      <c r="U87" s="160"/>
      <c r="V87" s="143"/>
      <c r="W87" s="160"/>
      <c r="X87" s="143"/>
      <c r="Y87" s="160"/>
      <c r="Z87" s="143"/>
      <c r="AA87" s="160"/>
      <c r="AB87" s="143"/>
      <c r="AC87" s="160"/>
      <c r="AD87" s="143"/>
      <c r="AE87" s="160"/>
      <c r="AF87" s="143"/>
      <c r="AG87" s="160"/>
      <c r="AH87" s="143"/>
      <c r="AI87" s="160"/>
      <c r="AJ87" s="143"/>
      <c r="AK87" s="160"/>
      <c r="AL87" s="143"/>
      <c r="AM87" s="160"/>
      <c r="AN87" s="143"/>
      <c r="AO87" s="160"/>
      <c r="AP87" s="143"/>
      <c r="AQ87" s="160"/>
      <c r="AR87" s="143"/>
      <c r="AS87" s="160"/>
      <c r="AT87" s="143"/>
      <c r="AU87" s="160"/>
      <c r="AV87" s="143"/>
      <c r="AW87" s="160"/>
      <c r="AX87" s="143"/>
      <c r="AY87" s="160"/>
      <c r="AZ87" s="143"/>
      <c r="BA87" s="160"/>
      <c r="BB87" s="143"/>
      <c r="BC87" s="160"/>
      <c r="BD87" s="143"/>
      <c r="BE87" s="160"/>
      <c r="BF87" s="143"/>
      <c r="BG87" s="160"/>
      <c r="BH87" s="143"/>
      <c r="BI87" s="160"/>
      <c r="BJ87" s="143"/>
      <c r="BK87" s="160"/>
      <c r="BL87" s="143"/>
      <c r="BM87" s="264"/>
    </row>
    <row r="88" spans="1:65" s="98" customFormat="1">
      <c r="A88" s="100"/>
      <c r="B88" s="337"/>
      <c r="C88" s="114">
        <f>設定!J13</f>
        <v>0</v>
      </c>
      <c r="D88" s="149"/>
      <c r="E88" s="164"/>
      <c r="F88" s="149"/>
      <c r="G88" s="164"/>
      <c r="H88" s="149"/>
      <c r="I88" s="164"/>
      <c r="J88" s="149"/>
      <c r="K88" s="164"/>
      <c r="L88" s="149"/>
      <c r="M88" s="164"/>
      <c r="N88" s="149"/>
      <c r="O88" s="164"/>
      <c r="P88" s="149"/>
      <c r="Q88" s="164"/>
      <c r="R88" s="149"/>
      <c r="S88" s="164"/>
      <c r="T88" s="149"/>
      <c r="U88" s="164"/>
      <c r="V88" s="149"/>
      <c r="W88" s="164"/>
      <c r="X88" s="149"/>
      <c r="Y88" s="164"/>
      <c r="Z88" s="149"/>
      <c r="AA88" s="164"/>
      <c r="AB88" s="149"/>
      <c r="AC88" s="164"/>
      <c r="AD88" s="149"/>
      <c r="AE88" s="164"/>
      <c r="AF88" s="149"/>
      <c r="AG88" s="164"/>
      <c r="AH88" s="149"/>
      <c r="AI88" s="164"/>
      <c r="AJ88" s="149"/>
      <c r="AK88" s="164"/>
      <c r="AL88" s="149"/>
      <c r="AM88" s="164"/>
      <c r="AN88" s="149"/>
      <c r="AO88" s="164"/>
      <c r="AP88" s="149"/>
      <c r="AQ88" s="164"/>
      <c r="AR88" s="149"/>
      <c r="AS88" s="164"/>
      <c r="AT88" s="149"/>
      <c r="AU88" s="164"/>
      <c r="AV88" s="149"/>
      <c r="AW88" s="164"/>
      <c r="AX88" s="149"/>
      <c r="AY88" s="164"/>
      <c r="AZ88" s="149"/>
      <c r="BA88" s="164"/>
      <c r="BB88" s="149"/>
      <c r="BC88" s="164"/>
      <c r="BD88" s="149"/>
      <c r="BE88" s="164"/>
      <c r="BF88" s="149"/>
      <c r="BG88" s="164"/>
      <c r="BH88" s="149"/>
      <c r="BI88" s="164"/>
      <c r="BJ88" s="149"/>
      <c r="BK88" s="164"/>
      <c r="BL88" s="149"/>
      <c r="BM88" s="262"/>
    </row>
    <row r="89" spans="1:65" s="98" customFormat="1">
      <c r="A89" s="100"/>
      <c r="B89" s="337"/>
      <c r="C89" s="151">
        <f>設定!J14</f>
        <v>0</v>
      </c>
      <c r="D89" s="169"/>
      <c r="E89" s="160"/>
      <c r="F89" s="169"/>
      <c r="G89" s="160"/>
      <c r="H89" s="169"/>
      <c r="I89" s="160"/>
      <c r="J89" s="169"/>
      <c r="K89" s="160"/>
      <c r="L89" s="169"/>
      <c r="M89" s="160"/>
      <c r="N89" s="169"/>
      <c r="O89" s="160"/>
      <c r="P89" s="169"/>
      <c r="Q89" s="160"/>
      <c r="R89" s="169"/>
      <c r="S89" s="160"/>
      <c r="T89" s="169"/>
      <c r="U89" s="160"/>
      <c r="V89" s="169"/>
      <c r="W89" s="160"/>
      <c r="X89" s="169"/>
      <c r="Y89" s="160"/>
      <c r="Z89" s="169"/>
      <c r="AA89" s="160"/>
      <c r="AB89" s="169"/>
      <c r="AC89" s="160"/>
      <c r="AD89" s="169"/>
      <c r="AE89" s="160"/>
      <c r="AF89" s="169"/>
      <c r="AG89" s="160"/>
      <c r="AH89" s="169"/>
      <c r="AI89" s="160"/>
      <c r="AJ89" s="169"/>
      <c r="AK89" s="160"/>
      <c r="AL89" s="169"/>
      <c r="AM89" s="160"/>
      <c r="AN89" s="169"/>
      <c r="AO89" s="160"/>
      <c r="AP89" s="169"/>
      <c r="AQ89" s="160"/>
      <c r="AR89" s="169"/>
      <c r="AS89" s="160"/>
      <c r="AT89" s="169"/>
      <c r="AU89" s="160"/>
      <c r="AV89" s="169"/>
      <c r="AW89" s="160"/>
      <c r="AX89" s="169"/>
      <c r="AY89" s="160"/>
      <c r="AZ89" s="169"/>
      <c r="BA89" s="160"/>
      <c r="BB89" s="169"/>
      <c r="BC89" s="160"/>
      <c r="BD89" s="169"/>
      <c r="BE89" s="160"/>
      <c r="BF89" s="169"/>
      <c r="BG89" s="160"/>
      <c r="BH89" s="169"/>
      <c r="BI89" s="160"/>
      <c r="BJ89" s="169"/>
      <c r="BK89" s="160"/>
      <c r="BL89" s="169"/>
      <c r="BM89" s="264"/>
    </row>
    <row r="90" spans="1:65" s="98" customFormat="1" ht="19" thickBot="1">
      <c r="A90" s="100"/>
      <c r="B90" s="337"/>
      <c r="C90" s="144" t="s">
        <v>87</v>
      </c>
      <c r="D90" s="333"/>
      <c r="E90" s="334"/>
      <c r="F90" s="333"/>
      <c r="G90" s="334"/>
      <c r="H90" s="333"/>
      <c r="I90" s="334"/>
      <c r="J90" s="333"/>
      <c r="K90" s="334"/>
      <c r="L90" s="333"/>
      <c r="M90" s="334"/>
      <c r="N90" s="333"/>
      <c r="O90" s="334"/>
      <c r="P90" s="333"/>
      <c r="Q90" s="334"/>
      <c r="R90" s="333"/>
      <c r="S90" s="334"/>
      <c r="T90" s="333"/>
      <c r="U90" s="334"/>
      <c r="V90" s="333"/>
      <c r="W90" s="334"/>
      <c r="X90" s="333"/>
      <c r="Y90" s="334"/>
      <c r="Z90" s="333"/>
      <c r="AA90" s="334"/>
      <c r="AB90" s="333"/>
      <c r="AC90" s="334"/>
      <c r="AD90" s="333"/>
      <c r="AE90" s="334"/>
      <c r="AF90" s="333"/>
      <c r="AG90" s="334"/>
      <c r="AH90" s="333"/>
      <c r="AI90" s="334"/>
      <c r="AJ90" s="333"/>
      <c r="AK90" s="334"/>
      <c r="AL90" s="333"/>
      <c r="AM90" s="334"/>
      <c r="AN90" s="333"/>
      <c r="AO90" s="334"/>
      <c r="AP90" s="333"/>
      <c r="AQ90" s="334"/>
      <c r="AR90" s="333"/>
      <c r="AS90" s="334"/>
      <c r="AT90" s="333"/>
      <c r="AU90" s="334"/>
      <c r="AV90" s="333"/>
      <c r="AW90" s="334"/>
      <c r="AX90" s="333"/>
      <c r="AY90" s="334"/>
      <c r="AZ90" s="333"/>
      <c r="BA90" s="334"/>
      <c r="BB90" s="333"/>
      <c r="BC90" s="334"/>
      <c r="BD90" s="333"/>
      <c r="BE90" s="334"/>
      <c r="BF90" s="333"/>
      <c r="BG90" s="334"/>
      <c r="BH90" s="333"/>
      <c r="BI90" s="334"/>
      <c r="BJ90" s="333"/>
      <c r="BK90" s="334"/>
      <c r="BL90" s="333"/>
      <c r="BM90" s="335"/>
    </row>
    <row r="91" spans="1:65" s="98" customFormat="1" ht="20" thickTop="1" thickBot="1">
      <c r="A91" s="100"/>
      <c r="B91" s="338"/>
      <c r="C91" s="152" t="s">
        <v>88</v>
      </c>
      <c r="D91" s="324">
        <f>SUM(D80:D89)</f>
        <v>0</v>
      </c>
      <c r="E91" s="325"/>
      <c r="F91" s="324">
        <f>SUM(F80:F89)</f>
        <v>0</v>
      </c>
      <c r="G91" s="325"/>
      <c r="H91" s="324">
        <f>SUM(H80:H89)</f>
        <v>0</v>
      </c>
      <c r="I91" s="325"/>
      <c r="J91" s="324">
        <f>SUM(J80:J89)</f>
        <v>0</v>
      </c>
      <c r="K91" s="325"/>
      <c r="L91" s="324">
        <f>SUM(L80:L89)</f>
        <v>0</v>
      </c>
      <c r="M91" s="325"/>
      <c r="N91" s="324">
        <f>SUM(N80:N89)</f>
        <v>0</v>
      </c>
      <c r="O91" s="325"/>
      <c r="P91" s="324">
        <f>SUM(P80:P89)</f>
        <v>0</v>
      </c>
      <c r="Q91" s="325"/>
      <c r="R91" s="324">
        <f>SUM(R80:R89)</f>
        <v>0</v>
      </c>
      <c r="S91" s="325"/>
      <c r="T91" s="324">
        <f>SUM(T80:T89)</f>
        <v>0</v>
      </c>
      <c r="U91" s="325"/>
      <c r="V91" s="324">
        <f>SUM(V80:V89)</f>
        <v>0</v>
      </c>
      <c r="W91" s="325"/>
      <c r="X91" s="324">
        <f>SUM(X80:X89)</f>
        <v>0</v>
      </c>
      <c r="Y91" s="325"/>
      <c r="Z91" s="324">
        <f>SUM(Z80:Z89)</f>
        <v>0</v>
      </c>
      <c r="AA91" s="325"/>
      <c r="AB91" s="324">
        <f>SUM(AB80:AB89)</f>
        <v>0</v>
      </c>
      <c r="AC91" s="325"/>
      <c r="AD91" s="324">
        <f>SUM(AD80:AD89)</f>
        <v>0</v>
      </c>
      <c r="AE91" s="325"/>
      <c r="AF91" s="324">
        <f>SUM(AF80:AF89)</f>
        <v>0</v>
      </c>
      <c r="AG91" s="325"/>
      <c r="AH91" s="324">
        <f>SUM(AH80:AH89)</f>
        <v>0</v>
      </c>
      <c r="AI91" s="325"/>
      <c r="AJ91" s="324">
        <f>SUM(AJ80:AJ89)</f>
        <v>0</v>
      </c>
      <c r="AK91" s="325"/>
      <c r="AL91" s="324">
        <f>SUM(AL80:AL89)</f>
        <v>0</v>
      </c>
      <c r="AM91" s="325"/>
      <c r="AN91" s="324">
        <f>SUM(AN80:AN89)</f>
        <v>0</v>
      </c>
      <c r="AO91" s="325"/>
      <c r="AP91" s="324">
        <f>SUM(AP80:AP89)</f>
        <v>0</v>
      </c>
      <c r="AQ91" s="325"/>
      <c r="AR91" s="324">
        <f>SUM(AR80:AR89)</f>
        <v>0</v>
      </c>
      <c r="AS91" s="325"/>
      <c r="AT91" s="324">
        <f>SUM(AT80:AT89)</f>
        <v>0</v>
      </c>
      <c r="AU91" s="325"/>
      <c r="AV91" s="324">
        <f>SUM(AV80:AV89)</f>
        <v>0</v>
      </c>
      <c r="AW91" s="325"/>
      <c r="AX91" s="324">
        <f>SUM(AX80:AX89)</f>
        <v>0</v>
      </c>
      <c r="AY91" s="325"/>
      <c r="AZ91" s="324">
        <f>SUM(AZ80:AZ89)</f>
        <v>0</v>
      </c>
      <c r="BA91" s="325"/>
      <c r="BB91" s="324">
        <f>SUM(BB80:BB89)</f>
        <v>0</v>
      </c>
      <c r="BC91" s="325"/>
      <c r="BD91" s="324">
        <f>SUM(BD80:BD89)</f>
        <v>0</v>
      </c>
      <c r="BE91" s="325"/>
      <c r="BF91" s="324">
        <f>SUM(BF80:BF89)</f>
        <v>0</v>
      </c>
      <c r="BG91" s="325"/>
      <c r="BH91" s="324">
        <f>SUM(BH80:BH89)</f>
        <v>0</v>
      </c>
      <c r="BI91" s="325"/>
      <c r="BJ91" s="324">
        <f>SUM(BJ80:BJ89)</f>
        <v>0</v>
      </c>
      <c r="BK91" s="325"/>
      <c r="BL91" s="331">
        <f>SUM(BL80:BL89)</f>
        <v>0</v>
      </c>
      <c r="BM91" s="382"/>
    </row>
    <row r="92" spans="1:65" s="98" customFormat="1" ht="19" thickTop="1">
      <c r="A92" s="100"/>
      <c r="B92" s="336" t="s">
        <v>90</v>
      </c>
      <c r="C92" s="196" t="s">
        <v>90</v>
      </c>
      <c r="D92" s="149"/>
      <c r="E92" s="164"/>
      <c r="F92" s="149"/>
      <c r="G92" s="164"/>
      <c r="H92" s="149"/>
      <c r="I92" s="164"/>
      <c r="J92" s="149"/>
      <c r="K92" s="164"/>
      <c r="L92" s="149"/>
      <c r="M92" s="164"/>
      <c r="N92" s="149"/>
      <c r="O92" s="164"/>
      <c r="P92" s="149"/>
      <c r="Q92" s="164"/>
      <c r="R92" s="149"/>
      <c r="S92" s="164"/>
      <c r="T92" s="149"/>
      <c r="U92" s="164"/>
      <c r="V92" s="149"/>
      <c r="W92" s="164"/>
      <c r="X92" s="149"/>
      <c r="Y92" s="164"/>
      <c r="Z92" s="149"/>
      <c r="AA92" s="164"/>
      <c r="AB92" s="149"/>
      <c r="AC92" s="164"/>
      <c r="AD92" s="149"/>
      <c r="AE92" s="164"/>
      <c r="AF92" s="149"/>
      <c r="AG92" s="164"/>
      <c r="AH92" s="149"/>
      <c r="AI92" s="164"/>
      <c r="AJ92" s="149"/>
      <c r="AK92" s="164"/>
      <c r="AL92" s="149"/>
      <c r="AM92" s="164"/>
      <c r="AN92" s="149"/>
      <c r="AO92" s="164"/>
      <c r="AP92" s="149"/>
      <c r="AQ92" s="164"/>
      <c r="AR92" s="149"/>
      <c r="AS92" s="164"/>
      <c r="AT92" s="149"/>
      <c r="AU92" s="164"/>
      <c r="AV92" s="149"/>
      <c r="AW92" s="164"/>
      <c r="AX92" s="149"/>
      <c r="AY92" s="164"/>
      <c r="AZ92" s="149"/>
      <c r="BA92" s="164"/>
      <c r="BB92" s="149"/>
      <c r="BC92" s="164"/>
      <c r="BD92" s="149"/>
      <c r="BE92" s="164"/>
      <c r="BF92" s="149"/>
      <c r="BG92" s="164"/>
      <c r="BH92" s="149"/>
      <c r="BI92" s="164"/>
      <c r="BJ92" s="149"/>
      <c r="BK92" s="164"/>
      <c r="BL92" s="149"/>
      <c r="BM92" s="262"/>
    </row>
    <row r="93" spans="1:65" s="98" customFormat="1" ht="18.75" customHeight="1">
      <c r="A93" s="100"/>
      <c r="B93" s="337"/>
      <c r="C93" s="197">
        <v>1</v>
      </c>
      <c r="D93" s="169"/>
      <c r="E93" s="160"/>
      <c r="F93" s="169"/>
      <c r="G93" s="160"/>
      <c r="H93" s="169"/>
      <c r="I93" s="160"/>
      <c r="J93" s="169"/>
      <c r="K93" s="160"/>
      <c r="L93" s="169"/>
      <c r="M93" s="160"/>
      <c r="N93" s="169"/>
      <c r="O93" s="160"/>
      <c r="P93" s="169"/>
      <c r="Q93" s="160"/>
      <c r="R93" s="169"/>
      <c r="S93" s="160"/>
      <c r="T93" s="169"/>
      <c r="U93" s="160"/>
      <c r="V93" s="169"/>
      <c r="W93" s="160"/>
      <c r="X93" s="169"/>
      <c r="Y93" s="160"/>
      <c r="Z93" s="169"/>
      <c r="AA93" s="160"/>
      <c r="AB93" s="169"/>
      <c r="AC93" s="160"/>
      <c r="AD93" s="169"/>
      <c r="AE93" s="160"/>
      <c r="AF93" s="169"/>
      <c r="AG93" s="160"/>
      <c r="AH93" s="169"/>
      <c r="AI93" s="160"/>
      <c r="AJ93" s="169"/>
      <c r="AK93" s="160"/>
      <c r="AL93" s="169"/>
      <c r="AM93" s="160"/>
      <c r="AN93" s="169"/>
      <c r="AO93" s="160"/>
      <c r="AP93" s="169"/>
      <c r="AQ93" s="160"/>
      <c r="AR93" s="169"/>
      <c r="AS93" s="160"/>
      <c r="AT93" s="169"/>
      <c r="AU93" s="160"/>
      <c r="AV93" s="169"/>
      <c r="AW93" s="160"/>
      <c r="AX93" s="169"/>
      <c r="AY93" s="160"/>
      <c r="AZ93" s="169"/>
      <c r="BA93" s="160"/>
      <c r="BB93" s="169"/>
      <c r="BC93" s="160"/>
      <c r="BD93" s="169"/>
      <c r="BE93" s="160"/>
      <c r="BF93" s="169"/>
      <c r="BG93" s="160"/>
      <c r="BH93" s="169"/>
      <c r="BI93" s="160"/>
      <c r="BJ93" s="169"/>
      <c r="BK93" s="160"/>
      <c r="BL93" s="169"/>
      <c r="BM93" s="264"/>
    </row>
    <row r="94" spans="1:65" s="98" customFormat="1" ht="19" thickBot="1">
      <c r="A94" s="100"/>
      <c r="B94" s="337"/>
      <c r="C94" s="144" t="s">
        <v>87</v>
      </c>
      <c r="D94" s="333"/>
      <c r="E94" s="334"/>
      <c r="F94" s="333"/>
      <c r="G94" s="334"/>
      <c r="H94" s="333"/>
      <c r="I94" s="334"/>
      <c r="J94" s="333"/>
      <c r="K94" s="334"/>
      <c r="L94" s="333"/>
      <c r="M94" s="334"/>
      <c r="N94" s="333"/>
      <c r="O94" s="334"/>
      <c r="P94" s="333"/>
      <c r="Q94" s="334"/>
      <c r="R94" s="333"/>
      <c r="S94" s="334"/>
      <c r="T94" s="333"/>
      <c r="U94" s="334"/>
      <c r="V94" s="333"/>
      <c r="W94" s="334"/>
      <c r="X94" s="333"/>
      <c r="Y94" s="334"/>
      <c r="Z94" s="333"/>
      <c r="AA94" s="334"/>
      <c r="AB94" s="333"/>
      <c r="AC94" s="334"/>
      <c r="AD94" s="333"/>
      <c r="AE94" s="334"/>
      <c r="AF94" s="333"/>
      <c r="AG94" s="334"/>
      <c r="AH94" s="333"/>
      <c r="AI94" s="334"/>
      <c r="AJ94" s="333"/>
      <c r="AK94" s="334"/>
      <c r="AL94" s="333"/>
      <c r="AM94" s="334"/>
      <c r="AN94" s="333"/>
      <c r="AO94" s="334"/>
      <c r="AP94" s="333"/>
      <c r="AQ94" s="334"/>
      <c r="AR94" s="333"/>
      <c r="AS94" s="334"/>
      <c r="AT94" s="333"/>
      <c r="AU94" s="334"/>
      <c r="AV94" s="333"/>
      <c r="AW94" s="334"/>
      <c r="AX94" s="333"/>
      <c r="AY94" s="334"/>
      <c r="AZ94" s="333"/>
      <c r="BA94" s="334"/>
      <c r="BB94" s="333"/>
      <c r="BC94" s="334"/>
      <c r="BD94" s="333"/>
      <c r="BE94" s="334"/>
      <c r="BF94" s="333"/>
      <c r="BG94" s="334"/>
      <c r="BH94" s="333"/>
      <c r="BI94" s="334"/>
      <c r="BJ94" s="333"/>
      <c r="BK94" s="334"/>
      <c r="BL94" s="333"/>
      <c r="BM94" s="335"/>
    </row>
    <row r="95" spans="1:65" s="98" customFormat="1" ht="20" thickTop="1" thickBot="1">
      <c r="A95" s="100"/>
      <c r="B95" s="338"/>
      <c r="C95" s="152" t="s">
        <v>88</v>
      </c>
      <c r="D95" s="324">
        <f>SUM(D92:D94)</f>
        <v>0</v>
      </c>
      <c r="E95" s="325"/>
      <c r="F95" s="324">
        <f t="shared" ref="F95" si="210">SUM(F92:F94)</f>
        <v>0</v>
      </c>
      <c r="G95" s="325"/>
      <c r="H95" s="324">
        <f t="shared" ref="H95" si="211">SUM(H92:H94)</f>
        <v>0</v>
      </c>
      <c r="I95" s="325"/>
      <c r="J95" s="324">
        <f t="shared" ref="J95" si="212">SUM(J92:J94)</f>
        <v>0</v>
      </c>
      <c r="K95" s="325"/>
      <c r="L95" s="324">
        <f t="shared" ref="L95" si="213">SUM(L92:L94)</f>
        <v>0</v>
      </c>
      <c r="M95" s="325"/>
      <c r="N95" s="324">
        <f t="shared" ref="N95" si="214">SUM(N92:N94)</f>
        <v>0</v>
      </c>
      <c r="O95" s="325"/>
      <c r="P95" s="324">
        <f t="shared" ref="P95" si="215">SUM(P92:P94)</f>
        <v>0</v>
      </c>
      <c r="Q95" s="325"/>
      <c r="R95" s="324">
        <f t="shared" ref="R95" si="216">SUM(R92:R94)</f>
        <v>0</v>
      </c>
      <c r="S95" s="325"/>
      <c r="T95" s="324">
        <f t="shared" ref="T95" si="217">SUM(T92:T94)</f>
        <v>0</v>
      </c>
      <c r="U95" s="325"/>
      <c r="V95" s="324">
        <f t="shared" ref="V95" si="218">SUM(V92:V94)</f>
        <v>0</v>
      </c>
      <c r="W95" s="325"/>
      <c r="X95" s="324">
        <f t="shared" ref="X95" si="219">SUM(X92:X94)</f>
        <v>0</v>
      </c>
      <c r="Y95" s="325"/>
      <c r="Z95" s="324">
        <f t="shared" ref="Z95" si="220">SUM(Z92:Z94)</f>
        <v>0</v>
      </c>
      <c r="AA95" s="325"/>
      <c r="AB95" s="324">
        <f t="shared" ref="AB95" si="221">SUM(AB92:AB94)</f>
        <v>0</v>
      </c>
      <c r="AC95" s="325"/>
      <c r="AD95" s="324">
        <f t="shared" ref="AD95" si="222">SUM(AD92:AD94)</f>
        <v>0</v>
      </c>
      <c r="AE95" s="325"/>
      <c r="AF95" s="324">
        <f t="shared" ref="AF95" si="223">SUM(AF92:AF94)</f>
        <v>0</v>
      </c>
      <c r="AG95" s="325"/>
      <c r="AH95" s="324">
        <f t="shared" ref="AH95" si="224">SUM(AH92:AH94)</f>
        <v>0</v>
      </c>
      <c r="AI95" s="325"/>
      <c r="AJ95" s="324">
        <f t="shared" ref="AJ95" si="225">SUM(AJ92:AJ94)</f>
        <v>0</v>
      </c>
      <c r="AK95" s="325"/>
      <c r="AL95" s="324">
        <f t="shared" ref="AL95" si="226">SUM(AL92:AL94)</f>
        <v>0</v>
      </c>
      <c r="AM95" s="325"/>
      <c r="AN95" s="324">
        <f t="shared" ref="AN95" si="227">SUM(AN92:AN94)</f>
        <v>0</v>
      </c>
      <c r="AO95" s="325"/>
      <c r="AP95" s="324">
        <f t="shared" ref="AP95" si="228">SUM(AP92:AP94)</f>
        <v>0</v>
      </c>
      <c r="AQ95" s="325"/>
      <c r="AR95" s="324">
        <f t="shared" ref="AR95" si="229">SUM(AR92:AR94)</f>
        <v>0</v>
      </c>
      <c r="AS95" s="325"/>
      <c r="AT95" s="324">
        <f t="shared" ref="AT95" si="230">SUM(AT92:AT94)</f>
        <v>0</v>
      </c>
      <c r="AU95" s="325"/>
      <c r="AV95" s="324">
        <f t="shared" ref="AV95" si="231">SUM(AV92:AV94)</f>
        <v>0</v>
      </c>
      <c r="AW95" s="325"/>
      <c r="AX95" s="324">
        <f t="shared" ref="AX95" si="232">SUM(AX92:AX94)</f>
        <v>0</v>
      </c>
      <c r="AY95" s="325"/>
      <c r="AZ95" s="324">
        <f t="shared" ref="AZ95" si="233">SUM(AZ92:AZ94)</f>
        <v>0</v>
      </c>
      <c r="BA95" s="325"/>
      <c r="BB95" s="324">
        <f t="shared" ref="BB95" si="234">SUM(BB92:BB94)</f>
        <v>0</v>
      </c>
      <c r="BC95" s="325"/>
      <c r="BD95" s="324">
        <f t="shared" ref="BD95" si="235">SUM(BD92:BD94)</f>
        <v>0</v>
      </c>
      <c r="BE95" s="325"/>
      <c r="BF95" s="324">
        <f t="shared" ref="BF95" si="236">SUM(BF92:BF94)</f>
        <v>0</v>
      </c>
      <c r="BG95" s="325"/>
      <c r="BH95" s="324">
        <f t="shared" ref="BH95" si="237">SUM(BH92:BH94)</f>
        <v>0</v>
      </c>
      <c r="BI95" s="325"/>
      <c r="BJ95" s="324">
        <f t="shared" ref="BJ95" si="238">SUM(BJ92:BJ94)</f>
        <v>0</v>
      </c>
      <c r="BK95" s="325"/>
      <c r="BL95" s="324">
        <f t="shared" ref="BL95" si="239">SUM(BL92:BL94)</f>
        <v>0</v>
      </c>
      <c r="BM95" s="326"/>
    </row>
    <row r="96" spans="1:65" s="98" customFormat="1" ht="19" thickTop="1">
      <c r="B96" s="383" t="s">
        <v>92</v>
      </c>
      <c r="C96" s="114">
        <f>設定!L5</f>
        <v>0</v>
      </c>
      <c r="D96" s="149"/>
      <c r="E96" s="163"/>
      <c r="F96" s="149"/>
      <c r="G96" s="163"/>
      <c r="H96" s="149"/>
      <c r="I96" s="163"/>
      <c r="J96" s="149"/>
      <c r="K96" s="163"/>
      <c r="L96" s="149"/>
      <c r="M96" s="163"/>
      <c r="N96" s="149"/>
      <c r="O96" s="163"/>
      <c r="P96" s="149"/>
      <c r="Q96" s="163"/>
      <c r="R96" s="149"/>
      <c r="S96" s="163"/>
      <c r="T96" s="149"/>
      <c r="U96" s="163"/>
      <c r="V96" s="149"/>
      <c r="W96" s="163"/>
      <c r="X96" s="149"/>
      <c r="Y96" s="163"/>
      <c r="Z96" s="149"/>
      <c r="AA96" s="163"/>
      <c r="AB96" s="149"/>
      <c r="AC96" s="163"/>
      <c r="AD96" s="149"/>
      <c r="AE96" s="163"/>
      <c r="AF96" s="149"/>
      <c r="AG96" s="163"/>
      <c r="AH96" s="149"/>
      <c r="AI96" s="163"/>
      <c r="AJ96" s="149"/>
      <c r="AK96" s="163"/>
      <c r="AL96" s="149"/>
      <c r="AM96" s="163"/>
      <c r="AN96" s="149"/>
      <c r="AO96" s="163"/>
      <c r="AP96" s="149"/>
      <c r="AQ96" s="163"/>
      <c r="AR96" s="149"/>
      <c r="AS96" s="163"/>
      <c r="AT96" s="149"/>
      <c r="AU96" s="163"/>
      <c r="AV96" s="149"/>
      <c r="AW96" s="163"/>
      <c r="AX96" s="149"/>
      <c r="AY96" s="163"/>
      <c r="AZ96" s="149"/>
      <c r="BA96" s="163"/>
      <c r="BB96" s="149"/>
      <c r="BC96" s="163"/>
      <c r="BD96" s="149"/>
      <c r="BE96" s="163"/>
      <c r="BF96" s="149"/>
      <c r="BG96" s="163"/>
      <c r="BH96" s="149"/>
      <c r="BI96" s="163"/>
      <c r="BJ96" s="149"/>
      <c r="BK96" s="163"/>
      <c r="BL96" s="149"/>
      <c r="BM96" s="260"/>
    </row>
    <row r="97" spans="2:65" s="98" customFormat="1" outlineLevel="1">
      <c r="B97" s="384"/>
      <c r="C97" s="114">
        <f>設定!L5</f>
        <v>0</v>
      </c>
      <c r="D97" s="149"/>
      <c r="E97" s="164"/>
      <c r="F97" s="149"/>
      <c r="G97" s="164"/>
      <c r="H97" s="149"/>
      <c r="I97" s="164"/>
      <c r="J97" s="149"/>
      <c r="K97" s="164"/>
      <c r="L97" s="149"/>
      <c r="M97" s="164"/>
      <c r="N97" s="149"/>
      <c r="O97" s="164"/>
      <c r="P97" s="149"/>
      <c r="Q97" s="164"/>
      <c r="R97" s="149"/>
      <c r="S97" s="164"/>
      <c r="T97" s="149"/>
      <c r="U97" s="164"/>
      <c r="V97" s="149"/>
      <c r="W97" s="164"/>
      <c r="X97" s="149"/>
      <c r="Y97" s="164"/>
      <c r="Z97" s="149"/>
      <c r="AA97" s="164"/>
      <c r="AB97" s="149"/>
      <c r="AC97" s="164"/>
      <c r="AD97" s="149"/>
      <c r="AE97" s="164"/>
      <c r="AF97" s="149"/>
      <c r="AG97" s="164"/>
      <c r="AH97" s="149"/>
      <c r="AI97" s="164"/>
      <c r="AJ97" s="149"/>
      <c r="AK97" s="164"/>
      <c r="AL97" s="149"/>
      <c r="AM97" s="164"/>
      <c r="AN97" s="149"/>
      <c r="AO97" s="164"/>
      <c r="AP97" s="149"/>
      <c r="AQ97" s="164"/>
      <c r="AR97" s="149"/>
      <c r="AS97" s="164"/>
      <c r="AT97" s="149"/>
      <c r="AU97" s="164"/>
      <c r="AV97" s="149"/>
      <c r="AW97" s="164"/>
      <c r="AX97" s="149"/>
      <c r="AY97" s="164"/>
      <c r="AZ97" s="149"/>
      <c r="BA97" s="164"/>
      <c r="BB97" s="149"/>
      <c r="BC97" s="164"/>
      <c r="BD97" s="149"/>
      <c r="BE97" s="164"/>
      <c r="BF97" s="149"/>
      <c r="BG97" s="164"/>
      <c r="BH97" s="149"/>
      <c r="BI97" s="164"/>
      <c r="BJ97" s="149"/>
      <c r="BK97" s="164"/>
      <c r="BL97" s="149"/>
      <c r="BM97" s="262"/>
    </row>
    <row r="98" spans="2:65" s="98" customFormat="1" outlineLevel="1">
      <c r="B98" s="384"/>
      <c r="C98" s="114">
        <f>設定!L5</f>
        <v>0</v>
      </c>
      <c r="D98" s="149"/>
      <c r="E98" s="164"/>
      <c r="F98" s="149"/>
      <c r="G98" s="164"/>
      <c r="H98" s="149"/>
      <c r="I98" s="164"/>
      <c r="J98" s="149"/>
      <c r="K98" s="164"/>
      <c r="L98" s="149"/>
      <c r="M98" s="164"/>
      <c r="N98" s="149"/>
      <c r="O98" s="164"/>
      <c r="P98" s="149"/>
      <c r="Q98" s="164"/>
      <c r="R98" s="149"/>
      <c r="S98" s="164"/>
      <c r="T98" s="149"/>
      <c r="U98" s="164"/>
      <c r="V98" s="149"/>
      <c r="W98" s="164"/>
      <c r="X98" s="149"/>
      <c r="Y98" s="164"/>
      <c r="Z98" s="149"/>
      <c r="AA98" s="164"/>
      <c r="AB98" s="149"/>
      <c r="AC98" s="164"/>
      <c r="AD98" s="149"/>
      <c r="AE98" s="164"/>
      <c r="AF98" s="149"/>
      <c r="AG98" s="164"/>
      <c r="AH98" s="149"/>
      <c r="AI98" s="164"/>
      <c r="AJ98" s="149"/>
      <c r="AK98" s="164"/>
      <c r="AL98" s="149"/>
      <c r="AM98" s="164"/>
      <c r="AN98" s="149"/>
      <c r="AO98" s="164"/>
      <c r="AP98" s="149"/>
      <c r="AQ98" s="164"/>
      <c r="AR98" s="149"/>
      <c r="AS98" s="164"/>
      <c r="AT98" s="149"/>
      <c r="AU98" s="164"/>
      <c r="AV98" s="149"/>
      <c r="AW98" s="164"/>
      <c r="AX98" s="149"/>
      <c r="AY98" s="164"/>
      <c r="AZ98" s="149"/>
      <c r="BA98" s="164"/>
      <c r="BB98" s="149"/>
      <c r="BC98" s="164"/>
      <c r="BD98" s="149"/>
      <c r="BE98" s="164"/>
      <c r="BF98" s="149"/>
      <c r="BG98" s="164"/>
      <c r="BH98" s="149"/>
      <c r="BI98" s="164"/>
      <c r="BJ98" s="149"/>
      <c r="BK98" s="164"/>
      <c r="BL98" s="149"/>
      <c r="BM98" s="262"/>
    </row>
    <row r="99" spans="2:65" s="98" customFormat="1">
      <c r="B99" s="384"/>
      <c r="C99" s="110">
        <f>設定!L6</f>
        <v>0</v>
      </c>
      <c r="D99" s="143"/>
      <c r="E99" s="160"/>
      <c r="F99" s="143"/>
      <c r="G99" s="160"/>
      <c r="H99" s="143"/>
      <c r="I99" s="160"/>
      <c r="J99" s="143"/>
      <c r="K99" s="160"/>
      <c r="L99" s="143"/>
      <c r="M99" s="160"/>
      <c r="N99" s="143"/>
      <c r="O99" s="160"/>
      <c r="P99" s="143"/>
      <c r="Q99" s="160"/>
      <c r="R99" s="143"/>
      <c r="S99" s="160"/>
      <c r="T99" s="143"/>
      <c r="U99" s="160"/>
      <c r="V99" s="143"/>
      <c r="W99" s="160"/>
      <c r="X99" s="143"/>
      <c r="Y99" s="160"/>
      <c r="Z99" s="143"/>
      <c r="AA99" s="160"/>
      <c r="AB99" s="143"/>
      <c r="AC99" s="160"/>
      <c r="AD99" s="143"/>
      <c r="AE99" s="160"/>
      <c r="AF99" s="143"/>
      <c r="AG99" s="160"/>
      <c r="AH99" s="143"/>
      <c r="AI99" s="160"/>
      <c r="AJ99" s="143"/>
      <c r="AK99" s="160"/>
      <c r="AL99" s="143"/>
      <c r="AM99" s="160"/>
      <c r="AN99" s="143"/>
      <c r="AO99" s="160"/>
      <c r="AP99" s="143"/>
      <c r="AQ99" s="160"/>
      <c r="AR99" s="143"/>
      <c r="AS99" s="160"/>
      <c r="AT99" s="143"/>
      <c r="AU99" s="160"/>
      <c r="AV99" s="143"/>
      <c r="AW99" s="160"/>
      <c r="AX99" s="143"/>
      <c r="AY99" s="160"/>
      <c r="AZ99" s="143"/>
      <c r="BA99" s="160"/>
      <c r="BB99" s="143"/>
      <c r="BC99" s="160"/>
      <c r="BD99" s="143"/>
      <c r="BE99" s="160"/>
      <c r="BF99" s="143"/>
      <c r="BG99" s="160"/>
      <c r="BH99" s="143"/>
      <c r="BI99" s="160"/>
      <c r="BJ99" s="143"/>
      <c r="BK99" s="160"/>
      <c r="BL99" s="143"/>
      <c r="BM99" s="264"/>
    </row>
    <row r="100" spans="2:65" s="98" customFormat="1" ht="18" customHeight="1" outlineLevel="1">
      <c r="B100" s="384"/>
      <c r="C100" s="110">
        <f>設定!L6</f>
        <v>0</v>
      </c>
      <c r="D100" s="149"/>
      <c r="E100" s="164"/>
      <c r="F100" s="149"/>
      <c r="G100" s="164"/>
      <c r="H100" s="149"/>
      <c r="I100" s="164"/>
      <c r="J100" s="149"/>
      <c r="K100" s="164"/>
      <c r="L100" s="149"/>
      <c r="M100" s="164"/>
      <c r="N100" s="149"/>
      <c r="O100" s="164"/>
      <c r="P100" s="149"/>
      <c r="Q100" s="164"/>
      <c r="R100" s="149"/>
      <c r="S100" s="164"/>
      <c r="T100" s="149"/>
      <c r="U100" s="164"/>
      <c r="V100" s="149"/>
      <c r="W100" s="164"/>
      <c r="X100" s="149"/>
      <c r="Y100" s="164"/>
      <c r="Z100" s="149"/>
      <c r="AA100" s="164"/>
      <c r="AB100" s="149"/>
      <c r="AC100" s="164"/>
      <c r="AD100" s="149"/>
      <c r="AE100" s="164"/>
      <c r="AF100" s="149"/>
      <c r="AG100" s="164"/>
      <c r="AH100" s="149"/>
      <c r="AI100" s="164"/>
      <c r="AJ100" s="149"/>
      <c r="AK100" s="164"/>
      <c r="AL100" s="149"/>
      <c r="AM100" s="164"/>
      <c r="AN100" s="149"/>
      <c r="AO100" s="164"/>
      <c r="AP100" s="149"/>
      <c r="AQ100" s="164"/>
      <c r="AR100" s="149"/>
      <c r="AS100" s="164"/>
      <c r="AT100" s="149"/>
      <c r="AU100" s="164"/>
      <c r="AV100" s="149"/>
      <c r="AW100" s="164"/>
      <c r="AX100" s="149"/>
      <c r="AY100" s="164"/>
      <c r="AZ100" s="149"/>
      <c r="BA100" s="164"/>
      <c r="BB100" s="149"/>
      <c r="BC100" s="164"/>
      <c r="BD100" s="149"/>
      <c r="BE100" s="164"/>
      <c r="BF100" s="149"/>
      <c r="BG100" s="164"/>
      <c r="BH100" s="149"/>
      <c r="BI100" s="164"/>
      <c r="BJ100" s="149"/>
      <c r="BK100" s="164"/>
      <c r="BL100" s="149"/>
      <c r="BM100" s="262"/>
    </row>
    <row r="101" spans="2:65" s="98" customFormat="1" outlineLevel="1">
      <c r="B101" s="384"/>
      <c r="C101" s="110">
        <f>設定!L6</f>
        <v>0</v>
      </c>
      <c r="D101" s="149"/>
      <c r="E101" s="164"/>
      <c r="F101" s="149"/>
      <c r="G101" s="164"/>
      <c r="H101" s="149"/>
      <c r="I101" s="164"/>
      <c r="J101" s="149"/>
      <c r="K101" s="164"/>
      <c r="L101" s="149"/>
      <c r="M101" s="164"/>
      <c r="N101" s="149"/>
      <c r="O101" s="164"/>
      <c r="P101" s="149"/>
      <c r="Q101" s="164"/>
      <c r="R101" s="149"/>
      <c r="S101" s="164"/>
      <c r="T101" s="149"/>
      <c r="U101" s="164"/>
      <c r="V101" s="149"/>
      <c r="W101" s="164"/>
      <c r="X101" s="149"/>
      <c r="Y101" s="164"/>
      <c r="Z101" s="149"/>
      <c r="AA101" s="164"/>
      <c r="AB101" s="149"/>
      <c r="AC101" s="164"/>
      <c r="AD101" s="149"/>
      <c r="AE101" s="164"/>
      <c r="AF101" s="149"/>
      <c r="AG101" s="164"/>
      <c r="AH101" s="149"/>
      <c r="AI101" s="164"/>
      <c r="AJ101" s="149"/>
      <c r="AK101" s="164"/>
      <c r="AL101" s="149"/>
      <c r="AM101" s="164"/>
      <c r="AN101" s="149"/>
      <c r="AO101" s="164"/>
      <c r="AP101" s="149"/>
      <c r="AQ101" s="164"/>
      <c r="AR101" s="149"/>
      <c r="AS101" s="164"/>
      <c r="AT101" s="149"/>
      <c r="AU101" s="164"/>
      <c r="AV101" s="149"/>
      <c r="AW101" s="164"/>
      <c r="AX101" s="149"/>
      <c r="AY101" s="164"/>
      <c r="AZ101" s="149"/>
      <c r="BA101" s="164"/>
      <c r="BB101" s="149"/>
      <c r="BC101" s="164"/>
      <c r="BD101" s="149"/>
      <c r="BE101" s="164"/>
      <c r="BF101" s="149"/>
      <c r="BG101" s="164"/>
      <c r="BH101" s="149"/>
      <c r="BI101" s="164"/>
      <c r="BJ101" s="149"/>
      <c r="BK101" s="164"/>
      <c r="BL101" s="149"/>
      <c r="BM101" s="262"/>
    </row>
    <row r="102" spans="2:65" s="98" customFormat="1">
      <c r="B102" s="384"/>
      <c r="C102" s="114">
        <f>設定!L7</f>
        <v>0</v>
      </c>
      <c r="D102" s="149"/>
      <c r="E102" s="164"/>
      <c r="F102" s="149"/>
      <c r="G102" s="164"/>
      <c r="H102" s="149"/>
      <c r="I102" s="164"/>
      <c r="J102" s="149"/>
      <c r="K102" s="164"/>
      <c r="L102" s="149"/>
      <c r="M102" s="164"/>
      <c r="N102" s="149"/>
      <c r="O102" s="164"/>
      <c r="P102" s="149"/>
      <c r="Q102" s="164"/>
      <c r="R102" s="149"/>
      <c r="S102" s="164"/>
      <c r="T102" s="149"/>
      <c r="U102" s="164"/>
      <c r="V102" s="149"/>
      <c r="W102" s="164"/>
      <c r="X102" s="149"/>
      <c r="Y102" s="164"/>
      <c r="Z102" s="149"/>
      <c r="AA102" s="164"/>
      <c r="AB102" s="149"/>
      <c r="AC102" s="164"/>
      <c r="AD102" s="149"/>
      <c r="AE102" s="164"/>
      <c r="AF102" s="149"/>
      <c r="AG102" s="164"/>
      <c r="AH102" s="149"/>
      <c r="AI102" s="164"/>
      <c r="AJ102" s="149"/>
      <c r="AK102" s="164"/>
      <c r="AL102" s="149"/>
      <c r="AM102" s="164"/>
      <c r="AN102" s="149"/>
      <c r="AO102" s="164"/>
      <c r="AP102" s="149"/>
      <c r="AQ102" s="164"/>
      <c r="AR102" s="149"/>
      <c r="AS102" s="164"/>
      <c r="AT102" s="149"/>
      <c r="AU102" s="164"/>
      <c r="AV102" s="149"/>
      <c r="AW102" s="164"/>
      <c r="AX102" s="149"/>
      <c r="AY102" s="164"/>
      <c r="AZ102" s="149"/>
      <c r="BA102" s="164"/>
      <c r="BB102" s="149"/>
      <c r="BC102" s="164"/>
      <c r="BD102" s="149"/>
      <c r="BE102" s="164"/>
      <c r="BF102" s="149"/>
      <c r="BG102" s="164"/>
      <c r="BH102" s="149"/>
      <c r="BI102" s="164"/>
      <c r="BJ102" s="149"/>
      <c r="BK102" s="164"/>
      <c r="BL102" s="149"/>
      <c r="BM102" s="262"/>
    </row>
    <row r="103" spans="2:65" s="98" customFormat="1" outlineLevel="1">
      <c r="B103" s="384"/>
      <c r="C103" s="114">
        <f>設定!L7</f>
        <v>0</v>
      </c>
      <c r="D103" s="149"/>
      <c r="E103" s="164"/>
      <c r="F103" s="149"/>
      <c r="G103" s="164"/>
      <c r="H103" s="149"/>
      <c r="I103" s="164"/>
      <c r="J103" s="149"/>
      <c r="K103" s="164"/>
      <c r="L103" s="149"/>
      <c r="M103" s="164"/>
      <c r="N103" s="149"/>
      <c r="O103" s="164"/>
      <c r="P103" s="149"/>
      <c r="Q103" s="164"/>
      <c r="R103" s="149"/>
      <c r="S103" s="164"/>
      <c r="T103" s="149"/>
      <c r="U103" s="164"/>
      <c r="V103" s="149"/>
      <c r="W103" s="164"/>
      <c r="X103" s="149"/>
      <c r="Y103" s="164"/>
      <c r="Z103" s="149"/>
      <c r="AA103" s="164"/>
      <c r="AB103" s="149"/>
      <c r="AC103" s="164"/>
      <c r="AD103" s="149"/>
      <c r="AE103" s="164"/>
      <c r="AF103" s="149"/>
      <c r="AG103" s="164"/>
      <c r="AH103" s="149"/>
      <c r="AI103" s="164"/>
      <c r="AJ103" s="149"/>
      <c r="AK103" s="164"/>
      <c r="AL103" s="149"/>
      <c r="AM103" s="164"/>
      <c r="AN103" s="149"/>
      <c r="AO103" s="164"/>
      <c r="AP103" s="149"/>
      <c r="AQ103" s="164"/>
      <c r="AR103" s="149"/>
      <c r="AS103" s="164"/>
      <c r="AT103" s="149"/>
      <c r="AU103" s="164"/>
      <c r="AV103" s="149"/>
      <c r="AW103" s="164"/>
      <c r="AX103" s="149"/>
      <c r="AY103" s="164"/>
      <c r="AZ103" s="149"/>
      <c r="BA103" s="164"/>
      <c r="BB103" s="149"/>
      <c r="BC103" s="164"/>
      <c r="BD103" s="149"/>
      <c r="BE103" s="164"/>
      <c r="BF103" s="149"/>
      <c r="BG103" s="164"/>
      <c r="BH103" s="149"/>
      <c r="BI103" s="164"/>
      <c r="BJ103" s="149"/>
      <c r="BK103" s="164"/>
      <c r="BL103" s="149"/>
      <c r="BM103" s="262"/>
    </row>
    <row r="104" spans="2:65" s="98" customFormat="1" outlineLevel="1">
      <c r="B104" s="384"/>
      <c r="C104" s="114">
        <f>設定!L7</f>
        <v>0</v>
      </c>
      <c r="D104" s="149"/>
      <c r="E104" s="164"/>
      <c r="F104" s="149"/>
      <c r="G104" s="164"/>
      <c r="H104" s="149"/>
      <c r="I104" s="164"/>
      <c r="J104" s="149"/>
      <c r="K104" s="164"/>
      <c r="L104" s="149"/>
      <c r="M104" s="164"/>
      <c r="N104" s="149"/>
      <c r="O104" s="164"/>
      <c r="P104" s="149"/>
      <c r="Q104" s="164"/>
      <c r="R104" s="149"/>
      <c r="S104" s="164"/>
      <c r="T104" s="149"/>
      <c r="U104" s="164"/>
      <c r="V104" s="149"/>
      <c r="W104" s="164"/>
      <c r="X104" s="149"/>
      <c r="Y104" s="164"/>
      <c r="Z104" s="149"/>
      <c r="AA104" s="164"/>
      <c r="AB104" s="149"/>
      <c r="AC104" s="164"/>
      <c r="AD104" s="149"/>
      <c r="AE104" s="164"/>
      <c r="AF104" s="149"/>
      <c r="AG104" s="164"/>
      <c r="AH104" s="149"/>
      <c r="AI104" s="164"/>
      <c r="AJ104" s="149"/>
      <c r="AK104" s="164"/>
      <c r="AL104" s="149"/>
      <c r="AM104" s="164"/>
      <c r="AN104" s="149"/>
      <c r="AO104" s="164"/>
      <c r="AP104" s="149"/>
      <c r="AQ104" s="164"/>
      <c r="AR104" s="149"/>
      <c r="AS104" s="164"/>
      <c r="AT104" s="149"/>
      <c r="AU104" s="164"/>
      <c r="AV104" s="149"/>
      <c r="AW104" s="164"/>
      <c r="AX104" s="149"/>
      <c r="AY104" s="164"/>
      <c r="AZ104" s="149"/>
      <c r="BA104" s="164"/>
      <c r="BB104" s="149"/>
      <c r="BC104" s="164"/>
      <c r="BD104" s="149"/>
      <c r="BE104" s="164"/>
      <c r="BF104" s="149"/>
      <c r="BG104" s="164"/>
      <c r="BH104" s="149"/>
      <c r="BI104" s="164"/>
      <c r="BJ104" s="149"/>
      <c r="BK104" s="164"/>
      <c r="BL104" s="149"/>
      <c r="BM104" s="262"/>
    </row>
    <row r="105" spans="2:65" s="98" customFormat="1">
      <c r="B105" s="384"/>
      <c r="C105" s="110">
        <f>設定!L8</f>
        <v>0</v>
      </c>
      <c r="D105" s="143"/>
      <c r="E105" s="160"/>
      <c r="F105" s="143"/>
      <c r="G105" s="160"/>
      <c r="H105" s="143"/>
      <c r="I105" s="160"/>
      <c r="J105" s="143"/>
      <c r="K105" s="160"/>
      <c r="L105" s="143"/>
      <c r="M105" s="160"/>
      <c r="N105" s="143"/>
      <c r="O105" s="160"/>
      <c r="P105" s="143"/>
      <c r="Q105" s="160"/>
      <c r="R105" s="143"/>
      <c r="S105" s="160"/>
      <c r="T105" s="143"/>
      <c r="U105" s="160"/>
      <c r="V105" s="143"/>
      <c r="W105" s="160"/>
      <c r="X105" s="143"/>
      <c r="Y105" s="160"/>
      <c r="Z105" s="143"/>
      <c r="AA105" s="160"/>
      <c r="AB105" s="143"/>
      <c r="AC105" s="160"/>
      <c r="AD105" s="143"/>
      <c r="AE105" s="160"/>
      <c r="AF105" s="143"/>
      <c r="AG105" s="160"/>
      <c r="AH105" s="143"/>
      <c r="AI105" s="160"/>
      <c r="AJ105" s="143"/>
      <c r="AK105" s="160"/>
      <c r="AL105" s="143"/>
      <c r="AM105" s="160"/>
      <c r="AN105" s="143"/>
      <c r="AO105" s="160"/>
      <c r="AP105" s="143"/>
      <c r="AQ105" s="160"/>
      <c r="AR105" s="143"/>
      <c r="AS105" s="160"/>
      <c r="AT105" s="143"/>
      <c r="AU105" s="160"/>
      <c r="AV105" s="143"/>
      <c r="AW105" s="160"/>
      <c r="AX105" s="143"/>
      <c r="AY105" s="160"/>
      <c r="AZ105" s="143"/>
      <c r="BA105" s="160"/>
      <c r="BB105" s="143"/>
      <c r="BC105" s="160"/>
      <c r="BD105" s="143"/>
      <c r="BE105" s="160"/>
      <c r="BF105" s="143"/>
      <c r="BG105" s="160"/>
      <c r="BH105" s="143"/>
      <c r="BI105" s="160"/>
      <c r="BJ105" s="143"/>
      <c r="BK105" s="160"/>
      <c r="BL105" s="143"/>
      <c r="BM105" s="264"/>
    </row>
    <row r="106" spans="2:65" s="98" customFormat="1" outlineLevel="1">
      <c r="B106" s="384"/>
      <c r="C106" s="110">
        <f>設定!L8</f>
        <v>0</v>
      </c>
      <c r="D106" s="149"/>
      <c r="E106" s="164"/>
      <c r="F106" s="149"/>
      <c r="G106" s="164"/>
      <c r="H106" s="149"/>
      <c r="I106" s="164"/>
      <c r="J106" s="149"/>
      <c r="K106" s="164"/>
      <c r="L106" s="149"/>
      <c r="M106" s="164"/>
      <c r="N106" s="149"/>
      <c r="O106" s="164"/>
      <c r="P106" s="149"/>
      <c r="Q106" s="164"/>
      <c r="R106" s="149"/>
      <c r="S106" s="164"/>
      <c r="T106" s="149"/>
      <c r="U106" s="164"/>
      <c r="V106" s="149"/>
      <c r="W106" s="164"/>
      <c r="X106" s="149"/>
      <c r="Y106" s="164"/>
      <c r="Z106" s="149"/>
      <c r="AA106" s="164"/>
      <c r="AB106" s="149"/>
      <c r="AC106" s="164"/>
      <c r="AD106" s="149"/>
      <c r="AE106" s="164"/>
      <c r="AF106" s="149"/>
      <c r="AG106" s="164"/>
      <c r="AH106" s="149"/>
      <c r="AI106" s="164"/>
      <c r="AJ106" s="149"/>
      <c r="AK106" s="164"/>
      <c r="AL106" s="149"/>
      <c r="AM106" s="164"/>
      <c r="AN106" s="149"/>
      <c r="AO106" s="164"/>
      <c r="AP106" s="149"/>
      <c r="AQ106" s="164"/>
      <c r="AR106" s="149"/>
      <c r="AS106" s="164"/>
      <c r="AT106" s="149"/>
      <c r="AU106" s="164"/>
      <c r="AV106" s="149"/>
      <c r="AW106" s="164"/>
      <c r="AX106" s="149"/>
      <c r="AY106" s="164"/>
      <c r="AZ106" s="149"/>
      <c r="BA106" s="164"/>
      <c r="BB106" s="149"/>
      <c r="BC106" s="164"/>
      <c r="BD106" s="149"/>
      <c r="BE106" s="164"/>
      <c r="BF106" s="149"/>
      <c r="BG106" s="164"/>
      <c r="BH106" s="149"/>
      <c r="BI106" s="164"/>
      <c r="BJ106" s="149"/>
      <c r="BK106" s="164"/>
      <c r="BL106" s="149"/>
      <c r="BM106" s="262"/>
    </row>
    <row r="107" spans="2:65" s="98" customFormat="1" outlineLevel="1">
      <c r="B107" s="384"/>
      <c r="C107" s="110">
        <f>設定!L8</f>
        <v>0</v>
      </c>
      <c r="D107" s="149"/>
      <c r="E107" s="164"/>
      <c r="F107" s="149"/>
      <c r="G107" s="164"/>
      <c r="H107" s="149"/>
      <c r="I107" s="164"/>
      <c r="J107" s="149"/>
      <c r="K107" s="164"/>
      <c r="L107" s="149"/>
      <c r="M107" s="164"/>
      <c r="N107" s="149"/>
      <c r="O107" s="164"/>
      <c r="P107" s="149"/>
      <c r="Q107" s="164"/>
      <c r="R107" s="149"/>
      <c r="S107" s="164"/>
      <c r="T107" s="149"/>
      <c r="U107" s="164"/>
      <c r="V107" s="149"/>
      <c r="W107" s="164"/>
      <c r="X107" s="149"/>
      <c r="Y107" s="164"/>
      <c r="Z107" s="149"/>
      <c r="AA107" s="164"/>
      <c r="AB107" s="149"/>
      <c r="AC107" s="164"/>
      <c r="AD107" s="149"/>
      <c r="AE107" s="164"/>
      <c r="AF107" s="149"/>
      <c r="AG107" s="164"/>
      <c r="AH107" s="149"/>
      <c r="AI107" s="164"/>
      <c r="AJ107" s="149"/>
      <c r="AK107" s="164"/>
      <c r="AL107" s="149"/>
      <c r="AM107" s="164"/>
      <c r="AN107" s="149"/>
      <c r="AO107" s="164"/>
      <c r="AP107" s="149"/>
      <c r="AQ107" s="164"/>
      <c r="AR107" s="149"/>
      <c r="AS107" s="164"/>
      <c r="AT107" s="149"/>
      <c r="AU107" s="164"/>
      <c r="AV107" s="149"/>
      <c r="AW107" s="164"/>
      <c r="AX107" s="149"/>
      <c r="AY107" s="164"/>
      <c r="AZ107" s="149"/>
      <c r="BA107" s="164"/>
      <c r="BB107" s="149"/>
      <c r="BC107" s="164"/>
      <c r="BD107" s="149"/>
      <c r="BE107" s="164"/>
      <c r="BF107" s="149"/>
      <c r="BG107" s="164"/>
      <c r="BH107" s="149"/>
      <c r="BI107" s="164"/>
      <c r="BJ107" s="149"/>
      <c r="BK107" s="164"/>
      <c r="BL107" s="149"/>
      <c r="BM107" s="262"/>
    </row>
    <row r="108" spans="2:65" s="98" customFormat="1">
      <c r="B108" s="384"/>
      <c r="C108" s="114">
        <f>設定!L9</f>
        <v>0</v>
      </c>
      <c r="D108" s="149"/>
      <c r="E108" s="164"/>
      <c r="F108" s="149"/>
      <c r="G108" s="164"/>
      <c r="H108" s="149"/>
      <c r="I108" s="164"/>
      <c r="J108" s="149"/>
      <c r="K108" s="164"/>
      <c r="L108" s="149"/>
      <c r="M108" s="164"/>
      <c r="N108" s="149"/>
      <c r="O108" s="164"/>
      <c r="P108" s="149"/>
      <c r="Q108" s="164"/>
      <c r="R108" s="149"/>
      <c r="S108" s="164"/>
      <c r="T108" s="149"/>
      <c r="U108" s="164"/>
      <c r="V108" s="149"/>
      <c r="W108" s="164"/>
      <c r="X108" s="149"/>
      <c r="Y108" s="164"/>
      <c r="Z108" s="149"/>
      <c r="AA108" s="164"/>
      <c r="AB108" s="149"/>
      <c r="AC108" s="164"/>
      <c r="AD108" s="149"/>
      <c r="AE108" s="164"/>
      <c r="AF108" s="149"/>
      <c r="AG108" s="164"/>
      <c r="AH108" s="149"/>
      <c r="AI108" s="164"/>
      <c r="AJ108" s="149"/>
      <c r="AK108" s="164"/>
      <c r="AL108" s="149"/>
      <c r="AM108" s="164"/>
      <c r="AN108" s="149"/>
      <c r="AO108" s="164"/>
      <c r="AP108" s="149"/>
      <c r="AQ108" s="164"/>
      <c r="AR108" s="149"/>
      <c r="AS108" s="164"/>
      <c r="AT108" s="149"/>
      <c r="AU108" s="164"/>
      <c r="AV108" s="149"/>
      <c r="AW108" s="164"/>
      <c r="AX108" s="149"/>
      <c r="AY108" s="164"/>
      <c r="AZ108" s="149"/>
      <c r="BA108" s="164"/>
      <c r="BB108" s="149"/>
      <c r="BC108" s="164"/>
      <c r="BD108" s="149"/>
      <c r="BE108" s="164"/>
      <c r="BF108" s="149"/>
      <c r="BG108" s="164"/>
      <c r="BH108" s="149"/>
      <c r="BI108" s="164"/>
      <c r="BJ108" s="149"/>
      <c r="BK108" s="164"/>
      <c r="BL108" s="149"/>
      <c r="BM108" s="262"/>
    </row>
    <row r="109" spans="2:65" s="98" customFormat="1" outlineLevel="1">
      <c r="B109" s="384"/>
      <c r="C109" s="114">
        <f>設定!L9</f>
        <v>0</v>
      </c>
      <c r="D109" s="149"/>
      <c r="E109" s="164"/>
      <c r="F109" s="149"/>
      <c r="G109" s="164"/>
      <c r="H109" s="149"/>
      <c r="I109" s="164"/>
      <c r="J109" s="149"/>
      <c r="K109" s="164"/>
      <c r="L109" s="149"/>
      <c r="M109" s="164"/>
      <c r="N109" s="149"/>
      <c r="O109" s="164"/>
      <c r="P109" s="149"/>
      <c r="Q109" s="164"/>
      <c r="R109" s="149"/>
      <c r="S109" s="164"/>
      <c r="T109" s="149"/>
      <c r="U109" s="164"/>
      <c r="V109" s="149"/>
      <c r="W109" s="164"/>
      <c r="X109" s="149"/>
      <c r="Y109" s="164"/>
      <c r="Z109" s="149"/>
      <c r="AA109" s="164"/>
      <c r="AB109" s="149"/>
      <c r="AC109" s="164"/>
      <c r="AD109" s="149"/>
      <c r="AE109" s="164"/>
      <c r="AF109" s="149"/>
      <c r="AG109" s="164"/>
      <c r="AH109" s="149"/>
      <c r="AI109" s="164"/>
      <c r="AJ109" s="149"/>
      <c r="AK109" s="164"/>
      <c r="AL109" s="149"/>
      <c r="AM109" s="164"/>
      <c r="AN109" s="149"/>
      <c r="AO109" s="164"/>
      <c r="AP109" s="149"/>
      <c r="AQ109" s="164"/>
      <c r="AR109" s="149"/>
      <c r="AS109" s="164"/>
      <c r="AT109" s="149"/>
      <c r="AU109" s="164"/>
      <c r="AV109" s="149"/>
      <c r="AW109" s="164"/>
      <c r="AX109" s="149"/>
      <c r="AY109" s="164"/>
      <c r="AZ109" s="149"/>
      <c r="BA109" s="164"/>
      <c r="BB109" s="149"/>
      <c r="BC109" s="164"/>
      <c r="BD109" s="149"/>
      <c r="BE109" s="164"/>
      <c r="BF109" s="149"/>
      <c r="BG109" s="164"/>
      <c r="BH109" s="149"/>
      <c r="BI109" s="164"/>
      <c r="BJ109" s="149"/>
      <c r="BK109" s="164"/>
      <c r="BL109" s="149"/>
      <c r="BM109" s="262"/>
    </row>
    <row r="110" spans="2:65" s="98" customFormat="1" outlineLevel="1">
      <c r="B110" s="384"/>
      <c r="C110" s="114">
        <f>設定!L9</f>
        <v>0</v>
      </c>
      <c r="D110" s="149"/>
      <c r="E110" s="164"/>
      <c r="F110" s="149"/>
      <c r="G110" s="164"/>
      <c r="H110" s="149"/>
      <c r="I110" s="164"/>
      <c r="J110" s="149"/>
      <c r="K110" s="164"/>
      <c r="L110" s="149"/>
      <c r="M110" s="164"/>
      <c r="N110" s="149"/>
      <c r="O110" s="164"/>
      <c r="P110" s="149"/>
      <c r="Q110" s="164"/>
      <c r="R110" s="149"/>
      <c r="S110" s="164"/>
      <c r="T110" s="149"/>
      <c r="U110" s="164"/>
      <c r="V110" s="149"/>
      <c r="W110" s="164"/>
      <c r="X110" s="149"/>
      <c r="Y110" s="164"/>
      <c r="Z110" s="149"/>
      <c r="AA110" s="164"/>
      <c r="AB110" s="149"/>
      <c r="AC110" s="164"/>
      <c r="AD110" s="149"/>
      <c r="AE110" s="164"/>
      <c r="AF110" s="149"/>
      <c r="AG110" s="164"/>
      <c r="AH110" s="149"/>
      <c r="AI110" s="164"/>
      <c r="AJ110" s="149"/>
      <c r="AK110" s="164"/>
      <c r="AL110" s="149"/>
      <c r="AM110" s="164"/>
      <c r="AN110" s="149"/>
      <c r="AO110" s="164"/>
      <c r="AP110" s="149"/>
      <c r="AQ110" s="164"/>
      <c r="AR110" s="149"/>
      <c r="AS110" s="164"/>
      <c r="AT110" s="149"/>
      <c r="AU110" s="164"/>
      <c r="AV110" s="149"/>
      <c r="AW110" s="164"/>
      <c r="AX110" s="149"/>
      <c r="AY110" s="164"/>
      <c r="AZ110" s="149"/>
      <c r="BA110" s="164"/>
      <c r="BB110" s="149"/>
      <c r="BC110" s="164"/>
      <c r="BD110" s="149"/>
      <c r="BE110" s="164"/>
      <c r="BF110" s="149"/>
      <c r="BG110" s="164"/>
      <c r="BH110" s="149"/>
      <c r="BI110" s="164"/>
      <c r="BJ110" s="149"/>
      <c r="BK110" s="164"/>
      <c r="BL110" s="149"/>
      <c r="BM110" s="262"/>
    </row>
    <row r="111" spans="2:65" s="98" customFormat="1">
      <c r="B111" s="384"/>
      <c r="C111" s="110">
        <f>設定!L10</f>
        <v>0</v>
      </c>
      <c r="D111" s="143"/>
      <c r="E111" s="160"/>
      <c r="F111" s="143"/>
      <c r="G111" s="160"/>
      <c r="H111" s="143"/>
      <c r="I111" s="160"/>
      <c r="J111" s="143"/>
      <c r="K111" s="160"/>
      <c r="L111" s="143"/>
      <c r="M111" s="160"/>
      <c r="N111" s="143"/>
      <c r="O111" s="160"/>
      <c r="P111" s="143"/>
      <c r="Q111" s="160"/>
      <c r="R111" s="143"/>
      <c r="S111" s="160"/>
      <c r="T111" s="143"/>
      <c r="U111" s="160"/>
      <c r="V111" s="143"/>
      <c r="W111" s="160"/>
      <c r="X111" s="143"/>
      <c r="Y111" s="160"/>
      <c r="Z111" s="143"/>
      <c r="AA111" s="160"/>
      <c r="AB111" s="143"/>
      <c r="AC111" s="160"/>
      <c r="AD111" s="143"/>
      <c r="AE111" s="160"/>
      <c r="AF111" s="143"/>
      <c r="AG111" s="160"/>
      <c r="AH111" s="143"/>
      <c r="AI111" s="160"/>
      <c r="AJ111" s="143"/>
      <c r="AK111" s="160"/>
      <c r="AL111" s="143"/>
      <c r="AM111" s="160"/>
      <c r="AN111" s="143"/>
      <c r="AO111" s="160"/>
      <c r="AP111" s="143"/>
      <c r="AQ111" s="160"/>
      <c r="AR111" s="143"/>
      <c r="AS111" s="160"/>
      <c r="AT111" s="143"/>
      <c r="AU111" s="160"/>
      <c r="AV111" s="143"/>
      <c r="AW111" s="160"/>
      <c r="AX111" s="143"/>
      <c r="AY111" s="160"/>
      <c r="AZ111" s="143"/>
      <c r="BA111" s="160"/>
      <c r="BB111" s="143"/>
      <c r="BC111" s="160"/>
      <c r="BD111" s="143"/>
      <c r="BE111" s="160"/>
      <c r="BF111" s="143"/>
      <c r="BG111" s="160"/>
      <c r="BH111" s="143"/>
      <c r="BI111" s="160"/>
      <c r="BJ111" s="143"/>
      <c r="BK111" s="160"/>
      <c r="BL111" s="143"/>
      <c r="BM111" s="264"/>
    </row>
    <row r="112" spans="2:65" s="98" customFormat="1" outlineLevel="1">
      <c r="B112" s="384"/>
      <c r="C112" s="110">
        <f>設定!L10</f>
        <v>0</v>
      </c>
      <c r="D112" s="149"/>
      <c r="E112" s="164"/>
      <c r="F112" s="149"/>
      <c r="G112" s="164"/>
      <c r="H112" s="149"/>
      <c r="I112" s="164"/>
      <c r="J112" s="149"/>
      <c r="K112" s="164"/>
      <c r="L112" s="149"/>
      <c r="M112" s="164"/>
      <c r="N112" s="149"/>
      <c r="O112" s="164"/>
      <c r="P112" s="149"/>
      <c r="Q112" s="164"/>
      <c r="R112" s="149"/>
      <c r="S112" s="164"/>
      <c r="T112" s="149"/>
      <c r="U112" s="164"/>
      <c r="V112" s="149"/>
      <c r="W112" s="164"/>
      <c r="X112" s="149"/>
      <c r="Y112" s="164"/>
      <c r="Z112" s="149"/>
      <c r="AA112" s="164"/>
      <c r="AB112" s="149"/>
      <c r="AC112" s="164"/>
      <c r="AD112" s="149"/>
      <c r="AE112" s="164"/>
      <c r="AF112" s="149"/>
      <c r="AG112" s="164"/>
      <c r="AH112" s="149"/>
      <c r="AI112" s="164"/>
      <c r="AJ112" s="149"/>
      <c r="AK112" s="164"/>
      <c r="AL112" s="149"/>
      <c r="AM112" s="164"/>
      <c r="AN112" s="149"/>
      <c r="AO112" s="164"/>
      <c r="AP112" s="149"/>
      <c r="AQ112" s="164"/>
      <c r="AR112" s="149"/>
      <c r="AS112" s="164"/>
      <c r="AT112" s="149"/>
      <c r="AU112" s="164"/>
      <c r="AV112" s="149"/>
      <c r="AW112" s="164"/>
      <c r="AX112" s="149"/>
      <c r="AY112" s="164"/>
      <c r="AZ112" s="149"/>
      <c r="BA112" s="164"/>
      <c r="BB112" s="149"/>
      <c r="BC112" s="164"/>
      <c r="BD112" s="149"/>
      <c r="BE112" s="164"/>
      <c r="BF112" s="149"/>
      <c r="BG112" s="164"/>
      <c r="BH112" s="149"/>
      <c r="BI112" s="164"/>
      <c r="BJ112" s="149"/>
      <c r="BK112" s="164"/>
      <c r="BL112" s="149"/>
      <c r="BM112" s="262"/>
    </row>
    <row r="113" spans="2:66" s="98" customFormat="1" outlineLevel="1">
      <c r="B113" s="384"/>
      <c r="C113" s="110">
        <f>設定!L10</f>
        <v>0</v>
      </c>
      <c r="D113" s="149"/>
      <c r="E113" s="164"/>
      <c r="F113" s="149"/>
      <c r="G113" s="164"/>
      <c r="H113" s="149"/>
      <c r="I113" s="164"/>
      <c r="J113" s="149"/>
      <c r="K113" s="164"/>
      <c r="L113" s="149"/>
      <c r="M113" s="164"/>
      <c r="N113" s="149"/>
      <c r="O113" s="164"/>
      <c r="P113" s="149"/>
      <c r="Q113" s="164"/>
      <c r="R113" s="149"/>
      <c r="S113" s="164"/>
      <c r="T113" s="149"/>
      <c r="U113" s="164"/>
      <c r="V113" s="149"/>
      <c r="W113" s="164"/>
      <c r="X113" s="149"/>
      <c r="Y113" s="164"/>
      <c r="Z113" s="149"/>
      <c r="AA113" s="164"/>
      <c r="AB113" s="149"/>
      <c r="AC113" s="164"/>
      <c r="AD113" s="149"/>
      <c r="AE113" s="164"/>
      <c r="AF113" s="149"/>
      <c r="AG113" s="164"/>
      <c r="AH113" s="149"/>
      <c r="AI113" s="164"/>
      <c r="AJ113" s="149"/>
      <c r="AK113" s="164"/>
      <c r="AL113" s="149"/>
      <c r="AM113" s="164"/>
      <c r="AN113" s="149"/>
      <c r="AO113" s="164"/>
      <c r="AP113" s="149"/>
      <c r="AQ113" s="164"/>
      <c r="AR113" s="149"/>
      <c r="AS113" s="164"/>
      <c r="AT113" s="149"/>
      <c r="AU113" s="164"/>
      <c r="AV113" s="149"/>
      <c r="AW113" s="164"/>
      <c r="AX113" s="149"/>
      <c r="AY113" s="164"/>
      <c r="AZ113" s="149"/>
      <c r="BA113" s="164"/>
      <c r="BB113" s="149"/>
      <c r="BC113" s="164"/>
      <c r="BD113" s="149"/>
      <c r="BE113" s="164"/>
      <c r="BF113" s="149"/>
      <c r="BG113" s="164"/>
      <c r="BH113" s="149"/>
      <c r="BI113" s="164"/>
      <c r="BJ113" s="149"/>
      <c r="BK113" s="164"/>
      <c r="BL113" s="149"/>
      <c r="BM113" s="262"/>
    </row>
    <row r="114" spans="2:66" s="98" customFormat="1">
      <c r="B114" s="384"/>
      <c r="C114" s="114">
        <f>設定!L11</f>
        <v>0</v>
      </c>
      <c r="D114" s="149"/>
      <c r="E114" s="164"/>
      <c r="F114" s="149"/>
      <c r="G114" s="164"/>
      <c r="H114" s="149"/>
      <c r="I114" s="164"/>
      <c r="J114" s="149"/>
      <c r="K114" s="164"/>
      <c r="L114" s="149"/>
      <c r="M114" s="164"/>
      <c r="N114" s="149"/>
      <c r="O114" s="164"/>
      <c r="P114" s="149"/>
      <c r="Q114" s="164"/>
      <c r="R114" s="149"/>
      <c r="S114" s="164"/>
      <c r="T114" s="149"/>
      <c r="U114" s="164"/>
      <c r="V114" s="149"/>
      <c r="W114" s="164"/>
      <c r="X114" s="149"/>
      <c r="Y114" s="164"/>
      <c r="Z114" s="149"/>
      <c r="AA114" s="164"/>
      <c r="AB114" s="149"/>
      <c r="AC114" s="164"/>
      <c r="AD114" s="149"/>
      <c r="AE114" s="164"/>
      <c r="AF114" s="149"/>
      <c r="AG114" s="164"/>
      <c r="AH114" s="149"/>
      <c r="AI114" s="164"/>
      <c r="AJ114" s="149"/>
      <c r="AK114" s="164"/>
      <c r="AL114" s="149"/>
      <c r="AM114" s="164"/>
      <c r="AN114" s="149"/>
      <c r="AO114" s="164"/>
      <c r="AP114" s="149"/>
      <c r="AQ114" s="164"/>
      <c r="AR114" s="149"/>
      <c r="AS114" s="164"/>
      <c r="AT114" s="149"/>
      <c r="AU114" s="164"/>
      <c r="AV114" s="149"/>
      <c r="AW114" s="164"/>
      <c r="AX114" s="149"/>
      <c r="AY114" s="164"/>
      <c r="AZ114" s="149"/>
      <c r="BA114" s="164"/>
      <c r="BB114" s="149"/>
      <c r="BC114" s="164"/>
      <c r="BD114" s="149"/>
      <c r="BE114" s="164"/>
      <c r="BF114" s="149"/>
      <c r="BG114" s="164"/>
      <c r="BH114" s="149"/>
      <c r="BI114" s="164"/>
      <c r="BJ114" s="149"/>
      <c r="BK114" s="164"/>
      <c r="BL114" s="149"/>
      <c r="BM114" s="262"/>
    </row>
    <row r="115" spans="2:66" s="98" customFormat="1" outlineLevel="1">
      <c r="B115" s="384"/>
      <c r="C115" s="114">
        <f>設定!L11</f>
        <v>0</v>
      </c>
      <c r="D115" s="149"/>
      <c r="E115" s="164"/>
      <c r="F115" s="149"/>
      <c r="G115" s="164"/>
      <c r="H115" s="149"/>
      <c r="I115" s="164"/>
      <c r="J115" s="149"/>
      <c r="K115" s="164"/>
      <c r="L115" s="149"/>
      <c r="M115" s="164"/>
      <c r="N115" s="149"/>
      <c r="O115" s="164"/>
      <c r="P115" s="149"/>
      <c r="Q115" s="164"/>
      <c r="R115" s="149"/>
      <c r="S115" s="164"/>
      <c r="T115" s="149"/>
      <c r="U115" s="164"/>
      <c r="V115" s="149"/>
      <c r="W115" s="164"/>
      <c r="X115" s="149"/>
      <c r="Y115" s="164"/>
      <c r="Z115" s="149"/>
      <c r="AA115" s="164"/>
      <c r="AB115" s="149"/>
      <c r="AC115" s="164"/>
      <c r="AD115" s="149"/>
      <c r="AE115" s="164"/>
      <c r="AF115" s="149"/>
      <c r="AG115" s="164"/>
      <c r="AH115" s="149"/>
      <c r="AI115" s="164"/>
      <c r="AJ115" s="149"/>
      <c r="AK115" s="164"/>
      <c r="AL115" s="149"/>
      <c r="AM115" s="164"/>
      <c r="AN115" s="149"/>
      <c r="AO115" s="164"/>
      <c r="AP115" s="149"/>
      <c r="AQ115" s="164"/>
      <c r="AR115" s="149"/>
      <c r="AS115" s="164"/>
      <c r="AT115" s="149"/>
      <c r="AU115" s="164"/>
      <c r="AV115" s="149"/>
      <c r="AW115" s="164"/>
      <c r="AX115" s="149"/>
      <c r="AY115" s="164"/>
      <c r="AZ115" s="149"/>
      <c r="BA115" s="164"/>
      <c r="BB115" s="149"/>
      <c r="BC115" s="164"/>
      <c r="BD115" s="149"/>
      <c r="BE115" s="164"/>
      <c r="BF115" s="149"/>
      <c r="BG115" s="164"/>
      <c r="BH115" s="149"/>
      <c r="BI115" s="164"/>
      <c r="BJ115" s="149"/>
      <c r="BK115" s="164"/>
      <c r="BL115" s="149"/>
      <c r="BM115" s="262"/>
    </row>
    <row r="116" spans="2:66" s="98" customFormat="1" outlineLevel="1">
      <c r="B116" s="384"/>
      <c r="C116" s="114">
        <f>設定!L11</f>
        <v>0</v>
      </c>
      <c r="D116" s="149"/>
      <c r="E116" s="164"/>
      <c r="F116" s="149"/>
      <c r="G116" s="164"/>
      <c r="H116" s="149"/>
      <c r="I116" s="164"/>
      <c r="J116" s="149"/>
      <c r="K116" s="164"/>
      <c r="L116" s="149"/>
      <c r="M116" s="164"/>
      <c r="N116" s="149"/>
      <c r="O116" s="164"/>
      <c r="P116" s="149"/>
      <c r="Q116" s="164"/>
      <c r="R116" s="149"/>
      <c r="S116" s="164"/>
      <c r="T116" s="149"/>
      <c r="U116" s="164"/>
      <c r="V116" s="149"/>
      <c r="W116" s="164"/>
      <c r="X116" s="149"/>
      <c r="Y116" s="164"/>
      <c r="Z116" s="149"/>
      <c r="AA116" s="164"/>
      <c r="AB116" s="149"/>
      <c r="AC116" s="164"/>
      <c r="AD116" s="149"/>
      <c r="AE116" s="164"/>
      <c r="AF116" s="149"/>
      <c r="AG116" s="164"/>
      <c r="AH116" s="149"/>
      <c r="AI116" s="164"/>
      <c r="AJ116" s="149"/>
      <c r="AK116" s="164"/>
      <c r="AL116" s="149"/>
      <c r="AM116" s="164"/>
      <c r="AN116" s="149"/>
      <c r="AO116" s="164"/>
      <c r="AP116" s="149"/>
      <c r="AQ116" s="164"/>
      <c r="AR116" s="149"/>
      <c r="AS116" s="164"/>
      <c r="AT116" s="149"/>
      <c r="AU116" s="164"/>
      <c r="AV116" s="149"/>
      <c r="AW116" s="164"/>
      <c r="AX116" s="149"/>
      <c r="AY116" s="164"/>
      <c r="AZ116" s="149"/>
      <c r="BA116" s="164"/>
      <c r="BB116" s="149"/>
      <c r="BC116" s="164"/>
      <c r="BD116" s="149"/>
      <c r="BE116" s="164"/>
      <c r="BF116" s="149"/>
      <c r="BG116" s="164"/>
      <c r="BH116" s="149"/>
      <c r="BI116" s="164"/>
      <c r="BJ116" s="149"/>
      <c r="BK116" s="164"/>
      <c r="BL116" s="149"/>
      <c r="BM116" s="262"/>
    </row>
    <row r="117" spans="2:66" s="98" customFormat="1">
      <c r="B117" s="384"/>
      <c r="C117" s="110">
        <f>設定!L12</f>
        <v>0</v>
      </c>
      <c r="D117" s="143"/>
      <c r="E117" s="160"/>
      <c r="F117" s="143"/>
      <c r="G117" s="160"/>
      <c r="H117" s="143"/>
      <c r="I117" s="160"/>
      <c r="J117" s="143"/>
      <c r="K117" s="160"/>
      <c r="L117" s="143"/>
      <c r="M117" s="160"/>
      <c r="N117" s="143"/>
      <c r="O117" s="160"/>
      <c r="P117" s="143"/>
      <c r="Q117" s="160"/>
      <c r="R117" s="143"/>
      <c r="S117" s="160"/>
      <c r="T117" s="143"/>
      <c r="U117" s="160"/>
      <c r="V117" s="143"/>
      <c r="W117" s="160"/>
      <c r="X117" s="143"/>
      <c r="Y117" s="160"/>
      <c r="Z117" s="143"/>
      <c r="AA117" s="160"/>
      <c r="AB117" s="143"/>
      <c r="AC117" s="160"/>
      <c r="AD117" s="143"/>
      <c r="AE117" s="160"/>
      <c r="AF117" s="143"/>
      <c r="AG117" s="160"/>
      <c r="AH117" s="143"/>
      <c r="AI117" s="160"/>
      <c r="AJ117" s="143"/>
      <c r="AK117" s="160"/>
      <c r="AL117" s="143"/>
      <c r="AM117" s="160"/>
      <c r="AN117" s="143"/>
      <c r="AO117" s="160"/>
      <c r="AP117" s="143"/>
      <c r="AQ117" s="160"/>
      <c r="AR117" s="143"/>
      <c r="AS117" s="160"/>
      <c r="AT117" s="143"/>
      <c r="AU117" s="160"/>
      <c r="AV117" s="143"/>
      <c r="AW117" s="160"/>
      <c r="AX117" s="143"/>
      <c r="AY117" s="160"/>
      <c r="AZ117" s="143"/>
      <c r="BA117" s="160"/>
      <c r="BB117" s="143"/>
      <c r="BC117" s="160"/>
      <c r="BD117" s="143"/>
      <c r="BE117" s="160"/>
      <c r="BF117" s="143"/>
      <c r="BG117" s="160"/>
      <c r="BH117" s="143"/>
      <c r="BI117" s="160"/>
      <c r="BJ117" s="143"/>
      <c r="BK117" s="160"/>
      <c r="BL117" s="143"/>
      <c r="BM117" s="264"/>
    </row>
    <row r="118" spans="2:66" s="98" customFormat="1" outlineLevel="1">
      <c r="B118" s="384"/>
      <c r="C118" s="110">
        <f>設定!L12</f>
        <v>0</v>
      </c>
      <c r="D118" s="149"/>
      <c r="E118" s="164"/>
      <c r="F118" s="149"/>
      <c r="G118" s="164"/>
      <c r="H118" s="149"/>
      <c r="I118" s="164"/>
      <c r="J118" s="149"/>
      <c r="K118" s="164"/>
      <c r="L118" s="149"/>
      <c r="M118" s="164"/>
      <c r="N118" s="149"/>
      <c r="O118" s="164"/>
      <c r="P118" s="149"/>
      <c r="Q118" s="164"/>
      <c r="R118" s="149"/>
      <c r="S118" s="164"/>
      <c r="T118" s="149"/>
      <c r="U118" s="164"/>
      <c r="V118" s="149"/>
      <c r="W118" s="164"/>
      <c r="X118" s="149"/>
      <c r="Y118" s="164"/>
      <c r="Z118" s="149"/>
      <c r="AA118" s="164"/>
      <c r="AB118" s="149"/>
      <c r="AC118" s="164"/>
      <c r="AD118" s="149"/>
      <c r="AE118" s="164"/>
      <c r="AF118" s="149"/>
      <c r="AG118" s="164"/>
      <c r="AH118" s="149"/>
      <c r="AI118" s="164"/>
      <c r="AJ118" s="149"/>
      <c r="AK118" s="164"/>
      <c r="AL118" s="149"/>
      <c r="AM118" s="164"/>
      <c r="AN118" s="149"/>
      <c r="AO118" s="164"/>
      <c r="AP118" s="149"/>
      <c r="AQ118" s="164"/>
      <c r="AR118" s="149"/>
      <c r="AS118" s="164"/>
      <c r="AT118" s="149"/>
      <c r="AU118" s="164"/>
      <c r="AV118" s="149"/>
      <c r="AW118" s="164"/>
      <c r="AX118" s="149"/>
      <c r="AY118" s="164"/>
      <c r="AZ118" s="149"/>
      <c r="BA118" s="164"/>
      <c r="BB118" s="149"/>
      <c r="BC118" s="164"/>
      <c r="BD118" s="149"/>
      <c r="BE118" s="164"/>
      <c r="BF118" s="149"/>
      <c r="BG118" s="164"/>
      <c r="BH118" s="149"/>
      <c r="BI118" s="164"/>
      <c r="BJ118" s="149"/>
      <c r="BK118" s="164"/>
      <c r="BL118" s="149"/>
      <c r="BM118" s="262"/>
    </row>
    <row r="119" spans="2:66" s="98" customFormat="1" outlineLevel="1">
      <c r="B119" s="384"/>
      <c r="C119" s="110">
        <f>設定!L12</f>
        <v>0</v>
      </c>
      <c r="D119" s="149"/>
      <c r="E119" s="164"/>
      <c r="F119" s="149"/>
      <c r="G119" s="164"/>
      <c r="H119" s="149"/>
      <c r="I119" s="164"/>
      <c r="J119" s="149"/>
      <c r="K119" s="164"/>
      <c r="L119" s="149"/>
      <c r="M119" s="164"/>
      <c r="N119" s="149"/>
      <c r="O119" s="164"/>
      <c r="P119" s="149"/>
      <c r="Q119" s="164"/>
      <c r="R119" s="149"/>
      <c r="S119" s="164"/>
      <c r="T119" s="149"/>
      <c r="U119" s="164"/>
      <c r="V119" s="149"/>
      <c r="W119" s="164"/>
      <c r="X119" s="149"/>
      <c r="Y119" s="164"/>
      <c r="Z119" s="149"/>
      <c r="AA119" s="164"/>
      <c r="AB119" s="149"/>
      <c r="AC119" s="164"/>
      <c r="AD119" s="149"/>
      <c r="AE119" s="164"/>
      <c r="AF119" s="149"/>
      <c r="AG119" s="164"/>
      <c r="AH119" s="149"/>
      <c r="AI119" s="164"/>
      <c r="AJ119" s="149"/>
      <c r="AK119" s="164"/>
      <c r="AL119" s="149"/>
      <c r="AM119" s="164"/>
      <c r="AN119" s="149"/>
      <c r="AO119" s="164"/>
      <c r="AP119" s="149"/>
      <c r="AQ119" s="164"/>
      <c r="AR119" s="149"/>
      <c r="AS119" s="164"/>
      <c r="AT119" s="149"/>
      <c r="AU119" s="164"/>
      <c r="AV119" s="149"/>
      <c r="AW119" s="164"/>
      <c r="AX119" s="149"/>
      <c r="AY119" s="164"/>
      <c r="AZ119" s="149"/>
      <c r="BA119" s="164"/>
      <c r="BB119" s="149"/>
      <c r="BC119" s="164"/>
      <c r="BD119" s="149"/>
      <c r="BE119" s="164"/>
      <c r="BF119" s="149"/>
      <c r="BG119" s="164"/>
      <c r="BH119" s="149"/>
      <c r="BI119" s="164"/>
      <c r="BJ119" s="149"/>
      <c r="BK119" s="164"/>
      <c r="BL119" s="149"/>
      <c r="BM119" s="262"/>
    </row>
    <row r="120" spans="2:66" s="98" customFormat="1">
      <c r="B120" s="384"/>
      <c r="C120" s="114">
        <f>設定!L13</f>
        <v>0</v>
      </c>
      <c r="D120" s="149"/>
      <c r="E120" s="164"/>
      <c r="F120" s="149"/>
      <c r="G120" s="164"/>
      <c r="H120" s="149"/>
      <c r="I120" s="164"/>
      <c r="J120" s="149"/>
      <c r="K120" s="164"/>
      <c r="L120" s="149"/>
      <c r="M120" s="164"/>
      <c r="N120" s="149"/>
      <c r="O120" s="164"/>
      <c r="P120" s="149"/>
      <c r="Q120" s="164"/>
      <c r="R120" s="149"/>
      <c r="S120" s="164"/>
      <c r="T120" s="149"/>
      <c r="U120" s="164"/>
      <c r="V120" s="149"/>
      <c r="W120" s="164"/>
      <c r="X120" s="149"/>
      <c r="Y120" s="164"/>
      <c r="Z120" s="149"/>
      <c r="AA120" s="164"/>
      <c r="AB120" s="149"/>
      <c r="AC120" s="164"/>
      <c r="AD120" s="149"/>
      <c r="AE120" s="164"/>
      <c r="AF120" s="149"/>
      <c r="AG120" s="164"/>
      <c r="AH120" s="149"/>
      <c r="AI120" s="164"/>
      <c r="AJ120" s="149"/>
      <c r="AK120" s="164"/>
      <c r="AL120" s="149"/>
      <c r="AM120" s="164"/>
      <c r="AN120" s="149"/>
      <c r="AO120" s="164"/>
      <c r="AP120" s="149"/>
      <c r="AQ120" s="164"/>
      <c r="AR120" s="149"/>
      <c r="AS120" s="164"/>
      <c r="AT120" s="149"/>
      <c r="AU120" s="164"/>
      <c r="AV120" s="149"/>
      <c r="AW120" s="164"/>
      <c r="AX120" s="149"/>
      <c r="AY120" s="164"/>
      <c r="AZ120" s="149"/>
      <c r="BA120" s="164"/>
      <c r="BB120" s="149"/>
      <c r="BC120" s="164"/>
      <c r="BD120" s="149"/>
      <c r="BE120" s="164"/>
      <c r="BF120" s="149"/>
      <c r="BG120" s="164"/>
      <c r="BH120" s="149"/>
      <c r="BI120" s="164"/>
      <c r="BJ120" s="149"/>
      <c r="BK120" s="164"/>
      <c r="BL120" s="149"/>
      <c r="BM120" s="262"/>
    </row>
    <row r="121" spans="2:66" s="98" customFormat="1" outlineLevel="1">
      <c r="B121" s="384"/>
      <c r="C121" s="114">
        <f>設定!L13</f>
        <v>0</v>
      </c>
      <c r="D121" s="149"/>
      <c r="E121" s="164"/>
      <c r="F121" s="149"/>
      <c r="G121" s="164"/>
      <c r="H121" s="149"/>
      <c r="I121" s="164"/>
      <c r="J121" s="149"/>
      <c r="K121" s="164"/>
      <c r="L121" s="149"/>
      <c r="M121" s="164"/>
      <c r="N121" s="149"/>
      <c r="O121" s="164"/>
      <c r="P121" s="149"/>
      <c r="Q121" s="164"/>
      <c r="R121" s="149"/>
      <c r="S121" s="164"/>
      <c r="T121" s="149"/>
      <c r="U121" s="164"/>
      <c r="V121" s="149"/>
      <c r="W121" s="164"/>
      <c r="X121" s="149"/>
      <c r="Y121" s="164"/>
      <c r="Z121" s="149"/>
      <c r="AA121" s="164"/>
      <c r="AB121" s="149"/>
      <c r="AC121" s="164"/>
      <c r="AD121" s="149"/>
      <c r="AE121" s="164"/>
      <c r="AF121" s="149"/>
      <c r="AG121" s="164"/>
      <c r="AH121" s="149"/>
      <c r="AI121" s="164"/>
      <c r="AJ121" s="149"/>
      <c r="AK121" s="164"/>
      <c r="AL121" s="149"/>
      <c r="AM121" s="164"/>
      <c r="AN121" s="149"/>
      <c r="AO121" s="164"/>
      <c r="AP121" s="149"/>
      <c r="AQ121" s="164"/>
      <c r="AR121" s="149"/>
      <c r="AS121" s="164"/>
      <c r="AT121" s="149"/>
      <c r="AU121" s="164"/>
      <c r="AV121" s="149"/>
      <c r="AW121" s="164"/>
      <c r="AX121" s="149"/>
      <c r="AY121" s="164"/>
      <c r="AZ121" s="149"/>
      <c r="BA121" s="164"/>
      <c r="BB121" s="149"/>
      <c r="BC121" s="164"/>
      <c r="BD121" s="149"/>
      <c r="BE121" s="164"/>
      <c r="BF121" s="149"/>
      <c r="BG121" s="164"/>
      <c r="BH121" s="149"/>
      <c r="BI121" s="164"/>
      <c r="BJ121" s="149"/>
      <c r="BK121" s="164"/>
      <c r="BL121" s="149"/>
      <c r="BM121" s="262"/>
    </row>
    <row r="122" spans="2:66" s="98" customFormat="1" outlineLevel="1">
      <c r="B122" s="384"/>
      <c r="C122" s="114">
        <f>設定!L13</f>
        <v>0</v>
      </c>
      <c r="D122" s="149"/>
      <c r="E122" s="164"/>
      <c r="F122" s="149"/>
      <c r="G122" s="164"/>
      <c r="H122" s="149"/>
      <c r="I122" s="164"/>
      <c r="J122" s="149"/>
      <c r="K122" s="164"/>
      <c r="L122" s="149"/>
      <c r="M122" s="164"/>
      <c r="N122" s="149"/>
      <c r="O122" s="164"/>
      <c r="P122" s="149"/>
      <c r="Q122" s="164"/>
      <c r="R122" s="149"/>
      <c r="S122" s="164"/>
      <c r="T122" s="149"/>
      <c r="U122" s="164"/>
      <c r="V122" s="149"/>
      <c r="W122" s="164"/>
      <c r="X122" s="149"/>
      <c r="Y122" s="164"/>
      <c r="Z122" s="149"/>
      <c r="AA122" s="164"/>
      <c r="AB122" s="149"/>
      <c r="AC122" s="164"/>
      <c r="AD122" s="149"/>
      <c r="AE122" s="164"/>
      <c r="AF122" s="149"/>
      <c r="AG122" s="164"/>
      <c r="AH122" s="149"/>
      <c r="AI122" s="164"/>
      <c r="AJ122" s="149"/>
      <c r="AK122" s="164"/>
      <c r="AL122" s="149"/>
      <c r="AM122" s="164"/>
      <c r="AN122" s="149"/>
      <c r="AO122" s="164"/>
      <c r="AP122" s="149"/>
      <c r="AQ122" s="164"/>
      <c r="AR122" s="149"/>
      <c r="AS122" s="164"/>
      <c r="AT122" s="149"/>
      <c r="AU122" s="164"/>
      <c r="AV122" s="149"/>
      <c r="AW122" s="164"/>
      <c r="AX122" s="149"/>
      <c r="AY122" s="164"/>
      <c r="AZ122" s="149"/>
      <c r="BA122" s="164"/>
      <c r="BB122" s="149"/>
      <c r="BC122" s="164"/>
      <c r="BD122" s="149"/>
      <c r="BE122" s="164"/>
      <c r="BF122" s="149"/>
      <c r="BG122" s="164"/>
      <c r="BH122" s="149"/>
      <c r="BI122" s="164"/>
      <c r="BJ122" s="149"/>
      <c r="BK122" s="164"/>
      <c r="BL122" s="149"/>
      <c r="BM122" s="262"/>
    </row>
    <row r="123" spans="2:66" s="98" customFormat="1">
      <c r="B123" s="384"/>
      <c r="C123" s="110">
        <f>設定!L14</f>
        <v>0</v>
      </c>
      <c r="D123" s="143"/>
      <c r="E123" s="160"/>
      <c r="F123" s="143"/>
      <c r="G123" s="160"/>
      <c r="H123" s="143"/>
      <c r="I123" s="160"/>
      <c r="J123" s="143"/>
      <c r="K123" s="160"/>
      <c r="L123" s="143"/>
      <c r="M123" s="160"/>
      <c r="N123" s="143"/>
      <c r="O123" s="160"/>
      <c r="P123" s="143"/>
      <c r="Q123" s="160"/>
      <c r="R123" s="143"/>
      <c r="S123" s="160"/>
      <c r="T123" s="143"/>
      <c r="U123" s="160"/>
      <c r="V123" s="143"/>
      <c r="W123" s="160"/>
      <c r="X123" s="143"/>
      <c r="Y123" s="160"/>
      <c r="Z123" s="143"/>
      <c r="AA123" s="160"/>
      <c r="AB123" s="143"/>
      <c r="AC123" s="160"/>
      <c r="AD123" s="143"/>
      <c r="AE123" s="160"/>
      <c r="AF123" s="143"/>
      <c r="AG123" s="160"/>
      <c r="AH123" s="143"/>
      <c r="AI123" s="160"/>
      <c r="AJ123" s="143"/>
      <c r="AK123" s="160"/>
      <c r="AL123" s="143"/>
      <c r="AM123" s="160"/>
      <c r="AN123" s="143"/>
      <c r="AO123" s="160"/>
      <c r="AP123" s="143"/>
      <c r="AQ123" s="160"/>
      <c r="AR123" s="143"/>
      <c r="AS123" s="160"/>
      <c r="AT123" s="143"/>
      <c r="AU123" s="160"/>
      <c r="AV123" s="143"/>
      <c r="AW123" s="160"/>
      <c r="AX123" s="143"/>
      <c r="AY123" s="160"/>
      <c r="AZ123" s="143"/>
      <c r="BA123" s="160"/>
      <c r="BB123" s="143"/>
      <c r="BC123" s="160"/>
      <c r="BD123" s="143"/>
      <c r="BE123" s="160"/>
      <c r="BF123" s="143"/>
      <c r="BG123" s="160"/>
      <c r="BH123" s="143"/>
      <c r="BI123" s="160"/>
      <c r="BJ123" s="143"/>
      <c r="BK123" s="160"/>
      <c r="BL123" s="143"/>
      <c r="BM123" s="264"/>
    </row>
    <row r="124" spans="2:66" s="98" customFormat="1" outlineLevel="1">
      <c r="B124" s="384"/>
      <c r="C124" s="110">
        <f>設定!L14</f>
        <v>0</v>
      </c>
      <c r="D124" s="143"/>
      <c r="E124" s="160"/>
      <c r="F124" s="143"/>
      <c r="G124" s="160"/>
      <c r="H124" s="143"/>
      <c r="I124" s="160"/>
      <c r="J124" s="143"/>
      <c r="K124" s="160"/>
      <c r="L124" s="143"/>
      <c r="M124" s="160"/>
      <c r="N124" s="143"/>
      <c r="O124" s="160"/>
      <c r="P124" s="143"/>
      <c r="Q124" s="160"/>
      <c r="R124" s="143"/>
      <c r="S124" s="160"/>
      <c r="T124" s="143"/>
      <c r="U124" s="160"/>
      <c r="V124" s="143"/>
      <c r="W124" s="160"/>
      <c r="X124" s="143"/>
      <c r="Y124" s="160"/>
      <c r="Z124" s="143"/>
      <c r="AA124" s="160"/>
      <c r="AB124" s="143"/>
      <c r="AC124" s="160"/>
      <c r="AD124" s="143"/>
      <c r="AE124" s="160"/>
      <c r="AF124" s="143"/>
      <c r="AG124" s="160"/>
      <c r="AH124" s="143"/>
      <c r="AI124" s="160"/>
      <c r="AJ124" s="143"/>
      <c r="AK124" s="160"/>
      <c r="AL124" s="143"/>
      <c r="AM124" s="160"/>
      <c r="AN124" s="143"/>
      <c r="AO124" s="160"/>
      <c r="AP124" s="143"/>
      <c r="AQ124" s="160"/>
      <c r="AR124" s="143"/>
      <c r="AS124" s="160"/>
      <c r="AT124" s="143"/>
      <c r="AU124" s="160"/>
      <c r="AV124" s="143"/>
      <c r="AW124" s="160"/>
      <c r="AX124" s="143"/>
      <c r="AY124" s="160"/>
      <c r="AZ124" s="143"/>
      <c r="BA124" s="160"/>
      <c r="BB124" s="143"/>
      <c r="BC124" s="160"/>
      <c r="BD124" s="143"/>
      <c r="BE124" s="160"/>
      <c r="BF124" s="143"/>
      <c r="BG124" s="160"/>
      <c r="BH124" s="143"/>
      <c r="BI124" s="160"/>
      <c r="BJ124" s="143"/>
      <c r="BK124" s="160"/>
      <c r="BL124" s="143"/>
      <c r="BM124" s="264"/>
    </row>
    <row r="125" spans="2:66" s="98" customFormat="1" outlineLevel="1">
      <c r="B125" s="384"/>
      <c r="C125" s="110">
        <f>設定!L14</f>
        <v>0</v>
      </c>
      <c r="D125" s="143"/>
      <c r="E125" s="160"/>
      <c r="F125" s="143"/>
      <c r="G125" s="160"/>
      <c r="H125" s="143"/>
      <c r="I125" s="160"/>
      <c r="J125" s="143"/>
      <c r="K125" s="160"/>
      <c r="L125" s="143"/>
      <c r="M125" s="160"/>
      <c r="N125" s="143"/>
      <c r="O125" s="160"/>
      <c r="P125" s="143"/>
      <c r="Q125" s="160"/>
      <c r="R125" s="143"/>
      <c r="S125" s="160"/>
      <c r="T125" s="143"/>
      <c r="U125" s="160"/>
      <c r="V125" s="143"/>
      <c r="W125" s="160"/>
      <c r="X125" s="143"/>
      <c r="Y125" s="160"/>
      <c r="Z125" s="143"/>
      <c r="AA125" s="160"/>
      <c r="AB125" s="143"/>
      <c r="AC125" s="160"/>
      <c r="AD125" s="143"/>
      <c r="AE125" s="160"/>
      <c r="AF125" s="143"/>
      <c r="AG125" s="160"/>
      <c r="AH125" s="143"/>
      <c r="AI125" s="160"/>
      <c r="AJ125" s="143"/>
      <c r="AK125" s="160"/>
      <c r="AL125" s="143"/>
      <c r="AM125" s="160"/>
      <c r="AN125" s="143"/>
      <c r="AO125" s="160"/>
      <c r="AP125" s="143"/>
      <c r="AQ125" s="160"/>
      <c r="AR125" s="143"/>
      <c r="AS125" s="160"/>
      <c r="AT125" s="143"/>
      <c r="AU125" s="160"/>
      <c r="AV125" s="143"/>
      <c r="AW125" s="160"/>
      <c r="AX125" s="143"/>
      <c r="AY125" s="160"/>
      <c r="AZ125" s="143"/>
      <c r="BA125" s="160"/>
      <c r="BB125" s="143"/>
      <c r="BC125" s="160"/>
      <c r="BD125" s="143"/>
      <c r="BE125" s="160"/>
      <c r="BF125" s="143"/>
      <c r="BG125" s="160"/>
      <c r="BH125" s="143"/>
      <c r="BI125" s="160"/>
      <c r="BJ125" s="143"/>
      <c r="BK125" s="160"/>
      <c r="BL125" s="143"/>
      <c r="BM125" s="264"/>
    </row>
    <row r="126" spans="2:66" s="98" customFormat="1" ht="19" thickBot="1">
      <c r="B126" s="384"/>
      <c r="C126" s="153" t="s">
        <v>87</v>
      </c>
      <c r="D126" s="321"/>
      <c r="E126" s="322"/>
      <c r="F126" s="321"/>
      <c r="G126" s="322"/>
      <c r="H126" s="321"/>
      <c r="I126" s="322"/>
      <c r="J126" s="321"/>
      <c r="K126" s="322"/>
      <c r="L126" s="321"/>
      <c r="M126" s="322"/>
      <c r="N126" s="321"/>
      <c r="O126" s="322"/>
      <c r="P126" s="321"/>
      <c r="Q126" s="322"/>
      <c r="R126" s="321"/>
      <c r="S126" s="322"/>
      <c r="T126" s="321"/>
      <c r="U126" s="322"/>
      <c r="V126" s="321"/>
      <c r="W126" s="322"/>
      <c r="X126" s="321"/>
      <c r="Y126" s="322"/>
      <c r="Z126" s="321"/>
      <c r="AA126" s="322"/>
      <c r="AB126" s="321"/>
      <c r="AC126" s="322"/>
      <c r="AD126" s="321"/>
      <c r="AE126" s="322"/>
      <c r="AF126" s="321"/>
      <c r="AG126" s="322"/>
      <c r="AH126" s="321"/>
      <c r="AI126" s="322"/>
      <c r="AJ126" s="321"/>
      <c r="AK126" s="322"/>
      <c r="AL126" s="321"/>
      <c r="AM126" s="322"/>
      <c r="AN126" s="321"/>
      <c r="AO126" s="322"/>
      <c r="AP126" s="321"/>
      <c r="AQ126" s="322"/>
      <c r="AR126" s="321"/>
      <c r="AS126" s="322"/>
      <c r="AT126" s="321"/>
      <c r="AU126" s="322"/>
      <c r="AV126" s="321"/>
      <c r="AW126" s="322"/>
      <c r="AX126" s="321"/>
      <c r="AY126" s="322"/>
      <c r="AZ126" s="321"/>
      <c r="BA126" s="322"/>
      <c r="BB126" s="321"/>
      <c r="BC126" s="322"/>
      <c r="BD126" s="321"/>
      <c r="BE126" s="322"/>
      <c r="BF126" s="321"/>
      <c r="BG126" s="322"/>
      <c r="BH126" s="321"/>
      <c r="BI126" s="322"/>
      <c r="BJ126" s="321"/>
      <c r="BK126" s="322"/>
      <c r="BL126" s="333"/>
      <c r="BM126" s="335"/>
    </row>
    <row r="127" spans="2:66" s="98" customFormat="1" ht="20" thickTop="1" thickBot="1">
      <c r="B127" s="385"/>
      <c r="C127" s="154" t="s">
        <v>88</v>
      </c>
      <c r="D127" s="316">
        <f>SUM(D96:D125)</f>
        <v>0</v>
      </c>
      <c r="E127" s="317"/>
      <c r="F127" s="316">
        <f t="shared" ref="F127" si="240">SUM(F96:F125)</f>
        <v>0</v>
      </c>
      <c r="G127" s="317"/>
      <c r="H127" s="316">
        <f t="shared" ref="H127" si="241">SUM(H96:H125)</f>
        <v>0</v>
      </c>
      <c r="I127" s="317"/>
      <c r="J127" s="316">
        <f t="shared" ref="J127" si="242">SUM(J96:J125)</f>
        <v>0</v>
      </c>
      <c r="K127" s="317"/>
      <c r="L127" s="316">
        <f t="shared" ref="L127" si="243">SUM(L96:L125)</f>
        <v>0</v>
      </c>
      <c r="M127" s="317"/>
      <c r="N127" s="316">
        <f t="shared" ref="N127" si="244">SUM(N96:N125)</f>
        <v>0</v>
      </c>
      <c r="O127" s="317"/>
      <c r="P127" s="316">
        <f t="shared" ref="P127" si="245">SUM(P96:P125)</f>
        <v>0</v>
      </c>
      <c r="Q127" s="317"/>
      <c r="R127" s="316">
        <f t="shared" ref="R127" si="246">SUM(R96:R125)</f>
        <v>0</v>
      </c>
      <c r="S127" s="317"/>
      <c r="T127" s="316">
        <f t="shared" ref="T127" si="247">SUM(T96:T125)</f>
        <v>0</v>
      </c>
      <c r="U127" s="317"/>
      <c r="V127" s="316">
        <f t="shared" ref="V127" si="248">SUM(V96:V125)</f>
        <v>0</v>
      </c>
      <c r="W127" s="317"/>
      <c r="X127" s="316">
        <f t="shared" ref="X127" si="249">SUM(X96:X125)</f>
        <v>0</v>
      </c>
      <c r="Y127" s="317"/>
      <c r="Z127" s="316">
        <f t="shared" ref="Z127" si="250">SUM(Z96:Z125)</f>
        <v>0</v>
      </c>
      <c r="AA127" s="317"/>
      <c r="AB127" s="316">
        <f t="shared" ref="AB127" si="251">SUM(AB96:AB125)</f>
        <v>0</v>
      </c>
      <c r="AC127" s="317"/>
      <c r="AD127" s="316">
        <f t="shared" ref="AD127" si="252">SUM(AD96:AD125)</f>
        <v>0</v>
      </c>
      <c r="AE127" s="317"/>
      <c r="AF127" s="316">
        <f t="shared" ref="AF127" si="253">SUM(AF96:AF125)</f>
        <v>0</v>
      </c>
      <c r="AG127" s="317"/>
      <c r="AH127" s="316">
        <f t="shared" ref="AH127" si="254">SUM(AH96:AH125)</f>
        <v>0</v>
      </c>
      <c r="AI127" s="317"/>
      <c r="AJ127" s="316">
        <f t="shared" ref="AJ127" si="255">SUM(AJ96:AJ125)</f>
        <v>0</v>
      </c>
      <c r="AK127" s="317"/>
      <c r="AL127" s="316">
        <f t="shared" ref="AL127" si="256">SUM(AL96:AL125)</f>
        <v>0</v>
      </c>
      <c r="AM127" s="317"/>
      <c r="AN127" s="316">
        <f t="shared" ref="AN127" si="257">SUM(AN96:AN125)</f>
        <v>0</v>
      </c>
      <c r="AO127" s="317"/>
      <c r="AP127" s="316">
        <f t="shared" ref="AP127" si="258">SUM(AP96:AP125)</f>
        <v>0</v>
      </c>
      <c r="AQ127" s="317"/>
      <c r="AR127" s="316">
        <f t="shared" ref="AR127" si="259">SUM(AR96:AR125)</f>
        <v>0</v>
      </c>
      <c r="AS127" s="317"/>
      <c r="AT127" s="316">
        <f t="shared" ref="AT127" si="260">SUM(AT96:AT125)</f>
        <v>0</v>
      </c>
      <c r="AU127" s="317"/>
      <c r="AV127" s="316">
        <f t="shared" ref="AV127" si="261">SUM(AV96:AV125)</f>
        <v>0</v>
      </c>
      <c r="AW127" s="317"/>
      <c r="AX127" s="316">
        <f t="shared" ref="AX127" si="262">SUM(AX96:AX125)</f>
        <v>0</v>
      </c>
      <c r="AY127" s="317"/>
      <c r="AZ127" s="316">
        <f t="shared" ref="AZ127" si="263">SUM(AZ96:AZ125)</f>
        <v>0</v>
      </c>
      <c r="BA127" s="317"/>
      <c r="BB127" s="316">
        <f t="shared" ref="BB127" si="264">SUM(BB96:BB125)</f>
        <v>0</v>
      </c>
      <c r="BC127" s="317"/>
      <c r="BD127" s="316">
        <f t="shared" ref="BD127" si="265">SUM(BD96:BD125)</f>
        <v>0</v>
      </c>
      <c r="BE127" s="317"/>
      <c r="BF127" s="316">
        <f t="shared" ref="BF127" si="266">SUM(BF96:BF125)</f>
        <v>0</v>
      </c>
      <c r="BG127" s="317"/>
      <c r="BH127" s="316">
        <f t="shared" ref="BH127" si="267">SUM(BH96:BH125)</f>
        <v>0</v>
      </c>
      <c r="BI127" s="317"/>
      <c r="BJ127" s="316">
        <f t="shared" ref="BJ127" si="268">SUM(BJ96:BJ125)</f>
        <v>0</v>
      </c>
      <c r="BK127" s="317"/>
      <c r="BL127" s="316">
        <f t="shared" ref="BL127" si="269">SUM(BL96:BL125)</f>
        <v>0</v>
      </c>
      <c r="BM127" s="317"/>
    </row>
    <row r="128" spans="2:66" s="102" customFormat="1" ht="21" customHeight="1" thickTop="1" thickBot="1">
      <c r="B128" s="292" t="s">
        <v>93</v>
      </c>
      <c r="C128" s="293">
        <v>1</v>
      </c>
      <c r="D128" s="316">
        <f>SUM(D67,D79,D91,D95,D127)</f>
        <v>0</v>
      </c>
      <c r="E128" s="317"/>
      <c r="F128" s="316">
        <f>SUM(F67,F79,F91,F95,F127)</f>
        <v>0</v>
      </c>
      <c r="G128" s="317"/>
      <c r="H128" s="316">
        <f t="shared" ref="H128" si="270">SUM(H67,H79,H91,H95,H127)</f>
        <v>0</v>
      </c>
      <c r="I128" s="317"/>
      <c r="J128" s="316">
        <f t="shared" ref="J128" si="271">SUM(J67,J79,J91,J95,J127)</f>
        <v>0</v>
      </c>
      <c r="K128" s="317"/>
      <c r="L128" s="316">
        <f t="shared" ref="L128" si="272">SUM(L67,L79,L91,L95,L127)</f>
        <v>0</v>
      </c>
      <c r="M128" s="317"/>
      <c r="N128" s="316">
        <f t="shared" ref="N128" si="273">SUM(N67,N79,N91,N95,N127)</f>
        <v>0</v>
      </c>
      <c r="O128" s="317"/>
      <c r="P128" s="316">
        <f t="shared" ref="P128" si="274">SUM(P67,P79,P91,P95,P127)</f>
        <v>0</v>
      </c>
      <c r="Q128" s="317"/>
      <c r="R128" s="316">
        <f t="shared" ref="R128" si="275">SUM(R67,R79,R91,R95,R127)</f>
        <v>0</v>
      </c>
      <c r="S128" s="317"/>
      <c r="T128" s="316">
        <f t="shared" ref="T128" si="276">SUM(T67,T79,T91,T95,T127)</f>
        <v>0</v>
      </c>
      <c r="U128" s="317"/>
      <c r="V128" s="316">
        <f t="shared" ref="V128" si="277">SUM(V67,V79,V91,V95,V127)</f>
        <v>0</v>
      </c>
      <c r="W128" s="317"/>
      <c r="X128" s="316">
        <f t="shared" ref="X128" si="278">SUM(X67,X79,X91,X95,X127)</f>
        <v>0</v>
      </c>
      <c r="Y128" s="317"/>
      <c r="Z128" s="316">
        <f t="shared" ref="Z128" si="279">SUM(Z67,Z79,Z91,Z95,Z127)</f>
        <v>0</v>
      </c>
      <c r="AA128" s="317"/>
      <c r="AB128" s="316">
        <f t="shared" ref="AB128" si="280">SUM(AB67,AB79,AB91,AB95,AB127)</f>
        <v>0</v>
      </c>
      <c r="AC128" s="317"/>
      <c r="AD128" s="316">
        <f t="shared" ref="AD128" si="281">SUM(AD67,AD79,AD91,AD95,AD127)</f>
        <v>0</v>
      </c>
      <c r="AE128" s="317"/>
      <c r="AF128" s="316">
        <f t="shared" ref="AF128" si="282">SUM(AF67,AF79,AF91,AF95,AF127)</f>
        <v>0</v>
      </c>
      <c r="AG128" s="317"/>
      <c r="AH128" s="316">
        <f t="shared" ref="AH128" si="283">SUM(AH67,AH79,AH91,AH95,AH127)</f>
        <v>0</v>
      </c>
      <c r="AI128" s="317"/>
      <c r="AJ128" s="316">
        <f t="shared" ref="AJ128" si="284">SUM(AJ67,AJ79,AJ91,AJ95,AJ127)</f>
        <v>0</v>
      </c>
      <c r="AK128" s="317"/>
      <c r="AL128" s="316">
        <f t="shared" ref="AL128" si="285">SUM(AL67,AL79,AL91,AL95,AL127)</f>
        <v>0</v>
      </c>
      <c r="AM128" s="317"/>
      <c r="AN128" s="316">
        <f t="shared" ref="AN128" si="286">SUM(AN67,AN79,AN91,AN95,AN127)</f>
        <v>0</v>
      </c>
      <c r="AO128" s="317"/>
      <c r="AP128" s="316">
        <f t="shared" ref="AP128" si="287">SUM(AP67,AP79,AP91,AP95,AP127)</f>
        <v>0</v>
      </c>
      <c r="AQ128" s="317"/>
      <c r="AR128" s="316">
        <f t="shared" ref="AR128" si="288">SUM(AR67,AR79,AR91,AR95,AR127)</f>
        <v>0</v>
      </c>
      <c r="AS128" s="317"/>
      <c r="AT128" s="316">
        <f t="shared" ref="AT128" si="289">SUM(AT67,AT79,AT91,AT95,AT127)</f>
        <v>0</v>
      </c>
      <c r="AU128" s="317"/>
      <c r="AV128" s="316">
        <f t="shared" ref="AV128" si="290">SUM(AV67,AV79,AV91,AV95,AV127)</f>
        <v>0</v>
      </c>
      <c r="AW128" s="317"/>
      <c r="AX128" s="316">
        <f t="shared" ref="AX128" si="291">SUM(AX67,AX79,AX91,AX95,AX127)</f>
        <v>0</v>
      </c>
      <c r="AY128" s="317"/>
      <c r="AZ128" s="316">
        <f t="shared" ref="AZ128" si="292">SUM(AZ67,AZ79,AZ91,AZ95,AZ127)</f>
        <v>0</v>
      </c>
      <c r="BA128" s="317"/>
      <c r="BB128" s="316">
        <f t="shared" ref="BB128" si="293">SUM(BB67,BB79,BB91,BB95,BB127)</f>
        <v>0</v>
      </c>
      <c r="BC128" s="317"/>
      <c r="BD128" s="316">
        <f t="shared" ref="BD128" si="294">SUM(BD67,BD79,BD91,BD95,BD127)</f>
        <v>0</v>
      </c>
      <c r="BE128" s="317"/>
      <c r="BF128" s="316">
        <f t="shared" ref="BF128" si="295">SUM(BF67,BF79,BF91,BF95,BF127)</f>
        <v>0</v>
      </c>
      <c r="BG128" s="317"/>
      <c r="BH128" s="316">
        <f t="shared" ref="BH128" si="296">SUM(BH67,BH79,BH91,BH95,BH127)</f>
        <v>0</v>
      </c>
      <c r="BI128" s="317"/>
      <c r="BJ128" s="316">
        <f t="shared" ref="BJ128" si="297">SUM(BJ67,BJ79,BJ91,BJ95,BJ127)</f>
        <v>0</v>
      </c>
      <c r="BK128" s="317"/>
      <c r="BL128" s="316">
        <f t="shared" ref="BL128" si="298">SUM(BL67,BL79,BL91,BL95,BL127)</f>
        <v>0</v>
      </c>
      <c r="BM128" s="318"/>
      <c r="BN128" s="101"/>
    </row>
    <row r="129" spans="2:65" ht="20" thickTop="1" thickBot="1">
      <c r="B129" s="292" t="s">
        <v>94</v>
      </c>
      <c r="C129" s="293">
        <v>1</v>
      </c>
      <c r="D129" s="316">
        <f>D55-SUM(D67,D79,D91,D95,D127)</f>
        <v>0</v>
      </c>
      <c r="E129" s="317"/>
      <c r="F129" s="316">
        <f t="shared" ref="F129" si="299">F55-SUM(F67,F79,F91,F95,F127)</f>
        <v>0</v>
      </c>
      <c r="G129" s="317"/>
      <c r="H129" s="316">
        <f t="shared" ref="H129" si="300">H55-SUM(H67,H79,H91,H95,H127)</f>
        <v>0</v>
      </c>
      <c r="I129" s="317"/>
      <c r="J129" s="316">
        <f t="shared" ref="J129" si="301">J55-SUM(J67,J79,J91,J95,J127)</f>
        <v>0</v>
      </c>
      <c r="K129" s="317"/>
      <c r="L129" s="316">
        <f t="shared" ref="L129" si="302">L55-SUM(L67,L79,L91,L95,L127)</f>
        <v>0</v>
      </c>
      <c r="M129" s="317"/>
      <c r="N129" s="316">
        <f t="shared" ref="N129" si="303">N55-SUM(N67,N79,N91,N95,N127)</f>
        <v>0</v>
      </c>
      <c r="O129" s="317"/>
      <c r="P129" s="316">
        <f t="shared" ref="P129" si="304">P55-SUM(P67,P79,P91,P95,P127)</f>
        <v>0</v>
      </c>
      <c r="Q129" s="317"/>
      <c r="R129" s="316">
        <f t="shared" ref="R129" si="305">R55-SUM(R67,R79,R91,R95,R127)</f>
        <v>0</v>
      </c>
      <c r="S129" s="317"/>
      <c r="T129" s="316">
        <f t="shared" ref="T129" si="306">T55-SUM(T67,T79,T91,T95,T127)</f>
        <v>0</v>
      </c>
      <c r="U129" s="317"/>
      <c r="V129" s="316">
        <f t="shared" ref="V129" si="307">V55-SUM(V67,V79,V91,V95,V127)</f>
        <v>0</v>
      </c>
      <c r="W129" s="317"/>
      <c r="X129" s="316">
        <f t="shared" ref="X129" si="308">X55-SUM(X67,X79,X91,X95,X127)</f>
        <v>0</v>
      </c>
      <c r="Y129" s="317"/>
      <c r="Z129" s="316">
        <f t="shared" ref="Z129" si="309">Z55-SUM(Z67,Z79,Z91,Z95,Z127)</f>
        <v>0</v>
      </c>
      <c r="AA129" s="317"/>
      <c r="AB129" s="316">
        <f t="shared" ref="AB129" si="310">AB55-SUM(AB67,AB79,AB91,AB95,AB127)</f>
        <v>0</v>
      </c>
      <c r="AC129" s="317"/>
      <c r="AD129" s="316">
        <f t="shared" ref="AD129" si="311">AD55-SUM(AD67,AD79,AD91,AD95,AD127)</f>
        <v>0</v>
      </c>
      <c r="AE129" s="317"/>
      <c r="AF129" s="316">
        <f t="shared" ref="AF129" si="312">AF55-SUM(AF67,AF79,AF91,AF95,AF127)</f>
        <v>0</v>
      </c>
      <c r="AG129" s="317"/>
      <c r="AH129" s="316">
        <f t="shared" ref="AH129" si="313">AH55-SUM(AH67,AH79,AH91,AH95,AH127)</f>
        <v>0</v>
      </c>
      <c r="AI129" s="317"/>
      <c r="AJ129" s="316">
        <f t="shared" ref="AJ129" si="314">AJ55-SUM(AJ67,AJ79,AJ91,AJ95,AJ127)</f>
        <v>0</v>
      </c>
      <c r="AK129" s="317"/>
      <c r="AL129" s="316">
        <f t="shared" ref="AL129" si="315">AL55-SUM(AL67,AL79,AL91,AL95,AL127)</f>
        <v>0</v>
      </c>
      <c r="AM129" s="317"/>
      <c r="AN129" s="316">
        <f t="shared" ref="AN129" si="316">AN55-SUM(AN67,AN79,AN91,AN95,AN127)</f>
        <v>0</v>
      </c>
      <c r="AO129" s="317"/>
      <c r="AP129" s="316">
        <f t="shared" ref="AP129" si="317">AP55-SUM(AP67,AP79,AP91,AP95,AP127)</f>
        <v>0</v>
      </c>
      <c r="AQ129" s="317"/>
      <c r="AR129" s="316">
        <f t="shared" ref="AR129" si="318">AR55-SUM(AR67,AR79,AR91,AR95,AR127)</f>
        <v>0</v>
      </c>
      <c r="AS129" s="317"/>
      <c r="AT129" s="316">
        <f t="shared" ref="AT129" si="319">AT55-SUM(AT67,AT79,AT91,AT95,AT127)</f>
        <v>0</v>
      </c>
      <c r="AU129" s="317"/>
      <c r="AV129" s="316">
        <f t="shared" ref="AV129" si="320">AV55-SUM(AV67,AV79,AV91,AV95,AV127)</f>
        <v>0</v>
      </c>
      <c r="AW129" s="317"/>
      <c r="AX129" s="316">
        <f t="shared" ref="AX129" si="321">AX55-SUM(AX67,AX79,AX91,AX95,AX127)</f>
        <v>0</v>
      </c>
      <c r="AY129" s="317"/>
      <c r="AZ129" s="316">
        <f t="shared" ref="AZ129" si="322">AZ55-SUM(AZ67,AZ79,AZ91,AZ95,AZ127)</f>
        <v>0</v>
      </c>
      <c r="BA129" s="317"/>
      <c r="BB129" s="316">
        <f t="shared" ref="BB129" si="323">BB55-SUM(BB67,BB79,BB91,BB95,BB127)</f>
        <v>0</v>
      </c>
      <c r="BC129" s="317"/>
      <c r="BD129" s="316">
        <f t="shared" ref="BD129" si="324">BD55-SUM(BD67,BD79,BD91,BD95,BD127)</f>
        <v>0</v>
      </c>
      <c r="BE129" s="317"/>
      <c r="BF129" s="316">
        <f t="shared" ref="BF129" si="325">BF55-SUM(BF67,BF79,BF91,BF95,BF127)</f>
        <v>0</v>
      </c>
      <c r="BG129" s="317"/>
      <c r="BH129" s="316">
        <f t="shared" ref="BH129" si="326">BH55-SUM(BH67,BH79,BH91,BH95,BH127)</f>
        <v>0</v>
      </c>
      <c r="BI129" s="317"/>
      <c r="BJ129" s="316">
        <f t="shared" ref="BJ129" si="327">BJ55-SUM(BJ67,BJ79,BJ91,BJ95,BJ127)</f>
        <v>0</v>
      </c>
      <c r="BK129" s="317"/>
      <c r="BL129" s="316">
        <f t="shared" ref="BL129" si="328">BL55-SUM(BL67,BL79,BL91,BL95,BL127)</f>
        <v>0</v>
      </c>
      <c r="BM129" s="318"/>
    </row>
    <row r="130" spans="2:65" ht="19" thickTop="1">
      <c r="C130" s="92"/>
      <c r="D130" s="94"/>
      <c r="E130" s="161"/>
      <c r="F130" s="94"/>
      <c r="G130" s="94"/>
      <c r="H130" s="94"/>
      <c r="I130" s="94"/>
      <c r="L130" s="94"/>
      <c r="M130" s="94"/>
      <c r="N130" s="94"/>
      <c r="O130" s="94"/>
      <c r="P130" s="94"/>
      <c r="Q130" s="94"/>
      <c r="R130" s="94"/>
      <c r="S130" s="94"/>
      <c r="T130" s="94"/>
      <c r="U130" s="94"/>
      <c r="V130" s="94"/>
      <c r="W130" s="94"/>
      <c r="X130" s="94"/>
      <c r="Y130" s="94"/>
      <c r="Z130" s="94"/>
      <c r="AA130" s="94"/>
      <c r="AB130" s="94"/>
      <c r="AC130" s="94"/>
      <c r="AD130" s="94"/>
      <c r="AE130" s="94"/>
      <c r="AF130" s="94"/>
      <c r="AG130" s="94"/>
      <c r="AH130" s="94"/>
      <c r="AI130" s="94"/>
      <c r="AJ130" s="94"/>
      <c r="AK130" s="94"/>
      <c r="AL130" s="94"/>
      <c r="AM130" s="94"/>
      <c r="AN130" s="94"/>
      <c r="AO130" s="94"/>
      <c r="AP130" s="94"/>
      <c r="AQ130" s="94"/>
    </row>
    <row r="131" spans="2:65">
      <c r="C131" s="111"/>
      <c r="D131" s="94"/>
      <c r="E131" s="161"/>
      <c r="F131" s="94"/>
      <c r="G131" s="94"/>
      <c r="H131" s="94"/>
      <c r="I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row>
    <row r="132" spans="2:65">
      <c r="C132" s="111"/>
      <c r="D132" s="94"/>
      <c r="E132" s="161"/>
      <c r="F132" s="94"/>
      <c r="G132" s="94"/>
      <c r="H132" s="94"/>
      <c r="I132" s="94"/>
      <c r="L132" s="94"/>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row>
    <row r="133" spans="2:65">
      <c r="C133" s="111"/>
      <c r="D133" s="94"/>
      <c r="E133" s="161"/>
      <c r="F133" s="94"/>
      <c r="G133" s="94"/>
      <c r="H133" s="94"/>
      <c r="I133" s="94"/>
      <c r="L133" s="94"/>
      <c r="M133" s="94"/>
      <c r="N133" s="94"/>
      <c r="O133" s="94"/>
      <c r="P133" s="94"/>
      <c r="Q133" s="94"/>
      <c r="R133" s="94"/>
      <c r="S133" s="94"/>
      <c r="T133" s="94"/>
      <c r="U133" s="94"/>
      <c r="V133" s="94"/>
      <c r="W133" s="94"/>
      <c r="X133" s="94"/>
      <c r="Y133" s="94"/>
      <c r="Z133" s="94"/>
      <c r="AA133" s="94"/>
      <c r="AB133" s="94"/>
      <c r="AC133" s="94"/>
      <c r="AD133" s="94"/>
      <c r="AE133" s="94"/>
      <c r="AF133" s="94"/>
      <c r="AG133" s="94"/>
      <c r="AH133" s="94"/>
      <c r="AI133" s="94"/>
      <c r="AJ133" s="94"/>
      <c r="AK133" s="94"/>
      <c r="AL133" s="94"/>
      <c r="AM133" s="94"/>
      <c r="AN133" s="94"/>
      <c r="AO133" s="94"/>
      <c r="AP133" s="94"/>
      <c r="AQ133" s="94"/>
    </row>
    <row r="134" spans="2:65">
      <c r="C134" s="111"/>
      <c r="D134" s="94"/>
      <c r="E134" s="161"/>
      <c r="F134" s="94"/>
      <c r="G134" s="94"/>
      <c r="H134" s="94"/>
      <c r="I134" s="94"/>
      <c r="L134" s="94"/>
      <c r="M134" s="94"/>
      <c r="N134" s="94"/>
      <c r="O134" s="94"/>
      <c r="P134" s="94"/>
      <c r="Q134" s="94"/>
      <c r="R134" s="94"/>
      <c r="S134" s="94"/>
      <c r="T134" s="94"/>
      <c r="U134" s="94"/>
      <c r="V134" s="94"/>
      <c r="W134" s="94"/>
      <c r="X134" s="94"/>
      <c r="Y134" s="94"/>
      <c r="Z134" s="94"/>
      <c r="AA134" s="94"/>
      <c r="AB134" s="94"/>
      <c r="AC134" s="94"/>
      <c r="AD134" s="94"/>
      <c r="AE134" s="94"/>
      <c r="AF134" s="94"/>
      <c r="AG134" s="94"/>
      <c r="AH134" s="94"/>
      <c r="AI134" s="94"/>
      <c r="AJ134" s="94"/>
      <c r="AK134" s="94"/>
      <c r="AL134" s="94"/>
      <c r="AM134" s="94"/>
      <c r="AN134" s="94"/>
      <c r="AO134" s="94"/>
      <c r="AP134" s="94"/>
      <c r="AQ134" s="94"/>
    </row>
    <row r="135" spans="2:65">
      <c r="C135" s="111"/>
      <c r="D135" s="94"/>
      <c r="E135" s="161"/>
      <c r="F135" s="94"/>
      <c r="G135" s="94"/>
      <c r="H135" s="94"/>
      <c r="I135" s="94"/>
      <c r="L135" s="94"/>
      <c r="M135" s="94"/>
      <c r="N135" s="94"/>
      <c r="O135" s="94"/>
      <c r="P135" s="94"/>
      <c r="Q135" s="94"/>
      <c r="R135" s="94"/>
      <c r="S135" s="94"/>
      <c r="T135" s="94"/>
      <c r="U135" s="94"/>
      <c r="V135" s="94"/>
      <c r="W135" s="94"/>
      <c r="X135" s="94"/>
      <c r="Y135" s="94"/>
      <c r="Z135" s="94"/>
      <c r="AA135" s="94"/>
      <c r="AB135" s="94"/>
      <c r="AC135" s="94"/>
      <c r="AD135" s="94"/>
      <c r="AE135" s="94"/>
      <c r="AF135" s="94"/>
      <c r="AG135" s="94"/>
      <c r="AH135" s="94"/>
      <c r="AI135" s="94"/>
      <c r="AJ135" s="94"/>
      <c r="AK135" s="94"/>
      <c r="AL135" s="94"/>
      <c r="AM135" s="94"/>
      <c r="AN135" s="94"/>
      <c r="AO135" s="94"/>
      <c r="AP135" s="94"/>
      <c r="AQ135" s="94"/>
    </row>
    <row r="136" spans="2:65">
      <c r="C136" s="111"/>
      <c r="D136" s="94"/>
      <c r="E136" s="161"/>
      <c r="F136" s="94"/>
      <c r="G136" s="94"/>
      <c r="H136" s="94"/>
      <c r="I136" s="94"/>
      <c r="L136" s="94"/>
      <c r="M136" s="94"/>
      <c r="N136" s="94"/>
      <c r="O136" s="94"/>
      <c r="P136" s="94"/>
      <c r="Q136" s="94"/>
      <c r="R136" s="94"/>
      <c r="S136" s="94"/>
      <c r="T136" s="94"/>
      <c r="U136" s="94"/>
      <c r="V136" s="94"/>
      <c r="W136" s="94"/>
      <c r="X136" s="94"/>
      <c r="Y136" s="94"/>
      <c r="Z136" s="94"/>
      <c r="AA136" s="94"/>
      <c r="AB136" s="94"/>
      <c r="AC136" s="94"/>
      <c r="AD136" s="94"/>
      <c r="AE136" s="94"/>
      <c r="AF136" s="94"/>
      <c r="AG136" s="94"/>
      <c r="AH136" s="94"/>
      <c r="AI136" s="94"/>
      <c r="AJ136" s="94"/>
      <c r="AK136" s="94"/>
      <c r="AL136" s="94"/>
      <c r="AM136" s="94"/>
      <c r="AN136" s="94"/>
      <c r="AO136" s="94"/>
      <c r="AP136" s="94"/>
      <c r="AQ136" s="94"/>
    </row>
    <row r="137" spans="2:65">
      <c r="C137" s="111"/>
      <c r="D137" s="94"/>
      <c r="E137" s="161"/>
      <c r="F137" s="94"/>
      <c r="G137" s="94"/>
      <c r="H137" s="94"/>
      <c r="I137" s="94"/>
      <c r="L137" s="94"/>
      <c r="M137" s="94"/>
      <c r="N137" s="94"/>
      <c r="O137" s="94"/>
      <c r="P137" s="94"/>
      <c r="Q137" s="94"/>
      <c r="R137" s="94"/>
      <c r="S137" s="94"/>
      <c r="T137" s="94"/>
      <c r="U137" s="94"/>
      <c r="V137" s="94"/>
      <c r="W137" s="94"/>
      <c r="X137" s="94"/>
      <c r="Y137" s="94"/>
      <c r="Z137" s="94"/>
      <c r="AA137" s="94"/>
      <c r="AB137" s="94"/>
      <c r="AC137" s="94"/>
      <c r="AD137" s="94"/>
      <c r="AE137" s="94"/>
      <c r="AF137" s="94"/>
      <c r="AG137" s="94"/>
      <c r="AH137" s="94"/>
      <c r="AI137" s="94"/>
      <c r="AJ137" s="94"/>
      <c r="AK137" s="94"/>
      <c r="AL137" s="94"/>
      <c r="AM137" s="94"/>
      <c r="AN137" s="94"/>
      <c r="AO137" s="94"/>
      <c r="AP137" s="94"/>
      <c r="AQ137" s="94"/>
    </row>
    <row r="138" spans="2:65">
      <c r="C138" s="111"/>
      <c r="D138" s="94"/>
      <c r="E138" s="161"/>
      <c r="F138" s="94"/>
      <c r="G138" s="94"/>
      <c r="H138" s="94"/>
      <c r="I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94"/>
      <c r="AL138" s="94"/>
      <c r="AM138" s="94"/>
      <c r="AN138" s="94"/>
      <c r="AO138" s="94"/>
      <c r="AP138" s="94"/>
      <c r="AQ138" s="94"/>
    </row>
    <row r="139" spans="2:65">
      <c r="C139" s="111"/>
      <c r="D139" s="94"/>
      <c r="E139" s="161"/>
      <c r="F139" s="94"/>
      <c r="G139" s="94"/>
      <c r="H139" s="94"/>
      <c r="I139" s="94"/>
      <c r="L139" s="94"/>
      <c r="M139" s="94"/>
      <c r="N139" s="94"/>
      <c r="O139" s="94"/>
      <c r="P139" s="94"/>
      <c r="Q139" s="94"/>
      <c r="R139" s="94"/>
      <c r="S139" s="94"/>
      <c r="T139" s="94"/>
      <c r="U139" s="94"/>
      <c r="V139" s="94"/>
      <c r="W139" s="94"/>
      <c r="X139" s="94"/>
      <c r="Y139" s="94"/>
      <c r="Z139" s="94"/>
      <c r="AA139" s="94"/>
      <c r="AB139" s="94"/>
      <c r="AC139" s="94"/>
      <c r="AD139" s="94"/>
      <c r="AE139" s="94"/>
      <c r="AF139" s="94"/>
      <c r="AG139" s="94"/>
      <c r="AH139" s="94"/>
      <c r="AI139" s="94"/>
      <c r="AJ139" s="94"/>
      <c r="AK139" s="94"/>
      <c r="AL139" s="94"/>
      <c r="AM139" s="94"/>
      <c r="AN139" s="94"/>
      <c r="AO139" s="94"/>
      <c r="AP139" s="94"/>
      <c r="AQ139" s="94"/>
    </row>
    <row r="140" spans="2:65">
      <c r="C140" s="111"/>
      <c r="D140" s="94"/>
      <c r="E140" s="161"/>
      <c r="F140" s="94"/>
      <c r="G140" s="94"/>
      <c r="H140" s="94"/>
      <c r="I140" s="94"/>
      <c r="L140" s="94"/>
      <c r="M140" s="94"/>
      <c r="N140" s="94"/>
      <c r="O140" s="94"/>
      <c r="P140" s="94"/>
      <c r="Q140" s="94"/>
      <c r="R140" s="94"/>
      <c r="S140" s="94"/>
      <c r="T140" s="94"/>
      <c r="U140" s="94"/>
      <c r="V140" s="94"/>
      <c r="W140" s="94"/>
      <c r="X140" s="94"/>
      <c r="Y140" s="94"/>
      <c r="Z140" s="94"/>
      <c r="AA140" s="94"/>
      <c r="AB140" s="94"/>
      <c r="AC140" s="94"/>
      <c r="AD140" s="94"/>
      <c r="AE140" s="94"/>
      <c r="AF140" s="94"/>
      <c r="AG140" s="94"/>
      <c r="AH140" s="94"/>
      <c r="AI140" s="94"/>
      <c r="AJ140" s="94"/>
      <c r="AK140" s="94"/>
      <c r="AL140" s="94"/>
      <c r="AM140" s="94"/>
      <c r="AN140" s="94"/>
      <c r="AO140" s="94"/>
      <c r="AP140" s="94"/>
      <c r="AQ140" s="94"/>
    </row>
    <row r="141" spans="2:65">
      <c r="C141" s="116"/>
      <c r="D141" s="94"/>
      <c r="E141" s="161"/>
      <c r="F141" s="94"/>
      <c r="G141" s="94"/>
      <c r="H141" s="94"/>
      <c r="I141" s="94"/>
      <c r="L141" s="94"/>
      <c r="M141" s="94"/>
      <c r="N141" s="94"/>
      <c r="O141" s="94"/>
      <c r="P141" s="94"/>
      <c r="Q141" s="94"/>
      <c r="R141" s="94"/>
      <c r="S141" s="94"/>
      <c r="T141" s="94"/>
      <c r="U141" s="94"/>
      <c r="V141" s="94"/>
      <c r="W141" s="94"/>
      <c r="X141" s="94"/>
      <c r="Y141" s="94"/>
      <c r="Z141" s="94"/>
      <c r="AA141" s="94"/>
      <c r="AB141" s="94"/>
      <c r="AC141" s="94"/>
      <c r="AD141" s="94"/>
      <c r="AE141" s="94"/>
      <c r="AF141" s="94"/>
      <c r="AG141" s="94"/>
      <c r="AH141" s="94"/>
      <c r="AI141" s="94"/>
      <c r="AJ141" s="94"/>
      <c r="AK141" s="94"/>
      <c r="AL141" s="94"/>
      <c r="AM141" s="94"/>
      <c r="AN141" s="94"/>
      <c r="AO141" s="94"/>
      <c r="AP141" s="94"/>
      <c r="AQ141" s="94"/>
    </row>
    <row r="142" spans="2:65">
      <c r="C142" s="111"/>
      <c r="D142" s="94"/>
      <c r="E142" s="161"/>
      <c r="F142" s="94"/>
      <c r="G142" s="94"/>
      <c r="H142" s="94"/>
      <c r="I142" s="94"/>
      <c r="L142" s="94"/>
      <c r="M142" s="94"/>
      <c r="N142" s="94"/>
      <c r="O142" s="94"/>
      <c r="P142" s="94"/>
      <c r="Q142" s="94"/>
      <c r="R142" s="94"/>
      <c r="S142" s="94"/>
      <c r="T142" s="94"/>
      <c r="U142" s="94"/>
      <c r="V142" s="94"/>
      <c r="W142" s="94"/>
      <c r="X142" s="94"/>
      <c r="Y142" s="94"/>
      <c r="Z142" s="94"/>
      <c r="AA142" s="94"/>
      <c r="AB142" s="94"/>
      <c r="AC142" s="94"/>
      <c r="AD142" s="94"/>
      <c r="AE142" s="94"/>
      <c r="AF142" s="94"/>
      <c r="AG142" s="94"/>
      <c r="AH142" s="94"/>
      <c r="AI142" s="94"/>
      <c r="AJ142" s="94"/>
      <c r="AK142" s="94"/>
      <c r="AL142" s="94"/>
      <c r="AM142" s="94"/>
      <c r="AN142" s="94"/>
      <c r="AO142" s="94"/>
      <c r="AP142" s="94"/>
      <c r="AQ142" s="94"/>
    </row>
    <row r="143" spans="2:65">
      <c r="D143" s="91"/>
      <c r="E143" s="162"/>
      <c r="F143" s="92"/>
      <c r="G143" s="92"/>
      <c r="H143" s="93"/>
      <c r="I143" s="93"/>
      <c r="J143" s="92"/>
      <c r="K143" s="92"/>
      <c r="L143" s="92"/>
      <c r="M143" s="92"/>
      <c r="N143" s="92"/>
      <c r="O143" s="92"/>
      <c r="R143" s="92"/>
      <c r="S143" s="92"/>
      <c r="V143" s="92"/>
      <c r="W143" s="92"/>
      <c r="AD143" s="94"/>
      <c r="AE143" s="94"/>
      <c r="AF143" s="94"/>
      <c r="AG143" s="94"/>
      <c r="AH143" s="94"/>
      <c r="AI143" s="94"/>
      <c r="AJ143" s="94"/>
      <c r="AK143" s="94"/>
      <c r="AL143" s="94"/>
      <c r="AM143" s="94"/>
      <c r="AN143" s="94"/>
      <c r="AO143" s="94"/>
      <c r="AP143" s="94"/>
      <c r="AQ143" s="94"/>
    </row>
  </sheetData>
  <sheetProtection formatCells="0" formatColumns="0" formatRows="0" insertColumns="0" insertRows="0" insertHyperlinks="0" deleteColumns="0" deleteRows="0" selectLockedCells="1" sort="0" autoFilter="0" pivotTables="0"/>
  <autoFilter ref="B18:BM129" xr:uid="{322E52EE-BC02-40AF-BD19-DFD0527FD3D5}">
    <filterColumn colId="2" showButton="0"/>
    <filterColumn colId="4" showButton="0"/>
    <filterColumn colId="6" showButton="0"/>
    <filterColumn colId="8" showButton="0"/>
    <filterColumn colId="10" showButton="0"/>
    <filterColumn colId="12" showButton="0"/>
    <filterColumn colId="14" showButton="0"/>
    <filterColumn colId="16" showButton="0"/>
    <filterColumn colId="18" showButton="0"/>
    <filterColumn colId="20" showButton="0"/>
    <filterColumn colId="22" showButton="0"/>
    <filterColumn colId="24" showButton="0"/>
    <filterColumn colId="26" showButton="0"/>
    <filterColumn colId="28" showButton="0"/>
    <filterColumn colId="30" showButton="0"/>
    <filterColumn colId="32" showButton="0"/>
    <filterColumn colId="34" showButton="0"/>
    <filterColumn colId="36" showButton="0"/>
    <filterColumn colId="38" showButton="0"/>
    <filterColumn colId="40" showButton="0"/>
    <filterColumn colId="42" showButton="0"/>
    <filterColumn colId="44" showButton="0"/>
    <filterColumn colId="46" showButton="0"/>
    <filterColumn colId="48" showButton="0"/>
    <filterColumn colId="50" showButton="0"/>
    <filterColumn colId="52" showButton="0"/>
    <filterColumn colId="54" showButton="0"/>
    <filterColumn colId="56" showButton="0"/>
    <filterColumn colId="58" showButton="0"/>
    <filterColumn colId="60" showButton="0"/>
    <filterColumn colId="62" showButton="0"/>
  </autoFilter>
  <mergeCells count="1139">
    <mergeCell ref="AV129:AW129"/>
    <mergeCell ref="AX129:AY129"/>
    <mergeCell ref="AZ129:BA129"/>
    <mergeCell ref="BB129:BC129"/>
    <mergeCell ref="BD129:BE129"/>
    <mergeCell ref="BF129:BG129"/>
    <mergeCell ref="AJ129:AK129"/>
    <mergeCell ref="AL129:AM129"/>
    <mergeCell ref="AN129:AO129"/>
    <mergeCell ref="AP129:AQ129"/>
    <mergeCell ref="AR129:AS129"/>
    <mergeCell ref="AT129:AU129"/>
    <mergeCell ref="X129:Y129"/>
    <mergeCell ref="Z129:AA129"/>
    <mergeCell ref="AB129:AC129"/>
    <mergeCell ref="AD129:AE129"/>
    <mergeCell ref="AF129:AG129"/>
    <mergeCell ref="AH129:AI129"/>
    <mergeCell ref="L129:M129"/>
    <mergeCell ref="N129:O129"/>
    <mergeCell ref="P129:Q129"/>
    <mergeCell ref="R129:S129"/>
    <mergeCell ref="T129:U129"/>
    <mergeCell ref="V129:W129"/>
    <mergeCell ref="BD128:BE128"/>
    <mergeCell ref="BF128:BG128"/>
    <mergeCell ref="BH128:BI128"/>
    <mergeCell ref="BJ128:BK128"/>
    <mergeCell ref="D129:E129"/>
    <mergeCell ref="F129:G129"/>
    <mergeCell ref="H129:I129"/>
    <mergeCell ref="J129:K129"/>
    <mergeCell ref="AR128:AS128"/>
    <mergeCell ref="AT128:AU128"/>
    <mergeCell ref="AV128:AW128"/>
    <mergeCell ref="AX128:AY128"/>
    <mergeCell ref="AZ128:BA128"/>
    <mergeCell ref="BB128:BC128"/>
    <mergeCell ref="AF128:AG128"/>
    <mergeCell ref="AH128:AI128"/>
    <mergeCell ref="AJ128:AK128"/>
    <mergeCell ref="AL128:AM128"/>
    <mergeCell ref="AN128:AO128"/>
    <mergeCell ref="AP128:AQ128"/>
    <mergeCell ref="T128:U128"/>
    <mergeCell ref="V128:W128"/>
    <mergeCell ref="X128:Y128"/>
    <mergeCell ref="Z128:AA128"/>
    <mergeCell ref="BH129:BI129"/>
    <mergeCell ref="BJ129:BK129"/>
    <mergeCell ref="AB128:AC128"/>
    <mergeCell ref="AD128:AE128"/>
    <mergeCell ref="D128:E128"/>
    <mergeCell ref="F128:G128"/>
    <mergeCell ref="H128:I128"/>
    <mergeCell ref="J128:K128"/>
    <mergeCell ref="L128:M128"/>
    <mergeCell ref="N128:O128"/>
    <mergeCell ref="P128:Q128"/>
    <mergeCell ref="R128:S128"/>
    <mergeCell ref="AZ127:BA127"/>
    <mergeCell ref="BB127:BC127"/>
    <mergeCell ref="BD127:BE127"/>
    <mergeCell ref="BF127:BG127"/>
    <mergeCell ref="BH127:BI127"/>
    <mergeCell ref="BJ127:BK127"/>
    <mergeCell ref="AN127:AO127"/>
    <mergeCell ref="AP127:AQ127"/>
    <mergeCell ref="AR127:AS127"/>
    <mergeCell ref="AT127:AU127"/>
    <mergeCell ref="AV127:AW127"/>
    <mergeCell ref="AX127:AY127"/>
    <mergeCell ref="AB127:AC127"/>
    <mergeCell ref="AD127:AE127"/>
    <mergeCell ref="AF127:AG127"/>
    <mergeCell ref="AH127:AI127"/>
    <mergeCell ref="AJ127:AK127"/>
    <mergeCell ref="AL127:AM127"/>
    <mergeCell ref="P127:Q127"/>
    <mergeCell ref="R127:S127"/>
    <mergeCell ref="V127:W127"/>
    <mergeCell ref="Z127:AA127"/>
    <mergeCell ref="D127:E127"/>
    <mergeCell ref="F127:G127"/>
    <mergeCell ref="H127:I127"/>
    <mergeCell ref="J127:K127"/>
    <mergeCell ref="L127:M127"/>
    <mergeCell ref="N127:O127"/>
    <mergeCell ref="BB126:BC126"/>
    <mergeCell ref="BD126:BE126"/>
    <mergeCell ref="BF126:BG126"/>
    <mergeCell ref="BH126:BI126"/>
    <mergeCell ref="BJ126:BK126"/>
    <mergeCell ref="AP126:AQ126"/>
    <mergeCell ref="AR126:AS126"/>
    <mergeCell ref="AT126:AU126"/>
    <mergeCell ref="AV126:AW126"/>
    <mergeCell ref="AX126:AY126"/>
    <mergeCell ref="AZ126:BA126"/>
    <mergeCell ref="AD126:AE126"/>
    <mergeCell ref="AF126:AG126"/>
    <mergeCell ref="AH126:AI126"/>
    <mergeCell ref="AJ126:AK126"/>
    <mergeCell ref="AL126:AM126"/>
    <mergeCell ref="AN126:AO126"/>
    <mergeCell ref="R126:S126"/>
    <mergeCell ref="T126:U126"/>
    <mergeCell ref="V126:W126"/>
    <mergeCell ref="X126:Y126"/>
    <mergeCell ref="Z126:AA126"/>
    <mergeCell ref="AB126:AC126"/>
    <mergeCell ref="B96:B127"/>
    <mergeCell ref="D126:E126"/>
    <mergeCell ref="F126:G126"/>
    <mergeCell ref="H126:I126"/>
    <mergeCell ref="J126:K126"/>
    <mergeCell ref="L126:M126"/>
    <mergeCell ref="N126:O126"/>
    <mergeCell ref="P126:Q126"/>
    <mergeCell ref="AX95:AY95"/>
    <mergeCell ref="AZ95:BA95"/>
    <mergeCell ref="BB95:BC95"/>
    <mergeCell ref="BD95:BE95"/>
    <mergeCell ref="BF95:BG95"/>
    <mergeCell ref="BH95:BI95"/>
    <mergeCell ref="AL95:AM95"/>
    <mergeCell ref="AN95:AO95"/>
    <mergeCell ref="AP95:AQ95"/>
    <mergeCell ref="AR95:AS95"/>
    <mergeCell ref="AT95:AU95"/>
    <mergeCell ref="AV95:AW95"/>
    <mergeCell ref="Z95:AA95"/>
    <mergeCell ref="AB95:AC95"/>
    <mergeCell ref="AD95:AE95"/>
    <mergeCell ref="AF95:AG95"/>
    <mergeCell ref="AH95:AI95"/>
    <mergeCell ref="AJ95:AK95"/>
    <mergeCell ref="N95:O95"/>
    <mergeCell ref="P95:Q95"/>
    <mergeCell ref="T127:U127"/>
    <mergeCell ref="R95:S95"/>
    <mergeCell ref="T95:U95"/>
    <mergeCell ref="X127:Y127"/>
    <mergeCell ref="V95:W95"/>
    <mergeCell ref="X95:Y95"/>
    <mergeCell ref="BD94:BE94"/>
    <mergeCell ref="BF94:BG94"/>
    <mergeCell ref="BH94:BI94"/>
    <mergeCell ref="BJ94:BK94"/>
    <mergeCell ref="D95:E95"/>
    <mergeCell ref="F95:G95"/>
    <mergeCell ref="H95:I95"/>
    <mergeCell ref="J95:K95"/>
    <mergeCell ref="L95:M95"/>
    <mergeCell ref="AR94:AS94"/>
    <mergeCell ref="AT94:AU94"/>
    <mergeCell ref="AV94:AW94"/>
    <mergeCell ref="AX94:AY94"/>
    <mergeCell ref="AZ94:BA94"/>
    <mergeCell ref="BB94:BC94"/>
    <mergeCell ref="AF94:AG94"/>
    <mergeCell ref="AH94:AI94"/>
    <mergeCell ref="AJ94:AK94"/>
    <mergeCell ref="AL94:AM94"/>
    <mergeCell ref="AN94:AO94"/>
    <mergeCell ref="AP94:AQ94"/>
    <mergeCell ref="T94:U94"/>
    <mergeCell ref="V94:W94"/>
    <mergeCell ref="X94:Y94"/>
    <mergeCell ref="Z94:AA94"/>
    <mergeCell ref="AB94:AC94"/>
    <mergeCell ref="AD94:AE94"/>
    <mergeCell ref="BJ95:BK95"/>
    <mergeCell ref="BL91:BM91"/>
    <mergeCell ref="B92:B95"/>
    <mergeCell ref="D94:E94"/>
    <mergeCell ref="F94:G94"/>
    <mergeCell ref="H94:I94"/>
    <mergeCell ref="J94:K94"/>
    <mergeCell ref="L94:M94"/>
    <mergeCell ref="N94:O94"/>
    <mergeCell ref="P94:Q94"/>
    <mergeCell ref="R94:S94"/>
    <mergeCell ref="AZ91:BA91"/>
    <mergeCell ref="BB91:BC91"/>
    <mergeCell ref="BD91:BE91"/>
    <mergeCell ref="BF91:BG91"/>
    <mergeCell ref="BH91:BI91"/>
    <mergeCell ref="BJ91:BK91"/>
    <mergeCell ref="AN91:AO91"/>
    <mergeCell ref="AP91:AQ91"/>
    <mergeCell ref="AR91:AS91"/>
    <mergeCell ref="AT91:AU91"/>
    <mergeCell ref="AV91:AW91"/>
    <mergeCell ref="AX91:AY91"/>
    <mergeCell ref="AB91:AC91"/>
    <mergeCell ref="AD91:AE91"/>
    <mergeCell ref="AF91:AG91"/>
    <mergeCell ref="AH91:AI91"/>
    <mergeCell ref="AJ91:AK91"/>
    <mergeCell ref="AL91:AM91"/>
    <mergeCell ref="P91:Q91"/>
    <mergeCell ref="R91:S91"/>
    <mergeCell ref="T91:U91"/>
    <mergeCell ref="V91:W91"/>
    <mergeCell ref="D91:E91"/>
    <mergeCell ref="F91:G91"/>
    <mergeCell ref="H91:I91"/>
    <mergeCell ref="J91:K91"/>
    <mergeCell ref="L91:M91"/>
    <mergeCell ref="N91:O91"/>
    <mergeCell ref="BB90:BC90"/>
    <mergeCell ref="BD90:BE90"/>
    <mergeCell ref="BF90:BG90"/>
    <mergeCell ref="BH90:BI90"/>
    <mergeCell ref="BJ90:BK90"/>
    <mergeCell ref="AP90:AQ90"/>
    <mergeCell ref="AR90:AS90"/>
    <mergeCell ref="AT90:AU90"/>
    <mergeCell ref="AV90:AW90"/>
    <mergeCell ref="AX90:AY90"/>
    <mergeCell ref="AZ90:BA90"/>
    <mergeCell ref="AD90:AE90"/>
    <mergeCell ref="AF90:AG90"/>
    <mergeCell ref="AH90:AI90"/>
    <mergeCell ref="AJ90:AK90"/>
    <mergeCell ref="AL90:AM90"/>
    <mergeCell ref="AN90:AO90"/>
    <mergeCell ref="R90:S90"/>
    <mergeCell ref="T90:U90"/>
    <mergeCell ref="V90:W90"/>
    <mergeCell ref="X90:Y90"/>
    <mergeCell ref="Z90:AA90"/>
    <mergeCell ref="AB90:AC90"/>
    <mergeCell ref="B80:B91"/>
    <mergeCell ref="D90:E90"/>
    <mergeCell ref="F90:G90"/>
    <mergeCell ref="H90:I90"/>
    <mergeCell ref="J90:K90"/>
    <mergeCell ref="L90:M90"/>
    <mergeCell ref="N90:O90"/>
    <mergeCell ref="P90:Q90"/>
    <mergeCell ref="AX79:AY79"/>
    <mergeCell ref="AZ79:BA79"/>
    <mergeCell ref="BB79:BC79"/>
    <mergeCell ref="BD79:BE79"/>
    <mergeCell ref="BF79:BG79"/>
    <mergeCell ref="BH79:BI79"/>
    <mergeCell ref="AL79:AM79"/>
    <mergeCell ref="AN79:AO79"/>
    <mergeCell ref="AP79:AQ79"/>
    <mergeCell ref="AR79:AS79"/>
    <mergeCell ref="AT79:AU79"/>
    <mergeCell ref="AV79:AW79"/>
    <mergeCell ref="Z79:AA79"/>
    <mergeCell ref="AB79:AC79"/>
    <mergeCell ref="AD79:AE79"/>
    <mergeCell ref="AF79:AG79"/>
    <mergeCell ref="AH79:AI79"/>
    <mergeCell ref="AJ79:AK79"/>
    <mergeCell ref="N79:O79"/>
    <mergeCell ref="P79:Q79"/>
    <mergeCell ref="R79:S79"/>
    <mergeCell ref="T79:U79"/>
    <mergeCell ref="X91:Y91"/>
    <mergeCell ref="Z91:AA91"/>
    <mergeCell ref="V79:W79"/>
    <mergeCell ref="X79:Y79"/>
    <mergeCell ref="BD78:BE78"/>
    <mergeCell ref="BF78:BG78"/>
    <mergeCell ref="BH78:BI78"/>
    <mergeCell ref="BJ78:BK78"/>
    <mergeCell ref="D79:E79"/>
    <mergeCell ref="F79:G79"/>
    <mergeCell ref="H79:I79"/>
    <mergeCell ref="J79:K79"/>
    <mergeCell ref="L79:M79"/>
    <mergeCell ref="AR78:AS78"/>
    <mergeCell ref="AT78:AU78"/>
    <mergeCell ref="AV78:AW78"/>
    <mergeCell ref="AX78:AY78"/>
    <mergeCell ref="AZ78:BA78"/>
    <mergeCell ref="BB78:BC78"/>
    <mergeCell ref="AF78:AG78"/>
    <mergeCell ref="AH78:AI78"/>
    <mergeCell ref="AJ78:AK78"/>
    <mergeCell ref="AL78:AM78"/>
    <mergeCell ref="AN78:AO78"/>
    <mergeCell ref="AP78:AQ78"/>
    <mergeCell ref="T78:U78"/>
    <mergeCell ref="V78:W78"/>
    <mergeCell ref="X78:Y78"/>
    <mergeCell ref="Z78:AA78"/>
    <mergeCell ref="AB78:AC78"/>
    <mergeCell ref="AD78:AE78"/>
    <mergeCell ref="BJ79:BK79"/>
    <mergeCell ref="BL67:BM67"/>
    <mergeCell ref="B68:B79"/>
    <mergeCell ref="D78:E78"/>
    <mergeCell ref="F78:G78"/>
    <mergeCell ref="H78:I78"/>
    <mergeCell ref="J78:K78"/>
    <mergeCell ref="L78:M78"/>
    <mergeCell ref="N78:O78"/>
    <mergeCell ref="P78:Q78"/>
    <mergeCell ref="R78:S78"/>
    <mergeCell ref="AZ67:BA67"/>
    <mergeCell ref="BB67:BC67"/>
    <mergeCell ref="BD67:BE67"/>
    <mergeCell ref="BF67:BG67"/>
    <mergeCell ref="BH67:BI67"/>
    <mergeCell ref="BJ67:BK67"/>
    <mergeCell ref="AN67:AO67"/>
    <mergeCell ref="AP67:AQ67"/>
    <mergeCell ref="AR67:AS67"/>
    <mergeCell ref="AT67:AU67"/>
    <mergeCell ref="AV67:AW67"/>
    <mergeCell ref="AX67:AY67"/>
    <mergeCell ref="AB67:AC67"/>
    <mergeCell ref="AD67:AE67"/>
    <mergeCell ref="AF67:AG67"/>
    <mergeCell ref="AH67:AI67"/>
    <mergeCell ref="AJ67:AK67"/>
    <mergeCell ref="AL67:AM67"/>
    <mergeCell ref="P67:Q67"/>
    <mergeCell ref="R67:S67"/>
    <mergeCell ref="T67:U67"/>
    <mergeCell ref="V67:W67"/>
    <mergeCell ref="D67:E67"/>
    <mergeCell ref="F67:G67"/>
    <mergeCell ref="H67:I67"/>
    <mergeCell ref="J67:K67"/>
    <mergeCell ref="L67:M67"/>
    <mergeCell ref="N67:O67"/>
    <mergeCell ref="BB66:BC66"/>
    <mergeCell ref="BD66:BE66"/>
    <mergeCell ref="BF66:BG66"/>
    <mergeCell ref="BH66:BI66"/>
    <mergeCell ref="BJ66:BK66"/>
    <mergeCell ref="AP66:AQ66"/>
    <mergeCell ref="AR66:AS66"/>
    <mergeCell ref="AT66:AU66"/>
    <mergeCell ref="AV66:AW66"/>
    <mergeCell ref="AX66:AY66"/>
    <mergeCell ref="AZ66:BA66"/>
    <mergeCell ref="AD66:AE66"/>
    <mergeCell ref="AF66:AG66"/>
    <mergeCell ref="AH66:AI66"/>
    <mergeCell ref="AJ66:AK66"/>
    <mergeCell ref="AL66:AM66"/>
    <mergeCell ref="AN66:AO66"/>
    <mergeCell ref="R66:S66"/>
    <mergeCell ref="T66:U66"/>
    <mergeCell ref="V66:W66"/>
    <mergeCell ref="X66:Y66"/>
    <mergeCell ref="Z66:AA66"/>
    <mergeCell ref="AB66:AC66"/>
    <mergeCell ref="B56:B67"/>
    <mergeCell ref="D66:E66"/>
    <mergeCell ref="F66:G66"/>
    <mergeCell ref="H66:I66"/>
    <mergeCell ref="J66:K66"/>
    <mergeCell ref="L66:M66"/>
    <mergeCell ref="N66:O66"/>
    <mergeCell ref="P66:Q66"/>
    <mergeCell ref="AX55:AY55"/>
    <mergeCell ref="AZ55:BA55"/>
    <mergeCell ref="BB55:BC55"/>
    <mergeCell ref="BD55:BE55"/>
    <mergeCell ref="BF55:BG55"/>
    <mergeCell ref="BH55:BI55"/>
    <mergeCell ref="AL55:AM55"/>
    <mergeCell ref="AN55:AO55"/>
    <mergeCell ref="AP55:AQ55"/>
    <mergeCell ref="AR55:AS55"/>
    <mergeCell ref="AT55:AU55"/>
    <mergeCell ref="AV55:AW55"/>
    <mergeCell ref="Z55:AA55"/>
    <mergeCell ref="AB55:AC55"/>
    <mergeCell ref="AD55:AE55"/>
    <mergeCell ref="AF55:AG55"/>
    <mergeCell ref="AH55:AI55"/>
    <mergeCell ref="AJ55:AK55"/>
    <mergeCell ref="N55:O55"/>
    <mergeCell ref="P55:Q55"/>
    <mergeCell ref="R55:S55"/>
    <mergeCell ref="T55:U55"/>
    <mergeCell ref="X67:Y67"/>
    <mergeCell ref="Z67:AA67"/>
    <mergeCell ref="V55:W55"/>
    <mergeCell ref="X55:Y55"/>
    <mergeCell ref="BD54:BE54"/>
    <mergeCell ref="BF54:BG54"/>
    <mergeCell ref="BH54:BI54"/>
    <mergeCell ref="BJ54:BK54"/>
    <mergeCell ref="D55:E55"/>
    <mergeCell ref="F55:G55"/>
    <mergeCell ref="H55:I55"/>
    <mergeCell ref="J55:K55"/>
    <mergeCell ref="L55:M55"/>
    <mergeCell ref="AR54:AS54"/>
    <mergeCell ref="AT54:AU54"/>
    <mergeCell ref="AV54:AW54"/>
    <mergeCell ref="AX54:AY54"/>
    <mergeCell ref="AZ54:BA54"/>
    <mergeCell ref="BB54:BC54"/>
    <mergeCell ref="AF54:AG54"/>
    <mergeCell ref="AH54:AI54"/>
    <mergeCell ref="AJ54:AK54"/>
    <mergeCell ref="AL54:AM54"/>
    <mergeCell ref="AN54:AO54"/>
    <mergeCell ref="AP54:AQ54"/>
    <mergeCell ref="T54:U54"/>
    <mergeCell ref="V54:W54"/>
    <mergeCell ref="X54:Y54"/>
    <mergeCell ref="Z54:AA54"/>
    <mergeCell ref="AB54:AC54"/>
    <mergeCell ref="AD54:AE54"/>
    <mergeCell ref="BJ55:BK55"/>
    <mergeCell ref="BL43:BM43"/>
    <mergeCell ref="B44:B55"/>
    <mergeCell ref="D54:E54"/>
    <mergeCell ref="F54:G54"/>
    <mergeCell ref="H54:I54"/>
    <mergeCell ref="J54:K54"/>
    <mergeCell ref="L54:M54"/>
    <mergeCell ref="N54:O54"/>
    <mergeCell ref="P54:Q54"/>
    <mergeCell ref="R54:S54"/>
    <mergeCell ref="AZ43:BA43"/>
    <mergeCell ref="BB43:BC43"/>
    <mergeCell ref="BD43:BE43"/>
    <mergeCell ref="BF43:BG43"/>
    <mergeCell ref="BH43:BI43"/>
    <mergeCell ref="BJ43:BK43"/>
    <mergeCell ref="AN43:AO43"/>
    <mergeCell ref="AP43:AQ43"/>
    <mergeCell ref="AR43:AS43"/>
    <mergeCell ref="AT43:AU43"/>
    <mergeCell ref="AV43:AW43"/>
    <mergeCell ref="AX43:AY43"/>
    <mergeCell ref="AB43:AC43"/>
    <mergeCell ref="AD43:AE43"/>
    <mergeCell ref="AF43:AG43"/>
    <mergeCell ref="AH43:AI43"/>
    <mergeCell ref="AJ43:AK43"/>
    <mergeCell ref="AL43:AM43"/>
    <mergeCell ref="P43:Q43"/>
    <mergeCell ref="R43:S43"/>
    <mergeCell ref="T43:U43"/>
    <mergeCell ref="V43:W43"/>
    <mergeCell ref="X43:Y43"/>
    <mergeCell ref="Z43:AA43"/>
    <mergeCell ref="D43:E43"/>
    <mergeCell ref="F43:G43"/>
    <mergeCell ref="H43:I43"/>
    <mergeCell ref="J43:K43"/>
    <mergeCell ref="L43:M43"/>
    <mergeCell ref="N43:O43"/>
    <mergeCell ref="BB42:BC42"/>
    <mergeCell ref="BD42:BE42"/>
    <mergeCell ref="BF42:BG42"/>
    <mergeCell ref="BH42:BI42"/>
    <mergeCell ref="BJ42:BK42"/>
    <mergeCell ref="AP42:AQ42"/>
    <mergeCell ref="AR42:AS42"/>
    <mergeCell ref="AT42:AU42"/>
    <mergeCell ref="AV42:AW42"/>
    <mergeCell ref="AX42:AY42"/>
    <mergeCell ref="AZ42:BA42"/>
    <mergeCell ref="AD42:AE42"/>
    <mergeCell ref="AF42:AG42"/>
    <mergeCell ref="AH42:AI42"/>
    <mergeCell ref="AJ42:AK42"/>
    <mergeCell ref="AL42:AM42"/>
    <mergeCell ref="AN42:AO42"/>
    <mergeCell ref="R42:S42"/>
    <mergeCell ref="T42:U42"/>
    <mergeCell ref="V42:W42"/>
    <mergeCell ref="X42:Y42"/>
    <mergeCell ref="Z42:AA42"/>
    <mergeCell ref="AB42:AC42"/>
    <mergeCell ref="B37:B40"/>
    <mergeCell ref="D42:E42"/>
    <mergeCell ref="F42:G42"/>
    <mergeCell ref="H42:I42"/>
    <mergeCell ref="J42:K42"/>
    <mergeCell ref="L42:M42"/>
    <mergeCell ref="N42:O42"/>
    <mergeCell ref="P42:Q42"/>
    <mergeCell ref="AX35:AY35"/>
    <mergeCell ref="AZ35:BA35"/>
    <mergeCell ref="BB35:BC35"/>
    <mergeCell ref="BD35:BE35"/>
    <mergeCell ref="BF35:BG35"/>
    <mergeCell ref="BH35:BI35"/>
    <mergeCell ref="AL35:AM35"/>
    <mergeCell ref="AN35:AO35"/>
    <mergeCell ref="AP35:AQ35"/>
    <mergeCell ref="AR35:AS35"/>
    <mergeCell ref="AT35:AU35"/>
    <mergeCell ref="AV35:AW35"/>
    <mergeCell ref="Z35:AA35"/>
    <mergeCell ref="AB35:AC35"/>
    <mergeCell ref="AD35:AE35"/>
    <mergeCell ref="AF35:AG35"/>
    <mergeCell ref="AH35:AI35"/>
    <mergeCell ref="AJ35:AK35"/>
    <mergeCell ref="N35:O35"/>
    <mergeCell ref="P35:Q35"/>
    <mergeCell ref="R35:S35"/>
    <mergeCell ref="T35:U35"/>
    <mergeCell ref="V35:W35"/>
    <mergeCell ref="X35:Y35"/>
    <mergeCell ref="BJ34:BK34"/>
    <mergeCell ref="D35:E35"/>
    <mergeCell ref="F35:G35"/>
    <mergeCell ref="H35:I35"/>
    <mergeCell ref="J35:K35"/>
    <mergeCell ref="L35:M35"/>
    <mergeCell ref="AR34:AS34"/>
    <mergeCell ref="AT34:AU34"/>
    <mergeCell ref="AV34:AW34"/>
    <mergeCell ref="AX34:AY34"/>
    <mergeCell ref="AZ34:BA34"/>
    <mergeCell ref="BB34:BC34"/>
    <mergeCell ref="AF34:AG34"/>
    <mergeCell ref="AH34:AI34"/>
    <mergeCell ref="AJ34:AK34"/>
    <mergeCell ref="AL34:AM34"/>
    <mergeCell ref="AN34:AO34"/>
    <mergeCell ref="AP34:AQ34"/>
    <mergeCell ref="T34:U34"/>
    <mergeCell ref="V34:W34"/>
    <mergeCell ref="X34:Y34"/>
    <mergeCell ref="Z34:AA34"/>
    <mergeCell ref="AB34:AC34"/>
    <mergeCell ref="AD34:AE34"/>
    <mergeCell ref="BJ35:BK35"/>
    <mergeCell ref="D34:E34"/>
    <mergeCell ref="F34:G34"/>
    <mergeCell ref="H34:I34"/>
    <mergeCell ref="J34:K34"/>
    <mergeCell ref="L34:M34"/>
    <mergeCell ref="N34:O34"/>
    <mergeCell ref="P34:Q34"/>
    <mergeCell ref="R34:S34"/>
    <mergeCell ref="AX33:AY33"/>
    <mergeCell ref="AZ33:BA33"/>
    <mergeCell ref="BB33:BC33"/>
    <mergeCell ref="BD33:BE33"/>
    <mergeCell ref="BF33:BG33"/>
    <mergeCell ref="BH33:BI33"/>
    <mergeCell ref="AL33:AM33"/>
    <mergeCell ref="AN33:AO33"/>
    <mergeCell ref="AP33:AQ33"/>
    <mergeCell ref="AR33:AS33"/>
    <mergeCell ref="AT33:AU33"/>
    <mergeCell ref="AV33:AW33"/>
    <mergeCell ref="Z33:AA33"/>
    <mergeCell ref="AB33:AC33"/>
    <mergeCell ref="AD33:AE33"/>
    <mergeCell ref="AF33:AG33"/>
    <mergeCell ref="AH33:AI33"/>
    <mergeCell ref="AJ33:AK33"/>
    <mergeCell ref="N33:O33"/>
    <mergeCell ref="P33:Q33"/>
    <mergeCell ref="R33:S33"/>
    <mergeCell ref="T33:U33"/>
    <mergeCell ref="V33:W33"/>
    <mergeCell ref="X33:Y33"/>
    <mergeCell ref="BD34:BE34"/>
    <mergeCell ref="BF34:BG34"/>
    <mergeCell ref="BH34:BI34"/>
    <mergeCell ref="BJ32:BK32"/>
    <mergeCell ref="D33:E33"/>
    <mergeCell ref="F33:G33"/>
    <mergeCell ref="H33:I33"/>
    <mergeCell ref="J33:K33"/>
    <mergeCell ref="L33:M33"/>
    <mergeCell ref="AR32:AS32"/>
    <mergeCell ref="AT32:AU32"/>
    <mergeCell ref="AV32:AW32"/>
    <mergeCell ref="AX32:AY32"/>
    <mergeCell ref="AZ32:BA32"/>
    <mergeCell ref="BB32:BC32"/>
    <mergeCell ref="AF32:AG32"/>
    <mergeCell ref="AH32:AI32"/>
    <mergeCell ref="AJ32:AK32"/>
    <mergeCell ref="AL32:AM32"/>
    <mergeCell ref="AN32:AO32"/>
    <mergeCell ref="AP32:AQ32"/>
    <mergeCell ref="T32:U32"/>
    <mergeCell ref="V32:W32"/>
    <mergeCell ref="X32:Y32"/>
    <mergeCell ref="Z32:AA32"/>
    <mergeCell ref="AB32:AC32"/>
    <mergeCell ref="AD32:AE32"/>
    <mergeCell ref="BJ33:BK33"/>
    <mergeCell ref="D32:E32"/>
    <mergeCell ref="F32:G32"/>
    <mergeCell ref="H32:I32"/>
    <mergeCell ref="J32:K32"/>
    <mergeCell ref="L32:M32"/>
    <mergeCell ref="N32:O32"/>
    <mergeCell ref="P32:Q32"/>
    <mergeCell ref="R32:S32"/>
    <mergeCell ref="AX31:AY31"/>
    <mergeCell ref="AZ31:BA31"/>
    <mergeCell ref="BB31:BC31"/>
    <mergeCell ref="BD31:BE31"/>
    <mergeCell ref="BF31:BG31"/>
    <mergeCell ref="BH31:BI31"/>
    <mergeCell ref="AL31:AM31"/>
    <mergeCell ref="AN31:AO31"/>
    <mergeCell ref="AP31:AQ31"/>
    <mergeCell ref="AR31:AS31"/>
    <mergeCell ref="AT31:AU31"/>
    <mergeCell ref="AV31:AW31"/>
    <mergeCell ref="Z31:AA31"/>
    <mergeCell ref="AB31:AC31"/>
    <mergeCell ref="AD31:AE31"/>
    <mergeCell ref="AF31:AG31"/>
    <mergeCell ref="AH31:AI31"/>
    <mergeCell ref="AJ31:AK31"/>
    <mergeCell ref="N31:O31"/>
    <mergeCell ref="P31:Q31"/>
    <mergeCell ref="R31:S31"/>
    <mergeCell ref="T31:U31"/>
    <mergeCell ref="V31:W31"/>
    <mergeCell ref="X31:Y31"/>
    <mergeCell ref="BD32:BE32"/>
    <mergeCell ref="BF32:BG32"/>
    <mergeCell ref="BH32:BI32"/>
    <mergeCell ref="BJ30:BK30"/>
    <mergeCell ref="D31:E31"/>
    <mergeCell ref="F31:G31"/>
    <mergeCell ref="H31:I31"/>
    <mergeCell ref="J31:K31"/>
    <mergeCell ref="L31:M31"/>
    <mergeCell ref="AR30:AS30"/>
    <mergeCell ref="AT30:AU30"/>
    <mergeCell ref="AV30:AW30"/>
    <mergeCell ref="AX30:AY30"/>
    <mergeCell ref="AZ30:BA30"/>
    <mergeCell ref="BB30:BC30"/>
    <mergeCell ref="AF30:AG30"/>
    <mergeCell ref="AH30:AI30"/>
    <mergeCell ref="AJ30:AK30"/>
    <mergeCell ref="AL30:AM30"/>
    <mergeCell ref="AN30:AO30"/>
    <mergeCell ref="AP30:AQ30"/>
    <mergeCell ref="T30:U30"/>
    <mergeCell ref="V30:W30"/>
    <mergeCell ref="X30:Y30"/>
    <mergeCell ref="Z30:AA30"/>
    <mergeCell ref="AB30:AC30"/>
    <mergeCell ref="AD30:AE30"/>
    <mergeCell ref="BJ31:BK31"/>
    <mergeCell ref="D30:E30"/>
    <mergeCell ref="F30:G30"/>
    <mergeCell ref="H30:I30"/>
    <mergeCell ref="J30:K30"/>
    <mergeCell ref="L30:M30"/>
    <mergeCell ref="N30:O30"/>
    <mergeCell ref="P30:Q30"/>
    <mergeCell ref="R30:S30"/>
    <mergeCell ref="AX29:AY29"/>
    <mergeCell ref="AZ29:BA29"/>
    <mergeCell ref="BB29:BC29"/>
    <mergeCell ref="BD29:BE29"/>
    <mergeCell ref="BF29:BG29"/>
    <mergeCell ref="BH29:BI29"/>
    <mergeCell ref="AL29:AM29"/>
    <mergeCell ref="AN29:AO29"/>
    <mergeCell ref="AP29:AQ29"/>
    <mergeCell ref="AR29:AS29"/>
    <mergeCell ref="AT29:AU29"/>
    <mergeCell ref="AV29:AW29"/>
    <mergeCell ref="Z29:AA29"/>
    <mergeCell ref="AB29:AC29"/>
    <mergeCell ref="AD29:AE29"/>
    <mergeCell ref="AF29:AG29"/>
    <mergeCell ref="AH29:AI29"/>
    <mergeCell ref="AJ29:AK29"/>
    <mergeCell ref="N29:O29"/>
    <mergeCell ref="P29:Q29"/>
    <mergeCell ref="R29:S29"/>
    <mergeCell ref="T29:U29"/>
    <mergeCell ref="V29:W29"/>
    <mergeCell ref="X29:Y29"/>
    <mergeCell ref="BD30:BE30"/>
    <mergeCell ref="BF30:BG30"/>
    <mergeCell ref="BH30:BI30"/>
    <mergeCell ref="BJ28:BK28"/>
    <mergeCell ref="D29:E29"/>
    <mergeCell ref="F29:G29"/>
    <mergeCell ref="H29:I29"/>
    <mergeCell ref="J29:K29"/>
    <mergeCell ref="L29:M29"/>
    <mergeCell ref="AR28:AS28"/>
    <mergeCell ref="AT28:AU28"/>
    <mergeCell ref="AV28:AW28"/>
    <mergeCell ref="AX28:AY28"/>
    <mergeCell ref="AZ28:BA28"/>
    <mergeCell ref="BB28:BC28"/>
    <mergeCell ref="AF28:AG28"/>
    <mergeCell ref="AH28:AI28"/>
    <mergeCell ref="AJ28:AK28"/>
    <mergeCell ref="AL28:AM28"/>
    <mergeCell ref="AN28:AO28"/>
    <mergeCell ref="AP28:AQ28"/>
    <mergeCell ref="T28:U28"/>
    <mergeCell ref="V28:W28"/>
    <mergeCell ref="X28:Y28"/>
    <mergeCell ref="Z28:AA28"/>
    <mergeCell ref="AB28:AC28"/>
    <mergeCell ref="AD28:AE28"/>
    <mergeCell ref="BJ29:BK29"/>
    <mergeCell ref="D28:E28"/>
    <mergeCell ref="F28:G28"/>
    <mergeCell ref="H28:I28"/>
    <mergeCell ref="J28:K28"/>
    <mergeCell ref="L28:M28"/>
    <mergeCell ref="N28:O28"/>
    <mergeCell ref="P28:Q28"/>
    <mergeCell ref="R28:S28"/>
    <mergeCell ref="AX27:AY27"/>
    <mergeCell ref="AZ27:BA27"/>
    <mergeCell ref="BB27:BC27"/>
    <mergeCell ref="BD27:BE27"/>
    <mergeCell ref="BF27:BG27"/>
    <mergeCell ref="BH27:BI27"/>
    <mergeCell ref="AL27:AM27"/>
    <mergeCell ref="AN27:AO27"/>
    <mergeCell ref="AP27:AQ27"/>
    <mergeCell ref="AR27:AS27"/>
    <mergeCell ref="AT27:AU27"/>
    <mergeCell ref="AV27:AW27"/>
    <mergeCell ref="Z27:AA27"/>
    <mergeCell ref="AB27:AC27"/>
    <mergeCell ref="AD27:AE27"/>
    <mergeCell ref="AF27:AG27"/>
    <mergeCell ref="AH27:AI27"/>
    <mergeCell ref="AJ27:AK27"/>
    <mergeCell ref="N27:O27"/>
    <mergeCell ref="P27:Q27"/>
    <mergeCell ref="R27:S27"/>
    <mergeCell ref="T27:U27"/>
    <mergeCell ref="V27:W27"/>
    <mergeCell ref="X27:Y27"/>
    <mergeCell ref="BD28:BE28"/>
    <mergeCell ref="BF28:BG28"/>
    <mergeCell ref="BH28:BI28"/>
    <mergeCell ref="BJ26:BK26"/>
    <mergeCell ref="D27:E27"/>
    <mergeCell ref="F27:G27"/>
    <mergeCell ref="H27:I27"/>
    <mergeCell ref="J27:K27"/>
    <mergeCell ref="L27:M27"/>
    <mergeCell ref="AR26:AS26"/>
    <mergeCell ref="AT26:AU26"/>
    <mergeCell ref="AV26:AW26"/>
    <mergeCell ref="AX26:AY26"/>
    <mergeCell ref="AZ26:BA26"/>
    <mergeCell ref="BB26:BC26"/>
    <mergeCell ref="AF26:AG26"/>
    <mergeCell ref="AH26:AI26"/>
    <mergeCell ref="AJ26:AK26"/>
    <mergeCell ref="AL26:AM26"/>
    <mergeCell ref="AN26:AO26"/>
    <mergeCell ref="AP26:AQ26"/>
    <mergeCell ref="T26:U26"/>
    <mergeCell ref="V26:W26"/>
    <mergeCell ref="X26:Y26"/>
    <mergeCell ref="Z26:AA26"/>
    <mergeCell ref="AB26:AC26"/>
    <mergeCell ref="AD26:AE26"/>
    <mergeCell ref="BJ27:BK27"/>
    <mergeCell ref="D26:E26"/>
    <mergeCell ref="F26:G26"/>
    <mergeCell ref="H26:I26"/>
    <mergeCell ref="J26:K26"/>
    <mergeCell ref="L26:M26"/>
    <mergeCell ref="N26:O26"/>
    <mergeCell ref="P26:Q26"/>
    <mergeCell ref="R26:S26"/>
    <mergeCell ref="AX25:AY25"/>
    <mergeCell ref="AZ25:BA25"/>
    <mergeCell ref="BB25:BC25"/>
    <mergeCell ref="BD25:BE25"/>
    <mergeCell ref="BF25:BG25"/>
    <mergeCell ref="BH25:BI25"/>
    <mergeCell ref="AL25:AM25"/>
    <mergeCell ref="AN25:AO25"/>
    <mergeCell ref="AP25:AQ25"/>
    <mergeCell ref="AR25:AS25"/>
    <mergeCell ref="AT25:AU25"/>
    <mergeCell ref="AV25:AW25"/>
    <mergeCell ref="Z25:AA25"/>
    <mergeCell ref="AB25:AC25"/>
    <mergeCell ref="AD25:AE25"/>
    <mergeCell ref="AF25:AG25"/>
    <mergeCell ref="AH25:AI25"/>
    <mergeCell ref="AJ25:AK25"/>
    <mergeCell ref="N25:O25"/>
    <mergeCell ref="P25:Q25"/>
    <mergeCell ref="R25:S25"/>
    <mergeCell ref="T25:U25"/>
    <mergeCell ref="V25:W25"/>
    <mergeCell ref="X25:Y25"/>
    <mergeCell ref="BD26:BE26"/>
    <mergeCell ref="BF26:BG26"/>
    <mergeCell ref="BH26:BI26"/>
    <mergeCell ref="BJ24:BK24"/>
    <mergeCell ref="D25:E25"/>
    <mergeCell ref="F25:G25"/>
    <mergeCell ref="H25:I25"/>
    <mergeCell ref="J25:K25"/>
    <mergeCell ref="L25:M25"/>
    <mergeCell ref="AR24:AS24"/>
    <mergeCell ref="AT24:AU24"/>
    <mergeCell ref="AV24:AW24"/>
    <mergeCell ref="AX24:AY24"/>
    <mergeCell ref="AZ24:BA24"/>
    <mergeCell ref="BB24:BC24"/>
    <mergeCell ref="AF24:AG24"/>
    <mergeCell ref="AH24:AI24"/>
    <mergeCell ref="AJ24:AK24"/>
    <mergeCell ref="AL24:AM24"/>
    <mergeCell ref="AN24:AO24"/>
    <mergeCell ref="AP24:AQ24"/>
    <mergeCell ref="T24:U24"/>
    <mergeCell ref="V24:W24"/>
    <mergeCell ref="X24:Y24"/>
    <mergeCell ref="Z24:AA24"/>
    <mergeCell ref="AB24:AC24"/>
    <mergeCell ref="AD24:AE24"/>
    <mergeCell ref="BJ25:BK25"/>
    <mergeCell ref="D24:E24"/>
    <mergeCell ref="F24:G24"/>
    <mergeCell ref="H24:I24"/>
    <mergeCell ref="J24:K24"/>
    <mergeCell ref="L24:M24"/>
    <mergeCell ref="N24:O24"/>
    <mergeCell ref="P24:Q24"/>
    <mergeCell ref="R24:S24"/>
    <mergeCell ref="AX23:AY23"/>
    <mergeCell ref="AZ23:BA23"/>
    <mergeCell ref="BB23:BC23"/>
    <mergeCell ref="BD23:BE23"/>
    <mergeCell ref="BF23:BG23"/>
    <mergeCell ref="BH23:BI23"/>
    <mergeCell ref="AL23:AM23"/>
    <mergeCell ref="AN23:AO23"/>
    <mergeCell ref="AP23:AQ23"/>
    <mergeCell ref="AR23:AS23"/>
    <mergeCell ref="AT23:AU23"/>
    <mergeCell ref="AV23:AW23"/>
    <mergeCell ref="Z23:AA23"/>
    <mergeCell ref="AB23:AC23"/>
    <mergeCell ref="AD23:AE23"/>
    <mergeCell ref="AF23:AG23"/>
    <mergeCell ref="AH23:AI23"/>
    <mergeCell ref="AJ23:AK23"/>
    <mergeCell ref="N23:O23"/>
    <mergeCell ref="P23:Q23"/>
    <mergeCell ref="R23:S23"/>
    <mergeCell ref="T23:U23"/>
    <mergeCell ref="V23:W23"/>
    <mergeCell ref="X23:Y23"/>
    <mergeCell ref="BD24:BE24"/>
    <mergeCell ref="BF24:BG24"/>
    <mergeCell ref="BH24:BI24"/>
    <mergeCell ref="BJ22:BK22"/>
    <mergeCell ref="D23:E23"/>
    <mergeCell ref="F23:G23"/>
    <mergeCell ref="H23:I23"/>
    <mergeCell ref="J23:K23"/>
    <mergeCell ref="L23:M23"/>
    <mergeCell ref="AR22:AS22"/>
    <mergeCell ref="AT22:AU22"/>
    <mergeCell ref="AV22:AW22"/>
    <mergeCell ref="AX22:AY22"/>
    <mergeCell ref="AZ22:BA22"/>
    <mergeCell ref="BB22:BC22"/>
    <mergeCell ref="AF22:AG22"/>
    <mergeCell ref="AH22:AI22"/>
    <mergeCell ref="AJ22:AK22"/>
    <mergeCell ref="AL22:AM22"/>
    <mergeCell ref="AN22:AO22"/>
    <mergeCell ref="AP22:AQ22"/>
    <mergeCell ref="T22:U22"/>
    <mergeCell ref="V22:W22"/>
    <mergeCell ref="X22:Y22"/>
    <mergeCell ref="Z22:AA22"/>
    <mergeCell ref="AB22:AC22"/>
    <mergeCell ref="AD22:AE22"/>
    <mergeCell ref="BJ23:BK23"/>
    <mergeCell ref="D22:E22"/>
    <mergeCell ref="F22:G22"/>
    <mergeCell ref="H22:I22"/>
    <mergeCell ref="J22:K22"/>
    <mergeCell ref="L22:M22"/>
    <mergeCell ref="N22:O22"/>
    <mergeCell ref="P22:Q22"/>
    <mergeCell ref="R22:S22"/>
    <mergeCell ref="AX21:AY21"/>
    <mergeCell ref="AZ21:BA21"/>
    <mergeCell ref="BB21:BC21"/>
    <mergeCell ref="BD21:BE21"/>
    <mergeCell ref="BF21:BG21"/>
    <mergeCell ref="BH21:BI21"/>
    <mergeCell ref="AL21:AM21"/>
    <mergeCell ref="AN21:AO21"/>
    <mergeCell ref="AP21:AQ21"/>
    <mergeCell ref="AR21:AS21"/>
    <mergeCell ref="AT21:AU21"/>
    <mergeCell ref="AV21:AW21"/>
    <mergeCell ref="Z21:AA21"/>
    <mergeCell ref="AB21:AC21"/>
    <mergeCell ref="AD21:AE21"/>
    <mergeCell ref="AF21:AG21"/>
    <mergeCell ref="AH21:AI21"/>
    <mergeCell ref="AJ21:AK21"/>
    <mergeCell ref="N21:O21"/>
    <mergeCell ref="P21:Q21"/>
    <mergeCell ref="R21:S21"/>
    <mergeCell ref="T21:U21"/>
    <mergeCell ref="V21:W21"/>
    <mergeCell ref="X21:Y21"/>
    <mergeCell ref="BD22:BE22"/>
    <mergeCell ref="BF22:BG22"/>
    <mergeCell ref="BH22:BI22"/>
    <mergeCell ref="BJ20:BK20"/>
    <mergeCell ref="D21:E21"/>
    <mergeCell ref="F21:G21"/>
    <mergeCell ref="H21:I21"/>
    <mergeCell ref="J21:K21"/>
    <mergeCell ref="L21:M21"/>
    <mergeCell ref="AR20:AS20"/>
    <mergeCell ref="AT20:AU20"/>
    <mergeCell ref="AV20:AW20"/>
    <mergeCell ref="AX20:AY20"/>
    <mergeCell ref="AZ20:BA20"/>
    <mergeCell ref="BB20:BC20"/>
    <mergeCell ref="AF20:AG20"/>
    <mergeCell ref="AH20:AI20"/>
    <mergeCell ref="AJ20:AK20"/>
    <mergeCell ref="AL20:AM20"/>
    <mergeCell ref="AN20:AO20"/>
    <mergeCell ref="AP20:AQ20"/>
    <mergeCell ref="T20:U20"/>
    <mergeCell ref="V20:W20"/>
    <mergeCell ref="X20:Y20"/>
    <mergeCell ref="Z20:AA20"/>
    <mergeCell ref="AB20:AC20"/>
    <mergeCell ref="AD20:AE20"/>
    <mergeCell ref="BJ21:BK21"/>
    <mergeCell ref="D20:E20"/>
    <mergeCell ref="F20:G20"/>
    <mergeCell ref="H20:I20"/>
    <mergeCell ref="J20:K20"/>
    <mergeCell ref="L20:M20"/>
    <mergeCell ref="N20:O20"/>
    <mergeCell ref="P20:Q20"/>
    <mergeCell ref="R20:S20"/>
    <mergeCell ref="AX19:AY19"/>
    <mergeCell ref="AZ19:BA19"/>
    <mergeCell ref="BB19:BC19"/>
    <mergeCell ref="BD19:BE19"/>
    <mergeCell ref="BF19:BG19"/>
    <mergeCell ref="BH19:BI19"/>
    <mergeCell ref="AL19:AM19"/>
    <mergeCell ref="AN19:AO19"/>
    <mergeCell ref="AP19:AQ19"/>
    <mergeCell ref="AR19:AS19"/>
    <mergeCell ref="AT19:AU19"/>
    <mergeCell ref="AV19:AW19"/>
    <mergeCell ref="Z19:AA19"/>
    <mergeCell ref="AB19:AC19"/>
    <mergeCell ref="AD19:AE19"/>
    <mergeCell ref="AF19:AG19"/>
    <mergeCell ref="AH19:AI19"/>
    <mergeCell ref="AJ19:AK19"/>
    <mergeCell ref="N19:O19"/>
    <mergeCell ref="P19:Q19"/>
    <mergeCell ref="R19:S19"/>
    <mergeCell ref="T19:U19"/>
    <mergeCell ref="V19:W19"/>
    <mergeCell ref="X19:Y19"/>
    <mergeCell ref="BD20:BE20"/>
    <mergeCell ref="BF20:BG20"/>
    <mergeCell ref="BH20:BI20"/>
    <mergeCell ref="BD18:BE18"/>
    <mergeCell ref="BF18:BG18"/>
    <mergeCell ref="BH18:BI18"/>
    <mergeCell ref="BJ18:BK18"/>
    <mergeCell ref="D19:E19"/>
    <mergeCell ref="F19:G19"/>
    <mergeCell ref="H19:I19"/>
    <mergeCell ref="J19:K19"/>
    <mergeCell ref="L19:M19"/>
    <mergeCell ref="AR18:AS18"/>
    <mergeCell ref="AT18:AU18"/>
    <mergeCell ref="AV18:AW18"/>
    <mergeCell ref="AX18:AY18"/>
    <mergeCell ref="AZ18:BA18"/>
    <mergeCell ref="BB18:BC18"/>
    <mergeCell ref="AF18:AG18"/>
    <mergeCell ref="AH18:AI18"/>
    <mergeCell ref="AJ18:AK18"/>
    <mergeCell ref="AL18:AM18"/>
    <mergeCell ref="AN18:AO18"/>
    <mergeCell ref="AP18:AQ18"/>
    <mergeCell ref="T18:U18"/>
    <mergeCell ref="V18:W18"/>
    <mergeCell ref="X18:Y18"/>
    <mergeCell ref="Z18:AA18"/>
    <mergeCell ref="AB18:AC18"/>
    <mergeCell ref="AD18:AE18"/>
    <mergeCell ref="BJ19:BK19"/>
    <mergeCell ref="BL17:BM17"/>
    <mergeCell ref="B18:B35"/>
    <mergeCell ref="D18:E18"/>
    <mergeCell ref="F18:G18"/>
    <mergeCell ref="H18:I18"/>
    <mergeCell ref="J18:K18"/>
    <mergeCell ref="L18:M18"/>
    <mergeCell ref="N18:O18"/>
    <mergeCell ref="P18:Q18"/>
    <mergeCell ref="R18:S18"/>
    <mergeCell ref="AZ17:BA17"/>
    <mergeCell ref="BB17:BC17"/>
    <mergeCell ref="BD17:BE17"/>
    <mergeCell ref="BF17:BG17"/>
    <mergeCell ref="BH17:BI17"/>
    <mergeCell ref="BJ17:BK17"/>
    <mergeCell ref="AN17:AO17"/>
    <mergeCell ref="AP17:AQ17"/>
    <mergeCell ref="AR17:AS17"/>
    <mergeCell ref="AT17:AU17"/>
    <mergeCell ref="AV17:AW17"/>
    <mergeCell ref="AX17:AY17"/>
    <mergeCell ref="AB17:AC17"/>
    <mergeCell ref="AD17:AE17"/>
    <mergeCell ref="AF17:AG17"/>
    <mergeCell ref="AH17:AI17"/>
    <mergeCell ref="AJ17:AK17"/>
    <mergeCell ref="AL17:AM17"/>
    <mergeCell ref="P17:Q17"/>
    <mergeCell ref="R17:S17"/>
    <mergeCell ref="T17:U17"/>
    <mergeCell ref="V17:W17"/>
    <mergeCell ref="X17:Y17"/>
    <mergeCell ref="Z17:AA17"/>
    <mergeCell ref="D17:E17"/>
    <mergeCell ref="F17:G17"/>
    <mergeCell ref="H17:I17"/>
    <mergeCell ref="J17:K17"/>
    <mergeCell ref="L17:M17"/>
    <mergeCell ref="N17:O17"/>
    <mergeCell ref="BB16:BC16"/>
    <mergeCell ref="BD16:BE16"/>
    <mergeCell ref="BF16:BG16"/>
    <mergeCell ref="BH16:BI16"/>
    <mergeCell ref="BJ16:BK16"/>
    <mergeCell ref="AP16:AQ16"/>
    <mergeCell ref="AR16:AS16"/>
    <mergeCell ref="AT16:AU16"/>
    <mergeCell ref="AV16:AW16"/>
    <mergeCell ref="AX16:AY16"/>
    <mergeCell ref="AZ16:BA16"/>
    <mergeCell ref="AD16:AE16"/>
    <mergeCell ref="AF16:AG16"/>
    <mergeCell ref="AH16:AI16"/>
    <mergeCell ref="AJ16:AK16"/>
    <mergeCell ref="AL16:AM16"/>
    <mergeCell ref="AN16:AO16"/>
    <mergeCell ref="R16:S16"/>
    <mergeCell ref="T16:U16"/>
    <mergeCell ref="V16:W16"/>
    <mergeCell ref="X16:Y16"/>
    <mergeCell ref="Z16:AA16"/>
    <mergeCell ref="AB16:AC16"/>
    <mergeCell ref="AB12:AC12"/>
    <mergeCell ref="AB13:AC13"/>
    <mergeCell ref="E14:G14"/>
    <mergeCell ref="D16:E16"/>
    <mergeCell ref="F16:G16"/>
    <mergeCell ref="H16:I16"/>
    <mergeCell ref="J16:K16"/>
    <mergeCell ref="L16:M16"/>
    <mergeCell ref="N16:O16"/>
    <mergeCell ref="P16:Q16"/>
    <mergeCell ref="AB2:AC2"/>
    <mergeCell ref="AB3:AC3"/>
    <mergeCell ref="AB6:AC6"/>
    <mergeCell ref="AB7:AC7"/>
    <mergeCell ref="AB9:AC9"/>
    <mergeCell ref="AB10:AC10"/>
    <mergeCell ref="D2:I2"/>
    <mergeCell ref="K2:L2"/>
    <mergeCell ref="N2:O2"/>
    <mergeCell ref="Q2:R2"/>
    <mergeCell ref="T2:V2"/>
    <mergeCell ref="X2:Z2"/>
    <mergeCell ref="BL31:BM31"/>
    <mergeCell ref="BL30:BM30"/>
    <mergeCell ref="BL29:BM29"/>
    <mergeCell ref="BL28:BM28"/>
    <mergeCell ref="BL27:BM27"/>
    <mergeCell ref="BL26:BM26"/>
    <mergeCell ref="BL25:BM25"/>
    <mergeCell ref="BL24:BM24"/>
    <mergeCell ref="BL23:BM23"/>
    <mergeCell ref="BL22:BM22"/>
    <mergeCell ref="BL21:BM21"/>
    <mergeCell ref="BL20:BM20"/>
    <mergeCell ref="BL19:BM19"/>
    <mergeCell ref="BL18:BM18"/>
    <mergeCell ref="BL16:BM16"/>
    <mergeCell ref="BL129:BM129"/>
    <mergeCell ref="BL128:BM128"/>
    <mergeCell ref="BL127:BM127"/>
    <mergeCell ref="BL126:BM126"/>
    <mergeCell ref="BL95:BM95"/>
    <mergeCell ref="BL94:BM94"/>
    <mergeCell ref="BL90:BM90"/>
    <mergeCell ref="BL79:BM79"/>
    <mergeCell ref="BL78:BM78"/>
    <mergeCell ref="BL66:BM66"/>
    <mergeCell ref="BL55:BM55"/>
    <mergeCell ref="BL54:BM54"/>
    <mergeCell ref="BL42:BM42"/>
    <mergeCell ref="BL35:BM35"/>
    <mergeCell ref="BL34:BM34"/>
    <mergeCell ref="BL33:BM33"/>
    <mergeCell ref="BL32:BM32"/>
  </mergeCells>
  <phoneticPr fontId="1"/>
  <conditionalFormatting sqref="T15:U15">
    <cfRule type="expression" dxfId="5925" priority="1625">
      <formula>#REF!="浪費"</formula>
    </cfRule>
    <cfRule type="expression" dxfId="5924" priority="1626">
      <formula>#REF!="投資"</formula>
    </cfRule>
    <cfRule type="expression" dxfId="5923" priority="1627">
      <formula>#REF!="不明"</formula>
    </cfRule>
  </conditionalFormatting>
  <conditionalFormatting sqref="R15:S15 R144:S234 D143:E143">
    <cfRule type="expression" dxfId="5922" priority="1622">
      <formula>#REF!="浪費"</formula>
    </cfRule>
    <cfRule type="expression" dxfId="5921" priority="1623">
      <formula>#REF!="投資"</formula>
    </cfRule>
    <cfRule type="expression" dxfId="5920" priority="1624">
      <formula>#REF!="不明"</formula>
    </cfRule>
  </conditionalFormatting>
  <conditionalFormatting sqref="D127:D129 F127:F129 H127:H129 J127:J129 L127:L129 N127:N129 P127:P129 R127:R129 T127:T129 V127:V129 X127:X129 Z127:Z129 AB127:AB129 AD127:AD129 AF127:AF129 AH127:AH129 AJ127:AJ129 AL127:AL129 AN127:AN129 AP127:AP129 AR127:AR129 AT127:AT129 AV127:AV129 AX127:AX129 AZ127:AZ129 BB127:BB129 BD127:BD129 BF127:BF129 BH127:BH129 BJ127:BJ129 BL127:BL129">
    <cfRule type="cellIs" dxfId="5919" priority="1621" operator="equal">
      <formula>0</formula>
    </cfRule>
  </conditionalFormatting>
  <conditionalFormatting sqref="D127:D129 F127:F129 H127:H129 J127:J129 L127:L129 N127:N129 P127:P129 R127:R129 T127:T129 V127:V129 X127:X129 Z127:Z129 AB127:AB129 AD127:AD129 AF127:AF129 AH127:AH129 AJ127:AJ129 AL127:AL129 AN127:AN129 AP127:AP129 AR127:AR129 AT127:AT129 AV127:AV129 AX127:AX129 AZ127:AZ129 BB127:BB129 BD127:BD129 BF127:BF129 BH127:BH129 BJ127:BJ129 BL127:BL129">
    <cfRule type="cellIs" dxfId="5918" priority="1619" operator="equal">
      <formula>0</formula>
    </cfRule>
    <cfRule type="cellIs" dxfId="5917" priority="1620" operator="equal">
      <formula>0</formula>
    </cfRule>
  </conditionalFormatting>
  <conditionalFormatting sqref="L4:L14 O4:O14 R4:R14 U4:V14 Y14:Z14 AB3 AB7 AB10 AB13 Y4:Y13">
    <cfRule type="cellIs" dxfId="5916" priority="1618" operator="equal">
      <formula>0</formula>
    </cfRule>
  </conditionalFormatting>
  <conditionalFormatting sqref="D18:D19 F18:F19 H18:H19 J18:J19 L18:L19 N18:N19 P18:P19 R18:R19 T18:T19 V18:V19 X18:X19 Z18:Z19 AB18:AB19 AD18:AD19 AF18:AF19 AH18:AH19 AJ18:AJ19 AL18:AL19 AN18:AN19 AP18:AP19 AR18:AR19 AT18:AT19 AV18:AV19 AX18:AX19 AZ18:AZ19 BB18:BB19 BD18:BD19 BF18:BF19 BH18:BH19 BJ18:BJ19 BL18:BL19">
    <cfRule type="expression" dxfId="5915" priority="1628">
      <formula>D$17=1</formula>
    </cfRule>
    <cfRule type="expression" dxfId="5914" priority="1629">
      <formula>D$17=7</formula>
    </cfRule>
    <cfRule type="expression" dxfId="5913" priority="1630">
      <formula>COUNTIF(祝日,D$42)=1</formula>
    </cfRule>
  </conditionalFormatting>
  <conditionalFormatting sqref="D35:BM35 F20:BM34">
    <cfRule type="cellIs" dxfId="5912" priority="1587" operator="equal">
      <formula>0</formula>
    </cfRule>
  </conditionalFormatting>
  <conditionalFormatting sqref="E4:F13 H4:I14">
    <cfRule type="cellIs" dxfId="5911" priority="1586" operator="equal">
      <formula>0</formula>
    </cfRule>
  </conditionalFormatting>
  <conditionalFormatting sqref="F42:F43">
    <cfRule type="expression" dxfId="5910" priority="1582">
      <formula>F$17=1</formula>
    </cfRule>
    <cfRule type="expression" dxfId="5909" priority="1583">
      <formula>F$17=7</formula>
    </cfRule>
    <cfRule type="expression" dxfId="5908" priority="1584">
      <formula>COUNTIF(祝日,F$42)=1</formula>
    </cfRule>
  </conditionalFormatting>
  <conditionalFormatting sqref="F55">
    <cfRule type="cellIs" dxfId="5907" priority="1581" operator="equal">
      <formula>0</formula>
    </cfRule>
  </conditionalFormatting>
  <conditionalFormatting sqref="F55">
    <cfRule type="cellIs" dxfId="5906" priority="1579" operator="equal">
      <formula>0</formula>
    </cfRule>
    <cfRule type="cellIs" dxfId="5905" priority="1580" operator="equal">
      <formula>0</formula>
    </cfRule>
  </conditionalFormatting>
  <conditionalFormatting sqref="F91">
    <cfRule type="cellIs" dxfId="5904" priority="1578" operator="equal">
      <formula>0</formula>
    </cfRule>
  </conditionalFormatting>
  <conditionalFormatting sqref="F91">
    <cfRule type="cellIs" dxfId="5903" priority="1576" operator="equal">
      <formula>0</formula>
    </cfRule>
    <cfRule type="cellIs" dxfId="5902" priority="1577" operator="equal">
      <formula>0</formula>
    </cfRule>
  </conditionalFormatting>
  <conditionalFormatting sqref="F79">
    <cfRule type="cellIs" dxfId="5901" priority="1575" operator="equal">
      <formula>0</formula>
    </cfRule>
  </conditionalFormatting>
  <conditionalFormatting sqref="F79">
    <cfRule type="cellIs" dxfId="5900" priority="1573" operator="equal">
      <formula>0</formula>
    </cfRule>
    <cfRule type="cellIs" dxfId="5899" priority="1574" operator="equal">
      <formula>0</formula>
    </cfRule>
  </conditionalFormatting>
  <conditionalFormatting sqref="F67">
    <cfRule type="cellIs" dxfId="5898" priority="1572" operator="equal">
      <formula>0</formula>
    </cfRule>
  </conditionalFormatting>
  <conditionalFormatting sqref="F67">
    <cfRule type="cellIs" dxfId="5897" priority="1570" operator="equal">
      <formula>0</formula>
    </cfRule>
    <cfRule type="cellIs" dxfId="5896" priority="1571" operator="equal">
      <formula>0</formula>
    </cfRule>
  </conditionalFormatting>
  <conditionalFormatting sqref="H42:H43">
    <cfRule type="expression" dxfId="5895" priority="1549">
      <formula>H$17=1</formula>
    </cfRule>
    <cfRule type="expression" dxfId="5894" priority="1550">
      <formula>H$17=7</formula>
    </cfRule>
    <cfRule type="expression" dxfId="5893" priority="1551">
      <formula>COUNTIF(祝日,H$42)=1</formula>
    </cfRule>
  </conditionalFormatting>
  <conditionalFormatting sqref="H55">
    <cfRule type="cellIs" dxfId="5892" priority="1548" operator="equal">
      <formula>0</formula>
    </cfRule>
  </conditionalFormatting>
  <conditionalFormatting sqref="H55">
    <cfRule type="cellIs" dxfId="5891" priority="1546" operator="equal">
      <formula>0</formula>
    </cfRule>
    <cfRule type="cellIs" dxfId="5890" priority="1547" operator="equal">
      <formula>0</formula>
    </cfRule>
  </conditionalFormatting>
  <conditionalFormatting sqref="H91">
    <cfRule type="cellIs" dxfId="5889" priority="1545" operator="equal">
      <formula>0</formula>
    </cfRule>
  </conditionalFormatting>
  <conditionalFormatting sqref="H91">
    <cfRule type="cellIs" dxfId="5888" priority="1543" operator="equal">
      <formula>0</formula>
    </cfRule>
    <cfRule type="cellIs" dxfId="5887" priority="1544" operator="equal">
      <formula>0</formula>
    </cfRule>
  </conditionalFormatting>
  <conditionalFormatting sqref="H79">
    <cfRule type="cellIs" dxfId="5886" priority="1542" operator="equal">
      <formula>0</formula>
    </cfRule>
  </conditionalFormatting>
  <conditionalFormatting sqref="H79">
    <cfRule type="cellIs" dxfId="5885" priority="1540" operator="equal">
      <formula>0</formula>
    </cfRule>
    <cfRule type="cellIs" dxfId="5884" priority="1541" operator="equal">
      <formula>0</formula>
    </cfRule>
  </conditionalFormatting>
  <conditionalFormatting sqref="H67">
    <cfRule type="cellIs" dxfId="5883" priority="1539" operator="equal">
      <formula>0</formula>
    </cfRule>
  </conditionalFormatting>
  <conditionalFormatting sqref="H67">
    <cfRule type="cellIs" dxfId="5882" priority="1537" operator="equal">
      <formula>0</formula>
    </cfRule>
    <cfRule type="cellIs" dxfId="5881" priority="1538" operator="equal">
      <formula>0</formula>
    </cfRule>
  </conditionalFormatting>
  <conditionalFormatting sqref="J42:J43">
    <cfRule type="expression" dxfId="5880" priority="1516">
      <formula>J$17=1</formula>
    </cfRule>
    <cfRule type="expression" dxfId="5879" priority="1517">
      <formula>J$17=7</formula>
    </cfRule>
    <cfRule type="expression" dxfId="5878" priority="1518">
      <formula>COUNTIF(祝日,J$42)=1</formula>
    </cfRule>
  </conditionalFormatting>
  <conditionalFormatting sqref="J55">
    <cfRule type="cellIs" dxfId="5877" priority="1515" operator="equal">
      <formula>0</formula>
    </cfRule>
  </conditionalFormatting>
  <conditionalFormatting sqref="J55">
    <cfRule type="cellIs" dxfId="5876" priority="1513" operator="equal">
      <formula>0</formula>
    </cfRule>
    <cfRule type="cellIs" dxfId="5875" priority="1514" operator="equal">
      <formula>0</formula>
    </cfRule>
  </conditionalFormatting>
  <conditionalFormatting sqref="J91">
    <cfRule type="cellIs" dxfId="5874" priority="1512" operator="equal">
      <formula>0</formula>
    </cfRule>
  </conditionalFormatting>
  <conditionalFormatting sqref="J91">
    <cfRule type="cellIs" dxfId="5873" priority="1510" operator="equal">
      <formula>0</formula>
    </cfRule>
    <cfRule type="cellIs" dxfId="5872" priority="1511" operator="equal">
      <formula>0</formula>
    </cfRule>
  </conditionalFormatting>
  <conditionalFormatting sqref="J79">
    <cfRule type="cellIs" dxfId="5871" priority="1509" operator="equal">
      <formula>0</formula>
    </cfRule>
  </conditionalFormatting>
  <conditionalFormatting sqref="J79">
    <cfRule type="cellIs" dxfId="5870" priority="1507" operator="equal">
      <formula>0</formula>
    </cfRule>
    <cfRule type="cellIs" dxfId="5869" priority="1508" operator="equal">
      <formula>0</formula>
    </cfRule>
  </conditionalFormatting>
  <conditionalFormatting sqref="J67">
    <cfRule type="cellIs" dxfId="5868" priority="1506" operator="equal">
      <formula>0</formula>
    </cfRule>
  </conditionalFormatting>
  <conditionalFormatting sqref="J67">
    <cfRule type="cellIs" dxfId="5867" priority="1504" operator="equal">
      <formula>0</formula>
    </cfRule>
    <cfRule type="cellIs" dxfId="5866" priority="1505" operator="equal">
      <formula>0</formula>
    </cfRule>
  </conditionalFormatting>
  <conditionalFormatting sqref="L42:L43">
    <cfRule type="expression" dxfId="5865" priority="1483">
      <formula>L$17=1</formula>
    </cfRule>
    <cfRule type="expression" dxfId="5864" priority="1484">
      <formula>L$17=7</formula>
    </cfRule>
    <cfRule type="expression" dxfId="5863" priority="1485">
      <formula>COUNTIF(祝日,L$42)=1</formula>
    </cfRule>
  </conditionalFormatting>
  <conditionalFormatting sqref="L55">
    <cfRule type="cellIs" dxfId="5862" priority="1482" operator="equal">
      <formula>0</formula>
    </cfRule>
  </conditionalFormatting>
  <conditionalFormatting sqref="L55">
    <cfRule type="cellIs" dxfId="5861" priority="1480" operator="equal">
      <formula>0</formula>
    </cfRule>
    <cfRule type="cellIs" dxfId="5860" priority="1481" operator="equal">
      <formula>0</formula>
    </cfRule>
  </conditionalFormatting>
  <conditionalFormatting sqref="L91">
    <cfRule type="cellIs" dxfId="5859" priority="1479" operator="equal">
      <formula>0</formula>
    </cfRule>
  </conditionalFormatting>
  <conditionalFormatting sqref="L91">
    <cfRule type="cellIs" dxfId="5858" priority="1477" operator="equal">
      <formula>0</formula>
    </cfRule>
    <cfRule type="cellIs" dxfId="5857" priority="1478" operator="equal">
      <formula>0</formula>
    </cfRule>
  </conditionalFormatting>
  <conditionalFormatting sqref="L79">
    <cfRule type="cellIs" dxfId="5856" priority="1476" operator="equal">
      <formula>0</formula>
    </cfRule>
  </conditionalFormatting>
  <conditionalFormatting sqref="L79">
    <cfRule type="cellIs" dxfId="5855" priority="1474" operator="equal">
      <formula>0</formula>
    </cfRule>
    <cfRule type="cellIs" dxfId="5854" priority="1475" operator="equal">
      <formula>0</formula>
    </cfRule>
  </conditionalFormatting>
  <conditionalFormatting sqref="L67">
    <cfRule type="cellIs" dxfId="5853" priority="1473" operator="equal">
      <formula>0</formula>
    </cfRule>
  </conditionalFormatting>
  <conditionalFormatting sqref="L67">
    <cfRule type="cellIs" dxfId="5852" priority="1471" operator="equal">
      <formula>0</formula>
    </cfRule>
    <cfRule type="cellIs" dxfId="5851" priority="1472" operator="equal">
      <formula>0</formula>
    </cfRule>
  </conditionalFormatting>
  <conditionalFormatting sqref="N42:N43">
    <cfRule type="expression" dxfId="5850" priority="1450">
      <formula>N$17=1</formula>
    </cfRule>
    <cfRule type="expression" dxfId="5849" priority="1451">
      <formula>N$17=7</formula>
    </cfRule>
    <cfRule type="expression" dxfId="5848" priority="1452">
      <formula>COUNTIF(祝日,N$42)=1</formula>
    </cfRule>
  </conditionalFormatting>
  <conditionalFormatting sqref="N55">
    <cfRule type="cellIs" dxfId="5847" priority="1449" operator="equal">
      <formula>0</formula>
    </cfRule>
  </conditionalFormatting>
  <conditionalFormatting sqref="N55">
    <cfRule type="cellIs" dxfId="5846" priority="1447" operator="equal">
      <formula>0</formula>
    </cfRule>
    <cfRule type="cellIs" dxfId="5845" priority="1448" operator="equal">
      <formula>0</formula>
    </cfRule>
  </conditionalFormatting>
  <conditionalFormatting sqref="N91">
    <cfRule type="cellIs" dxfId="5844" priority="1446" operator="equal">
      <formula>0</formula>
    </cfRule>
  </conditionalFormatting>
  <conditionalFormatting sqref="N91">
    <cfRule type="cellIs" dxfId="5843" priority="1444" operator="equal">
      <formula>0</formula>
    </cfRule>
    <cfRule type="cellIs" dxfId="5842" priority="1445" operator="equal">
      <formula>0</formula>
    </cfRule>
  </conditionalFormatting>
  <conditionalFormatting sqref="N79">
    <cfRule type="cellIs" dxfId="5841" priority="1443" operator="equal">
      <formula>0</formula>
    </cfRule>
  </conditionalFormatting>
  <conditionalFormatting sqref="N79">
    <cfRule type="cellIs" dxfId="5840" priority="1441" operator="equal">
      <formula>0</formula>
    </cfRule>
    <cfRule type="cellIs" dxfId="5839" priority="1442" operator="equal">
      <formula>0</formula>
    </cfRule>
  </conditionalFormatting>
  <conditionalFormatting sqref="N67">
    <cfRule type="cellIs" dxfId="5838" priority="1440" operator="equal">
      <formula>0</formula>
    </cfRule>
  </conditionalFormatting>
  <conditionalFormatting sqref="N67">
    <cfRule type="cellIs" dxfId="5837" priority="1438" operator="equal">
      <formula>0</formula>
    </cfRule>
    <cfRule type="cellIs" dxfId="5836" priority="1439" operator="equal">
      <formula>0</formula>
    </cfRule>
  </conditionalFormatting>
  <conditionalFormatting sqref="P42:P43">
    <cfRule type="expression" dxfId="5835" priority="1417">
      <formula>P$17=1</formula>
    </cfRule>
    <cfRule type="expression" dxfId="5834" priority="1418">
      <formula>P$17=7</formula>
    </cfRule>
    <cfRule type="expression" dxfId="5833" priority="1419">
      <formula>COUNTIF(祝日,P$42)=1</formula>
    </cfRule>
  </conditionalFormatting>
  <conditionalFormatting sqref="P55">
    <cfRule type="cellIs" dxfId="5832" priority="1416" operator="equal">
      <formula>0</formula>
    </cfRule>
  </conditionalFormatting>
  <conditionalFormatting sqref="P55">
    <cfRule type="cellIs" dxfId="5831" priority="1414" operator="equal">
      <formula>0</formula>
    </cfRule>
    <cfRule type="cellIs" dxfId="5830" priority="1415" operator="equal">
      <formula>0</formula>
    </cfRule>
  </conditionalFormatting>
  <conditionalFormatting sqref="P91">
    <cfRule type="cellIs" dxfId="5829" priority="1413" operator="equal">
      <formula>0</formula>
    </cfRule>
  </conditionalFormatting>
  <conditionalFormatting sqref="P91">
    <cfRule type="cellIs" dxfId="5828" priority="1411" operator="equal">
      <formula>0</formula>
    </cfRule>
    <cfRule type="cellIs" dxfId="5827" priority="1412" operator="equal">
      <formula>0</formula>
    </cfRule>
  </conditionalFormatting>
  <conditionalFormatting sqref="P79">
    <cfRule type="cellIs" dxfId="5826" priority="1410" operator="equal">
      <formula>0</formula>
    </cfRule>
  </conditionalFormatting>
  <conditionalFormatting sqref="P79">
    <cfRule type="cellIs" dxfId="5825" priority="1408" operator="equal">
      <formula>0</formula>
    </cfRule>
    <cfRule type="cellIs" dxfId="5824" priority="1409" operator="equal">
      <formula>0</formula>
    </cfRule>
  </conditionalFormatting>
  <conditionalFormatting sqref="P67">
    <cfRule type="cellIs" dxfId="5823" priority="1407" operator="equal">
      <formula>0</formula>
    </cfRule>
  </conditionalFormatting>
  <conditionalFormatting sqref="P67">
    <cfRule type="cellIs" dxfId="5822" priority="1405" operator="equal">
      <formula>0</formula>
    </cfRule>
    <cfRule type="cellIs" dxfId="5821" priority="1406" operator="equal">
      <formula>0</formula>
    </cfRule>
  </conditionalFormatting>
  <conditionalFormatting sqref="R42:R43">
    <cfRule type="expression" dxfId="5820" priority="1384">
      <formula>R$17=1</formula>
    </cfRule>
    <cfRule type="expression" dxfId="5819" priority="1385">
      <formula>R$17=7</formula>
    </cfRule>
    <cfRule type="expression" dxfId="5818" priority="1386">
      <formula>COUNTIF(祝日,R$42)=1</formula>
    </cfRule>
  </conditionalFormatting>
  <conditionalFormatting sqref="R55">
    <cfRule type="cellIs" dxfId="5817" priority="1383" operator="equal">
      <formula>0</formula>
    </cfRule>
  </conditionalFormatting>
  <conditionalFormatting sqref="R55">
    <cfRule type="cellIs" dxfId="5816" priority="1381" operator="equal">
      <formula>0</formula>
    </cfRule>
    <cfRule type="cellIs" dxfId="5815" priority="1382" operator="equal">
      <formula>0</formula>
    </cfRule>
  </conditionalFormatting>
  <conditionalFormatting sqref="R91">
    <cfRule type="cellIs" dxfId="5814" priority="1380" operator="equal">
      <formula>0</formula>
    </cfRule>
  </conditionalFormatting>
  <conditionalFormatting sqref="R91">
    <cfRule type="cellIs" dxfId="5813" priority="1378" operator="equal">
      <formula>0</formula>
    </cfRule>
    <cfRule type="cellIs" dxfId="5812" priority="1379" operator="equal">
      <formula>0</formula>
    </cfRule>
  </conditionalFormatting>
  <conditionalFormatting sqref="R79">
    <cfRule type="cellIs" dxfId="5811" priority="1377" operator="equal">
      <formula>0</formula>
    </cfRule>
  </conditionalFormatting>
  <conditionalFormatting sqref="R79">
    <cfRule type="cellIs" dxfId="5810" priority="1375" operator="equal">
      <formula>0</formula>
    </cfRule>
    <cfRule type="cellIs" dxfId="5809" priority="1376" operator="equal">
      <formula>0</formula>
    </cfRule>
  </conditionalFormatting>
  <conditionalFormatting sqref="R67">
    <cfRule type="cellIs" dxfId="5808" priority="1374" operator="equal">
      <formula>0</formula>
    </cfRule>
  </conditionalFormatting>
  <conditionalFormatting sqref="R67">
    <cfRule type="cellIs" dxfId="5807" priority="1372" operator="equal">
      <formula>0</formula>
    </cfRule>
    <cfRule type="cellIs" dxfId="5806" priority="1373" operator="equal">
      <formula>0</formula>
    </cfRule>
  </conditionalFormatting>
  <conditionalFormatting sqref="T42:T43">
    <cfRule type="expression" dxfId="5805" priority="1351">
      <formula>T$17=1</formula>
    </cfRule>
    <cfRule type="expression" dxfId="5804" priority="1352">
      <formula>T$17=7</formula>
    </cfRule>
    <cfRule type="expression" dxfId="5803" priority="1353">
      <formula>COUNTIF(祝日,T$42)=1</formula>
    </cfRule>
  </conditionalFormatting>
  <conditionalFormatting sqref="T55">
    <cfRule type="cellIs" dxfId="5802" priority="1350" operator="equal">
      <formula>0</formula>
    </cfRule>
  </conditionalFormatting>
  <conditionalFormatting sqref="T55">
    <cfRule type="cellIs" dxfId="5801" priority="1348" operator="equal">
      <formula>0</formula>
    </cfRule>
    <cfRule type="cellIs" dxfId="5800" priority="1349" operator="equal">
      <formula>0</formula>
    </cfRule>
  </conditionalFormatting>
  <conditionalFormatting sqref="T91">
    <cfRule type="cellIs" dxfId="5799" priority="1347" operator="equal">
      <formula>0</formula>
    </cfRule>
  </conditionalFormatting>
  <conditionalFormatting sqref="T91">
    <cfRule type="cellIs" dxfId="5798" priority="1345" operator="equal">
      <formula>0</formula>
    </cfRule>
    <cfRule type="cellIs" dxfId="5797" priority="1346" operator="equal">
      <formula>0</formula>
    </cfRule>
  </conditionalFormatting>
  <conditionalFormatting sqref="T79">
    <cfRule type="cellIs" dxfId="5796" priority="1344" operator="equal">
      <formula>0</formula>
    </cfRule>
  </conditionalFormatting>
  <conditionalFormatting sqref="T79">
    <cfRule type="cellIs" dxfId="5795" priority="1342" operator="equal">
      <formula>0</formula>
    </cfRule>
    <cfRule type="cellIs" dxfId="5794" priority="1343" operator="equal">
      <formula>0</formula>
    </cfRule>
  </conditionalFormatting>
  <conditionalFormatting sqref="T67">
    <cfRule type="cellIs" dxfId="5793" priority="1341" operator="equal">
      <formula>0</formula>
    </cfRule>
  </conditionalFormatting>
  <conditionalFormatting sqref="T67">
    <cfRule type="cellIs" dxfId="5792" priority="1339" operator="equal">
      <formula>0</formula>
    </cfRule>
    <cfRule type="cellIs" dxfId="5791" priority="1340" operator="equal">
      <formula>0</formula>
    </cfRule>
  </conditionalFormatting>
  <conditionalFormatting sqref="V42:V43">
    <cfRule type="expression" dxfId="5790" priority="1318">
      <formula>V$17=1</formula>
    </cfRule>
    <cfRule type="expression" dxfId="5789" priority="1319">
      <formula>V$17=7</formula>
    </cfRule>
    <cfRule type="expression" dxfId="5788" priority="1320">
      <formula>COUNTIF(祝日,V$42)=1</formula>
    </cfRule>
  </conditionalFormatting>
  <conditionalFormatting sqref="V55">
    <cfRule type="cellIs" dxfId="5787" priority="1317" operator="equal">
      <formula>0</formula>
    </cfRule>
  </conditionalFormatting>
  <conditionalFormatting sqref="V55">
    <cfRule type="cellIs" dxfId="5786" priority="1315" operator="equal">
      <formula>0</formula>
    </cfRule>
    <cfRule type="cellIs" dxfId="5785" priority="1316" operator="equal">
      <formula>0</formula>
    </cfRule>
  </conditionalFormatting>
  <conditionalFormatting sqref="V91">
    <cfRule type="cellIs" dxfId="5784" priority="1314" operator="equal">
      <formula>0</formula>
    </cfRule>
  </conditionalFormatting>
  <conditionalFormatting sqref="V91">
    <cfRule type="cellIs" dxfId="5783" priority="1312" operator="equal">
      <formula>0</formula>
    </cfRule>
    <cfRule type="cellIs" dxfId="5782" priority="1313" operator="equal">
      <formula>0</formula>
    </cfRule>
  </conditionalFormatting>
  <conditionalFormatting sqref="V79">
    <cfRule type="cellIs" dxfId="5781" priority="1311" operator="equal">
      <formula>0</formula>
    </cfRule>
  </conditionalFormatting>
  <conditionalFormatting sqref="V79">
    <cfRule type="cellIs" dxfId="5780" priority="1309" operator="equal">
      <formula>0</formula>
    </cfRule>
    <cfRule type="cellIs" dxfId="5779" priority="1310" operator="equal">
      <formula>0</formula>
    </cfRule>
  </conditionalFormatting>
  <conditionalFormatting sqref="V67">
    <cfRule type="cellIs" dxfId="5778" priority="1308" operator="equal">
      <formula>0</formula>
    </cfRule>
  </conditionalFormatting>
  <conditionalFormatting sqref="V67">
    <cfRule type="cellIs" dxfId="5777" priority="1306" operator="equal">
      <formula>0</formula>
    </cfRule>
    <cfRule type="cellIs" dxfId="5776" priority="1307" operator="equal">
      <formula>0</formula>
    </cfRule>
  </conditionalFormatting>
  <conditionalFormatting sqref="X42:X43">
    <cfRule type="expression" dxfId="5775" priority="1285">
      <formula>X$17=1</formula>
    </cfRule>
    <cfRule type="expression" dxfId="5774" priority="1286">
      <formula>X$17=7</formula>
    </cfRule>
    <cfRule type="expression" dxfId="5773" priority="1287">
      <formula>COUNTIF(祝日,X$42)=1</formula>
    </cfRule>
  </conditionalFormatting>
  <conditionalFormatting sqref="X55">
    <cfRule type="cellIs" dxfId="5772" priority="1284" operator="equal">
      <formula>0</formula>
    </cfRule>
  </conditionalFormatting>
  <conditionalFormatting sqref="X55">
    <cfRule type="cellIs" dxfId="5771" priority="1282" operator="equal">
      <formula>0</formula>
    </cfRule>
    <cfRule type="cellIs" dxfId="5770" priority="1283" operator="equal">
      <formula>0</formula>
    </cfRule>
  </conditionalFormatting>
  <conditionalFormatting sqref="X91">
    <cfRule type="cellIs" dxfId="5769" priority="1281" operator="equal">
      <formula>0</formula>
    </cfRule>
  </conditionalFormatting>
  <conditionalFormatting sqref="X91">
    <cfRule type="cellIs" dxfId="5768" priority="1279" operator="equal">
      <formula>0</formula>
    </cfRule>
    <cfRule type="cellIs" dxfId="5767" priority="1280" operator="equal">
      <formula>0</formula>
    </cfRule>
  </conditionalFormatting>
  <conditionalFormatting sqref="X79">
    <cfRule type="cellIs" dxfId="5766" priority="1278" operator="equal">
      <formula>0</formula>
    </cfRule>
  </conditionalFormatting>
  <conditionalFormatting sqref="X79">
    <cfRule type="cellIs" dxfId="5765" priority="1276" operator="equal">
      <formula>0</formula>
    </cfRule>
    <cfRule type="cellIs" dxfId="5764" priority="1277" operator="equal">
      <formula>0</formula>
    </cfRule>
  </conditionalFormatting>
  <conditionalFormatting sqref="X67">
    <cfRule type="cellIs" dxfId="5763" priority="1275" operator="equal">
      <formula>0</formula>
    </cfRule>
  </conditionalFormatting>
  <conditionalFormatting sqref="X67">
    <cfRule type="cellIs" dxfId="5762" priority="1273" operator="equal">
      <formula>0</formula>
    </cfRule>
    <cfRule type="cellIs" dxfId="5761" priority="1274" operator="equal">
      <formula>0</formula>
    </cfRule>
  </conditionalFormatting>
  <conditionalFormatting sqref="Z42:Z43">
    <cfRule type="expression" dxfId="5760" priority="1252">
      <formula>Z$17=1</formula>
    </cfRule>
    <cfRule type="expression" dxfId="5759" priority="1253">
      <formula>Z$17=7</formula>
    </cfRule>
    <cfRule type="expression" dxfId="5758" priority="1254">
      <formula>COUNTIF(祝日,Z$42)=1</formula>
    </cfRule>
  </conditionalFormatting>
  <conditionalFormatting sqref="Z55">
    <cfRule type="cellIs" dxfId="5757" priority="1251" operator="equal">
      <formula>0</formula>
    </cfRule>
  </conditionalFormatting>
  <conditionalFormatting sqref="Z55">
    <cfRule type="cellIs" dxfId="5756" priority="1249" operator="equal">
      <formula>0</formula>
    </cfRule>
    <cfRule type="cellIs" dxfId="5755" priority="1250" operator="equal">
      <formula>0</formula>
    </cfRule>
  </conditionalFormatting>
  <conditionalFormatting sqref="Z91">
    <cfRule type="cellIs" dxfId="5754" priority="1248" operator="equal">
      <formula>0</formula>
    </cfRule>
  </conditionalFormatting>
  <conditionalFormatting sqref="Z91">
    <cfRule type="cellIs" dxfId="5753" priority="1246" operator="equal">
      <formula>0</formula>
    </cfRule>
    <cfRule type="cellIs" dxfId="5752" priority="1247" operator="equal">
      <formula>0</formula>
    </cfRule>
  </conditionalFormatting>
  <conditionalFormatting sqref="Z79">
    <cfRule type="cellIs" dxfId="5751" priority="1245" operator="equal">
      <formula>0</formula>
    </cfRule>
  </conditionalFormatting>
  <conditionalFormatting sqref="Z79">
    <cfRule type="cellIs" dxfId="5750" priority="1243" operator="equal">
      <formula>0</formula>
    </cfRule>
    <cfRule type="cellIs" dxfId="5749" priority="1244" operator="equal">
      <formula>0</formula>
    </cfRule>
  </conditionalFormatting>
  <conditionalFormatting sqref="Z67">
    <cfRule type="cellIs" dxfId="5748" priority="1242" operator="equal">
      <formula>0</formula>
    </cfRule>
  </conditionalFormatting>
  <conditionalFormatting sqref="Z67">
    <cfRule type="cellIs" dxfId="5747" priority="1240" operator="equal">
      <formula>0</formula>
    </cfRule>
    <cfRule type="cellIs" dxfId="5746" priority="1241" operator="equal">
      <formula>0</formula>
    </cfRule>
  </conditionalFormatting>
  <conditionalFormatting sqref="AB42:AB43">
    <cfRule type="expression" dxfId="5745" priority="1219">
      <formula>AB$17=1</formula>
    </cfRule>
    <cfRule type="expression" dxfId="5744" priority="1220">
      <formula>AB$17=7</formula>
    </cfRule>
    <cfRule type="expression" dxfId="5743" priority="1221">
      <formula>COUNTIF(祝日,AB$42)=1</formula>
    </cfRule>
  </conditionalFormatting>
  <conditionalFormatting sqref="AB55">
    <cfRule type="cellIs" dxfId="5742" priority="1218" operator="equal">
      <formula>0</formula>
    </cfRule>
  </conditionalFormatting>
  <conditionalFormatting sqref="AB55">
    <cfRule type="cellIs" dxfId="5741" priority="1216" operator="equal">
      <formula>0</formula>
    </cfRule>
    <cfRule type="cellIs" dxfId="5740" priority="1217" operator="equal">
      <formula>0</formula>
    </cfRule>
  </conditionalFormatting>
  <conditionalFormatting sqref="AB91">
    <cfRule type="cellIs" dxfId="5739" priority="1215" operator="equal">
      <formula>0</formula>
    </cfRule>
  </conditionalFormatting>
  <conditionalFormatting sqref="AB91">
    <cfRule type="cellIs" dxfId="5738" priority="1213" operator="equal">
      <formula>0</formula>
    </cfRule>
    <cfRule type="cellIs" dxfId="5737" priority="1214" operator="equal">
      <formula>0</formula>
    </cfRule>
  </conditionalFormatting>
  <conditionalFormatting sqref="AB79">
    <cfRule type="cellIs" dxfId="5736" priority="1212" operator="equal">
      <formula>0</formula>
    </cfRule>
  </conditionalFormatting>
  <conditionalFormatting sqref="AB79">
    <cfRule type="cellIs" dxfId="5735" priority="1210" operator="equal">
      <formula>0</formula>
    </cfRule>
    <cfRule type="cellIs" dxfId="5734" priority="1211" operator="equal">
      <formula>0</formula>
    </cfRule>
  </conditionalFormatting>
  <conditionalFormatting sqref="AB67">
    <cfRule type="cellIs" dxfId="5733" priority="1209" operator="equal">
      <formula>0</formula>
    </cfRule>
  </conditionalFormatting>
  <conditionalFormatting sqref="AB67">
    <cfRule type="cellIs" dxfId="5732" priority="1207" operator="equal">
      <formula>0</formula>
    </cfRule>
    <cfRule type="cellIs" dxfId="5731" priority="1208" operator="equal">
      <formula>0</formula>
    </cfRule>
  </conditionalFormatting>
  <conditionalFormatting sqref="AD42:AD43">
    <cfRule type="expression" dxfId="5730" priority="1186">
      <formula>AD$17=1</formula>
    </cfRule>
    <cfRule type="expression" dxfId="5729" priority="1187">
      <formula>AD$17=7</formula>
    </cfRule>
    <cfRule type="expression" dxfId="5728" priority="1188">
      <formula>COUNTIF(祝日,AD$42)=1</formula>
    </cfRule>
  </conditionalFormatting>
  <conditionalFormatting sqref="AD55">
    <cfRule type="cellIs" dxfId="5727" priority="1185" operator="equal">
      <formula>0</formula>
    </cfRule>
  </conditionalFormatting>
  <conditionalFormatting sqref="AD55">
    <cfRule type="cellIs" dxfId="5726" priority="1183" operator="equal">
      <formula>0</formula>
    </cfRule>
    <cfRule type="cellIs" dxfId="5725" priority="1184" operator="equal">
      <formula>0</formula>
    </cfRule>
  </conditionalFormatting>
  <conditionalFormatting sqref="AD91">
    <cfRule type="cellIs" dxfId="5724" priority="1182" operator="equal">
      <formula>0</formula>
    </cfRule>
  </conditionalFormatting>
  <conditionalFormatting sqref="AD91">
    <cfRule type="cellIs" dxfId="5723" priority="1180" operator="equal">
      <formula>0</formula>
    </cfRule>
    <cfRule type="cellIs" dxfId="5722" priority="1181" operator="equal">
      <formula>0</formula>
    </cfRule>
  </conditionalFormatting>
  <conditionalFormatting sqref="AD79">
    <cfRule type="cellIs" dxfId="5721" priority="1179" operator="equal">
      <formula>0</formula>
    </cfRule>
  </conditionalFormatting>
  <conditionalFormatting sqref="AD79">
    <cfRule type="cellIs" dxfId="5720" priority="1177" operator="equal">
      <formula>0</formula>
    </cfRule>
    <cfRule type="cellIs" dxfId="5719" priority="1178" operator="equal">
      <formula>0</formula>
    </cfRule>
  </conditionalFormatting>
  <conditionalFormatting sqref="AD67">
    <cfRule type="cellIs" dxfId="5718" priority="1176" operator="equal">
      <formula>0</formula>
    </cfRule>
  </conditionalFormatting>
  <conditionalFormatting sqref="AD67">
    <cfRule type="cellIs" dxfId="5717" priority="1174" operator="equal">
      <formula>0</formula>
    </cfRule>
    <cfRule type="cellIs" dxfId="5716" priority="1175" operator="equal">
      <formula>0</formula>
    </cfRule>
  </conditionalFormatting>
  <conditionalFormatting sqref="AF42:AF43">
    <cfRule type="expression" dxfId="5715" priority="1153">
      <formula>AF$17=1</formula>
    </cfRule>
    <cfRule type="expression" dxfId="5714" priority="1154">
      <formula>AF$17=7</formula>
    </cfRule>
    <cfRule type="expression" dxfId="5713" priority="1155">
      <formula>COUNTIF(祝日,AF$42)=1</formula>
    </cfRule>
  </conditionalFormatting>
  <conditionalFormatting sqref="AF55">
    <cfRule type="cellIs" dxfId="5712" priority="1152" operator="equal">
      <formula>0</formula>
    </cfRule>
  </conditionalFormatting>
  <conditionalFormatting sqref="AF55">
    <cfRule type="cellIs" dxfId="5711" priority="1150" operator="equal">
      <formula>0</formula>
    </cfRule>
    <cfRule type="cellIs" dxfId="5710" priority="1151" operator="equal">
      <formula>0</formula>
    </cfRule>
  </conditionalFormatting>
  <conditionalFormatting sqref="AF91">
    <cfRule type="cellIs" dxfId="5709" priority="1149" operator="equal">
      <formula>0</formula>
    </cfRule>
  </conditionalFormatting>
  <conditionalFormatting sqref="AF91">
    <cfRule type="cellIs" dxfId="5708" priority="1147" operator="equal">
      <formula>0</formula>
    </cfRule>
    <cfRule type="cellIs" dxfId="5707" priority="1148" operator="equal">
      <formula>0</formula>
    </cfRule>
  </conditionalFormatting>
  <conditionalFormatting sqref="AF79">
    <cfRule type="cellIs" dxfId="5706" priority="1146" operator="equal">
      <formula>0</formula>
    </cfRule>
  </conditionalFormatting>
  <conditionalFormatting sqref="AF79">
    <cfRule type="cellIs" dxfId="5705" priority="1144" operator="equal">
      <formula>0</formula>
    </cfRule>
    <cfRule type="cellIs" dxfId="5704" priority="1145" operator="equal">
      <formula>0</formula>
    </cfRule>
  </conditionalFormatting>
  <conditionalFormatting sqref="AF67">
    <cfRule type="cellIs" dxfId="5703" priority="1143" operator="equal">
      <formula>0</formula>
    </cfRule>
  </conditionalFormatting>
  <conditionalFormatting sqref="AF67">
    <cfRule type="cellIs" dxfId="5702" priority="1141" operator="equal">
      <formula>0</formula>
    </cfRule>
    <cfRule type="cellIs" dxfId="5701" priority="1142" operator="equal">
      <formula>0</formula>
    </cfRule>
  </conditionalFormatting>
  <conditionalFormatting sqref="AH42:AH43">
    <cfRule type="expression" dxfId="5700" priority="1120">
      <formula>AH$17=1</formula>
    </cfRule>
    <cfRule type="expression" dxfId="5699" priority="1121">
      <formula>AH$17=7</formula>
    </cfRule>
    <cfRule type="expression" dxfId="5698" priority="1122">
      <formula>COUNTIF(祝日,AH$42)=1</formula>
    </cfRule>
  </conditionalFormatting>
  <conditionalFormatting sqref="AH55">
    <cfRule type="cellIs" dxfId="5697" priority="1119" operator="equal">
      <formula>0</formula>
    </cfRule>
  </conditionalFormatting>
  <conditionalFormatting sqref="AH55">
    <cfRule type="cellIs" dxfId="5696" priority="1117" operator="equal">
      <formula>0</formula>
    </cfRule>
    <cfRule type="cellIs" dxfId="5695" priority="1118" operator="equal">
      <formula>0</formula>
    </cfRule>
  </conditionalFormatting>
  <conditionalFormatting sqref="AH91">
    <cfRule type="cellIs" dxfId="5694" priority="1116" operator="equal">
      <formula>0</formula>
    </cfRule>
  </conditionalFormatting>
  <conditionalFormatting sqref="AH91">
    <cfRule type="cellIs" dxfId="5693" priority="1114" operator="equal">
      <formula>0</formula>
    </cfRule>
    <cfRule type="cellIs" dxfId="5692" priority="1115" operator="equal">
      <formula>0</formula>
    </cfRule>
  </conditionalFormatting>
  <conditionalFormatting sqref="AH79">
    <cfRule type="cellIs" dxfId="5691" priority="1113" operator="equal">
      <formula>0</formula>
    </cfRule>
  </conditionalFormatting>
  <conditionalFormatting sqref="AH79">
    <cfRule type="cellIs" dxfId="5690" priority="1111" operator="equal">
      <formula>0</formula>
    </cfRule>
    <cfRule type="cellIs" dxfId="5689" priority="1112" operator="equal">
      <formula>0</formula>
    </cfRule>
  </conditionalFormatting>
  <conditionalFormatting sqref="AH67">
    <cfRule type="cellIs" dxfId="5688" priority="1110" operator="equal">
      <formula>0</formula>
    </cfRule>
  </conditionalFormatting>
  <conditionalFormatting sqref="AH67">
    <cfRule type="cellIs" dxfId="5687" priority="1108" operator="equal">
      <formula>0</formula>
    </cfRule>
    <cfRule type="cellIs" dxfId="5686" priority="1109" operator="equal">
      <formula>0</formula>
    </cfRule>
  </conditionalFormatting>
  <conditionalFormatting sqref="AJ42:AJ43">
    <cfRule type="expression" dxfId="5685" priority="1087">
      <formula>AJ$17=1</formula>
    </cfRule>
    <cfRule type="expression" dxfId="5684" priority="1088">
      <formula>AJ$17=7</formula>
    </cfRule>
    <cfRule type="expression" dxfId="5683" priority="1089">
      <formula>COUNTIF(祝日,AJ$42)=1</formula>
    </cfRule>
  </conditionalFormatting>
  <conditionalFormatting sqref="AJ55">
    <cfRule type="cellIs" dxfId="5682" priority="1086" operator="equal">
      <formula>0</formula>
    </cfRule>
  </conditionalFormatting>
  <conditionalFormatting sqref="AJ55">
    <cfRule type="cellIs" dxfId="5681" priority="1084" operator="equal">
      <formula>0</formula>
    </cfRule>
    <cfRule type="cellIs" dxfId="5680" priority="1085" operator="equal">
      <formula>0</formula>
    </cfRule>
  </conditionalFormatting>
  <conditionalFormatting sqref="AJ91">
    <cfRule type="cellIs" dxfId="5679" priority="1083" operator="equal">
      <formula>0</formula>
    </cfRule>
  </conditionalFormatting>
  <conditionalFormatting sqref="AJ91">
    <cfRule type="cellIs" dxfId="5678" priority="1081" operator="equal">
      <formula>0</formula>
    </cfRule>
    <cfRule type="cellIs" dxfId="5677" priority="1082" operator="equal">
      <formula>0</formula>
    </cfRule>
  </conditionalFormatting>
  <conditionalFormatting sqref="AJ79">
    <cfRule type="cellIs" dxfId="5676" priority="1080" operator="equal">
      <formula>0</formula>
    </cfRule>
  </conditionalFormatting>
  <conditionalFormatting sqref="AJ79">
    <cfRule type="cellIs" dxfId="5675" priority="1078" operator="equal">
      <formula>0</formula>
    </cfRule>
    <cfRule type="cellIs" dxfId="5674" priority="1079" operator="equal">
      <formula>0</formula>
    </cfRule>
  </conditionalFormatting>
  <conditionalFormatting sqref="AJ67">
    <cfRule type="cellIs" dxfId="5673" priority="1077" operator="equal">
      <formula>0</formula>
    </cfRule>
  </conditionalFormatting>
  <conditionalFormatting sqref="AJ67">
    <cfRule type="cellIs" dxfId="5672" priority="1075" operator="equal">
      <formula>0</formula>
    </cfRule>
    <cfRule type="cellIs" dxfId="5671" priority="1076" operator="equal">
      <formula>0</formula>
    </cfRule>
  </conditionalFormatting>
  <conditionalFormatting sqref="AL42:AL43">
    <cfRule type="expression" dxfId="5670" priority="1054">
      <formula>AL$17=1</formula>
    </cfRule>
    <cfRule type="expression" dxfId="5669" priority="1055">
      <formula>AL$17=7</formula>
    </cfRule>
    <cfRule type="expression" dxfId="5668" priority="1056">
      <formula>COUNTIF(祝日,AL$42)=1</formula>
    </cfRule>
  </conditionalFormatting>
  <conditionalFormatting sqref="AL55">
    <cfRule type="cellIs" dxfId="5667" priority="1053" operator="equal">
      <formula>0</formula>
    </cfRule>
  </conditionalFormatting>
  <conditionalFormatting sqref="AL55">
    <cfRule type="cellIs" dxfId="5666" priority="1051" operator="equal">
      <formula>0</formula>
    </cfRule>
    <cfRule type="cellIs" dxfId="5665" priority="1052" operator="equal">
      <formula>0</formula>
    </cfRule>
  </conditionalFormatting>
  <conditionalFormatting sqref="AL91">
    <cfRule type="cellIs" dxfId="5664" priority="1050" operator="equal">
      <formula>0</formula>
    </cfRule>
  </conditionalFormatting>
  <conditionalFormatting sqref="AL91">
    <cfRule type="cellIs" dxfId="5663" priority="1048" operator="equal">
      <formula>0</formula>
    </cfRule>
    <cfRule type="cellIs" dxfId="5662" priority="1049" operator="equal">
      <formula>0</formula>
    </cfRule>
  </conditionalFormatting>
  <conditionalFormatting sqref="AL79">
    <cfRule type="cellIs" dxfId="5661" priority="1047" operator="equal">
      <formula>0</formula>
    </cfRule>
  </conditionalFormatting>
  <conditionalFormatting sqref="AL79">
    <cfRule type="cellIs" dxfId="5660" priority="1045" operator="equal">
      <formula>0</formula>
    </cfRule>
    <cfRule type="cellIs" dxfId="5659" priority="1046" operator="equal">
      <formula>0</formula>
    </cfRule>
  </conditionalFormatting>
  <conditionalFormatting sqref="AL67">
    <cfRule type="cellIs" dxfId="5658" priority="1044" operator="equal">
      <formula>0</formula>
    </cfRule>
  </conditionalFormatting>
  <conditionalFormatting sqref="AL67">
    <cfRule type="cellIs" dxfId="5657" priority="1042" operator="equal">
      <formula>0</formula>
    </cfRule>
    <cfRule type="cellIs" dxfId="5656" priority="1043" operator="equal">
      <formula>0</formula>
    </cfRule>
  </conditionalFormatting>
  <conditionalFormatting sqref="AN42:AN43">
    <cfRule type="expression" dxfId="5655" priority="1021">
      <formula>AN$17=1</formula>
    </cfRule>
    <cfRule type="expression" dxfId="5654" priority="1022">
      <formula>AN$17=7</formula>
    </cfRule>
    <cfRule type="expression" dxfId="5653" priority="1023">
      <formula>COUNTIF(祝日,AN$42)=1</formula>
    </cfRule>
  </conditionalFormatting>
  <conditionalFormatting sqref="AN55">
    <cfRule type="cellIs" dxfId="5652" priority="1020" operator="equal">
      <formula>0</formula>
    </cfRule>
  </conditionalFormatting>
  <conditionalFormatting sqref="AN55">
    <cfRule type="cellIs" dxfId="5651" priority="1018" operator="equal">
      <formula>0</formula>
    </cfRule>
    <cfRule type="cellIs" dxfId="5650" priority="1019" operator="equal">
      <formula>0</formula>
    </cfRule>
  </conditionalFormatting>
  <conditionalFormatting sqref="AN91">
    <cfRule type="cellIs" dxfId="5649" priority="1017" operator="equal">
      <formula>0</formula>
    </cfRule>
  </conditionalFormatting>
  <conditionalFormatting sqref="AN91">
    <cfRule type="cellIs" dxfId="5648" priority="1015" operator="equal">
      <formula>0</formula>
    </cfRule>
    <cfRule type="cellIs" dxfId="5647" priority="1016" operator="equal">
      <formula>0</formula>
    </cfRule>
  </conditionalFormatting>
  <conditionalFormatting sqref="AN79">
    <cfRule type="cellIs" dxfId="5646" priority="1014" operator="equal">
      <formula>0</formula>
    </cfRule>
  </conditionalFormatting>
  <conditionalFormatting sqref="AN79">
    <cfRule type="cellIs" dxfId="5645" priority="1012" operator="equal">
      <formula>0</formula>
    </cfRule>
    <cfRule type="cellIs" dxfId="5644" priority="1013" operator="equal">
      <formula>0</formula>
    </cfRule>
  </conditionalFormatting>
  <conditionalFormatting sqref="AN67">
    <cfRule type="cellIs" dxfId="5643" priority="1011" operator="equal">
      <formula>0</formula>
    </cfRule>
  </conditionalFormatting>
  <conditionalFormatting sqref="AN67">
    <cfRule type="cellIs" dxfId="5642" priority="1009" operator="equal">
      <formula>0</formula>
    </cfRule>
    <cfRule type="cellIs" dxfId="5641" priority="1010" operator="equal">
      <formula>0</formula>
    </cfRule>
  </conditionalFormatting>
  <conditionalFormatting sqref="AP42:AP43">
    <cfRule type="expression" dxfId="5640" priority="988">
      <formula>AP$17=1</formula>
    </cfRule>
    <cfRule type="expression" dxfId="5639" priority="989">
      <formula>AP$17=7</formula>
    </cfRule>
    <cfRule type="expression" dxfId="5638" priority="990">
      <formula>COUNTIF(祝日,AP$42)=1</formula>
    </cfRule>
  </conditionalFormatting>
  <conditionalFormatting sqref="AP55">
    <cfRule type="cellIs" dxfId="5637" priority="987" operator="equal">
      <formula>0</formula>
    </cfRule>
  </conditionalFormatting>
  <conditionalFormatting sqref="AP55">
    <cfRule type="cellIs" dxfId="5636" priority="985" operator="equal">
      <formula>0</formula>
    </cfRule>
    <cfRule type="cellIs" dxfId="5635" priority="986" operator="equal">
      <formula>0</formula>
    </cfRule>
  </conditionalFormatting>
  <conditionalFormatting sqref="AP91">
    <cfRule type="cellIs" dxfId="5634" priority="984" operator="equal">
      <formula>0</formula>
    </cfRule>
  </conditionalFormatting>
  <conditionalFormatting sqref="AP91">
    <cfRule type="cellIs" dxfId="5633" priority="982" operator="equal">
      <formula>0</formula>
    </cfRule>
    <cfRule type="cellIs" dxfId="5632" priority="983" operator="equal">
      <formula>0</formula>
    </cfRule>
  </conditionalFormatting>
  <conditionalFormatting sqref="AP79">
    <cfRule type="cellIs" dxfId="5631" priority="981" operator="equal">
      <formula>0</formula>
    </cfRule>
  </conditionalFormatting>
  <conditionalFormatting sqref="AP79">
    <cfRule type="cellIs" dxfId="5630" priority="979" operator="equal">
      <formula>0</formula>
    </cfRule>
    <cfRule type="cellIs" dxfId="5629" priority="980" operator="equal">
      <formula>0</formula>
    </cfRule>
  </conditionalFormatting>
  <conditionalFormatting sqref="AP67">
    <cfRule type="cellIs" dxfId="5628" priority="978" operator="equal">
      <formula>0</formula>
    </cfRule>
  </conditionalFormatting>
  <conditionalFormatting sqref="AP67">
    <cfRule type="cellIs" dxfId="5627" priority="976" operator="equal">
      <formula>0</formula>
    </cfRule>
    <cfRule type="cellIs" dxfId="5626" priority="977" operator="equal">
      <formula>0</formula>
    </cfRule>
  </conditionalFormatting>
  <conditionalFormatting sqref="AR42:AR43">
    <cfRule type="expression" dxfId="5625" priority="955">
      <formula>AR$17=1</formula>
    </cfRule>
    <cfRule type="expression" dxfId="5624" priority="956">
      <formula>AR$17=7</formula>
    </cfRule>
    <cfRule type="expression" dxfId="5623" priority="957">
      <formula>COUNTIF(祝日,AR$42)=1</formula>
    </cfRule>
  </conditionalFormatting>
  <conditionalFormatting sqref="AR55">
    <cfRule type="cellIs" dxfId="5622" priority="954" operator="equal">
      <formula>0</formula>
    </cfRule>
  </conditionalFormatting>
  <conditionalFormatting sqref="AR55">
    <cfRule type="cellIs" dxfId="5621" priority="952" operator="equal">
      <formula>0</formula>
    </cfRule>
    <cfRule type="cellIs" dxfId="5620" priority="953" operator="equal">
      <formula>0</formula>
    </cfRule>
  </conditionalFormatting>
  <conditionalFormatting sqref="AR91">
    <cfRule type="cellIs" dxfId="5619" priority="951" operator="equal">
      <formula>0</formula>
    </cfRule>
  </conditionalFormatting>
  <conditionalFormatting sqref="AR91">
    <cfRule type="cellIs" dxfId="5618" priority="949" operator="equal">
      <formula>0</formula>
    </cfRule>
    <cfRule type="cellIs" dxfId="5617" priority="950" operator="equal">
      <formula>0</formula>
    </cfRule>
  </conditionalFormatting>
  <conditionalFormatting sqref="AR79">
    <cfRule type="cellIs" dxfId="5616" priority="948" operator="equal">
      <formula>0</formula>
    </cfRule>
  </conditionalFormatting>
  <conditionalFormatting sqref="AR79">
    <cfRule type="cellIs" dxfId="5615" priority="946" operator="equal">
      <formula>0</formula>
    </cfRule>
    <cfRule type="cellIs" dxfId="5614" priority="947" operator="equal">
      <formula>0</formula>
    </cfRule>
  </conditionalFormatting>
  <conditionalFormatting sqref="AR67">
    <cfRule type="cellIs" dxfId="5613" priority="945" operator="equal">
      <formula>0</formula>
    </cfRule>
  </conditionalFormatting>
  <conditionalFormatting sqref="AR67">
    <cfRule type="cellIs" dxfId="5612" priority="943" operator="equal">
      <formula>0</formula>
    </cfRule>
    <cfRule type="cellIs" dxfId="5611" priority="944" operator="equal">
      <formula>0</formula>
    </cfRule>
  </conditionalFormatting>
  <conditionalFormatting sqref="AT42:AT43">
    <cfRule type="expression" dxfId="5610" priority="922">
      <formula>AT$17=1</formula>
    </cfRule>
    <cfRule type="expression" dxfId="5609" priority="923">
      <formula>AT$17=7</formula>
    </cfRule>
    <cfRule type="expression" dxfId="5608" priority="924">
      <formula>COUNTIF(祝日,AT$42)=1</formula>
    </cfRule>
  </conditionalFormatting>
  <conditionalFormatting sqref="AT55">
    <cfRule type="cellIs" dxfId="5607" priority="921" operator="equal">
      <formula>0</formula>
    </cfRule>
  </conditionalFormatting>
  <conditionalFormatting sqref="AT55">
    <cfRule type="cellIs" dxfId="5606" priority="919" operator="equal">
      <formula>0</formula>
    </cfRule>
    <cfRule type="cellIs" dxfId="5605" priority="920" operator="equal">
      <formula>0</formula>
    </cfRule>
  </conditionalFormatting>
  <conditionalFormatting sqref="AT91">
    <cfRule type="cellIs" dxfId="5604" priority="918" operator="equal">
      <formula>0</formula>
    </cfRule>
  </conditionalFormatting>
  <conditionalFormatting sqref="AT91">
    <cfRule type="cellIs" dxfId="5603" priority="916" operator="equal">
      <formula>0</formula>
    </cfRule>
    <cfRule type="cellIs" dxfId="5602" priority="917" operator="equal">
      <formula>0</formula>
    </cfRule>
  </conditionalFormatting>
  <conditionalFormatting sqref="AT79">
    <cfRule type="cellIs" dxfId="5601" priority="915" operator="equal">
      <formula>0</formula>
    </cfRule>
  </conditionalFormatting>
  <conditionalFormatting sqref="AT79">
    <cfRule type="cellIs" dxfId="5600" priority="913" operator="equal">
      <formula>0</formula>
    </cfRule>
    <cfRule type="cellIs" dxfId="5599" priority="914" operator="equal">
      <formula>0</formula>
    </cfRule>
  </conditionalFormatting>
  <conditionalFormatting sqref="AT67">
    <cfRule type="cellIs" dxfId="5598" priority="912" operator="equal">
      <formula>0</formula>
    </cfRule>
  </conditionalFormatting>
  <conditionalFormatting sqref="AT67">
    <cfRule type="cellIs" dxfId="5597" priority="910" operator="equal">
      <formula>0</formula>
    </cfRule>
    <cfRule type="cellIs" dxfId="5596" priority="911" operator="equal">
      <formula>0</formula>
    </cfRule>
  </conditionalFormatting>
  <conditionalFormatting sqref="AV42:AV43">
    <cfRule type="expression" dxfId="5595" priority="889">
      <formula>AV$17=1</formula>
    </cfRule>
    <cfRule type="expression" dxfId="5594" priority="890">
      <formula>AV$17=7</formula>
    </cfRule>
    <cfRule type="expression" dxfId="5593" priority="891">
      <formula>COUNTIF(祝日,AV$42)=1</formula>
    </cfRule>
  </conditionalFormatting>
  <conditionalFormatting sqref="AV55">
    <cfRule type="cellIs" dxfId="5592" priority="888" operator="equal">
      <formula>0</formula>
    </cfRule>
  </conditionalFormatting>
  <conditionalFormatting sqref="AV55">
    <cfRule type="cellIs" dxfId="5591" priority="886" operator="equal">
      <formula>0</formula>
    </cfRule>
    <cfRule type="cellIs" dxfId="5590" priority="887" operator="equal">
      <formula>0</formula>
    </cfRule>
  </conditionalFormatting>
  <conditionalFormatting sqref="AV91">
    <cfRule type="cellIs" dxfId="5589" priority="885" operator="equal">
      <formula>0</formula>
    </cfRule>
  </conditionalFormatting>
  <conditionalFormatting sqref="AV91">
    <cfRule type="cellIs" dxfId="5588" priority="883" operator="equal">
      <formula>0</formula>
    </cfRule>
    <cfRule type="cellIs" dxfId="5587" priority="884" operator="equal">
      <formula>0</formula>
    </cfRule>
  </conditionalFormatting>
  <conditionalFormatting sqref="AV79">
    <cfRule type="cellIs" dxfId="5586" priority="882" operator="equal">
      <formula>0</formula>
    </cfRule>
  </conditionalFormatting>
  <conditionalFormatting sqref="AV79">
    <cfRule type="cellIs" dxfId="5585" priority="880" operator="equal">
      <formula>0</formula>
    </cfRule>
    <cfRule type="cellIs" dxfId="5584" priority="881" operator="equal">
      <formula>0</formula>
    </cfRule>
  </conditionalFormatting>
  <conditionalFormatting sqref="AV67">
    <cfRule type="cellIs" dxfId="5583" priority="879" operator="equal">
      <formula>0</formula>
    </cfRule>
  </conditionalFormatting>
  <conditionalFormatting sqref="AV67">
    <cfRule type="cellIs" dxfId="5582" priority="877" operator="equal">
      <formula>0</formula>
    </cfRule>
    <cfRule type="cellIs" dxfId="5581" priority="878" operator="equal">
      <formula>0</formula>
    </cfRule>
  </conditionalFormatting>
  <conditionalFormatting sqref="AX42:AX43">
    <cfRule type="expression" dxfId="5580" priority="856">
      <formula>AX$17=1</formula>
    </cfRule>
    <cfRule type="expression" dxfId="5579" priority="857">
      <formula>AX$17=7</formula>
    </cfRule>
    <cfRule type="expression" dxfId="5578" priority="858">
      <formula>COUNTIF(祝日,AX$42)=1</formula>
    </cfRule>
  </conditionalFormatting>
  <conditionalFormatting sqref="AX55">
    <cfRule type="cellIs" dxfId="5577" priority="855" operator="equal">
      <formula>0</formula>
    </cfRule>
  </conditionalFormatting>
  <conditionalFormatting sqref="AX55">
    <cfRule type="cellIs" dxfId="5576" priority="853" operator="equal">
      <formula>0</formula>
    </cfRule>
    <cfRule type="cellIs" dxfId="5575" priority="854" operator="equal">
      <formula>0</formula>
    </cfRule>
  </conditionalFormatting>
  <conditionalFormatting sqref="AX91">
    <cfRule type="cellIs" dxfId="5574" priority="852" operator="equal">
      <formula>0</formula>
    </cfRule>
  </conditionalFormatting>
  <conditionalFormatting sqref="AX91">
    <cfRule type="cellIs" dxfId="5573" priority="850" operator="equal">
      <formula>0</formula>
    </cfRule>
    <cfRule type="cellIs" dxfId="5572" priority="851" operator="equal">
      <formula>0</formula>
    </cfRule>
  </conditionalFormatting>
  <conditionalFormatting sqref="AX79">
    <cfRule type="cellIs" dxfId="5571" priority="849" operator="equal">
      <formula>0</formula>
    </cfRule>
  </conditionalFormatting>
  <conditionalFormatting sqref="AX79">
    <cfRule type="cellIs" dxfId="5570" priority="847" operator="equal">
      <formula>0</formula>
    </cfRule>
    <cfRule type="cellIs" dxfId="5569" priority="848" operator="equal">
      <formula>0</formula>
    </cfRule>
  </conditionalFormatting>
  <conditionalFormatting sqref="AX67">
    <cfRule type="cellIs" dxfId="5568" priority="846" operator="equal">
      <formula>0</formula>
    </cfRule>
  </conditionalFormatting>
  <conditionalFormatting sqref="AX67">
    <cfRule type="cellIs" dxfId="5567" priority="844" operator="equal">
      <formula>0</formula>
    </cfRule>
    <cfRule type="cellIs" dxfId="5566" priority="845" operator="equal">
      <formula>0</formula>
    </cfRule>
  </conditionalFormatting>
  <conditionalFormatting sqref="AZ42:AZ43">
    <cfRule type="expression" dxfId="5565" priority="823">
      <formula>AZ$17=1</formula>
    </cfRule>
    <cfRule type="expression" dxfId="5564" priority="824">
      <formula>AZ$17=7</formula>
    </cfRule>
    <cfRule type="expression" dxfId="5563" priority="825">
      <formula>COUNTIF(祝日,AZ$42)=1</formula>
    </cfRule>
  </conditionalFormatting>
  <conditionalFormatting sqref="AZ55">
    <cfRule type="cellIs" dxfId="5562" priority="822" operator="equal">
      <formula>0</formula>
    </cfRule>
  </conditionalFormatting>
  <conditionalFormatting sqref="AZ55">
    <cfRule type="cellIs" dxfId="5561" priority="820" operator="equal">
      <formula>0</formula>
    </cfRule>
    <cfRule type="cellIs" dxfId="5560" priority="821" operator="equal">
      <formula>0</formula>
    </cfRule>
  </conditionalFormatting>
  <conditionalFormatting sqref="AZ91">
    <cfRule type="cellIs" dxfId="5559" priority="819" operator="equal">
      <formula>0</formula>
    </cfRule>
  </conditionalFormatting>
  <conditionalFormatting sqref="AZ91">
    <cfRule type="cellIs" dxfId="5558" priority="817" operator="equal">
      <formula>0</formula>
    </cfRule>
    <cfRule type="cellIs" dxfId="5557" priority="818" operator="equal">
      <formula>0</formula>
    </cfRule>
  </conditionalFormatting>
  <conditionalFormatting sqref="AZ79">
    <cfRule type="cellIs" dxfId="5556" priority="816" operator="equal">
      <formula>0</formula>
    </cfRule>
  </conditionalFormatting>
  <conditionalFormatting sqref="AZ79">
    <cfRule type="cellIs" dxfId="5555" priority="814" operator="equal">
      <formula>0</formula>
    </cfRule>
    <cfRule type="cellIs" dxfId="5554" priority="815" operator="equal">
      <formula>0</formula>
    </cfRule>
  </conditionalFormatting>
  <conditionalFormatting sqref="AZ67">
    <cfRule type="cellIs" dxfId="5553" priority="813" operator="equal">
      <formula>0</formula>
    </cfRule>
  </conditionalFormatting>
  <conditionalFormatting sqref="AZ67">
    <cfRule type="cellIs" dxfId="5552" priority="811" operator="equal">
      <formula>0</formula>
    </cfRule>
    <cfRule type="cellIs" dxfId="5551" priority="812" operator="equal">
      <formula>0</formula>
    </cfRule>
  </conditionalFormatting>
  <conditionalFormatting sqref="BB42:BB43">
    <cfRule type="expression" dxfId="5550" priority="790">
      <formula>BB$17=1</formula>
    </cfRule>
    <cfRule type="expression" dxfId="5549" priority="791">
      <formula>BB$17=7</formula>
    </cfRule>
    <cfRule type="expression" dxfId="5548" priority="792">
      <formula>COUNTIF(祝日,BB$42)=1</formula>
    </cfRule>
  </conditionalFormatting>
  <conditionalFormatting sqref="BB55">
    <cfRule type="cellIs" dxfId="5547" priority="789" operator="equal">
      <formula>0</formula>
    </cfRule>
  </conditionalFormatting>
  <conditionalFormatting sqref="BB55">
    <cfRule type="cellIs" dxfId="5546" priority="787" operator="equal">
      <formula>0</formula>
    </cfRule>
    <cfRule type="cellIs" dxfId="5545" priority="788" operator="equal">
      <formula>0</formula>
    </cfRule>
  </conditionalFormatting>
  <conditionalFormatting sqref="BB91">
    <cfRule type="cellIs" dxfId="5544" priority="786" operator="equal">
      <formula>0</formula>
    </cfRule>
  </conditionalFormatting>
  <conditionalFormatting sqref="BB91">
    <cfRule type="cellIs" dxfId="5543" priority="784" operator="equal">
      <formula>0</formula>
    </cfRule>
    <cfRule type="cellIs" dxfId="5542" priority="785" operator="equal">
      <formula>0</formula>
    </cfRule>
  </conditionalFormatting>
  <conditionalFormatting sqref="BB79">
    <cfRule type="cellIs" dxfId="5541" priority="783" operator="equal">
      <formula>0</formula>
    </cfRule>
  </conditionalFormatting>
  <conditionalFormatting sqref="BB79">
    <cfRule type="cellIs" dxfId="5540" priority="781" operator="equal">
      <formula>0</formula>
    </cfRule>
    <cfRule type="cellIs" dxfId="5539" priority="782" operator="equal">
      <formula>0</formula>
    </cfRule>
  </conditionalFormatting>
  <conditionalFormatting sqref="BB67">
    <cfRule type="cellIs" dxfId="5538" priority="780" operator="equal">
      <formula>0</formula>
    </cfRule>
  </conditionalFormatting>
  <conditionalFormatting sqref="BB67">
    <cfRule type="cellIs" dxfId="5537" priority="778" operator="equal">
      <formula>0</formula>
    </cfRule>
    <cfRule type="cellIs" dxfId="5536" priority="779" operator="equal">
      <formula>0</formula>
    </cfRule>
  </conditionalFormatting>
  <conditionalFormatting sqref="BD42:BD43">
    <cfRule type="expression" dxfId="5535" priority="757">
      <formula>BD$17=1</formula>
    </cfRule>
    <cfRule type="expression" dxfId="5534" priority="758">
      <formula>BD$17=7</formula>
    </cfRule>
    <cfRule type="expression" dxfId="5533" priority="759">
      <formula>COUNTIF(祝日,BD$42)=1</formula>
    </cfRule>
  </conditionalFormatting>
  <conditionalFormatting sqref="BD55">
    <cfRule type="cellIs" dxfId="5532" priority="756" operator="equal">
      <formula>0</formula>
    </cfRule>
  </conditionalFormatting>
  <conditionalFormatting sqref="BD55">
    <cfRule type="cellIs" dxfId="5531" priority="754" operator="equal">
      <formula>0</formula>
    </cfRule>
    <cfRule type="cellIs" dxfId="5530" priority="755" operator="equal">
      <formula>0</formula>
    </cfRule>
  </conditionalFormatting>
  <conditionalFormatting sqref="BD91">
    <cfRule type="cellIs" dxfId="5529" priority="753" operator="equal">
      <formula>0</formula>
    </cfRule>
  </conditionalFormatting>
  <conditionalFormatting sqref="BD91">
    <cfRule type="cellIs" dxfId="5528" priority="751" operator="equal">
      <formula>0</formula>
    </cfRule>
    <cfRule type="cellIs" dxfId="5527" priority="752" operator="equal">
      <formula>0</formula>
    </cfRule>
  </conditionalFormatting>
  <conditionalFormatting sqref="BD79">
    <cfRule type="cellIs" dxfId="5526" priority="750" operator="equal">
      <formula>0</formula>
    </cfRule>
  </conditionalFormatting>
  <conditionalFormatting sqref="BD79">
    <cfRule type="cellIs" dxfId="5525" priority="748" operator="equal">
      <formula>0</formula>
    </cfRule>
    <cfRule type="cellIs" dxfId="5524" priority="749" operator="equal">
      <formula>0</formula>
    </cfRule>
  </conditionalFormatting>
  <conditionalFormatting sqref="BD67">
    <cfRule type="cellIs" dxfId="5523" priority="747" operator="equal">
      <formula>0</formula>
    </cfRule>
  </conditionalFormatting>
  <conditionalFormatting sqref="BD67">
    <cfRule type="cellIs" dxfId="5522" priority="745" operator="equal">
      <formula>0</formula>
    </cfRule>
    <cfRule type="cellIs" dxfId="5521" priority="746" operator="equal">
      <formula>0</formula>
    </cfRule>
  </conditionalFormatting>
  <conditionalFormatting sqref="BF42:BF43">
    <cfRule type="expression" dxfId="5520" priority="724">
      <formula>BF$17=1</formula>
    </cfRule>
    <cfRule type="expression" dxfId="5519" priority="725">
      <formula>BF$17=7</formula>
    </cfRule>
    <cfRule type="expression" dxfId="5518" priority="726">
      <formula>COUNTIF(祝日,BF$42)=1</formula>
    </cfRule>
  </conditionalFormatting>
  <conditionalFormatting sqref="BF55">
    <cfRule type="cellIs" dxfId="5517" priority="723" operator="equal">
      <formula>0</formula>
    </cfRule>
  </conditionalFormatting>
  <conditionalFormatting sqref="BF55">
    <cfRule type="cellIs" dxfId="5516" priority="721" operator="equal">
      <formula>0</formula>
    </cfRule>
    <cfRule type="cellIs" dxfId="5515" priority="722" operator="equal">
      <formula>0</formula>
    </cfRule>
  </conditionalFormatting>
  <conditionalFormatting sqref="BF91">
    <cfRule type="cellIs" dxfId="5514" priority="720" operator="equal">
      <formula>0</formula>
    </cfRule>
  </conditionalFormatting>
  <conditionalFormatting sqref="BF91">
    <cfRule type="cellIs" dxfId="5513" priority="718" operator="equal">
      <formula>0</formula>
    </cfRule>
    <cfRule type="cellIs" dxfId="5512" priority="719" operator="equal">
      <formula>0</formula>
    </cfRule>
  </conditionalFormatting>
  <conditionalFormatting sqref="BF79">
    <cfRule type="cellIs" dxfId="5511" priority="717" operator="equal">
      <formula>0</formula>
    </cfRule>
  </conditionalFormatting>
  <conditionalFormatting sqref="BF79">
    <cfRule type="cellIs" dxfId="5510" priority="715" operator="equal">
      <formula>0</formula>
    </cfRule>
    <cfRule type="cellIs" dxfId="5509" priority="716" operator="equal">
      <formula>0</formula>
    </cfRule>
  </conditionalFormatting>
  <conditionalFormatting sqref="BF67">
    <cfRule type="cellIs" dxfId="5508" priority="714" operator="equal">
      <formula>0</formula>
    </cfRule>
  </conditionalFormatting>
  <conditionalFormatting sqref="BF67">
    <cfRule type="cellIs" dxfId="5507" priority="712" operator="equal">
      <formula>0</formula>
    </cfRule>
    <cfRule type="cellIs" dxfId="5506" priority="713" operator="equal">
      <formula>0</formula>
    </cfRule>
  </conditionalFormatting>
  <conditionalFormatting sqref="BH42:BH43">
    <cfRule type="expression" dxfId="5505" priority="691">
      <formula>BH$17=1</formula>
    </cfRule>
    <cfRule type="expression" dxfId="5504" priority="692">
      <formula>BH$17=7</formula>
    </cfRule>
    <cfRule type="expression" dxfId="5503" priority="693">
      <formula>COUNTIF(祝日,BH$42)=1</formula>
    </cfRule>
  </conditionalFormatting>
  <conditionalFormatting sqref="BH55">
    <cfRule type="cellIs" dxfId="5502" priority="690" operator="equal">
      <formula>0</formula>
    </cfRule>
  </conditionalFormatting>
  <conditionalFormatting sqref="BH55">
    <cfRule type="cellIs" dxfId="5501" priority="688" operator="equal">
      <formula>0</formula>
    </cfRule>
    <cfRule type="cellIs" dxfId="5500" priority="689" operator="equal">
      <formula>0</formula>
    </cfRule>
  </conditionalFormatting>
  <conditionalFormatting sqref="BH91">
    <cfRule type="cellIs" dxfId="5499" priority="687" operator="equal">
      <formula>0</formula>
    </cfRule>
  </conditionalFormatting>
  <conditionalFormatting sqref="BH91">
    <cfRule type="cellIs" dxfId="5498" priority="685" operator="equal">
      <formula>0</formula>
    </cfRule>
    <cfRule type="cellIs" dxfId="5497" priority="686" operator="equal">
      <formula>0</formula>
    </cfRule>
  </conditionalFormatting>
  <conditionalFormatting sqref="BH79">
    <cfRule type="cellIs" dxfId="5496" priority="684" operator="equal">
      <formula>0</formula>
    </cfRule>
  </conditionalFormatting>
  <conditionalFormatting sqref="BH79">
    <cfRule type="cellIs" dxfId="5495" priority="682" operator="equal">
      <formula>0</formula>
    </cfRule>
    <cfRule type="cellIs" dxfId="5494" priority="683" operator="equal">
      <formula>0</formula>
    </cfRule>
  </conditionalFormatting>
  <conditionalFormatting sqref="BH67">
    <cfRule type="cellIs" dxfId="5493" priority="681" operator="equal">
      <formula>0</formula>
    </cfRule>
  </conditionalFormatting>
  <conditionalFormatting sqref="BH67">
    <cfRule type="cellIs" dxfId="5492" priority="679" operator="equal">
      <formula>0</formula>
    </cfRule>
    <cfRule type="cellIs" dxfId="5491" priority="680" operator="equal">
      <formula>0</formula>
    </cfRule>
  </conditionalFormatting>
  <conditionalFormatting sqref="BJ42:BJ43">
    <cfRule type="expression" dxfId="5490" priority="658">
      <formula>BJ$17=1</formula>
    </cfRule>
    <cfRule type="expression" dxfId="5489" priority="659">
      <formula>BJ$17=7</formula>
    </cfRule>
    <cfRule type="expression" dxfId="5488" priority="660">
      <formula>COUNTIF(祝日,BJ$42)=1</formula>
    </cfRule>
  </conditionalFormatting>
  <conditionalFormatting sqref="BJ55">
    <cfRule type="cellIs" dxfId="5487" priority="657" operator="equal">
      <formula>0</formula>
    </cfRule>
  </conditionalFormatting>
  <conditionalFormatting sqref="BJ55">
    <cfRule type="cellIs" dxfId="5486" priority="655" operator="equal">
      <formula>0</formula>
    </cfRule>
    <cfRule type="cellIs" dxfId="5485" priority="656" operator="equal">
      <formula>0</formula>
    </cfRule>
  </conditionalFormatting>
  <conditionalFormatting sqref="BJ91">
    <cfRule type="cellIs" dxfId="5484" priority="654" operator="equal">
      <formula>0</formula>
    </cfRule>
  </conditionalFormatting>
  <conditionalFormatting sqref="BJ91">
    <cfRule type="cellIs" dxfId="5483" priority="652" operator="equal">
      <formula>0</formula>
    </cfRule>
    <cfRule type="cellIs" dxfId="5482" priority="653" operator="equal">
      <formula>0</formula>
    </cfRule>
  </conditionalFormatting>
  <conditionalFormatting sqref="BJ79">
    <cfRule type="cellIs" dxfId="5481" priority="651" operator="equal">
      <formula>0</formula>
    </cfRule>
  </conditionalFormatting>
  <conditionalFormatting sqref="BJ79">
    <cfRule type="cellIs" dxfId="5480" priority="649" operator="equal">
      <formula>0</formula>
    </cfRule>
    <cfRule type="cellIs" dxfId="5479" priority="650" operator="equal">
      <formula>0</formula>
    </cfRule>
  </conditionalFormatting>
  <conditionalFormatting sqref="BJ67">
    <cfRule type="cellIs" dxfId="5478" priority="648" operator="equal">
      <formula>0</formula>
    </cfRule>
  </conditionalFormatting>
  <conditionalFormatting sqref="BJ67">
    <cfRule type="cellIs" dxfId="5477" priority="646" operator="equal">
      <formula>0</formula>
    </cfRule>
    <cfRule type="cellIs" dxfId="5476" priority="647" operator="equal">
      <formula>0</formula>
    </cfRule>
  </conditionalFormatting>
  <conditionalFormatting sqref="BL42:BL43">
    <cfRule type="expression" dxfId="5475" priority="625">
      <formula>BL$17=1</formula>
    </cfRule>
    <cfRule type="expression" dxfId="5474" priority="626">
      <formula>BL$17=7</formula>
    </cfRule>
    <cfRule type="expression" dxfId="5473" priority="627">
      <formula>COUNTIF(祝日,BL$42)=1</formula>
    </cfRule>
  </conditionalFormatting>
  <conditionalFormatting sqref="BL55">
    <cfRule type="cellIs" dxfId="5472" priority="624" operator="equal">
      <formula>0</formula>
    </cfRule>
  </conditionalFormatting>
  <conditionalFormatting sqref="BL55">
    <cfRule type="cellIs" dxfId="5471" priority="622" operator="equal">
      <formula>0</formula>
    </cfRule>
    <cfRule type="cellIs" dxfId="5470" priority="623" operator="equal">
      <formula>0</formula>
    </cfRule>
  </conditionalFormatting>
  <conditionalFormatting sqref="BL91">
    <cfRule type="cellIs" dxfId="5469" priority="621" operator="equal">
      <formula>0</formula>
    </cfRule>
  </conditionalFormatting>
  <conditionalFormatting sqref="BL91">
    <cfRule type="cellIs" dxfId="5468" priority="619" operator="equal">
      <formula>0</formula>
    </cfRule>
    <cfRule type="cellIs" dxfId="5467" priority="620" operator="equal">
      <formula>0</formula>
    </cfRule>
  </conditionalFormatting>
  <conditionalFormatting sqref="BL79">
    <cfRule type="cellIs" dxfId="5466" priority="618" operator="equal">
      <formula>0</formula>
    </cfRule>
  </conditionalFormatting>
  <conditionalFormatting sqref="BL79">
    <cfRule type="cellIs" dxfId="5465" priority="616" operator="equal">
      <formula>0</formula>
    </cfRule>
    <cfRule type="cellIs" dxfId="5464" priority="617" operator="equal">
      <formula>0</formula>
    </cfRule>
  </conditionalFormatting>
  <conditionalFormatting sqref="BL67">
    <cfRule type="cellIs" dxfId="5463" priority="615" operator="equal">
      <formula>0</formula>
    </cfRule>
  </conditionalFormatting>
  <conditionalFormatting sqref="BL67">
    <cfRule type="cellIs" dxfId="5462" priority="613" operator="equal">
      <formula>0</formula>
    </cfRule>
    <cfRule type="cellIs" dxfId="5461" priority="614" operator="equal">
      <formula>0</formula>
    </cfRule>
  </conditionalFormatting>
  <conditionalFormatting sqref="D20:E34">
    <cfRule type="cellIs" dxfId="5460" priority="594" operator="equal">
      <formula>0</formula>
    </cfRule>
  </conditionalFormatting>
  <conditionalFormatting sqref="D42:D43">
    <cfRule type="expression" dxfId="5459" priority="590">
      <formula>D$17=1</formula>
    </cfRule>
    <cfRule type="expression" dxfId="5458" priority="591">
      <formula>D$17=7</formula>
    </cfRule>
    <cfRule type="expression" dxfId="5457" priority="592">
      <formula>COUNTIF(祝日,D$42)=1</formula>
    </cfRule>
  </conditionalFormatting>
  <conditionalFormatting sqref="D55">
    <cfRule type="cellIs" dxfId="5456" priority="589" operator="equal">
      <formula>0</formula>
    </cfRule>
  </conditionalFormatting>
  <conditionalFormatting sqref="D55">
    <cfRule type="cellIs" dxfId="5455" priority="587" operator="equal">
      <formula>0</formula>
    </cfRule>
    <cfRule type="cellIs" dxfId="5454" priority="588" operator="equal">
      <formula>0</formula>
    </cfRule>
  </conditionalFormatting>
  <conditionalFormatting sqref="D91">
    <cfRule type="cellIs" dxfId="5453" priority="586" operator="equal">
      <formula>0</formula>
    </cfRule>
  </conditionalFormatting>
  <conditionalFormatting sqref="D91">
    <cfRule type="cellIs" dxfId="5452" priority="584" operator="equal">
      <formula>0</formula>
    </cfRule>
    <cfRule type="cellIs" dxfId="5451" priority="585" operator="equal">
      <formula>0</formula>
    </cfRule>
  </conditionalFormatting>
  <conditionalFormatting sqref="D79">
    <cfRule type="cellIs" dxfId="5450" priority="583" operator="equal">
      <formula>0</formula>
    </cfRule>
  </conditionalFormatting>
  <conditionalFormatting sqref="D79">
    <cfRule type="cellIs" dxfId="5449" priority="581" operator="equal">
      <formula>0</formula>
    </cfRule>
    <cfRule type="cellIs" dxfId="5448" priority="582" operator="equal">
      <formula>0</formula>
    </cfRule>
  </conditionalFormatting>
  <conditionalFormatting sqref="D67">
    <cfRule type="cellIs" dxfId="5447" priority="580" operator="equal">
      <formula>0</formula>
    </cfRule>
  </conditionalFormatting>
  <conditionalFormatting sqref="D67">
    <cfRule type="cellIs" dxfId="5446" priority="578" operator="equal">
      <formula>0</formula>
    </cfRule>
    <cfRule type="cellIs" dxfId="5445" priority="579" operator="equal">
      <formula>0</formula>
    </cfRule>
  </conditionalFormatting>
  <conditionalFormatting sqref="Z4:Z13">
    <cfRule type="cellIs" dxfId="5444" priority="559" operator="equal">
      <formula>0</formula>
    </cfRule>
  </conditionalFormatting>
  <conditionalFormatting sqref="D95">
    <cfRule type="cellIs" dxfId="5443" priority="543" operator="equal">
      <formula>0</formula>
    </cfRule>
  </conditionalFormatting>
  <conditionalFormatting sqref="D95">
    <cfRule type="cellIs" dxfId="5442" priority="541" operator="equal">
      <formula>0</formula>
    </cfRule>
    <cfRule type="cellIs" dxfId="5441" priority="542" operator="equal">
      <formula>0</formula>
    </cfRule>
  </conditionalFormatting>
  <conditionalFormatting sqref="F95">
    <cfRule type="cellIs" dxfId="5440" priority="525" operator="equal">
      <formula>0</formula>
    </cfRule>
  </conditionalFormatting>
  <conditionalFormatting sqref="F95">
    <cfRule type="cellIs" dxfId="5439" priority="523" operator="equal">
      <formula>0</formula>
    </cfRule>
    <cfRule type="cellIs" dxfId="5438" priority="524" operator="equal">
      <formula>0</formula>
    </cfRule>
  </conditionalFormatting>
  <conditionalFormatting sqref="H95">
    <cfRule type="cellIs" dxfId="5437" priority="507" operator="equal">
      <formula>0</formula>
    </cfRule>
  </conditionalFormatting>
  <conditionalFormatting sqref="H95">
    <cfRule type="cellIs" dxfId="5436" priority="505" operator="equal">
      <formula>0</formula>
    </cfRule>
    <cfRule type="cellIs" dxfId="5435" priority="506" operator="equal">
      <formula>0</formula>
    </cfRule>
  </conditionalFormatting>
  <conditionalFormatting sqref="J95">
    <cfRule type="cellIs" dxfId="5434" priority="489" operator="equal">
      <formula>0</formula>
    </cfRule>
  </conditionalFormatting>
  <conditionalFormatting sqref="J95">
    <cfRule type="cellIs" dxfId="5433" priority="487" operator="equal">
      <formula>0</formula>
    </cfRule>
    <cfRule type="cellIs" dxfId="5432" priority="488" operator="equal">
      <formula>0</formula>
    </cfRule>
  </conditionalFormatting>
  <conditionalFormatting sqref="L95">
    <cfRule type="cellIs" dxfId="5431" priority="471" operator="equal">
      <formula>0</formula>
    </cfRule>
  </conditionalFormatting>
  <conditionalFormatting sqref="L95">
    <cfRule type="cellIs" dxfId="5430" priority="469" operator="equal">
      <formula>0</formula>
    </cfRule>
    <cfRule type="cellIs" dxfId="5429" priority="470" operator="equal">
      <formula>0</formula>
    </cfRule>
  </conditionalFormatting>
  <conditionalFormatting sqref="N95">
    <cfRule type="cellIs" dxfId="5428" priority="453" operator="equal">
      <formula>0</formula>
    </cfRule>
  </conditionalFormatting>
  <conditionalFormatting sqref="N95">
    <cfRule type="cellIs" dxfId="5427" priority="451" operator="equal">
      <formula>0</formula>
    </cfRule>
    <cfRule type="cellIs" dxfId="5426" priority="452" operator="equal">
      <formula>0</formula>
    </cfRule>
  </conditionalFormatting>
  <conditionalFormatting sqref="P95">
    <cfRule type="cellIs" dxfId="5425" priority="435" operator="equal">
      <formula>0</formula>
    </cfRule>
  </conditionalFormatting>
  <conditionalFormatting sqref="P95">
    <cfRule type="cellIs" dxfId="5424" priority="433" operator="equal">
      <formula>0</formula>
    </cfRule>
    <cfRule type="cellIs" dxfId="5423" priority="434" operator="equal">
      <formula>0</formula>
    </cfRule>
  </conditionalFormatting>
  <conditionalFormatting sqref="R95">
    <cfRule type="cellIs" dxfId="5422" priority="417" operator="equal">
      <formula>0</formula>
    </cfRule>
  </conditionalFormatting>
  <conditionalFormatting sqref="R95">
    <cfRule type="cellIs" dxfId="5421" priority="415" operator="equal">
      <formula>0</formula>
    </cfRule>
    <cfRule type="cellIs" dxfId="5420" priority="416" operator="equal">
      <formula>0</formula>
    </cfRule>
  </conditionalFormatting>
  <conditionalFormatting sqref="T95">
    <cfRule type="cellIs" dxfId="5419" priority="399" operator="equal">
      <formula>0</formula>
    </cfRule>
  </conditionalFormatting>
  <conditionalFormatting sqref="T95">
    <cfRule type="cellIs" dxfId="5418" priority="397" operator="equal">
      <formula>0</formula>
    </cfRule>
    <cfRule type="cellIs" dxfId="5417" priority="398" operator="equal">
      <formula>0</formula>
    </cfRule>
  </conditionalFormatting>
  <conditionalFormatting sqref="V95">
    <cfRule type="cellIs" dxfId="5416" priority="381" operator="equal">
      <formula>0</formula>
    </cfRule>
  </conditionalFormatting>
  <conditionalFormatting sqref="V95">
    <cfRule type="cellIs" dxfId="5415" priority="379" operator="equal">
      <formula>0</formula>
    </cfRule>
    <cfRule type="cellIs" dxfId="5414" priority="380" operator="equal">
      <formula>0</formula>
    </cfRule>
  </conditionalFormatting>
  <conditionalFormatting sqref="X95">
    <cfRule type="cellIs" dxfId="5413" priority="363" operator="equal">
      <formula>0</formula>
    </cfRule>
  </conditionalFormatting>
  <conditionalFormatting sqref="X95">
    <cfRule type="cellIs" dxfId="5412" priority="361" operator="equal">
      <formula>0</formula>
    </cfRule>
    <cfRule type="cellIs" dxfId="5411" priority="362" operator="equal">
      <formula>0</formula>
    </cfRule>
  </conditionalFormatting>
  <conditionalFormatting sqref="Z95">
    <cfRule type="cellIs" dxfId="5410" priority="345" operator="equal">
      <formula>0</formula>
    </cfRule>
  </conditionalFormatting>
  <conditionalFormatting sqref="Z95">
    <cfRule type="cellIs" dxfId="5409" priority="343" operator="equal">
      <formula>0</formula>
    </cfRule>
    <cfRule type="cellIs" dxfId="5408" priority="344" operator="equal">
      <formula>0</formula>
    </cfRule>
  </conditionalFormatting>
  <conditionalFormatting sqref="AB95">
    <cfRule type="cellIs" dxfId="5407" priority="327" operator="equal">
      <formula>0</formula>
    </cfRule>
  </conditionalFormatting>
  <conditionalFormatting sqref="AB95">
    <cfRule type="cellIs" dxfId="5406" priority="325" operator="equal">
      <formula>0</formula>
    </cfRule>
    <cfRule type="cellIs" dxfId="5405" priority="326" operator="equal">
      <formula>0</formula>
    </cfRule>
  </conditionalFormatting>
  <conditionalFormatting sqref="AD95">
    <cfRule type="cellIs" dxfId="5404" priority="309" operator="equal">
      <formula>0</formula>
    </cfRule>
  </conditionalFormatting>
  <conditionalFormatting sqref="AD95">
    <cfRule type="cellIs" dxfId="5403" priority="307" operator="equal">
      <formula>0</formula>
    </cfRule>
    <cfRule type="cellIs" dxfId="5402" priority="308" operator="equal">
      <formula>0</formula>
    </cfRule>
  </conditionalFormatting>
  <conditionalFormatting sqref="AF95">
    <cfRule type="cellIs" dxfId="5401" priority="291" operator="equal">
      <formula>0</formula>
    </cfRule>
  </conditionalFormatting>
  <conditionalFormatting sqref="AF95">
    <cfRule type="cellIs" dxfId="5400" priority="289" operator="equal">
      <formula>0</formula>
    </cfRule>
    <cfRule type="cellIs" dxfId="5399" priority="290" operator="equal">
      <formula>0</formula>
    </cfRule>
  </conditionalFormatting>
  <conditionalFormatting sqref="AH95">
    <cfRule type="cellIs" dxfId="5398" priority="273" operator="equal">
      <formula>0</formula>
    </cfRule>
  </conditionalFormatting>
  <conditionalFormatting sqref="AH95">
    <cfRule type="cellIs" dxfId="5397" priority="271" operator="equal">
      <formula>0</formula>
    </cfRule>
    <cfRule type="cellIs" dxfId="5396" priority="272" operator="equal">
      <formula>0</formula>
    </cfRule>
  </conditionalFormatting>
  <conditionalFormatting sqref="AJ95">
    <cfRule type="cellIs" dxfId="5395" priority="255" operator="equal">
      <formula>0</formula>
    </cfRule>
  </conditionalFormatting>
  <conditionalFormatting sqref="AJ95">
    <cfRule type="cellIs" dxfId="5394" priority="253" operator="equal">
      <formula>0</formula>
    </cfRule>
    <cfRule type="cellIs" dxfId="5393" priority="254" operator="equal">
      <formula>0</formula>
    </cfRule>
  </conditionalFormatting>
  <conditionalFormatting sqref="AL95">
    <cfRule type="cellIs" dxfId="5392" priority="237" operator="equal">
      <formula>0</formula>
    </cfRule>
  </conditionalFormatting>
  <conditionalFormatting sqref="AL95">
    <cfRule type="cellIs" dxfId="5391" priority="235" operator="equal">
      <formula>0</formula>
    </cfRule>
    <cfRule type="cellIs" dxfId="5390" priority="236" operator="equal">
      <formula>0</formula>
    </cfRule>
  </conditionalFormatting>
  <conditionalFormatting sqref="AN95">
    <cfRule type="cellIs" dxfId="5389" priority="219" operator="equal">
      <formula>0</formula>
    </cfRule>
  </conditionalFormatting>
  <conditionalFormatting sqref="AN95">
    <cfRule type="cellIs" dxfId="5388" priority="217" operator="equal">
      <formula>0</formula>
    </cfRule>
    <cfRule type="cellIs" dxfId="5387" priority="218" operator="equal">
      <formula>0</formula>
    </cfRule>
  </conditionalFormatting>
  <conditionalFormatting sqref="AP95">
    <cfRule type="cellIs" dxfId="5386" priority="201" operator="equal">
      <formula>0</formula>
    </cfRule>
  </conditionalFormatting>
  <conditionalFormatting sqref="AP95">
    <cfRule type="cellIs" dxfId="5385" priority="199" operator="equal">
      <formula>0</formula>
    </cfRule>
    <cfRule type="cellIs" dxfId="5384" priority="200" operator="equal">
      <formula>0</formula>
    </cfRule>
  </conditionalFormatting>
  <conditionalFormatting sqref="AR95">
    <cfRule type="cellIs" dxfId="5383" priority="183" operator="equal">
      <formula>0</formula>
    </cfRule>
  </conditionalFormatting>
  <conditionalFormatting sqref="AR95">
    <cfRule type="cellIs" dxfId="5382" priority="181" operator="equal">
      <formula>0</formula>
    </cfRule>
    <cfRule type="cellIs" dxfId="5381" priority="182" operator="equal">
      <formula>0</formula>
    </cfRule>
  </conditionalFormatting>
  <conditionalFormatting sqref="AT95">
    <cfRule type="cellIs" dxfId="5380" priority="165" operator="equal">
      <formula>0</formula>
    </cfRule>
  </conditionalFormatting>
  <conditionalFormatting sqref="AT95">
    <cfRule type="cellIs" dxfId="5379" priority="163" operator="equal">
      <formula>0</formula>
    </cfRule>
    <cfRule type="cellIs" dxfId="5378" priority="164" operator="equal">
      <formula>0</formula>
    </cfRule>
  </conditionalFormatting>
  <conditionalFormatting sqref="AV95">
    <cfRule type="cellIs" dxfId="5377" priority="147" operator="equal">
      <formula>0</formula>
    </cfRule>
  </conditionalFormatting>
  <conditionalFormatting sqref="AV95">
    <cfRule type="cellIs" dxfId="5376" priority="145" operator="equal">
      <formula>0</formula>
    </cfRule>
    <cfRule type="cellIs" dxfId="5375" priority="146" operator="equal">
      <formula>0</formula>
    </cfRule>
  </conditionalFormatting>
  <conditionalFormatting sqref="AX95">
    <cfRule type="cellIs" dxfId="5374" priority="129" operator="equal">
      <formula>0</formula>
    </cfRule>
  </conditionalFormatting>
  <conditionalFormatting sqref="AX95">
    <cfRule type="cellIs" dxfId="5373" priority="127" operator="equal">
      <formula>0</formula>
    </cfRule>
    <cfRule type="cellIs" dxfId="5372" priority="128" operator="equal">
      <formula>0</formula>
    </cfRule>
  </conditionalFormatting>
  <conditionalFormatting sqref="AZ95">
    <cfRule type="cellIs" dxfId="5371" priority="111" operator="equal">
      <formula>0</formula>
    </cfRule>
  </conditionalFormatting>
  <conditionalFormatting sqref="AZ95">
    <cfRule type="cellIs" dxfId="5370" priority="109" operator="equal">
      <formula>0</formula>
    </cfRule>
    <cfRule type="cellIs" dxfId="5369" priority="110" operator="equal">
      <formula>0</formula>
    </cfRule>
  </conditionalFormatting>
  <conditionalFormatting sqref="BB95">
    <cfRule type="cellIs" dxfId="5368" priority="93" operator="equal">
      <formula>0</formula>
    </cfRule>
  </conditionalFormatting>
  <conditionalFormatting sqref="BB95">
    <cfRule type="cellIs" dxfId="5367" priority="91" operator="equal">
      <formula>0</formula>
    </cfRule>
    <cfRule type="cellIs" dxfId="5366" priority="92" operator="equal">
      <formula>0</formula>
    </cfRule>
  </conditionalFormatting>
  <conditionalFormatting sqref="BD95">
    <cfRule type="cellIs" dxfId="5365" priority="75" operator="equal">
      <formula>0</formula>
    </cfRule>
  </conditionalFormatting>
  <conditionalFormatting sqref="BD95">
    <cfRule type="cellIs" dxfId="5364" priority="73" operator="equal">
      <formula>0</formula>
    </cfRule>
    <cfRule type="cellIs" dxfId="5363" priority="74" operator="equal">
      <formula>0</formula>
    </cfRule>
  </conditionalFormatting>
  <conditionalFormatting sqref="BF95">
    <cfRule type="cellIs" dxfId="5362" priority="57" operator="equal">
      <formula>0</formula>
    </cfRule>
  </conditionalFormatting>
  <conditionalFormatting sqref="BF95">
    <cfRule type="cellIs" dxfId="5361" priority="55" operator="equal">
      <formula>0</formula>
    </cfRule>
    <cfRule type="cellIs" dxfId="5360" priority="56" operator="equal">
      <formula>0</formula>
    </cfRule>
  </conditionalFormatting>
  <conditionalFormatting sqref="BH95">
    <cfRule type="cellIs" dxfId="5359" priority="39" operator="equal">
      <formula>0</formula>
    </cfRule>
  </conditionalFormatting>
  <conditionalFormatting sqref="BH95">
    <cfRule type="cellIs" dxfId="5358" priority="37" operator="equal">
      <formula>0</formula>
    </cfRule>
    <cfRule type="cellIs" dxfId="5357" priority="38" operator="equal">
      <formula>0</formula>
    </cfRule>
  </conditionalFormatting>
  <conditionalFormatting sqref="BJ95">
    <cfRule type="cellIs" dxfId="5356" priority="21" operator="equal">
      <formula>0</formula>
    </cfRule>
  </conditionalFormatting>
  <conditionalFormatting sqref="BJ95">
    <cfRule type="cellIs" dxfId="5355" priority="19" operator="equal">
      <formula>0</formula>
    </cfRule>
    <cfRule type="cellIs" dxfId="5354" priority="20" operator="equal">
      <formula>0</formula>
    </cfRule>
  </conditionalFormatting>
  <conditionalFormatting sqref="BL95">
    <cfRule type="cellIs" dxfId="5353" priority="3" operator="equal">
      <formula>0</formula>
    </cfRule>
  </conditionalFormatting>
  <conditionalFormatting sqref="BL95">
    <cfRule type="cellIs" dxfId="5352" priority="1" operator="equal">
      <formula>0</formula>
    </cfRule>
    <cfRule type="cellIs" dxfId="5351" priority="2" operator="equal">
      <formula>0</formula>
    </cfRule>
  </conditionalFormatting>
  <pageMargins left="0" right="0" top="0" bottom="0" header="0.31496062992125984" footer="0.31496062992125984"/>
  <pageSetup paperSize="9" scale="19" orientation="landscape" horizontalDpi="0" verticalDpi="0" r:id="rId1"/>
  <drawing r:id="rId2"/>
  <extLst>
    <ext xmlns:x14="http://schemas.microsoft.com/office/spreadsheetml/2009/9/main" uri="{78C0D931-6437-407d-A8EE-F0AAD7539E65}">
      <x14:conditionalFormattings>
        <x14:conditionalFormatting xmlns:xm="http://schemas.microsoft.com/office/excel/2006/main">
          <x14:cfRule type="expression" priority="1585" id="{A897B41E-A0AE-46FB-BD57-7F4297F1F7A9}">
            <xm:f>D$16&gt;設定!$U$5</xm:f>
            <x14:dxf>
              <numFmt numFmtId="183" formatCode=";;;"/>
            </x14:dxf>
          </x14:cfRule>
          <xm:sqref>D35:BM35 F20:BM34</xm:sqref>
        </x14:conditionalFormatting>
        <x14:conditionalFormatting xmlns:xm="http://schemas.microsoft.com/office/excel/2006/main">
          <x14:cfRule type="expression" priority="1591" id="{5159A220-1465-40AF-B8BF-28CBC08EF84D}">
            <xm:f>AND($E124=設定!$B$19,設定!$B$19&lt;&gt;"")</xm:f>
            <x14:dxf>
              <fill>
                <patternFill>
                  <bgColor rgb="FFFFCCDD"/>
                </patternFill>
              </fill>
            </x14:dxf>
          </x14:cfRule>
          <x14:cfRule type="expression" priority="1592" id="{A3A08658-AE92-4C41-ACBD-E2331DC85731}">
            <xm:f>AND($E124=設定!$B$18,設定!$B$18&lt;&gt;"")</xm:f>
            <x14:dxf>
              <fill>
                <patternFill>
                  <bgColor rgb="FFF7D4EB"/>
                </patternFill>
              </fill>
            </x14:dxf>
          </x14:cfRule>
          <x14:cfRule type="expression" priority="1593" id="{1D2E1ACA-92AB-4720-9B9A-0DFF78001318}">
            <xm:f>AND($E124=設定!$B$17,設定!$B$17&lt;&gt;"")</xm:f>
            <x14:dxf>
              <fill>
                <patternFill>
                  <bgColor rgb="FFFFCCFF"/>
                </patternFill>
              </fill>
            </x14:dxf>
          </x14:cfRule>
          <x14:cfRule type="expression" priority="1594" id="{95AB786F-C38A-46F3-91BE-6383DE035511}">
            <xm:f>AND($E124=設定!$B$16,設定!$B$16&lt;&gt;"")</xm:f>
            <x14:dxf>
              <fill>
                <patternFill>
                  <bgColor rgb="FFEECCFF"/>
                </patternFill>
              </fill>
            </x14:dxf>
          </x14:cfRule>
          <x14:cfRule type="expression" priority="1595" id="{6F978F26-0E25-4D3F-90D0-9BE0792E8037}">
            <xm:f>AND($E124=設定!$B$15,設定!$B$15&lt;&gt;"")</xm:f>
            <x14:dxf>
              <fill>
                <patternFill>
                  <bgColor rgb="FFD6D6F5"/>
                </patternFill>
              </fill>
            </x14:dxf>
          </x14:cfRule>
          <x14:cfRule type="expression" priority="1596" id="{270CF0E2-29C3-47A2-BB5A-5CD7E257C1AB}">
            <xm:f>AND($E124=設定!$B$14,設定!$B$14&lt;&gt;"")</xm:f>
            <x14:dxf>
              <fill>
                <patternFill>
                  <bgColor rgb="FFCCDDFF"/>
                </patternFill>
              </fill>
            </x14:dxf>
          </x14:cfRule>
          <x14:cfRule type="expression" priority="1597" id="{97936735-F8CA-494E-8ECA-3DD221D996F1}">
            <xm:f>AND($E124=設定!$B$13,設定!$B$13&lt;&gt;"")</xm:f>
            <x14:dxf>
              <fill>
                <patternFill>
                  <bgColor rgb="FFCCEEFF"/>
                </patternFill>
              </fill>
            </x14:dxf>
          </x14:cfRule>
          <x14:cfRule type="expression" priority="1598" id="{C08E3AF3-101B-4920-918F-181E565B599F}">
            <xm:f>AND($E124=設定!$B$12,設定!$B$12&lt;&gt;"")</xm:f>
            <x14:dxf>
              <fill>
                <patternFill>
                  <bgColor rgb="FFCFFCFC"/>
                </patternFill>
              </fill>
            </x14:dxf>
          </x14:cfRule>
          <x14:cfRule type="expression" priority="1599" id="{B7769137-4002-4310-A3CC-4B5D40232757}">
            <xm:f>AND($E124=設定!$B$11,設定!$B$11&lt;&gt;"")</xm:f>
            <x14:dxf>
              <fill>
                <patternFill>
                  <bgColor rgb="FFCCFFDD"/>
                </patternFill>
              </fill>
            </x14:dxf>
          </x14:cfRule>
          <x14:cfRule type="expression" priority="1600" id="{F47FEBB7-43C8-468B-9EAA-86FF2971F5BC}">
            <xm:f>AND($E124=設定!$B$10,設定!$B$10&lt;&gt;"")</xm:f>
            <x14:dxf>
              <fill>
                <patternFill>
                  <bgColor rgb="FFDDFFCC"/>
                </patternFill>
              </fill>
            </x14:dxf>
          </x14:cfRule>
          <x14:cfRule type="expression" priority="1601" id="{EF294BCC-07A1-463E-8427-049A4D84B034}">
            <xm:f>AND($E124=設定!$B$9,設定!$B$9&lt;&gt;"")</xm:f>
            <x14:dxf>
              <fill>
                <patternFill>
                  <bgColor rgb="FFEEFFCC"/>
                </patternFill>
              </fill>
            </x14:dxf>
          </x14:cfRule>
          <x14:cfRule type="expression" priority="1602" id="{68C6E7A8-1378-4562-9614-0D98EDE850A6}">
            <xm:f>AND($E124=設定!$B$8,設定!$B$8&lt;&gt;"")</xm:f>
            <x14:dxf>
              <fill>
                <patternFill>
                  <bgColor rgb="FFFFFFCC"/>
                </patternFill>
              </fill>
            </x14:dxf>
          </x14:cfRule>
          <x14:cfRule type="expression" priority="1603" id="{A4592235-5F54-40FC-95BD-6008E5ED2530}">
            <xm:f>AND($E124=設定!$B$7,設定!$B$7&lt;&gt;"")</xm:f>
            <x14:dxf>
              <fill>
                <patternFill>
                  <bgColor rgb="FFFFEECC"/>
                </patternFill>
              </fill>
            </x14:dxf>
          </x14:cfRule>
          <x14:cfRule type="expression" priority="1604" id="{9F6A1F93-3F52-4FC8-970D-DF8AC5F5B58F}">
            <xm:f>AND($E124=設定!$B$6,設定!$B$6&lt;&gt;"")</xm:f>
            <x14:dxf>
              <fill>
                <patternFill>
                  <bgColor rgb="FFF1E5DB"/>
                </patternFill>
              </fill>
            </x14:dxf>
          </x14:cfRule>
          <x14:cfRule type="expression" priority="1605" id="{8BD7EB56-4CA5-4B98-A8BB-21549916224B}">
            <xm:f>AND($E124=設定!$B$5,設定!$B$5&lt;&gt;"")</xm:f>
            <x14:dxf>
              <fill>
                <patternFill>
                  <bgColor rgb="FFFFCCCC"/>
                </patternFill>
              </fill>
            </x14:dxf>
          </x14:cfRule>
          <xm:sqref>D124:E125</xm:sqref>
        </x14:conditionalFormatting>
        <x14:conditionalFormatting xmlns:xm="http://schemas.microsoft.com/office/excel/2006/main">
          <x14:cfRule type="expression" priority="1555" id="{4D435C27-8E01-46AE-AE58-28C48EF23AE7}">
            <xm:f>AND($G37=設定!$B$19,設定!$B$19&lt;&gt;"")</xm:f>
            <x14:dxf>
              <fill>
                <patternFill>
                  <bgColor rgb="FFFFCCDD"/>
                </patternFill>
              </fill>
            </x14:dxf>
          </x14:cfRule>
          <x14:cfRule type="expression" priority="1556" id="{7B39C6FE-B072-4C51-B304-ED3E4B02E359}">
            <xm:f>AND($G37=設定!$B$18,設定!$B$18&lt;&gt;"")</xm:f>
            <x14:dxf>
              <fill>
                <patternFill>
                  <bgColor rgb="FFF7D4EB"/>
                </patternFill>
              </fill>
            </x14:dxf>
          </x14:cfRule>
          <x14:cfRule type="expression" priority="1557" id="{5806E284-34EC-4249-817F-583D3D501AC2}">
            <xm:f>AND($G37=設定!$B$17,設定!$B$17&lt;&gt;"")</xm:f>
            <x14:dxf>
              <fill>
                <patternFill>
                  <bgColor rgb="FFFFCCFF"/>
                </patternFill>
              </fill>
            </x14:dxf>
          </x14:cfRule>
          <x14:cfRule type="expression" priority="1558" id="{F9657A5B-0486-4E42-B30F-761174FF6204}">
            <xm:f>AND($G37=設定!$B$16,設定!$B$16&lt;&gt;"")</xm:f>
            <x14:dxf>
              <fill>
                <patternFill>
                  <bgColor rgb="FFEECCFF"/>
                </patternFill>
              </fill>
            </x14:dxf>
          </x14:cfRule>
          <x14:cfRule type="expression" priority="1559" id="{C931E105-E357-4EA3-B7BE-2C27A12C3E72}">
            <xm:f>AND($G37=設定!$B$15,設定!$B$15&lt;&gt;"")</xm:f>
            <x14:dxf>
              <fill>
                <patternFill>
                  <bgColor rgb="FFD6D6F5"/>
                </patternFill>
              </fill>
            </x14:dxf>
          </x14:cfRule>
          <x14:cfRule type="expression" priority="1560" id="{8606420A-2B86-4851-91C7-84415378B48D}">
            <xm:f>AND($G37=設定!$B$14,設定!$B$14&lt;&gt;"")</xm:f>
            <x14:dxf>
              <fill>
                <patternFill>
                  <bgColor rgb="FFCCDDFF"/>
                </patternFill>
              </fill>
            </x14:dxf>
          </x14:cfRule>
          <x14:cfRule type="expression" priority="1561" id="{3C2FA404-6D39-496B-9B6B-B08F60AF1E97}">
            <xm:f>AND($G37=設定!$B$13,設定!$B$13&lt;&gt;"")</xm:f>
            <x14:dxf>
              <fill>
                <patternFill>
                  <bgColor rgb="FFCCEEFF"/>
                </patternFill>
              </fill>
            </x14:dxf>
          </x14:cfRule>
          <x14:cfRule type="expression" priority="1562" id="{CB91934F-A2CC-41C2-9820-34CAB76F6C86}">
            <xm:f>AND($G37=設定!$B$12,設定!$B$12&lt;&gt;"")</xm:f>
            <x14:dxf>
              <fill>
                <patternFill>
                  <bgColor rgb="FFCFFCFC"/>
                </patternFill>
              </fill>
            </x14:dxf>
          </x14:cfRule>
          <x14:cfRule type="expression" priority="1563" id="{6DCCF67D-4F2B-47DA-9ACF-77A00475DFE5}">
            <xm:f>AND($G37=設定!$B$11,設定!$B$11&lt;&gt;"")</xm:f>
            <x14:dxf>
              <fill>
                <patternFill>
                  <bgColor rgb="FFCCFFDD"/>
                </patternFill>
              </fill>
            </x14:dxf>
          </x14:cfRule>
          <x14:cfRule type="expression" priority="1564" id="{0244BA41-5DB1-4E62-BB3C-47D5E3976521}">
            <xm:f>AND($G37=設定!$B$10,設定!$B$10&lt;&gt;"")</xm:f>
            <x14:dxf>
              <fill>
                <patternFill>
                  <bgColor rgb="FFDDFFCC"/>
                </patternFill>
              </fill>
            </x14:dxf>
          </x14:cfRule>
          <x14:cfRule type="expression" priority="1565" id="{230D9426-CA27-4A93-B3E1-7D5A27E5D9DA}">
            <xm:f>AND($G37=設定!$B$9,設定!$B$9&lt;&gt;"")</xm:f>
            <x14:dxf>
              <fill>
                <patternFill>
                  <bgColor rgb="FFEEFFCC"/>
                </patternFill>
              </fill>
            </x14:dxf>
          </x14:cfRule>
          <x14:cfRule type="expression" priority="1566" id="{C701135A-9F1B-49B9-AAD8-1D0F876F7429}">
            <xm:f>AND($G37=設定!$B$8,設定!$B$8&lt;&gt;"")</xm:f>
            <x14:dxf>
              <fill>
                <patternFill>
                  <bgColor rgb="FFFFFFCC"/>
                </patternFill>
              </fill>
            </x14:dxf>
          </x14:cfRule>
          <x14:cfRule type="expression" priority="1567" id="{BCE8DE04-86D0-4DA7-9C98-9691C77D5944}">
            <xm:f>AND($G37=設定!$B$7,設定!$B$7&lt;&gt;"")</xm:f>
            <x14:dxf>
              <fill>
                <patternFill>
                  <bgColor rgb="FFFFEECC"/>
                </patternFill>
              </fill>
            </x14:dxf>
          </x14:cfRule>
          <x14:cfRule type="expression" priority="1568" id="{701F22E3-E03A-43A0-A854-B860FDCE7C23}">
            <xm:f>AND($G37=設定!$B$6,設定!$B$6&lt;&gt;"")</xm:f>
            <x14:dxf>
              <fill>
                <patternFill>
                  <bgColor rgb="FFF1E5DB"/>
                </patternFill>
              </fill>
            </x14:dxf>
          </x14:cfRule>
          <x14:cfRule type="expression" priority="1569" id="{E3A84CE8-5F28-4945-AC2E-078178EA08E3}">
            <xm:f>AND($G37=設定!$B$5,設定!$B$5&lt;&gt;"")</xm:f>
            <x14:dxf>
              <fill>
                <patternFill>
                  <bgColor rgb="FFFFCCCC"/>
                </patternFill>
              </fill>
            </x14:dxf>
          </x14:cfRule>
          <xm:sqref>F37:G94 F96:G125</xm:sqref>
        </x14:conditionalFormatting>
        <x14:conditionalFormatting xmlns:xm="http://schemas.microsoft.com/office/excel/2006/main">
          <x14:cfRule type="expression" priority="1522" id="{E7A0E30D-F932-4677-B198-EA2FC6BEF20F}">
            <xm:f>AND($I37=設定!$B$19,設定!$B$19&lt;&gt;"")</xm:f>
            <x14:dxf>
              <fill>
                <patternFill>
                  <bgColor rgb="FFFFCCDD"/>
                </patternFill>
              </fill>
            </x14:dxf>
          </x14:cfRule>
          <x14:cfRule type="expression" priority="1523" id="{B5812947-4713-4FA9-A85F-2D0CADF72F3B}">
            <xm:f>AND($I37=設定!$B$18,設定!$B$18&lt;&gt;"")</xm:f>
            <x14:dxf>
              <fill>
                <patternFill>
                  <bgColor rgb="FFF7D4EB"/>
                </patternFill>
              </fill>
            </x14:dxf>
          </x14:cfRule>
          <x14:cfRule type="expression" priority="1524" id="{8F6F7C3A-EC24-42F4-8D27-5732EFBFC1E7}">
            <xm:f>AND($I37=設定!$B$17,設定!$B$17&lt;&gt;"")</xm:f>
            <x14:dxf>
              <fill>
                <patternFill>
                  <bgColor rgb="FFFFCCFF"/>
                </patternFill>
              </fill>
            </x14:dxf>
          </x14:cfRule>
          <x14:cfRule type="expression" priority="1525" id="{855F1A8C-F7D4-44B2-8A36-854B499834E0}">
            <xm:f>AND($I37=設定!$B$16,設定!$B$16&lt;&gt;"")</xm:f>
            <x14:dxf>
              <fill>
                <patternFill>
                  <bgColor rgb="FFEECCFF"/>
                </patternFill>
              </fill>
            </x14:dxf>
          </x14:cfRule>
          <x14:cfRule type="expression" priority="1526" id="{23B42D09-0A43-4180-A261-70A10834025E}">
            <xm:f>AND($I37=設定!$B$15,設定!$B$15&lt;&gt;"")</xm:f>
            <x14:dxf>
              <fill>
                <patternFill>
                  <bgColor rgb="FFD6D6F5"/>
                </patternFill>
              </fill>
            </x14:dxf>
          </x14:cfRule>
          <x14:cfRule type="expression" priority="1527" id="{1D0F1B4C-0398-4C30-9036-2CDE673D1CA5}">
            <xm:f>AND($I37=設定!$B$14,設定!$B$14&lt;&gt;"")</xm:f>
            <x14:dxf>
              <fill>
                <patternFill>
                  <bgColor rgb="FFCCDDFF"/>
                </patternFill>
              </fill>
            </x14:dxf>
          </x14:cfRule>
          <x14:cfRule type="expression" priority="1528" id="{E006927B-0B7C-4184-BE62-3AE798D5DDE7}">
            <xm:f>AND($I37=設定!$B$13,設定!$B$13&lt;&gt;"")</xm:f>
            <x14:dxf>
              <fill>
                <patternFill>
                  <bgColor rgb="FFCCEEFF"/>
                </patternFill>
              </fill>
            </x14:dxf>
          </x14:cfRule>
          <x14:cfRule type="expression" priority="1529" id="{77795B11-725C-4319-B6B0-C315FF3DA948}">
            <xm:f>AND($I37=設定!$B$12,設定!$B$12&lt;&gt;"")</xm:f>
            <x14:dxf>
              <fill>
                <patternFill>
                  <bgColor rgb="FFCFFCFC"/>
                </patternFill>
              </fill>
            </x14:dxf>
          </x14:cfRule>
          <x14:cfRule type="expression" priority="1530" id="{9D338C19-9170-4597-A2B4-DD48EAB46619}">
            <xm:f>AND($I37=設定!$B$11,設定!$B$11&lt;&gt;"")</xm:f>
            <x14:dxf>
              <fill>
                <patternFill>
                  <bgColor rgb="FFCCFFDD"/>
                </patternFill>
              </fill>
            </x14:dxf>
          </x14:cfRule>
          <x14:cfRule type="expression" priority="1531" id="{A4D47121-BC18-49A0-A748-E033AF5BC956}">
            <xm:f>AND($I37=設定!$B$10,設定!$B$10&lt;&gt;"")</xm:f>
            <x14:dxf>
              <fill>
                <patternFill>
                  <bgColor rgb="FFDDFFCC"/>
                </patternFill>
              </fill>
            </x14:dxf>
          </x14:cfRule>
          <x14:cfRule type="expression" priority="1532" id="{22E14AC7-80EF-466D-80B8-E3C9CCD1B3E7}">
            <xm:f>AND($I37=設定!$B$9,設定!$B$9&lt;&gt;"")</xm:f>
            <x14:dxf>
              <fill>
                <patternFill>
                  <bgColor rgb="FFEEFFCC"/>
                </patternFill>
              </fill>
            </x14:dxf>
          </x14:cfRule>
          <x14:cfRule type="expression" priority="1533" id="{0C4B44FF-DED2-4303-AD10-1835E76077C6}">
            <xm:f>AND($I37=設定!$B$8,設定!$B$8&lt;&gt;"")</xm:f>
            <x14:dxf>
              <fill>
                <patternFill>
                  <bgColor rgb="FFFFFFCC"/>
                </patternFill>
              </fill>
            </x14:dxf>
          </x14:cfRule>
          <x14:cfRule type="expression" priority="1534" id="{A00D55C0-9FEA-4FBB-861E-412F5CB870AC}">
            <xm:f>AND($I37=設定!$B$7,設定!$B$7&lt;&gt;"")</xm:f>
            <x14:dxf>
              <fill>
                <patternFill>
                  <bgColor rgb="FFFFEECC"/>
                </patternFill>
              </fill>
            </x14:dxf>
          </x14:cfRule>
          <x14:cfRule type="expression" priority="1535" id="{23CCBE00-5BB6-4EFE-AEC5-56BE1B432CF0}">
            <xm:f>AND($I37=設定!$B$6,設定!$B$6&lt;&gt;"")</xm:f>
            <x14:dxf>
              <fill>
                <patternFill>
                  <bgColor rgb="FFF1E5DB"/>
                </patternFill>
              </fill>
            </x14:dxf>
          </x14:cfRule>
          <x14:cfRule type="expression" priority="1536" id="{3B247B21-E515-4C9F-A693-849DA2B58318}">
            <xm:f>AND($I37=設定!$B$5,設定!$B$5&lt;&gt;"")</xm:f>
            <x14:dxf>
              <fill>
                <patternFill>
                  <bgColor rgb="FFFFCCCC"/>
                </patternFill>
              </fill>
            </x14:dxf>
          </x14:cfRule>
          <xm:sqref>H37:I94 H96:I125</xm:sqref>
        </x14:conditionalFormatting>
        <x14:conditionalFormatting xmlns:xm="http://schemas.microsoft.com/office/excel/2006/main">
          <x14:cfRule type="expression" priority="1489" id="{43447C57-DD34-4EAC-A6BE-CBEE7A332386}">
            <xm:f>AND($K37=設定!$B$19,設定!$B$19&lt;&gt;"")</xm:f>
            <x14:dxf>
              <fill>
                <patternFill>
                  <bgColor rgb="FFFFCCDD"/>
                </patternFill>
              </fill>
            </x14:dxf>
          </x14:cfRule>
          <x14:cfRule type="expression" priority="1490" id="{ADEC5F18-E1F5-41CD-9158-04B5A9E7C6A5}">
            <xm:f>AND($K37=設定!$B$18,設定!$B$18&lt;&gt;"")</xm:f>
            <x14:dxf>
              <fill>
                <patternFill>
                  <bgColor rgb="FFF7D4EB"/>
                </patternFill>
              </fill>
            </x14:dxf>
          </x14:cfRule>
          <x14:cfRule type="expression" priority="1491" id="{BFC0EB5B-13ED-421C-9F14-1B466E33DD98}">
            <xm:f>AND($K37=設定!$B$17,設定!$B$17&lt;&gt;"")</xm:f>
            <x14:dxf>
              <fill>
                <patternFill>
                  <bgColor rgb="FFFFCCFF"/>
                </patternFill>
              </fill>
            </x14:dxf>
          </x14:cfRule>
          <x14:cfRule type="expression" priority="1492" id="{214206ED-810D-43E6-A792-76CCF1399441}">
            <xm:f>AND($K37=設定!$B$16,設定!$B$16&lt;&gt;"")</xm:f>
            <x14:dxf>
              <fill>
                <patternFill>
                  <bgColor rgb="FFEECCFF"/>
                </patternFill>
              </fill>
            </x14:dxf>
          </x14:cfRule>
          <x14:cfRule type="expression" priority="1493" id="{409E4123-B457-4E61-9723-793221FF53AB}">
            <xm:f>AND($K37=設定!$B$15,設定!$B$15&lt;&gt;"")</xm:f>
            <x14:dxf>
              <fill>
                <patternFill>
                  <bgColor rgb="FFD6D6F5"/>
                </patternFill>
              </fill>
            </x14:dxf>
          </x14:cfRule>
          <x14:cfRule type="expression" priority="1494" id="{291E0B1B-5066-48DF-A53E-2812AEEE5D46}">
            <xm:f>AND($K37=設定!$B$14,設定!$B$14&lt;&gt;"")</xm:f>
            <x14:dxf>
              <fill>
                <patternFill>
                  <bgColor rgb="FFCCDDFF"/>
                </patternFill>
              </fill>
            </x14:dxf>
          </x14:cfRule>
          <x14:cfRule type="expression" priority="1495" id="{96D5E040-0DEE-4505-86F1-EDF75967FE73}">
            <xm:f>AND($K37=設定!$B$13,設定!$B$13&lt;&gt;"")</xm:f>
            <x14:dxf>
              <fill>
                <patternFill>
                  <bgColor rgb="FFCCEEFF"/>
                </patternFill>
              </fill>
            </x14:dxf>
          </x14:cfRule>
          <x14:cfRule type="expression" priority="1496" id="{51BD7AFE-4162-4BD1-A135-BFDBD472776D}">
            <xm:f>AND($K37=設定!$B$12,設定!$B$12&lt;&gt;"")</xm:f>
            <x14:dxf>
              <fill>
                <patternFill>
                  <bgColor rgb="FFCFFCFC"/>
                </patternFill>
              </fill>
            </x14:dxf>
          </x14:cfRule>
          <x14:cfRule type="expression" priority="1497" id="{AFEA16BB-480D-4403-BEF7-333F20F34A03}">
            <xm:f>AND($K37=設定!$B$11,設定!$B$11&lt;&gt;"")</xm:f>
            <x14:dxf>
              <fill>
                <patternFill>
                  <bgColor rgb="FFCCFFDD"/>
                </patternFill>
              </fill>
            </x14:dxf>
          </x14:cfRule>
          <x14:cfRule type="expression" priority="1498" id="{C0A91A14-1C14-4723-8C92-16BA866A2BAD}">
            <xm:f>AND($K37=設定!$B$10,設定!$B$10&lt;&gt;"")</xm:f>
            <x14:dxf>
              <fill>
                <patternFill>
                  <bgColor rgb="FFDDFFCC"/>
                </patternFill>
              </fill>
            </x14:dxf>
          </x14:cfRule>
          <x14:cfRule type="expression" priority="1499" id="{6EA5B2FD-C058-43C8-8F61-1979285341F3}">
            <xm:f>AND($K37=設定!$B$9,設定!$B$9&lt;&gt;"")</xm:f>
            <x14:dxf>
              <fill>
                <patternFill>
                  <bgColor rgb="FFEEFFCC"/>
                </patternFill>
              </fill>
            </x14:dxf>
          </x14:cfRule>
          <x14:cfRule type="expression" priority="1500" id="{C49462CA-842D-4801-ABFE-59103E50152D}">
            <xm:f>AND($K37=設定!$B$8,設定!$B$8&lt;&gt;"")</xm:f>
            <x14:dxf>
              <fill>
                <patternFill>
                  <bgColor rgb="FFFFFFCC"/>
                </patternFill>
              </fill>
            </x14:dxf>
          </x14:cfRule>
          <x14:cfRule type="expression" priority="1501" id="{F9C034C6-8C84-4184-B569-1BE4123565F6}">
            <xm:f>AND($K37=設定!$B$7,設定!$B$7&lt;&gt;"")</xm:f>
            <x14:dxf>
              <fill>
                <patternFill>
                  <bgColor rgb="FFFFEECC"/>
                </patternFill>
              </fill>
            </x14:dxf>
          </x14:cfRule>
          <x14:cfRule type="expression" priority="1502" id="{558A9FFB-0A22-41C4-B682-B6B38FA9BB32}">
            <xm:f>AND($K37=設定!$B$6,設定!$B$6&lt;&gt;"")</xm:f>
            <x14:dxf>
              <fill>
                <patternFill>
                  <bgColor rgb="FFF1E5DB"/>
                </patternFill>
              </fill>
            </x14:dxf>
          </x14:cfRule>
          <x14:cfRule type="expression" priority="1503" id="{8BEDBEE7-D3FA-4687-B510-628FDEC6E64C}">
            <xm:f>AND($K37=設定!$B$5,設定!$B$5&lt;&gt;"")</xm:f>
            <x14:dxf>
              <fill>
                <patternFill>
                  <bgColor rgb="FFFFCCCC"/>
                </patternFill>
              </fill>
            </x14:dxf>
          </x14:cfRule>
          <xm:sqref>J37:K94 J96:K125</xm:sqref>
        </x14:conditionalFormatting>
        <x14:conditionalFormatting xmlns:xm="http://schemas.microsoft.com/office/excel/2006/main">
          <x14:cfRule type="expression" priority="1456" id="{7F7F5B54-3E4D-4222-A5C9-92DE0E617968}">
            <xm:f>AND($M37=設定!$B$19,設定!$B$19&lt;&gt;"")</xm:f>
            <x14:dxf>
              <fill>
                <patternFill>
                  <bgColor rgb="FFFFCCDD"/>
                </patternFill>
              </fill>
            </x14:dxf>
          </x14:cfRule>
          <x14:cfRule type="expression" priority="1457" id="{E0A5B68A-6978-4C4D-BF0D-CEF5E4473945}">
            <xm:f>AND($M37=設定!$B$18,設定!$B$18&lt;&gt;"")</xm:f>
            <x14:dxf>
              <fill>
                <patternFill>
                  <bgColor rgb="FFF7D4EB"/>
                </patternFill>
              </fill>
            </x14:dxf>
          </x14:cfRule>
          <x14:cfRule type="expression" priority="1458" id="{3B9982F5-CA5D-45D0-96AA-E3A41B3BD1B1}">
            <xm:f>AND($M37=設定!$B$17,設定!$B$17&lt;&gt;"")</xm:f>
            <x14:dxf>
              <fill>
                <patternFill>
                  <bgColor rgb="FFFFCCFF"/>
                </patternFill>
              </fill>
            </x14:dxf>
          </x14:cfRule>
          <x14:cfRule type="expression" priority="1459" id="{DA413962-C8BC-42B6-A33C-F5684C8036A7}">
            <xm:f>AND($M37=設定!$B$16,設定!$B$16&lt;&gt;"")</xm:f>
            <x14:dxf>
              <fill>
                <patternFill>
                  <bgColor rgb="FFEECCFF"/>
                </patternFill>
              </fill>
            </x14:dxf>
          </x14:cfRule>
          <x14:cfRule type="expression" priority="1460" id="{438EBCBA-9F8B-489F-9F51-3F17E8DF39A1}">
            <xm:f>AND($M37=設定!$B$15,設定!$B$15&lt;&gt;"")</xm:f>
            <x14:dxf>
              <fill>
                <patternFill>
                  <bgColor rgb="FFD6D6F5"/>
                </patternFill>
              </fill>
            </x14:dxf>
          </x14:cfRule>
          <x14:cfRule type="expression" priority="1461" id="{485F8413-654E-4DE7-A459-EF92E97EFD40}">
            <xm:f>AND($M37=設定!$B$14,設定!$B$14&lt;&gt;"")</xm:f>
            <x14:dxf>
              <fill>
                <patternFill>
                  <bgColor rgb="FFCCDDFF"/>
                </patternFill>
              </fill>
            </x14:dxf>
          </x14:cfRule>
          <x14:cfRule type="expression" priority="1462" id="{5D11E004-73AC-432B-9C4A-BD469B85866E}">
            <xm:f>AND($M37=設定!$B$13,設定!$B$13&lt;&gt;"")</xm:f>
            <x14:dxf>
              <fill>
                <patternFill>
                  <bgColor rgb="FFCCEEFF"/>
                </patternFill>
              </fill>
            </x14:dxf>
          </x14:cfRule>
          <x14:cfRule type="expression" priority="1463" id="{1B44CD05-88EB-4E1B-B7BA-6E5B6A36A521}">
            <xm:f>AND($M37=設定!$B$12,設定!$B$12&lt;&gt;"")</xm:f>
            <x14:dxf>
              <fill>
                <patternFill>
                  <bgColor rgb="FFCFFCFC"/>
                </patternFill>
              </fill>
            </x14:dxf>
          </x14:cfRule>
          <x14:cfRule type="expression" priority="1464" id="{1A32CE50-FE75-49E4-AEEE-960E1DAB4E33}">
            <xm:f>AND($M37=設定!$B$11,設定!$B$11&lt;&gt;"")</xm:f>
            <x14:dxf>
              <fill>
                <patternFill>
                  <bgColor rgb="FFCCFFDD"/>
                </patternFill>
              </fill>
            </x14:dxf>
          </x14:cfRule>
          <x14:cfRule type="expression" priority="1465" id="{D882FC73-10D3-49C3-8F59-12AEBF1C7FBD}">
            <xm:f>AND($M37=設定!$B$10,設定!$B$10&lt;&gt;"")</xm:f>
            <x14:dxf>
              <fill>
                <patternFill>
                  <bgColor rgb="FFDDFFCC"/>
                </patternFill>
              </fill>
            </x14:dxf>
          </x14:cfRule>
          <x14:cfRule type="expression" priority="1466" id="{95262596-EB86-4102-B90C-EE9E6B95D997}">
            <xm:f>AND($M37=設定!$B$9,設定!$B$9&lt;&gt;"")</xm:f>
            <x14:dxf>
              <fill>
                <patternFill>
                  <bgColor rgb="FFEEFFCC"/>
                </patternFill>
              </fill>
            </x14:dxf>
          </x14:cfRule>
          <x14:cfRule type="expression" priority="1467" id="{9831FF0E-7378-4BFE-9CEE-9174725DA9F8}">
            <xm:f>AND($M37=設定!$B$8,設定!$B$8&lt;&gt;"")</xm:f>
            <x14:dxf>
              <fill>
                <patternFill>
                  <bgColor rgb="FFFFFFCC"/>
                </patternFill>
              </fill>
            </x14:dxf>
          </x14:cfRule>
          <x14:cfRule type="expression" priority="1468" id="{56C5D4D4-FBEB-477A-A09A-AE859842938B}">
            <xm:f>AND($M37=設定!$B$7,設定!$B$7&lt;&gt;"")</xm:f>
            <x14:dxf>
              <fill>
                <patternFill>
                  <bgColor rgb="FFFFEECC"/>
                </patternFill>
              </fill>
            </x14:dxf>
          </x14:cfRule>
          <x14:cfRule type="expression" priority="1469" id="{A7F67ADF-8F99-46D7-9ED5-4C5D45A2685B}">
            <xm:f>AND($M37=設定!$B$6,設定!$B$6&lt;&gt;"")</xm:f>
            <x14:dxf>
              <fill>
                <patternFill>
                  <bgColor rgb="FFF1E5DB"/>
                </patternFill>
              </fill>
            </x14:dxf>
          </x14:cfRule>
          <x14:cfRule type="expression" priority="1470" id="{5783E88D-EF38-4A0C-8668-BEFD0AFCF659}">
            <xm:f>AND($M37=設定!$B$5,設定!$B$5&lt;&gt;"")</xm:f>
            <x14:dxf>
              <fill>
                <patternFill>
                  <bgColor rgb="FFFFCCCC"/>
                </patternFill>
              </fill>
            </x14:dxf>
          </x14:cfRule>
          <xm:sqref>L37:M94 L96:M125</xm:sqref>
        </x14:conditionalFormatting>
        <x14:conditionalFormatting xmlns:xm="http://schemas.microsoft.com/office/excel/2006/main">
          <x14:cfRule type="expression" priority="1423" id="{B60BB4CE-E2BF-4F89-B5E2-53C4B40D4627}">
            <xm:f>AND($O37=設定!$B$19,設定!$B$19&lt;&gt;"")</xm:f>
            <x14:dxf>
              <fill>
                <patternFill>
                  <bgColor rgb="FFFFCCDD"/>
                </patternFill>
              </fill>
            </x14:dxf>
          </x14:cfRule>
          <x14:cfRule type="expression" priority="1424" id="{2D8B203B-BA68-49EE-A4F3-B7EB2815CBC6}">
            <xm:f>AND($O37=設定!$B$18,設定!$B$18&lt;&gt;"")</xm:f>
            <x14:dxf>
              <fill>
                <patternFill>
                  <bgColor rgb="FFF7D4EB"/>
                </patternFill>
              </fill>
            </x14:dxf>
          </x14:cfRule>
          <x14:cfRule type="expression" priority="1425" id="{AE88265D-F21A-46D4-BE29-9CA4A40E9F06}">
            <xm:f>AND($O37=設定!$B$17,設定!$B$17&lt;&gt;"")</xm:f>
            <x14:dxf>
              <fill>
                <patternFill>
                  <bgColor rgb="FFFFCCFF"/>
                </patternFill>
              </fill>
            </x14:dxf>
          </x14:cfRule>
          <x14:cfRule type="expression" priority="1426" id="{F20BDA2C-EFF2-42D1-B2F8-2B30319688DE}">
            <xm:f>AND($O37=設定!$B$16,設定!$B$16&lt;&gt;"")</xm:f>
            <x14:dxf>
              <fill>
                <patternFill>
                  <bgColor rgb="FFEECCFF"/>
                </patternFill>
              </fill>
            </x14:dxf>
          </x14:cfRule>
          <x14:cfRule type="expression" priority="1427" id="{1F1C72C6-1466-44B6-A246-2A6943640750}">
            <xm:f>AND($O37=設定!$B$15,設定!$B$15&lt;&gt;"")</xm:f>
            <x14:dxf>
              <fill>
                <patternFill>
                  <bgColor rgb="FFD6D6F5"/>
                </patternFill>
              </fill>
            </x14:dxf>
          </x14:cfRule>
          <x14:cfRule type="expression" priority="1428" id="{B778A8A7-4095-4C9C-877A-38DC779B3DCE}">
            <xm:f>AND($O37=設定!$B$14,設定!$B$14&lt;&gt;"")</xm:f>
            <x14:dxf>
              <fill>
                <patternFill>
                  <bgColor rgb="FFCCDDFF"/>
                </patternFill>
              </fill>
            </x14:dxf>
          </x14:cfRule>
          <x14:cfRule type="expression" priority="1429" id="{F673981F-E290-48FC-B594-85153B462A6C}">
            <xm:f>AND($O37=設定!$B$13,設定!$B$13&lt;&gt;"")</xm:f>
            <x14:dxf>
              <fill>
                <patternFill>
                  <bgColor rgb="FFCCEEFF"/>
                </patternFill>
              </fill>
            </x14:dxf>
          </x14:cfRule>
          <x14:cfRule type="expression" priority="1430" id="{54AB4DF5-EFCF-4E74-903F-A29A1C5CB559}">
            <xm:f>AND($O37=設定!$B$12,設定!$B$12&lt;&gt;"")</xm:f>
            <x14:dxf>
              <fill>
                <patternFill>
                  <bgColor rgb="FFCFFCFC"/>
                </patternFill>
              </fill>
            </x14:dxf>
          </x14:cfRule>
          <x14:cfRule type="expression" priority="1431" id="{5DE73F18-8C12-47F2-AD28-773B8FF3E2CA}">
            <xm:f>AND($O37=設定!$B$11,設定!$B$11&lt;&gt;"")</xm:f>
            <x14:dxf>
              <fill>
                <patternFill>
                  <bgColor rgb="FFCCFFDD"/>
                </patternFill>
              </fill>
            </x14:dxf>
          </x14:cfRule>
          <x14:cfRule type="expression" priority="1432" id="{8D865A32-8B8E-4B6C-AF68-747047879333}">
            <xm:f>AND($O37=設定!$B$10,設定!$B$10&lt;&gt;"")</xm:f>
            <x14:dxf>
              <fill>
                <patternFill>
                  <bgColor rgb="FFDDFFCC"/>
                </patternFill>
              </fill>
            </x14:dxf>
          </x14:cfRule>
          <x14:cfRule type="expression" priority="1433" id="{5013DA82-E386-492A-A6AF-E53649EE431E}">
            <xm:f>AND($O37=設定!$B$9,設定!$B$9&lt;&gt;"")</xm:f>
            <x14:dxf>
              <fill>
                <patternFill>
                  <bgColor rgb="FFEEFFCC"/>
                </patternFill>
              </fill>
            </x14:dxf>
          </x14:cfRule>
          <x14:cfRule type="expression" priority="1434" id="{E6EC01D3-14EC-4009-9046-A69F683703C5}">
            <xm:f>AND($O37=設定!$B$8,設定!$B$8&lt;&gt;"")</xm:f>
            <x14:dxf>
              <fill>
                <patternFill>
                  <bgColor rgb="FFFFFFCC"/>
                </patternFill>
              </fill>
            </x14:dxf>
          </x14:cfRule>
          <x14:cfRule type="expression" priority="1435" id="{81D66015-7C1A-4D0B-91C7-0DC4F5E270AA}">
            <xm:f>AND($O37=設定!$B$7,設定!$B$7&lt;&gt;"")</xm:f>
            <x14:dxf>
              <fill>
                <patternFill>
                  <bgColor rgb="FFFFEECC"/>
                </patternFill>
              </fill>
            </x14:dxf>
          </x14:cfRule>
          <x14:cfRule type="expression" priority="1436" id="{FDE0B714-7C1E-4E27-A148-BC0E18EE4DB4}">
            <xm:f>AND($O37=設定!$B$6,設定!$B$6&lt;&gt;"")</xm:f>
            <x14:dxf>
              <fill>
                <patternFill>
                  <bgColor rgb="FFF1E5DB"/>
                </patternFill>
              </fill>
            </x14:dxf>
          </x14:cfRule>
          <x14:cfRule type="expression" priority="1437" id="{DE4C590C-DAE9-4C40-9E0B-29EF89A0B451}">
            <xm:f>AND($O37=設定!$B$5,設定!$B$5&lt;&gt;"")</xm:f>
            <x14:dxf>
              <fill>
                <patternFill>
                  <bgColor rgb="FFFFCCCC"/>
                </patternFill>
              </fill>
            </x14:dxf>
          </x14:cfRule>
          <xm:sqref>N37:O94 N96:O125</xm:sqref>
        </x14:conditionalFormatting>
        <x14:conditionalFormatting xmlns:xm="http://schemas.microsoft.com/office/excel/2006/main">
          <x14:cfRule type="expression" priority="1390" id="{3C702432-E856-43AE-8197-3468407C913E}">
            <xm:f>AND($Q37=設定!$B$19,設定!$B$19&lt;&gt;"")</xm:f>
            <x14:dxf>
              <fill>
                <patternFill>
                  <bgColor rgb="FFFFCCDD"/>
                </patternFill>
              </fill>
            </x14:dxf>
          </x14:cfRule>
          <x14:cfRule type="expression" priority="1391" id="{386EB2E7-B0EE-4454-89AA-B589237F28FB}">
            <xm:f>AND($Q37=設定!$B$18,設定!$B$18&lt;&gt;"")</xm:f>
            <x14:dxf>
              <fill>
                <patternFill>
                  <bgColor rgb="FFF7D4EB"/>
                </patternFill>
              </fill>
            </x14:dxf>
          </x14:cfRule>
          <x14:cfRule type="expression" priority="1392" id="{AA24F147-39FE-4ABA-A455-A230E9C6C4ED}">
            <xm:f>AND($Q37=設定!$B$17,設定!$B$17&lt;&gt;"")</xm:f>
            <x14:dxf>
              <fill>
                <patternFill>
                  <bgColor rgb="FFFFCCFF"/>
                </patternFill>
              </fill>
            </x14:dxf>
          </x14:cfRule>
          <x14:cfRule type="expression" priority="1393" id="{DC7A7CA4-3361-496C-9A93-A5C1B25012BF}">
            <xm:f>AND($Q37=設定!$B$16,設定!$B$16&lt;&gt;"")</xm:f>
            <x14:dxf>
              <fill>
                <patternFill>
                  <bgColor rgb="FFEECCFF"/>
                </patternFill>
              </fill>
            </x14:dxf>
          </x14:cfRule>
          <x14:cfRule type="expression" priority="1394" id="{265CC2AA-D37E-488E-935A-A0B595C71B51}">
            <xm:f>AND($Q37=設定!$B$15,設定!$B$15&lt;&gt;"")</xm:f>
            <x14:dxf>
              <fill>
                <patternFill>
                  <bgColor rgb="FFD6D6F5"/>
                </patternFill>
              </fill>
            </x14:dxf>
          </x14:cfRule>
          <x14:cfRule type="expression" priority="1395" id="{00CD5355-F172-4D57-A92F-2084A7B41E68}">
            <xm:f>AND($Q37=設定!$B$14,設定!$B$14&lt;&gt;"")</xm:f>
            <x14:dxf>
              <fill>
                <patternFill>
                  <bgColor rgb="FFCCDDFF"/>
                </patternFill>
              </fill>
            </x14:dxf>
          </x14:cfRule>
          <x14:cfRule type="expression" priority="1396" id="{4FD985B3-FFD4-4BAF-92B8-5E4AE10B6181}">
            <xm:f>AND($Q37=設定!$B$13,設定!$B$13&lt;&gt;"")</xm:f>
            <x14:dxf>
              <fill>
                <patternFill>
                  <bgColor rgb="FFCCEEFF"/>
                </patternFill>
              </fill>
            </x14:dxf>
          </x14:cfRule>
          <x14:cfRule type="expression" priority="1397" id="{516532D3-D552-4DC9-91A0-56CF6B7746C9}">
            <xm:f>AND($Q37=設定!$B$12,設定!$B$12&lt;&gt;"")</xm:f>
            <x14:dxf>
              <fill>
                <patternFill>
                  <bgColor rgb="FFCFFCFC"/>
                </patternFill>
              </fill>
            </x14:dxf>
          </x14:cfRule>
          <x14:cfRule type="expression" priority="1398" id="{132F376B-F0B9-4F48-9FEE-48E6ACCCC910}">
            <xm:f>AND($Q37=設定!$B$11,設定!$B$11&lt;&gt;"")</xm:f>
            <x14:dxf>
              <fill>
                <patternFill>
                  <bgColor rgb="FFCCFFDD"/>
                </patternFill>
              </fill>
            </x14:dxf>
          </x14:cfRule>
          <x14:cfRule type="expression" priority="1399" id="{5966CB78-511C-45D0-9046-AA406CA67136}">
            <xm:f>AND($Q37=設定!$B$10,設定!$B$10&lt;&gt;"")</xm:f>
            <x14:dxf>
              <fill>
                <patternFill>
                  <bgColor rgb="FFDDFFCC"/>
                </patternFill>
              </fill>
            </x14:dxf>
          </x14:cfRule>
          <x14:cfRule type="expression" priority="1400" id="{3929A026-8915-4689-8D86-A78EFACC307C}">
            <xm:f>AND($Q37=設定!$B$9,設定!$B$9&lt;&gt;"")</xm:f>
            <x14:dxf>
              <fill>
                <patternFill>
                  <bgColor rgb="FFEEFFCC"/>
                </patternFill>
              </fill>
            </x14:dxf>
          </x14:cfRule>
          <x14:cfRule type="expression" priority="1401" id="{F8DCEAC1-ADE2-452D-82B0-2B4A268F9C2B}">
            <xm:f>AND($Q37=設定!$B$8,設定!$B$8&lt;&gt;"")</xm:f>
            <x14:dxf>
              <fill>
                <patternFill>
                  <bgColor rgb="FFFFFFCC"/>
                </patternFill>
              </fill>
            </x14:dxf>
          </x14:cfRule>
          <x14:cfRule type="expression" priority="1402" id="{B26BD709-54A0-4E83-BDBF-FF44025CD3E7}">
            <xm:f>AND($Q37=設定!$B$7,設定!$B$7&lt;&gt;"")</xm:f>
            <x14:dxf>
              <fill>
                <patternFill>
                  <bgColor rgb="FFFFEECC"/>
                </patternFill>
              </fill>
            </x14:dxf>
          </x14:cfRule>
          <x14:cfRule type="expression" priority="1403" id="{444616A4-7B8A-494D-B1A9-AB666F470391}">
            <xm:f>AND($Q37=設定!$B$6,設定!$B$6&lt;&gt;"")</xm:f>
            <x14:dxf>
              <fill>
                <patternFill>
                  <bgColor rgb="FFF1E5DB"/>
                </patternFill>
              </fill>
            </x14:dxf>
          </x14:cfRule>
          <x14:cfRule type="expression" priority="1404" id="{B1C53F01-4FD1-4774-A6BF-D4A03EBFD8D7}">
            <xm:f>AND($Q37=設定!$B$5,設定!$B$5&lt;&gt;"")</xm:f>
            <x14:dxf>
              <fill>
                <patternFill>
                  <bgColor rgb="FFFFCCCC"/>
                </patternFill>
              </fill>
            </x14:dxf>
          </x14:cfRule>
          <xm:sqref>P37:Q94 P96:Q125</xm:sqref>
        </x14:conditionalFormatting>
        <x14:conditionalFormatting xmlns:xm="http://schemas.microsoft.com/office/excel/2006/main">
          <x14:cfRule type="expression" priority="1357" id="{48E70224-B695-4FBC-96A8-757D1885AC8E}">
            <xm:f>AND($S37=設定!$B$19,設定!$B$19&lt;&gt;"")</xm:f>
            <x14:dxf>
              <fill>
                <patternFill>
                  <bgColor rgb="FFFFCCDD"/>
                </patternFill>
              </fill>
            </x14:dxf>
          </x14:cfRule>
          <x14:cfRule type="expression" priority="1358" id="{849C8973-BF9E-4A8B-8542-3CC3B6362BEF}">
            <xm:f>AND($S37=設定!$B$18,設定!$B$18&lt;&gt;"")</xm:f>
            <x14:dxf>
              <fill>
                <patternFill>
                  <bgColor rgb="FFF7D4EB"/>
                </patternFill>
              </fill>
            </x14:dxf>
          </x14:cfRule>
          <x14:cfRule type="expression" priority="1359" id="{DE754D88-6DB5-4DC6-9E7C-6D41C5D71C53}">
            <xm:f>AND($S37=設定!$B$17,設定!$B$17&lt;&gt;"")</xm:f>
            <x14:dxf>
              <fill>
                <patternFill>
                  <bgColor rgb="FFFFCCFF"/>
                </patternFill>
              </fill>
            </x14:dxf>
          </x14:cfRule>
          <x14:cfRule type="expression" priority="1360" id="{FCC2B69D-293A-4C66-B254-0E00D8A0C0C9}">
            <xm:f>AND($S37=設定!$B$16,設定!$B$16&lt;&gt;"")</xm:f>
            <x14:dxf>
              <fill>
                <patternFill>
                  <bgColor rgb="FFEECCFF"/>
                </patternFill>
              </fill>
            </x14:dxf>
          </x14:cfRule>
          <x14:cfRule type="expression" priority="1361" id="{EE5E6854-5BBA-42E0-91DC-DB7AE0CC2233}">
            <xm:f>AND($S37=設定!$B$15,設定!$B$15&lt;&gt;"")</xm:f>
            <x14:dxf>
              <fill>
                <patternFill>
                  <bgColor rgb="FFD6D6F5"/>
                </patternFill>
              </fill>
            </x14:dxf>
          </x14:cfRule>
          <x14:cfRule type="expression" priority="1362" id="{E6FF4F08-21EF-4AD1-B375-281719F78811}">
            <xm:f>AND($S37=設定!$B$14,設定!$B$14&lt;&gt;"")</xm:f>
            <x14:dxf>
              <fill>
                <patternFill>
                  <bgColor rgb="FFCCDDFF"/>
                </patternFill>
              </fill>
            </x14:dxf>
          </x14:cfRule>
          <x14:cfRule type="expression" priority="1363" id="{A2AA7DA2-BD2C-4580-8331-52E80BCE0AAD}">
            <xm:f>AND($S37=設定!$B$13,設定!$B$13&lt;&gt;"")</xm:f>
            <x14:dxf>
              <fill>
                <patternFill>
                  <bgColor rgb="FFCCEEFF"/>
                </patternFill>
              </fill>
            </x14:dxf>
          </x14:cfRule>
          <x14:cfRule type="expression" priority="1364" id="{DC0DE1DF-A809-4CA7-AA54-D0D2AABF1CAF}">
            <xm:f>AND($S37=設定!$B$12,設定!$B$12&lt;&gt;"")</xm:f>
            <x14:dxf>
              <fill>
                <patternFill>
                  <bgColor rgb="FFCFFCFC"/>
                </patternFill>
              </fill>
            </x14:dxf>
          </x14:cfRule>
          <x14:cfRule type="expression" priority="1365" id="{7843D28E-3CAC-47D9-89EC-647B54ED13FC}">
            <xm:f>AND($S37=設定!$B$11,設定!$B$11&lt;&gt;"")</xm:f>
            <x14:dxf>
              <fill>
                <patternFill>
                  <bgColor rgb="FFCCFFDD"/>
                </patternFill>
              </fill>
            </x14:dxf>
          </x14:cfRule>
          <x14:cfRule type="expression" priority="1366" id="{8619A7D9-BF5B-476A-9324-B9D98C071FC9}">
            <xm:f>AND($S37=設定!$B$10,設定!$B$10&lt;&gt;"")</xm:f>
            <x14:dxf>
              <fill>
                <patternFill>
                  <bgColor rgb="FFDDFFCC"/>
                </patternFill>
              </fill>
            </x14:dxf>
          </x14:cfRule>
          <x14:cfRule type="expression" priority="1367" id="{0CDABC6D-3291-4501-BB44-7A1BF7018B3D}">
            <xm:f>AND($S37=設定!$B$9,設定!$B$9&lt;&gt;"")</xm:f>
            <x14:dxf>
              <fill>
                <patternFill>
                  <bgColor rgb="FFEEFFCC"/>
                </patternFill>
              </fill>
            </x14:dxf>
          </x14:cfRule>
          <x14:cfRule type="expression" priority="1368" id="{DA74A8CD-D334-49B7-9B99-8DAAD5192F82}">
            <xm:f>AND($S37=設定!$B$8,設定!$B$8&lt;&gt;"")</xm:f>
            <x14:dxf>
              <fill>
                <patternFill>
                  <bgColor rgb="FFFFFFCC"/>
                </patternFill>
              </fill>
            </x14:dxf>
          </x14:cfRule>
          <x14:cfRule type="expression" priority="1369" id="{A607672C-992C-4C24-82F0-EE404E7457BE}">
            <xm:f>AND($S37=設定!$B$7,設定!$B$7&lt;&gt;"")</xm:f>
            <x14:dxf>
              <fill>
                <patternFill>
                  <bgColor rgb="FFFFEECC"/>
                </patternFill>
              </fill>
            </x14:dxf>
          </x14:cfRule>
          <x14:cfRule type="expression" priority="1370" id="{04A297AB-53A5-4D6F-89DC-C55EE3366B8F}">
            <xm:f>AND($S37=設定!$B$6,設定!$B$6&lt;&gt;"")</xm:f>
            <x14:dxf>
              <fill>
                <patternFill>
                  <bgColor rgb="FFF1E5DB"/>
                </patternFill>
              </fill>
            </x14:dxf>
          </x14:cfRule>
          <x14:cfRule type="expression" priority="1371" id="{84D32515-672A-4E62-817D-A0C6DE469199}">
            <xm:f>AND($S37=設定!$B$5,設定!$B$5&lt;&gt;"")</xm:f>
            <x14:dxf>
              <fill>
                <patternFill>
                  <bgColor rgb="FFFFCCCC"/>
                </patternFill>
              </fill>
            </x14:dxf>
          </x14:cfRule>
          <xm:sqref>R37:S94 R96:S125</xm:sqref>
        </x14:conditionalFormatting>
        <x14:conditionalFormatting xmlns:xm="http://schemas.microsoft.com/office/excel/2006/main">
          <x14:cfRule type="expression" priority="1324" id="{CD46D22D-1D7F-412B-9C38-6CB2F1BC7EE3}">
            <xm:f>AND($U37=設定!$B$19,設定!$B$19&lt;&gt;"")</xm:f>
            <x14:dxf>
              <fill>
                <patternFill>
                  <bgColor rgb="FFFFCCDD"/>
                </patternFill>
              </fill>
            </x14:dxf>
          </x14:cfRule>
          <x14:cfRule type="expression" priority="1325" id="{F0F33C1A-611F-4FB6-95B2-7AB632A3D162}">
            <xm:f>AND($U37=設定!$B$18,設定!$B$18&lt;&gt;"")</xm:f>
            <x14:dxf>
              <fill>
                <patternFill>
                  <bgColor rgb="FFF7D4EB"/>
                </patternFill>
              </fill>
            </x14:dxf>
          </x14:cfRule>
          <x14:cfRule type="expression" priority="1326" id="{571C7B28-6AA7-478B-B8EF-55EA5807EDC5}">
            <xm:f>AND($U37=設定!$B$17,設定!$B$17&lt;&gt;"")</xm:f>
            <x14:dxf>
              <fill>
                <patternFill>
                  <bgColor rgb="FFFFCCFF"/>
                </patternFill>
              </fill>
            </x14:dxf>
          </x14:cfRule>
          <x14:cfRule type="expression" priority="1327" id="{3BB97615-54C3-4EE0-A55F-EB18E2FB49F2}">
            <xm:f>AND($U37=設定!$B$16,設定!$B$16&lt;&gt;"")</xm:f>
            <x14:dxf>
              <fill>
                <patternFill>
                  <bgColor rgb="FFEECCFF"/>
                </patternFill>
              </fill>
            </x14:dxf>
          </x14:cfRule>
          <x14:cfRule type="expression" priority="1328" id="{6C27D9D4-BCF9-49A7-BBC2-9EC7E835FECC}">
            <xm:f>AND($U37=設定!$B$15,設定!$B$15&lt;&gt;"")</xm:f>
            <x14:dxf>
              <fill>
                <patternFill>
                  <bgColor rgb="FFD6D6F5"/>
                </patternFill>
              </fill>
            </x14:dxf>
          </x14:cfRule>
          <x14:cfRule type="expression" priority="1329" id="{887CBDCB-B138-4E21-B102-F7510B7B96D8}">
            <xm:f>AND($U37=設定!$B$14,設定!$B$14&lt;&gt;"")</xm:f>
            <x14:dxf>
              <fill>
                <patternFill>
                  <bgColor rgb="FFCCDDFF"/>
                </patternFill>
              </fill>
            </x14:dxf>
          </x14:cfRule>
          <x14:cfRule type="expression" priority="1330" id="{721B6C44-E74E-44AE-9BE0-3D020732B01E}">
            <xm:f>AND($U37=設定!$B$13,設定!$B$13&lt;&gt;"")</xm:f>
            <x14:dxf>
              <fill>
                <patternFill>
                  <bgColor rgb="FFCCEEFF"/>
                </patternFill>
              </fill>
            </x14:dxf>
          </x14:cfRule>
          <x14:cfRule type="expression" priority="1331" id="{4EFC8833-1307-49FE-A2DD-50F22FC659BC}">
            <xm:f>AND($U37=設定!$B$12,設定!$B$12&lt;&gt;"")</xm:f>
            <x14:dxf>
              <fill>
                <patternFill>
                  <bgColor rgb="FFCFFCFC"/>
                </patternFill>
              </fill>
            </x14:dxf>
          </x14:cfRule>
          <x14:cfRule type="expression" priority="1332" id="{1F259466-1035-46FC-B4BB-27DB6DDEEA48}">
            <xm:f>AND($U37=設定!$B$11,設定!$B$11&lt;&gt;"")</xm:f>
            <x14:dxf>
              <fill>
                <patternFill>
                  <bgColor rgb="FFCCFFDD"/>
                </patternFill>
              </fill>
            </x14:dxf>
          </x14:cfRule>
          <x14:cfRule type="expression" priority="1333" id="{07814DED-00DA-479D-B056-15EC89009EF0}">
            <xm:f>AND($U37=設定!$B$10,設定!$B$10&lt;&gt;"")</xm:f>
            <x14:dxf>
              <fill>
                <patternFill>
                  <bgColor rgb="FFDDFFCC"/>
                </patternFill>
              </fill>
            </x14:dxf>
          </x14:cfRule>
          <x14:cfRule type="expression" priority="1334" id="{7B3F021F-6C12-4D80-B037-2D46D7E4D304}">
            <xm:f>AND($U37=設定!$B$9,設定!$B$9&lt;&gt;"")</xm:f>
            <x14:dxf>
              <fill>
                <patternFill>
                  <bgColor rgb="FFEEFFCC"/>
                </patternFill>
              </fill>
            </x14:dxf>
          </x14:cfRule>
          <x14:cfRule type="expression" priority="1335" id="{B67FEE32-D9C1-4D64-9324-429F6EBEFF76}">
            <xm:f>AND($U37=設定!$B$8,設定!$B$8&lt;&gt;"")</xm:f>
            <x14:dxf>
              <fill>
                <patternFill>
                  <bgColor rgb="FFFFFFCC"/>
                </patternFill>
              </fill>
            </x14:dxf>
          </x14:cfRule>
          <x14:cfRule type="expression" priority="1336" id="{55B622D4-1417-4A7C-B4CF-62F5D1353A82}">
            <xm:f>AND($U37=設定!$B$7,設定!$B$7&lt;&gt;"")</xm:f>
            <x14:dxf>
              <fill>
                <patternFill>
                  <bgColor rgb="FFFFEECC"/>
                </patternFill>
              </fill>
            </x14:dxf>
          </x14:cfRule>
          <x14:cfRule type="expression" priority="1337" id="{CB0C8D26-9F4E-4A85-B5D8-6135D9B3E77D}">
            <xm:f>AND($U37=設定!$B$6,設定!$B$6&lt;&gt;"")</xm:f>
            <x14:dxf>
              <fill>
                <patternFill>
                  <bgColor rgb="FFF1E5DB"/>
                </patternFill>
              </fill>
            </x14:dxf>
          </x14:cfRule>
          <x14:cfRule type="expression" priority="1338" id="{1126A91F-208C-4A38-B5F2-31F87697F77A}">
            <xm:f>AND($U37=設定!$B$5,設定!$B$5&lt;&gt;"")</xm:f>
            <x14:dxf>
              <fill>
                <patternFill>
                  <bgColor rgb="FFFFCCCC"/>
                </patternFill>
              </fill>
            </x14:dxf>
          </x14:cfRule>
          <xm:sqref>T37:U94 T96:U125</xm:sqref>
        </x14:conditionalFormatting>
        <x14:conditionalFormatting xmlns:xm="http://schemas.microsoft.com/office/excel/2006/main">
          <x14:cfRule type="expression" priority="1291" id="{291AA8D1-E777-40D7-A0F9-7F576C277BEB}">
            <xm:f>AND($W37=設定!$B$19,設定!$B$19&lt;&gt;"")</xm:f>
            <x14:dxf>
              <fill>
                <patternFill>
                  <bgColor rgb="FFFFCCDD"/>
                </patternFill>
              </fill>
            </x14:dxf>
          </x14:cfRule>
          <x14:cfRule type="expression" priority="1292" id="{51B45B3C-014E-4321-965C-34C515321FB7}">
            <xm:f>AND($W37=設定!$B$18,設定!$B$18&lt;&gt;"")</xm:f>
            <x14:dxf>
              <fill>
                <patternFill>
                  <bgColor rgb="FFF7D4EB"/>
                </patternFill>
              </fill>
            </x14:dxf>
          </x14:cfRule>
          <x14:cfRule type="expression" priority="1293" id="{CBA8AE74-25E8-4130-8086-919F8FADEA5C}">
            <xm:f>AND($W37=設定!$B$17,設定!$B$17&lt;&gt;"")</xm:f>
            <x14:dxf>
              <fill>
                <patternFill>
                  <bgColor rgb="FFFFCCFF"/>
                </patternFill>
              </fill>
            </x14:dxf>
          </x14:cfRule>
          <x14:cfRule type="expression" priority="1294" id="{EB1945E2-B544-47F0-A31C-8F794B32E538}">
            <xm:f>AND($W37=設定!$B$16,設定!$B$16&lt;&gt;"")</xm:f>
            <x14:dxf>
              <fill>
                <patternFill>
                  <bgColor rgb="FFEECCFF"/>
                </patternFill>
              </fill>
            </x14:dxf>
          </x14:cfRule>
          <x14:cfRule type="expression" priority="1295" id="{45910340-AE17-4AC7-8B3B-B7DCB07C3323}">
            <xm:f>AND($W37=設定!$B$15,設定!$B$15&lt;&gt;"")</xm:f>
            <x14:dxf>
              <fill>
                <patternFill>
                  <bgColor rgb="FFD6D6F5"/>
                </patternFill>
              </fill>
            </x14:dxf>
          </x14:cfRule>
          <x14:cfRule type="expression" priority="1296" id="{A4BF94CB-B81E-4701-8125-092DDB1F8E18}">
            <xm:f>AND($W37=設定!$B$14,設定!$B$14&lt;&gt;"")</xm:f>
            <x14:dxf>
              <fill>
                <patternFill>
                  <bgColor rgb="FFCCDDFF"/>
                </patternFill>
              </fill>
            </x14:dxf>
          </x14:cfRule>
          <x14:cfRule type="expression" priority="1297" id="{B33B86DB-33B0-49CB-87E8-21BF55481191}">
            <xm:f>AND($W37=設定!$B$13,設定!$B$13&lt;&gt;"")</xm:f>
            <x14:dxf>
              <fill>
                <patternFill>
                  <bgColor rgb="FFCCEEFF"/>
                </patternFill>
              </fill>
            </x14:dxf>
          </x14:cfRule>
          <x14:cfRule type="expression" priority="1298" id="{8F36B03D-D05D-49AE-A619-6821E3E03EE1}">
            <xm:f>AND($W37=設定!$B$12,設定!$B$12&lt;&gt;"")</xm:f>
            <x14:dxf>
              <fill>
                <patternFill>
                  <bgColor rgb="FFCFFCFC"/>
                </patternFill>
              </fill>
            </x14:dxf>
          </x14:cfRule>
          <x14:cfRule type="expression" priority="1299" id="{6AF0F1B2-4657-43CF-9FA3-DB2164B6E592}">
            <xm:f>AND($W37=設定!$B$11,設定!$B$11&lt;&gt;"")</xm:f>
            <x14:dxf>
              <fill>
                <patternFill>
                  <bgColor rgb="FFCCFFDD"/>
                </patternFill>
              </fill>
            </x14:dxf>
          </x14:cfRule>
          <x14:cfRule type="expression" priority="1300" id="{19414EBA-D046-4C50-B329-068C36818E4F}">
            <xm:f>AND($W37=設定!$B$10,設定!$B$10&lt;&gt;"")</xm:f>
            <x14:dxf>
              <fill>
                <patternFill>
                  <bgColor rgb="FFDDFFCC"/>
                </patternFill>
              </fill>
            </x14:dxf>
          </x14:cfRule>
          <x14:cfRule type="expression" priority="1301" id="{1BC74579-5C41-448F-849B-4CABDCE1FC8E}">
            <xm:f>AND($W37=設定!$B$9,設定!$B$9&lt;&gt;"")</xm:f>
            <x14:dxf>
              <fill>
                <patternFill>
                  <bgColor rgb="FFEEFFCC"/>
                </patternFill>
              </fill>
            </x14:dxf>
          </x14:cfRule>
          <x14:cfRule type="expression" priority="1302" id="{6C861AB0-32D8-4028-B039-9E7A633F23DA}">
            <xm:f>AND($W37=設定!$B$8,設定!$B$8&lt;&gt;"")</xm:f>
            <x14:dxf>
              <fill>
                <patternFill>
                  <bgColor rgb="FFFFFFCC"/>
                </patternFill>
              </fill>
            </x14:dxf>
          </x14:cfRule>
          <x14:cfRule type="expression" priority="1303" id="{60EBD09F-5EB0-4D22-AB1A-12A98579B2B5}">
            <xm:f>AND($W37=設定!$B$7,設定!$B$7&lt;&gt;"")</xm:f>
            <x14:dxf>
              <fill>
                <patternFill>
                  <bgColor rgb="FFFFEECC"/>
                </patternFill>
              </fill>
            </x14:dxf>
          </x14:cfRule>
          <x14:cfRule type="expression" priority="1304" id="{BE187DAE-1033-4514-9438-D00D03C10D4F}">
            <xm:f>AND($W37=設定!$B$6,設定!$B$6&lt;&gt;"")</xm:f>
            <x14:dxf>
              <fill>
                <patternFill>
                  <bgColor rgb="FFF1E5DB"/>
                </patternFill>
              </fill>
            </x14:dxf>
          </x14:cfRule>
          <x14:cfRule type="expression" priority="1305" id="{ED19F53A-42F7-4EA4-A10F-A322EF6D820F}">
            <xm:f>AND($W37=設定!$B$5,設定!$B$5&lt;&gt;"")</xm:f>
            <x14:dxf>
              <fill>
                <patternFill>
                  <bgColor rgb="FFFFCCCC"/>
                </patternFill>
              </fill>
            </x14:dxf>
          </x14:cfRule>
          <xm:sqref>V37:W94 V96:W125</xm:sqref>
        </x14:conditionalFormatting>
        <x14:conditionalFormatting xmlns:xm="http://schemas.microsoft.com/office/excel/2006/main">
          <x14:cfRule type="expression" priority="1258" id="{AA6BB35A-10A9-4923-BF0C-8F7DCEFF1C1F}">
            <xm:f>AND($Y37=設定!$B$19,設定!$B$19&lt;&gt;"")</xm:f>
            <x14:dxf>
              <fill>
                <patternFill>
                  <bgColor rgb="FFFFCCDD"/>
                </patternFill>
              </fill>
            </x14:dxf>
          </x14:cfRule>
          <x14:cfRule type="expression" priority="1259" id="{135C1A82-8977-4C99-86B8-20BB98E4BB72}">
            <xm:f>AND($Y37=設定!$B$18,設定!$B$18&lt;&gt;"")</xm:f>
            <x14:dxf>
              <fill>
                <patternFill>
                  <bgColor rgb="FFF7D4EB"/>
                </patternFill>
              </fill>
            </x14:dxf>
          </x14:cfRule>
          <x14:cfRule type="expression" priority="1260" id="{D9F370F2-EB97-4D23-A2D7-A9C108D15848}">
            <xm:f>AND($Y37=設定!$B$17,設定!$B$17&lt;&gt;"")</xm:f>
            <x14:dxf>
              <fill>
                <patternFill>
                  <bgColor rgb="FFFFCCFF"/>
                </patternFill>
              </fill>
            </x14:dxf>
          </x14:cfRule>
          <x14:cfRule type="expression" priority="1261" id="{43684D1A-7358-4069-9F53-08A605A0151D}">
            <xm:f>AND($Y37=設定!$B$16,設定!$B$16&lt;&gt;"")</xm:f>
            <x14:dxf>
              <fill>
                <patternFill>
                  <bgColor rgb="FFEECCFF"/>
                </patternFill>
              </fill>
            </x14:dxf>
          </x14:cfRule>
          <x14:cfRule type="expression" priority="1262" id="{F007AC80-40B4-4745-93C2-E3C6DDA5D028}">
            <xm:f>AND($Y37=設定!$B$15,設定!$B$15&lt;&gt;"")</xm:f>
            <x14:dxf>
              <fill>
                <patternFill>
                  <bgColor rgb="FFD6D6F5"/>
                </patternFill>
              </fill>
            </x14:dxf>
          </x14:cfRule>
          <x14:cfRule type="expression" priority="1263" id="{2B22D3B4-4098-4B48-91EE-2BFCCB95ED2C}">
            <xm:f>AND($Y37=設定!$B$14,設定!$B$14&lt;&gt;"")</xm:f>
            <x14:dxf>
              <fill>
                <patternFill>
                  <bgColor rgb="FFCCDDFF"/>
                </patternFill>
              </fill>
            </x14:dxf>
          </x14:cfRule>
          <x14:cfRule type="expression" priority="1264" id="{E4E4B92C-B435-4DCE-B15A-ED337AE39D99}">
            <xm:f>AND($Y37=設定!$B$13,設定!$B$13&lt;&gt;"")</xm:f>
            <x14:dxf>
              <fill>
                <patternFill>
                  <bgColor rgb="FFCCEEFF"/>
                </patternFill>
              </fill>
            </x14:dxf>
          </x14:cfRule>
          <x14:cfRule type="expression" priority="1265" id="{21FB452A-02C7-4354-8D71-19B5ECF65367}">
            <xm:f>AND($Y37=設定!$B$12,設定!$B$12&lt;&gt;"")</xm:f>
            <x14:dxf>
              <fill>
                <patternFill>
                  <bgColor rgb="FFCFFCFC"/>
                </patternFill>
              </fill>
            </x14:dxf>
          </x14:cfRule>
          <x14:cfRule type="expression" priority="1266" id="{73E978F7-2CFC-477E-BC9B-55656B7E880C}">
            <xm:f>AND($Y37=設定!$B$11,設定!$B$11&lt;&gt;"")</xm:f>
            <x14:dxf>
              <fill>
                <patternFill>
                  <bgColor rgb="FFCCFFDD"/>
                </patternFill>
              </fill>
            </x14:dxf>
          </x14:cfRule>
          <x14:cfRule type="expression" priority="1267" id="{EBBDDA5D-11BD-4313-AD67-94BC55952077}">
            <xm:f>AND($Y37=設定!$B$10,設定!$B$10&lt;&gt;"")</xm:f>
            <x14:dxf>
              <fill>
                <patternFill>
                  <bgColor rgb="FFDDFFCC"/>
                </patternFill>
              </fill>
            </x14:dxf>
          </x14:cfRule>
          <x14:cfRule type="expression" priority="1268" id="{CD50A6F5-70E2-4945-A87E-E2DB44D0FB80}">
            <xm:f>AND($Y37=設定!$B$9,設定!$B$9&lt;&gt;"")</xm:f>
            <x14:dxf>
              <fill>
                <patternFill>
                  <bgColor rgb="FFEEFFCC"/>
                </patternFill>
              </fill>
            </x14:dxf>
          </x14:cfRule>
          <x14:cfRule type="expression" priority="1269" id="{22818CA4-46D7-4BA8-BE2E-1FA66505AE7C}">
            <xm:f>AND($Y37=設定!$B$8,設定!$B$8&lt;&gt;"")</xm:f>
            <x14:dxf>
              <fill>
                <patternFill>
                  <bgColor rgb="FFFFFFCC"/>
                </patternFill>
              </fill>
            </x14:dxf>
          </x14:cfRule>
          <x14:cfRule type="expression" priority="1270" id="{F0DC8A28-A1B6-456A-AFC5-A35D93E69C22}">
            <xm:f>AND($Y37=設定!$B$7,設定!$B$7&lt;&gt;"")</xm:f>
            <x14:dxf>
              <fill>
                <patternFill>
                  <bgColor rgb="FFFFEECC"/>
                </patternFill>
              </fill>
            </x14:dxf>
          </x14:cfRule>
          <x14:cfRule type="expression" priority="1271" id="{C06B5DB8-BF94-40B7-BA9B-D115A0B5727F}">
            <xm:f>AND($Y37=設定!$B$6,設定!$B$6&lt;&gt;"")</xm:f>
            <x14:dxf>
              <fill>
                <patternFill>
                  <bgColor rgb="FFF1E5DB"/>
                </patternFill>
              </fill>
            </x14:dxf>
          </x14:cfRule>
          <x14:cfRule type="expression" priority="1272" id="{A7BAAF8A-1BB3-4A7B-8C86-7570614F0308}">
            <xm:f>AND($Y37=設定!$B$5,設定!$B$5&lt;&gt;"")</xm:f>
            <x14:dxf>
              <fill>
                <patternFill>
                  <bgColor rgb="FFFFCCCC"/>
                </patternFill>
              </fill>
            </x14:dxf>
          </x14:cfRule>
          <xm:sqref>X37:Y94 X96:Y125</xm:sqref>
        </x14:conditionalFormatting>
        <x14:conditionalFormatting xmlns:xm="http://schemas.microsoft.com/office/excel/2006/main">
          <x14:cfRule type="expression" priority="1225" id="{CF56625D-26C9-4E8E-8C6C-39321EF96F0B}">
            <xm:f>AND($AA37=設定!$B$19,設定!$B$19&lt;&gt;"")</xm:f>
            <x14:dxf>
              <fill>
                <patternFill>
                  <bgColor rgb="FFFFCCDD"/>
                </patternFill>
              </fill>
            </x14:dxf>
          </x14:cfRule>
          <x14:cfRule type="expression" priority="1226" id="{B530D6A0-52CA-4750-B294-E4159A543E8B}">
            <xm:f>AND($AA37=設定!$B$18,設定!$B$18&lt;&gt;"")</xm:f>
            <x14:dxf>
              <fill>
                <patternFill>
                  <bgColor rgb="FFF7D4EB"/>
                </patternFill>
              </fill>
            </x14:dxf>
          </x14:cfRule>
          <x14:cfRule type="expression" priority="1227" id="{DD0297CF-571A-4F4E-9959-14B9D44BF891}">
            <xm:f>AND($AA37=設定!$B$17,設定!$B$17&lt;&gt;"")</xm:f>
            <x14:dxf>
              <fill>
                <patternFill>
                  <bgColor rgb="FFFFCCFF"/>
                </patternFill>
              </fill>
            </x14:dxf>
          </x14:cfRule>
          <x14:cfRule type="expression" priority="1228" id="{A40FD28E-63CF-4E05-BAA4-96CEAA81F9EF}">
            <xm:f>AND($AA37=設定!$B$16,設定!$B$16&lt;&gt;"")</xm:f>
            <x14:dxf>
              <fill>
                <patternFill>
                  <bgColor rgb="FFEECCFF"/>
                </patternFill>
              </fill>
            </x14:dxf>
          </x14:cfRule>
          <x14:cfRule type="expression" priority="1229" id="{81ED93D3-8D33-4941-B13C-D681A5AD2B2B}">
            <xm:f>AND($AA37=設定!$B$15,設定!$B$15&lt;&gt;"")</xm:f>
            <x14:dxf>
              <fill>
                <patternFill>
                  <bgColor rgb="FFD6D6F5"/>
                </patternFill>
              </fill>
            </x14:dxf>
          </x14:cfRule>
          <x14:cfRule type="expression" priority="1230" id="{9B853768-D9EE-4DAB-B66E-D8CF3D332E29}">
            <xm:f>AND($AA37=設定!$B$14,設定!$B$14&lt;&gt;"")</xm:f>
            <x14:dxf>
              <fill>
                <patternFill>
                  <bgColor rgb="FFCCDDFF"/>
                </patternFill>
              </fill>
            </x14:dxf>
          </x14:cfRule>
          <x14:cfRule type="expression" priority="1231" id="{0DBFA787-E421-4C7E-B2B6-5D7C442A0222}">
            <xm:f>AND($AA37=設定!$B$13,設定!$B$13&lt;&gt;"")</xm:f>
            <x14:dxf>
              <fill>
                <patternFill>
                  <bgColor rgb="FFCCEEFF"/>
                </patternFill>
              </fill>
            </x14:dxf>
          </x14:cfRule>
          <x14:cfRule type="expression" priority="1232" id="{7D196ACF-AE0F-4CBF-B7D8-067E07E6023A}">
            <xm:f>AND($AA37=設定!$B$12,設定!$B$12&lt;&gt;"")</xm:f>
            <x14:dxf>
              <fill>
                <patternFill>
                  <bgColor rgb="FFCFFCFC"/>
                </patternFill>
              </fill>
            </x14:dxf>
          </x14:cfRule>
          <x14:cfRule type="expression" priority="1233" id="{810347E0-96A8-4DFD-88F4-1AA3F8603F31}">
            <xm:f>AND($AA37=設定!$B$11,設定!$B$11&lt;&gt;"")</xm:f>
            <x14:dxf>
              <fill>
                <patternFill>
                  <bgColor rgb="FFCCFFDD"/>
                </patternFill>
              </fill>
            </x14:dxf>
          </x14:cfRule>
          <x14:cfRule type="expression" priority="1234" id="{56487A41-B504-42EE-92FA-A53D103BE127}">
            <xm:f>AND($AA37=設定!$B$10,設定!$B$10&lt;&gt;"")</xm:f>
            <x14:dxf>
              <fill>
                <patternFill>
                  <bgColor rgb="FFDDFFCC"/>
                </patternFill>
              </fill>
            </x14:dxf>
          </x14:cfRule>
          <x14:cfRule type="expression" priority="1235" id="{AE82EBC2-5196-4254-8396-6E6F816387DA}">
            <xm:f>AND($AA37=設定!$B$9,設定!$B$9&lt;&gt;"")</xm:f>
            <x14:dxf>
              <fill>
                <patternFill>
                  <bgColor rgb="FFEEFFCC"/>
                </patternFill>
              </fill>
            </x14:dxf>
          </x14:cfRule>
          <x14:cfRule type="expression" priority="1236" id="{9E39A255-8AE5-493E-B2EA-A872F8A187E6}">
            <xm:f>AND($AA37=設定!$B$8,設定!$B$8&lt;&gt;"")</xm:f>
            <x14:dxf>
              <fill>
                <patternFill>
                  <bgColor rgb="FFFFFFCC"/>
                </patternFill>
              </fill>
            </x14:dxf>
          </x14:cfRule>
          <x14:cfRule type="expression" priority="1237" id="{38934371-2B9E-476A-9201-FE4B3C65ADA3}">
            <xm:f>AND($AA37=設定!$B$7,設定!$B$7&lt;&gt;"")</xm:f>
            <x14:dxf>
              <fill>
                <patternFill>
                  <bgColor rgb="FFFFEECC"/>
                </patternFill>
              </fill>
            </x14:dxf>
          </x14:cfRule>
          <x14:cfRule type="expression" priority="1238" id="{E00FB679-52A3-4368-AC40-5B14118F2C36}">
            <xm:f>AND($AA37=設定!$B$6,設定!$B$6&lt;&gt;"")</xm:f>
            <x14:dxf>
              <fill>
                <patternFill>
                  <bgColor rgb="FFF1E5DB"/>
                </patternFill>
              </fill>
            </x14:dxf>
          </x14:cfRule>
          <x14:cfRule type="expression" priority="1239" id="{5D99010F-5DED-4ADC-9B63-E67A962B0A4F}">
            <xm:f>AND($AA37=設定!$B$5,設定!$B$5&lt;&gt;"")</xm:f>
            <x14:dxf>
              <fill>
                <patternFill>
                  <bgColor rgb="FFFFCCCC"/>
                </patternFill>
              </fill>
            </x14:dxf>
          </x14:cfRule>
          <xm:sqref>Z37:AA94 Z96:AA125</xm:sqref>
        </x14:conditionalFormatting>
        <x14:conditionalFormatting xmlns:xm="http://schemas.microsoft.com/office/excel/2006/main">
          <x14:cfRule type="expression" priority="1192" id="{0381169D-5DFF-4C19-A3AB-03E45D4E4D00}">
            <xm:f>AND($AC37=設定!$B$19,設定!$B$19&lt;&gt;"")</xm:f>
            <x14:dxf>
              <fill>
                <patternFill>
                  <bgColor rgb="FFFFCCDD"/>
                </patternFill>
              </fill>
            </x14:dxf>
          </x14:cfRule>
          <x14:cfRule type="expression" priority="1193" id="{1E414FF1-3B20-4585-97E3-9930C2A567BE}">
            <xm:f>AND($AC37=設定!$B$18,設定!$B$18&lt;&gt;"")</xm:f>
            <x14:dxf>
              <fill>
                <patternFill>
                  <bgColor rgb="FFF7D4EB"/>
                </patternFill>
              </fill>
            </x14:dxf>
          </x14:cfRule>
          <x14:cfRule type="expression" priority="1194" id="{5C321796-0177-4042-9EF7-CDC499CC705C}">
            <xm:f>AND($AC37=設定!$B$17,設定!$B$17&lt;&gt;"")</xm:f>
            <x14:dxf>
              <fill>
                <patternFill>
                  <bgColor rgb="FFFFCCFF"/>
                </patternFill>
              </fill>
            </x14:dxf>
          </x14:cfRule>
          <x14:cfRule type="expression" priority="1195" id="{A77C2485-ACCC-4371-88C2-28957E5B54D1}">
            <xm:f>AND($AC37=設定!$B$16,設定!$B$16&lt;&gt;"")</xm:f>
            <x14:dxf>
              <fill>
                <patternFill>
                  <bgColor rgb="FFEECCFF"/>
                </patternFill>
              </fill>
            </x14:dxf>
          </x14:cfRule>
          <x14:cfRule type="expression" priority="1196" id="{3B86EA6F-1725-4BBA-81EB-925C1F8BABC7}">
            <xm:f>AND($AC37=設定!$B$15,設定!$B$15&lt;&gt;"")</xm:f>
            <x14:dxf>
              <fill>
                <patternFill>
                  <bgColor rgb="FFD6D6F5"/>
                </patternFill>
              </fill>
            </x14:dxf>
          </x14:cfRule>
          <x14:cfRule type="expression" priority="1197" id="{E9F2F763-B952-4557-9137-7434EE3849D5}">
            <xm:f>AND($AC37=設定!$B$14,設定!$B$14&lt;&gt;"")</xm:f>
            <x14:dxf>
              <fill>
                <patternFill>
                  <bgColor rgb="FFCCDDFF"/>
                </patternFill>
              </fill>
            </x14:dxf>
          </x14:cfRule>
          <x14:cfRule type="expression" priority="1198" id="{B55EDA37-00FB-4FC3-BEAC-D2E240CB38AB}">
            <xm:f>AND($AC37=設定!$B$13,設定!$B$13&lt;&gt;"")</xm:f>
            <x14:dxf>
              <fill>
                <patternFill>
                  <bgColor rgb="FFCCEEFF"/>
                </patternFill>
              </fill>
            </x14:dxf>
          </x14:cfRule>
          <x14:cfRule type="expression" priority="1199" id="{AD1BF297-714B-41F3-8218-16169D5356C7}">
            <xm:f>AND($AC37=設定!$B$12,設定!$B$12&lt;&gt;"")</xm:f>
            <x14:dxf>
              <fill>
                <patternFill>
                  <bgColor rgb="FFCFFCFC"/>
                </patternFill>
              </fill>
            </x14:dxf>
          </x14:cfRule>
          <x14:cfRule type="expression" priority="1200" id="{5CD2EC19-C931-490C-B78D-C83A739D37D3}">
            <xm:f>AND($AC37=設定!$B$11,設定!$B$11&lt;&gt;"")</xm:f>
            <x14:dxf>
              <fill>
                <patternFill>
                  <bgColor rgb="FFCCFFDD"/>
                </patternFill>
              </fill>
            </x14:dxf>
          </x14:cfRule>
          <x14:cfRule type="expression" priority="1201" id="{5EDFFABC-8155-4E0E-B25F-F8D68C77EC05}">
            <xm:f>AND($AC37=設定!$B$10,設定!$B$10&lt;&gt;"")</xm:f>
            <x14:dxf>
              <fill>
                <patternFill>
                  <bgColor rgb="FFDDFFCC"/>
                </patternFill>
              </fill>
            </x14:dxf>
          </x14:cfRule>
          <x14:cfRule type="expression" priority="1202" id="{52C25506-9C67-45E6-9C87-5D3A69735581}">
            <xm:f>AND($AC37=設定!$B$9,設定!$B$9&lt;&gt;"")</xm:f>
            <x14:dxf>
              <fill>
                <patternFill>
                  <bgColor rgb="FFEEFFCC"/>
                </patternFill>
              </fill>
            </x14:dxf>
          </x14:cfRule>
          <x14:cfRule type="expression" priority="1203" id="{BA1327E0-B6AA-4EDE-88DA-CA6577A99CC6}">
            <xm:f>AND($AC37=設定!$B$8,設定!$B$8&lt;&gt;"")</xm:f>
            <x14:dxf>
              <fill>
                <patternFill>
                  <bgColor rgb="FFFFFFCC"/>
                </patternFill>
              </fill>
            </x14:dxf>
          </x14:cfRule>
          <x14:cfRule type="expression" priority="1204" id="{B00EB55C-62B3-4197-8CFE-FEC27B539D0F}">
            <xm:f>AND($AC37=設定!$B$7,設定!$B$7&lt;&gt;"")</xm:f>
            <x14:dxf>
              <fill>
                <patternFill>
                  <bgColor rgb="FFFFEECC"/>
                </patternFill>
              </fill>
            </x14:dxf>
          </x14:cfRule>
          <x14:cfRule type="expression" priority="1205" id="{1B64A84C-C6E3-4467-9C58-FA712ABDEDE8}">
            <xm:f>AND($AC37=設定!$B$6,設定!$B$6&lt;&gt;"")</xm:f>
            <x14:dxf>
              <fill>
                <patternFill>
                  <bgColor rgb="FFF1E5DB"/>
                </patternFill>
              </fill>
            </x14:dxf>
          </x14:cfRule>
          <x14:cfRule type="expression" priority="1206" id="{2315E612-24DC-4DFC-A8B4-45809723E418}">
            <xm:f>AND($AC37=設定!$B$5,設定!$B$5&lt;&gt;"")</xm:f>
            <x14:dxf>
              <fill>
                <patternFill>
                  <bgColor rgb="FFFFCCCC"/>
                </patternFill>
              </fill>
            </x14:dxf>
          </x14:cfRule>
          <xm:sqref>AB37:AC94 AB96:AC125</xm:sqref>
        </x14:conditionalFormatting>
        <x14:conditionalFormatting xmlns:xm="http://schemas.microsoft.com/office/excel/2006/main">
          <x14:cfRule type="expression" priority="1159" id="{BC1BAC57-61F3-43A2-AE78-1C6450D83171}">
            <xm:f>AND($AE37=設定!$B$19,設定!$B$19&lt;&gt;"")</xm:f>
            <x14:dxf>
              <fill>
                <patternFill>
                  <bgColor rgb="FFFFCCDD"/>
                </patternFill>
              </fill>
            </x14:dxf>
          </x14:cfRule>
          <x14:cfRule type="expression" priority="1160" id="{B7806F2D-FEDF-48B4-8FD6-D4639BD4CB31}">
            <xm:f>AND($AE37=設定!$B$18,設定!$B$18&lt;&gt;"")</xm:f>
            <x14:dxf>
              <fill>
                <patternFill>
                  <bgColor rgb="FFF7D4EB"/>
                </patternFill>
              </fill>
            </x14:dxf>
          </x14:cfRule>
          <x14:cfRule type="expression" priority="1161" id="{E3573EB4-7431-431D-82E9-6367A978C567}">
            <xm:f>AND($AE37=設定!$B$17,設定!$B$17&lt;&gt;"")</xm:f>
            <x14:dxf>
              <fill>
                <patternFill>
                  <bgColor rgb="FFFFCCFF"/>
                </patternFill>
              </fill>
            </x14:dxf>
          </x14:cfRule>
          <x14:cfRule type="expression" priority="1162" id="{3AA9D3A0-AB8F-4B3C-A289-01CD03A29970}">
            <xm:f>AND($AE37=設定!$B$16,設定!$B$16&lt;&gt;"")</xm:f>
            <x14:dxf>
              <fill>
                <patternFill>
                  <bgColor rgb="FFEECCFF"/>
                </patternFill>
              </fill>
            </x14:dxf>
          </x14:cfRule>
          <x14:cfRule type="expression" priority="1163" id="{63796573-DD6C-44F5-807C-67366C2CF6B7}">
            <xm:f>AND($AE37=設定!$B$15,設定!$B$15&lt;&gt;"")</xm:f>
            <x14:dxf>
              <fill>
                <patternFill>
                  <bgColor rgb="FFD6D6F5"/>
                </patternFill>
              </fill>
            </x14:dxf>
          </x14:cfRule>
          <x14:cfRule type="expression" priority="1164" id="{1FE92915-F8BC-4245-A498-F0B406269AC3}">
            <xm:f>AND($AE37=設定!$B$14,設定!$B$14&lt;&gt;"")</xm:f>
            <x14:dxf>
              <fill>
                <patternFill>
                  <bgColor rgb="FFCCDDFF"/>
                </patternFill>
              </fill>
            </x14:dxf>
          </x14:cfRule>
          <x14:cfRule type="expression" priority="1165" id="{6AE6A95B-13D2-4F0D-B0F4-3568C29F0D38}">
            <xm:f>AND($AE37=設定!$B$13,設定!$B$13&lt;&gt;"")</xm:f>
            <x14:dxf>
              <fill>
                <patternFill>
                  <bgColor rgb="FFCCEEFF"/>
                </patternFill>
              </fill>
            </x14:dxf>
          </x14:cfRule>
          <x14:cfRule type="expression" priority="1166" id="{38BAE315-238A-4278-A196-768A2A293AE0}">
            <xm:f>AND($AE37=設定!$B$12,設定!$B$12&lt;&gt;"")</xm:f>
            <x14:dxf>
              <fill>
                <patternFill>
                  <bgColor rgb="FFCFFCFC"/>
                </patternFill>
              </fill>
            </x14:dxf>
          </x14:cfRule>
          <x14:cfRule type="expression" priority="1167" id="{E718207F-000A-4735-BC5D-54502BA58D13}">
            <xm:f>AND($AE37=設定!$B$11,設定!$B$11&lt;&gt;"")</xm:f>
            <x14:dxf>
              <fill>
                <patternFill>
                  <bgColor rgb="FFCCFFDD"/>
                </patternFill>
              </fill>
            </x14:dxf>
          </x14:cfRule>
          <x14:cfRule type="expression" priority="1168" id="{4F9D272B-9EB4-4D74-9ED0-8F6BE654D315}">
            <xm:f>AND($AE37=設定!$B$10,設定!$B$10&lt;&gt;"")</xm:f>
            <x14:dxf>
              <fill>
                <patternFill>
                  <bgColor rgb="FFDDFFCC"/>
                </patternFill>
              </fill>
            </x14:dxf>
          </x14:cfRule>
          <x14:cfRule type="expression" priority="1169" id="{270EB241-D03E-448C-8A7E-3F8C323DA0B6}">
            <xm:f>AND($AE37=設定!$B$9,設定!$B$9&lt;&gt;"")</xm:f>
            <x14:dxf>
              <fill>
                <patternFill>
                  <bgColor rgb="FFEEFFCC"/>
                </patternFill>
              </fill>
            </x14:dxf>
          </x14:cfRule>
          <x14:cfRule type="expression" priority="1170" id="{2C62D344-2018-4508-B89F-99A042FCCC32}">
            <xm:f>AND($AE37=設定!$B$8,設定!$B$8&lt;&gt;"")</xm:f>
            <x14:dxf>
              <fill>
                <patternFill>
                  <bgColor rgb="FFFFFFCC"/>
                </patternFill>
              </fill>
            </x14:dxf>
          </x14:cfRule>
          <x14:cfRule type="expression" priority="1171" id="{F3D556ED-DD15-49CC-A27A-847A1FADC7D0}">
            <xm:f>AND($AE37=設定!$B$7,設定!$B$7&lt;&gt;"")</xm:f>
            <x14:dxf>
              <fill>
                <patternFill>
                  <bgColor rgb="FFFFEECC"/>
                </patternFill>
              </fill>
            </x14:dxf>
          </x14:cfRule>
          <x14:cfRule type="expression" priority="1172" id="{DAD4A13B-8C28-4C76-8580-52B50360739F}">
            <xm:f>AND($AE37=設定!$B$6,設定!$B$6&lt;&gt;"")</xm:f>
            <x14:dxf>
              <fill>
                <patternFill>
                  <bgColor rgb="FFF1E5DB"/>
                </patternFill>
              </fill>
            </x14:dxf>
          </x14:cfRule>
          <x14:cfRule type="expression" priority="1173" id="{EB3FAB04-ABFD-47B1-ABC0-4C4031E483B9}">
            <xm:f>AND($AE37=設定!$B$5,設定!$B$5&lt;&gt;"")</xm:f>
            <x14:dxf>
              <fill>
                <patternFill>
                  <bgColor rgb="FFFFCCCC"/>
                </patternFill>
              </fill>
            </x14:dxf>
          </x14:cfRule>
          <xm:sqref>AD37:AE94 AD96:AE125</xm:sqref>
        </x14:conditionalFormatting>
        <x14:conditionalFormatting xmlns:xm="http://schemas.microsoft.com/office/excel/2006/main">
          <x14:cfRule type="expression" priority="1126" id="{59F606EB-EF45-4F85-ADBC-E60B8427C9E8}">
            <xm:f>AND($AG37=設定!$B$19,設定!$B$19&lt;&gt;"")</xm:f>
            <x14:dxf>
              <fill>
                <patternFill>
                  <bgColor rgb="FFFFCCDD"/>
                </patternFill>
              </fill>
            </x14:dxf>
          </x14:cfRule>
          <x14:cfRule type="expression" priority="1127" id="{F5FD985F-1166-4933-B6D0-44CCBB9AD97B}">
            <xm:f>AND($AG37=設定!$B$18,設定!$B$18&lt;&gt;"")</xm:f>
            <x14:dxf>
              <fill>
                <patternFill>
                  <bgColor rgb="FFF7D4EB"/>
                </patternFill>
              </fill>
            </x14:dxf>
          </x14:cfRule>
          <x14:cfRule type="expression" priority="1128" id="{57002D30-4F4F-4942-B332-3CF757E05B25}">
            <xm:f>AND($AG37=設定!$B$17,設定!$B$17&lt;&gt;"")</xm:f>
            <x14:dxf>
              <fill>
                <patternFill>
                  <bgColor rgb="FFFFCCFF"/>
                </patternFill>
              </fill>
            </x14:dxf>
          </x14:cfRule>
          <x14:cfRule type="expression" priority="1129" id="{F58431C0-89A7-45C7-BF9A-DB98E7088F4F}">
            <xm:f>AND($AG37=設定!$B$16,設定!$B$16&lt;&gt;"")</xm:f>
            <x14:dxf>
              <fill>
                <patternFill>
                  <bgColor rgb="FFEECCFF"/>
                </patternFill>
              </fill>
            </x14:dxf>
          </x14:cfRule>
          <x14:cfRule type="expression" priority="1130" id="{E67DCD83-A439-4E91-B46D-DFB9E44DBBC9}">
            <xm:f>AND($AG37=設定!$B$15,設定!$B$15&lt;&gt;"")</xm:f>
            <x14:dxf>
              <fill>
                <patternFill>
                  <bgColor rgb="FFD6D6F5"/>
                </patternFill>
              </fill>
            </x14:dxf>
          </x14:cfRule>
          <x14:cfRule type="expression" priority="1131" id="{B2D299FB-8B59-43B1-94E9-6F53A00B0134}">
            <xm:f>AND($AG37=設定!$B$14,設定!$B$14&lt;&gt;"")</xm:f>
            <x14:dxf>
              <fill>
                <patternFill>
                  <bgColor rgb="FFCCDDFF"/>
                </patternFill>
              </fill>
            </x14:dxf>
          </x14:cfRule>
          <x14:cfRule type="expression" priority="1132" id="{87C34EE4-CEAA-47FB-90C8-0DF068EF5DE2}">
            <xm:f>AND($AG37=設定!$B$13,設定!$B$13&lt;&gt;"")</xm:f>
            <x14:dxf>
              <fill>
                <patternFill>
                  <bgColor rgb="FFCCEEFF"/>
                </patternFill>
              </fill>
            </x14:dxf>
          </x14:cfRule>
          <x14:cfRule type="expression" priority="1133" id="{176D4C06-7BEE-440D-9D30-7ED12097E79F}">
            <xm:f>AND($AG37=設定!$B$12,設定!$B$12&lt;&gt;"")</xm:f>
            <x14:dxf>
              <fill>
                <patternFill>
                  <bgColor rgb="FFCFFCFC"/>
                </patternFill>
              </fill>
            </x14:dxf>
          </x14:cfRule>
          <x14:cfRule type="expression" priority="1134" id="{074F5ED4-087C-4C33-98ED-8A2E2F267907}">
            <xm:f>AND($AG37=設定!$B$11,設定!$B$11&lt;&gt;"")</xm:f>
            <x14:dxf>
              <fill>
                <patternFill>
                  <bgColor rgb="FFCCFFDD"/>
                </patternFill>
              </fill>
            </x14:dxf>
          </x14:cfRule>
          <x14:cfRule type="expression" priority="1135" id="{435491B5-BED5-4C3F-A0E2-DEA7D2683C7D}">
            <xm:f>AND($AG37=設定!$B$10,設定!$B$10&lt;&gt;"")</xm:f>
            <x14:dxf>
              <fill>
                <patternFill>
                  <bgColor rgb="FFDDFFCC"/>
                </patternFill>
              </fill>
            </x14:dxf>
          </x14:cfRule>
          <x14:cfRule type="expression" priority="1136" id="{8383C5F2-62A3-49EE-BB17-6DF22C1A0B13}">
            <xm:f>AND($AG37=設定!$B$9,設定!$B$9&lt;&gt;"")</xm:f>
            <x14:dxf>
              <fill>
                <patternFill>
                  <bgColor rgb="FFEEFFCC"/>
                </patternFill>
              </fill>
            </x14:dxf>
          </x14:cfRule>
          <x14:cfRule type="expression" priority="1137" id="{70C47BE5-BA50-402E-9246-1C1B46F27E49}">
            <xm:f>AND($AG37=設定!$B$8,設定!$B$8&lt;&gt;"")</xm:f>
            <x14:dxf>
              <fill>
                <patternFill>
                  <bgColor rgb="FFFFFFCC"/>
                </patternFill>
              </fill>
            </x14:dxf>
          </x14:cfRule>
          <x14:cfRule type="expression" priority="1138" id="{33D3558F-9C44-4D84-B750-2936AA30E644}">
            <xm:f>AND($AG37=設定!$B$7,設定!$B$7&lt;&gt;"")</xm:f>
            <x14:dxf>
              <fill>
                <patternFill>
                  <bgColor rgb="FFFFEECC"/>
                </patternFill>
              </fill>
            </x14:dxf>
          </x14:cfRule>
          <x14:cfRule type="expression" priority="1139" id="{36B0FE8E-DB40-49D2-9F80-6A92C9931095}">
            <xm:f>AND($AG37=設定!$B$6,設定!$B$6&lt;&gt;"")</xm:f>
            <x14:dxf>
              <fill>
                <patternFill>
                  <bgColor rgb="FFF1E5DB"/>
                </patternFill>
              </fill>
            </x14:dxf>
          </x14:cfRule>
          <x14:cfRule type="expression" priority="1140" id="{B234F7A0-0592-4B15-ABCF-7FF9C34B24DE}">
            <xm:f>AND($AG37=設定!$B$5,設定!$B$5&lt;&gt;"")</xm:f>
            <x14:dxf>
              <fill>
                <patternFill>
                  <bgColor rgb="FFFFCCCC"/>
                </patternFill>
              </fill>
            </x14:dxf>
          </x14:cfRule>
          <xm:sqref>AF37:AG94 AF96:AG125</xm:sqref>
        </x14:conditionalFormatting>
        <x14:conditionalFormatting xmlns:xm="http://schemas.microsoft.com/office/excel/2006/main">
          <x14:cfRule type="expression" priority="1093" id="{83A1838A-6DF1-4C9D-8A9D-AFA5EEB30F90}">
            <xm:f>AND($AI37=設定!$B$19,設定!$B$19&lt;&gt;"")</xm:f>
            <x14:dxf>
              <fill>
                <patternFill>
                  <bgColor rgb="FFFFCCDD"/>
                </patternFill>
              </fill>
            </x14:dxf>
          </x14:cfRule>
          <x14:cfRule type="expression" priority="1094" id="{088B6C94-37DE-4B44-9C9C-DD63034AE2C5}">
            <xm:f>AND($AI37=設定!$B$18,設定!$B$18&lt;&gt;"")</xm:f>
            <x14:dxf>
              <fill>
                <patternFill>
                  <bgColor rgb="FFF7D4EB"/>
                </patternFill>
              </fill>
            </x14:dxf>
          </x14:cfRule>
          <x14:cfRule type="expression" priority="1095" id="{D5CF7E50-20D4-419C-B189-D307139B0494}">
            <xm:f>AND($AI37=設定!$B$17,設定!$B$17&lt;&gt;"")</xm:f>
            <x14:dxf>
              <fill>
                <patternFill>
                  <bgColor rgb="FFFFCCFF"/>
                </patternFill>
              </fill>
            </x14:dxf>
          </x14:cfRule>
          <x14:cfRule type="expression" priority="1096" id="{12108817-2965-4139-BEA1-10562869B39A}">
            <xm:f>AND($AI37=設定!$B$16,設定!$B$16&lt;&gt;"")</xm:f>
            <x14:dxf>
              <fill>
                <patternFill>
                  <bgColor rgb="FFEECCFF"/>
                </patternFill>
              </fill>
            </x14:dxf>
          </x14:cfRule>
          <x14:cfRule type="expression" priority="1097" id="{63AC21E5-A57E-434F-A16B-FE5EA6538A71}">
            <xm:f>AND($AI37=設定!$B$15,設定!$B$15&lt;&gt;"")</xm:f>
            <x14:dxf>
              <fill>
                <patternFill>
                  <bgColor rgb="FFD6D6F5"/>
                </patternFill>
              </fill>
            </x14:dxf>
          </x14:cfRule>
          <x14:cfRule type="expression" priority="1098" id="{FB622F0E-CD6B-4991-A12D-AF259A3CB419}">
            <xm:f>AND($AI37=設定!$B$14,設定!$B$14&lt;&gt;"")</xm:f>
            <x14:dxf>
              <fill>
                <patternFill>
                  <bgColor rgb="FFCCDDFF"/>
                </patternFill>
              </fill>
            </x14:dxf>
          </x14:cfRule>
          <x14:cfRule type="expression" priority="1099" id="{4CB61D5E-CCA1-47D3-BB9E-1A816AEA69DB}">
            <xm:f>AND($AI37=設定!$B$13,設定!$B$13&lt;&gt;"")</xm:f>
            <x14:dxf>
              <fill>
                <patternFill>
                  <bgColor rgb="FFCCEEFF"/>
                </patternFill>
              </fill>
            </x14:dxf>
          </x14:cfRule>
          <x14:cfRule type="expression" priority="1100" id="{5737D3BA-F4F1-403E-893B-5BC34DA4B9F6}">
            <xm:f>AND($AI37=設定!$B$12,設定!$B$12&lt;&gt;"")</xm:f>
            <x14:dxf>
              <fill>
                <patternFill>
                  <bgColor rgb="FFCFFCFC"/>
                </patternFill>
              </fill>
            </x14:dxf>
          </x14:cfRule>
          <x14:cfRule type="expression" priority="1101" id="{DBB28D5C-9BCB-4427-BBB3-6F8BE510D3EF}">
            <xm:f>AND($AI37=設定!$B$11,設定!$B$11&lt;&gt;"")</xm:f>
            <x14:dxf>
              <fill>
                <patternFill>
                  <bgColor rgb="FFCCFFDD"/>
                </patternFill>
              </fill>
            </x14:dxf>
          </x14:cfRule>
          <x14:cfRule type="expression" priority="1102" id="{150E8E32-F78B-47AE-A462-21F070E6B229}">
            <xm:f>AND($AI37=設定!$B$10,設定!$B$10&lt;&gt;"")</xm:f>
            <x14:dxf>
              <fill>
                <patternFill>
                  <bgColor rgb="FFDDFFCC"/>
                </patternFill>
              </fill>
            </x14:dxf>
          </x14:cfRule>
          <x14:cfRule type="expression" priority="1103" id="{5F85AFF1-DB27-49F6-BCD9-859F8434067C}">
            <xm:f>AND($AI37=設定!$B$9,設定!$B$9&lt;&gt;"")</xm:f>
            <x14:dxf>
              <fill>
                <patternFill>
                  <bgColor rgb="FFEEFFCC"/>
                </patternFill>
              </fill>
            </x14:dxf>
          </x14:cfRule>
          <x14:cfRule type="expression" priority="1104" id="{704FE7F0-F07F-49D1-9E40-27ABA6F20BAE}">
            <xm:f>AND($AI37=設定!$B$8,設定!$B$8&lt;&gt;"")</xm:f>
            <x14:dxf>
              <fill>
                <patternFill>
                  <bgColor rgb="FFFFFFCC"/>
                </patternFill>
              </fill>
            </x14:dxf>
          </x14:cfRule>
          <x14:cfRule type="expression" priority="1105" id="{1D0E570E-3214-48B7-9ACC-C54856EAAFF1}">
            <xm:f>AND($AI37=設定!$B$7,設定!$B$7&lt;&gt;"")</xm:f>
            <x14:dxf>
              <fill>
                <patternFill>
                  <bgColor rgb="FFFFEECC"/>
                </patternFill>
              </fill>
            </x14:dxf>
          </x14:cfRule>
          <x14:cfRule type="expression" priority="1106" id="{7779EAD2-C889-42B2-94E0-66996225B513}">
            <xm:f>AND($AI37=設定!$B$6,設定!$B$6&lt;&gt;"")</xm:f>
            <x14:dxf>
              <fill>
                <patternFill>
                  <bgColor rgb="FFF1E5DB"/>
                </patternFill>
              </fill>
            </x14:dxf>
          </x14:cfRule>
          <x14:cfRule type="expression" priority="1107" id="{18520447-AD69-4099-9D79-D0255B0AE981}">
            <xm:f>AND($AI37=設定!$B$5,設定!$B$5&lt;&gt;"")</xm:f>
            <x14:dxf>
              <fill>
                <patternFill>
                  <bgColor rgb="FFFFCCCC"/>
                </patternFill>
              </fill>
            </x14:dxf>
          </x14:cfRule>
          <xm:sqref>AH37:AI94 AH96:AI125</xm:sqref>
        </x14:conditionalFormatting>
        <x14:conditionalFormatting xmlns:xm="http://schemas.microsoft.com/office/excel/2006/main">
          <x14:cfRule type="expression" priority="1060" id="{96E5B1BD-D213-41FB-BA65-94380B56A1A2}">
            <xm:f>AND($AK37=設定!$B$19,設定!$B$19&lt;&gt;"")</xm:f>
            <x14:dxf>
              <fill>
                <patternFill>
                  <bgColor rgb="FFFFCCDD"/>
                </patternFill>
              </fill>
            </x14:dxf>
          </x14:cfRule>
          <x14:cfRule type="expression" priority="1061" id="{91B24D52-F95F-460F-A39E-F50F57EDE61A}">
            <xm:f>AND($AK37=設定!$B$18,設定!$B$18&lt;&gt;"")</xm:f>
            <x14:dxf>
              <fill>
                <patternFill>
                  <bgColor rgb="FFF7D4EB"/>
                </patternFill>
              </fill>
            </x14:dxf>
          </x14:cfRule>
          <x14:cfRule type="expression" priority="1062" id="{638C0E09-523E-40B2-93FE-E9BF2212F45F}">
            <xm:f>AND($AK37=設定!$B$17,設定!$B$17&lt;&gt;"")</xm:f>
            <x14:dxf>
              <fill>
                <patternFill>
                  <bgColor rgb="FFFFCCFF"/>
                </patternFill>
              </fill>
            </x14:dxf>
          </x14:cfRule>
          <x14:cfRule type="expression" priority="1063" id="{C3F975D1-885C-4B5C-880C-51707FF142D5}">
            <xm:f>AND($AK37=設定!$B$16,設定!$B$16&lt;&gt;"")</xm:f>
            <x14:dxf>
              <fill>
                <patternFill>
                  <bgColor rgb="FFEECCFF"/>
                </patternFill>
              </fill>
            </x14:dxf>
          </x14:cfRule>
          <x14:cfRule type="expression" priority="1064" id="{BDC04FBB-2F06-4C98-ACF4-04AC758760FA}">
            <xm:f>AND($AK37=設定!$B$15,設定!$B$15&lt;&gt;"")</xm:f>
            <x14:dxf>
              <fill>
                <patternFill>
                  <bgColor rgb="FFD6D6F5"/>
                </patternFill>
              </fill>
            </x14:dxf>
          </x14:cfRule>
          <x14:cfRule type="expression" priority="1065" id="{4D6FF876-F976-49C3-AD99-FDDE1FFD5E1E}">
            <xm:f>AND($AK37=設定!$B$14,設定!$B$14&lt;&gt;"")</xm:f>
            <x14:dxf>
              <fill>
                <patternFill>
                  <bgColor rgb="FFCCDDFF"/>
                </patternFill>
              </fill>
            </x14:dxf>
          </x14:cfRule>
          <x14:cfRule type="expression" priority="1066" id="{7A078DBC-77D5-4E1E-84D3-19E96514A804}">
            <xm:f>AND($AK37=設定!$B$13,設定!$B$13&lt;&gt;"")</xm:f>
            <x14:dxf>
              <fill>
                <patternFill>
                  <bgColor rgb="FFCCEEFF"/>
                </patternFill>
              </fill>
            </x14:dxf>
          </x14:cfRule>
          <x14:cfRule type="expression" priority="1067" id="{CA8CB325-9BE4-4D1F-8803-F5DD757A141E}">
            <xm:f>AND($AK37=設定!$B$12,設定!$B$12&lt;&gt;"")</xm:f>
            <x14:dxf>
              <fill>
                <patternFill>
                  <bgColor rgb="FFCFFCFC"/>
                </patternFill>
              </fill>
            </x14:dxf>
          </x14:cfRule>
          <x14:cfRule type="expression" priority="1068" id="{FC609AD8-6238-402D-8E8D-FF2ADBB16385}">
            <xm:f>AND($AK37=設定!$B$11,設定!$B$11&lt;&gt;"")</xm:f>
            <x14:dxf>
              <fill>
                <patternFill>
                  <bgColor rgb="FFCCFFDD"/>
                </patternFill>
              </fill>
            </x14:dxf>
          </x14:cfRule>
          <x14:cfRule type="expression" priority="1069" id="{1606CBCE-5AAF-436A-A3CE-EE0D590412C3}">
            <xm:f>AND($AK37=設定!$B$10,設定!$B$10&lt;&gt;"")</xm:f>
            <x14:dxf>
              <fill>
                <patternFill>
                  <bgColor rgb="FFDDFFCC"/>
                </patternFill>
              </fill>
            </x14:dxf>
          </x14:cfRule>
          <x14:cfRule type="expression" priority="1070" id="{495F0551-6330-485C-84B3-E94875277C7B}">
            <xm:f>AND($AK37=設定!$B$9,設定!$B$9&lt;&gt;"")</xm:f>
            <x14:dxf>
              <fill>
                <patternFill>
                  <bgColor rgb="FFEEFFCC"/>
                </patternFill>
              </fill>
            </x14:dxf>
          </x14:cfRule>
          <x14:cfRule type="expression" priority="1071" id="{7B613D43-21C6-4D14-B290-DE40D6165D96}">
            <xm:f>AND($AK37=設定!$B$8,設定!$B$8&lt;&gt;"")</xm:f>
            <x14:dxf>
              <fill>
                <patternFill>
                  <bgColor rgb="FFFFFFCC"/>
                </patternFill>
              </fill>
            </x14:dxf>
          </x14:cfRule>
          <x14:cfRule type="expression" priority="1072" id="{5742D167-D7DD-4369-BA91-3726582F0FE2}">
            <xm:f>AND($AK37=設定!$B$7,設定!$B$7&lt;&gt;"")</xm:f>
            <x14:dxf>
              <fill>
                <patternFill>
                  <bgColor rgb="FFFFEECC"/>
                </patternFill>
              </fill>
            </x14:dxf>
          </x14:cfRule>
          <x14:cfRule type="expression" priority="1073" id="{3119C3E5-284F-4BFB-A364-885A3C20F3AE}">
            <xm:f>AND($AK37=設定!$B$6,設定!$B$6&lt;&gt;"")</xm:f>
            <x14:dxf>
              <fill>
                <patternFill>
                  <bgColor rgb="FFF1E5DB"/>
                </patternFill>
              </fill>
            </x14:dxf>
          </x14:cfRule>
          <x14:cfRule type="expression" priority="1074" id="{A1D81404-7477-40A3-A96E-CC076DE5F51C}">
            <xm:f>AND($AK37=設定!$B$5,設定!$B$5&lt;&gt;"")</xm:f>
            <x14:dxf>
              <fill>
                <patternFill>
                  <bgColor rgb="FFFFCCCC"/>
                </patternFill>
              </fill>
            </x14:dxf>
          </x14:cfRule>
          <xm:sqref>AJ37:AK94 AJ96:AK125</xm:sqref>
        </x14:conditionalFormatting>
        <x14:conditionalFormatting xmlns:xm="http://schemas.microsoft.com/office/excel/2006/main">
          <x14:cfRule type="expression" priority="1027" id="{6C1DACE8-7175-42B9-8C30-52F32416B201}">
            <xm:f>AND($AM37=設定!$B$19,設定!$B$19&lt;&gt;"")</xm:f>
            <x14:dxf>
              <fill>
                <patternFill>
                  <bgColor rgb="FFFFCCDD"/>
                </patternFill>
              </fill>
            </x14:dxf>
          </x14:cfRule>
          <x14:cfRule type="expression" priority="1028" id="{9A8799E0-F4A1-437D-893B-18927469549F}">
            <xm:f>AND($AM37=設定!$B$18,設定!$B$18&lt;&gt;"")</xm:f>
            <x14:dxf>
              <fill>
                <patternFill>
                  <bgColor rgb="FFF7D4EB"/>
                </patternFill>
              </fill>
            </x14:dxf>
          </x14:cfRule>
          <x14:cfRule type="expression" priority="1029" id="{926C550B-CB83-4530-9B58-D0588FDBE969}">
            <xm:f>AND($AM37=設定!$B$17,設定!$B$17&lt;&gt;"")</xm:f>
            <x14:dxf>
              <fill>
                <patternFill>
                  <bgColor rgb="FFFFCCFF"/>
                </patternFill>
              </fill>
            </x14:dxf>
          </x14:cfRule>
          <x14:cfRule type="expression" priority="1030" id="{5CD82BEA-5EFD-47CE-9136-A95C3F7A2A03}">
            <xm:f>AND($AM37=設定!$B$16,設定!$B$16&lt;&gt;"")</xm:f>
            <x14:dxf>
              <fill>
                <patternFill>
                  <bgColor rgb="FFEECCFF"/>
                </patternFill>
              </fill>
            </x14:dxf>
          </x14:cfRule>
          <x14:cfRule type="expression" priority="1031" id="{31BDA6D0-359F-4A65-BE81-912CB4CC9392}">
            <xm:f>AND($AM37=設定!$B$15,設定!$B$15&lt;&gt;"")</xm:f>
            <x14:dxf>
              <fill>
                <patternFill>
                  <bgColor rgb="FFD6D6F5"/>
                </patternFill>
              </fill>
            </x14:dxf>
          </x14:cfRule>
          <x14:cfRule type="expression" priority="1032" id="{6223AE18-F155-4929-BF6A-1B884104C499}">
            <xm:f>AND($AM37=設定!$B$14,設定!$B$14&lt;&gt;"")</xm:f>
            <x14:dxf>
              <fill>
                <patternFill>
                  <bgColor rgb="FFCCDDFF"/>
                </patternFill>
              </fill>
            </x14:dxf>
          </x14:cfRule>
          <x14:cfRule type="expression" priority="1033" id="{8B6B7A7A-43B7-45D9-8282-E993C8B17113}">
            <xm:f>AND($AM37=設定!$B$13,設定!$B$13&lt;&gt;"")</xm:f>
            <x14:dxf>
              <fill>
                <patternFill>
                  <bgColor rgb="FFCCEEFF"/>
                </patternFill>
              </fill>
            </x14:dxf>
          </x14:cfRule>
          <x14:cfRule type="expression" priority="1034" id="{8DCFC2CB-5217-4A7D-8AD2-3B89C48E21B2}">
            <xm:f>AND($AM37=設定!$B$12,設定!$B$12&lt;&gt;"")</xm:f>
            <x14:dxf>
              <fill>
                <patternFill>
                  <bgColor rgb="FFCFFCFC"/>
                </patternFill>
              </fill>
            </x14:dxf>
          </x14:cfRule>
          <x14:cfRule type="expression" priority="1035" id="{5C49A5A8-B6A8-4051-A96E-B61FB87DD6EA}">
            <xm:f>AND($AM37=設定!$B$11,設定!$B$11&lt;&gt;"")</xm:f>
            <x14:dxf>
              <fill>
                <patternFill>
                  <bgColor rgb="FFCCFFDD"/>
                </patternFill>
              </fill>
            </x14:dxf>
          </x14:cfRule>
          <x14:cfRule type="expression" priority="1036" id="{19D74734-5150-49F6-9D2E-38A82B3F863F}">
            <xm:f>AND($AM37=設定!$B$10,設定!$B$10&lt;&gt;"")</xm:f>
            <x14:dxf>
              <fill>
                <patternFill>
                  <bgColor rgb="FFDDFFCC"/>
                </patternFill>
              </fill>
            </x14:dxf>
          </x14:cfRule>
          <x14:cfRule type="expression" priority="1037" id="{ADAD8DEC-D992-4A0A-8642-BEB3A4F694C9}">
            <xm:f>AND($AM37=設定!$B$9,設定!$B$9&lt;&gt;"")</xm:f>
            <x14:dxf>
              <fill>
                <patternFill>
                  <bgColor rgb="FFEEFFCC"/>
                </patternFill>
              </fill>
            </x14:dxf>
          </x14:cfRule>
          <x14:cfRule type="expression" priority="1038" id="{BD6328EE-25B2-4054-8E3F-99DD446F9D99}">
            <xm:f>AND($AM37=設定!$B$8,設定!$B$8&lt;&gt;"")</xm:f>
            <x14:dxf>
              <fill>
                <patternFill>
                  <bgColor rgb="FFFFFFCC"/>
                </patternFill>
              </fill>
            </x14:dxf>
          </x14:cfRule>
          <x14:cfRule type="expression" priority="1039" id="{CE98BC10-119C-4850-BFF5-4B0D4C0CDBBB}">
            <xm:f>AND($AM37=設定!$B$7,設定!$B$7&lt;&gt;"")</xm:f>
            <x14:dxf>
              <fill>
                <patternFill>
                  <bgColor rgb="FFFFEECC"/>
                </patternFill>
              </fill>
            </x14:dxf>
          </x14:cfRule>
          <x14:cfRule type="expression" priority="1040" id="{7D6A1258-3FB0-4677-B4C1-40D93A3D4863}">
            <xm:f>AND($AM37=設定!$B$6,設定!$B$6&lt;&gt;"")</xm:f>
            <x14:dxf>
              <fill>
                <patternFill>
                  <bgColor rgb="FFF1E5DB"/>
                </patternFill>
              </fill>
            </x14:dxf>
          </x14:cfRule>
          <x14:cfRule type="expression" priority="1041" id="{A3036957-8781-4BDE-9749-0C5D49C0A20B}">
            <xm:f>AND($AM37=設定!$B$5,設定!$B$5&lt;&gt;"")</xm:f>
            <x14:dxf>
              <fill>
                <patternFill>
                  <bgColor rgb="FFFFCCCC"/>
                </patternFill>
              </fill>
            </x14:dxf>
          </x14:cfRule>
          <xm:sqref>AL37:AM94 AL96:AM125</xm:sqref>
        </x14:conditionalFormatting>
        <x14:conditionalFormatting xmlns:xm="http://schemas.microsoft.com/office/excel/2006/main">
          <x14:cfRule type="expression" priority="994" id="{9823EEED-5675-4C9E-90FF-E8047D88C3A5}">
            <xm:f>AND($AO37=設定!$B$19,設定!$B$19&lt;&gt;"")</xm:f>
            <x14:dxf>
              <fill>
                <patternFill>
                  <bgColor rgb="FFFFCCDD"/>
                </patternFill>
              </fill>
            </x14:dxf>
          </x14:cfRule>
          <x14:cfRule type="expression" priority="995" id="{C3FA60EC-0307-4B38-978E-F35FB5F34302}">
            <xm:f>AND($AO37=設定!$B$18,設定!$B$18&lt;&gt;"")</xm:f>
            <x14:dxf>
              <fill>
                <patternFill>
                  <bgColor rgb="FFF7D4EB"/>
                </patternFill>
              </fill>
            </x14:dxf>
          </x14:cfRule>
          <x14:cfRule type="expression" priority="996" id="{FC42AC02-24C7-411A-8947-D285479036E6}">
            <xm:f>AND($AO37=設定!$B$17,設定!$B$17&lt;&gt;"")</xm:f>
            <x14:dxf>
              <fill>
                <patternFill>
                  <bgColor rgb="FFFFCCFF"/>
                </patternFill>
              </fill>
            </x14:dxf>
          </x14:cfRule>
          <x14:cfRule type="expression" priority="997" id="{50AB40CF-457F-4DD8-9AF5-F7E2891FA972}">
            <xm:f>AND($AO37=設定!$B$16,設定!$B$16&lt;&gt;"")</xm:f>
            <x14:dxf>
              <fill>
                <patternFill>
                  <bgColor rgb="FFEECCFF"/>
                </patternFill>
              </fill>
            </x14:dxf>
          </x14:cfRule>
          <x14:cfRule type="expression" priority="998" id="{CB94ED72-5F09-4E22-8995-518A831C872D}">
            <xm:f>AND($AO37=設定!$B$15,設定!$B$15&lt;&gt;"")</xm:f>
            <x14:dxf>
              <fill>
                <patternFill>
                  <bgColor rgb="FFD6D6F5"/>
                </patternFill>
              </fill>
            </x14:dxf>
          </x14:cfRule>
          <x14:cfRule type="expression" priority="999" id="{DAED5833-C6D5-4798-9F9F-B8546153C3EE}">
            <xm:f>AND($AO37=設定!$B$14,設定!$B$14&lt;&gt;"")</xm:f>
            <x14:dxf>
              <fill>
                <patternFill>
                  <bgColor rgb="FFCCDDFF"/>
                </patternFill>
              </fill>
            </x14:dxf>
          </x14:cfRule>
          <x14:cfRule type="expression" priority="1000" id="{B779E020-36B1-4911-A642-AE83D6CBDB28}">
            <xm:f>AND($AO37=設定!$B$13,設定!$B$13&lt;&gt;"")</xm:f>
            <x14:dxf>
              <fill>
                <patternFill>
                  <bgColor rgb="FFCCEEFF"/>
                </patternFill>
              </fill>
            </x14:dxf>
          </x14:cfRule>
          <x14:cfRule type="expression" priority="1001" id="{2D132FB7-7DB5-4F6E-B137-E2F6E8B9A036}">
            <xm:f>AND($AO37=設定!$B$12,設定!$B$12&lt;&gt;"")</xm:f>
            <x14:dxf>
              <fill>
                <patternFill>
                  <bgColor rgb="FFCFFCFC"/>
                </patternFill>
              </fill>
            </x14:dxf>
          </x14:cfRule>
          <x14:cfRule type="expression" priority="1002" id="{DDBD9777-C0E7-4B6B-B30C-479F3FF0AC24}">
            <xm:f>AND($AO37=設定!$B$11,設定!$B$11&lt;&gt;"")</xm:f>
            <x14:dxf>
              <fill>
                <patternFill>
                  <bgColor rgb="FFCCFFDD"/>
                </patternFill>
              </fill>
            </x14:dxf>
          </x14:cfRule>
          <x14:cfRule type="expression" priority="1003" id="{681D8B3D-5D4C-4F12-8A7D-B8B96B55B629}">
            <xm:f>AND($AO37=設定!$B$10,設定!$B$10&lt;&gt;"")</xm:f>
            <x14:dxf>
              <fill>
                <patternFill>
                  <bgColor rgb="FFDDFFCC"/>
                </patternFill>
              </fill>
            </x14:dxf>
          </x14:cfRule>
          <x14:cfRule type="expression" priority="1004" id="{CF0D1E6E-669C-4AC1-B5D4-9A7CBEC38C93}">
            <xm:f>AND($AO37=設定!$B$9,設定!$B$9&lt;&gt;"")</xm:f>
            <x14:dxf>
              <fill>
                <patternFill>
                  <bgColor rgb="FFEEFFCC"/>
                </patternFill>
              </fill>
            </x14:dxf>
          </x14:cfRule>
          <x14:cfRule type="expression" priority="1005" id="{CFC6D9C8-7330-483A-867E-871D64A36B82}">
            <xm:f>AND($AO37=設定!$B$8,設定!$B$8&lt;&gt;"")</xm:f>
            <x14:dxf>
              <fill>
                <patternFill>
                  <bgColor rgb="FFFFFFCC"/>
                </patternFill>
              </fill>
            </x14:dxf>
          </x14:cfRule>
          <x14:cfRule type="expression" priority="1006" id="{87483D52-67B3-42BD-A8B9-81F3BE5F2FC8}">
            <xm:f>AND($AO37=設定!$B$7,設定!$B$7&lt;&gt;"")</xm:f>
            <x14:dxf>
              <fill>
                <patternFill>
                  <bgColor rgb="FFFFEECC"/>
                </patternFill>
              </fill>
            </x14:dxf>
          </x14:cfRule>
          <x14:cfRule type="expression" priority="1007" id="{3EFFD4BA-6B44-43AC-934B-2AD88E1BABCB}">
            <xm:f>AND($AO37=設定!$B$6,設定!$B$6&lt;&gt;"")</xm:f>
            <x14:dxf>
              <fill>
                <patternFill>
                  <bgColor rgb="FFF1E5DB"/>
                </patternFill>
              </fill>
            </x14:dxf>
          </x14:cfRule>
          <x14:cfRule type="expression" priority="1008" id="{F60B0E62-4238-4DDB-B9B6-5FADEB609656}">
            <xm:f>AND($AO37=設定!$B$5,設定!$B$5&lt;&gt;"")</xm:f>
            <x14:dxf>
              <fill>
                <patternFill>
                  <bgColor rgb="FFFFCCCC"/>
                </patternFill>
              </fill>
            </x14:dxf>
          </x14:cfRule>
          <xm:sqref>AN37:AO94 AN96:AO125</xm:sqref>
        </x14:conditionalFormatting>
        <x14:conditionalFormatting xmlns:xm="http://schemas.microsoft.com/office/excel/2006/main">
          <x14:cfRule type="expression" priority="961" id="{EA5A7FBD-AF60-453B-BBA8-63B3CC3E420B}">
            <xm:f>AND($AQ37=設定!$B$19,設定!$B$19&lt;&gt;"")</xm:f>
            <x14:dxf>
              <fill>
                <patternFill>
                  <bgColor rgb="FFFFCCDD"/>
                </patternFill>
              </fill>
            </x14:dxf>
          </x14:cfRule>
          <x14:cfRule type="expression" priority="962" id="{8503EAA6-A63A-4037-8808-3902C893013F}">
            <xm:f>AND($AQ37=設定!$B$18,設定!$B$18&lt;&gt;"")</xm:f>
            <x14:dxf>
              <fill>
                <patternFill>
                  <bgColor rgb="FFF7D4EB"/>
                </patternFill>
              </fill>
            </x14:dxf>
          </x14:cfRule>
          <x14:cfRule type="expression" priority="963" id="{062AF681-F3BE-4D7F-8B3A-7B82CF46B7B5}">
            <xm:f>AND($AQ37=設定!$B$17,設定!$B$17&lt;&gt;"")</xm:f>
            <x14:dxf>
              <fill>
                <patternFill>
                  <bgColor rgb="FFFFCCFF"/>
                </patternFill>
              </fill>
            </x14:dxf>
          </x14:cfRule>
          <x14:cfRule type="expression" priority="964" id="{E85E7867-6054-4747-AF0C-412F7AB0CE74}">
            <xm:f>AND($AQ37=設定!$B$16,設定!$B$16&lt;&gt;"")</xm:f>
            <x14:dxf>
              <fill>
                <patternFill>
                  <bgColor rgb="FFEECCFF"/>
                </patternFill>
              </fill>
            </x14:dxf>
          </x14:cfRule>
          <x14:cfRule type="expression" priority="965" id="{3F40F5DD-3D5D-4278-B54A-17721B24C7A2}">
            <xm:f>AND($AQ37=設定!$B$15,設定!$B$15&lt;&gt;"")</xm:f>
            <x14:dxf>
              <fill>
                <patternFill>
                  <bgColor rgb="FFD6D6F5"/>
                </patternFill>
              </fill>
            </x14:dxf>
          </x14:cfRule>
          <x14:cfRule type="expression" priority="966" id="{C5AFD919-FB7B-4F6C-AE10-798712C138F2}">
            <xm:f>AND($AQ37=設定!$B$14,設定!$B$14&lt;&gt;"")</xm:f>
            <x14:dxf>
              <fill>
                <patternFill>
                  <bgColor rgb="FFCCDDFF"/>
                </patternFill>
              </fill>
            </x14:dxf>
          </x14:cfRule>
          <x14:cfRule type="expression" priority="967" id="{CCA4CB31-5643-49C5-9979-6B383C9D1D07}">
            <xm:f>AND($AQ37=設定!$B$13,設定!$B$13&lt;&gt;"")</xm:f>
            <x14:dxf>
              <fill>
                <patternFill>
                  <bgColor rgb="FFCCEEFF"/>
                </patternFill>
              </fill>
            </x14:dxf>
          </x14:cfRule>
          <x14:cfRule type="expression" priority="968" id="{15CE39D9-8513-443F-85F4-D343316BA171}">
            <xm:f>AND($AQ37=設定!$B$12,設定!$B$12&lt;&gt;"")</xm:f>
            <x14:dxf>
              <fill>
                <patternFill>
                  <bgColor rgb="FFCFFCFC"/>
                </patternFill>
              </fill>
            </x14:dxf>
          </x14:cfRule>
          <x14:cfRule type="expression" priority="969" id="{619D2F57-675E-4EA5-9148-61218A687CA1}">
            <xm:f>AND($AQ37=設定!$B$11,設定!$B$11&lt;&gt;"")</xm:f>
            <x14:dxf>
              <fill>
                <patternFill>
                  <bgColor rgb="FFCCFFDD"/>
                </patternFill>
              </fill>
            </x14:dxf>
          </x14:cfRule>
          <x14:cfRule type="expression" priority="970" id="{161E4752-D1D1-4533-B153-B2EF7E09DEA5}">
            <xm:f>AND($AQ37=設定!$B$10,設定!$B$10&lt;&gt;"")</xm:f>
            <x14:dxf>
              <fill>
                <patternFill>
                  <bgColor rgb="FFDDFFCC"/>
                </patternFill>
              </fill>
            </x14:dxf>
          </x14:cfRule>
          <x14:cfRule type="expression" priority="971" id="{57AFC112-3770-4CD5-8C1A-2D329168288E}">
            <xm:f>AND($AQ37=設定!$B$9,設定!$B$9&lt;&gt;"")</xm:f>
            <x14:dxf>
              <fill>
                <patternFill>
                  <bgColor rgb="FFEEFFCC"/>
                </patternFill>
              </fill>
            </x14:dxf>
          </x14:cfRule>
          <x14:cfRule type="expression" priority="972" id="{ED71DD94-5E49-490E-8817-57979D0B2BFC}">
            <xm:f>AND($AQ37=設定!$B$8,設定!$B$8&lt;&gt;"")</xm:f>
            <x14:dxf>
              <fill>
                <patternFill>
                  <bgColor rgb="FFFFFFCC"/>
                </patternFill>
              </fill>
            </x14:dxf>
          </x14:cfRule>
          <x14:cfRule type="expression" priority="973" id="{8F1A150B-ECD0-4C63-A0F0-CBDD912715D0}">
            <xm:f>AND($AQ37=設定!$B$7,設定!$B$7&lt;&gt;"")</xm:f>
            <x14:dxf>
              <fill>
                <patternFill>
                  <bgColor rgb="FFFFEECC"/>
                </patternFill>
              </fill>
            </x14:dxf>
          </x14:cfRule>
          <x14:cfRule type="expression" priority="974" id="{1835181F-16DD-43C9-BDDD-708A9B735D6F}">
            <xm:f>AND($AQ37=設定!$B$6,設定!$B$6&lt;&gt;"")</xm:f>
            <x14:dxf>
              <fill>
                <patternFill>
                  <bgColor rgb="FFF1E5DB"/>
                </patternFill>
              </fill>
            </x14:dxf>
          </x14:cfRule>
          <x14:cfRule type="expression" priority="975" id="{FF5C42DD-4395-41EE-B9AE-DF6982C4B611}">
            <xm:f>AND($AQ37=設定!$B$5,設定!$B$5&lt;&gt;"")</xm:f>
            <x14:dxf>
              <fill>
                <patternFill>
                  <bgColor rgb="FFFFCCCC"/>
                </patternFill>
              </fill>
            </x14:dxf>
          </x14:cfRule>
          <xm:sqref>AP37:AQ94 AP96:AQ125</xm:sqref>
        </x14:conditionalFormatting>
        <x14:conditionalFormatting xmlns:xm="http://schemas.microsoft.com/office/excel/2006/main">
          <x14:cfRule type="expression" priority="928" id="{DDD27CA8-ADB3-4D0B-BEAE-4849A8EEEDD4}">
            <xm:f>AND($AS37=設定!$B$19,設定!$B$19&lt;&gt;"")</xm:f>
            <x14:dxf>
              <fill>
                <patternFill>
                  <bgColor rgb="FFFFCCDD"/>
                </patternFill>
              </fill>
            </x14:dxf>
          </x14:cfRule>
          <x14:cfRule type="expression" priority="929" id="{61EA8EFA-43E4-4F34-A884-C0DF1CFEF9F2}">
            <xm:f>AND($AS37=設定!$B$18,設定!$B$18&lt;&gt;"")</xm:f>
            <x14:dxf>
              <fill>
                <patternFill>
                  <bgColor rgb="FFF7D4EB"/>
                </patternFill>
              </fill>
            </x14:dxf>
          </x14:cfRule>
          <x14:cfRule type="expression" priority="930" id="{64B5064F-D56A-45FF-AB1E-C8ECB786070A}">
            <xm:f>AND($AS37=設定!$B$17,設定!$B$17&lt;&gt;"")</xm:f>
            <x14:dxf>
              <fill>
                <patternFill>
                  <bgColor rgb="FFFFCCFF"/>
                </patternFill>
              </fill>
            </x14:dxf>
          </x14:cfRule>
          <x14:cfRule type="expression" priority="931" id="{7CD1F7D4-6309-45DD-9BFA-11B301950BD3}">
            <xm:f>AND($AS37=設定!$B$16,設定!$B$16&lt;&gt;"")</xm:f>
            <x14:dxf>
              <fill>
                <patternFill>
                  <bgColor rgb="FFEECCFF"/>
                </patternFill>
              </fill>
            </x14:dxf>
          </x14:cfRule>
          <x14:cfRule type="expression" priority="932" id="{A65BDEE9-9C66-486A-BA41-06797DDE8141}">
            <xm:f>AND($AS37=設定!$B$15,設定!$B$15&lt;&gt;"")</xm:f>
            <x14:dxf>
              <fill>
                <patternFill>
                  <bgColor rgb="FFD6D6F5"/>
                </patternFill>
              </fill>
            </x14:dxf>
          </x14:cfRule>
          <x14:cfRule type="expression" priority="933" id="{0EA29B4B-9204-42D3-8C16-4190FCCBE405}">
            <xm:f>AND($AS37=設定!$B$14,設定!$B$14&lt;&gt;"")</xm:f>
            <x14:dxf>
              <fill>
                <patternFill>
                  <bgColor rgb="FFCCDDFF"/>
                </patternFill>
              </fill>
            </x14:dxf>
          </x14:cfRule>
          <x14:cfRule type="expression" priority="934" id="{A1BC14D0-6129-45FC-A626-0D8BD9F77FF1}">
            <xm:f>AND($AS37=設定!$B$13,設定!$B$13&lt;&gt;"")</xm:f>
            <x14:dxf>
              <fill>
                <patternFill>
                  <bgColor rgb="FFCCEEFF"/>
                </patternFill>
              </fill>
            </x14:dxf>
          </x14:cfRule>
          <x14:cfRule type="expression" priority="935" id="{48D72F5E-7AE3-463C-8F79-800CA8FE8D58}">
            <xm:f>AND($AS37=設定!$B$12,設定!$B$12&lt;&gt;"")</xm:f>
            <x14:dxf>
              <fill>
                <patternFill>
                  <bgColor rgb="FFCFFCFC"/>
                </patternFill>
              </fill>
            </x14:dxf>
          </x14:cfRule>
          <x14:cfRule type="expression" priority="936" id="{67673C93-295C-46EB-AD0E-B4FB11B799B3}">
            <xm:f>AND($AS37=設定!$B$11,設定!$B$11&lt;&gt;"")</xm:f>
            <x14:dxf>
              <fill>
                <patternFill>
                  <bgColor rgb="FFCCFFDD"/>
                </patternFill>
              </fill>
            </x14:dxf>
          </x14:cfRule>
          <x14:cfRule type="expression" priority="937" id="{C6FDDCBB-CE48-4F50-89F6-D4CC861DFF49}">
            <xm:f>AND($AS37=設定!$B$10,設定!$B$10&lt;&gt;"")</xm:f>
            <x14:dxf>
              <fill>
                <patternFill>
                  <bgColor rgb="FFDDFFCC"/>
                </patternFill>
              </fill>
            </x14:dxf>
          </x14:cfRule>
          <x14:cfRule type="expression" priority="938" id="{004FE753-FC8C-4CE1-879C-20E1F660EE4B}">
            <xm:f>AND($AS37=設定!$B$9,設定!$B$9&lt;&gt;"")</xm:f>
            <x14:dxf>
              <fill>
                <patternFill>
                  <bgColor rgb="FFEEFFCC"/>
                </patternFill>
              </fill>
            </x14:dxf>
          </x14:cfRule>
          <x14:cfRule type="expression" priority="939" id="{EEE6D6F2-D2BC-4A1C-9FF5-7A6068427CE8}">
            <xm:f>AND($AS37=設定!$B$8,設定!$B$8&lt;&gt;"")</xm:f>
            <x14:dxf>
              <fill>
                <patternFill>
                  <bgColor rgb="FFFFFFCC"/>
                </patternFill>
              </fill>
            </x14:dxf>
          </x14:cfRule>
          <x14:cfRule type="expression" priority="940" id="{276534BD-42EB-47CF-89C5-2C33BEAD1A6F}">
            <xm:f>AND($AS37=設定!$B$7,設定!$B$7&lt;&gt;"")</xm:f>
            <x14:dxf>
              <fill>
                <patternFill>
                  <bgColor rgb="FFFFEECC"/>
                </patternFill>
              </fill>
            </x14:dxf>
          </x14:cfRule>
          <x14:cfRule type="expression" priority="941" id="{8716A0C0-C3F1-4AB8-8885-344DEE76B83F}">
            <xm:f>AND($AS37=設定!$B$6,設定!$B$6&lt;&gt;"")</xm:f>
            <x14:dxf>
              <fill>
                <patternFill>
                  <bgColor rgb="FFF1E5DB"/>
                </patternFill>
              </fill>
            </x14:dxf>
          </x14:cfRule>
          <x14:cfRule type="expression" priority="942" id="{1CBE10D3-E80B-4558-A61D-627E3A485625}">
            <xm:f>AND($AS37=設定!$B$5,設定!$B$5&lt;&gt;"")</xm:f>
            <x14:dxf>
              <fill>
                <patternFill>
                  <bgColor rgb="FFFFCCCC"/>
                </patternFill>
              </fill>
            </x14:dxf>
          </x14:cfRule>
          <xm:sqref>AR37:AS94 AR96:AS125</xm:sqref>
        </x14:conditionalFormatting>
        <x14:conditionalFormatting xmlns:xm="http://schemas.microsoft.com/office/excel/2006/main">
          <x14:cfRule type="expression" priority="895" id="{C9F3C68C-C8AD-4981-9492-C30C62566DFF}">
            <xm:f>AND($AU37=設定!$B$19,設定!$B$19&lt;&gt;"")</xm:f>
            <x14:dxf>
              <fill>
                <patternFill>
                  <bgColor rgb="FFFFCCDD"/>
                </patternFill>
              </fill>
            </x14:dxf>
          </x14:cfRule>
          <x14:cfRule type="expression" priority="896" id="{557B1BD2-DA2E-484E-B0C0-B7E5705EDD2F}">
            <xm:f>AND($AU37=設定!$B$18,設定!$B$18&lt;&gt;"")</xm:f>
            <x14:dxf>
              <fill>
                <patternFill>
                  <bgColor rgb="FFF7D4EB"/>
                </patternFill>
              </fill>
            </x14:dxf>
          </x14:cfRule>
          <x14:cfRule type="expression" priority="897" id="{AE1EBDE4-5FEA-4860-A87D-04DD2773CBEE}">
            <xm:f>AND($AU37=設定!$B$17,設定!$B$17&lt;&gt;"")</xm:f>
            <x14:dxf>
              <fill>
                <patternFill>
                  <bgColor rgb="FFFFCCFF"/>
                </patternFill>
              </fill>
            </x14:dxf>
          </x14:cfRule>
          <x14:cfRule type="expression" priority="898" id="{BA3F269E-E06F-425E-AAA6-1EA38E198B67}">
            <xm:f>AND($AU37=設定!$B$16,設定!$B$16&lt;&gt;"")</xm:f>
            <x14:dxf>
              <fill>
                <patternFill>
                  <bgColor rgb="FFEECCFF"/>
                </patternFill>
              </fill>
            </x14:dxf>
          </x14:cfRule>
          <x14:cfRule type="expression" priority="899" id="{0A40749E-27A4-402B-9D75-C3E07C5DE21A}">
            <xm:f>AND($AU37=設定!$B$15,設定!$B$15&lt;&gt;"")</xm:f>
            <x14:dxf>
              <fill>
                <patternFill>
                  <bgColor rgb="FFD6D6F5"/>
                </patternFill>
              </fill>
            </x14:dxf>
          </x14:cfRule>
          <x14:cfRule type="expression" priority="900" id="{F7DE6158-7DBA-44E5-8069-C555B92D10AF}">
            <xm:f>AND($AU37=設定!$B$14,設定!$B$14&lt;&gt;"")</xm:f>
            <x14:dxf>
              <fill>
                <patternFill>
                  <bgColor rgb="FFCCDDFF"/>
                </patternFill>
              </fill>
            </x14:dxf>
          </x14:cfRule>
          <x14:cfRule type="expression" priority="901" id="{194D7C6A-4143-4746-B3EC-40C0A7874868}">
            <xm:f>AND($AU37=設定!$B$13,設定!$B$13&lt;&gt;"")</xm:f>
            <x14:dxf>
              <fill>
                <patternFill>
                  <bgColor rgb="FFCCEEFF"/>
                </patternFill>
              </fill>
            </x14:dxf>
          </x14:cfRule>
          <x14:cfRule type="expression" priority="902" id="{D7FB75BA-3C43-41C8-A5C0-718B3D9B5D94}">
            <xm:f>AND($AU37=設定!$B$12,設定!$B$12&lt;&gt;"")</xm:f>
            <x14:dxf>
              <fill>
                <patternFill>
                  <bgColor rgb="FFCFFCFC"/>
                </patternFill>
              </fill>
            </x14:dxf>
          </x14:cfRule>
          <x14:cfRule type="expression" priority="903" id="{4909F798-A245-4527-8030-8C3DA3C96CA0}">
            <xm:f>AND($AU37=設定!$B$11,設定!$B$11&lt;&gt;"")</xm:f>
            <x14:dxf>
              <fill>
                <patternFill>
                  <bgColor rgb="FFCCFFDD"/>
                </patternFill>
              </fill>
            </x14:dxf>
          </x14:cfRule>
          <x14:cfRule type="expression" priority="904" id="{CB908B8E-29E5-4A0B-A4AE-8788EC688255}">
            <xm:f>AND($AU37=設定!$B$10,設定!$B$10&lt;&gt;"")</xm:f>
            <x14:dxf>
              <fill>
                <patternFill>
                  <bgColor rgb="FFDDFFCC"/>
                </patternFill>
              </fill>
            </x14:dxf>
          </x14:cfRule>
          <x14:cfRule type="expression" priority="905" id="{93FAB4B8-FA38-42E5-BB98-27A2B31AD35F}">
            <xm:f>AND($AU37=設定!$B$9,設定!$B$9&lt;&gt;"")</xm:f>
            <x14:dxf>
              <fill>
                <patternFill>
                  <bgColor rgb="FFEEFFCC"/>
                </patternFill>
              </fill>
            </x14:dxf>
          </x14:cfRule>
          <x14:cfRule type="expression" priority="906" id="{EE80723D-4072-4111-A4AE-5A0F7549A8EA}">
            <xm:f>AND($AU37=設定!$B$8,設定!$B$8&lt;&gt;"")</xm:f>
            <x14:dxf>
              <fill>
                <patternFill>
                  <bgColor rgb="FFFFFFCC"/>
                </patternFill>
              </fill>
            </x14:dxf>
          </x14:cfRule>
          <x14:cfRule type="expression" priority="907" id="{3A85561A-276F-4D71-9E9F-156E17DFDF1D}">
            <xm:f>AND($AU37=設定!$B$7,設定!$B$7&lt;&gt;"")</xm:f>
            <x14:dxf>
              <fill>
                <patternFill>
                  <bgColor rgb="FFFFEECC"/>
                </patternFill>
              </fill>
            </x14:dxf>
          </x14:cfRule>
          <x14:cfRule type="expression" priority="908" id="{BDAA9EF3-4C1E-4E50-827E-064995D59C18}">
            <xm:f>AND($AU37=設定!$B$6,設定!$B$6&lt;&gt;"")</xm:f>
            <x14:dxf>
              <fill>
                <patternFill>
                  <bgColor rgb="FFF1E5DB"/>
                </patternFill>
              </fill>
            </x14:dxf>
          </x14:cfRule>
          <x14:cfRule type="expression" priority="909" id="{7BBFC16B-7FFC-471A-B5D0-C46AC2AF8DBB}">
            <xm:f>AND($AU37=設定!$B$5,設定!$B$5&lt;&gt;"")</xm:f>
            <x14:dxf>
              <fill>
                <patternFill>
                  <bgColor rgb="FFFFCCCC"/>
                </patternFill>
              </fill>
            </x14:dxf>
          </x14:cfRule>
          <xm:sqref>AT37:AU94 AT96:AU125</xm:sqref>
        </x14:conditionalFormatting>
        <x14:conditionalFormatting xmlns:xm="http://schemas.microsoft.com/office/excel/2006/main">
          <x14:cfRule type="expression" priority="862" id="{0ADB2F6A-7B22-41ED-B063-C0F05B2FCAB7}">
            <xm:f>AND($AW37=設定!$B$19,設定!$B$19&lt;&gt;"")</xm:f>
            <x14:dxf>
              <fill>
                <patternFill>
                  <bgColor rgb="FFFFCCDD"/>
                </patternFill>
              </fill>
            </x14:dxf>
          </x14:cfRule>
          <x14:cfRule type="expression" priority="863" id="{7B49B554-1EF2-4317-A598-1E3E9AB32D33}">
            <xm:f>AND($AW37=設定!$B$18,設定!$B$18&lt;&gt;"")</xm:f>
            <x14:dxf>
              <fill>
                <patternFill>
                  <bgColor rgb="FFF7D4EB"/>
                </patternFill>
              </fill>
            </x14:dxf>
          </x14:cfRule>
          <x14:cfRule type="expression" priority="864" id="{F285F887-4703-470A-A846-F084DBDBD0FF}">
            <xm:f>AND($AW37=設定!$B$17,設定!$B$17&lt;&gt;"")</xm:f>
            <x14:dxf>
              <fill>
                <patternFill>
                  <bgColor rgb="FFFFCCFF"/>
                </patternFill>
              </fill>
            </x14:dxf>
          </x14:cfRule>
          <x14:cfRule type="expression" priority="865" id="{69036511-330F-44F9-A107-B180B05E8B63}">
            <xm:f>AND($AW37=設定!$B$16,設定!$B$16&lt;&gt;"")</xm:f>
            <x14:dxf>
              <fill>
                <patternFill>
                  <bgColor rgb="FFEECCFF"/>
                </patternFill>
              </fill>
            </x14:dxf>
          </x14:cfRule>
          <x14:cfRule type="expression" priority="866" id="{8929B7E8-D816-471A-BC44-6F1862D9250D}">
            <xm:f>AND($AW37=設定!$B$15,設定!$B$15&lt;&gt;"")</xm:f>
            <x14:dxf>
              <fill>
                <patternFill>
                  <bgColor rgb="FFD6D6F5"/>
                </patternFill>
              </fill>
            </x14:dxf>
          </x14:cfRule>
          <x14:cfRule type="expression" priority="867" id="{4D6465A2-CD32-49CB-9FA6-AAA1FF5ECC51}">
            <xm:f>AND($AW37=設定!$B$14,設定!$B$14&lt;&gt;"")</xm:f>
            <x14:dxf>
              <fill>
                <patternFill>
                  <bgColor rgb="FFCCDDFF"/>
                </patternFill>
              </fill>
            </x14:dxf>
          </x14:cfRule>
          <x14:cfRule type="expression" priority="868" id="{9C64BAAC-E128-4A9F-8949-0892CEB536BF}">
            <xm:f>AND($AW37=設定!$B$13,設定!$B$13&lt;&gt;"")</xm:f>
            <x14:dxf>
              <fill>
                <patternFill>
                  <bgColor rgb="FFCCEEFF"/>
                </patternFill>
              </fill>
            </x14:dxf>
          </x14:cfRule>
          <x14:cfRule type="expression" priority="869" id="{C6679623-58EA-4D3F-86D4-E2C61905958A}">
            <xm:f>AND($AW37=設定!$B$12,設定!$B$12&lt;&gt;"")</xm:f>
            <x14:dxf>
              <fill>
                <patternFill>
                  <bgColor rgb="FFCFFCFC"/>
                </patternFill>
              </fill>
            </x14:dxf>
          </x14:cfRule>
          <x14:cfRule type="expression" priority="870" id="{1FD97105-AD52-4A41-9C52-254CB9FA6593}">
            <xm:f>AND($AW37=設定!$B$11,設定!$B$11&lt;&gt;"")</xm:f>
            <x14:dxf>
              <fill>
                <patternFill>
                  <bgColor rgb="FFCCFFDD"/>
                </patternFill>
              </fill>
            </x14:dxf>
          </x14:cfRule>
          <x14:cfRule type="expression" priority="871" id="{7BE64977-CEAA-47A0-B7BE-44F4235EC7CB}">
            <xm:f>AND($AW37=設定!$B$10,設定!$B$10&lt;&gt;"")</xm:f>
            <x14:dxf>
              <fill>
                <patternFill>
                  <bgColor rgb="FFDDFFCC"/>
                </patternFill>
              </fill>
            </x14:dxf>
          </x14:cfRule>
          <x14:cfRule type="expression" priority="872" id="{F6041D00-4D4B-4B50-BE8E-3CB114CA3749}">
            <xm:f>AND($AW37=設定!$B$9,設定!$B$9&lt;&gt;"")</xm:f>
            <x14:dxf>
              <fill>
                <patternFill>
                  <bgColor rgb="FFEEFFCC"/>
                </patternFill>
              </fill>
            </x14:dxf>
          </x14:cfRule>
          <x14:cfRule type="expression" priority="873" id="{4DF9C78A-24E5-4EB1-89E7-D72E21D0F776}">
            <xm:f>AND($AW37=設定!$B$8,設定!$B$8&lt;&gt;"")</xm:f>
            <x14:dxf>
              <fill>
                <patternFill>
                  <bgColor rgb="FFFFFFCC"/>
                </patternFill>
              </fill>
            </x14:dxf>
          </x14:cfRule>
          <x14:cfRule type="expression" priority="874" id="{F5429CB1-2ABE-4479-B960-1FCE79CBBEB0}">
            <xm:f>AND($AW37=設定!$B$7,設定!$B$7&lt;&gt;"")</xm:f>
            <x14:dxf>
              <fill>
                <patternFill>
                  <bgColor rgb="FFFFEECC"/>
                </patternFill>
              </fill>
            </x14:dxf>
          </x14:cfRule>
          <x14:cfRule type="expression" priority="875" id="{FB027E7D-47C0-419C-A626-930DB694208E}">
            <xm:f>AND($AW37=設定!$B$6,設定!$B$6&lt;&gt;"")</xm:f>
            <x14:dxf>
              <fill>
                <patternFill>
                  <bgColor rgb="FFF1E5DB"/>
                </patternFill>
              </fill>
            </x14:dxf>
          </x14:cfRule>
          <x14:cfRule type="expression" priority="876" id="{68F56BE9-8A43-4557-94D4-260F906C3F17}">
            <xm:f>AND($AW37=設定!$B$5,設定!$B$5&lt;&gt;"")</xm:f>
            <x14:dxf>
              <fill>
                <patternFill>
                  <bgColor rgb="FFFFCCCC"/>
                </patternFill>
              </fill>
            </x14:dxf>
          </x14:cfRule>
          <xm:sqref>AV37:AW94 AV96:AW125</xm:sqref>
        </x14:conditionalFormatting>
        <x14:conditionalFormatting xmlns:xm="http://schemas.microsoft.com/office/excel/2006/main">
          <x14:cfRule type="expression" priority="829" id="{D70CCB19-3587-4BAC-B57B-6AEB5B11BEB5}">
            <xm:f>AND($AY37=設定!$B$19,設定!$B$19&lt;&gt;"")</xm:f>
            <x14:dxf>
              <fill>
                <patternFill>
                  <bgColor rgb="FFFFCCDD"/>
                </patternFill>
              </fill>
            </x14:dxf>
          </x14:cfRule>
          <x14:cfRule type="expression" priority="830" id="{3EDF706E-B486-4480-B505-E817184C06CB}">
            <xm:f>AND($AY37=設定!$B$18,設定!$B$18&lt;&gt;"")</xm:f>
            <x14:dxf>
              <fill>
                <patternFill>
                  <bgColor rgb="FFF7D4EB"/>
                </patternFill>
              </fill>
            </x14:dxf>
          </x14:cfRule>
          <x14:cfRule type="expression" priority="831" id="{4C90FAAC-A79A-414B-8E6E-AAA3B519D096}">
            <xm:f>AND($AY37=設定!$B$17,設定!$B$17&lt;&gt;"")</xm:f>
            <x14:dxf>
              <fill>
                <patternFill>
                  <bgColor rgb="FFFFCCFF"/>
                </patternFill>
              </fill>
            </x14:dxf>
          </x14:cfRule>
          <x14:cfRule type="expression" priority="832" id="{A5DAD4C8-84C8-4F7C-A497-40FD65E0D5F3}">
            <xm:f>AND($AY37=設定!$B$16,設定!$B$16&lt;&gt;"")</xm:f>
            <x14:dxf>
              <fill>
                <patternFill>
                  <bgColor rgb="FFEECCFF"/>
                </patternFill>
              </fill>
            </x14:dxf>
          </x14:cfRule>
          <x14:cfRule type="expression" priority="833" id="{8C1ED56F-30A7-42F9-94EC-07DFAFCC3E04}">
            <xm:f>AND($AY37=設定!$B$15,設定!$B$15&lt;&gt;"")</xm:f>
            <x14:dxf>
              <fill>
                <patternFill>
                  <bgColor rgb="FFD6D6F5"/>
                </patternFill>
              </fill>
            </x14:dxf>
          </x14:cfRule>
          <x14:cfRule type="expression" priority="834" id="{D8EF00B3-1FDB-44A6-809A-C1FD3A61E274}">
            <xm:f>AND($AY37=設定!$B$14,設定!$B$14&lt;&gt;"")</xm:f>
            <x14:dxf>
              <fill>
                <patternFill>
                  <bgColor rgb="FFCCDDFF"/>
                </patternFill>
              </fill>
            </x14:dxf>
          </x14:cfRule>
          <x14:cfRule type="expression" priority="835" id="{6770D4CA-93E5-4C57-ACFB-F449241A7F32}">
            <xm:f>AND($AY37=設定!$B$13,設定!$B$13&lt;&gt;"")</xm:f>
            <x14:dxf>
              <fill>
                <patternFill>
                  <bgColor rgb="FFCCEEFF"/>
                </patternFill>
              </fill>
            </x14:dxf>
          </x14:cfRule>
          <x14:cfRule type="expression" priority="836" id="{19E781BC-97E6-47E6-85C7-7E830DAE17F3}">
            <xm:f>AND($AY37=設定!$B$12,設定!$B$12&lt;&gt;"")</xm:f>
            <x14:dxf>
              <fill>
                <patternFill>
                  <bgColor rgb="FFCFFCFC"/>
                </patternFill>
              </fill>
            </x14:dxf>
          </x14:cfRule>
          <x14:cfRule type="expression" priority="837" id="{AE9B725B-2D2F-4866-9D98-90A0F91AE104}">
            <xm:f>AND($AY37=設定!$B$11,設定!$B$11&lt;&gt;"")</xm:f>
            <x14:dxf>
              <fill>
                <patternFill>
                  <bgColor rgb="FFCCFFDD"/>
                </patternFill>
              </fill>
            </x14:dxf>
          </x14:cfRule>
          <x14:cfRule type="expression" priority="838" id="{AE953540-3FC4-44CD-9158-8B6B2B80421C}">
            <xm:f>AND($AY37=設定!$B$10,設定!$B$10&lt;&gt;"")</xm:f>
            <x14:dxf>
              <fill>
                <patternFill>
                  <bgColor rgb="FFDDFFCC"/>
                </patternFill>
              </fill>
            </x14:dxf>
          </x14:cfRule>
          <x14:cfRule type="expression" priority="839" id="{630F513F-B790-4E6A-8B96-4E826F3891A4}">
            <xm:f>AND($AY37=設定!$B$9,設定!$B$9&lt;&gt;"")</xm:f>
            <x14:dxf>
              <fill>
                <patternFill>
                  <bgColor rgb="FFEEFFCC"/>
                </patternFill>
              </fill>
            </x14:dxf>
          </x14:cfRule>
          <x14:cfRule type="expression" priority="840" id="{4398BBEA-E249-4996-BD77-E440299D3641}">
            <xm:f>AND($AY37=設定!$B$8,設定!$B$8&lt;&gt;"")</xm:f>
            <x14:dxf>
              <fill>
                <patternFill>
                  <bgColor rgb="FFFFFFCC"/>
                </patternFill>
              </fill>
            </x14:dxf>
          </x14:cfRule>
          <x14:cfRule type="expression" priority="841" id="{D4776A86-1E55-42D2-94EF-1B40704AF6C6}">
            <xm:f>AND($AY37=設定!$B$7,設定!$B$7&lt;&gt;"")</xm:f>
            <x14:dxf>
              <fill>
                <patternFill>
                  <bgColor rgb="FFFFEECC"/>
                </patternFill>
              </fill>
            </x14:dxf>
          </x14:cfRule>
          <x14:cfRule type="expression" priority="842" id="{3CCD5AF5-E0CB-4686-87BE-D426ECF3A7F4}">
            <xm:f>AND($AY37=設定!$B$6,設定!$B$6&lt;&gt;"")</xm:f>
            <x14:dxf>
              <fill>
                <patternFill>
                  <bgColor rgb="FFF1E5DB"/>
                </patternFill>
              </fill>
            </x14:dxf>
          </x14:cfRule>
          <x14:cfRule type="expression" priority="843" id="{4F124F21-7DEA-48DD-98E1-48927C7EF886}">
            <xm:f>AND($AY37=設定!$B$5,設定!$B$5&lt;&gt;"")</xm:f>
            <x14:dxf>
              <fill>
                <patternFill>
                  <bgColor rgb="FFFFCCCC"/>
                </patternFill>
              </fill>
            </x14:dxf>
          </x14:cfRule>
          <xm:sqref>AX37:AY94 AX96:AY125</xm:sqref>
        </x14:conditionalFormatting>
        <x14:conditionalFormatting xmlns:xm="http://schemas.microsoft.com/office/excel/2006/main">
          <x14:cfRule type="expression" priority="796" id="{7945E86A-18E3-4BE4-8155-B4F82BFFB28C}">
            <xm:f>AND($BA37=設定!$B$19,設定!$B$19&lt;&gt;"")</xm:f>
            <x14:dxf>
              <fill>
                <patternFill>
                  <bgColor rgb="FFFFCCDD"/>
                </patternFill>
              </fill>
            </x14:dxf>
          </x14:cfRule>
          <x14:cfRule type="expression" priority="797" id="{C55E7FDD-34B5-41B3-8A9F-2F0B178C5FA5}">
            <xm:f>AND($BA37=設定!$B$18,設定!$B$18&lt;&gt;"")</xm:f>
            <x14:dxf>
              <fill>
                <patternFill>
                  <bgColor rgb="FFF7D4EB"/>
                </patternFill>
              </fill>
            </x14:dxf>
          </x14:cfRule>
          <x14:cfRule type="expression" priority="798" id="{E34C70C8-2ECC-4B41-A996-B0FD41700EE4}">
            <xm:f>AND($BA37=設定!$B$17,設定!$B$17&lt;&gt;"")</xm:f>
            <x14:dxf>
              <fill>
                <patternFill>
                  <bgColor rgb="FFFFCCFF"/>
                </patternFill>
              </fill>
            </x14:dxf>
          </x14:cfRule>
          <x14:cfRule type="expression" priority="799" id="{635C0089-C0E6-4CDD-BF87-3940B6618A59}">
            <xm:f>AND($BA37=設定!$B$16,設定!$B$16&lt;&gt;"")</xm:f>
            <x14:dxf>
              <fill>
                <patternFill>
                  <bgColor rgb="FFEECCFF"/>
                </patternFill>
              </fill>
            </x14:dxf>
          </x14:cfRule>
          <x14:cfRule type="expression" priority="800" id="{DFF59BB8-18D6-43B4-9C1B-46DF71F822AA}">
            <xm:f>AND($BA37=設定!$B$15,設定!$B$15&lt;&gt;"")</xm:f>
            <x14:dxf>
              <fill>
                <patternFill>
                  <bgColor rgb="FFD6D6F5"/>
                </patternFill>
              </fill>
            </x14:dxf>
          </x14:cfRule>
          <x14:cfRule type="expression" priority="801" id="{06BBAB50-0BCD-4262-8B22-F312DC876CF1}">
            <xm:f>AND($BA37=設定!$B$14,設定!$B$14&lt;&gt;"")</xm:f>
            <x14:dxf>
              <fill>
                <patternFill>
                  <bgColor rgb="FFCCDDFF"/>
                </patternFill>
              </fill>
            </x14:dxf>
          </x14:cfRule>
          <x14:cfRule type="expression" priority="802" id="{CCF070A0-FC11-4B63-A25B-FC747B12515B}">
            <xm:f>AND($BA37=設定!$B$13,設定!$B$13&lt;&gt;"")</xm:f>
            <x14:dxf>
              <fill>
                <patternFill>
                  <bgColor rgb="FFCCEEFF"/>
                </patternFill>
              </fill>
            </x14:dxf>
          </x14:cfRule>
          <x14:cfRule type="expression" priority="803" id="{70F2F01D-F85E-46EA-B719-322AC024B0FB}">
            <xm:f>AND($BA37=設定!$B$12,設定!$B$12&lt;&gt;"")</xm:f>
            <x14:dxf>
              <fill>
                <patternFill>
                  <bgColor rgb="FFCFFCFC"/>
                </patternFill>
              </fill>
            </x14:dxf>
          </x14:cfRule>
          <x14:cfRule type="expression" priority="804" id="{82B87C32-C479-4C3F-BE43-B3B5A9FDFC51}">
            <xm:f>AND($BA37=設定!$B$11,設定!$B$11&lt;&gt;"")</xm:f>
            <x14:dxf>
              <fill>
                <patternFill>
                  <bgColor rgb="FFCCFFDD"/>
                </patternFill>
              </fill>
            </x14:dxf>
          </x14:cfRule>
          <x14:cfRule type="expression" priority="805" id="{A454476D-00A4-4E4D-9EE6-51A6CD9CD492}">
            <xm:f>AND($BA37=設定!$B$10,設定!$B$10&lt;&gt;"")</xm:f>
            <x14:dxf>
              <fill>
                <patternFill>
                  <bgColor rgb="FFDDFFCC"/>
                </patternFill>
              </fill>
            </x14:dxf>
          </x14:cfRule>
          <x14:cfRule type="expression" priority="806" id="{AFDBE160-5B6C-48AD-83E9-D06F92773E3E}">
            <xm:f>AND($BA37=設定!$B$9,設定!$B$9&lt;&gt;"")</xm:f>
            <x14:dxf>
              <fill>
                <patternFill>
                  <bgColor rgb="FFEEFFCC"/>
                </patternFill>
              </fill>
            </x14:dxf>
          </x14:cfRule>
          <x14:cfRule type="expression" priority="807" id="{53E621AE-DC05-47FB-9BBD-5C84149097A3}">
            <xm:f>AND($BA37=設定!$B$8,設定!$B$8&lt;&gt;"")</xm:f>
            <x14:dxf>
              <fill>
                <patternFill>
                  <bgColor rgb="FFFFFFCC"/>
                </patternFill>
              </fill>
            </x14:dxf>
          </x14:cfRule>
          <x14:cfRule type="expression" priority="808" id="{83542A7B-F69F-4E88-8962-FE83A1012B5C}">
            <xm:f>AND($BA37=設定!$B$7,設定!$B$7&lt;&gt;"")</xm:f>
            <x14:dxf>
              <fill>
                <patternFill>
                  <bgColor rgb="FFFFEECC"/>
                </patternFill>
              </fill>
            </x14:dxf>
          </x14:cfRule>
          <x14:cfRule type="expression" priority="809" id="{0EB33665-B305-42A9-BFEB-645EE197FEA2}">
            <xm:f>AND($BA37=設定!$B$6,設定!$B$6&lt;&gt;"")</xm:f>
            <x14:dxf>
              <fill>
                <patternFill>
                  <bgColor rgb="FFF1E5DB"/>
                </patternFill>
              </fill>
            </x14:dxf>
          </x14:cfRule>
          <x14:cfRule type="expression" priority="810" id="{688E7FB0-F069-4F83-9F7D-B59AF664D5DC}">
            <xm:f>AND($BA37=設定!$B$5,設定!$B$5&lt;&gt;"")</xm:f>
            <x14:dxf>
              <fill>
                <patternFill>
                  <bgColor rgb="FFFFCCCC"/>
                </patternFill>
              </fill>
            </x14:dxf>
          </x14:cfRule>
          <xm:sqref>AZ37:BA94 AZ96:BA125</xm:sqref>
        </x14:conditionalFormatting>
        <x14:conditionalFormatting xmlns:xm="http://schemas.microsoft.com/office/excel/2006/main">
          <x14:cfRule type="expression" priority="763" id="{09C7F49C-EF20-43F9-A7DD-004FDF804F3B}">
            <xm:f>AND($BC37=設定!$B$19,設定!$B$19&lt;&gt;"")</xm:f>
            <x14:dxf>
              <fill>
                <patternFill>
                  <bgColor rgb="FFFFCCDD"/>
                </patternFill>
              </fill>
            </x14:dxf>
          </x14:cfRule>
          <x14:cfRule type="expression" priority="764" id="{0663F914-9E8C-4B71-8DB6-4F139E4C3C61}">
            <xm:f>AND($BC37=設定!$B$18,設定!$B$18&lt;&gt;"")</xm:f>
            <x14:dxf>
              <fill>
                <patternFill>
                  <bgColor rgb="FFF7D4EB"/>
                </patternFill>
              </fill>
            </x14:dxf>
          </x14:cfRule>
          <x14:cfRule type="expression" priority="765" id="{7C8644DD-F8C1-4925-A5B2-6AC30015DF89}">
            <xm:f>AND($BC37=設定!$B$17,設定!$B$17&lt;&gt;"")</xm:f>
            <x14:dxf>
              <fill>
                <patternFill>
                  <bgColor rgb="FFFFCCFF"/>
                </patternFill>
              </fill>
            </x14:dxf>
          </x14:cfRule>
          <x14:cfRule type="expression" priority="766" id="{CBF0667A-0CB5-41E7-A856-C3CEEF915CC2}">
            <xm:f>AND($BC37=設定!$B$16,設定!$B$16&lt;&gt;"")</xm:f>
            <x14:dxf>
              <fill>
                <patternFill>
                  <bgColor rgb="FFEECCFF"/>
                </patternFill>
              </fill>
            </x14:dxf>
          </x14:cfRule>
          <x14:cfRule type="expression" priority="767" id="{DCB6893B-099E-45B1-943F-1BC957F6D42C}">
            <xm:f>AND($BC37=設定!$B$15,設定!$B$15&lt;&gt;"")</xm:f>
            <x14:dxf>
              <fill>
                <patternFill>
                  <bgColor rgb="FFD6D6F5"/>
                </patternFill>
              </fill>
            </x14:dxf>
          </x14:cfRule>
          <x14:cfRule type="expression" priority="768" id="{6BA141B2-5641-495B-BFA0-E7349C91C509}">
            <xm:f>AND($BC37=設定!$B$14,設定!$B$14&lt;&gt;"")</xm:f>
            <x14:dxf>
              <fill>
                <patternFill>
                  <bgColor rgb="FFCCDDFF"/>
                </patternFill>
              </fill>
            </x14:dxf>
          </x14:cfRule>
          <x14:cfRule type="expression" priority="769" id="{E16462E2-B325-46DB-8112-BFE016B991B2}">
            <xm:f>AND($BC37=設定!$B$13,設定!$B$13&lt;&gt;"")</xm:f>
            <x14:dxf>
              <fill>
                <patternFill>
                  <bgColor rgb="FFCCEEFF"/>
                </patternFill>
              </fill>
            </x14:dxf>
          </x14:cfRule>
          <x14:cfRule type="expression" priority="770" id="{159F469F-E87A-4AC8-91FF-482AC2FC6A58}">
            <xm:f>AND($BC37=設定!$B$12,設定!$B$12&lt;&gt;"")</xm:f>
            <x14:dxf>
              <fill>
                <patternFill>
                  <bgColor rgb="FFCFFCFC"/>
                </patternFill>
              </fill>
            </x14:dxf>
          </x14:cfRule>
          <x14:cfRule type="expression" priority="771" id="{39C172BA-6DCC-45B1-9AC1-3F6DEBAE8318}">
            <xm:f>AND($BC37=設定!$B$11,設定!$B$11&lt;&gt;"")</xm:f>
            <x14:dxf>
              <fill>
                <patternFill>
                  <bgColor rgb="FFCCFFDD"/>
                </patternFill>
              </fill>
            </x14:dxf>
          </x14:cfRule>
          <x14:cfRule type="expression" priority="772" id="{634DF146-DAEF-47B9-A35C-9E31FFBC1708}">
            <xm:f>AND($BC37=設定!$B$10,設定!$B$10&lt;&gt;"")</xm:f>
            <x14:dxf>
              <fill>
                <patternFill>
                  <bgColor rgb="FFDDFFCC"/>
                </patternFill>
              </fill>
            </x14:dxf>
          </x14:cfRule>
          <x14:cfRule type="expression" priority="773" id="{E4C56942-A1E7-4F56-9D21-31E5691F4A5C}">
            <xm:f>AND($BC37=設定!$B$9,設定!$B$9&lt;&gt;"")</xm:f>
            <x14:dxf>
              <fill>
                <patternFill>
                  <bgColor rgb="FFEEFFCC"/>
                </patternFill>
              </fill>
            </x14:dxf>
          </x14:cfRule>
          <x14:cfRule type="expression" priority="774" id="{FF5521F8-5E67-4E2A-AD4C-7E7AC8B25230}">
            <xm:f>AND($BC37=設定!$B$8,設定!$B$8&lt;&gt;"")</xm:f>
            <x14:dxf>
              <fill>
                <patternFill>
                  <bgColor rgb="FFFFFFCC"/>
                </patternFill>
              </fill>
            </x14:dxf>
          </x14:cfRule>
          <x14:cfRule type="expression" priority="775" id="{1BA7C76C-FDCF-46DE-AD1B-0455671102B6}">
            <xm:f>AND($BC37=設定!$B$7,設定!$B$7&lt;&gt;"")</xm:f>
            <x14:dxf>
              <fill>
                <patternFill>
                  <bgColor rgb="FFFFEECC"/>
                </patternFill>
              </fill>
            </x14:dxf>
          </x14:cfRule>
          <x14:cfRule type="expression" priority="776" id="{DCAEE6E7-891E-4D1F-AEA6-6378FF3FA8D8}">
            <xm:f>AND($BC37=設定!$B$6,設定!$B$6&lt;&gt;"")</xm:f>
            <x14:dxf>
              <fill>
                <patternFill>
                  <bgColor rgb="FFF1E5DB"/>
                </patternFill>
              </fill>
            </x14:dxf>
          </x14:cfRule>
          <x14:cfRule type="expression" priority="777" id="{0C73AAEF-D615-4540-BCCE-C37B652CE28D}">
            <xm:f>AND($BC37=設定!$B$5,設定!$B$5&lt;&gt;"")</xm:f>
            <x14:dxf>
              <fill>
                <patternFill>
                  <bgColor rgb="FFFFCCCC"/>
                </patternFill>
              </fill>
            </x14:dxf>
          </x14:cfRule>
          <xm:sqref>BB37:BC94 BB96:BC125</xm:sqref>
        </x14:conditionalFormatting>
        <x14:conditionalFormatting xmlns:xm="http://schemas.microsoft.com/office/excel/2006/main">
          <x14:cfRule type="expression" priority="730" id="{4E1063C9-AD5E-4F37-A8C8-3EB81798842B}">
            <xm:f>AND($BE37=設定!$B$19,設定!$B$19&lt;&gt;"")</xm:f>
            <x14:dxf>
              <fill>
                <patternFill>
                  <bgColor rgb="FFFFCCDD"/>
                </patternFill>
              </fill>
            </x14:dxf>
          </x14:cfRule>
          <x14:cfRule type="expression" priority="731" id="{B745F5F5-82C3-40FA-8661-A36D03A65B3D}">
            <xm:f>AND($BE37=設定!$B$18,設定!$B$18&lt;&gt;"")</xm:f>
            <x14:dxf>
              <fill>
                <patternFill>
                  <bgColor rgb="FFF7D4EB"/>
                </patternFill>
              </fill>
            </x14:dxf>
          </x14:cfRule>
          <x14:cfRule type="expression" priority="732" id="{5E865C29-FF92-4289-95D5-D21C00A0784C}">
            <xm:f>AND($BE37=設定!$B$17,設定!$B$17&lt;&gt;"")</xm:f>
            <x14:dxf>
              <fill>
                <patternFill>
                  <bgColor rgb="FFFFCCFF"/>
                </patternFill>
              </fill>
            </x14:dxf>
          </x14:cfRule>
          <x14:cfRule type="expression" priority="733" id="{B2953E56-4C9D-4930-B69A-D1093441319D}">
            <xm:f>AND($BE37=設定!$B$16,設定!$B$16&lt;&gt;"")</xm:f>
            <x14:dxf>
              <fill>
                <patternFill>
                  <bgColor rgb="FFEECCFF"/>
                </patternFill>
              </fill>
            </x14:dxf>
          </x14:cfRule>
          <x14:cfRule type="expression" priority="734" id="{9E826921-9924-4B8D-BA32-48F8783E2BE6}">
            <xm:f>AND($BE37=設定!$B$15,設定!$B$15&lt;&gt;"")</xm:f>
            <x14:dxf>
              <fill>
                <patternFill>
                  <bgColor rgb="FFD6D6F5"/>
                </patternFill>
              </fill>
            </x14:dxf>
          </x14:cfRule>
          <x14:cfRule type="expression" priority="735" id="{BA234F48-702E-4F8A-805F-C3E97B3DDC91}">
            <xm:f>AND($BE37=設定!$B$14,設定!$B$14&lt;&gt;"")</xm:f>
            <x14:dxf>
              <fill>
                <patternFill>
                  <bgColor rgb="FFCCDDFF"/>
                </patternFill>
              </fill>
            </x14:dxf>
          </x14:cfRule>
          <x14:cfRule type="expression" priority="736" id="{ABA968BB-6B5F-449E-B249-1A58C41031E2}">
            <xm:f>AND($BE37=設定!$B$13,設定!$B$13&lt;&gt;"")</xm:f>
            <x14:dxf>
              <fill>
                <patternFill>
                  <bgColor rgb="FFCCEEFF"/>
                </patternFill>
              </fill>
            </x14:dxf>
          </x14:cfRule>
          <x14:cfRule type="expression" priority="737" id="{7662B272-9A29-48A4-8315-08BB2710A030}">
            <xm:f>AND($BE37=設定!$B$12,設定!$B$12&lt;&gt;"")</xm:f>
            <x14:dxf>
              <fill>
                <patternFill>
                  <bgColor rgb="FFCFFCFC"/>
                </patternFill>
              </fill>
            </x14:dxf>
          </x14:cfRule>
          <x14:cfRule type="expression" priority="738" id="{EB64B1D5-1C32-4EEE-883A-57E2E4837D5A}">
            <xm:f>AND($BE37=設定!$B$11,設定!$B$11&lt;&gt;"")</xm:f>
            <x14:dxf>
              <fill>
                <patternFill>
                  <bgColor rgb="FFCCFFDD"/>
                </patternFill>
              </fill>
            </x14:dxf>
          </x14:cfRule>
          <x14:cfRule type="expression" priority="739" id="{79DDCCAA-287C-4FD1-88DA-A178B428F194}">
            <xm:f>AND($BE37=設定!$B$10,設定!$B$10&lt;&gt;"")</xm:f>
            <x14:dxf>
              <fill>
                <patternFill>
                  <bgColor rgb="FFDDFFCC"/>
                </patternFill>
              </fill>
            </x14:dxf>
          </x14:cfRule>
          <x14:cfRule type="expression" priority="740" id="{084CE2B6-F3EE-482A-91D0-CDEB7EFE9CA0}">
            <xm:f>AND($BE37=設定!$B$9,設定!$B$9&lt;&gt;"")</xm:f>
            <x14:dxf>
              <fill>
                <patternFill>
                  <bgColor rgb="FFEEFFCC"/>
                </patternFill>
              </fill>
            </x14:dxf>
          </x14:cfRule>
          <x14:cfRule type="expression" priority="741" id="{5CDB7646-04C5-4096-A024-A55D6387E582}">
            <xm:f>AND($BE37=設定!$B$8,設定!$B$8&lt;&gt;"")</xm:f>
            <x14:dxf>
              <fill>
                <patternFill>
                  <bgColor rgb="FFFFFFCC"/>
                </patternFill>
              </fill>
            </x14:dxf>
          </x14:cfRule>
          <x14:cfRule type="expression" priority="742" id="{A800042B-E320-44B9-9096-A5E0CAE3BCCB}">
            <xm:f>AND($BE37=設定!$B$7,設定!$B$7&lt;&gt;"")</xm:f>
            <x14:dxf>
              <fill>
                <patternFill>
                  <bgColor rgb="FFFFEECC"/>
                </patternFill>
              </fill>
            </x14:dxf>
          </x14:cfRule>
          <x14:cfRule type="expression" priority="743" id="{7A4B0FC6-2B93-44E4-BEF5-D278B18878BF}">
            <xm:f>AND($BE37=設定!$B$6,設定!$B$6&lt;&gt;"")</xm:f>
            <x14:dxf>
              <fill>
                <patternFill>
                  <bgColor rgb="FFF1E5DB"/>
                </patternFill>
              </fill>
            </x14:dxf>
          </x14:cfRule>
          <x14:cfRule type="expression" priority="744" id="{D095C6F0-F117-4B69-BB0B-B1A54BBA015F}">
            <xm:f>AND($BE37=設定!$B$5,設定!$B$5&lt;&gt;"")</xm:f>
            <x14:dxf>
              <fill>
                <patternFill>
                  <bgColor rgb="FFFFCCCC"/>
                </patternFill>
              </fill>
            </x14:dxf>
          </x14:cfRule>
          <xm:sqref>BD37:BE94 BD96:BE125</xm:sqref>
        </x14:conditionalFormatting>
        <x14:conditionalFormatting xmlns:xm="http://schemas.microsoft.com/office/excel/2006/main">
          <x14:cfRule type="expression" priority="697" id="{515EB02F-7F32-4B21-AED7-1E49CBF52879}">
            <xm:f>AND($BG37=設定!$B$19,設定!$B$19&lt;&gt;"")</xm:f>
            <x14:dxf>
              <fill>
                <patternFill>
                  <bgColor rgb="FFFFCCDD"/>
                </patternFill>
              </fill>
            </x14:dxf>
          </x14:cfRule>
          <x14:cfRule type="expression" priority="698" id="{B7C6FA84-E54D-4675-A295-B3266457F79B}">
            <xm:f>AND($BG37=設定!$B$18,設定!$B$18&lt;&gt;"")</xm:f>
            <x14:dxf>
              <fill>
                <patternFill>
                  <bgColor rgb="FFF7D4EB"/>
                </patternFill>
              </fill>
            </x14:dxf>
          </x14:cfRule>
          <x14:cfRule type="expression" priority="699" id="{7782770E-5FF1-48EE-A0D5-FA9CC963E2BF}">
            <xm:f>AND($BG37=設定!$B$17,設定!$B$17&lt;&gt;"")</xm:f>
            <x14:dxf>
              <fill>
                <patternFill>
                  <bgColor rgb="FFFFCCFF"/>
                </patternFill>
              </fill>
            </x14:dxf>
          </x14:cfRule>
          <x14:cfRule type="expression" priority="700" id="{398C141D-7059-47F7-ABB1-8A59E38F2D96}">
            <xm:f>AND($BG37=設定!$B$16,設定!$B$16&lt;&gt;"")</xm:f>
            <x14:dxf>
              <fill>
                <patternFill>
                  <bgColor rgb="FFEECCFF"/>
                </patternFill>
              </fill>
            </x14:dxf>
          </x14:cfRule>
          <x14:cfRule type="expression" priority="701" id="{837B7C11-105E-4747-B68C-98057D370436}">
            <xm:f>AND($BG37=設定!$B$15,設定!$B$15&lt;&gt;"")</xm:f>
            <x14:dxf>
              <fill>
                <patternFill>
                  <bgColor rgb="FFD6D6F5"/>
                </patternFill>
              </fill>
            </x14:dxf>
          </x14:cfRule>
          <x14:cfRule type="expression" priority="702" id="{B711BC31-65D7-41C3-A134-B9AD54B9781F}">
            <xm:f>AND($BG37=設定!$B$14,設定!$B$14&lt;&gt;"")</xm:f>
            <x14:dxf>
              <fill>
                <patternFill>
                  <bgColor rgb="FFCCDDFF"/>
                </patternFill>
              </fill>
            </x14:dxf>
          </x14:cfRule>
          <x14:cfRule type="expression" priority="703" id="{83614F36-CBBE-4173-8E57-EE97D1F608FA}">
            <xm:f>AND($BG37=設定!$B$13,設定!$B$13&lt;&gt;"")</xm:f>
            <x14:dxf>
              <fill>
                <patternFill>
                  <bgColor rgb="FFCCEEFF"/>
                </patternFill>
              </fill>
            </x14:dxf>
          </x14:cfRule>
          <x14:cfRule type="expression" priority="704" id="{C0C78A5F-5575-483C-8037-E3872A92B4CB}">
            <xm:f>AND($BG37=設定!$B$12,設定!$B$12&lt;&gt;"")</xm:f>
            <x14:dxf>
              <fill>
                <patternFill>
                  <bgColor rgb="FFCFFCFC"/>
                </patternFill>
              </fill>
            </x14:dxf>
          </x14:cfRule>
          <x14:cfRule type="expression" priority="705" id="{34C5DE9D-166B-4362-8200-AD018E3DB33B}">
            <xm:f>AND($BG37=設定!$B$11,設定!$B$11&lt;&gt;"")</xm:f>
            <x14:dxf>
              <fill>
                <patternFill>
                  <bgColor rgb="FFCCFFDD"/>
                </patternFill>
              </fill>
            </x14:dxf>
          </x14:cfRule>
          <x14:cfRule type="expression" priority="706" id="{26AC0CE1-0323-41EC-8E5B-0C1DF0E98B7F}">
            <xm:f>AND($BG37=設定!$B$10,設定!$B$10&lt;&gt;"")</xm:f>
            <x14:dxf>
              <fill>
                <patternFill>
                  <bgColor rgb="FFDDFFCC"/>
                </patternFill>
              </fill>
            </x14:dxf>
          </x14:cfRule>
          <x14:cfRule type="expression" priority="707" id="{4FABAA72-A5EA-419C-A718-ED07397FF9AB}">
            <xm:f>AND($BG37=設定!$B$9,設定!$B$9&lt;&gt;"")</xm:f>
            <x14:dxf>
              <fill>
                <patternFill>
                  <bgColor rgb="FFEEFFCC"/>
                </patternFill>
              </fill>
            </x14:dxf>
          </x14:cfRule>
          <x14:cfRule type="expression" priority="708" id="{44A00B79-52C7-4A32-B2B5-B8C3A3DF060A}">
            <xm:f>AND($BG37=設定!$B$8,設定!$B$8&lt;&gt;"")</xm:f>
            <x14:dxf>
              <fill>
                <patternFill>
                  <bgColor rgb="FFFFFFCC"/>
                </patternFill>
              </fill>
            </x14:dxf>
          </x14:cfRule>
          <x14:cfRule type="expression" priority="709" id="{638083FE-8BDE-47D2-818D-0B15BFAEC956}">
            <xm:f>AND($BG37=設定!$B$7,設定!$B$7&lt;&gt;"")</xm:f>
            <x14:dxf>
              <fill>
                <patternFill>
                  <bgColor rgb="FFFFEECC"/>
                </patternFill>
              </fill>
            </x14:dxf>
          </x14:cfRule>
          <x14:cfRule type="expression" priority="710" id="{451A695E-28AC-4C59-92FD-06710AF274A5}">
            <xm:f>AND($BG37=設定!$B$6,設定!$B$6&lt;&gt;"")</xm:f>
            <x14:dxf>
              <fill>
                <patternFill>
                  <bgColor rgb="FFF1E5DB"/>
                </patternFill>
              </fill>
            </x14:dxf>
          </x14:cfRule>
          <x14:cfRule type="expression" priority="711" id="{27DAA8D9-2447-4E93-BDAB-E6800F380E3A}">
            <xm:f>AND($BG37=設定!$B$5,設定!$B$5&lt;&gt;"")</xm:f>
            <x14:dxf>
              <fill>
                <patternFill>
                  <bgColor rgb="FFFFCCCC"/>
                </patternFill>
              </fill>
            </x14:dxf>
          </x14:cfRule>
          <xm:sqref>BF37:BG94 BF96:BG125</xm:sqref>
        </x14:conditionalFormatting>
        <x14:conditionalFormatting xmlns:xm="http://schemas.microsoft.com/office/excel/2006/main">
          <x14:cfRule type="expression" priority="664" id="{A27251F3-72D2-4758-808A-56FC2F4236FF}">
            <xm:f>AND($BI37=設定!$B$19,設定!$B$19&lt;&gt;"")</xm:f>
            <x14:dxf>
              <fill>
                <patternFill>
                  <bgColor rgb="FFFFCCDD"/>
                </patternFill>
              </fill>
            </x14:dxf>
          </x14:cfRule>
          <x14:cfRule type="expression" priority="665" id="{FB19F5ED-D63C-4F2D-8060-099963D4458A}">
            <xm:f>AND($BI37=設定!$B$18,設定!$B$18&lt;&gt;"")</xm:f>
            <x14:dxf>
              <fill>
                <patternFill>
                  <bgColor rgb="FFF7D4EB"/>
                </patternFill>
              </fill>
            </x14:dxf>
          </x14:cfRule>
          <x14:cfRule type="expression" priority="666" id="{E60B39D8-E6C9-4F35-8209-5660C5DCE2F0}">
            <xm:f>AND($BI37=設定!$B$17,設定!$B$17&lt;&gt;"")</xm:f>
            <x14:dxf>
              <fill>
                <patternFill>
                  <bgColor rgb="FFFFCCFF"/>
                </patternFill>
              </fill>
            </x14:dxf>
          </x14:cfRule>
          <x14:cfRule type="expression" priority="667" id="{2FC25EF9-88F9-44B7-8CC7-018691F78A37}">
            <xm:f>AND($BI37=設定!$B$16,設定!$B$16&lt;&gt;"")</xm:f>
            <x14:dxf>
              <fill>
                <patternFill>
                  <bgColor rgb="FFEECCFF"/>
                </patternFill>
              </fill>
            </x14:dxf>
          </x14:cfRule>
          <x14:cfRule type="expression" priority="668" id="{D2E6A52A-97CB-4951-B33B-04EE74FBDC5B}">
            <xm:f>AND($BI37=設定!$B$15,設定!$B$15&lt;&gt;"")</xm:f>
            <x14:dxf>
              <fill>
                <patternFill>
                  <bgColor rgb="FFD6D6F5"/>
                </patternFill>
              </fill>
            </x14:dxf>
          </x14:cfRule>
          <x14:cfRule type="expression" priority="669" id="{E43A1FE6-F83B-4FD8-ABB4-892390CE20BD}">
            <xm:f>AND($BI37=設定!$B$14,設定!$B$14&lt;&gt;"")</xm:f>
            <x14:dxf>
              <fill>
                <patternFill>
                  <bgColor rgb="FFCCDDFF"/>
                </patternFill>
              </fill>
            </x14:dxf>
          </x14:cfRule>
          <x14:cfRule type="expression" priority="670" id="{8F587667-C6A8-4FC1-9850-536D3EF3F1C7}">
            <xm:f>AND($BI37=設定!$B$13,設定!$B$13&lt;&gt;"")</xm:f>
            <x14:dxf>
              <fill>
                <patternFill>
                  <bgColor rgb="FFCCEEFF"/>
                </patternFill>
              </fill>
            </x14:dxf>
          </x14:cfRule>
          <x14:cfRule type="expression" priority="671" id="{F2DBC902-BDF8-40DD-B31D-D63E4AAED4AF}">
            <xm:f>AND($BI37=設定!$B$12,設定!$B$12&lt;&gt;"")</xm:f>
            <x14:dxf>
              <fill>
                <patternFill>
                  <bgColor rgb="FFCFFCFC"/>
                </patternFill>
              </fill>
            </x14:dxf>
          </x14:cfRule>
          <x14:cfRule type="expression" priority="672" id="{70B73283-6E98-40DA-B6C0-35B945C94ADC}">
            <xm:f>AND($BI37=設定!$B$11,設定!$B$11&lt;&gt;"")</xm:f>
            <x14:dxf>
              <fill>
                <patternFill>
                  <bgColor rgb="FFCCFFDD"/>
                </patternFill>
              </fill>
            </x14:dxf>
          </x14:cfRule>
          <x14:cfRule type="expression" priority="673" id="{961A9424-0515-46F9-AD99-0CB808BFE133}">
            <xm:f>AND($BI37=設定!$B$10,設定!$B$10&lt;&gt;"")</xm:f>
            <x14:dxf>
              <fill>
                <patternFill>
                  <bgColor rgb="FFDDFFCC"/>
                </patternFill>
              </fill>
            </x14:dxf>
          </x14:cfRule>
          <x14:cfRule type="expression" priority="674" id="{12B52093-536A-4B3F-A94A-E19C9F7DB02D}">
            <xm:f>AND($BI37=設定!$B$9,設定!$B$9&lt;&gt;"")</xm:f>
            <x14:dxf>
              <fill>
                <patternFill>
                  <bgColor rgb="FFEEFFCC"/>
                </patternFill>
              </fill>
            </x14:dxf>
          </x14:cfRule>
          <x14:cfRule type="expression" priority="675" id="{1D7719CB-CB62-4C40-AE08-D0056E267600}">
            <xm:f>AND($BI37=設定!$B$8,設定!$B$8&lt;&gt;"")</xm:f>
            <x14:dxf>
              <fill>
                <patternFill>
                  <bgColor rgb="FFFFFFCC"/>
                </patternFill>
              </fill>
            </x14:dxf>
          </x14:cfRule>
          <x14:cfRule type="expression" priority="676" id="{9357BB40-E5D9-4BC1-91E5-32BEBFA9CF64}">
            <xm:f>AND($BI37=設定!$B$7,設定!$B$7&lt;&gt;"")</xm:f>
            <x14:dxf>
              <fill>
                <patternFill>
                  <bgColor rgb="FFFFEECC"/>
                </patternFill>
              </fill>
            </x14:dxf>
          </x14:cfRule>
          <x14:cfRule type="expression" priority="677" id="{E2FC9413-C2BB-4266-BD65-918F4A5BB5D1}">
            <xm:f>AND($BI37=設定!$B$6,設定!$B$6&lt;&gt;"")</xm:f>
            <x14:dxf>
              <fill>
                <patternFill>
                  <bgColor rgb="FFF1E5DB"/>
                </patternFill>
              </fill>
            </x14:dxf>
          </x14:cfRule>
          <x14:cfRule type="expression" priority="678" id="{C8BB762F-2525-4620-9D6E-E34D1330373B}">
            <xm:f>AND($BI37=設定!$B$5,設定!$B$5&lt;&gt;"")</xm:f>
            <x14:dxf>
              <fill>
                <patternFill>
                  <bgColor rgb="FFFFCCCC"/>
                </patternFill>
              </fill>
            </x14:dxf>
          </x14:cfRule>
          <xm:sqref>BH37:BI94 BH96:BI125</xm:sqref>
        </x14:conditionalFormatting>
        <x14:conditionalFormatting xmlns:xm="http://schemas.microsoft.com/office/excel/2006/main">
          <x14:cfRule type="expression" priority="631" id="{9F97FF73-9BC2-4E21-8FEC-B7EA88032158}">
            <xm:f>AND($BK37=設定!$B$19,設定!$B$19&lt;&gt;"")</xm:f>
            <x14:dxf>
              <fill>
                <patternFill>
                  <bgColor rgb="FFFFCCDD"/>
                </patternFill>
              </fill>
            </x14:dxf>
          </x14:cfRule>
          <x14:cfRule type="expression" priority="632" id="{DDF337B1-E459-47E5-9D0E-75E51FDF2937}">
            <xm:f>AND($BK37=設定!$B$18,設定!$B$18&lt;&gt;"")</xm:f>
            <x14:dxf>
              <fill>
                <patternFill>
                  <bgColor rgb="FFF7D4EB"/>
                </patternFill>
              </fill>
            </x14:dxf>
          </x14:cfRule>
          <x14:cfRule type="expression" priority="633" id="{2FF93148-B730-4963-8039-1A3D9E0FD5C8}">
            <xm:f>AND($BK37=設定!$B$17,設定!$B$17&lt;&gt;"")</xm:f>
            <x14:dxf>
              <fill>
                <patternFill>
                  <bgColor rgb="FFFFCCFF"/>
                </patternFill>
              </fill>
            </x14:dxf>
          </x14:cfRule>
          <x14:cfRule type="expression" priority="634" id="{2973B6AA-644A-4741-8055-4AD205974C12}">
            <xm:f>AND($BK37=設定!$B$16,設定!$B$16&lt;&gt;"")</xm:f>
            <x14:dxf>
              <fill>
                <patternFill>
                  <bgColor rgb="FFEECCFF"/>
                </patternFill>
              </fill>
            </x14:dxf>
          </x14:cfRule>
          <x14:cfRule type="expression" priority="635" id="{6C7C312C-7316-47CF-B421-BD48896C12D9}">
            <xm:f>AND($BK37=設定!$B$15,設定!$B$15&lt;&gt;"")</xm:f>
            <x14:dxf>
              <fill>
                <patternFill>
                  <bgColor rgb="FFD6D6F5"/>
                </patternFill>
              </fill>
            </x14:dxf>
          </x14:cfRule>
          <x14:cfRule type="expression" priority="636" id="{159D3336-BDF3-4C5F-8AF8-D00702D487C0}">
            <xm:f>AND($BK37=設定!$B$14,設定!$B$14&lt;&gt;"")</xm:f>
            <x14:dxf>
              <fill>
                <patternFill>
                  <bgColor rgb="FFCCDDFF"/>
                </patternFill>
              </fill>
            </x14:dxf>
          </x14:cfRule>
          <x14:cfRule type="expression" priority="637" id="{8AFC300B-1CBB-4378-865D-C9C60F0DBE0C}">
            <xm:f>AND($BK37=設定!$B$13,設定!$B$13&lt;&gt;"")</xm:f>
            <x14:dxf>
              <fill>
                <patternFill>
                  <bgColor rgb="FFCCEEFF"/>
                </patternFill>
              </fill>
            </x14:dxf>
          </x14:cfRule>
          <x14:cfRule type="expression" priority="638" id="{BCD11051-1B4F-4CD4-BAC4-4B8559D45ADA}">
            <xm:f>AND($BK37=設定!$B$12,設定!$B$12&lt;&gt;"")</xm:f>
            <x14:dxf>
              <fill>
                <patternFill>
                  <bgColor rgb="FFCFFCFC"/>
                </patternFill>
              </fill>
            </x14:dxf>
          </x14:cfRule>
          <x14:cfRule type="expression" priority="639" id="{742757C2-E2AA-46D8-BBA8-2CB19BF76141}">
            <xm:f>AND($BK37=設定!$B$11,設定!$B$11&lt;&gt;"")</xm:f>
            <x14:dxf>
              <fill>
                <patternFill>
                  <bgColor rgb="FFCCFFDD"/>
                </patternFill>
              </fill>
            </x14:dxf>
          </x14:cfRule>
          <x14:cfRule type="expression" priority="640" id="{EED17CD1-4045-4ADA-81CB-06B79E8E4FBB}">
            <xm:f>AND($BK37=設定!$B$10,設定!$B$10&lt;&gt;"")</xm:f>
            <x14:dxf>
              <fill>
                <patternFill>
                  <bgColor rgb="FFDDFFCC"/>
                </patternFill>
              </fill>
            </x14:dxf>
          </x14:cfRule>
          <x14:cfRule type="expression" priority="641" id="{01190F22-1295-4E30-9BD1-E626936CC765}">
            <xm:f>AND($BK37=設定!$B$9,設定!$B$9&lt;&gt;"")</xm:f>
            <x14:dxf>
              <fill>
                <patternFill>
                  <bgColor rgb="FFEEFFCC"/>
                </patternFill>
              </fill>
            </x14:dxf>
          </x14:cfRule>
          <x14:cfRule type="expression" priority="642" id="{1FD86EF5-D2B6-472F-8432-8A1EB242E6CC}">
            <xm:f>AND($BK37=設定!$B$8,設定!$B$8&lt;&gt;"")</xm:f>
            <x14:dxf>
              <fill>
                <patternFill>
                  <bgColor rgb="FFFFFFCC"/>
                </patternFill>
              </fill>
            </x14:dxf>
          </x14:cfRule>
          <x14:cfRule type="expression" priority="643" id="{A9FE8887-B0DB-415C-95D8-642B97A4A6BF}">
            <xm:f>AND($BK37=設定!$B$7,設定!$B$7&lt;&gt;"")</xm:f>
            <x14:dxf>
              <fill>
                <patternFill>
                  <bgColor rgb="FFFFEECC"/>
                </patternFill>
              </fill>
            </x14:dxf>
          </x14:cfRule>
          <x14:cfRule type="expression" priority="644" id="{38C287AA-6CC4-4610-8AB5-D624CFD378C2}">
            <xm:f>AND($BK37=設定!$B$6,設定!$B$6&lt;&gt;"")</xm:f>
            <x14:dxf>
              <fill>
                <patternFill>
                  <bgColor rgb="FFF1E5DB"/>
                </patternFill>
              </fill>
            </x14:dxf>
          </x14:cfRule>
          <x14:cfRule type="expression" priority="645" id="{01C8837A-6AB0-4F64-8842-199E5109A600}">
            <xm:f>AND($BK37=設定!$B$5,設定!$B$5&lt;&gt;"")</xm:f>
            <x14:dxf>
              <fill>
                <patternFill>
                  <bgColor rgb="FFFFCCCC"/>
                </patternFill>
              </fill>
            </x14:dxf>
          </x14:cfRule>
          <xm:sqref>BJ37:BK94 BJ96:BK125</xm:sqref>
        </x14:conditionalFormatting>
        <x14:conditionalFormatting xmlns:xm="http://schemas.microsoft.com/office/excel/2006/main">
          <x14:cfRule type="expression" priority="598" id="{ECA1A203-C810-451F-954B-65E5E74E5F74}">
            <xm:f>AND($BM37=設定!$B$19,設定!$B$19&lt;&gt;"")</xm:f>
            <x14:dxf>
              <fill>
                <patternFill>
                  <bgColor rgb="FFFFCCDD"/>
                </patternFill>
              </fill>
            </x14:dxf>
          </x14:cfRule>
          <x14:cfRule type="expression" priority="599" id="{4E5AAE9D-0D49-4259-A3A1-E2708FFFEDB7}">
            <xm:f>AND($BM37=設定!$B$18,設定!$B$18&lt;&gt;"")</xm:f>
            <x14:dxf>
              <fill>
                <patternFill>
                  <bgColor rgb="FFF7D4EB"/>
                </patternFill>
              </fill>
            </x14:dxf>
          </x14:cfRule>
          <x14:cfRule type="expression" priority="600" id="{BBB3138B-EF07-45DF-BF79-F89D0F384785}">
            <xm:f>AND($BM37=設定!$B$17,設定!$B$17&lt;&gt;"")</xm:f>
            <x14:dxf>
              <fill>
                <patternFill>
                  <bgColor rgb="FFFFCCFF"/>
                </patternFill>
              </fill>
            </x14:dxf>
          </x14:cfRule>
          <x14:cfRule type="expression" priority="601" id="{449C5D23-DB97-4D01-B9FF-46119342F110}">
            <xm:f>AND($BM37=設定!$B$16,設定!$B$16&lt;&gt;"")</xm:f>
            <x14:dxf>
              <fill>
                <patternFill>
                  <bgColor rgb="FFEECCFF"/>
                </patternFill>
              </fill>
            </x14:dxf>
          </x14:cfRule>
          <x14:cfRule type="expression" priority="602" id="{E00C8D48-9FB3-4688-8D96-0501B5657DAB}">
            <xm:f>AND($BM37=設定!$B$15,設定!$B$15&lt;&gt;"")</xm:f>
            <x14:dxf>
              <fill>
                <patternFill>
                  <bgColor rgb="FFD6D6F5"/>
                </patternFill>
              </fill>
            </x14:dxf>
          </x14:cfRule>
          <x14:cfRule type="expression" priority="603" id="{0D5C6CFF-9BA5-4BAA-9DD0-95555C2399AF}">
            <xm:f>AND($BM37=設定!$B$14,設定!$B$14&lt;&gt;"")</xm:f>
            <x14:dxf>
              <fill>
                <patternFill>
                  <bgColor rgb="FFCCDDFF"/>
                </patternFill>
              </fill>
            </x14:dxf>
          </x14:cfRule>
          <x14:cfRule type="expression" priority="604" id="{5DAA5B6D-8DF6-42A3-ACEC-826C5DB097CF}">
            <xm:f>AND($BM37=設定!$B$13,設定!$B$13&lt;&gt;"")</xm:f>
            <x14:dxf>
              <fill>
                <patternFill>
                  <bgColor rgb="FFCCEEFF"/>
                </patternFill>
              </fill>
            </x14:dxf>
          </x14:cfRule>
          <x14:cfRule type="expression" priority="605" id="{62ECE342-6983-4FE3-BBC8-A4F0469BFB8F}">
            <xm:f>AND($BM37=設定!$B$12,設定!$B$12&lt;&gt;"")</xm:f>
            <x14:dxf>
              <fill>
                <patternFill>
                  <bgColor rgb="FFCFFCFC"/>
                </patternFill>
              </fill>
            </x14:dxf>
          </x14:cfRule>
          <x14:cfRule type="expression" priority="606" id="{66F0E85C-EAB8-462C-86A3-0138CFA2C543}">
            <xm:f>AND($BM37=設定!$B$11,設定!$B$11&lt;&gt;"")</xm:f>
            <x14:dxf>
              <fill>
                <patternFill>
                  <bgColor rgb="FFCCFFDD"/>
                </patternFill>
              </fill>
            </x14:dxf>
          </x14:cfRule>
          <x14:cfRule type="expression" priority="607" id="{9AD93D2B-3227-4FC8-9A9D-43208B76C8A7}">
            <xm:f>AND($BM37=設定!$B$10,設定!$B$10&lt;&gt;"")</xm:f>
            <x14:dxf>
              <fill>
                <patternFill>
                  <bgColor rgb="FFDDFFCC"/>
                </patternFill>
              </fill>
            </x14:dxf>
          </x14:cfRule>
          <x14:cfRule type="expression" priority="608" id="{AF10A37E-E5E8-41B5-A520-E6AB47B39879}">
            <xm:f>AND($BM37=設定!$B$9,設定!$B$9&lt;&gt;"")</xm:f>
            <x14:dxf>
              <fill>
                <patternFill>
                  <bgColor rgb="FFEEFFCC"/>
                </patternFill>
              </fill>
            </x14:dxf>
          </x14:cfRule>
          <x14:cfRule type="expression" priority="609" id="{EAD3C712-4F72-4BD6-B25A-1116F0EFC616}">
            <xm:f>AND($BM37=設定!$B$8,設定!$B$8&lt;&gt;"")</xm:f>
            <x14:dxf>
              <fill>
                <patternFill>
                  <bgColor rgb="FFFFFFCC"/>
                </patternFill>
              </fill>
            </x14:dxf>
          </x14:cfRule>
          <x14:cfRule type="expression" priority="610" id="{AE59B8B2-4E1B-4FA5-BA29-C766F089E931}">
            <xm:f>AND($BM37=設定!$B$7,設定!$B$7&lt;&gt;"")</xm:f>
            <x14:dxf>
              <fill>
                <patternFill>
                  <bgColor rgb="FFFFEECC"/>
                </patternFill>
              </fill>
            </x14:dxf>
          </x14:cfRule>
          <x14:cfRule type="expression" priority="611" id="{A9A18A28-1564-47BD-B33D-F28A42EBC7C2}">
            <xm:f>AND($BM37=設定!$B$6,設定!$B$6&lt;&gt;"")</xm:f>
            <x14:dxf>
              <fill>
                <patternFill>
                  <bgColor rgb="FFF1E5DB"/>
                </patternFill>
              </fill>
            </x14:dxf>
          </x14:cfRule>
          <x14:cfRule type="expression" priority="612" id="{587F5600-EDC5-4B26-9E14-762F0B821B40}">
            <xm:f>AND($BM37=設定!$B$5,設定!$B$5&lt;&gt;"")</xm:f>
            <x14:dxf>
              <fill>
                <patternFill>
                  <bgColor rgb="FFFFCCCC"/>
                </patternFill>
              </fill>
            </x14:dxf>
          </x14:cfRule>
          <xm:sqref>BL37:BM94 BL96:BM125</xm:sqref>
        </x14:conditionalFormatting>
        <x14:conditionalFormatting xmlns:xm="http://schemas.microsoft.com/office/excel/2006/main">
          <x14:cfRule type="expression" priority="593" id="{6A94D7DE-9EF8-42D2-90E5-EE554016F416}">
            <xm:f>D$16&gt;設定!$U$5</xm:f>
            <x14:dxf>
              <numFmt numFmtId="183" formatCode=";;;"/>
            </x14:dxf>
          </x14:cfRule>
          <xm:sqref>D20:E34</xm:sqref>
        </x14:conditionalFormatting>
        <x14:conditionalFormatting xmlns:xm="http://schemas.microsoft.com/office/excel/2006/main">
          <x14:cfRule type="expression" priority="563" id="{573D6D04-D09A-41B2-B7BB-9F29BEC08379}">
            <xm:f>AND($E37=設定!$B$19,設定!$B$19&lt;&gt;"")</xm:f>
            <x14:dxf>
              <fill>
                <patternFill>
                  <bgColor rgb="FFFFCCDD"/>
                </patternFill>
              </fill>
            </x14:dxf>
          </x14:cfRule>
          <x14:cfRule type="expression" priority="564" id="{25AF0A68-225C-42A7-8C91-DCD7B4ACEC7A}">
            <xm:f>AND($E37=設定!$B$18,設定!$B$18&lt;&gt;"")</xm:f>
            <x14:dxf>
              <fill>
                <patternFill>
                  <bgColor rgb="FFF7D4EB"/>
                </patternFill>
              </fill>
            </x14:dxf>
          </x14:cfRule>
          <x14:cfRule type="expression" priority="565" id="{AD00F764-8BEA-4686-9C25-2019CDD579D2}">
            <xm:f>AND($E37=設定!$B$17,設定!$B$17&lt;&gt;"")</xm:f>
            <x14:dxf>
              <fill>
                <patternFill>
                  <bgColor rgb="FFFFCCFF"/>
                </patternFill>
              </fill>
            </x14:dxf>
          </x14:cfRule>
          <x14:cfRule type="expression" priority="566" id="{69CDF558-2B98-4F66-9203-57A60CD61A45}">
            <xm:f>AND($E37=設定!$B$16,設定!$B$16&lt;&gt;"")</xm:f>
            <x14:dxf>
              <fill>
                <patternFill>
                  <bgColor rgb="FFEECCFF"/>
                </patternFill>
              </fill>
            </x14:dxf>
          </x14:cfRule>
          <x14:cfRule type="expression" priority="567" id="{2D22981E-D38A-4863-B27C-3D33286449BA}">
            <xm:f>AND($E37=設定!$B$15,設定!$B$15&lt;&gt;"")</xm:f>
            <x14:dxf>
              <fill>
                <patternFill>
                  <bgColor rgb="FFD6D6F5"/>
                </patternFill>
              </fill>
            </x14:dxf>
          </x14:cfRule>
          <x14:cfRule type="expression" priority="568" id="{A3B01EA7-92CF-4C28-954F-2B28C7EA4F72}">
            <xm:f>AND($E37=設定!$B$14,設定!$B$14&lt;&gt;"")</xm:f>
            <x14:dxf>
              <fill>
                <patternFill>
                  <bgColor rgb="FFCCDDFF"/>
                </patternFill>
              </fill>
            </x14:dxf>
          </x14:cfRule>
          <x14:cfRule type="expression" priority="569" id="{5666DABA-C690-480E-97CC-8D1E609A569D}">
            <xm:f>AND($E37=設定!$B$13,設定!$B$13&lt;&gt;"")</xm:f>
            <x14:dxf>
              <fill>
                <patternFill>
                  <bgColor rgb="FFCCEEFF"/>
                </patternFill>
              </fill>
            </x14:dxf>
          </x14:cfRule>
          <x14:cfRule type="expression" priority="570" id="{608755CD-8444-46E3-A351-0DF183AACD86}">
            <xm:f>AND($E37=設定!$B$12,設定!$B$12&lt;&gt;"")</xm:f>
            <x14:dxf>
              <fill>
                <patternFill>
                  <bgColor rgb="FFCFFCFC"/>
                </patternFill>
              </fill>
            </x14:dxf>
          </x14:cfRule>
          <x14:cfRule type="expression" priority="571" id="{7C280DE7-7186-4AA1-9E60-DBAC4C37EDC1}">
            <xm:f>AND($E37=設定!$B$11,設定!$B$11&lt;&gt;"")</xm:f>
            <x14:dxf>
              <fill>
                <patternFill>
                  <bgColor rgb="FFCCFFDD"/>
                </patternFill>
              </fill>
            </x14:dxf>
          </x14:cfRule>
          <x14:cfRule type="expression" priority="572" id="{3DB6551F-7AB6-4FD2-9974-D0991B8EEB92}">
            <xm:f>AND($E37=設定!$B$10,設定!$B$10&lt;&gt;"")</xm:f>
            <x14:dxf>
              <fill>
                <patternFill>
                  <bgColor rgb="FFDDFFCC"/>
                </patternFill>
              </fill>
            </x14:dxf>
          </x14:cfRule>
          <x14:cfRule type="expression" priority="573" id="{88B7C36C-EED4-4797-86F2-B92C4EB713D1}">
            <xm:f>AND($E37=設定!$B$9,設定!$B$9&lt;&gt;"")</xm:f>
            <x14:dxf>
              <fill>
                <patternFill>
                  <bgColor rgb="FFEEFFCC"/>
                </patternFill>
              </fill>
            </x14:dxf>
          </x14:cfRule>
          <x14:cfRule type="expression" priority="574" id="{3DAF15CE-9622-47E1-BB1C-90A537D13292}">
            <xm:f>AND($E37=設定!$B$8,設定!$B$8&lt;&gt;"")</xm:f>
            <x14:dxf>
              <fill>
                <patternFill>
                  <bgColor rgb="FFFFFFCC"/>
                </patternFill>
              </fill>
            </x14:dxf>
          </x14:cfRule>
          <x14:cfRule type="expression" priority="575" id="{4986E6FA-9F08-4F65-9EEF-FFEB15A5853D}">
            <xm:f>AND($E37=設定!$B$7,設定!$B$7&lt;&gt;"")</xm:f>
            <x14:dxf>
              <fill>
                <patternFill>
                  <bgColor rgb="FFFFEECC"/>
                </patternFill>
              </fill>
            </x14:dxf>
          </x14:cfRule>
          <x14:cfRule type="expression" priority="576" id="{AB48E461-0474-4AD3-979D-4144F47B2F17}">
            <xm:f>AND($E37=設定!$B$6,設定!$B$6&lt;&gt;"")</xm:f>
            <x14:dxf>
              <fill>
                <patternFill>
                  <bgColor rgb="FFF1E5DB"/>
                </patternFill>
              </fill>
            </x14:dxf>
          </x14:cfRule>
          <x14:cfRule type="expression" priority="577" id="{3162F944-CD4D-4618-AD29-044960B43B4D}">
            <xm:f>AND($E37=設定!$B$5,設定!$B$5&lt;&gt;"")</xm:f>
            <x14:dxf>
              <fill>
                <patternFill>
                  <bgColor rgb="FFFFCCCC"/>
                </patternFill>
              </fill>
            </x14:dxf>
          </x14:cfRule>
          <xm:sqref>D37:E94 D96:E123</xm:sqref>
        </x14:conditionalFormatting>
        <x14:conditionalFormatting xmlns:xm="http://schemas.microsoft.com/office/excel/2006/main">
          <x14:cfRule type="expression" priority="544" id="{425158F3-4E79-E248-81B3-BE40462BFF40}">
            <xm:f>AND($E95=設定!$B$19,設定!$B$19&lt;&gt;"")</xm:f>
            <x14:dxf>
              <fill>
                <patternFill>
                  <bgColor rgb="FFFFCCDD"/>
                </patternFill>
              </fill>
            </x14:dxf>
          </x14:cfRule>
          <x14:cfRule type="expression" priority="545" id="{D898926A-7C29-AA48-8854-FEB0793DD463}">
            <xm:f>AND($E95=設定!$B$18,設定!$B$18&lt;&gt;"")</xm:f>
            <x14:dxf>
              <fill>
                <patternFill>
                  <bgColor rgb="FFF7D4EB"/>
                </patternFill>
              </fill>
            </x14:dxf>
          </x14:cfRule>
          <x14:cfRule type="expression" priority="546" id="{30C6691A-C7AA-B148-BC94-F055D4B1B8AA}">
            <xm:f>AND($E95=設定!$B$17,設定!$B$17&lt;&gt;"")</xm:f>
            <x14:dxf>
              <fill>
                <patternFill>
                  <bgColor rgb="FFFFCCFF"/>
                </patternFill>
              </fill>
            </x14:dxf>
          </x14:cfRule>
          <x14:cfRule type="expression" priority="547" id="{74E28BBC-A1F0-414A-88C3-9002AC4C854A}">
            <xm:f>AND($E95=設定!$B$16,設定!$B$16&lt;&gt;"")</xm:f>
            <x14:dxf>
              <fill>
                <patternFill>
                  <bgColor rgb="FFEECCFF"/>
                </patternFill>
              </fill>
            </x14:dxf>
          </x14:cfRule>
          <x14:cfRule type="expression" priority="548" id="{66C2E584-43BE-5148-950B-CBA6029423B1}">
            <xm:f>AND($E95=設定!$B$15,設定!$B$15&lt;&gt;"")</xm:f>
            <x14:dxf>
              <fill>
                <patternFill>
                  <bgColor rgb="FFD6D6F5"/>
                </patternFill>
              </fill>
            </x14:dxf>
          </x14:cfRule>
          <x14:cfRule type="expression" priority="549" id="{CCC68B7E-84A8-AF47-96F3-8070305AD5C9}">
            <xm:f>AND($E95=設定!$B$14,設定!$B$14&lt;&gt;"")</xm:f>
            <x14:dxf>
              <fill>
                <patternFill>
                  <bgColor rgb="FFCCDDFF"/>
                </patternFill>
              </fill>
            </x14:dxf>
          </x14:cfRule>
          <x14:cfRule type="expression" priority="550" id="{F5949F1F-D98F-A043-BD98-C2722673DE83}">
            <xm:f>AND($E95=設定!$B$13,設定!$B$13&lt;&gt;"")</xm:f>
            <x14:dxf>
              <fill>
                <patternFill>
                  <bgColor rgb="FFCCEEFF"/>
                </patternFill>
              </fill>
            </x14:dxf>
          </x14:cfRule>
          <x14:cfRule type="expression" priority="551" id="{39814099-618B-4346-B911-DEEC163C0972}">
            <xm:f>AND($E95=設定!$B$12,設定!$B$12&lt;&gt;"")</xm:f>
            <x14:dxf>
              <fill>
                <patternFill>
                  <bgColor rgb="FFCFFCFC"/>
                </patternFill>
              </fill>
            </x14:dxf>
          </x14:cfRule>
          <x14:cfRule type="expression" priority="552" id="{25D8ED1B-42D6-BA4A-AA87-DE2C2310A958}">
            <xm:f>AND($E95=設定!$B$11,設定!$B$11&lt;&gt;"")</xm:f>
            <x14:dxf>
              <fill>
                <patternFill>
                  <bgColor rgb="FFCCFFDD"/>
                </patternFill>
              </fill>
            </x14:dxf>
          </x14:cfRule>
          <x14:cfRule type="expression" priority="553" id="{BE093678-FA17-3445-A3FC-DB93F5C6E9C5}">
            <xm:f>AND($E95=設定!$B$10,設定!$B$10&lt;&gt;"")</xm:f>
            <x14:dxf>
              <fill>
                <patternFill>
                  <bgColor rgb="FFDDFFCC"/>
                </patternFill>
              </fill>
            </x14:dxf>
          </x14:cfRule>
          <x14:cfRule type="expression" priority="554" id="{F753EB78-BA57-6B42-A608-0BB23F69D2D9}">
            <xm:f>AND($E95=設定!$B$9,設定!$B$9&lt;&gt;"")</xm:f>
            <x14:dxf>
              <fill>
                <patternFill>
                  <bgColor rgb="FFEEFFCC"/>
                </patternFill>
              </fill>
            </x14:dxf>
          </x14:cfRule>
          <x14:cfRule type="expression" priority="555" id="{8AF50551-5CCD-E440-B16D-C7CE751CC5A3}">
            <xm:f>AND($E95=設定!$B$8,設定!$B$8&lt;&gt;"")</xm:f>
            <x14:dxf>
              <fill>
                <patternFill>
                  <bgColor rgb="FFFFFFCC"/>
                </patternFill>
              </fill>
            </x14:dxf>
          </x14:cfRule>
          <x14:cfRule type="expression" priority="556" id="{6E6EEF91-10A3-CF43-9167-2574488170FE}">
            <xm:f>AND($E95=設定!$B$7,設定!$B$7&lt;&gt;"")</xm:f>
            <x14:dxf>
              <fill>
                <patternFill>
                  <bgColor rgb="FFFFEECC"/>
                </patternFill>
              </fill>
            </x14:dxf>
          </x14:cfRule>
          <x14:cfRule type="expression" priority="557" id="{0F1382F3-A909-3B40-812C-0319A9F37050}">
            <xm:f>AND($E95=設定!$B$6,設定!$B$6&lt;&gt;"")</xm:f>
            <x14:dxf>
              <fill>
                <patternFill>
                  <bgColor rgb="FFF1E5DB"/>
                </patternFill>
              </fill>
            </x14:dxf>
          </x14:cfRule>
          <x14:cfRule type="expression" priority="558" id="{FC4233AA-AC46-0A4B-9BAD-CAFDC7257BB6}">
            <xm:f>AND($E95=設定!$B$5,設定!$B$5&lt;&gt;"")</xm:f>
            <x14:dxf>
              <fill>
                <patternFill>
                  <bgColor rgb="FFFFCCCC"/>
                </patternFill>
              </fill>
            </x14:dxf>
          </x14:cfRule>
          <xm:sqref>D95:E95</xm:sqref>
        </x14:conditionalFormatting>
        <x14:conditionalFormatting xmlns:xm="http://schemas.microsoft.com/office/excel/2006/main">
          <x14:cfRule type="expression" priority="526" id="{FE0D1F29-7B7A-724F-8EC2-4593E6CB0969}">
            <xm:f>AND($G95=設定!$B$19,設定!$B$19&lt;&gt;"")</xm:f>
            <x14:dxf>
              <fill>
                <patternFill>
                  <bgColor rgb="FFFFCCDD"/>
                </patternFill>
              </fill>
            </x14:dxf>
          </x14:cfRule>
          <x14:cfRule type="expression" priority="527" id="{D7CDC96E-B914-9F48-B608-EAA27615F730}">
            <xm:f>AND($G95=設定!$B$18,設定!$B$18&lt;&gt;"")</xm:f>
            <x14:dxf>
              <fill>
                <patternFill>
                  <bgColor rgb="FFF7D4EB"/>
                </patternFill>
              </fill>
            </x14:dxf>
          </x14:cfRule>
          <x14:cfRule type="expression" priority="528" id="{C76AF83B-945B-1147-94A2-C02E41858775}">
            <xm:f>AND($G95=設定!$B$17,設定!$B$17&lt;&gt;"")</xm:f>
            <x14:dxf>
              <fill>
                <patternFill>
                  <bgColor rgb="FFFFCCFF"/>
                </patternFill>
              </fill>
            </x14:dxf>
          </x14:cfRule>
          <x14:cfRule type="expression" priority="529" id="{A5087552-D489-044D-814E-D38F8734C591}">
            <xm:f>AND($G95=設定!$B$16,設定!$B$16&lt;&gt;"")</xm:f>
            <x14:dxf>
              <fill>
                <patternFill>
                  <bgColor rgb="FFEECCFF"/>
                </patternFill>
              </fill>
            </x14:dxf>
          </x14:cfRule>
          <x14:cfRule type="expression" priority="530" id="{EF8C8378-9AC8-A946-A8A9-826C9B382F99}">
            <xm:f>AND($G95=設定!$B$15,設定!$B$15&lt;&gt;"")</xm:f>
            <x14:dxf>
              <fill>
                <patternFill>
                  <bgColor rgb="FFD6D6F5"/>
                </patternFill>
              </fill>
            </x14:dxf>
          </x14:cfRule>
          <x14:cfRule type="expression" priority="531" id="{05F6E5B8-90AE-DB4D-B605-F7C998ACD8F8}">
            <xm:f>AND($G95=設定!$B$14,設定!$B$14&lt;&gt;"")</xm:f>
            <x14:dxf>
              <fill>
                <patternFill>
                  <bgColor rgb="FFCCDDFF"/>
                </patternFill>
              </fill>
            </x14:dxf>
          </x14:cfRule>
          <x14:cfRule type="expression" priority="532" id="{2F97E40C-F48B-5944-99CE-5DCB00A0AB70}">
            <xm:f>AND($G95=設定!$B$13,設定!$B$13&lt;&gt;"")</xm:f>
            <x14:dxf>
              <fill>
                <patternFill>
                  <bgColor rgb="FFCCEEFF"/>
                </patternFill>
              </fill>
            </x14:dxf>
          </x14:cfRule>
          <x14:cfRule type="expression" priority="533" id="{3AFD08D7-3E88-C344-B6D2-5A62E71600A1}">
            <xm:f>AND($G95=設定!$B$12,設定!$B$12&lt;&gt;"")</xm:f>
            <x14:dxf>
              <fill>
                <patternFill>
                  <bgColor rgb="FFCFFCFC"/>
                </patternFill>
              </fill>
            </x14:dxf>
          </x14:cfRule>
          <x14:cfRule type="expression" priority="534" id="{29DBAFE3-78D5-6948-9EF2-15D3E050AA50}">
            <xm:f>AND($G95=設定!$B$11,設定!$B$11&lt;&gt;"")</xm:f>
            <x14:dxf>
              <fill>
                <patternFill>
                  <bgColor rgb="FFCCFFDD"/>
                </patternFill>
              </fill>
            </x14:dxf>
          </x14:cfRule>
          <x14:cfRule type="expression" priority="535" id="{EB335E94-77D9-2549-9877-314979F504EA}">
            <xm:f>AND($G95=設定!$B$10,設定!$B$10&lt;&gt;"")</xm:f>
            <x14:dxf>
              <fill>
                <patternFill>
                  <bgColor rgb="FFDDFFCC"/>
                </patternFill>
              </fill>
            </x14:dxf>
          </x14:cfRule>
          <x14:cfRule type="expression" priority="536" id="{6819D456-2FC9-D040-8552-660FD34028C1}">
            <xm:f>AND($G95=設定!$B$9,設定!$B$9&lt;&gt;"")</xm:f>
            <x14:dxf>
              <fill>
                <patternFill>
                  <bgColor rgb="FFEEFFCC"/>
                </patternFill>
              </fill>
            </x14:dxf>
          </x14:cfRule>
          <x14:cfRule type="expression" priority="537" id="{799CC10C-A12F-9142-B149-2DA2907847E3}">
            <xm:f>AND($G95=設定!$B$8,設定!$B$8&lt;&gt;"")</xm:f>
            <x14:dxf>
              <fill>
                <patternFill>
                  <bgColor rgb="FFFFFFCC"/>
                </patternFill>
              </fill>
            </x14:dxf>
          </x14:cfRule>
          <x14:cfRule type="expression" priority="538" id="{BFB312C2-A1A0-6B4D-840F-77F436DA3F9C}">
            <xm:f>AND($G95=設定!$B$7,設定!$B$7&lt;&gt;"")</xm:f>
            <x14:dxf>
              <fill>
                <patternFill>
                  <bgColor rgb="FFFFEECC"/>
                </patternFill>
              </fill>
            </x14:dxf>
          </x14:cfRule>
          <x14:cfRule type="expression" priority="539" id="{576289BB-733B-6147-A547-08B33639460C}">
            <xm:f>AND($G95=設定!$B$6,設定!$B$6&lt;&gt;"")</xm:f>
            <x14:dxf>
              <fill>
                <patternFill>
                  <bgColor rgb="FFF1E5DB"/>
                </patternFill>
              </fill>
            </x14:dxf>
          </x14:cfRule>
          <x14:cfRule type="expression" priority="540" id="{86AD5F9E-755C-EA45-A43F-C368BEEB3FEA}">
            <xm:f>AND($G95=設定!$B$5,設定!$B$5&lt;&gt;"")</xm:f>
            <x14:dxf>
              <fill>
                <patternFill>
                  <bgColor rgb="FFFFCCCC"/>
                </patternFill>
              </fill>
            </x14:dxf>
          </x14:cfRule>
          <xm:sqref>F95:G95</xm:sqref>
        </x14:conditionalFormatting>
        <x14:conditionalFormatting xmlns:xm="http://schemas.microsoft.com/office/excel/2006/main">
          <x14:cfRule type="expression" priority="508" id="{6B550221-7EB1-8E4F-A752-DC3DE40FD697}">
            <xm:f>AND($I95=設定!$B$19,設定!$B$19&lt;&gt;"")</xm:f>
            <x14:dxf>
              <fill>
                <patternFill>
                  <bgColor rgb="FFFFCCDD"/>
                </patternFill>
              </fill>
            </x14:dxf>
          </x14:cfRule>
          <x14:cfRule type="expression" priority="509" id="{123A38B7-C947-3D4A-9F41-2F8602FA7CBA}">
            <xm:f>AND($I95=設定!$B$18,設定!$B$18&lt;&gt;"")</xm:f>
            <x14:dxf>
              <fill>
                <patternFill>
                  <bgColor rgb="FFF7D4EB"/>
                </patternFill>
              </fill>
            </x14:dxf>
          </x14:cfRule>
          <x14:cfRule type="expression" priority="510" id="{420CD5F5-9DC1-1242-A869-C6DF91B74317}">
            <xm:f>AND($I95=設定!$B$17,設定!$B$17&lt;&gt;"")</xm:f>
            <x14:dxf>
              <fill>
                <patternFill>
                  <bgColor rgb="FFFFCCFF"/>
                </patternFill>
              </fill>
            </x14:dxf>
          </x14:cfRule>
          <x14:cfRule type="expression" priority="511" id="{CED35D0E-1C84-2C4A-A59C-F49DA5016556}">
            <xm:f>AND($I95=設定!$B$16,設定!$B$16&lt;&gt;"")</xm:f>
            <x14:dxf>
              <fill>
                <patternFill>
                  <bgColor rgb="FFEECCFF"/>
                </patternFill>
              </fill>
            </x14:dxf>
          </x14:cfRule>
          <x14:cfRule type="expression" priority="512" id="{F01B1F04-6444-074A-8689-31348AF00711}">
            <xm:f>AND($I95=設定!$B$15,設定!$B$15&lt;&gt;"")</xm:f>
            <x14:dxf>
              <fill>
                <patternFill>
                  <bgColor rgb="FFD6D6F5"/>
                </patternFill>
              </fill>
            </x14:dxf>
          </x14:cfRule>
          <x14:cfRule type="expression" priority="513" id="{6503E1F0-6CE7-BD44-88AB-2EE341C6C7C6}">
            <xm:f>AND($I95=設定!$B$14,設定!$B$14&lt;&gt;"")</xm:f>
            <x14:dxf>
              <fill>
                <patternFill>
                  <bgColor rgb="FFCCDDFF"/>
                </patternFill>
              </fill>
            </x14:dxf>
          </x14:cfRule>
          <x14:cfRule type="expression" priority="514" id="{87016ACE-58A2-354C-BEA8-A8FEB3DF0F39}">
            <xm:f>AND($I95=設定!$B$13,設定!$B$13&lt;&gt;"")</xm:f>
            <x14:dxf>
              <fill>
                <patternFill>
                  <bgColor rgb="FFCCEEFF"/>
                </patternFill>
              </fill>
            </x14:dxf>
          </x14:cfRule>
          <x14:cfRule type="expression" priority="515" id="{9BEB89D5-7C43-BE4D-AD58-87785F9E9CFD}">
            <xm:f>AND($I95=設定!$B$12,設定!$B$12&lt;&gt;"")</xm:f>
            <x14:dxf>
              <fill>
                <patternFill>
                  <bgColor rgb="FFCFFCFC"/>
                </patternFill>
              </fill>
            </x14:dxf>
          </x14:cfRule>
          <x14:cfRule type="expression" priority="516" id="{8C612260-5F9B-274E-8B2A-214D1F59C1AA}">
            <xm:f>AND($I95=設定!$B$11,設定!$B$11&lt;&gt;"")</xm:f>
            <x14:dxf>
              <fill>
                <patternFill>
                  <bgColor rgb="FFCCFFDD"/>
                </patternFill>
              </fill>
            </x14:dxf>
          </x14:cfRule>
          <x14:cfRule type="expression" priority="517" id="{12F0B470-2B35-4242-842B-C1C1B5976355}">
            <xm:f>AND($I95=設定!$B$10,設定!$B$10&lt;&gt;"")</xm:f>
            <x14:dxf>
              <fill>
                <patternFill>
                  <bgColor rgb="FFDDFFCC"/>
                </patternFill>
              </fill>
            </x14:dxf>
          </x14:cfRule>
          <x14:cfRule type="expression" priority="518" id="{628D2F4B-1775-4049-B307-91DA8E8349E5}">
            <xm:f>AND($I95=設定!$B$9,設定!$B$9&lt;&gt;"")</xm:f>
            <x14:dxf>
              <fill>
                <patternFill>
                  <bgColor rgb="FFEEFFCC"/>
                </patternFill>
              </fill>
            </x14:dxf>
          </x14:cfRule>
          <x14:cfRule type="expression" priority="519" id="{A0C2A3CC-2755-CE46-B0C0-76AC134837FE}">
            <xm:f>AND($I95=設定!$B$8,設定!$B$8&lt;&gt;"")</xm:f>
            <x14:dxf>
              <fill>
                <patternFill>
                  <bgColor rgb="FFFFFFCC"/>
                </patternFill>
              </fill>
            </x14:dxf>
          </x14:cfRule>
          <x14:cfRule type="expression" priority="520" id="{28246D71-D05D-554E-ACF9-9BF7ADAA6814}">
            <xm:f>AND($I95=設定!$B$7,設定!$B$7&lt;&gt;"")</xm:f>
            <x14:dxf>
              <fill>
                <patternFill>
                  <bgColor rgb="FFFFEECC"/>
                </patternFill>
              </fill>
            </x14:dxf>
          </x14:cfRule>
          <x14:cfRule type="expression" priority="521" id="{7E601D74-C4C8-4549-80F0-40D17202A3DE}">
            <xm:f>AND($I95=設定!$B$6,設定!$B$6&lt;&gt;"")</xm:f>
            <x14:dxf>
              <fill>
                <patternFill>
                  <bgColor rgb="FFF1E5DB"/>
                </patternFill>
              </fill>
            </x14:dxf>
          </x14:cfRule>
          <x14:cfRule type="expression" priority="522" id="{33FEA39A-F596-5345-B760-9757AB2CFA0E}">
            <xm:f>AND($I95=設定!$B$5,設定!$B$5&lt;&gt;"")</xm:f>
            <x14:dxf>
              <fill>
                <patternFill>
                  <bgColor rgb="FFFFCCCC"/>
                </patternFill>
              </fill>
            </x14:dxf>
          </x14:cfRule>
          <xm:sqref>H95:I95</xm:sqref>
        </x14:conditionalFormatting>
        <x14:conditionalFormatting xmlns:xm="http://schemas.microsoft.com/office/excel/2006/main">
          <x14:cfRule type="expression" priority="490" id="{1E0B21CB-6A57-524E-90EE-6EAFB43C7E67}">
            <xm:f>AND($K95=設定!$B$19,設定!$B$19&lt;&gt;"")</xm:f>
            <x14:dxf>
              <fill>
                <patternFill>
                  <bgColor rgb="FFFFCCDD"/>
                </patternFill>
              </fill>
            </x14:dxf>
          </x14:cfRule>
          <x14:cfRule type="expression" priority="491" id="{0CB2376D-6F61-0F42-BCFB-9460D5B8149F}">
            <xm:f>AND($K95=設定!$B$18,設定!$B$18&lt;&gt;"")</xm:f>
            <x14:dxf>
              <fill>
                <patternFill>
                  <bgColor rgb="FFF7D4EB"/>
                </patternFill>
              </fill>
            </x14:dxf>
          </x14:cfRule>
          <x14:cfRule type="expression" priority="492" id="{644F615E-A067-C544-A9A5-E19E95569B8C}">
            <xm:f>AND($K95=設定!$B$17,設定!$B$17&lt;&gt;"")</xm:f>
            <x14:dxf>
              <fill>
                <patternFill>
                  <bgColor rgb="FFFFCCFF"/>
                </patternFill>
              </fill>
            </x14:dxf>
          </x14:cfRule>
          <x14:cfRule type="expression" priority="493" id="{8B7EDA53-4AB2-F945-B98E-D62028A532DA}">
            <xm:f>AND($K95=設定!$B$16,設定!$B$16&lt;&gt;"")</xm:f>
            <x14:dxf>
              <fill>
                <patternFill>
                  <bgColor rgb="FFEECCFF"/>
                </patternFill>
              </fill>
            </x14:dxf>
          </x14:cfRule>
          <x14:cfRule type="expression" priority="494" id="{91ACCA48-738F-DA4F-92A9-F371BF812589}">
            <xm:f>AND($K95=設定!$B$15,設定!$B$15&lt;&gt;"")</xm:f>
            <x14:dxf>
              <fill>
                <patternFill>
                  <bgColor rgb="FFD6D6F5"/>
                </patternFill>
              </fill>
            </x14:dxf>
          </x14:cfRule>
          <x14:cfRule type="expression" priority="495" id="{13F39CBC-DB1D-AB42-BA09-F075AFF43EEC}">
            <xm:f>AND($K95=設定!$B$14,設定!$B$14&lt;&gt;"")</xm:f>
            <x14:dxf>
              <fill>
                <patternFill>
                  <bgColor rgb="FFCCDDFF"/>
                </patternFill>
              </fill>
            </x14:dxf>
          </x14:cfRule>
          <x14:cfRule type="expression" priority="496" id="{C6C19741-3FC9-8746-A7AC-8558938CC45C}">
            <xm:f>AND($K95=設定!$B$13,設定!$B$13&lt;&gt;"")</xm:f>
            <x14:dxf>
              <fill>
                <patternFill>
                  <bgColor rgb="FFCCEEFF"/>
                </patternFill>
              </fill>
            </x14:dxf>
          </x14:cfRule>
          <x14:cfRule type="expression" priority="497" id="{0590A2BA-EF0B-1A46-AB85-553151D434F9}">
            <xm:f>AND($K95=設定!$B$12,設定!$B$12&lt;&gt;"")</xm:f>
            <x14:dxf>
              <fill>
                <patternFill>
                  <bgColor rgb="FFCFFCFC"/>
                </patternFill>
              </fill>
            </x14:dxf>
          </x14:cfRule>
          <x14:cfRule type="expression" priority="498" id="{E3689CD6-8384-DC44-B8CC-A9B3623E2F05}">
            <xm:f>AND($K95=設定!$B$11,設定!$B$11&lt;&gt;"")</xm:f>
            <x14:dxf>
              <fill>
                <patternFill>
                  <bgColor rgb="FFCCFFDD"/>
                </patternFill>
              </fill>
            </x14:dxf>
          </x14:cfRule>
          <x14:cfRule type="expression" priority="499" id="{03EEBB73-9C95-0D40-8EAA-13D43B387BA9}">
            <xm:f>AND($K95=設定!$B$10,設定!$B$10&lt;&gt;"")</xm:f>
            <x14:dxf>
              <fill>
                <patternFill>
                  <bgColor rgb="FFDDFFCC"/>
                </patternFill>
              </fill>
            </x14:dxf>
          </x14:cfRule>
          <x14:cfRule type="expression" priority="500" id="{2E4270FC-62CD-CA49-B266-F8A7B21CC338}">
            <xm:f>AND($K95=設定!$B$9,設定!$B$9&lt;&gt;"")</xm:f>
            <x14:dxf>
              <fill>
                <patternFill>
                  <bgColor rgb="FFEEFFCC"/>
                </patternFill>
              </fill>
            </x14:dxf>
          </x14:cfRule>
          <x14:cfRule type="expression" priority="501" id="{E4175C61-566F-924C-9D6A-EF2A0F730D8A}">
            <xm:f>AND($K95=設定!$B$8,設定!$B$8&lt;&gt;"")</xm:f>
            <x14:dxf>
              <fill>
                <patternFill>
                  <bgColor rgb="FFFFFFCC"/>
                </patternFill>
              </fill>
            </x14:dxf>
          </x14:cfRule>
          <x14:cfRule type="expression" priority="502" id="{22ADE06A-BD5A-6B43-8624-ED07F2143A7F}">
            <xm:f>AND($K95=設定!$B$7,設定!$B$7&lt;&gt;"")</xm:f>
            <x14:dxf>
              <fill>
                <patternFill>
                  <bgColor rgb="FFFFEECC"/>
                </patternFill>
              </fill>
            </x14:dxf>
          </x14:cfRule>
          <x14:cfRule type="expression" priority="503" id="{CB2D5864-1F29-7F44-B9CF-A9CC6390558B}">
            <xm:f>AND($K95=設定!$B$6,設定!$B$6&lt;&gt;"")</xm:f>
            <x14:dxf>
              <fill>
                <patternFill>
                  <bgColor rgb="FFF1E5DB"/>
                </patternFill>
              </fill>
            </x14:dxf>
          </x14:cfRule>
          <x14:cfRule type="expression" priority="504" id="{3CA6EB69-94B1-2C4C-802E-8B9AA174EC6D}">
            <xm:f>AND($K95=設定!$B$5,設定!$B$5&lt;&gt;"")</xm:f>
            <x14:dxf>
              <fill>
                <patternFill>
                  <bgColor rgb="FFFFCCCC"/>
                </patternFill>
              </fill>
            </x14:dxf>
          </x14:cfRule>
          <xm:sqref>J95:K95</xm:sqref>
        </x14:conditionalFormatting>
        <x14:conditionalFormatting xmlns:xm="http://schemas.microsoft.com/office/excel/2006/main">
          <x14:cfRule type="expression" priority="472" id="{4B33B3FA-603D-EB4A-9D82-26B35C4F334C}">
            <xm:f>AND($M95=設定!$B$19,設定!$B$19&lt;&gt;"")</xm:f>
            <x14:dxf>
              <fill>
                <patternFill>
                  <bgColor rgb="FFFFCCDD"/>
                </patternFill>
              </fill>
            </x14:dxf>
          </x14:cfRule>
          <x14:cfRule type="expression" priority="473" id="{B9006DE2-8B16-E149-9B42-9BEE5E5DA3F9}">
            <xm:f>AND($M95=設定!$B$18,設定!$B$18&lt;&gt;"")</xm:f>
            <x14:dxf>
              <fill>
                <patternFill>
                  <bgColor rgb="FFF7D4EB"/>
                </patternFill>
              </fill>
            </x14:dxf>
          </x14:cfRule>
          <x14:cfRule type="expression" priority="474" id="{60C5E6A2-B0ED-9E4F-A42E-479523E03916}">
            <xm:f>AND($M95=設定!$B$17,設定!$B$17&lt;&gt;"")</xm:f>
            <x14:dxf>
              <fill>
                <patternFill>
                  <bgColor rgb="FFFFCCFF"/>
                </patternFill>
              </fill>
            </x14:dxf>
          </x14:cfRule>
          <x14:cfRule type="expression" priority="475" id="{2FA7B135-262E-5144-B36A-FACE9E60669D}">
            <xm:f>AND($M95=設定!$B$16,設定!$B$16&lt;&gt;"")</xm:f>
            <x14:dxf>
              <fill>
                <patternFill>
                  <bgColor rgb="FFEECCFF"/>
                </patternFill>
              </fill>
            </x14:dxf>
          </x14:cfRule>
          <x14:cfRule type="expression" priority="476" id="{3C98AF98-32BE-B64D-A8DD-8A42EAB6870A}">
            <xm:f>AND($M95=設定!$B$15,設定!$B$15&lt;&gt;"")</xm:f>
            <x14:dxf>
              <fill>
                <patternFill>
                  <bgColor rgb="FFD6D6F5"/>
                </patternFill>
              </fill>
            </x14:dxf>
          </x14:cfRule>
          <x14:cfRule type="expression" priority="477" id="{AF9C9CAD-5557-0946-BFDC-0FDF87538C13}">
            <xm:f>AND($M95=設定!$B$14,設定!$B$14&lt;&gt;"")</xm:f>
            <x14:dxf>
              <fill>
                <patternFill>
                  <bgColor rgb="FFCCDDFF"/>
                </patternFill>
              </fill>
            </x14:dxf>
          </x14:cfRule>
          <x14:cfRule type="expression" priority="478" id="{F6699220-305C-4C4F-881B-94B186907D49}">
            <xm:f>AND($M95=設定!$B$13,設定!$B$13&lt;&gt;"")</xm:f>
            <x14:dxf>
              <fill>
                <patternFill>
                  <bgColor rgb="FFCCEEFF"/>
                </patternFill>
              </fill>
            </x14:dxf>
          </x14:cfRule>
          <x14:cfRule type="expression" priority="479" id="{4BFFD3C8-9CE4-D145-96BD-75243083CE97}">
            <xm:f>AND($M95=設定!$B$12,設定!$B$12&lt;&gt;"")</xm:f>
            <x14:dxf>
              <fill>
                <patternFill>
                  <bgColor rgb="FFCFFCFC"/>
                </patternFill>
              </fill>
            </x14:dxf>
          </x14:cfRule>
          <x14:cfRule type="expression" priority="480" id="{149A7204-0FB3-8A4B-AF22-F8218BEF3E95}">
            <xm:f>AND($M95=設定!$B$11,設定!$B$11&lt;&gt;"")</xm:f>
            <x14:dxf>
              <fill>
                <patternFill>
                  <bgColor rgb="FFCCFFDD"/>
                </patternFill>
              </fill>
            </x14:dxf>
          </x14:cfRule>
          <x14:cfRule type="expression" priority="481" id="{B5E60BC9-DB8C-4445-B541-D775CB4F7012}">
            <xm:f>AND($M95=設定!$B$10,設定!$B$10&lt;&gt;"")</xm:f>
            <x14:dxf>
              <fill>
                <patternFill>
                  <bgColor rgb="FFDDFFCC"/>
                </patternFill>
              </fill>
            </x14:dxf>
          </x14:cfRule>
          <x14:cfRule type="expression" priority="482" id="{81CD88DA-8442-C94E-8017-420DFC537EB3}">
            <xm:f>AND($M95=設定!$B$9,設定!$B$9&lt;&gt;"")</xm:f>
            <x14:dxf>
              <fill>
                <patternFill>
                  <bgColor rgb="FFEEFFCC"/>
                </patternFill>
              </fill>
            </x14:dxf>
          </x14:cfRule>
          <x14:cfRule type="expression" priority="483" id="{0975156A-D7AA-EF45-960C-A9DAA0A2B2FC}">
            <xm:f>AND($M95=設定!$B$8,設定!$B$8&lt;&gt;"")</xm:f>
            <x14:dxf>
              <fill>
                <patternFill>
                  <bgColor rgb="FFFFFFCC"/>
                </patternFill>
              </fill>
            </x14:dxf>
          </x14:cfRule>
          <x14:cfRule type="expression" priority="484" id="{12B78A8F-3CA2-AF40-B214-4F0AF5C4ED5E}">
            <xm:f>AND($M95=設定!$B$7,設定!$B$7&lt;&gt;"")</xm:f>
            <x14:dxf>
              <fill>
                <patternFill>
                  <bgColor rgb="FFFFEECC"/>
                </patternFill>
              </fill>
            </x14:dxf>
          </x14:cfRule>
          <x14:cfRule type="expression" priority="485" id="{498B5DDA-6935-4945-9680-FA114CB6A1D4}">
            <xm:f>AND($M95=設定!$B$6,設定!$B$6&lt;&gt;"")</xm:f>
            <x14:dxf>
              <fill>
                <patternFill>
                  <bgColor rgb="FFF1E5DB"/>
                </patternFill>
              </fill>
            </x14:dxf>
          </x14:cfRule>
          <x14:cfRule type="expression" priority="486" id="{7B63BB72-81EE-DF4E-8C23-C62A89662852}">
            <xm:f>AND($M95=設定!$B$5,設定!$B$5&lt;&gt;"")</xm:f>
            <x14:dxf>
              <fill>
                <patternFill>
                  <bgColor rgb="FFFFCCCC"/>
                </patternFill>
              </fill>
            </x14:dxf>
          </x14:cfRule>
          <xm:sqref>L95:M95</xm:sqref>
        </x14:conditionalFormatting>
        <x14:conditionalFormatting xmlns:xm="http://schemas.microsoft.com/office/excel/2006/main">
          <x14:cfRule type="expression" priority="454" id="{B5DEBDF1-66A4-9143-866A-71222A38A1B4}">
            <xm:f>AND($O95=設定!$B$19,設定!$B$19&lt;&gt;"")</xm:f>
            <x14:dxf>
              <fill>
                <patternFill>
                  <bgColor rgb="FFFFCCDD"/>
                </patternFill>
              </fill>
            </x14:dxf>
          </x14:cfRule>
          <x14:cfRule type="expression" priority="455" id="{C599E429-6DDD-C941-B37E-E546E333ED69}">
            <xm:f>AND($O95=設定!$B$18,設定!$B$18&lt;&gt;"")</xm:f>
            <x14:dxf>
              <fill>
                <patternFill>
                  <bgColor rgb="FFF7D4EB"/>
                </patternFill>
              </fill>
            </x14:dxf>
          </x14:cfRule>
          <x14:cfRule type="expression" priority="456" id="{CAF0A4E3-14C8-9F4F-BE84-8C7E070E36A9}">
            <xm:f>AND($O95=設定!$B$17,設定!$B$17&lt;&gt;"")</xm:f>
            <x14:dxf>
              <fill>
                <patternFill>
                  <bgColor rgb="FFFFCCFF"/>
                </patternFill>
              </fill>
            </x14:dxf>
          </x14:cfRule>
          <x14:cfRule type="expression" priority="457" id="{32677809-049C-074E-AEFE-1C069B21E32C}">
            <xm:f>AND($O95=設定!$B$16,設定!$B$16&lt;&gt;"")</xm:f>
            <x14:dxf>
              <fill>
                <patternFill>
                  <bgColor rgb="FFEECCFF"/>
                </patternFill>
              </fill>
            </x14:dxf>
          </x14:cfRule>
          <x14:cfRule type="expression" priority="458" id="{AD3A060A-56B3-D546-89DB-7765CAB45EB2}">
            <xm:f>AND($O95=設定!$B$15,設定!$B$15&lt;&gt;"")</xm:f>
            <x14:dxf>
              <fill>
                <patternFill>
                  <bgColor rgb="FFD6D6F5"/>
                </patternFill>
              </fill>
            </x14:dxf>
          </x14:cfRule>
          <x14:cfRule type="expression" priority="459" id="{5BE7219C-EB21-ED41-878E-4D72ED84B02A}">
            <xm:f>AND($O95=設定!$B$14,設定!$B$14&lt;&gt;"")</xm:f>
            <x14:dxf>
              <fill>
                <patternFill>
                  <bgColor rgb="FFCCDDFF"/>
                </patternFill>
              </fill>
            </x14:dxf>
          </x14:cfRule>
          <x14:cfRule type="expression" priority="460" id="{9B2DB97F-DF4A-3D4C-A9F9-2FDB1CA0A298}">
            <xm:f>AND($O95=設定!$B$13,設定!$B$13&lt;&gt;"")</xm:f>
            <x14:dxf>
              <fill>
                <patternFill>
                  <bgColor rgb="FFCCEEFF"/>
                </patternFill>
              </fill>
            </x14:dxf>
          </x14:cfRule>
          <x14:cfRule type="expression" priority="461" id="{69E69290-B9BE-5643-BFEE-1A2917825B29}">
            <xm:f>AND($O95=設定!$B$12,設定!$B$12&lt;&gt;"")</xm:f>
            <x14:dxf>
              <fill>
                <patternFill>
                  <bgColor rgb="FFCFFCFC"/>
                </patternFill>
              </fill>
            </x14:dxf>
          </x14:cfRule>
          <x14:cfRule type="expression" priority="462" id="{97CA33E1-97D8-0E43-9D98-DCF0D047656B}">
            <xm:f>AND($O95=設定!$B$11,設定!$B$11&lt;&gt;"")</xm:f>
            <x14:dxf>
              <fill>
                <patternFill>
                  <bgColor rgb="FFCCFFDD"/>
                </patternFill>
              </fill>
            </x14:dxf>
          </x14:cfRule>
          <x14:cfRule type="expression" priority="463" id="{75B776CB-9310-B74B-91BE-8013EC454A56}">
            <xm:f>AND($O95=設定!$B$10,設定!$B$10&lt;&gt;"")</xm:f>
            <x14:dxf>
              <fill>
                <patternFill>
                  <bgColor rgb="FFDDFFCC"/>
                </patternFill>
              </fill>
            </x14:dxf>
          </x14:cfRule>
          <x14:cfRule type="expression" priority="464" id="{BF70875E-DB6A-8149-A3FF-CAE32D13ED50}">
            <xm:f>AND($O95=設定!$B$9,設定!$B$9&lt;&gt;"")</xm:f>
            <x14:dxf>
              <fill>
                <patternFill>
                  <bgColor rgb="FFEEFFCC"/>
                </patternFill>
              </fill>
            </x14:dxf>
          </x14:cfRule>
          <x14:cfRule type="expression" priority="465" id="{F52EBC12-24B6-614E-842A-02B0D08BA4AD}">
            <xm:f>AND($O95=設定!$B$8,設定!$B$8&lt;&gt;"")</xm:f>
            <x14:dxf>
              <fill>
                <patternFill>
                  <bgColor rgb="FFFFFFCC"/>
                </patternFill>
              </fill>
            </x14:dxf>
          </x14:cfRule>
          <x14:cfRule type="expression" priority="466" id="{8E19B4E8-F37D-4A4C-A293-82041D02A4A0}">
            <xm:f>AND($O95=設定!$B$7,設定!$B$7&lt;&gt;"")</xm:f>
            <x14:dxf>
              <fill>
                <patternFill>
                  <bgColor rgb="FFFFEECC"/>
                </patternFill>
              </fill>
            </x14:dxf>
          </x14:cfRule>
          <x14:cfRule type="expression" priority="467" id="{ABBD44AC-79F5-0D40-8620-9F9307AAC71D}">
            <xm:f>AND($O95=設定!$B$6,設定!$B$6&lt;&gt;"")</xm:f>
            <x14:dxf>
              <fill>
                <patternFill>
                  <bgColor rgb="FFF1E5DB"/>
                </patternFill>
              </fill>
            </x14:dxf>
          </x14:cfRule>
          <x14:cfRule type="expression" priority="468" id="{A52178F0-6614-514F-BBB2-D4A9CFE6D773}">
            <xm:f>AND($O95=設定!$B$5,設定!$B$5&lt;&gt;"")</xm:f>
            <x14:dxf>
              <fill>
                <patternFill>
                  <bgColor rgb="FFFFCCCC"/>
                </patternFill>
              </fill>
            </x14:dxf>
          </x14:cfRule>
          <xm:sqref>N95:O95</xm:sqref>
        </x14:conditionalFormatting>
        <x14:conditionalFormatting xmlns:xm="http://schemas.microsoft.com/office/excel/2006/main">
          <x14:cfRule type="expression" priority="436" id="{067871C8-9915-F04D-B302-9AE75D572326}">
            <xm:f>AND($Q95=設定!$B$19,設定!$B$19&lt;&gt;"")</xm:f>
            <x14:dxf>
              <fill>
                <patternFill>
                  <bgColor rgb="FFFFCCDD"/>
                </patternFill>
              </fill>
            </x14:dxf>
          </x14:cfRule>
          <x14:cfRule type="expression" priority="437" id="{132D46C2-4CDF-AE44-ABEC-96A62FB52510}">
            <xm:f>AND($Q95=設定!$B$18,設定!$B$18&lt;&gt;"")</xm:f>
            <x14:dxf>
              <fill>
                <patternFill>
                  <bgColor rgb="FFF7D4EB"/>
                </patternFill>
              </fill>
            </x14:dxf>
          </x14:cfRule>
          <x14:cfRule type="expression" priority="438" id="{D6EED81F-F6DF-FB4C-BBAE-6837A212D394}">
            <xm:f>AND($Q95=設定!$B$17,設定!$B$17&lt;&gt;"")</xm:f>
            <x14:dxf>
              <fill>
                <patternFill>
                  <bgColor rgb="FFFFCCFF"/>
                </patternFill>
              </fill>
            </x14:dxf>
          </x14:cfRule>
          <x14:cfRule type="expression" priority="439" id="{C6C0C3C4-7022-1B41-BB60-C17B1551AB59}">
            <xm:f>AND($Q95=設定!$B$16,設定!$B$16&lt;&gt;"")</xm:f>
            <x14:dxf>
              <fill>
                <patternFill>
                  <bgColor rgb="FFEECCFF"/>
                </patternFill>
              </fill>
            </x14:dxf>
          </x14:cfRule>
          <x14:cfRule type="expression" priority="440" id="{E6C48098-B3A5-2543-B452-3D54A68199D0}">
            <xm:f>AND($Q95=設定!$B$15,設定!$B$15&lt;&gt;"")</xm:f>
            <x14:dxf>
              <fill>
                <patternFill>
                  <bgColor rgb="FFD6D6F5"/>
                </patternFill>
              </fill>
            </x14:dxf>
          </x14:cfRule>
          <x14:cfRule type="expression" priority="441" id="{448E0528-8218-164D-8DD9-E75334204809}">
            <xm:f>AND($Q95=設定!$B$14,設定!$B$14&lt;&gt;"")</xm:f>
            <x14:dxf>
              <fill>
                <patternFill>
                  <bgColor rgb="FFCCDDFF"/>
                </patternFill>
              </fill>
            </x14:dxf>
          </x14:cfRule>
          <x14:cfRule type="expression" priority="442" id="{25B52020-F196-BF4E-B912-FE29D2C5EF4D}">
            <xm:f>AND($Q95=設定!$B$13,設定!$B$13&lt;&gt;"")</xm:f>
            <x14:dxf>
              <fill>
                <patternFill>
                  <bgColor rgb="FFCCEEFF"/>
                </patternFill>
              </fill>
            </x14:dxf>
          </x14:cfRule>
          <x14:cfRule type="expression" priority="443" id="{FCFC860A-336B-654B-A643-2DDDC0D4AFAF}">
            <xm:f>AND($Q95=設定!$B$12,設定!$B$12&lt;&gt;"")</xm:f>
            <x14:dxf>
              <fill>
                <patternFill>
                  <bgColor rgb="FFCFFCFC"/>
                </patternFill>
              </fill>
            </x14:dxf>
          </x14:cfRule>
          <x14:cfRule type="expression" priority="444" id="{E9A57BD3-9BA8-CF49-BC29-1FC004CCFD14}">
            <xm:f>AND($Q95=設定!$B$11,設定!$B$11&lt;&gt;"")</xm:f>
            <x14:dxf>
              <fill>
                <patternFill>
                  <bgColor rgb="FFCCFFDD"/>
                </patternFill>
              </fill>
            </x14:dxf>
          </x14:cfRule>
          <x14:cfRule type="expression" priority="445" id="{09B4B70E-075C-F74E-8C40-C767C3383DBD}">
            <xm:f>AND($Q95=設定!$B$10,設定!$B$10&lt;&gt;"")</xm:f>
            <x14:dxf>
              <fill>
                <patternFill>
                  <bgColor rgb="FFDDFFCC"/>
                </patternFill>
              </fill>
            </x14:dxf>
          </x14:cfRule>
          <x14:cfRule type="expression" priority="446" id="{D6C259E6-4D46-B047-BF84-FE6DB9C7D727}">
            <xm:f>AND($Q95=設定!$B$9,設定!$B$9&lt;&gt;"")</xm:f>
            <x14:dxf>
              <fill>
                <patternFill>
                  <bgColor rgb="FFEEFFCC"/>
                </patternFill>
              </fill>
            </x14:dxf>
          </x14:cfRule>
          <x14:cfRule type="expression" priority="447" id="{1C35B3D1-4996-C740-B3CE-F61E92C8053B}">
            <xm:f>AND($Q95=設定!$B$8,設定!$B$8&lt;&gt;"")</xm:f>
            <x14:dxf>
              <fill>
                <patternFill>
                  <bgColor rgb="FFFFFFCC"/>
                </patternFill>
              </fill>
            </x14:dxf>
          </x14:cfRule>
          <x14:cfRule type="expression" priority="448" id="{15AAD4D3-DB45-EE45-B41B-3FCDBFAC7BCE}">
            <xm:f>AND($Q95=設定!$B$7,設定!$B$7&lt;&gt;"")</xm:f>
            <x14:dxf>
              <fill>
                <patternFill>
                  <bgColor rgb="FFFFEECC"/>
                </patternFill>
              </fill>
            </x14:dxf>
          </x14:cfRule>
          <x14:cfRule type="expression" priority="449" id="{741843CF-EE29-7F41-9797-BC6622A65ECD}">
            <xm:f>AND($Q95=設定!$B$6,設定!$B$6&lt;&gt;"")</xm:f>
            <x14:dxf>
              <fill>
                <patternFill>
                  <bgColor rgb="FFF1E5DB"/>
                </patternFill>
              </fill>
            </x14:dxf>
          </x14:cfRule>
          <x14:cfRule type="expression" priority="450" id="{F750D88D-B71F-B64C-8CBB-C1C1249F8F5F}">
            <xm:f>AND($Q95=設定!$B$5,設定!$B$5&lt;&gt;"")</xm:f>
            <x14:dxf>
              <fill>
                <patternFill>
                  <bgColor rgb="FFFFCCCC"/>
                </patternFill>
              </fill>
            </x14:dxf>
          </x14:cfRule>
          <xm:sqref>P95:Q95</xm:sqref>
        </x14:conditionalFormatting>
        <x14:conditionalFormatting xmlns:xm="http://schemas.microsoft.com/office/excel/2006/main">
          <x14:cfRule type="expression" priority="418" id="{B412A9FC-DEEA-E446-87DB-FA8FE66E2B8E}">
            <xm:f>AND($S95=設定!$B$19,設定!$B$19&lt;&gt;"")</xm:f>
            <x14:dxf>
              <fill>
                <patternFill>
                  <bgColor rgb="FFFFCCDD"/>
                </patternFill>
              </fill>
            </x14:dxf>
          </x14:cfRule>
          <x14:cfRule type="expression" priority="419" id="{43665D8C-BA23-8241-8351-59213FED47BC}">
            <xm:f>AND($S95=設定!$B$18,設定!$B$18&lt;&gt;"")</xm:f>
            <x14:dxf>
              <fill>
                <patternFill>
                  <bgColor rgb="FFF7D4EB"/>
                </patternFill>
              </fill>
            </x14:dxf>
          </x14:cfRule>
          <x14:cfRule type="expression" priority="420" id="{458C35BA-F4C5-A142-8218-F8DC31E18E10}">
            <xm:f>AND($S95=設定!$B$17,設定!$B$17&lt;&gt;"")</xm:f>
            <x14:dxf>
              <fill>
                <patternFill>
                  <bgColor rgb="FFFFCCFF"/>
                </patternFill>
              </fill>
            </x14:dxf>
          </x14:cfRule>
          <x14:cfRule type="expression" priority="421" id="{BAE40CD8-DFB7-784C-9774-57DA20E23BBF}">
            <xm:f>AND($S95=設定!$B$16,設定!$B$16&lt;&gt;"")</xm:f>
            <x14:dxf>
              <fill>
                <patternFill>
                  <bgColor rgb="FFEECCFF"/>
                </patternFill>
              </fill>
            </x14:dxf>
          </x14:cfRule>
          <x14:cfRule type="expression" priority="422" id="{2214029E-3E7A-1243-ADDE-E38FA3083FDF}">
            <xm:f>AND($S95=設定!$B$15,設定!$B$15&lt;&gt;"")</xm:f>
            <x14:dxf>
              <fill>
                <patternFill>
                  <bgColor rgb="FFD6D6F5"/>
                </patternFill>
              </fill>
            </x14:dxf>
          </x14:cfRule>
          <x14:cfRule type="expression" priority="423" id="{71849D9E-46C2-244C-8A35-09F541AF42BF}">
            <xm:f>AND($S95=設定!$B$14,設定!$B$14&lt;&gt;"")</xm:f>
            <x14:dxf>
              <fill>
                <patternFill>
                  <bgColor rgb="FFCCDDFF"/>
                </patternFill>
              </fill>
            </x14:dxf>
          </x14:cfRule>
          <x14:cfRule type="expression" priority="424" id="{D24DC252-6265-D048-8835-E11F6CA60320}">
            <xm:f>AND($S95=設定!$B$13,設定!$B$13&lt;&gt;"")</xm:f>
            <x14:dxf>
              <fill>
                <patternFill>
                  <bgColor rgb="FFCCEEFF"/>
                </patternFill>
              </fill>
            </x14:dxf>
          </x14:cfRule>
          <x14:cfRule type="expression" priority="425" id="{E8E0E5B0-2145-1A48-8EEC-2B8A555D4833}">
            <xm:f>AND($S95=設定!$B$12,設定!$B$12&lt;&gt;"")</xm:f>
            <x14:dxf>
              <fill>
                <patternFill>
                  <bgColor rgb="FFCFFCFC"/>
                </patternFill>
              </fill>
            </x14:dxf>
          </x14:cfRule>
          <x14:cfRule type="expression" priority="426" id="{D92DF46C-1AEB-4341-BD64-1A36502DEDA0}">
            <xm:f>AND($S95=設定!$B$11,設定!$B$11&lt;&gt;"")</xm:f>
            <x14:dxf>
              <fill>
                <patternFill>
                  <bgColor rgb="FFCCFFDD"/>
                </patternFill>
              </fill>
            </x14:dxf>
          </x14:cfRule>
          <x14:cfRule type="expression" priority="427" id="{DC9CDC9F-920A-554F-8908-88BDF25D6A40}">
            <xm:f>AND($S95=設定!$B$10,設定!$B$10&lt;&gt;"")</xm:f>
            <x14:dxf>
              <fill>
                <patternFill>
                  <bgColor rgb="FFDDFFCC"/>
                </patternFill>
              </fill>
            </x14:dxf>
          </x14:cfRule>
          <x14:cfRule type="expression" priority="428" id="{BE2EADB0-F485-ED4B-ACC3-EAD6B7DC760F}">
            <xm:f>AND($S95=設定!$B$9,設定!$B$9&lt;&gt;"")</xm:f>
            <x14:dxf>
              <fill>
                <patternFill>
                  <bgColor rgb="FFEEFFCC"/>
                </patternFill>
              </fill>
            </x14:dxf>
          </x14:cfRule>
          <x14:cfRule type="expression" priority="429" id="{BF434D7C-B4D5-824E-BE66-5282CC8ED7E1}">
            <xm:f>AND($S95=設定!$B$8,設定!$B$8&lt;&gt;"")</xm:f>
            <x14:dxf>
              <fill>
                <patternFill>
                  <bgColor rgb="FFFFFFCC"/>
                </patternFill>
              </fill>
            </x14:dxf>
          </x14:cfRule>
          <x14:cfRule type="expression" priority="430" id="{E7B2564B-9A0B-6641-B46F-F07F7D3CEA12}">
            <xm:f>AND($S95=設定!$B$7,設定!$B$7&lt;&gt;"")</xm:f>
            <x14:dxf>
              <fill>
                <patternFill>
                  <bgColor rgb="FFFFEECC"/>
                </patternFill>
              </fill>
            </x14:dxf>
          </x14:cfRule>
          <x14:cfRule type="expression" priority="431" id="{B499BD64-8585-A942-8BB6-D51678FF0D87}">
            <xm:f>AND($S95=設定!$B$6,設定!$B$6&lt;&gt;"")</xm:f>
            <x14:dxf>
              <fill>
                <patternFill>
                  <bgColor rgb="FFF1E5DB"/>
                </patternFill>
              </fill>
            </x14:dxf>
          </x14:cfRule>
          <x14:cfRule type="expression" priority="432" id="{092F16D0-D028-F84C-9B1D-2D0630E8A600}">
            <xm:f>AND($S95=設定!$B$5,設定!$B$5&lt;&gt;"")</xm:f>
            <x14:dxf>
              <fill>
                <patternFill>
                  <bgColor rgb="FFFFCCCC"/>
                </patternFill>
              </fill>
            </x14:dxf>
          </x14:cfRule>
          <xm:sqref>R95:S95</xm:sqref>
        </x14:conditionalFormatting>
        <x14:conditionalFormatting xmlns:xm="http://schemas.microsoft.com/office/excel/2006/main">
          <x14:cfRule type="expression" priority="400" id="{0745D245-BF3E-FC41-B9C7-E8404DF5B561}">
            <xm:f>AND($U95=設定!$B$19,設定!$B$19&lt;&gt;"")</xm:f>
            <x14:dxf>
              <fill>
                <patternFill>
                  <bgColor rgb="FFFFCCDD"/>
                </patternFill>
              </fill>
            </x14:dxf>
          </x14:cfRule>
          <x14:cfRule type="expression" priority="401" id="{69E9E71E-EB2A-C64C-B83A-0400953A0034}">
            <xm:f>AND($U95=設定!$B$18,設定!$B$18&lt;&gt;"")</xm:f>
            <x14:dxf>
              <fill>
                <patternFill>
                  <bgColor rgb="FFF7D4EB"/>
                </patternFill>
              </fill>
            </x14:dxf>
          </x14:cfRule>
          <x14:cfRule type="expression" priority="402" id="{AB812776-129C-2B40-8122-116C851F4156}">
            <xm:f>AND($U95=設定!$B$17,設定!$B$17&lt;&gt;"")</xm:f>
            <x14:dxf>
              <fill>
                <patternFill>
                  <bgColor rgb="FFFFCCFF"/>
                </patternFill>
              </fill>
            </x14:dxf>
          </x14:cfRule>
          <x14:cfRule type="expression" priority="403" id="{5A973F31-53D5-2943-AFDF-CC35E264627E}">
            <xm:f>AND($U95=設定!$B$16,設定!$B$16&lt;&gt;"")</xm:f>
            <x14:dxf>
              <fill>
                <patternFill>
                  <bgColor rgb="FFEECCFF"/>
                </patternFill>
              </fill>
            </x14:dxf>
          </x14:cfRule>
          <x14:cfRule type="expression" priority="404" id="{964FBD75-2A17-D047-A8E6-0FF6CE73613A}">
            <xm:f>AND($U95=設定!$B$15,設定!$B$15&lt;&gt;"")</xm:f>
            <x14:dxf>
              <fill>
                <patternFill>
                  <bgColor rgb="FFD6D6F5"/>
                </patternFill>
              </fill>
            </x14:dxf>
          </x14:cfRule>
          <x14:cfRule type="expression" priority="405" id="{874EB60A-3C8D-BC46-AF55-29059F466F44}">
            <xm:f>AND($U95=設定!$B$14,設定!$B$14&lt;&gt;"")</xm:f>
            <x14:dxf>
              <fill>
                <patternFill>
                  <bgColor rgb="FFCCDDFF"/>
                </patternFill>
              </fill>
            </x14:dxf>
          </x14:cfRule>
          <x14:cfRule type="expression" priority="406" id="{DF4DD3EA-8FDF-4040-A078-5CD7483C2BDC}">
            <xm:f>AND($U95=設定!$B$13,設定!$B$13&lt;&gt;"")</xm:f>
            <x14:dxf>
              <fill>
                <patternFill>
                  <bgColor rgb="FFCCEEFF"/>
                </patternFill>
              </fill>
            </x14:dxf>
          </x14:cfRule>
          <x14:cfRule type="expression" priority="407" id="{08D25F15-BC2B-3F49-BCD1-2191F741DB1D}">
            <xm:f>AND($U95=設定!$B$12,設定!$B$12&lt;&gt;"")</xm:f>
            <x14:dxf>
              <fill>
                <patternFill>
                  <bgColor rgb="FFCFFCFC"/>
                </patternFill>
              </fill>
            </x14:dxf>
          </x14:cfRule>
          <x14:cfRule type="expression" priority="408" id="{38D7929A-83CA-E945-9CB2-683416A104DC}">
            <xm:f>AND($U95=設定!$B$11,設定!$B$11&lt;&gt;"")</xm:f>
            <x14:dxf>
              <fill>
                <patternFill>
                  <bgColor rgb="FFCCFFDD"/>
                </patternFill>
              </fill>
            </x14:dxf>
          </x14:cfRule>
          <x14:cfRule type="expression" priority="409" id="{154DA1D3-A61E-EF41-8A2A-25D019393FDC}">
            <xm:f>AND($U95=設定!$B$10,設定!$B$10&lt;&gt;"")</xm:f>
            <x14:dxf>
              <fill>
                <patternFill>
                  <bgColor rgb="FFDDFFCC"/>
                </patternFill>
              </fill>
            </x14:dxf>
          </x14:cfRule>
          <x14:cfRule type="expression" priority="410" id="{CBC4F829-13D5-AB4F-BD9B-894A0A3EB3BC}">
            <xm:f>AND($U95=設定!$B$9,設定!$B$9&lt;&gt;"")</xm:f>
            <x14:dxf>
              <fill>
                <patternFill>
                  <bgColor rgb="FFEEFFCC"/>
                </patternFill>
              </fill>
            </x14:dxf>
          </x14:cfRule>
          <x14:cfRule type="expression" priority="411" id="{CFF8FC04-F9A0-E143-B9EA-558919B8EC7E}">
            <xm:f>AND($U95=設定!$B$8,設定!$B$8&lt;&gt;"")</xm:f>
            <x14:dxf>
              <fill>
                <patternFill>
                  <bgColor rgb="FFFFFFCC"/>
                </patternFill>
              </fill>
            </x14:dxf>
          </x14:cfRule>
          <x14:cfRule type="expression" priority="412" id="{C922E676-8539-C047-A1B9-BE7B7ACF3265}">
            <xm:f>AND($U95=設定!$B$7,設定!$B$7&lt;&gt;"")</xm:f>
            <x14:dxf>
              <fill>
                <patternFill>
                  <bgColor rgb="FFFFEECC"/>
                </patternFill>
              </fill>
            </x14:dxf>
          </x14:cfRule>
          <x14:cfRule type="expression" priority="413" id="{15FC3285-A225-254E-A621-7866FD3386CC}">
            <xm:f>AND($U95=設定!$B$6,設定!$B$6&lt;&gt;"")</xm:f>
            <x14:dxf>
              <fill>
                <patternFill>
                  <bgColor rgb="FFF1E5DB"/>
                </patternFill>
              </fill>
            </x14:dxf>
          </x14:cfRule>
          <x14:cfRule type="expression" priority="414" id="{8F64699C-F754-0944-A9B9-F966D665E737}">
            <xm:f>AND($U95=設定!$B$5,設定!$B$5&lt;&gt;"")</xm:f>
            <x14:dxf>
              <fill>
                <patternFill>
                  <bgColor rgb="FFFFCCCC"/>
                </patternFill>
              </fill>
            </x14:dxf>
          </x14:cfRule>
          <xm:sqref>T95:U95</xm:sqref>
        </x14:conditionalFormatting>
        <x14:conditionalFormatting xmlns:xm="http://schemas.microsoft.com/office/excel/2006/main">
          <x14:cfRule type="expression" priority="382" id="{DED055A1-4A85-BA41-A938-016EA48D09A9}">
            <xm:f>AND($W95=設定!$B$19,設定!$B$19&lt;&gt;"")</xm:f>
            <x14:dxf>
              <fill>
                <patternFill>
                  <bgColor rgb="FFFFCCDD"/>
                </patternFill>
              </fill>
            </x14:dxf>
          </x14:cfRule>
          <x14:cfRule type="expression" priority="383" id="{0E8B9AF2-5CC0-2243-96F1-A674F049C742}">
            <xm:f>AND($W95=設定!$B$18,設定!$B$18&lt;&gt;"")</xm:f>
            <x14:dxf>
              <fill>
                <patternFill>
                  <bgColor rgb="FFF7D4EB"/>
                </patternFill>
              </fill>
            </x14:dxf>
          </x14:cfRule>
          <x14:cfRule type="expression" priority="384" id="{BA5D3617-890C-AE4B-AE04-AB1C401AF492}">
            <xm:f>AND($W95=設定!$B$17,設定!$B$17&lt;&gt;"")</xm:f>
            <x14:dxf>
              <fill>
                <patternFill>
                  <bgColor rgb="FFFFCCFF"/>
                </patternFill>
              </fill>
            </x14:dxf>
          </x14:cfRule>
          <x14:cfRule type="expression" priority="385" id="{6CA95BC9-445E-A743-A7E1-543B4B0A591F}">
            <xm:f>AND($W95=設定!$B$16,設定!$B$16&lt;&gt;"")</xm:f>
            <x14:dxf>
              <fill>
                <patternFill>
                  <bgColor rgb="FFEECCFF"/>
                </patternFill>
              </fill>
            </x14:dxf>
          </x14:cfRule>
          <x14:cfRule type="expression" priority="386" id="{05F52F64-68D9-A041-B479-6F38FC673067}">
            <xm:f>AND($W95=設定!$B$15,設定!$B$15&lt;&gt;"")</xm:f>
            <x14:dxf>
              <fill>
                <patternFill>
                  <bgColor rgb="FFD6D6F5"/>
                </patternFill>
              </fill>
            </x14:dxf>
          </x14:cfRule>
          <x14:cfRule type="expression" priority="387" id="{FCB8E644-A042-6B41-8163-F7615527C29B}">
            <xm:f>AND($W95=設定!$B$14,設定!$B$14&lt;&gt;"")</xm:f>
            <x14:dxf>
              <fill>
                <patternFill>
                  <bgColor rgb="FFCCDDFF"/>
                </patternFill>
              </fill>
            </x14:dxf>
          </x14:cfRule>
          <x14:cfRule type="expression" priority="388" id="{B075C7C3-B8AF-6E40-85E9-14A0DC27D11C}">
            <xm:f>AND($W95=設定!$B$13,設定!$B$13&lt;&gt;"")</xm:f>
            <x14:dxf>
              <fill>
                <patternFill>
                  <bgColor rgb="FFCCEEFF"/>
                </patternFill>
              </fill>
            </x14:dxf>
          </x14:cfRule>
          <x14:cfRule type="expression" priority="389" id="{FF225448-803C-3648-8FBD-66EC2AAECFE8}">
            <xm:f>AND($W95=設定!$B$12,設定!$B$12&lt;&gt;"")</xm:f>
            <x14:dxf>
              <fill>
                <patternFill>
                  <bgColor rgb="FFCFFCFC"/>
                </patternFill>
              </fill>
            </x14:dxf>
          </x14:cfRule>
          <x14:cfRule type="expression" priority="390" id="{E6400383-489F-C146-967D-4589E775D890}">
            <xm:f>AND($W95=設定!$B$11,設定!$B$11&lt;&gt;"")</xm:f>
            <x14:dxf>
              <fill>
                <patternFill>
                  <bgColor rgb="FFCCFFDD"/>
                </patternFill>
              </fill>
            </x14:dxf>
          </x14:cfRule>
          <x14:cfRule type="expression" priority="391" id="{336D088F-FC43-1F4D-A770-0936EDB4DD81}">
            <xm:f>AND($W95=設定!$B$10,設定!$B$10&lt;&gt;"")</xm:f>
            <x14:dxf>
              <fill>
                <patternFill>
                  <bgColor rgb="FFDDFFCC"/>
                </patternFill>
              </fill>
            </x14:dxf>
          </x14:cfRule>
          <x14:cfRule type="expression" priority="392" id="{D7208042-1123-454F-8B07-CD66509666F1}">
            <xm:f>AND($W95=設定!$B$9,設定!$B$9&lt;&gt;"")</xm:f>
            <x14:dxf>
              <fill>
                <patternFill>
                  <bgColor rgb="FFEEFFCC"/>
                </patternFill>
              </fill>
            </x14:dxf>
          </x14:cfRule>
          <x14:cfRule type="expression" priority="393" id="{D30C3598-0617-5649-B192-7FC487F4A750}">
            <xm:f>AND($W95=設定!$B$8,設定!$B$8&lt;&gt;"")</xm:f>
            <x14:dxf>
              <fill>
                <patternFill>
                  <bgColor rgb="FFFFFFCC"/>
                </patternFill>
              </fill>
            </x14:dxf>
          </x14:cfRule>
          <x14:cfRule type="expression" priority="394" id="{64F599C8-27C2-E24F-9CD8-D6AEB94E3B60}">
            <xm:f>AND($W95=設定!$B$7,設定!$B$7&lt;&gt;"")</xm:f>
            <x14:dxf>
              <fill>
                <patternFill>
                  <bgColor rgb="FFFFEECC"/>
                </patternFill>
              </fill>
            </x14:dxf>
          </x14:cfRule>
          <x14:cfRule type="expression" priority="395" id="{FA5D2D52-C983-BD4E-84A3-DBFC58139294}">
            <xm:f>AND($W95=設定!$B$6,設定!$B$6&lt;&gt;"")</xm:f>
            <x14:dxf>
              <fill>
                <patternFill>
                  <bgColor rgb="FFF1E5DB"/>
                </patternFill>
              </fill>
            </x14:dxf>
          </x14:cfRule>
          <x14:cfRule type="expression" priority="396" id="{BDFCFA8A-512F-8F4D-B3DA-67596D37DB81}">
            <xm:f>AND($W95=設定!$B$5,設定!$B$5&lt;&gt;"")</xm:f>
            <x14:dxf>
              <fill>
                <patternFill>
                  <bgColor rgb="FFFFCCCC"/>
                </patternFill>
              </fill>
            </x14:dxf>
          </x14:cfRule>
          <xm:sqref>V95:W95</xm:sqref>
        </x14:conditionalFormatting>
        <x14:conditionalFormatting xmlns:xm="http://schemas.microsoft.com/office/excel/2006/main">
          <x14:cfRule type="expression" priority="364" id="{91C2C644-C687-6748-94C3-EA487A2D43D4}">
            <xm:f>AND($Y95=設定!$B$19,設定!$B$19&lt;&gt;"")</xm:f>
            <x14:dxf>
              <fill>
                <patternFill>
                  <bgColor rgb="FFFFCCDD"/>
                </patternFill>
              </fill>
            </x14:dxf>
          </x14:cfRule>
          <x14:cfRule type="expression" priority="365" id="{4839DB1D-D0B5-1E4D-BA9C-35C0597ADF9E}">
            <xm:f>AND($Y95=設定!$B$18,設定!$B$18&lt;&gt;"")</xm:f>
            <x14:dxf>
              <fill>
                <patternFill>
                  <bgColor rgb="FFF7D4EB"/>
                </patternFill>
              </fill>
            </x14:dxf>
          </x14:cfRule>
          <x14:cfRule type="expression" priority="366" id="{7385D1EB-AC4D-6347-BABA-F6518D191432}">
            <xm:f>AND($Y95=設定!$B$17,設定!$B$17&lt;&gt;"")</xm:f>
            <x14:dxf>
              <fill>
                <patternFill>
                  <bgColor rgb="FFFFCCFF"/>
                </patternFill>
              </fill>
            </x14:dxf>
          </x14:cfRule>
          <x14:cfRule type="expression" priority="367" id="{0CAE3FB3-6548-3147-9DEB-1FC59658F89F}">
            <xm:f>AND($Y95=設定!$B$16,設定!$B$16&lt;&gt;"")</xm:f>
            <x14:dxf>
              <fill>
                <patternFill>
                  <bgColor rgb="FFEECCFF"/>
                </patternFill>
              </fill>
            </x14:dxf>
          </x14:cfRule>
          <x14:cfRule type="expression" priority="368" id="{3EEB7B8D-5F4E-3745-8F37-8E67E36937DD}">
            <xm:f>AND($Y95=設定!$B$15,設定!$B$15&lt;&gt;"")</xm:f>
            <x14:dxf>
              <fill>
                <patternFill>
                  <bgColor rgb="FFD6D6F5"/>
                </patternFill>
              </fill>
            </x14:dxf>
          </x14:cfRule>
          <x14:cfRule type="expression" priority="369" id="{122AD27A-C08F-FC4F-9094-8578A14CBBE6}">
            <xm:f>AND($Y95=設定!$B$14,設定!$B$14&lt;&gt;"")</xm:f>
            <x14:dxf>
              <fill>
                <patternFill>
                  <bgColor rgb="FFCCDDFF"/>
                </patternFill>
              </fill>
            </x14:dxf>
          </x14:cfRule>
          <x14:cfRule type="expression" priority="370" id="{9E28B430-FA31-5A4B-A788-8657189265BB}">
            <xm:f>AND($Y95=設定!$B$13,設定!$B$13&lt;&gt;"")</xm:f>
            <x14:dxf>
              <fill>
                <patternFill>
                  <bgColor rgb="FFCCEEFF"/>
                </patternFill>
              </fill>
            </x14:dxf>
          </x14:cfRule>
          <x14:cfRule type="expression" priority="371" id="{15A36CE7-BF1C-D649-BD39-D29AABC54884}">
            <xm:f>AND($Y95=設定!$B$12,設定!$B$12&lt;&gt;"")</xm:f>
            <x14:dxf>
              <fill>
                <patternFill>
                  <bgColor rgb="FFCFFCFC"/>
                </patternFill>
              </fill>
            </x14:dxf>
          </x14:cfRule>
          <x14:cfRule type="expression" priority="372" id="{C7D9ED3F-CD9A-D34C-92C6-A93BD9FB599E}">
            <xm:f>AND($Y95=設定!$B$11,設定!$B$11&lt;&gt;"")</xm:f>
            <x14:dxf>
              <fill>
                <patternFill>
                  <bgColor rgb="FFCCFFDD"/>
                </patternFill>
              </fill>
            </x14:dxf>
          </x14:cfRule>
          <x14:cfRule type="expression" priority="373" id="{8CBA8013-B5F8-1D47-BFBA-9959D4A1B139}">
            <xm:f>AND($Y95=設定!$B$10,設定!$B$10&lt;&gt;"")</xm:f>
            <x14:dxf>
              <fill>
                <patternFill>
                  <bgColor rgb="FFDDFFCC"/>
                </patternFill>
              </fill>
            </x14:dxf>
          </x14:cfRule>
          <x14:cfRule type="expression" priority="374" id="{9E95400A-E890-A843-A01C-9037EA2303BD}">
            <xm:f>AND($Y95=設定!$B$9,設定!$B$9&lt;&gt;"")</xm:f>
            <x14:dxf>
              <fill>
                <patternFill>
                  <bgColor rgb="FFEEFFCC"/>
                </patternFill>
              </fill>
            </x14:dxf>
          </x14:cfRule>
          <x14:cfRule type="expression" priority="375" id="{19AB43B5-BD48-5D4B-B6B8-85CF9117D774}">
            <xm:f>AND($Y95=設定!$B$8,設定!$B$8&lt;&gt;"")</xm:f>
            <x14:dxf>
              <fill>
                <patternFill>
                  <bgColor rgb="FFFFFFCC"/>
                </patternFill>
              </fill>
            </x14:dxf>
          </x14:cfRule>
          <x14:cfRule type="expression" priority="376" id="{F193F1E8-43BA-0047-B171-F6ECDA2317BE}">
            <xm:f>AND($Y95=設定!$B$7,設定!$B$7&lt;&gt;"")</xm:f>
            <x14:dxf>
              <fill>
                <patternFill>
                  <bgColor rgb="FFFFEECC"/>
                </patternFill>
              </fill>
            </x14:dxf>
          </x14:cfRule>
          <x14:cfRule type="expression" priority="377" id="{87418344-9F75-ED49-97EE-ED685EFD32EE}">
            <xm:f>AND($Y95=設定!$B$6,設定!$B$6&lt;&gt;"")</xm:f>
            <x14:dxf>
              <fill>
                <patternFill>
                  <bgColor rgb="FFF1E5DB"/>
                </patternFill>
              </fill>
            </x14:dxf>
          </x14:cfRule>
          <x14:cfRule type="expression" priority="378" id="{4546923B-8BDB-9B45-8BB5-D30131A247E9}">
            <xm:f>AND($Y95=設定!$B$5,設定!$B$5&lt;&gt;"")</xm:f>
            <x14:dxf>
              <fill>
                <patternFill>
                  <bgColor rgb="FFFFCCCC"/>
                </patternFill>
              </fill>
            </x14:dxf>
          </x14:cfRule>
          <xm:sqref>X95:Y95</xm:sqref>
        </x14:conditionalFormatting>
        <x14:conditionalFormatting xmlns:xm="http://schemas.microsoft.com/office/excel/2006/main">
          <x14:cfRule type="expression" priority="346" id="{07B2A086-2F18-944B-8A55-C0F684FD5E2B}">
            <xm:f>AND($AA95=設定!$B$19,設定!$B$19&lt;&gt;"")</xm:f>
            <x14:dxf>
              <fill>
                <patternFill>
                  <bgColor rgb="FFFFCCDD"/>
                </patternFill>
              </fill>
            </x14:dxf>
          </x14:cfRule>
          <x14:cfRule type="expression" priority="347" id="{6233138D-2958-8B49-A338-C7D1B433AE8C}">
            <xm:f>AND($AA95=設定!$B$18,設定!$B$18&lt;&gt;"")</xm:f>
            <x14:dxf>
              <fill>
                <patternFill>
                  <bgColor rgb="FFF7D4EB"/>
                </patternFill>
              </fill>
            </x14:dxf>
          </x14:cfRule>
          <x14:cfRule type="expression" priority="348" id="{FB4A0938-F877-E34F-81BB-5D0489C117BE}">
            <xm:f>AND($AA95=設定!$B$17,設定!$B$17&lt;&gt;"")</xm:f>
            <x14:dxf>
              <fill>
                <patternFill>
                  <bgColor rgb="FFFFCCFF"/>
                </patternFill>
              </fill>
            </x14:dxf>
          </x14:cfRule>
          <x14:cfRule type="expression" priority="349" id="{FE839D46-416F-9E4A-976F-8F851B985DBD}">
            <xm:f>AND($AA95=設定!$B$16,設定!$B$16&lt;&gt;"")</xm:f>
            <x14:dxf>
              <fill>
                <patternFill>
                  <bgColor rgb="FFEECCFF"/>
                </patternFill>
              </fill>
            </x14:dxf>
          </x14:cfRule>
          <x14:cfRule type="expression" priority="350" id="{EF862F67-4707-B54D-A0B4-2901DA39993A}">
            <xm:f>AND($AA95=設定!$B$15,設定!$B$15&lt;&gt;"")</xm:f>
            <x14:dxf>
              <fill>
                <patternFill>
                  <bgColor rgb="FFD6D6F5"/>
                </patternFill>
              </fill>
            </x14:dxf>
          </x14:cfRule>
          <x14:cfRule type="expression" priority="351" id="{A543FD3B-F118-1D4F-9575-BAADAA4D2A54}">
            <xm:f>AND($AA95=設定!$B$14,設定!$B$14&lt;&gt;"")</xm:f>
            <x14:dxf>
              <fill>
                <patternFill>
                  <bgColor rgb="FFCCDDFF"/>
                </patternFill>
              </fill>
            </x14:dxf>
          </x14:cfRule>
          <x14:cfRule type="expression" priority="352" id="{33A8B24C-0113-624E-9F25-20F07CC4E6FF}">
            <xm:f>AND($AA95=設定!$B$13,設定!$B$13&lt;&gt;"")</xm:f>
            <x14:dxf>
              <fill>
                <patternFill>
                  <bgColor rgb="FFCCEEFF"/>
                </patternFill>
              </fill>
            </x14:dxf>
          </x14:cfRule>
          <x14:cfRule type="expression" priority="353" id="{C8F79D9F-ADCB-0344-B834-949A6523C9DB}">
            <xm:f>AND($AA95=設定!$B$12,設定!$B$12&lt;&gt;"")</xm:f>
            <x14:dxf>
              <fill>
                <patternFill>
                  <bgColor rgb="FFCFFCFC"/>
                </patternFill>
              </fill>
            </x14:dxf>
          </x14:cfRule>
          <x14:cfRule type="expression" priority="354" id="{E8E82FF2-E80F-EA4A-B375-06657D14AF98}">
            <xm:f>AND($AA95=設定!$B$11,設定!$B$11&lt;&gt;"")</xm:f>
            <x14:dxf>
              <fill>
                <patternFill>
                  <bgColor rgb="FFCCFFDD"/>
                </patternFill>
              </fill>
            </x14:dxf>
          </x14:cfRule>
          <x14:cfRule type="expression" priority="355" id="{6393FF53-C485-BD45-A96F-7237E4C961B5}">
            <xm:f>AND($AA95=設定!$B$10,設定!$B$10&lt;&gt;"")</xm:f>
            <x14:dxf>
              <fill>
                <patternFill>
                  <bgColor rgb="FFDDFFCC"/>
                </patternFill>
              </fill>
            </x14:dxf>
          </x14:cfRule>
          <x14:cfRule type="expression" priority="356" id="{D0C63375-D959-864C-A076-8BBE9AADED10}">
            <xm:f>AND($AA95=設定!$B$9,設定!$B$9&lt;&gt;"")</xm:f>
            <x14:dxf>
              <fill>
                <patternFill>
                  <bgColor rgb="FFEEFFCC"/>
                </patternFill>
              </fill>
            </x14:dxf>
          </x14:cfRule>
          <x14:cfRule type="expression" priority="357" id="{42482C57-B156-B843-9B98-81B66BD53CF7}">
            <xm:f>AND($AA95=設定!$B$8,設定!$B$8&lt;&gt;"")</xm:f>
            <x14:dxf>
              <fill>
                <patternFill>
                  <bgColor rgb="FFFFFFCC"/>
                </patternFill>
              </fill>
            </x14:dxf>
          </x14:cfRule>
          <x14:cfRule type="expression" priority="358" id="{12E855A3-CA6A-254A-8E70-BC5C5FC248B3}">
            <xm:f>AND($AA95=設定!$B$7,設定!$B$7&lt;&gt;"")</xm:f>
            <x14:dxf>
              <fill>
                <patternFill>
                  <bgColor rgb="FFFFEECC"/>
                </patternFill>
              </fill>
            </x14:dxf>
          </x14:cfRule>
          <x14:cfRule type="expression" priority="359" id="{BEF4853F-610D-1C4C-96BE-47E8B3758A3D}">
            <xm:f>AND($AA95=設定!$B$6,設定!$B$6&lt;&gt;"")</xm:f>
            <x14:dxf>
              <fill>
                <patternFill>
                  <bgColor rgb="FFF1E5DB"/>
                </patternFill>
              </fill>
            </x14:dxf>
          </x14:cfRule>
          <x14:cfRule type="expression" priority="360" id="{E057085D-6E9C-2E48-9634-0B1FDE007B11}">
            <xm:f>AND($AA95=設定!$B$5,設定!$B$5&lt;&gt;"")</xm:f>
            <x14:dxf>
              <fill>
                <patternFill>
                  <bgColor rgb="FFFFCCCC"/>
                </patternFill>
              </fill>
            </x14:dxf>
          </x14:cfRule>
          <xm:sqref>Z95:AA95</xm:sqref>
        </x14:conditionalFormatting>
        <x14:conditionalFormatting xmlns:xm="http://schemas.microsoft.com/office/excel/2006/main">
          <x14:cfRule type="expression" priority="328" id="{D4770690-8E6A-574E-8F23-AE830DC36241}">
            <xm:f>AND($AC95=設定!$B$19,設定!$B$19&lt;&gt;"")</xm:f>
            <x14:dxf>
              <fill>
                <patternFill>
                  <bgColor rgb="FFFFCCDD"/>
                </patternFill>
              </fill>
            </x14:dxf>
          </x14:cfRule>
          <x14:cfRule type="expression" priority="329" id="{949C78D6-897D-1245-9861-EF752C08BF4E}">
            <xm:f>AND($AC95=設定!$B$18,設定!$B$18&lt;&gt;"")</xm:f>
            <x14:dxf>
              <fill>
                <patternFill>
                  <bgColor rgb="FFF7D4EB"/>
                </patternFill>
              </fill>
            </x14:dxf>
          </x14:cfRule>
          <x14:cfRule type="expression" priority="330" id="{D258BB22-3A46-3644-ABAE-E15BF457A846}">
            <xm:f>AND($AC95=設定!$B$17,設定!$B$17&lt;&gt;"")</xm:f>
            <x14:dxf>
              <fill>
                <patternFill>
                  <bgColor rgb="FFFFCCFF"/>
                </patternFill>
              </fill>
            </x14:dxf>
          </x14:cfRule>
          <x14:cfRule type="expression" priority="331" id="{DC9F4914-BD34-CE49-9DC0-6DFEA1ABCD65}">
            <xm:f>AND($AC95=設定!$B$16,設定!$B$16&lt;&gt;"")</xm:f>
            <x14:dxf>
              <fill>
                <patternFill>
                  <bgColor rgb="FFEECCFF"/>
                </patternFill>
              </fill>
            </x14:dxf>
          </x14:cfRule>
          <x14:cfRule type="expression" priority="332" id="{FF69DF82-DBA5-F942-BE73-5ECDD359D6B1}">
            <xm:f>AND($AC95=設定!$B$15,設定!$B$15&lt;&gt;"")</xm:f>
            <x14:dxf>
              <fill>
                <patternFill>
                  <bgColor rgb="FFD6D6F5"/>
                </patternFill>
              </fill>
            </x14:dxf>
          </x14:cfRule>
          <x14:cfRule type="expression" priority="333" id="{C3B620C2-DF36-7945-9F03-B6B43189ED64}">
            <xm:f>AND($AC95=設定!$B$14,設定!$B$14&lt;&gt;"")</xm:f>
            <x14:dxf>
              <fill>
                <patternFill>
                  <bgColor rgb="FFCCDDFF"/>
                </patternFill>
              </fill>
            </x14:dxf>
          </x14:cfRule>
          <x14:cfRule type="expression" priority="334" id="{6A813B24-E0E9-6E46-9E38-3FB893127F02}">
            <xm:f>AND($AC95=設定!$B$13,設定!$B$13&lt;&gt;"")</xm:f>
            <x14:dxf>
              <fill>
                <patternFill>
                  <bgColor rgb="FFCCEEFF"/>
                </patternFill>
              </fill>
            </x14:dxf>
          </x14:cfRule>
          <x14:cfRule type="expression" priority="335" id="{7C25886F-4276-8C42-BB35-5A8A642D7414}">
            <xm:f>AND($AC95=設定!$B$12,設定!$B$12&lt;&gt;"")</xm:f>
            <x14:dxf>
              <fill>
                <patternFill>
                  <bgColor rgb="FFCFFCFC"/>
                </patternFill>
              </fill>
            </x14:dxf>
          </x14:cfRule>
          <x14:cfRule type="expression" priority="336" id="{CD3F1210-4CF0-1346-876F-12A56DFED3F7}">
            <xm:f>AND($AC95=設定!$B$11,設定!$B$11&lt;&gt;"")</xm:f>
            <x14:dxf>
              <fill>
                <patternFill>
                  <bgColor rgb="FFCCFFDD"/>
                </patternFill>
              </fill>
            </x14:dxf>
          </x14:cfRule>
          <x14:cfRule type="expression" priority="337" id="{2972CEFD-CD09-2745-874C-8F0ABC5D8913}">
            <xm:f>AND($AC95=設定!$B$10,設定!$B$10&lt;&gt;"")</xm:f>
            <x14:dxf>
              <fill>
                <patternFill>
                  <bgColor rgb="FFDDFFCC"/>
                </patternFill>
              </fill>
            </x14:dxf>
          </x14:cfRule>
          <x14:cfRule type="expression" priority="338" id="{DC4DEEC2-D92C-A844-918E-740F9EC870DB}">
            <xm:f>AND($AC95=設定!$B$9,設定!$B$9&lt;&gt;"")</xm:f>
            <x14:dxf>
              <fill>
                <patternFill>
                  <bgColor rgb="FFEEFFCC"/>
                </patternFill>
              </fill>
            </x14:dxf>
          </x14:cfRule>
          <x14:cfRule type="expression" priority="339" id="{ADD6F04C-5692-1046-AF43-2B8720166AB8}">
            <xm:f>AND($AC95=設定!$B$8,設定!$B$8&lt;&gt;"")</xm:f>
            <x14:dxf>
              <fill>
                <patternFill>
                  <bgColor rgb="FFFFFFCC"/>
                </patternFill>
              </fill>
            </x14:dxf>
          </x14:cfRule>
          <x14:cfRule type="expression" priority="340" id="{DC7DB153-BF3C-AE47-B695-E15797D1E963}">
            <xm:f>AND($AC95=設定!$B$7,設定!$B$7&lt;&gt;"")</xm:f>
            <x14:dxf>
              <fill>
                <patternFill>
                  <bgColor rgb="FFFFEECC"/>
                </patternFill>
              </fill>
            </x14:dxf>
          </x14:cfRule>
          <x14:cfRule type="expression" priority="341" id="{B149BB8D-B0B9-F648-967C-02C521758C37}">
            <xm:f>AND($AC95=設定!$B$6,設定!$B$6&lt;&gt;"")</xm:f>
            <x14:dxf>
              <fill>
                <patternFill>
                  <bgColor rgb="FFF1E5DB"/>
                </patternFill>
              </fill>
            </x14:dxf>
          </x14:cfRule>
          <x14:cfRule type="expression" priority="342" id="{8A294102-4D27-A749-B846-4344FE3B1A60}">
            <xm:f>AND($AC95=設定!$B$5,設定!$B$5&lt;&gt;"")</xm:f>
            <x14:dxf>
              <fill>
                <patternFill>
                  <bgColor rgb="FFFFCCCC"/>
                </patternFill>
              </fill>
            </x14:dxf>
          </x14:cfRule>
          <xm:sqref>AB95:AC95</xm:sqref>
        </x14:conditionalFormatting>
        <x14:conditionalFormatting xmlns:xm="http://schemas.microsoft.com/office/excel/2006/main">
          <x14:cfRule type="expression" priority="310" id="{7AF164CD-B4A9-6746-A014-3B4039D00546}">
            <xm:f>AND($AE95=設定!$B$19,設定!$B$19&lt;&gt;"")</xm:f>
            <x14:dxf>
              <fill>
                <patternFill>
                  <bgColor rgb="FFFFCCDD"/>
                </patternFill>
              </fill>
            </x14:dxf>
          </x14:cfRule>
          <x14:cfRule type="expression" priority="311" id="{7C72B4CE-0CBD-6647-8E7D-914E02B7657A}">
            <xm:f>AND($AE95=設定!$B$18,設定!$B$18&lt;&gt;"")</xm:f>
            <x14:dxf>
              <fill>
                <patternFill>
                  <bgColor rgb="FFF7D4EB"/>
                </patternFill>
              </fill>
            </x14:dxf>
          </x14:cfRule>
          <x14:cfRule type="expression" priority="312" id="{BF823E7E-4EF2-8B4F-B25B-1FF93DA4BF7B}">
            <xm:f>AND($AE95=設定!$B$17,設定!$B$17&lt;&gt;"")</xm:f>
            <x14:dxf>
              <fill>
                <patternFill>
                  <bgColor rgb="FFFFCCFF"/>
                </patternFill>
              </fill>
            </x14:dxf>
          </x14:cfRule>
          <x14:cfRule type="expression" priority="313" id="{52881C5B-731A-AA43-8680-5495AEAF858E}">
            <xm:f>AND($AE95=設定!$B$16,設定!$B$16&lt;&gt;"")</xm:f>
            <x14:dxf>
              <fill>
                <patternFill>
                  <bgColor rgb="FFEECCFF"/>
                </patternFill>
              </fill>
            </x14:dxf>
          </x14:cfRule>
          <x14:cfRule type="expression" priority="314" id="{88DD91F6-80DC-264E-8270-855A9C4A3558}">
            <xm:f>AND($AE95=設定!$B$15,設定!$B$15&lt;&gt;"")</xm:f>
            <x14:dxf>
              <fill>
                <patternFill>
                  <bgColor rgb="FFD6D6F5"/>
                </patternFill>
              </fill>
            </x14:dxf>
          </x14:cfRule>
          <x14:cfRule type="expression" priority="315" id="{CC4A52CC-ED21-D64E-A8FB-7C0FF4ABA448}">
            <xm:f>AND($AE95=設定!$B$14,設定!$B$14&lt;&gt;"")</xm:f>
            <x14:dxf>
              <fill>
                <patternFill>
                  <bgColor rgb="FFCCDDFF"/>
                </patternFill>
              </fill>
            </x14:dxf>
          </x14:cfRule>
          <x14:cfRule type="expression" priority="316" id="{024A2285-E7A0-5E49-93A5-DA1F92D9C128}">
            <xm:f>AND($AE95=設定!$B$13,設定!$B$13&lt;&gt;"")</xm:f>
            <x14:dxf>
              <fill>
                <patternFill>
                  <bgColor rgb="FFCCEEFF"/>
                </patternFill>
              </fill>
            </x14:dxf>
          </x14:cfRule>
          <x14:cfRule type="expression" priority="317" id="{F534AF5A-8449-AC41-AC75-C59A170556C6}">
            <xm:f>AND($AE95=設定!$B$12,設定!$B$12&lt;&gt;"")</xm:f>
            <x14:dxf>
              <fill>
                <patternFill>
                  <bgColor rgb="FFCFFCFC"/>
                </patternFill>
              </fill>
            </x14:dxf>
          </x14:cfRule>
          <x14:cfRule type="expression" priority="318" id="{D04CD2C2-C73B-2741-B29E-4BB8634D7AC4}">
            <xm:f>AND($AE95=設定!$B$11,設定!$B$11&lt;&gt;"")</xm:f>
            <x14:dxf>
              <fill>
                <patternFill>
                  <bgColor rgb="FFCCFFDD"/>
                </patternFill>
              </fill>
            </x14:dxf>
          </x14:cfRule>
          <x14:cfRule type="expression" priority="319" id="{7DDF889C-A72F-C347-AE63-D4D55B655C38}">
            <xm:f>AND($AE95=設定!$B$10,設定!$B$10&lt;&gt;"")</xm:f>
            <x14:dxf>
              <fill>
                <patternFill>
                  <bgColor rgb="FFDDFFCC"/>
                </patternFill>
              </fill>
            </x14:dxf>
          </x14:cfRule>
          <x14:cfRule type="expression" priority="320" id="{1C66A342-5670-B246-84EA-59508AB1F792}">
            <xm:f>AND($AE95=設定!$B$9,設定!$B$9&lt;&gt;"")</xm:f>
            <x14:dxf>
              <fill>
                <patternFill>
                  <bgColor rgb="FFEEFFCC"/>
                </patternFill>
              </fill>
            </x14:dxf>
          </x14:cfRule>
          <x14:cfRule type="expression" priority="321" id="{31921FD3-15BE-0D45-A363-6D3E48BDD8B8}">
            <xm:f>AND($AE95=設定!$B$8,設定!$B$8&lt;&gt;"")</xm:f>
            <x14:dxf>
              <fill>
                <patternFill>
                  <bgColor rgb="FFFFFFCC"/>
                </patternFill>
              </fill>
            </x14:dxf>
          </x14:cfRule>
          <x14:cfRule type="expression" priority="322" id="{672AB1C7-470E-734A-8202-5500886706BA}">
            <xm:f>AND($AE95=設定!$B$7,設定!$B$7&lt;&gt;"")</xm:f>
            <x14:dxf>
              <fill>
                <patternFill>
                  <bgColor rgb="FFFFEECC"/>
                </patternFill>
              </fill>
            </x14:dxf>
          </x14:cfRule>
          <x14:cfRule type="expression" priority="323" id="{0129BD96-0017-384A-A1F5-51BDA683085D}">
            <xm:f>AND($AE95=設定!$B$6,設定!$B$6&lt;&gt;"")</xm:f>
            <x14:dxf>
              <fill>
                <patternFill>
                  <bgColor rgb="FFF1E5DB"/>
                </patternFill>
              </fill>
            </x14:dxf>
          </x14:cfRule>
          <x14:cfRule type="expression" priority="324" id="{5BC5DA4D-EE7C-0B47-83ED-CCF703A002FF}">
            <xm:f>AND($AE95=設定!$B$5,設定!$B$5&lt;&gt;"")</xm:f>
            <x14:dxf>
              <fill>
                <patternFill>
                  <bgColor rgb="FFFFCCCC"/>
                </patternFill>
              </fill>
            </x14:dxf>
          </x14:cfRule>
          <xm:sqref>AD95:AE95</xm:sqref>
        </x14:conditionalFormatting>
        <x14:conditionalFormatting xmlns:xm="http://schemas.microsoft.com/office/excel/2006/main">
          <x14:cfRule type="expression" priority="292" id="{787FB70E-D866-0240-922A-C67108A62611}">
            <xm:f>AND($AG95=設定!$B$19,設定!$B$19&lt;&gt;"")</xm:f>
            <x14:dxf>
              <fill>
                <patternFill>
                  <bgColor rgb="FFFFCCDD"/>
                </patternFill>
              </fill>
            </x14:dxf>
          </x14:cfRule>
          <x14:cfRule type="expression" priority="293" id="{4A122E05-4C72-6B44-A8FC-7BE8008B1B76}">
            <xm:f>AND($AG95=設定!$B$18,設定!$B$18&lt;&gt;"")</xm:f>
            <x14:dxf>
              <fill>
                <patternFill>
                  <bgColor rgb="FFF7D4EB"/>
                </patternFill>
              </fill>
            </x14:dxf>
          </x14:cfRule>
          <x14:cfRule type="expression" priority="294" id="{F5114FA5-4FF8-EB46-A178-B933E2671F93}">
            <xm:f>AND($AG95=設定!$B$17,設定!$B$17&lt;&gt;"")</xm:f>
            <x14:dxf>
              <fill>
                <patternFill>
                  <bgColor rgb="FFFFCCFF"/>
                </patternFill>
              </fill>
            </x14:dxf>
          </x14:cfRule>
          <x14:cfRule type="expression" priority="295" id="{F901DF76-365C-574F-965E-D1CA5C2BBCF5}">
            <xm:f>AND($AG95=設定!$B$16,設定!$B$16&lt;&gt;"")</xm:f>
            <x14:dxf>
              <fill>
                <patternFill>
                  <bgColor rgb="FFEECCFF"/>
                </patternFill>
              </fill>
            </x14:dxf>
          </x14:cfRule>
          <x14:cfRule type="expression" priority="296" id="{6A48358C-EA48-F740-957C-4CB60D09B12D}">
            <xm:f>AND($AG95=設定!$B$15,設定!$B$15&lt;&gt;"")</xm:f>
            <x14:dxf>
              <fill>
                <patternFill>
                  <bgColor rgb="FFD6D6F5"/>
                </patternFill>
              </fill>
            </x14:dxf>
          </x14:cfRule>
          <x14:cfRule type="expression" priority="297" id="{61BED176-4A86-BB4B-843E-1E6AB79C20FC}">
            <xm:f>AND($AG95=設定!$B$14,設定!$B$14&lt;&gt;"")</xm:f>
            <x14:dxf>
              <fill>
                <patternFill>
                  <bgColor rgb="FFCCDDFF"/>
                </patternFill>
              </fill>
            </x14:dxf>
          </x14:cfRule>
          <x14:cfRule type="expression" priority="298" id="{8269FC3A-946B-4540-9010-4DCA88EAC161}">
            <xm:f>AND($AG95=設定!$B$13,設定!$B$13&lt;&gt;"")</xm:f>
            <x14:dxf>
              <fill>
                <patternFill>
                  <bgColor rgb="FFCCEEFF"/>
                </patternFill>
              </fill>
            </x14:dxf>
          </x14:cfRule>
          <x14:cfRule type="expression" priority="299" id="{1CF00786-5DF7-9849-AE1D-EEC458CC4C75}">
            <xm:f>AND($AG95=設定!$B$12,設定!$B$12&lt;&gt;"")</xm:f>
            <x14:dxf>
              <fill>
                <patternFill>
                  <bgColor rgb="FFCFFCFC"/>
                </patternFill>
              </fill>
            </x14:dxf>
          </x14:cfRule>
          <x14:cfRule type="expression" priority="300" id="{791C67AA-E045-924B-8836-646B021597D6}">
            <xm:f>AND($AG95=設定!$B$11,設定!$B$11&lt;&gt;"")</xm:f>
            <x14:dxf>
              <fill>
                <patternFill>
                  <bgColor rgb="FFCCFFDD"/>
                </patternFill>
              </fill>
            </x14:dxf>
          </x14:cfRule>
          <x14:cfRule type="expression" priority="301" id="{B2C83570-F2C7-7C44-841E-3435A5F77EAC}">
            <xm:f>AND($AG95=設定!$B$10,設定!$B$10&lt;&gt;"")</xm:f>
            <x14:dxf>
              <fill>
                <patternFill>
                  <bgColor rgb="FFDDFFCC"/>
                </patternFill>
              </fill>
            </x14:dxf>
          </x14:cfRule>
          <x14:cfRule type="expression" priority="302" id="{075D6609-2DD7-CC4E-A908-37B1B17FD9EA}">
            <xm:f>AND($AG95=設定!$B$9,設定!$B$9&lt;&gt;"")</xm:f>
            <x14:dxf>
              <fill>
                <patternFill>
                  <bgColor rgb="FFEEFFCC"/>
                </patternFill>
              </fill>
            </x14:dxf>
          </x14:cfRule>
          <x14:cfRule type="expression" priority="303" id="{7ED77853-B214-4449-A017-70092DFFA194}">
            <xm:f>AND($AG95=設定!$B$8,設定!$B$8&lt;&gt;"")</xm:f>
            <x14:dxf>
              <fill>
                <patternFill>
                  <bgColor rgb="FFFFFFCC"/>
                </patternFill>
              </fill>
            </x14:dxf>
          </x14:cfRule>
          <x14:cfRule type="expression" priority="304" id="{13D0B095-7C33-724F-9E32-091135B6C76C}">
            <xm:f>AND($AG95=設定!$B$7,設定!$B$7&lt;&gt;"")</xm:f>
            <x14:dxf>
              <fill>
                <patternFill>
                  <bgColor rgb="FFFFEECC"/>
                </patternFill>
              </fill>
            </x14:dxf>
          </x14:cfRule>
          <x14:cfRule type="expression" priority="305" id="{90B22F41-2C18-684D-AB0B-C8B001A50EAB}">
            <xm:f>AND($AG95=設定!$B$6,設定!$B$6&lt;&gt;"")</xm:f>
            <x14:dxf>
              <fill>
                <patternFill>
                  <bgColor rgb="FFF1E5DB"/>
                </patternFill>
              </fill>
            </x14:dxf>
          </x14:cfRule>
          <x14:cfRule type="expression" priority="306" id="{3E88DBAF-F088-3E4B-BD4D-D12FDBFC7AB5}">
            <xm:f>AND($AG95=設定!$B$5,設定!$B$5&lt;&gt;"")</xm:f>
            <x14:dxf>
              <fill>
                <patternFill>
                  <bgColor rgb="FFFFCCCC"/>
                </patternFill>
              </fill>
            </x14:dxf>
          </x14:cfRule>
          <xm:sqref>AF95:AG95</xm:sqref>
        </x14:conditionalFormatting>
        <x14:conditionalFormatting xmlns:xm="http://schemas.microsoft.com/office/excel/2006/main">
          <x14:cfRule type="expression" priority="274" id="{CE5B27AA-6E99-F84F-8607-77ED76E4C1BF}">
            <xm:f>AND($AI95=設定!$B$19,設定!$B$19&lt;&gt;"")</xm:f>
            <x14:dxf>
              <fill>
                <patternFill>
                  <bgColor rgb="FFFFCCDD"/>
                </patternFill>
              </fill>
            </x14:dxf>
          </x14:cfRule>
          <x14:cfRule type="expression" priority="275" id="{CA9FFC7E-5C61-D444-8E28-F9363EF5784F}">
            <xm:f>AND($AI95=設定!$B$18,設定!$B$18&lt;&gt;"")</xm:f>
            <x14:dxf>
              <fill>
                <patternFill>
                  <bgColor rgb="FFF7D4EB"/>
                </patternFill>
              </fill>
            </x14:dxf>
          </x14:cfRule>
          <x14:cfRule type="expression" priority="276" id="{343D680B-0DDF-3842-B76D-1566244FC523}">
            <xm:f>AND($AI95=設定!$B$17,設定!$B$17&lt;&gt;"")</xm:f>
            <x14:dxf>
              <fill>
                <patternFill>
                  <bgColor rgb="FFFFCCFF"/>
                </patternFill>
              </fill>
            </x14:dxf>
          </x14:cfRule>
          <x14:cfRule type="expression" priority="277" id="{C2FA9CE6-472E-0F44-B18F-E0CF6DC60951}">
            <xm:f>AND($AI95=設定!$B$16,設定!$B$16&lt;&gt;"")</xm:f>
            <x14:dxf>
              <fill>
                <patternFill>
                  <bgColor rgb="FFEECCFF"/>
                </patternFill>
              </fill>
            </x14:dxf>
          </x14:cfRule>
          <x14:cfRule type="expression" priority="278" id="{374F21E2-FBA5-3C43-A2EC-AEFBCDF17110}">
            <xm:f>AND($AI95=設定!$B$15,設定!$B$15&lt;&gt;"")</xm:f>
            <x14:dxf>
              <fill>
                <patternFill>
                  <bgColor rgb="FFD6D6F5"/>
                </patternFill>
              </fill>
            </x14:dxf>
          </x14:cfRule>
          <x14:cfRule type="expression" priority="279" id="{9520AA1B-8356-1446-8631-AF495F0DA44C}">
            <xm:f>AND($AI95=設定!$B$14,設定!$B$14&lt;&gt;"")</xm:f>
            <x14:dxf>
              <fill>
                <patternFill>
                  <bgColor rgb="FFCCDDFF"/>
                </patternFill>
              </fill>
            </x14:dxf>
          </x14:cfRule>
          <x14:cfRule type="expression" priority="280" id="{21FF17E4-7E8E-EF47-BCF5-22865B24B034}">
            <xm:f>AND($AI95=設定!$B$13,設定!$B$13&lt;&gt;"")</xm:f>
            <x14:dxf>
              <fill>
                <patternFill>
                  <bgColor rgb="FFCCEEFF"/>
                </patternFill>
              </fill>
            </x14:dxf>
          </x14:cfRule>
          <x14:cfRule type="expression" priority="281" id="{E40D731F-9801-7845-9CA7-989DFCA90E28}">
            <xm:f>AND($AI95=設定!$B$12,設定!$B$12&lt;&gt;"")</xm:f>
            <x14:dxf>
              <fill>
                <patternFill>
                  <bgColor rgb="FFCFFCFC"/>
                </patternFill>
              </fill>
            </x14:dxf>
          </x14:cfRule>
          <x14:cfRule type="expression" priority="282" id="{F1F3CBEB-D781-2240-A6BA-E635B85A48AA}">
            <xm:f>AND($AI95=設定!$B$11,設定!$B$11&lt;&gt;"")</xm:f>
            <x14:dxf>
              <fill>
                <patternFill>
                  <bgColor rgb="FFCCFFDD"/>
                </patternFill>
              </fill>
            </x14:dxf>
          </x14:cfRule>
          <x14:cfRule type="expression" priority="283" id="{22ED8E82-05C6-0D42-9C82-B4C7CE237028}">
            <xm:f>AND($AI95=設定!$B$10,設定!$B$10&lt;&gt;"")</xm:f>
            <x14:dxf>
              <fill>
                <patternFill>
                  <bgColor rgb="FFDDFFCC"/>
                </patternFill>
              </fill>
            </x14:dxf>
          </x14:cfRule>
          <x14:cfRule type="expression" priority="284" id="{4BF713AF-550B-0740-9210-6B1230DB5EAD}">
            <xm:f>AND($AI95=設定!$B$9,設定!$B$9&lt;&gt;"")</xm:f>
            <x14:dxf>
              <fill>
                <patternFill>
                  <bgColor rgb="FFEEFFCC"/>
                </patternFill>
              </fill>
            </x14:dxf>
          </x14:cfRule>
          <x14:cfRule type="expression" priority="285" id="{87E47437-C7D2-7C4B-BEF4-37241E576048}">
            <xm:f>AND($AI95=設定!$B$8,設定!$B$8&lt;&gt;"")</xm:f>
            <x14:dxf>
              <fill>
                <patternFill>
                  <bgColor rgb="FFFFFFCC"/>
                </patternFill>
              </fill>
            </x14:dxf>
          </x14:cfRule>
          <x14:cfRule type="expression" priority="286" id="{8FBC6CE6-F882-6343-B089-3642AD2CE3B0}">
            <xm:f>AND($AI95=設定!$B$7,設定!$B$7&lt;&gt;"")</xm:f>
            <x14:dxf>
              <fill>
                <patternFill>
                  <bgColor rgb="FFFFEECC"/>
                </patternFill>
              </fill>
            </x14:dxf>
          </x14:cfRule>
          <x14:cfRule type="expression" priority="287" id="{5EA8D21F-3069-C74B-8D2A-6C8C56B3FF34}">
            <xm:f>AND($AI95=設定!$B$6,設定!$B$6&lt;&gt;"")</xm:f>
            <x14:dxf>
              <fill>
                <patternFill>
                  <bgColor rgb="FFF1E5DB"/>
                </patternFill>
              </fill>
            </x14:dxf>
          </x14:cfRule>
          <x14:cfRule type="expression" priority="288" id="{9F2CA870-9A7D-E343-9125-26C1CB84310B}">
            <xm:f>AND($AI95=設定!$B$5,設定!$B$5&lt;&gt;"")</xm:f>
            <x14:dxf>
              <fill>
                <patternFill>
                  <bgColor rgb="FFFFCCCC"/>
                </patternFill>
              </fill>
            </x14:dxf>
          </x14:cfRule>
          <xm:sqref>AH95:AI95</xm:sqref>
        </x14:conditionalFormatting>
        <x14:conditionalFormatting xmlns:xm="http://schemas.microsoft.com/office/excel/2006/main">
          <x14:cfRule type="expression" priority="256" id="{28AD0434-5171-AD4B-8B4D-F4799B1034A6}">
            <xm:f>AND($AK95=設定!$B$19,設定!$B$19&lt;&gt;"")</xm:f>
            <x14:dxf>
              <fill>
                <patternFill>
                  <bgColor rgb="FFFFCCDD"/>
                </patternFill>
              </fill>
            </x14:dxf>
          </x14:cfRule>
          <x14:cfRule type="expression" priority="257" id="{BF839B36-7EAF-B34B-AA6E-C6EDECF5F4BB}">
            <xm:f>AND($AK95=設定!$B$18,設定!$B$18&lt;&gt;"")</xm:f>
            <x14:dxf>
              <fill>
                <patternFill>
                  <bgColor rgb="FFF7D4EB"/>
                </patternFill>
              </fill>
            </x14:dxf>
          </x14:cfRule>
          <x14:cfRule type="expression" priority="258" id="{4D06F380-3827-6247-9F3C-FA46754EA59C}">
            <xm:f>AND($AK95=設定!$B$17,設定!$B$17&lt;&gt;"")</xm:f>
            <x14:dxf>
              <fill>
                <patternFill>
                  <bgColor rgb="FFFFCCFF"/>
                </patternFill>
              </fill>
            </x14:dxf>
          </x14:cfRule>
          <x14:cfRule type="expression" priority="259" id="{ED9806A1-1AB3-B443-88C0-950C1988C5B2}">
            <xm:f>AND($AK95=設定!$B$16,設定!$B$16&lt;&gt;"")</xm:f>
            <x14:dxf>
              <fill>
                <patternFill>
                  <bgColor rgb="FFEECCFF"/>
                </patternFill>
              </fill>
            </x14:dxf>
          </x14:cfRule>
          <x14:cfRule type="expression" priority="260" id="{5B4EEE7E-D2CC-8345-86CD-832407907470}">
            <xm:f>AND($AK95=設定!$B$15,設定!$B$15&lt;&gt;"")</xm:f>
            <x14:dxf>
              <fill>
                <patternFill>
                  <bgColor rgb="FFD6D6F5"/>
                </patternFill>
              </fill>
            </x14:dxf>
          </x14:cfRule>
          <x14:cfRule type="expression" priority="261" id="{633F36AA-0035-F944-B8C9-5678C37BFEB5}">
            <xm:f>AND($AK95=設定!$B$14,設定!$B$14&lt;&gt;"")</xm:f>
            <x14:dxf>
              <fill>
                <patternFill>
                  <bgColor rgb="FFCCDDFF"/>
                </patternFill>
              </fill>
            </x14:dxf>
          </x14:cfRule>
          <x14:cfRule type="expression" priority="262" id="{1A43B1DC-C619-2E47-89CF-56532DE1272A}">
            <xm:f>AND($AK95=設定!$B$13,設定!$B$13&lt;&gt;"")</xm:f>
            <x14:dxf>
              <fill>
                <patternFill>
                  <bgColor rgb="FFCCEEFF"/>
                </patternFill>
              </fill>
            </x14:dxf>
          </x14:cfRule>
          <x14:cfRule type="expression" priority="263" id="{61013330-2EAD-144C-9210-9C83FBCC3E19}">
            <xm:f>AND($AK95=設定!$B$12,設定!$B$12&lt;&gt;"")</xm:f>
            <x14:dxf>
              <fill>
                <patternFill>
                  <bgColor rgb="FFCFFCFC"/>
                </patternFill>
              </fill>
            </x14:dxf>
          </x14:cfRule>
          <x14:cfRule type="expression" priority="264" id="{69E0CA37-B4FD-3845-8369-2C0071F54D4F}">
            <xm:f>AND($AK95=設定!$B$11,設定!$B$11&lt;&gt;"")</xm:f>
            <x14:dxf>
              <fill>
                <patternFill>
                  <bgColor rgb="FFCCFFDD"/>
                </patternFill>
              </fill>
            </x14:dxf>
          </x14:cfRule>
          <x14:cfRule type="expression" priority="265" id="{8B897266-9559-694C-B644-021E13D8E250}">
            <xm:f>AND($AK95=設定!$B$10,設定!$B$10&lt;&gt;"")</xm:f>
            <x14:dxf>
              <fill>
                <patternFill>
                  <bgColor rgb="FFDDFFCC"/>
                </patternFill>
              </fill>
            </x14:dxf>
          </x14:cfRule>
          <x14:cfRule type="expression" priority="266" id="{0E9EC475-0C74-0D43-B32B-DE2C0A8E7927}">
            <xm:f>AND($AK95=設定!$B$9,設定!$B$9&lt;&gt;"")</xm:f>
            <x14:dxf>
              <fill>
                <patternFill>
                  <bgColor rgb="FFEEFFCC"/>
                </patternFill>
              </fill>
            </x14:dxf>
          </x14:cfRule>
          <x14:cfRule type="expression" priority="267" id="{E21F7B18-4D73-BF43-B16E-95E55CE726DE}">
            <xm:f>AND($AK95=設定!$B$8,設定!$B$8&lt;&gt;"")</xm:f>
            <x14:dxf>
              <fill>
                <patternFill>
                  <bgColor rgb="FFFFFFCC"/>
                </patternFill>
              </fill>
            </x14:dxf>
          </x14:cfRule>
          <x14:cfRule type="expression" priority="268" id="{1414E608-D595-6248-B455-CCA9FCC4A473}">
            <xm:f>AND($AK95=設定!$B$7,設定!$B$7&lt;&gt;"")</xm:f>
            <x14:dxf>
              <fill>
                <patternFill>
                  <bgColor rgb="FFFFEECC"/>
                </patternFill>
              </fill>
            </x14:dxf>
          </x14:cfRule>
          <x14:cfRule type="expression" priority="269" id="{F3F9B9A8-E932-2A4E-9F16-C3616E41A782}">
            <xm:f>AND($AK95=設定!$B$6,設定!$B$6&lt;&gt;"")</xm:f>
            <x14:dxf>
              <fill>
                <patternFill>
                  <bgColor rgb="FFF1E5DB"/>
                </patternFill>
              </fill>
            </x14:dxf>
          </x14:cfRule>
          <x14:cfRule type="expression" priority="270" id="{3B0EE3A5-00DF-BB4D-8DA9-739B6195B2A0}">
            <xm:f>AND($AK95=設定!$B$5,設定!$B$5&lt;&gt;"")</xm:f>
            <x14:dxf>
              <fill>
                <patternFill>
                  <bgColor rgb="FFFFCCCC"/>
                </patternFill>
              </fill>
            </x14:dxf>
          </x14:cfRule>
          <xm:sqref>AJ95:AK95</xm:sqref>
        </x14:conditionalFormatting>
        <x14:conditionalFormatting xmlns:xm="http://schemas.microsoft.com/office/excel/2006/main">
          <x14:cfRule type="expression" priority="238" id="{394B500C-A1B2-7C40-B821-2ED2332869F6}">
            <xm:f>AND($AM95=設定!$B$19,設定!$B$19&lt;&gt;"")</xm:f>
            <x14:dxf>
              <fill>
                <patternFill>
                  <bgColor rgb="FFFFCCDD"/>
                </patternFill>
              </fill>
            </x14:dxf>
          </x14:cfRule>
          <x14:cfRule type="expression" priority="239" id="{BD3EA369-34C8-9E4E-BE18-6591A84A7374}">
            <xm:f>AND($AM95=設定!$B$18,設定!$B$18&lt;&gt;"")</xm:f>
            <x14:dxf>
              <fill>
                <patternFill>
                  <bgColor rgb="FFF7D4EB"/>
                </patternFill>
              </fill>
            </x14:dxf>
          </x14:cfRule>
          <x14:cfRule type="expression" priority="240" id="{A51A2171-537F-3948-8B15-740B14042CB8}">
            <xm:f>AND($AM95=設定!$B$17,設定!$B$17&lt;&gt;"")</xm:f>
            <x14:dxf>
              <fill>
                <patternFill>
                  <bgColor rgb="FFFFCCFF"/>
                </patternFill>
              </fill>
            </x14:dxf>
          </x14:cfRule>
          <x14:cfRule type="expression" priority="241" id="{7676E391-C154-CC40-99C9-7A8AFE141844}">
            <xm:f>AND($AM95=設定!$B$16,設定!$B$16&lt;&gt;"")</xm:f>
            <x14:dxf>
              <fill>
                <patternFill>
                  <bgColor rgb="FFEECCFF"/>
                </patternFill>
              </fill>
            </x14:dxf>
          </x14:cfRule>
          <x14:cfRule type="expression" priority="242" id="{0CC216FB-33AE-0D42-ACEA-8DA9D7C1EEAB}">
            <xm:f>AND($AM95=設定!$B$15,設定!$B$15&lt;&gt;"")</xm:f>
            <x14:dxf>
              <fill>
                <patternFill>
                  <bgColor rgb="FFD6D6F5"/>
                </patternFill>
              </fill>
            </x14:dxf>
          </x14:cfRule>
          <x14:cfRule type="expression" priority="243" id="{1ECBC957-DA95-1944-BCB5-CE3C5FB33D92}">
            <xm:f>AND($AM95=設定!$B$14,設定!$B$14&lt;&gt;"")</xm:f>
            <x14:dxf>
              <fill>
                <patternFill>
                  <bgColor rgb="FFCCDDFF"/>
                </patternFill>
              </fill>
            </x14:dxf>
          </x14:cfRule>
          <x14:cfRule type="expression" priority="244" id="{320EC1A6-818E-9049-B6F0-16DEA9C48F2A}">
            <xm:f>AND($AM95=設定!$B$13,設定!$B$13&lt;&gt;"")</xm:f>
            <x14:dxf>
              <fill>
                <patternFill>
                  <bgColor rgb="FFCCEEFF"/>
                </patternFill>
              </fill>
            </x14:dxf>
          </x14:cfRule>
          <x14:cfRule type="expression" priority="245" id="{2295B84B-5C85-0645-9F03-6825BFDD062E}">
            <xm:f>AND($AM95=設定!$B$12,設定!$B$12&lt;&gt;"")</xm:f>
            <x14:dxf>
              <fill>
                <patternFill>
                  <bgColor rgb="FFCFFCFC"/>
                </patternFill>
              </fill>
            </x14:dxf>
          </x14:cfRule>
          <x14:cfRule type="expression" priority="246" id="{B49DC98E-F5CB-F04F-AF98-C74DAFF0DA14}">
            <xm:f>AND($AM95=設定!$B$11,設定!$B$11&lt;&gt;"")</xm:f>
            <x14:dxf>
              <fill>
                <patternFill>
                  <bgColor rgb="FFCCFFDD"/>
                </patternFill>
              </fill>
            </x14:dxf>
          </x14:cfRule>
          <x14:cfRule type="expression" priority="247" id="{F51A3FF2-169D-AE47-9606-F6ABFEDD92D0}">
            <xm:f>AND($AM95=設定!$B$10,設定!$B$10&lt;&gt;"")</xm:f>
            <x14:dxf>
              <fill>
                <patternFill>
                  <bgColor rgb="FFDDFFCC"/>
                </patternFill>
              </fill>
            </x14:dxf>
          </x14:cfRule>
          <x14:cfRule type="expression" priority="248" id="{9107FEFE-ABC1-494D-8DE2-3C536AF1EFE5}">
            <xm:f>AND($AM95=設定!$B$9,設定!$B$9&lt;&gt;"")</xm:f>
            <x14:dxf>
              <fill>
                <patternFill>
                  <bgColor rgb="FFEEFFCC"/>
                </patternFill>
              </fill>
            </x14:dxf>
          </x14:cfRule>
          <x14:cfRule type="expression" priority="249" id="{C77C84B4-63CD-F64D-A2A1-A0C11810DF32}">
            <xm:f>AND($AM95=設定!$B$8,設定!$B$8&lt;&gt;"")</xm:f>
            <x14:dxf>
              <fill>
                <patternFill>
                  <bgColor rgb="FFFFFFCC"/>
                </patternFill>
              </fill>
            </x14:dxf>
          </x14:cfRule>
          <x14:cfRule type="expression" priority="250" id="{80B3DD27-A748-ED40-8E30-9C5801E0BDE7}">
            <xm:f>AND($AM95=設定!$B$7,設定!$B$7&lt;&gt;"")</xm:f>
            <x14:dxf>
              <fill>
                <patternFill>
                  <bgColor rgb="FFFFEECC"/>
                </patternFill>
              </fill>
            </x14:dxf>
          </x14:cfRule>
          <x14:cfRule type="expression" priority="251" id="{DE6EAA40-AF67-B54E-8738-AD9DDFEDB610}">
            <xm:f>AND($AM95=設定!$B$6,設定!$B$6&lt;&gt;"")</xm:f>
            <x14:dxf>
              <fill>
                <patternFill>
                  <bgColor rgb="FFF1E5DB"/>
                </patternFill>
              </fill>
            </x14:dxf>
          </x14:cfRule>
          <x14:cfRule type="expression" priority="252" id="{B8C69305-F6CA-194D-B470-6BE9360BF431}">
            <xm:f>AND($AM95=設定!$B$5,設定!$B$5&lt;&gt;"")</xm:f>
            <x14:dxf>
              <fill>
                <patternFill>
                  <bgColor rgb="FFFFCCCC"/>
                </patternFill>
              </fill>
            </x14:dxf>
          </x14:cfRule>
          <xm:sqref>AL95:AM95</xm:sqref>
        </x14:conditionalFormatting>
        <x14:conditionalFormatting xmlns:xm="http://schemas.microsoft.com/office/excel/2006/main">
          <x14:cfRule type="expression" priority="220" id="{8F602180-CDFD-E445-A9E1-8536D8F99623}">
            <xm:f>AND($AO95=設定!$B$19,設定!$B$19&lt;&gt;"")</xm:f>
            <x14:dxf>
              <fill>
                <patternFill>
                  <bgColor rgb="FFFFCCDD"/>
                </patternFill>
              </fill>
            </x14:dxf>
          </x14:cfRule>
          <x14:cfRule type="expression" priority="221" id="{927001C2-4D06-8E46-B733-E61466C2D21A}">
            <xm:f>AND($AO95=設定!$B$18,設定!$B$18&lt;&gt;"")</xm:f>
            <x14:dxf>
              <fill>
                <patternFill>
                  <bgColor rgb="FFF7D4EB"/>
                </patternFill>
              </fill>
            </x14:dxf>
          </x14:cfRule>
          <x14:cfRule type="expression" priority="222" id="{D250CF8B-16B6-424D-85B1-056B1C1FF3F1}">
            <xm:f>AND($AO95=設定!$B$17,設定!$B$17&lt;&gt;"")</xm:f>
            <x14:dxf>
              <fill>
                <patternFill>
                  <bgColor rgb="FFFFCCFF"/>
                </patternFill>
              </fill>
            </x14:dxf>
          </x14:cfRule>
          <x14:cfRule type="expression" priority="223" id="{8B813771-969A-424E-94C2-014AF4AF804A}">
            <xm:f>AND($AO95=設定!$B$16,設定!$B$16&lt;&gt;"")</xm:f>
            <x14:dxf>
              <fill>
                <patternFill>
                  <bgColor rgb="FFEECCFF"/>
                </patternFill>
              </fill>
            </x14:dxf>
          </x14:cfRule>
          <x14:cfRule type="expression" priority="224" id="{838C451D-4F29-A84F-8F94-5B808A6415AC}">
            <xm:f>AND($AO95=設定!$B$15,設定!$B$15&lt;&gt;"")</xm:f>
            <x14:dxf>
              <fill>
                <patternFill>
                  <bgColor rgb="FFD6D6F5"/>
                </patternFill>
              </fill>
            </x14:dxf>
          </x14:cfRule>
          <x14:cfRule type="expression" priority="225" id="{37B88F8E-37C0-AC49-AA16-3B7BC2D39EB0}">
            <xm:f>AND($AO95=設定!$B$14,設定!$B$14&lt;&gt;"")</xm:f>
            <x14:dxf>
              <fill>
                <patternFill>
                  <bgColor rgb="FFCCDDFF"/>
                </patternFill>
              </fill>
            </x14:dxf>
          </x14:cfRule>
          <x14:cfRule type="expression" priority="226" id="{6E0DE4F2-8ED9-0847-9A81-D7C4BE1FF681}">
            <xm:f>AND($AO95=設定!$B$13,設定!$B$13&lt;&gt;"")</xm:f>
            <x14:dxf>
              <fill>
                <patternFill>
                  <bgColor rgb="FFCCEEFF"/>
                </patternFill>
              </fill>
            </x14:dxf>
          </x14:cfRule>
          <x14:cfRule type="expression" priority="227" id="{18C0F90E-51BF-C143-9A67-8BBE68F84C85}">
            <xm:f>AND($AO95=設定!$B$12,設定!$B$12&lt;&gt;"")</xm:f>
            <x14:dxf>
              <fill>
                <patternFill>
                  <bgColor rgb="FFCFFCFC"/>
                </patternFill>
              </fill>
            </x14:dxf>
          </x14:cfRule>
          <x14:cfRule type="expression" priority="228" id="{88BC6A80-8CF8-E147-A164-45FE7F687E04}">
            <xm:f>AND($AO95=設定!$B$11,設定!$B$11&lt;&gt;"")</xm:f>
            <x14:dxf>
              <fill>
                <patternFill>
                  <bgColor rgb="FFCCFFDD"/>
                </patternFill>
              </fill>
            </x14:dxf>
          </x14:cfRule>
          <x14:cfRule type="expression" priority="229" id="{71DE2AB2-C7D4-444E-8DFB-FF21FBDBD449}">
            <xm:f>AND($AO95=設定!$B$10,設定!$B$10&lt;&gt;"")</xm:f>
            <x14:dxf>
              <fill>
                <patternFill>
                  <bgColor rgb="FFDDFFCC"/>
                </patternFill>
              </fill>
            </x14:dxf>
          </x14:cfRule>
          <x14:cfRule type="expression" priority="230" id="{5D58AB08-136D-4945-824D-6F9465BCA380}">
            <xm:f>AND($AO95=設定!$B$9,設定!$B$9&lt;&gt;"")</xm:f>
            <x14:dxf>
              <fill>
                <patternFill>
                  <bgColor rgb="FFEEFFCC"/>
                </patternFill>
              </fill>
            </x14:dxf>
          </x14:cfRule>
          <x14:cfRule type="expression" priority="231" id="{F1B54F41-3787-B647-AD6E-3B73DFAA0B62}">
            <xm:f>AND($AO95=設定!$B$8,設定!$B$8&lt;&gt;"")</xm:f>
            <x14:dxf>
              <fill>
                <patternFill>
                  <bgColor rgb="FFFFFFCC"/>
                </patternFill>
              </fill>
            </x14:dxf>
          </x14:cfRule>
          <x14:cfRule type="expression" priority="232" id="{9D1C81DB-65BB-0842-B98C-D9F5A4B3FCEB}">
            <xm:f>AND($AO95=設定!$B$7,設定!$B$7&lt;&gt;"")</xm:f>
            <x14:dxf>
              <fill>
                <patternFill>
                  <bgColor rgb="FFFFEECC"/>
                </patternFill>
              </fill>
            </x14:dxf>
          </x14:cfRule>
          <x14:cfRule type="expression" priority="233" id="{9CE01398-DFFA-D145-B69F-4615DB00790B}">
            <xm:f>AND($AO95=設定!$B$6,設定!$B$6&lt;&gt;"")</xm:f>
            <x14:dxf>
              <fill>
                <patternFill>
                  <bgColor rgb="FFF1E5DB"/>
                </patternFill>
              </fill>
            </x14:dxf>
          </x14:cfRule>
          <x14:cfRule type="expression" priority="234" id="{F9AFA479-2425-E843-9C91-0E9CD9F58893}">
            <xm:f>AND($AO95=設定!$B$5,設定!$B$5&lt;&gt;"")</xm:f>
            <x14:dxf>
              <fill>
                <patternFill>
                  <bgColor rgb="FFFFCCCC"/>
                </patternFill>
              </fill>
            </x14:dxf>
          </x14:cfRule>
          <xm:sqref>AN95:AO95</xm:sqref>
        </x14:conditionalFormatting>
        <x14:conditionalFormatting xmlns:xm="http://schemas.microsoft.com/office/excel/2006/main">
          <x14:cfRule type="expression" priority="202" id="{34A3BF03-E068-9145-9A62-CDFE07FE554A}">
            <xm:f>AND($AQ95=設定!$B$19,設定!$B$19&lt;&gt;"")</xm:f>
            <x14:dxf>
              <fill>
                <patternFill>
                  <bgColor rgb="FFFFCCDD"/>
                </patternFill>
              </fill>
            </x14:dxf>
          </x14:cfRule>
          <x14:cfRule type="expression" priority="203" id="{B71DF7EF-7B95-B942-9951-3A1B609A51A2}">
            <xm:f>AND($AQ95=設定!$B$18,設定!$B$18&lt;&gt;"")</xm:f>
            <x14:dxf>
              <fill>
                <patternFill>
                  <bgColor rgb="FFF7D4EB"/>
                </patternFill>
              </fill>
            </x14:dxf>
          </x14:cfRule>
          <x14:cfRule type="expression" priority="204" id="{10084C9D-E7C8-B04F-8AC1-99BD5E0A5F26}">
            <xm:f>AND($AQ95=設定!$B$17,設定!$B$17&lt;&gt;"")</xm:f>
            <x14:dxf>
              <fill>
                <patternFill>
                  <bgColor rgb="FFFFCCFF"/>
                </patternFill>
              </fill>
            </x14:dxf>
          </x14:cfRule>
          <x14:cfRule type="expression" priority="205" id="{600601D4-52B6-174D-A108-106872E0B554}">
            <xm:f>AND($AQ95=設定!$B$16,設定!$B$16&lt;&gt;"")</xm:f>
            <x14:dxf>
              <fill>
                <patternFill>
                  <bgColor rgb="FFEECCFF"/>
                </patternFill>
              </fill>
            </x14:dxf>
          </x14:cfRule>
          <x14:cfRule type="expression" priority="206" id="{E675474A-79B4-3645-B1B7-8A49D13264B7}">
            <xm:f>AND($AQ95=設定!$B$15,設定!$B$15&lt;&gt;"")</xm:f>
            <x14:dxf>
              <fill>
                <patternFill>
                  <bgColor rgb="FFD6D6F5"/>
                </patternFill>
              </fill>
            </x14:dxf>
          </x14:cfRule>
          <x14:cfRule type="expression" priority="207" id="{3F3F2CCB-109B-1943-99ED-11FB351F0F04}">
            <xm:f>AND($AQ95=設定!$B$14,設定!$B$14&lt;&gt;"")</xm:f>
            <x14:dxf>
              <fill>
                <patternFill>
                  <bgColor rgb="FFCCDDFF"/>
                </patternFill>
              </fill>
            </x14:dxf>
          </x14:cfRule>
          <x14:cfRule type="expression" priority="208" id="{C726BF88-C1B2-A245-B95A-D3E9289C0BC1}">
            <xm:f>AND($AQ95=設定!$B$13,設定!$B$13&lt;&gt;"")</xm:f>
            <x14:dxf>
              <fill>
                <patternFill>
                  <bgColor rgb="FFCCEEFF"/>
                </patternFill>
              </fill>
            </x14:dxf>
          </x14:cfRule>
          <x14:cfRule type="expression" priority="209" id="{DBCADA03-B657-854A-B8F5-FD57A30783B1}">
            <xm:f>AND($AQ95=設定!$B$12,設定!$B$12&lt;&gt;"")</xm:f>
            <x14:dxf>
              <fill>
                <patternFill>
                  <bgColor rgb="FFCFFCFC"/>
                </patternFill>
              </fill>
            </x14:dxf>
          </x14:cfRule>
          <x14:cfRule type="expression" priority="210" id="{F1647D3D-C76C-354D-A060-3FC1FCEF4446}">
            <xm:f>AND($AQ95=設定!$B$11,設定!$B$11&lt;&gt;"")</xm:f>
            <x14:dxf>
              <fill>
                <patternFill>
                  <bgColor rgb="FFCCFFDD"/>
                </patternFill>
              </fill>
            </x14:dxf>
          </x14:cfRule>
          <x14:cfRule type="expression" priority="211" id="{2B09B105-F110-9543-A5E0-41791E2ACF87}">
            <xm:f>AND($AQ95=設定!$B$10,設定!$B$10&lt;&gt;"")</xm:f>
            <x14:dxf>
              <fill>
                <patternFill>
                  <bgColor rgb="FFDDFFCC"/>
                </patternFill>
              </fill>
            </x14:dxf>
          </x14:cfRule>
          <x14:cfRule type="expression" priority="212" id="{4539DC4C-CF39-AD4B-BD85-F123CA9B6F0F}">
            <xm:f>AND($AQ95=設定!$B$9,設定!$B$9&lt;&gt;"")</xm:f>
            <x14:dxf>
              <fill>
                <patternFill>
                  <bgColor rgb="FFEEFFCC"/>
                </patternFill>
              </fill>
            </x14:dxf>
          </x14:cfRule>
          <x14:cfRule type="expression" priority="213" id="{333782C7-93C6-B446-A3C4-2E5A6D6801F6}">
            <xm:f>AND($AQ95=設定!$B$8,設定!$B$8&lt;&gt;"")</xm:f>
            <x14:dxf>
              <fill>
                <patternFill>
                  <bgColor rgb="FFFFFFCC"/>
                </patternFill>
              </fill>
            </x14:dxf>
          </x14:cfRule>
          <x14:cfRule type="expression" priority="214" id="{08A89AF8-7051-E643-8F59-8EEB6C195E0E}">
            <xm:f>AND($AQ95=設定!$B$7,設定!$B$7&lt;&gt;"")</xm:f>
            <x14:dxf>
              <fill>
                <patternFill>
                  <bgColor rgb="FFFFEECC"/>
                </patternFill>
              </fill>
            </x14:dxf>
          </x14:cfRule>
          <x14:cfRule type="expression" priority="215" id="{0638962A-A0BF-9F44-8D55-4DD530B68031}">
            <xm:f>AND($AQ95=設定!$B$6,設定!$B$6&lt;&gt;"")</xm:f>
            <x14:dxf>
              <fill>
                <patternFill>
                  <bgColor rgb="FFF1E5DB"/>
                </patternFill>
              </fill>
            </x14:dxf>
          </x14:cfRule>
          <x14:cfRule type="expression" priority="216" id="{5FF6FA16-C3DE-3B40-8A89-360E41CBA33A}">
            <xm:f>AND($AQ95=設定!$B$5,設定!$B$5&lt;&gt;"")</xm:f>
            <x14:dxf>
              <fill>
                <patternFill>
                  <bgColor rgb="FFFFCCCC"/>
                </patternFill>
              </fill>
            </x14:dxf>
          </x14:cfRule>
          <xm:sqref>AP95:AQ95</xm:sqref>
        </x14:conditionalFormatting>
        <x14:conditionalFormatting xmlns:xm="http://schemas.microsoft.com/office/excel/2006/main">
          <x14:cfRule type="expression" priority="184" id="{B38A4B39-E6CC-7040-9008-70697BB2AEC7}">
            <xm:f>AND($AS95=設定!$B$19,設定!$B$19&lt;&gt;"")</xm:f>
            <x14:dxf>
              <fill>
                <patternFill>
                  <bgColor rgb="FFFFCCDD"/>
                </patternFill>
              </fill>
            </x14:dxf>
          </x14:cfRule>
          <x14:cfRule type="expression" priority="185" id="{B0F0FECA-333E-6244-9A38-90EF7D43916F}">
            <xm:f>AND($AS95=設定!$B$18,設定!$B$18&lt;&gt;"")</xm:f>
            <x14:dxf>
              <fill>
                <patternFill>
                  <bgColor rgb="FFF7D4EB"/>
                </patternFill>
              </fill>
            </x14:dxf>
          </x14:cfRule>
          <x14:cfRule type="expression" priority="186" id="{1871A436-AAA3-7441-A3F8-77FA318A4145}">
            <xm:f>AND($AS95=設定!$B$17,設定!$B$17&lt;&gt;"")</xm:f>
            <x14:dxf>
              <fill>
                <patternFill>
                  <bgColor rgb="FFFFCCFF"/>
                </patternFill>
              </fill>
            </x14:dxf>
          </x14:cfRule>
          <x14:cfRule type="expression" priority="187" id="{E7C2268A-C602-CA43-950C-0395B10E5B76}">
            <xm:f>AND($AS95=設定!$B$16,設定!$B$16&lt;&gt;"")</xm:f>
            <x14:dxf>
              <fill>
                <patternFill>
                  <bgColor rgb="FFEECCFF"/>
                </patternFill>
              </fill>
            </x14:dxf>
          </x14:cfRule>
          <x14:cfRule type="expression" priority="188" id="{8612012B-98E0-874C-B070-391CBF7746C4}">
            <xm:f>AND($AS95=設定!$B$15,設定!$B$15&lt;&gt;"")</xm:f>
            <x14:dxf>
              <fill>
                <patternFill>
                  <bgColor rgb="FFD6D6F5"/>
                </patternFill>
              </fill>
            </x14:dxf>
          </x14:cfRule>
          <x14:cfRule type="expression" priority="189" id="{87729780-CAD1-C044-ABE3-D1929517CD78}">
            <xm:f>AND($AS95=設定!$B$14,設定!$B$14&lt;&gt;"")</xm:f>
            <x14:dxf>
              <fill>
                <patternFill>
                  <bgColor rgb="FFCCDDFF"/>
                </patternFill>
              </fill>
            </x14:dxf>
          </x14:cfRule>
          <x14:cfRule type="expression" priority="190" id="{C9058634-7A99-2645-B7EA-2B338CF6F4ED}">
            <xm:f>AND($AS95=設定!$B$13,設定!$B$13&lt;&gt;"")</xm:f>
            <x14:dxf>
              <fill>
                <patternFill>
                  <bgColor rgb="FFCCEEFF"/>
                </patternFill>
              </fill>
            </x14:dxf>
          </x14:cfRule>
          <x14:cfRule type="expression" priority="191" id="{D1CDD37F-C2C9-DA4D-B1A5-E375D5B9C8F7}">
            <xm:f>AND($AS95=設定!$B$12,設定!$B$12&lt;&gt;"")</xm:f>
            <x14:dxf>
              <fill>
                <patternFill>
                  <bgColor rgb="FFCFFCFC"/>
                </patternFill>
              </fill>
            </x14:dxf>
          </x14:cfRule>
          <x14:cfRule type="expression" priority="192" id="{9AEF71BD-F49A-9E44-8A3E-ED5220D232AE}">
            <xm:f>AND($AS95=設定!$B$11,設定!$B$11&lt;&gt;"")</xm:f>
            <x14:dxf>
              <fill>
                <patternFill>
                  <bgColor rgb="FFCCFFDD"/>
                </patternFill>
              </fill>
            </x14:dxf>
          </x14:cfRule>
          <x14:cfRule type="expression" priority="193" id="{86D8A25A-94C2-7C4B-A5B9-5FD45699316C}">
            <xm:f>AND($AS95=設定!$B$10,設定!$B$10&lt;&gt;"")</xm:f>
            <x14:dxf>
              <fill>
                <patternFill>
                  <bgColor rgb="FFDDFFCC"/>
                </patternFill>
              </fill>
            </x14:dxf>
          </x14:cfRule>
          <x14:cfRule type="expression" priority="194" id="{BBFDAE07-A4A9-E74F-9D50-938970DA59D0}">
            <xm:f>AND($AS95=設定!$B$9,設定!$B$9&lt;&gt;"")</xm:f>
            <x14:dxf>
              <fill>
                <patternFill>
                  <bgColor rgb="FFEEFFCC"/>
                </patternFill>
              </fill>
            </x14:dxf>
          </x14:cfRule>
          <x14:cfRule type="expression" priority="195" id="{AEF4D3D7-4C2C-8842-AE45-CA63739B58F4}">
            <xm:f>AND($AS95=設定!$B$8,設定!$B$8&lt;&gt;"")</xm:f>
            <x14:dxf>
              <fill>
                <patternFill>
                  <bgColor rgb="FFFFFFCC"/>
                </patternFill>
              </fill>
            </x14:dxf>
          </x14:cfRule>
          <x14:cfRule type="expression" priority="196" id="{FB918444-683A-744F-9FDD-8AD57A11E568}">
            <xm:f>AND($AS95=設定!$B$7,設定!$B$7&lt;&gt;"")</xm:f>
            <x14:dxf>
              <fill>
                <patternFill>
                  <bgColor rgb="FFFFEECC"/>
                </patternFill>
              </fill>
            </x14:dxf>
          </x14:cfRule>
          <x14:cfRule type="expression" priority="197" id="{10464D82-CD6A-6441-9C18-29C43DE9D858}">
            <xm:f>AND($AS95=設定!$B$6,設定!$B$6&lt;&gt;"")</xm:f>
            <x14:dxf>
              <fill>
                <patternFill>
                  <bgColor rgb="FFF1E5DB"/>
                </patternFill>
              </fill>
            </x14:dxf>
          </x14:cfRule>
          <x14:cfRule type="expression" priority="198" id="{94AF6605-1883-2649-9866-5B979478F229}">
            <xm:f>AND($AS95=設定!$B$5,設定!$B$5&lt;&gt;"")</xm:f>
            <x14:dxf>
              <fill>
                <patternFill>
                  <bgColor rgb="FFFFCCCC"/>
                </patternFill>
              </fill>
            </x14:dxf>
          </x14:cfRule>
          <xm:sqref>AR95:AS95</xm:sqref>
        </x14:conditionalFormatting>
        <x14:conditionalFormatting xmlns:xm="http://schemas.microsoft.com/office/excel/2006/main">
          <x14:cfRule type="expression" priority="166" id="{035FB488-E884-2045-A2C9-EB2E4AF99AF9}">
            <xm:f>AND($AU95=設定!$B$19,設定!$B$19&lt;&gt;"")</xm:f>
            <x14:dxf>
              <fill>
                <patternFill>
                  <bgColor rgb="FFFFCCDD"/>
                </patternFill>
              </fill>
            </x14:dxf>
          </x14:cfRule>
          <x14:cfRule type="expression" priority="167" id="{2F6BF6B9-9A98-7D45-8279-DE8F02668070}">
            <xm:f>AND($AU95=設定!$B$18,設定!$B$18&lt;&gt;"")</xm:f>
            <x14:dxf>
              <fill>
                <patternFill>
                  <bgColor rgb="FFF7D4EB"/>
                </patternFill>
              </fill>
            </x14:dxf>
          </x14:cfRule>
          <x14:cfRule type="expression" priority="168" id="{E01AB79D-AFD1-4146-B481-0D572230A3C1}">
            <xm:f>AND($AU95=設定!$B$17,設定!$B$17&lt;&gt;"")</xm:f>
            <x14:dxf>
              <fill>
                <patternFill>
                  <bgColor rgb="FFFFCCFF"/>
                </patternFill>
              </fill>
            </x14:dxf>
          </x14:cfRule>
          <x14:cfRule type="expression" priority="169" id="{9BD2DAB8-BC57-E940-AA39-19B31634348B}">
            <xm:f>AND($AU95=設定!$B$16,設定!$B$16&lt;&gt;"")</xm:f>
            <x14:dxf>
              <fill>
                <patternFill>
                  <bgColor rgb="FFEECCFF"/>
                </patternFill>
              </fill>
            </x14:dxf>
          </x14:cfRule>
          <x14:cfRule type="expression" priority="170" id="{16CAB285-883F-A24E-BA7E-5B0B23106173}">
            <xm:f>AND($AU95=設定!$B$15,設定!$B$15&lt;&gt;"")</xm:f>
            <x14:dxf>
              <fill>
                <patternFill>
                  <bgColor rgb="FFD6D6F5"/>
                </patternFill>
              </fill>
            </x14:dxf>
          </x14:cfRule>
          <x14:cfRule type="expression" priority="171" id="{DD8E948C-66E7-1B42-BDC8-77BB19FD3DA2}">
            <xm:f>AND($AU95=設定!$B$14,設定!$B$14&lt;&gt;"")</xm:f>
            <x14:dxf>
              <fill>
                <patternFill>
                  <bgColor rgb="FFCCDDFF"/>
                </patternFill>
              </fill>
            </x14:dxf>
          </x14:cfRule>
          <x14:cfRule type="expression" priority="172" id="{49617157-F01C-344D-814C-1ECFB0ADA92D}">
            <xm:f>AND($AU95=設定!$B$13,設定!$B$13&lt;&gt;"")</xm:f>
            <x14:dxf>
              <fill>
                <patternFill>
                  <bgColor rgb="FFCCEEFF"/>
                </patternFill>
              </fill>
            </x14:dxf>
          </x14:cfRule>
          <x14:cfRule type="expression" priority="173" id="{E78DCA3F-0C6F-5346-A365-9FEEAF563881}">
            <xm:f>AND($AU95=設定!$B$12,設定!$B$12&lt;&gt;"")</xm:f>
            <x14:dxf>
              <fill>
                <patternFill>
                  <bgColor rgb="FFCFFCFC"/>
                </patternFill>
              </fill>
            </x14:dxf>
          </x14:cfRule>
          <x14:cfRule type="expression" priority="174" id="{EC469B39-67E0-534E-B3C2-EA03E08325B0}">
            <xm:f>AND($AU95=設定!$B$11,設定!$B$11&lt;&gt;"")</xm:f>
            <x14:dxf>
              <fill>
                <patternFill>
                  <bgColor rgb="FFCCFFDD"/>
                </patternFill>
              </fill>
            </x14:dxf>
          </x14:cfRule>
          <x14:cfRule type="expression" priority="175" id="{999CA73E-4515-DD44-B89E-0F5631D1E403}">
            <xm:f>AND($AU95=設定!$B$10,設定!$B$10&lt;&gt;"")</xm:f>
            <x14:dxf>
              <fill>
                <patternFill>
                  <bgColor rgb="FFDDFFCC"/>
                </patternFill>
              </fill>
            </x14:dxf>
          </x14:cfRule>
          <x14:cfRule type="expression" priority="176" id="{3EE3E664-F43B-104B-90DF-C9248534510D}">
            <xm:f>AND($AU95=設定!$B$9,設定!$B$9&lt;&gt;"")</xm:f>
            <x14:dxf>
              <fill>
                <patternFill>
                  <bgColor rgb="FFEEFFCC"/>
                </patternFill>
              </fill>
            </x14:dxf>
          </x14:cfRule>
          <x14:cfRule type="expression" priority="177" id="{B9C56FA5-624A-C146-BCB6-06CA6C6DA73A}">
            <xm:f>AND($AU95=設定!$B$8,設定!$B$8&lt;&gt;"")</xm:f>
            <x14:dxf>
              <fill>
                <patternFill>
                  <bgColor rgb="FFFFFFCC"/>
                </patternFill>
              </fill>
            </x14:dxf>
          </x14:cfRule>
          <x14:cfRule type="expression" priority="178" id="{EE267EB4-F5DF-2E45-82C3-28DC0B7F77EE}">
            <xm:f>AND($AU95=設定!$B$7,設定!$B$7&lt;&gt;"")</xm:f>
            <x14:dxf>
              <fill>
                <patternFill>
                  <bgColor rgb="FFFFEECC"/>
                </patternFill>
              </fill>
            </x14:dxf>
          </x14:cfRule>
          <x14:cfRule type="expression" priority="179" id="{AF85C72B-39F1-CC43-9A74-C0BB1AB2C650}">
            <xm:f>AND($AU95=設定!$B$6,設定!$B$6&lt;&gt;"")</xm:f>
            <x14:dxf>
              <fill>
                <patternFill>
                  <bgColor rgb="FFF1E5DB"/>
                </patternFill>
              </fill>
            </x14:dxf>
          </x14:cfRule>
          <x14:cfRule type="expression" priority="180" id="{B3A111E0-D3D7-B145-A7DB-FF051CBD5C99}">
            <xm:f>AND($AU95=設定!$B$5,設定!$B$5&lt;&gt;"")</xm:f>
            <x14:dxf>
              <fill>
                <patternFill>
                  <bgColor rgb="FFFFCCCC"/>
                </patternFill>
              </fill>
            </x14:dxf>
          </x14:cfRule>
          <xm:sqref>AT95:AU95</xm:sqref>
        </x14:conditionalFormatting>
        <x14:conditionalFormatting xmlns:xm="http://schemas.microsoft.com/office/excel/2006/main">
          <x14:cfRule type="expression" priority="148" id="{5E5BF595-00AB-904C-9EA3-4043C7FC9EE4}">
            <xm:f>AND($AW95=設定!$B$19,設定!$B$19&lt;&gt;"")</xm:f>
            <x14:dxf>
              <fill>
                <patternFill>
                  <bgColor rgb="FFFFCCDD"/>
                </patternFill>
              </fill>
            </x14:dxf>
          </x14:cfRule>
          <x14:cfRule type="expression" priority="149" id="{21A6A13F-EA8D-6544-970A-1126CD25A02A}">
            <xm:f>AND($AW95=設定!$B$18,設定!$B$18&lt;&gt;"")</xm:f>
            <x14:dxf>
              <fill>
                <patternFill>
                  <bgColor rgb="FFF7D4EB"/>
                </patternFill>
              </fill>
            </x14:dxf>
          </x14:cfRule>
          <x14:cfRule type="expression" priority="150" id="{88760E24-FC74-3C4A-830F-12722BE7F596}">
            <xm:f>AND($AW95=設定!$B$17,設定!$B$17&lt;&gt;"")</xm:f>
            <x14:dxf>
              <fill>
                <patternFill>
                  <bgColor rgb="FFFFCCFF"/>
                </patternFill>
              </fill>
            </x14:dxf>
          </x14:cfRule>
          <x14:cfRule type="expression" priority="151" id="{DFA479AB-A94B-7F44-9141-00A62262D540}">
            <xm:f>AND($AW95=設定!$B$16,設定!$B$16&lt;&gt;"")</xm:f>
            <x14:dxf>
              <fill>
                <patternFill>
                  <bgColor rgb="FFEECCFF"/>
                </patternFill>
              </fill>
            </x14:dxf>
          </x14:cfRule>
          <x14:cfRule type="expression" priority="152" id="{59F4CEFE-26AD-A141-AE74-46C4BFC1C712}">
            <xm:f>AND($AW95=設定!$B$15,設定!$B$15&lt;&gt;"")</xm:f>
            <x14:dxf>
              <fill>
                <patternFill>
                  <bgColor rgb="FFD6D6F5"/>
                </patternFill>
              </fill>
            </x14:dxf>
          </x14:cfRule>
          <x14:cfRule type="expression" priority="153" id="{7D8D02BD-7975-5243-8CAA-3E5720A848B1}">
            <xm:f>AND($AW95=設定!$B$14,設定!$B$14&lt;&gt;"")</xm:f>
            <x14:dxf>
              <fill>
                <patternFill>
                  <bgColor rgb="FFCCDDFF"/>
                </patternFill>
              </fill>
            </x14:dxf>
          </x14:cfRule>
          <x14:cfRule type="expression" priority="154" id="{189C6B2B-2A45-3841-BB25-18BBFD97FAA6}">
            <xm:f>AND($AW95=設定!$B$13,設定!$B$13&lt;&gt;"")</xm:f>
            <x14:dxf>
              <fill>
                <patternFill>
                  <bgColor rgb="FFCCEEFF"/>
                </patternFill>
              </fill>
            </x14:dxf>
          </x14:cfRule>
          <x14:cfRule type="expression" priority="155" id="{BE8FF9EA-71F2-CE4B-B0E7-35E3F132E780}">
            <xm:f>AND($AW95=設定!$B$12,設定!$B$12&lt;&gt;"")</xm:f>
            <x14:dxf>
              <fill>
                <patternFill>
                  <bgColor rgb="FFCFFCFC"/>
                </patternFill>
              </fill>
            </x14:dxf>
          </x14:cfRule>
          <x14:cfRule type="expression" priority="156" id="{9EB84810-E124-FE42-BEBC-7BCDECF2CAFD}">
            <xm:f>AND($AW95=設定!$B$11,設定!$B$11&lt;&gt;"")</xm:f>
            <x14:dxf>
              <fill>
                <patternFill>
                  <bgColor rgb="FFCCFFDD"/>
                </patternFill>
              </fill>
            </x14:dxf>
          </x14:cfRule>
          <x14:cfRule type="expression" priority="157" id="{89C0477E-849C-F84D-87BC-5CFD6647964A}">
            <xm:f>AND($AW95=設定!$B$10,設定!$B$10&lt;&gt;"")</xm:f>
            <x14:dxf>
              <fill>
                <patternFill>
                  <bgColor rgb="FFDDFFCC"/>
                </patternFill>
              </fill>
            </x14:dxf>
          </x14:cfRule>
          <x14:cfRule type="expression" priority="158" id="{AA40700A-FF18-C04A-8940-672CD83F6011}">
            <xm:f>AND($AW95=設定!$B$9,設定!$B$9&lt;&gt;"")</xm:f>
            <x14:dxf>
              <fill>
                <patternFill>
                  <bgColor rgb="FFEEFFCC"/>
                </patternFill>
              </fill>
            </x14:dxf>
          </x14:cfRule>
          <x14:cfRule type="expression" priority="159" id="{68EC50CF-40D3-8144-B0F4-3C425CFD4187}">
            <xm:f>AND($AW95=設定!$B$8,設定!$B$8&lt;&gt;"")</xm:f>
            <x14:dxf>
              <fill>
                <patternFill>
                  <bgColor rgb="FFFFFFCC"/>
                </patternFill>
              </fill>
            </x14:dxf>
          </x14:cfRule>
          <x14:cfRule type="expression" priority="160" id="{40D38D35-2661-CB48-9C07-82F99F95D3DA}">
            <xm:f>AND($AW95=設定!$B$7,設定!$B$7&lt;&gt;"")</xm:f>
            <x14:dxf>
              <fill>
                <patternFill>
                  <bgColor rgb="FFFFEECC"/>
                </patternFill>
              </fill>
            </x14:dxf>
          </x14:cfRule>
          <x14:cfRule type="expression" priority="161" id="{25FB9EAC-2A8F-344E-ACB5-C2FCD800C0E8}">
            <xm:f>AND($AW95=設定!$B$6,設定!$B$6&lt;&gt;"")</xm:f>
            <x14:dxf>
              <fill>
                <patternFill>
                  <bgColor rgb="FFF1E5DB"/>
                </patternFill>
              </fill>
            </x14:dxf>
          </x14:cfRule>
          <x14:cfRule type="expression" priority="162" id="{B6C848A1-2D19-344E-9C02-C464B725D0C1}">
            <xm:f>AND($AW95=設定!$B$5,設定!$B$5&lt;&gt;"")</xm:f>
            <x14:dxf>
              <fill>
                <patternFill>
                  <bgColor rgb="FFFFCCCC"/>
                </patternFill>
              </fill>
            </x14:dxf>
          </x14:cfRule>
          <xm:sqref>AV95:AW95</xm:sqref>
        </x14:conditionalFormatting>
        <x14:conditionalFormatting xmlns:xm="http://schemas.microsoft.com/office/excel/2006/main">
          <x14:cfRule type="expression" priority="130" id="{8AAEB752-1A9A-794D-A950-79007AD6A7A0}">
            <xm:f>AND($AY95=設定!$B$19,設定!$B$19&lt;&gt;"")</xm:f>
            <x14:dxf>
              <fill>
                <patternFill>
                  <bgColor rgb="FFFFCCDD"/>
                </patternFill>
              </fill>
            </x14:dxf>
          </x14:cfRule>
          <x14:cfRule type="expression" priority="131" id="{056154E5-2597-B344-BF67-0C783D301197}">
            <xm:f>AND($AY95=設定!$B$18,設定!$B$18&lt;&gt;"")</xm:f>
            <x14:dxf>
              <fill>
                <patternFill>
                  <bgColor rgb="FFF7D4EB"/>
                </patternFill>
              </fill>
            </x14:dxf>
          </x14:cfRule>
          <x14:cfRule type="expression" priority="132" id="{6FEB2C0A-93FB-4A49-9464-369749CF4130}">
            <xm:f>AND($AY95=設定!$B$17,設定!$B$17&lt;&gt;"")</xm:f>
            <x14:dxf>
              <fill>
                <patternFill>
                  <bgColor rgb="FFFFCCFF"/>
                </patternFill>
              </fill>
            </x14:dxf>
          </x14:cfRule>
          <x14:cfRule type="expression" priority="133" id="{9A2CE595-B1D0-EC4E-9107-A9A324A02B0A}">
            <xm:f>AND($AY95=設定!$B$16,設定!$B$16&lt;&gt;"")</xm:f>
            <x14:dxf>
              <fill>
                <patternFill>
                  <bgColor rgb="FFEECCFF"/>
                </patternFill>
              </fill>
            </x14:dxf>
          </x14:cfRule>
          <x14:cfRule type="expression" priority="134" id="{A335F1F2-0081-BE4B-9405-5203AC4C4D3F}">
            <xm:f>AND($AY95=設定!$B$15,設定!$B$15&lt;&gt;"")</xm:f>
            <x14:dxf>
              <fill>
                <patternFill>
                  <bgColor rgb="FFD6D6F5"/>
                </patternFill>
              </fill>
            </x14:dxf>
          </x14:cfRule>
          <x14:cfRule type="expression" priority="135" id="{2CC68DA8-FE5B-6A42-966E-0AD717BC9514}">
            <xm:f>AND($AY95=設定!$B$14,設定!$B$14&lt;&gt;"")</xm:f>
            <x14:dxf>
              <fill>
                <patternFill>
                  <bgColor rgb="FFCCDDFF"/>
                </patternFill>
              </fill>
            </x14:dxf>
          </x14:cfRule>
          <x14:cfRule type="expression" priority="136" id="{922846BD-F256-D44C-A759-A458925F31F9}">
            <xm:f>AND($AY95=設定!$B$13,設定!$B$13&lt;&gt;"")</xm:f>
            <x14:dxf>
              <fill>
                <patternFill>
                  <bgColor rgb="FFCCEEFF"/>
                </patternFill>
              </fill>
            </x14:dxf>
          </x14:cfRule>
          <x14:cfRule type="expression" priority="137" id="{30F483C2-E8C6-D84F-9445-374D8607E83A}">
            <xm:f>AND($AY95=設定!$B$12,設定!$B$12&lt;&gt;"")</xm:f>
            <x14:dxf>
              <fill>
                <patternFill>
                  <bgColor rgb="FFCFFCFC"/>
                </patternFill>
              </fill>
            </x14:dxf>
          </x14:cfRule>
          <x14:cfRule type="expression" priority="138" id="{37F72555-1FAE-3E47-94C2-650FE380623F}">
            <xm:f>AND($AY95=設定!$B$11,設定!$B$11&lt;&gt;"")</xm:f>
            <x14:dxf>
              <fill>
                <patternFill>
                  <bgColor rgb="FFCCFFDD"/>
                </patternFill>
              </fill>
            </x14:dxf>
          </x14:cfRule>
          <x14:cfRule type="expression" priority="139" id="{C8C3FDAC-CEEA-C348-9BAA-94057C7A0D29}">
            <xm:f>AND($AY95=設定!$B$10,設定!$B$10&lt;&gt;"")</xm:f>
            <x14:dxf>
              <fill>
                <patternFill>
                  <bgColor rgb="FFDDFFCC"/>
                </patternFill>
              </fill>
            </x14:dxf>
          </x14:cfRule>
          <x14:cfRule type="expression" priority="140" id="{A3413B43-4A97-1543-A288-2E789BEEFD76}">
            <xm:f>AND($AY95=設定!$B$9,設定!$B$9&lt;&gt;"")</xm:f>
            <x14:dxf>
              <fill>
                <patternFill>
                  <bgColor rgb="FFEEFFCC"/>
                </patternFill>
              </fill>
            </x14:dxf>
          </x14:cfRule>
          <x14:cfRule type="expression" priority="141" id="{7FC9694A-F4CF-E34D-B98D-4F34669811FE}">
            <xm:f>AND($AY95=設定!$B$8,設定!$B$8&lt;&gt;"")</xm:f>
            <x14:dxf>
              <fill>
                <patternFill>
                  <bgColor rgb="FFFFFFCC"/>
                </patternFill>
              </fill>
            </x14:dxf>
          </x14:cfRule>
          <x14:cfRule type="expression" priority="142" id="{F1768955-1BA2-4746-9BD1-5A61FDE6C8FC}">
            <xm:f>AND($AY95=設定!$B$7,設定!$B$7&lt;&gt;"")</xm:f>
            <x14:dxf>
              <fill>
                <patternFill>
                  <bgColor rgb="FFFFEECC"/>
                </patternFill>
              </fill>
            </x14:dxf>
          </x14:cfRule>
          <x14:cfRule type="expression" priority="143" id="{ADF74062-2F67-CE44-AABB-F2CB8D6BD75B}">
            <xm:f>AND($AY95=設定!$B$6,設定!$B$6&lt;&gt;"")</xm:f>
            <x14:dxf>
              <fill>
                <patternFill>
                  <bgColor rgb="FFF1E5DB"/>
                </patternFill>
              </fill>
            </x14:dxf>
          </x14:cfRule>
          <x14:cfRule type="expression" priority="144" id="{58FC5A49-1A6E-5D46-ADF2-208516A4604E}">
            <xm:f>AND($AY95=設定!$B$5,設定!$B$5&lt;&gt;"")</xm:f>
            <x14:dxf>
              <fill>
                <patternFill>
                  <bgColor rgb="FFFFCCCC"/>
                </patternFill>
              </fill>
            </x14:dxf>
          </x14:cfRule>
          <xm:sqref>AX95:AY95</xm:sqref>
        </x14:conditionalFormatting>
        <x14:conditionalFormatting xmlns:xm="http://schemas.microsoft.com/office/excel/2006/main">
          <x14:cfRule type="expression" priority="112" id="{E764643B-BC43-5E4E-B9A7-3AB3EEBE3356}">
            <xm:f>AND($BA95=設定!$B$19,設定!$B$19&lt;&gt;"")</xm:f>
            <x14:dxf>
              <fill>
                <patternFill>
                  <bgColor rgb="FFFFCCDD"/>
                </patternFill>
              </fill>
            </x14:dxf>
          </x14:cfRule>
          <x14:cfRule type="expression" priority="113" id="{014FB58F-DB69-7241-82A8-36812C3C8E0F}">
            <xm:f>AND($BA95=設定!$B$18,設定!$B$18&lt;&gt;"")</xm:f>
            <x14:dxf>
              <fill>
                <patternFill>
                  <bgColor rgb="FFF7D4EB"/>
                </patternFill>
              </fill>
            </x14:dxf>
          </x14:cfRule>
          <x14:cfRule type="expression" priority="114" id="{B259EF7A-F91F-A344-B7B9-7ABD8358E0AA}">
            <xm:f>AND($BA95=設定!$B$17,設定!$B$17&lt;&gt;"")</xm:f>
            <x14:dxf>
              <fill>
                <patternFill>
                  <bgColor rgb="FFFFCCFF"/>
                </patternFill>
              </fill>
            </x14:dxf>
          </x14:cfRule>
          <x14:cfRule type="expression" priority="115" id="{06178130-3A6D-B045-822E-BFFB5B8CCED1}">
            <xm:f>AND($BA95=設定!$B$16,設定!$B$16&lt;&gt;"")</xm:f>
            <x14:dxf>
              <fill>
                <patternFill>
                  <bgColor rgb="FFEECCFF"/>
                </patternFill>
              </fill>
            </x14:dxf>
          </x14:cfRule>
          <x14:cfRule type="expression" priority="116" id="{0510A825-714A-3A4D-8C08-B032B568E334}">
            <xm:f>AND($BA95=設定!$B$15,設定!$B$15&lt;&gt;"")</xm:f>
            <x14:dxf>
              <fill>
                <patternFill>
                  <bgColor rgb="FFD6D6F5"/>
                </patternFill>
              </fill>
            </x14:dxf>
          </x14:cfRule>
          <x14:cfRule type="expression" priority="117" id="{3B311758-63A6-BF46-AD78-4957CD5B09AC}">
            <xm:f>AND($BA95=設定!$B$14,設定!$B$14&lt;&gt;"")</xm:f>
            <x14:dxf>
              <fill>
                <patternFill>
                  <bgColor rgb="FFCCDDFF"/>
                </patternFill>
              </fill>
            </x14:dxf>
          </x14:cfRule>
          <x14:cfRule type="expression" priority="118" id="{433BAFAC-57AD-474E-9668-DB92548659B1}">
            <xm:f>AND($BA95=設定!$B$13,設定!$B$13&lt;&gt;"")</xm:f>
            <x14:dxf>
              <fill>
                <patternFill>
                  <bgColor rgb="FFCCEEFF"/>
                </patternFill>
              </fill>
            </x14:dxf>
          </x14:cfRule>
          <x14:cfRule type="expression" priority="119" id="{0556DA27-A2D0-D14E-8E97-5998AF483E80}">
            <xm:f>AND($BA95=設定!$B$12,設定!$B$12&lt;&gt;"")</xm:f>
            <x14:dxf>
              <fill>
                <patternFill>
                  <bgColor rgb="FFCFFCFC"/>
                </patternFill>
              </fill>
            </x14:dxf>
          </x14:cfRule>
          <x14:cfRule type="expression" priority="120" id="{DF8873A7-11FF-6845-B8ED-D7218D7F1C1B}">
            <xm:f>AND($BA95=設定!$B$11,設定!$B$11&lt;&gt;"")</xm:f>
            <x14:dxf>
              <fill>
                <patternFill>
                  <bgColor rgb="FFCCFFDD"/>
                </patternFill>
              </fill>
            </x14:dxf>
          </x14:cfRule>
          <x14:cfRule type="expression" priority="121" id="{B1CBE43A-AAB7-794F-9683-1C8A34B0D59F}">
            <xm:f>AND($BA95=設定!$B$10,設定!$B$10&lt;&gt;"")</xm:f>
            <x14:dxf>
              <fill>
                <patternFill>
                  <bgColor rgb="FFDDFFCC"/>
                </patternFill>
              </fill>
            </x14:dxf>
          </x14:cfRule>
          <x14:cfRule type="expression" priority="122" id="{96562048-3ECC-774B-8390-D5F06FB202F6}">
            <xm:f>AND($BA95=設定!$B$9,設定!$B$9&lt;&gt;"")</xm:f>
            <x14:dxf>
              <fill>
                <patternFill>
                  <bgColor rgb="FFEEFFCC"/>
                </patternFill>
              </fill>
            </x14:dxf>
          </x14:cfRule>
          <x14:cfRule type="expression" priority="123" id="{BC128CB9-91C9-3F4D-BC81-E55B69388BA3}">
            <xm:f>AND($BA95=設定!$B$8,設定!$B$8&lt;&gt;"")</xm:f>
            <x14:dxf>
              <fill>
                <patternFill>
                  <bgColor rgb="FFFFFFCC"/>
                </patternFill>
              </fill>
            </x14:dxf>
          </x14:cfRule>
          <x14:cfRule type="expression" priority="124" id="{D5429A73-04A4-9E46-BA3B-6F03B28C64E3}">
            <xm:f>AND($BA95=設定!$B$7,設定!$B$7&lt;&gt;"")</xm:f>
            <x14:dxf>
              <fill>
                <patternFill>
                  <bgColor rgb="FFFFEECC"/>
                </patternFill>
              </fill>
            </x14:dxf>
          </x14:cfRule>
          <x14:cfRule type="expression" priority="125" id="{2B39E0BF-61AA-6D48-8DC9-ABA19E06CA92}">
            <xm:f>AND($BA95=設定!$B$6,設定!$B$6&lt;&gt;"")</xm:f>
            <x14:dxf>
              <fill>
                <patternFill>
                  <bgColor rgb="FFF1E5DB"/>
                </patternFill>
              </fill>
            </x14:dxf>
          </x14:cfRule>
          <x14:cfRule type="expression" priority="126" id="{B9DED21C-76FC-2F40-A489-EEB71A3AB956}">
            <xm:f>AND($BA95=設定!$B$5,設定!$B$5&lt;&gt;"")</xm:f>
            <x14:dxf>
              <fill>
                <patternFill>
                  <bgColor rgb="FFFFCCCC"/>
                </patternFill>
              </fill>
            </x14:dxf>
          </x14:cfRule>
          <xm:sqref>AZ95:BA95</xm:sqref>
        </x14:conditionalFormatting>
        <x14:conditionalFormatting xmlns:xm="http://schemas.microsoft.com/office/excel/2006/main">
          <x14:cfRule type="expression" priority="94" id="{4E1F6545-CF4D-4A4F-83E0-344703A1C2AC}">
            <xm:f>AND($BC95=設定!$B$19,設定!$B$19&lt;&gt;"")</xm:f>
            <x14:dxf>
              <fill>
                <patternFill>
                  <bgColor rgb="FFFFCCDD"/>
                </patternFill>
              </fill>
            </x14:dxf>
          </x14:cfRule>
          <x14:cfRule type="expression" priority="95" id="{A84CA60A-AA7D-4140-B07A-692EF5011A30}">
            <xm:f>AND($BC95=設定!$B$18,設定!$B$18&lt;&gt;"")</xm:f>
            <x14:dxf>
              <fill>
                <patternFill>
                  <bgColor rgb="FFF7D4EB"/>
                </patternFill>
              </fill>
            </x14:dxf>
          </x14:cfRule>
          <x14:cfRule type="expression" priority="96" id="{2FB83D2A-E934-6349-893C-2A1E03A1E2DC}">
            <xm:f>AND($BC95=設定!$B$17,設定!$B$17&lt;&gt;"")</xm:f>
            <x14:dxf>
              <fill>
                <patternFill>
                  <bgColor rgb="FFFFCCFF"/>
                </patternFill>
              </fill>
            </x14:dxf>
          </x14:cfRule>
          <x14:cfRule type="expression" priority="97" id="{BBB26A06-E095-5E4A-A8DB-A033D1BF03D7}">
            <xm:f>AND($BC95=設定!$B$16,設定!$B$16&lt;&gt;"")</xm:f>
            <x14:dxf>
              <fill>
                <patternFill>
                  <bgColor rgb="FFEECCFF"/>
                </patternFill>
              </fill>
            </x14:dxf>
          </x14:cfRule>
          <x14:cfRule type="expression" priority="98" id="{746D5114-EB82-A94A-8A03-7984A167FA89}">
            <xm:f>AND($BC95=設定!$B$15,設定!$B$15&lt;&gt;"")</xm:f>
            <x14:dxf>
              <fill>
                <patternFill>
                  <bgColor rgb="FFD6D6F5"/>
                </patternFill>
              </fill>
            </x14:dxf>
          </x14:cfRule>
          <x14:cfRule type="expression" priority="99" id="{50248FD9-9BCD-D643-9064-460BAA280F5F}">
            <xm:f>AND($BC95=設定!$B$14,設定!$B$14&lt;&gt;"")</xm:f>
            <x14:dxf>
              <fill>
                <patternFill>
                  <bgColor rgb="FFCCDDFF"/>
                </patternFill>
              </fill>
            </x14:dxf>
          </x14:cfRule>
          <x14:cfRule type="expression" priority="100" id="{4145ABCE-020C-7B42-AD23-0AC1AECD30F3}">
            <xm:f>AND($BC95=設定!$B$13,設定!$B$13&lt;&gt;"")</xm:f>
            <x14:dxf>
              <fill>
                <patternFill>
                  <bgColor rgb="FFCCEEFF"/>
                </patternFill>
              </fill>
            </x14:dxf>
          </x14:cfRule>
          <x14:cfRule type="expression" priority="101" id="{B287F0BB-ADDF-E541-93D6-972DA746F224}">
            <xm:f>AND($BC95=設定!$B$12,設定!$B$12&lt;&gt;"")</xm:f>
            <x14:dxf>
              <fill>
                <patternFill>
                  <bgColor rgb="FFCFFCFC"/>
                </patternFill>
              </fill>
            </x14:dxf>
          </x14:cfRule>
          <x14:cfRule type="expression" priority="102" id="{F236087B-E12A-6942-BF3E-BA8C0D7F0494}">
            <xm:f>AND($BC95=設定!$B$11,設定!$B$11&lt;&gt;"")</xm:f>
            <x14:dxf>
              <fill>
                <patternFill>
                  <bgColor rgb="FFCCFFDD"/>
                </patternFill>
              </fill>
            </x14:dxf>
          </x14:cfRule>
          <x14:cfRule type="expression" priority="103" id="{C0D543ED-5145-0C4A-A3F4-E2A5B944BC2A}">
            <xm:f>AND($BC95=設定!$B$10,設定!$B$10&lt;&gt;"")</xm:f>
            <x14:dxf>
              <fill>
                <patternFill>
                  <bgColor rgb="FFDDFFCC"/>
                </patternFill>
              </fill>
            </x14:dxf>
          </x14:cfRule>
          <x14:cfRule type="expression" priority="104" id="{B4C80B63-53FB-E44A-B97F-9812018122D1}">
            <xm:f>AND($BC95=設定!$B$9,設定!$B$9&lt;&gt;"")</xm:f>
            <x14:dxf>
              <fill>
                <patternFill>
                  <bgColor rgb="FFEEFFCC"/>
                </patternFill>
              </fill>
            </x14:dxf>
          </x14:cfRule>
          <x14:cfRule type="expression" priority="105" id="{818293F5-7FCD-7B43-AC21-BCFA1DB7D2D8}">
            <xm:f>AND($BC95=設定!$B$8,設定!$B$8&lt;&gt;"")</xm:f>
            <x14:dxf>
              <fill>
                <patternFill>
                  <bgColor rgb="FFFFFFCC"/>
                </patternFill>
              </fill>
            </x14:dxf>
          </x14:cfRule>
          <x14:cfRule type="expression" priority="106" id="{0F2809FD-7E3B-BF41-8C10-2169CE7FED2C}">
            <xm:f>AND($BC95=設定!$B$7,設定!$B$7&lt;&gt;"")</xm:f>
            <x14:dxf>
              <fill>
                <patternFill>
                  <bgColor rgb="FFFFEECC"/>
                </patternFill>
              </fill>
            </x14:dxf>
          </x14:cfRule>
          <x14:cfRule type="expression" priority="107" id="{9DD47B65-3464-C94B-A14E-44D01B18232A}">
            <xm:f>AND($BC95=設定!$B$6,設定!$B$6&lt;&gt;"")</xm:f>
            <x14:dxf>
              <fill>
                <patternFill>
                  <bgColor rgb="FFF1E5DB"/>
                </patternFill>
              </fill>
            </x14:dxf>
          </x14:cfRule>
          <x14:cfRule type="expression" priority="108" id="{6DAF00D0-5EE2-6A4B-BBDD-CB4489E9D80E}">
            <xm:f>AND($BC95=設定!$B$5,設定!$B$5&lt;&gt;"")</xm:f>
            <x14:dxf>
              <fill>
                <patternFill>
                  <bgColor rgb="FFFFCCCC"/>
                </patternFill>
              </fill>
            </x14:dxf>
          </x14:cfRule>
          <xm:sqref>BB95:BC95</xm:sqref>
        </x14:conditionalFormatting>
        <x14:conditionalFormatting xmlns:xm="http://schemas.microsoft.com/office/excel/2006/main">
          <x14:cfRule type="expression" priority="76" id="{B79210CC-2419-F64B-A1D8-2B4B13D80BFE}">
            <xm:f>AND($BE95=設定!$B$19,設定!$B$19&lt;&gt;"")</xm:f>
            <x14:dxf>
              <fill>
                <patternFill>
                  <bgColor rgb="FFFFCCDD"/>
                </patternFill>
              </fill>
            </x14:dxf>
          </x14:cfRule>
          <x14:cfRule type="expression" priority="77" id="{6A4FA5B7-849E-C947-8802-1E66BA1F5FF3}">
            <xm:f>AND($BE95=設定!$B$18,設定!$B$18&lt;&gt;"")</xm:f>
            <x14:dxf>
              <fill>
                <patternFill>
                  <bgColor rgb="FFF7D4EB"/>
                </patternFill>
              </fill>
            </x14:dxf>
          </x14:cfRule>
          <x14:cfRule type="expression" priority="78" id="{B14B60E2-AF02-2749-BCEB-57EA4B86F15E}">
            <xm:f>AND($BE95=設定!$B$17,設定!$B$17&lt;&gt;"")</xm:f>
            <x14:dxf>
              <fill>
                <patternFill>
                  <bgColor rgb="FFFFCCFF"/>
                </patternFill>
              </fill>
            </x14:dxf>
          </x14:cfRule>
          <x14:cfRule type="expression" priority="79" id="{42CF470F-4F69-B143-A3B5-B475BBABE652}">
            <xm:f>AND($BE95=設定!$B$16,設定!$B$16&lt;&gt;"")</xm:f>
            <x14:dxf>
              <fill>
                <patternFill>
                  <bgColor rgb="FFEECCFF"/>
                </patternFill>
              </fill>
            </x14:dxf>
          </x14:cfRule>
          <x14:cfRule type="expression" priority="80" id="{CF16C807-0523-154B-8A6E-5166895B6C9D}">
            <xm:f>AND($BE95=設定!$B$15,設定!$B$15&lt;&gt;"")</xm:f>
            <x14:dxf>
              <fill>
                <patternFill>
                  <bgColor rgb="FFD6D6F5"/>
                </patternFill>
              </fill>
            </x14:dxf>
          </x14:cfRule>
          <x14:cfRule type="expression" priority="81" id="{9FD69EB2-B456-C644-9DA8-482FA1A735C7}">
            <xm:f>AND($BE95=設定!$B$14,設定!$B$14&lt;&gt;"")</xm:f>
            <x14:dxf>
              <fill>
                <patternFill>
                  <bgColor rgb="FFCCDDFF"/>
                </patternFill>
              </fill>
            </x14:dxf>
          </x14:cfRule>
          <x14:cfRule type="expression" priority="82" id="{E9B42ABD-434B-B942-B100-3E26512F13D6}">
            <xm:f>AND($BE95=設定!$B$13,設定!$B$13&lt;&gt;"")</xm:f>
            <x14:dxf>
              <fill>
                <patternFill>
                  <bgColor rgb="FFCCEEFF"/>
                </patternFill>
              </fill>
            </x14:dxf>
          </x14:cfRule>
          <x14:cfRule type="expression" priority="83" id="{F63ECCF0-F4B5-CD46-ACFA-F8CC13BEF3E9}">
            <xm:f>AND($BE95=設定!$B$12,設定!$B$12&lt;&gt;"")</xm:f>
            <x14:dxf>
              <fill>
                <patternFill>
                  <bgColor rgb="FFCFFCFC"/>
                </patternFill>
              </fill>
            </x14:dxf>
          </x14:cfRule>
          <x14:cfRule type="expression" priority="84" id="{2ED1AD98-C7FA-4443-BB93-8034ED6D0088}">
            <xm:f>AND($BE95=設定!$B$11,設定!$B$11&lt;&gt;"")</xm:f>
            <x14:dxf>
              <fill>
                <patternFill>
                  <bgColor rgb="FFCCFFDD"/>
                </patternFill>
              </fill>
            </x14:dxf>
          </x14:cfRule>
          <x14:cfRule type="expression" priority="85" id="{718B9BAF-785F-344C-AC35-B11DB57BD080}">
            <xm:f>AND($BE95=設定!$B$10,設定!$B$10&lt;&gt;"")</xm:f>
            <x14:dxf>
              <fill>
                <patternFill>
                  <bgColor rgb="FFDDFFCC"/>
                </patternFill>
              </fill>
            </x14:dxf>
          </x14:cfRule>
          <x14:cfRule type="expression" priority="86" id="{18F29496-F4E1-1246-9872-A2FE3116D16D}">
            <xm:f>AND($BE95=設定!$B$9,設定!$B$9&lt;&gt;"")</xm:f>
            <x14:dxf>
              <fill>
                <patternFill>
                  <bgColor rgb="FFEEFFCC"/>
                </patternFill>
              </fill>
            </x14:dxf>
          </x14:cfRule>
          <x14:cfRule type="expression" priority="87" id="{3EF7E43A-050E-D045-A7EA-F22708A8705F}">
            <xm:f>AND($BE95=設定!$B$8,設定!$B$8&lt;&gt;"")</xm:f>
            <x14:dxf>
              <fill>
                <patternFill>
                  <bgColor rgb="FFFFFFCC"/>
                </patternFill>
              </fill>
            </x14:dxf>
          </x14:cfRule>
          <x14:cfRule type="expression" priority="88" id="{287198CF-ECBE-C845-8454-944ADA0A1180}">
            <xm:f>AND($BE95=設定!$B$7,設定!$B$7&lt;&gt;"")</xm:f>
            <x14:dxf>
              <fill>
                <patternFill>
                  <bgColor rgb="FFFFEECC"/>
                </patternFill>
              </fill>
            </x14:dxf>
          </x14:cfRule>
          <x14:cfRule type="expression" priority="89" id="{F2A371C7-40F1-DF49-AB73-73ACFF049EF3}">
            <xm:f>AND($BE95=設定!$B$6,設定!$B$6&lt;&gt;"")</xm:f>
            <x14:dxf>
              <fill>
                <patternFill>
                  <bgColor rgb="FFF1E5DB"/>
                </patternFill>
              </fill>
            </x14:dxf>
          </x14:cfRule>
          <x14:cfRule type="expression" priority="90" id="{B0E70ABD-33B7-364A-93A1-1A8B480C66AF}">
            <xm:f>AND($BE95=設定!$B$5,設定!$B$5&lt;&gt;"")</xm:f>
            <x14:dxf>
              <fill>
                <patternFill>
                  <bgColor rgb="FFFFCCCC"/>
                </patternFill>
              </fill>
            </x14:dxf>
          </x14:cfRule>
          <xm:sqref>BD95:BE95</xm:sqref>
        </x14:conditionalFormatting>
        <x14:conditionalFormatting xmlns:xm="http://schemas.microsoft.com/office/excel/2006/main">
          <x14:cfRule type="expression" priority="58" id="{79E07199-0418-8D43-B387-513C31061DA6}">
            <xm:f>AND($BG95=設定!$B$19,設定!$B$19&lt;&gt;"")</xm:f>
            <x14:dxf>
              <fill>
                <patternFill>
                  <bgColor rgb="FFFFCCDD"/>
                </patternFill>
              </fill>
            </x14:dxf>
          </x14:cfRule>
          <x14:cfRule type="expression" priority="59" id="{22A97CA2-99C5-8246-BE4B-CCE56AE6B9D1}">
            <xm:f>AND($BG95=設定!$B$18,設定!$B$18&lt;&gt;"")</xm:f>
            <x14:dxf>
              <fill>
                <patternFill>
                  <bgColor rgb="FFF7D4EB"/>
                </patternFill>
              </fill>
            </x14:dxf>
          </x14:cfRule>
          <x14:cfRule type="expression" priority="60" id="{86129F62-02D8-DD4A-8C4C-3612AB72F39C}">
            <xm:f>AND($BG95=設定!$B$17,設定!$B$17&lt;&gt;"")</xm:f>
            <x14:dxf>
              <fill>
                <patternFill>
                  <bgColor rgb="FFFFCCFF"/>
                </patternFill>
              </fill>
            </x14:dxf>
          </x14:cfRule>
          <x14:cfRule type="expression" priority="61" id="{D4A5929A-9B02-AC4F-A449-2CF104F0762A}">
            <xm:f>AND($BG95=設定!$B$16,設定!$B$16&lt;&gt;"")</xm:f>
            <x14:dxf>
              <fill>
                <patternFill>
                  <bgColor rgb="FFEECCFF"/>
                </patternFill>
              </fill>
            </x14:dxf>
          </x14:cfRule>
          <x14:cfRule type="expression" priority="62" id="{D935E79D-ADE3-544C-8480-26991EF978AE}">
            <xm:f>AND($BG95=設定!$B$15,設定!$B$15&lt;&gt;"")</xm:f>
            <x14:dxf>
              <fill>
                <patternFill>
                  <bgColor rgb="FFD6D6F5"/>
                </patternFill>
              </fill>
            </x14:dxf>
          </x14:cfRule>
          <x14:cfRule type="expression" priority="63" id="{F9E3B1DD-2CC9-1647-B2AC-EA02C3B42D76}">
            <xm:f>AND($BG95=設定!$B$14,設定!$B$14&lt;&gt;"")</xm:f>
            <x14:dxf>
              <fill>
                <patternFill>
                  <bgColor rgb="FFCCDDFF"/>
                </patternFill>
              </fill>
            </x14:dxf>
          </x14:cfRule>
          <x14:cfRule type="expression" priority="64" id="{075D7A54-A434-144E-9ECA-0F75435CCDB4}">
            <xm:f>AND($BG95=設定!$B$13,設定!$B$13&lt;&gt;"")</xm:f>
            <x14:dxf>
              <fill>
                <patternFill>
                  <bgColor rgb="FFCCEEFF"/>
                </patternFill>
              </fill>
            </x14:dxf>
          </x14:cfRule>
          <x14:cfRule type="expression" priority="65" id="{6DF1FF41-4E6B-4440-AD27-DA694EDFE657}">
            <xm:f>AND($BG95=設定!$B$12,設定!$B$12&lt;&gt;"")</xm:f>
            <x14:dxf>
              <fill>
                <patternFill>
                  <bgColor rgb="FFCFFCFC"/>
                </patternFill>
              </fill>
            </x14:dxf>
          </x14:cfRule>
          <x14:cfRule type="expression" priority="66" id="{2337DB8E-3382-5040-8CD5-03690D8CA74C}">
            <xm:f>AND($BG95=設定!$B$11,設定!$B$11&lt;&gt;"")</xm:f>
            <x14:dxf>
              <fill>
                <patternFill>
                  <bgColor rgb="FFCCFFDD"/>
                </patternFill>
              </fill>
            </x14:dxf>
          </x14:cfRule>
          <x14:cfRule type="expression" priority="67" id="{CF79D668-2BF3-934F-BD68-92B0B719ABA4}">
            <xm:f>AND($BG95=設定!$B$10,設定!$B$10&lt;&gt;"")</xm:f>
            <x14:dxf>
              <fill>
                <patternFill>
                  <bgColor rgb="FFDDFFCC"/>
                </patternFill>
              </fill>
            </x14:dxf>
          </x14:cfRule>
          <x14:cfRule type="expression" priority="68" id="{72BE4E81-755A-CE43-AD09-91DA9C961E5F}">
            <xm:f>AND($BG95=設定!$B$9,設定!$B$9&lt;&gt;"")</xm:f>
            <x14:dxf>
              <fill>
                <patternFill>
                  <bgColor rgb="FFEEFFCC"/>
                </patternFill>
              </fill>
            </x14:dxf>
          </x14:cfRule>
          <x14:cfRule type="expression" priority="69" id="{54D69AC8-B871-5745-86FF-70327F5B81BB}">
            <xm:f>AND($BG95=設定!$B$8,設定!$B$8&lt;&gt;"")</xm:f>
            <x14:dxf>
              <fill>
                <patternFill>
                  <bgColor rgb="FFFFFFCC"/>
                </patternFill>
              </fill>
            </x14:dxf>
          </x14:cfRule>
          <x14:cfRule type="expression" priority="70" id="{BBC3DCD6-C80A-3C4A-9D74-1BD4850FEF8D}">
            <xm:f>AND($BG95=設定!$B$7,設定!$B$7&lt;&gt;"")</xm:f>
            <x14:dxf>
              <fill>
                <patternFill>
                  <bgColor rgb="FFFFEECC"/>
                </patternFill>
              </fill>
            </x14:dxf>
          </x14:cfRule>
          <x14:cfRule type="expression" priority="71" id="{314F1F83-2E71-A643-8EE7-742977F0A740}">
            <xm:f>AND($BG95=設定!$B$6,設定!$B$6&lt;&gt;"")</xm:f>
            <x14:dxf>
              <fill>
                <patternFill>
                  <bgColor rgb="FFF1E5DB"/>
                </patternFill>
              </fill>
            </x14:dxf>
          </x14:cfRule>
          <x14:cfRule type="expression" priority="72" id="{8A2504C2-5658-1641-9736-AA4B0BAD4AE9}">
            <xm:f>AND($BG95=設定!$B$5,設定!$B$5&lt;&gt;"")</xm:f>
            <x14:dxf>
              <fill>
                <patternFill>
                  <bgColor rgb="FFFFCCCC"/>
                </patternFill>
              </fill>
            </x14:dxf>
          </x14:cfRule>
          <xm:sqref>BF95:BG95</xm:sqref>
        </x14:conditionalFormatting>
        <x14:conditionalFormatting xmlns:xm="http://schemas.microsoft.com/office/excel/2006/main">
          <x14:cfRule type="expression" priority="40" id="{C68581EF-60F6-DC44-9695-FB9007B7A02D}">
            <xm:f>AND($BI95=設定!$B$19,設定!$B$19&lt;&gt;"")</xm:f>
            <x14:dxf>
              <fill>
                <patternFill>
                  <bgColor rgb="FFFFCCDD"/>
                </patternFill>
              </fill>
            </x14:dxf>
          </x14:cfRule>
          <x14:cfRule type="expression" priority="41" id="{26D0C885-A261-A74D-BB39-312F26D4AC11}">
            <xm:f>AND($BI95=設定!$B$18,設定!$B$18&lt;&gt;"")</xm:f>
            <x14:dxf>
              <fill>
                <patternFill>
                  <bgColor rgb="FFF7D4EB"/>
                </patternFill>
              </fill>
            </x14:dxf>
          </x14:cfRule>
          <x14:cfRule type="expression" priority="42" id="{01468063-6DB5-014F-90E1-A9D1A3BCFC02}">
            <xm:f>AND($BI95=設定!$B$17,設定!$B$17&lt;&gt;"")</xm:f>
            <x14:dxf>
              <fill>
                <patternFill>
                  <bgColor rgb="FFFFCCFF"/>
                </patternFill>
              </fill>
            </x14:dxf>
          </x14:cfRule>
          <x14:cfRule type="expression" priority="43" id="{E75E0F53-8EEE-FC4E-99FD-40D80E4946BD}">
            <xm:f>AND($BI95=設定!$B$16,設定!$B$16&lt;&gt;"")</xm:f>
            <x14:dxf>
              <fill>
                <patternFill>
                  <bgColor rgb="FFEECCFF"/>
                </patternFill>
              </fill>
            </x14:dxf>
          </x14:cfRule>
          <x14:cfRule type="expression" priority="44" id="{212B9FD7-7A26-3C40-B3C6-431B5007CC05}">
            <xm:f>AND($BI95=設定!$B$15,設定!$B$15&lt;&gt;"")</xm:f>
            <x14:dxf>
              <fill>
                <patternFill>
                  <bgColor rgb="FFD6D6F5"/>
                </patternFill>
              </fill>
            </x14:dxf>
          </x14:cfRule>
          <x14:cfRule type="expression" priority="45" id="{E933B933-72CA-5643-8B86-C011145EBC91}">
            <xm:f>AND($BI95=設定!$B$14,設定!$B$14&lt;&gt;"")</xm:f>
            <x14:dxf>
              <fill>
                <patternFill>
                  <bgColor rgb="FFCCDDFF"/>
                </patternFill>
              </fill>
            </x14:dxf>
          </x14:cfRule>
          <x14:cfRule type="expression" priority="46" id="{404EA5E0-5A99-724A-B60B-0E15C7F475C5}">
            <xm:f>AND($BI95=設定!$B$13,設定!$B$13&lt;&gt;"")</xm:f>
            <x14:dxf>
              <fill>
                <patternFill>
                  <bgColor rgb="FFCCEEFF"/>
                </patternFill>
              </fill>
            </x14:dxf>
          </x14:cfRule>
          <x14:cfRule type="expression" priority="47" id="{6F020CE0-DC5B-564D-9D28-DAB8FEB78EF8}">
            <xm:f>AND($BI95=設定!$B$12,設定!$B$12&lt;&gt;"")</xm:f>
            <x14:dxf>
              <fill>
                <patternFill>
                  <bgColor rgb="FFCFFCFC"/>
                </patternFill>
              </fill>
            </x14:dxf>
          </x14:cfRule>
          <x14:cfRule type="expression" priority="48" id="{5290A2C0-4B34-D346-A0C5-E2CEFEE612D1}">
            <xm:f>AND($BI95=設定!$B$11,設定!$B$11&lt;&gt;"")</xm:f>
            <x14:dxf>
              <fill>
                <patternFill>
                  <bgColor rgb="FFCCFFDD"/>
                </patternFill>
              </fill>
            </x14:dxf>
          </x14:cfRule>
          <x14:cfRule type="expression" priority="49" id="{FAC0E374-391B-924B-8D84-49BACD3E705B}">
            <xm:f>AND($BI95=設定!$B$10,設定!$B$10&lt;&gt;"")</xm:f>
            <x14:dxf>
              <fill>
                <patternFill>
                  <bgColor rgb="FFDDFFCC"/>
                </patternFill>
              </fill>
            </x14:dxf>
          </x14:cfRule>
          <x14:cfRule type="expression" priority="50" id="{C4921B0F-6452-7741-90AC-B24F1483BD99}">
            <xm:f>AND($BI95=設定!$B$9,設定!$B$9&lt;&gt;"")</xm:f>
            <x14:dxf>
              <fill>
                <patternFill>
                  <bgColor rgb="FFEEFFCC"/>
                </patternFill>
              </fill>
            </x14:dxf>
          </x14:cfRule>
          <x14:cfRule type="expression" priority="51" id="{8E0C75FF-EA4F-6D4B-B54F-5E00D431DBE7}">
            <xm:f>AND($BI95=設定!$B$8,設定!$B$8&lt;&gt;"")</xm:f>
            <x14:dxf>
              <fill>
                <patternFill>
                  <bgColor rgb="FFFFFFCC"/>
                </patternFill>
              </fill>
            </x14:dxf>
          </x14:cfRule>
          <x14:cfRule type="expression" priority="52" id="{8AA71829-BD37-2340-8CDD-92D04905DF70}">
            <xm:f>AND($BI95=設定!$B$7,設定!$B$7&lt;&gt;"")</xm:f>
            <x14:dxf>
              <fill>
                <patternFill>
                  <bgColor rgb="FFFFEECC"/>
                </patternFill>
              </fill>
            </x14:dxf>
          </x14:cfRule>
          <x14:cfRule type="expression" priority="53" id="{3063DC85-7734-5345-A753-0752316E53B6}">
            <xm:f>AND($BI95=設定!$B$6,設定!$B$6&lt;&gt;"")</xm:f>
            <x14:dxf>
              <fill>
                <patternFill>
                  <bgColor rgb="FFF1E5DB"/>
                </patternFill>
              </fill>
            </x14:dxf>
          </x14:cfRule>
          <x14:cfRule type="expression" priority="54" id="{0D11B24E-1009-9E46-BC17-AB4F2AA4D9F8}">
            <xm:f>AND($BI95=設定!$B$5,設定!$B$5&lt;&gt;"")</xm:f>
            <x14:dxf>
              <fill>
                <patternFill>
                  <bgColor rgb="FFFFCCCC"/>
                </patternFill>
              </fill>
            </x14:dxf>
          </x14:cfRule>
          <xm:sqref>BH95:BI95</xm:sqref>
        </x14:conditionalFormatting>
        <x14:conditionalFormatting xmlns:xm="http://schemas.microsoft.com/office/excel/2006/main">
          <x14:cfRule type="expression" priority="22" id="{DA2B7913-BE00-2542-9612-893E3C0ED905}">
            <xm:f>AND($BK95=設定!$B$19,設定!$B$19&lt;&gt;"")</xm:f>
            <x14:dxf>
              <fill>
                <patternFill>
                  <bgColor rgb="FFFFCCDD"/>
                </patternFill>
              </fill>
            </x14:dxf>
          </x14:cfRule>
          <x14:cfRule type="expression" priority="23" id="{086A8FF8-F0CE-F544-BCA4-7BE530E78604}">
            <xm:f>AND($BK95=設定!$B$18,設定!$B$18&lt;&gt;"")</xm:f>
            <x14:dxf>
              <fill>
                <patternFill>
                  <bgColor rgb="FFF7D4EB"/>
                </patternFill>
              </fill>
            </x14:dxf>
          </x14:cfRule>
          <x14:cfRule type="expression" priority="24" id="{7350B766-BD2B-5E4E-AC23-D48BBE8FB09A}">
            <xm:f>AND($BK95=設定!$B$17,設定!$B$17&lt;&gt;"")</xm:f>
            <x14:dxf>
              <fill>
                <patternFill>
                  <bgColor rgb="FFFFCCFF"/>
                </patternFill>
              </fill>
            </x14:dxf>
          </x14:cfRule>
          <x14:cfRule type="expression" priority="25" id="{A3D95B4F-F76A-2E4A-BE6A-20491801D8C0}">
            <xm:f>AND($BK95=設定!$B$16,設定!$B$16&lt;&gt;"")</xm:f>
            <x14:dxf>
              <fill>
                <patternFill>
                  <bgColor rgb="FFEECCFF"/>
                </patternFill>
              </fill>
            </x14:dxf>
          </x14:cfRule>
          <x14:cfRule type="expression" priority="26" id="{C551220B-BB89-2D4A-9E05-E11B94BEBC0F}">
            <xm:f>AND($BK95=設定!$B$15,設定!$B$15&lt;&gt;"")</xm:f>
            <x14:dxf>
              <fill>
                <patternFill>
                  <bgColor rgb="FFD6D6F5"/>
                </patternFill>
              </fill>
            </x14:dxf>
          </x14:cfRule>
          <x14:cfRule type="expression" priority="27" id="{E6ED59A9-AB9D-E74A-9003-A71E8DFD6C47}">
            <xm:f>AND($BK95=設定!$B$14,設定!$B$14&lt;&gt;"")</xm:f>
            <x14:dxf>
              <fill>
                <patternFill>
                  <bgColor rgb="FFCCDDFF"/>
                </patternFill>
              </fill>
            </x14:dxf>
          </x14:cfRule>
          <x14:cfRule type="expression" priority="28" id="{1C8A8524-850C-234A-8F7F-FE05A84BD865}">
            <xm:f>AND($BK95=設定!$B$13,設定!$B$13&lt;&gt;"")</xm:f>
            <x14:dxf>
              <fill>
                <patternFill>
                  <bgColor rgb="FFCCEEFF"/>
                </patternFill>
              </fill>
            </x14:dxf>
          </x14:cfRule>
          <x14:cfRule type="expression" priority="29" id="{8C6FB48B-8645-E740-91A0-039B917AB027}">
            <xm:f>AND($BK95=設定!$B$12,設定!$B$12&lt;&gt;"")</xm:f>
            <x14:dxf>
              <fill>
                <patternFill>
                  <bgColor rgb="FFCFFCFC"/>
                </patternFill>
              </fill>
            </x14:dxf>
          </x14:cfRule>
          <x14:cfRule type="expression" priority="30" id="{696EBD95-77CD-164A-BFFB-B08761F413E2}">
            <xm:f>AND($BK95=設定!$B$11,設定!$B$11&lt;&gt;"")</xm:f>
            <x14:dxf>
              <fill>
                <patternFill>
                  <bgColor rgb="FFCCFFDD"/>
                </patternFill>
              </fill>
            </x14:dxf>
          </x14:cfRule>
          <x14:cfRule type="expression" priority="31" id="{1F5C078C-3AD0-4F47-9327-FACBD683180D}">
            <xm:f>AND($BK95=設定!$B$10,設定!$B$10&lt;&gt;"")</xm:f>
            <x14:dxf>
              <fill>
                <patternFill>
                  <bgColor rgb="FFDDFFCC"/>
                </patternFill>
              </fill>
            </x14:dxf>
          </x14:cfRule>
          <x14:cfRule type="expression" priority="32" id="{FAB264D6-9379-7049-8025-A40A37DAE3D0}">
            <xm:f>AND($BK95=設定!$B$9,設定!$B$9&lt;&gt;"")</xm:f>
            <x14:dxf>
              <fill>
                <patternFill>
                  <bgColor rgb="FFEEFFCC"/>
                </patternFill>
              </fill>
            </x14:dxf>
          </x14:cfRule>
          <x14:cfRule type="expression" priority="33" id="{42655E18-6857-DB4D-B7FF-2A4B48FDD40E}">
            <xm:f>AND($BK95=設定!$B$8,設定!$B$8&lt;&gt;"")</xm:f>
            <x14:dxf>
              <fill>
                <patternFill>
                  <bgColor rgb="FFFFFFCC"/>
                </patternFill>
              </fill>
            </x14:dxf>
          </x14:cfRule>
          <x14:cfRule type="expression" priority="34" id="{5203F310-C63B-E340-93FF-344319D429D9}">
            <xm:f>AND($BK95=設定!$B$7,設定!$B$7&lt;&gt;"")</xm:f>
            <x14:dxf>
              <fill>
                <patternFill>
                  <bgColor rgb="FFFFEECC"/>
                </patternFill>
              </fill>
            </x14:dxf>
          </x14:cfRule>
          <x14:cfRule type="expression" priority="35" id="{00BBCF5B-2524-0D4F-9763-5ACB6B5667CB}">
            <xm:f>AND($BK95=設定!$B$6,設定!$B$6&lt;&gt;"")</xm:f>
            <x14:dxf>
              <fill>
                <patternFill>
                  <bgColor rgb="FFF1E5DB"/>
                </patternFill>
              </fill>
            </x14:dxf>
          </x14:cfRule>
          <x14:cfRule type="expression" priority="36" id="{E136B81E-771D-6F49-854F-16A899673AC6}">
            <xm:f>AND($BK95=設定!$B$5,設定!$B$5&lt;&gt;"")</xm:f>
            <x14:dxf>
              <fill>
                <patternFill>
                  <bgColor rgb="FFFFCCCC"/>
                </patternFill>
              </fill>
            </x14:dxf>
          </x14:cfRule>
          <xm:sqref>BJ95:BK95</xm:sqref>
        </x14:conditionalFormatting>
        <x14:conditionalFormatting xmlns:xm="http://schemas.microsoft.com/office/excel/2006/main">
          <x14:cfRule type="expression" priority="4" id="{53907E36-3667-C442-87E2-7CD7CE3C1E60}">
            <xm:f>AND($BM95=設定!$B$19,設定!$B$19&lt;&gt;"")</xm:f>
            <x14:dxf>
              <fill>
                <patternFill>
                  <bgColor rgb="FFFFCCDD"/>
                </patternFill>
              </fill>
            </x14:dxf>
          </x14:cfRule>
          <x14:cfRule type="expression" priority="5" id="{CB6CD0B5-8F12-7140-8BF4-FD65EFBCBB67}">
            <xm:f>AND($BM95=設定!$B$18,設定!$B$18&lt;&gt;"")</xm:f>
            <x14:dxf>
              <fill>
                <patternFill>
                  <bgColor rgb="FFF7D4EB"/>
                </patternFill>
              </fill>
            </x14:dxf>
          </x14:cfRule>
          <x14:cfRule type="expression" priority="6" id="{AFF06567-9EB6-9540-8C3E-F523ADF6C239}">
            <xm:f>AND($BM95=設定!$B$17,設定!$B$17&lt;&gt;"")</xm:f>
            <x14:dxf>
              <fill>
                <patternFill>
                  <bgColor rgb="FFFFCCFF"/>
                </patternFill>
              </fill>
            </x14:dxf>
          </x14:cfRule>
          <x14:cfRule type="expression" priority="7" id="{958A0D94-6572-B946-98A6-FA4DDB53D8A0}">
            <xm:f>AND($BM95=設定!$B$16,設定!$B$16&lt;&gt;"")</xm:f>
            <x14:dxf>
              <fill>
                <patternFill>
                  <bgColor rgb="FFEECCFF"/>
                </patternFill>
              </fill>
            </x14:dxf>
          </x14:cfRule>
          <x14:cfRule type="expression" priority="8" id="{F202EEFC-108F-A948-85BC-859F7D9AA21A}">
            <xm:f>AND($BM95=設定!$B$15,設定!$B$15&lt;&gt;"")</xm:f>
            <x14:dxf>
              <fill>
                <patternFill>
                  <bgColor rgb="FFD6D6F5"/>
                </patternFill>
              </fill>
            </x14:dxf>
          </x14:cfRule>
          <x14:cfRule type="expression" priority="9" id="{A6AE879D-A9AD-554E-88C9-CE51787EFFAD}">
            <xm:f>AND($BM95=設定!$B$14,設定!$B$14&lt;&gt;"")</xm:f>
            <x14:dxf>
              <fill>
                <patternFill>
                  <bgColor rgb="FFCCDDFF"/>
                </patternFill>
              </fill>
            </x14:dxf>
          </x14:cfRule>
          <x14:cfRule type="expression" priority="10" id="{ADED81FD-40E1-DD46-B733-CF5F89D1F268}">
            <xm:f>AND($BM95=設定!$B$13,設定!$B$13&lt;&gt;"")</xm:f>
            <x14:dxf>
              <fill>
                <patternFill>
                  <bgColor rgb="FFCCEEFF"/>
                </patternFill>
              </fill>
            </x14:dxf>
          </x14:cfRule>
          <x14:cfRule type="expression" priority="11" id="{BCD8689A-6E44-6F4C-A5D2-BE9310D792C5}">
            <xm:f>AND($BM95=設定!$B$12,設定!$B$12&lt;&gt;"")</xm:f>
            <x14:dxf>
              <fill>
                <patternFill>
                  <bgColor rgb="FFCFFCFC"/>
                </patternFill>
              </fill>
            </x14:dxf>
          </x14:cfRule>
          <x14:cfRule type="expression" priority="12" id="{AB294FD4-304C-B847-9F18-DC7573FD490F}">
            <xm:f>AND($BM95=設定!$B$11,設定!$B$11&lt;&gt;"")</xm:f>
            <x14:dxf>
              <fill>
                <patternFill>
                  <bgColor rgb="FFCCFFDD"/>
                </patternFill>
              </fill>
            </x14:dxf>
          </x14:cfRule>
          <x14:cfRule type="expression" priority="13" id="{2E3F9315-1701-BD4B-95B8-1C0C33990A79}">
            <xm:f>AND($BM95=設定!$B$10,設定!$B$10&lt;&gt;"")</xm:f>
            <x14:dxf>
              <fill>
                <patternFill>
                  <bgColor rgb="FFDDFFCC"/>
                </patternFill>
              </fill>
            </x14:dxf>
          </x14:cfRule>
          <x14:cfRule type="expression" priority="14" id="{140B5C81-8091-2F45-BE23-A778D4E19F95}">
            <xm:f>AND($BM95=設定!$B$9,設定!$B$9&lt;&gt;"")</xm:f>
            <x14:dxf>
              <fill>
                <patternFill>
                  <bgColor rgb="FFEEFFCC"/>
                </patternFill>
              </fill>
            </x14:dxf>
          </x14:cfRule>
          <x14:cfRule type="expression" priority="15" id="{1E503C50-267E-ED48-AD5F-B3AB2DB47CDE}">
            <xm:f>AND($BM95=設定!$B$8,設定!$B$8&lt;&gt;"")</xm:f>
            <x14:dxf>
              <fill>
                <patternFill>
                  <bgColor rgb="FFFFFFCC"/>
                </patternFill>
              </fill>
            </x14:dxf>
          </x14:cfRule>
          <x14:cfRule type="expression" priority="16" id="{8501CB23-1E2D-7342-BA82-84B2F1A742DF}">
            <xm:f>AND($BM95=設定!$B$7,設定!$B$7&lt;&gt;"")</xm:f>
            <x14:dxf>
              <fill>
                <patternFill>
                  <bgColor rgb="FFFFEECC"/>
                </patternFill>
              </fill>
            </x14:dxf>
          </x14:cfRule>
          <x14:cfRule type="expression" priority="17" id="{897A330A-361F-5044-8505-4417924BF27A}">
            <xm:f>AND($BM95=設定!$B$6,設定!$B$6&lt;&gt;"")</xm:f>
            <x14:dxf>
              <fill>
                <patternFill>
                  <bgColor rgb="FFF1E5DB"/>
                </patternFill>
              </fill>
            </x14:dxf>
          </x14:cfRule>
          <x14:cfRule type="expression" priority="18" id="{B7306F4E-81B8-0D44-B22C-E35B7D5E3FEF}">
            <xm:f>AND($BM95=設定!$B$5,設定!$B$5&lt;&gt;"")</xm:f>
            <x14:dxf>
              <fill>
                <patternFill>
                  <bgColor rgb="FFFFCCCC"/>
                </patternFill>
              </fill>
            </x14:dxf>
          </x14:cfRule>
          <xm:sqref>BL95:BM95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1C36EF67-C0C5-4407-815F-B7B6D40AE82B}">
          <x14:formula1>
            <xm:f>OFFSET(設定!$B$5,0,0,COUNTA(設定!$B:$B)-1,1)</xm:f>
          </x14:formula1>
          <xm:sqref>BE37:BE40 BM44:BM53 BK37:BK40 BA37:BA40 G37:G40 M37:M40 O37:O40 Q37:Q40 S37:S40 U37:U40 W37:W40 Y37:Y40 AA37:AA40 AC37:AC40 AE37:AE40 AG37:AG40 AI37:AI40 AK37:AK40 AM37:AM40 AO37:AO40 AQ37:AQ40 AS37:AS40 AU37:AU40 AW37:AW40 AY37:AY40 BA44:BA53 BC37:BC40 BE44:BE53 BG37:BG40 BI37:BI40 BC44:BC53 BM80:BM89 BG44:BG53 BE80:BE89 BC80:BC89 G44:G53 K37:K40 M44:M53 O44:O53 Q44:Q53 S44:S53 U44:U53 W44:W53 Y44:Y53 AA44:AA53 AC44:AC53 AE44:AE53 AG44:AG53 AI44:AI53 AK44:AK53 AM44:AM53 AO44:AO53 AQ44:AQ53 AS44:AS53 AU44:AU53 AW44:AW53 AY44:AY53 BA80:BA89 BC68:BC77 BE68:BE77 BG80:BG89 BI44:BI53 I37:I40 BI80:BI89 G80:G89 BE56:BE65 BA68:BA77 K44:K53 M80:M89 O80:O89 Q80:Q89 S80:S89 U80:U89 W80:W89 Y80:Y89 AA80:AA89 AC80:AC89 AE80:AE89 AG80:AG89 AI80:AI89 AK80:AK89 AM80:AM89 AO80:AO89 AQ80:AQ89 AS80:AS89 AU80:AU89 AW80:AW89 AY80:AY89 BA56:BA65 BC56:BC65 BK44:BK53 BK80:BK89 I44:I53 BM68:BM77 BG68:BG77 BG56:BG65 G68:G77 K80:K89 M68:M77 O68:O77 Q68:Q77 S68:S77 U68:U77 W68:W77 Y68:Y77 AA68:AA77 AC68:AC77 AE68:AE77 AG68:AG77 AI68:AI77 AK68:AK77 AM68:AM77 AO68:AO77 AQ68:AQ77 AS68:AS77 AU68:AU77 AW68:AW77 AY68:AY77 BA96:BA125 BC96:BC125 BE96:BE125 BG96:BG125 BI68:BI77 BK68:BK77 BM56:BM65 BI56:BI65 BI96:BI125 G56:G65 K68:K77 M56:M65 O56:O65 Q56:Q65 S56:S65 U56:U65 W56:W65 Y56:Y65 AA56:AA65 AC56:AC65 AE56:AE65 AG56:AG65 AI56:AI65 AK56:AK65 AM56:AM65 AO56:AO65 AQ56:AQ65 AS56:AS65 AU56:AU65 AW56:AW65 AY56:AY65 BA92:BA93 BC92:BC93 BE92:BE93 BG92:BG93 BI92:BI93 BK56:BK65 E96:E125 BK96:BK125 BK92:BK93 G96:G125 K56:K65 M96:M125 O96:O125 Q96:Q125 S96:S125 U96:U125 W96:W125 Y96:Y125 AA96:AA125 AC96:AC125 AE96:AE125 AG96:AG125 AI96:AI125 AK96:AK125 AM96:AM125 AO96:AO125 AQ96:AQ125 AS96:AS125 AU96:AU125 AW96:AW125 AY96:AY125 I80:I89 I68:I77 BM96:BM125 I56:I65 I96:I125 I92:I93 BM92:BM93 K96:K125 G92:G93 K92:K93 M92:M93 O92:O93 Q92:Q93 S92:S93 U92:U93 W92:W93 Y92:Y93 AA92:AA93 AC92:AC93 AE92:AE93 AG92:AG93 AI92:AI93 AK92:AK93 AM92:AM93 AO92:AO93 AQ92:AQ93 AS92:AS93 AU92:AU93 AW92:AW93 AY92:AY93 BM37:BM40 E37:E40 E44:E53 E80:E89 E68:E77 E56:E65 E92:E93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EB855-FFBC-487F-ADEE-1159E7AF0BFC}">
  <sheetPr codeName="Sheet15">
    <tabColor theme="5" tint="0.59999389629810485"/>
    <pageSetUpPr fitToPage="1"/>
  </sheetPr>
  <dimension ref="B1:P62"/>
  <sheetViews>
    <sheetView showGridLines="0" zoomScaleNormal="100" workbookViewId="0"/>
  </sheetViews>
  <sheetFormatPr baseColWidth="10" defaultColWidth="8.83203125" defaultRowHeight="18"/>
  <cols>
    <col min="1" max="1" width="2.6640625" customWidth="1"/>
    <col min="2" max="2" width="15.6640625" customWidth="1"/>
    <col min="3" max="16" width="20.6640625" customWidth="1"/>
    <col min="17" max="17" width="5.5" customWidth="1"/>
  </cols>
  <sheetData>
    <row r="1" spans="2:16" ht="63.75" customHeight="1" thickBot="1">
      <c r="B1" s="8" t="s">
        <v>95</v>
      </c>
    </row>
    <row r="2" spans="2:16" ht="20" thickTop="1" thickBot="1">
      <c r="B2" s="2"/>
      <c r="C2" s="5"/>
      <c r="D2" s="3" t="s">
        <v>96</v>
      </c>
      <c r="E2" s="3" t="s">
        <v>97</v>
      </c>
      <c r="F2" s="3" t="s">
        <v>98</v>
      </c>
      <c r="G2" s="3" t="s">
        <v>99</v>
      </c>
      <c r="H2" s="3" t="s">
        <v>100</v>
      </c>
      <c r="I2" s="3" t="s">
        <v>101</v>
      </c>
      <c r="J2" s="3" t="s">
        <v>102</v>
      </c>
      <c r="K2" s="3" t="s">
        <v>103</v>
      </c>
      <c r="L2" s="3" t="s">
        <v>104</v>
      </c>
      <c r="M2" s="3" t="s">
        <v>105</v>
      </c>
      <c r="N2" s="3" t="s">
        <v>106</v>
      </c>
      <c r="O2" s="4" t="s">
        <v>107</v>
      </c>
      <c r="P2" s="1" t="s">
        <v>88</v>
      </c>
    </row>
    <row r="3" spans="2:16" ht="21" thickTop="1">
      <c r="B3" s="389" t="s">
        <v>3</v>
      </c>
      <c r="C3" s="60">
        <f>設定!D5</f>
        <v>0</v>
      </c>
      <c r="D3" s="9">
        <f>'1月'!L4</f>
        <v>0</v>
      </c>
      <c r="E3" s="9">
        <f>'2月'!L4</f>
        <v>0</v>
      </c>
      <c r="F3" s="9">
        <f>'3月'!L4</f>
        <v>0</v>
      </c>
      <c r="G3" s="9">
        <f>'4月'!L4</f>
        <v>0</v>
      </c>
      <c r="H3" s="9">
        <f>'5月'!L4</f>
        <v>0</v>
      </c>
      <c r="I3" s="9">
        <f>'6月'!L4</f>
        <v>0</v>
      </c>
      <c r="J3" s="9">
        <f>'7月'!L4</f>
        <v>0</v>
      </c>
      <c r="K3" s="9">
        <f>'8月'!L4</f>
        <v>0</v>
      </c>
      <c r="L3" s="9">
        <f>'9月'!L4</f>
        <v>0</v>
      </c>
      <c r="M3" s="9">
        <f>'10月'!L4</f>
        <v>0</v>
      </c>
      <c r="N3" s="9">
        <f>'11月'!L4</f>
        <v>0</v>
      </c>
      <c r="O3" s="10">
        <f>'12月'!L4</f>
        <v>0</v>
      </c>
      <c r="P3" s="11">
        <f>SUM(D3:O3)</f>
        <v>0</v>
      </c>
    </row>
    <row r="4" spans="2:16" ht="20">
      <c r="B4" s="389"/>
      <c r="C4" s="61">
        <f>設定!D6</f>
        <v>0</v>
      </c>
      <c r="D4" s="12">
        <f>'1月'!L5</f>
        <v>0</v>
      </c>
      <c r="E4" s="12">
        <f>'2月'!L5</f>
        <v>0</v>
      </c>
      <c r="F4" s="12">
        <f>'3月'!L5</f>
        <v>0</v>
      </c>
      <c r="G4" s="12">
        <f>'4月'!L5</f>
        <v>0</v>
      </c>
      <c r="H4" s="12">
        <f>'5月'!L5</f>
        <v>0</v>
      </c>
      <c r="I4" s="12">
        <f>'6月'!L5</f>
        <v>0</v>
      </c>
      <c r="J4" s="12">
        <f>'7月'!L5</f>
        <v>0</v>
      </c>
      <c r="K4" s="12">
        <f>'8月'!L5</f>
        <v>0</v>
      </c>
      <c r="L4" s="12">
        <f>'9月'!L5</f>
        <v>0</v>
      </c>
      <c r="M4" s="12">
        <f>'10月'!L5</f>
        <v>0</v>
      </c>
      <c r="N4" s="12">
        <f>'11月'!L5</f>
        <v>0</v>
      </c>
      <c r="O4" s="13">
        <f>'12月'!L5</f>
        <v>0</v>
      </c>
      <c r="P4" s="14">
        <f t="shared" ref="P4:P12" si="0">SUM(D4:O4)</f>
        <v>0</v>
      </c>
    </row>
    <row r="5" spans="2:16" ht="20">
      <c r="B5" s="389"/>
      <c r="C5" s="62">
        <f>設定!D7</f>
        <v>0</v>
      </c>
      <c r="D5" s="15">
        <f>'1月'!L6</f>
        <v>0</v>
      </c>
      <c r="E5" s="15">
        <f>'2月'!L6</f>
        <v>0</v>
      </c>
      <c r="F5" s="15">
        <f>'3月'!L6</f>
        <v>0</v>
      </c>
      <c r="G5" s="15">
        <f>'4月'!L6</f>
        <v>0</v>
      </c>
      <c r="H5" s="15">
        <f>'5月'!L6</f>
        <v>0</v>
      </c>
      <c r="I5" s="15">
        <f>'6月'!L6</f>
        <v>0</v>
      </c>
      <c r="J5" s="15">
        <f>'7月'!L6</f>
        <v>0</v>
      </c>
      <c r="K5" s="15">
        <f>'8月'!L6</f>
        <v>0</v>
      </c>
      <c r="L5" s="15">
        <f>'9月'!L6</f>
        <v>0</v>
      </c>
      <c r="M5" s="15">
        <f>'10月'!L6</f>
        <v>0</v>
      </c>
      <c r="N5" s="15">
        <f>'11月'!L6</f>
        <v>0</v>
      </c>
      <c r="O5" s="16">
        <f>'12月'!L6</f>
        <v>0</v>
      </c>
      <c r="P5" s="17">
        <f t="shared" si="0"/>
        <v>0</v>
      </c>
    </row>
    <row r="6" spans="2:16" ht="20">
      <c r="B6" s="389"/>
      <c r="C6" s="61">
        <f>設定!D8</f>
        <v>0</v>
      </c>
      <c r="D6" s="18">
        <f>'1月'!L7</f>
        <v>0</v>
      </c>
      <c r="E6" s="18">
        <f>'2月'!L7</f>
        <v>0</v>
      </c>
      <c r="F6" s="18">
        <f>'3月'!L7</f>
        <v>0</v>
      </c>
      <c r="G6" s="18">
        <f>'4月'!L7</f>
        <v>0</v>
      </c>
      <c r="H6" s="18">
        <f>'5月'!L7</f>
        <v>0</v>
      </c>
      <c r="I6" s="18">
        <f>'6月'!L7</f>
        <v>0</v>
      </c>
      <c r="J6" s="18">
        <f>'7月'!L7</f>
        <v>0</v>
      </c>
      <c r="K6" s="18">
        <f>'8月'!L7</f>
        <v>0</v>
      </c>
      <c r="L6" s="18">
        <f>'9月'!L7</f>
        <v>0</v>
      </c>
      <c r="M6" s="18">
        <f>'10月'!L7</f>
        <v>0</v>
      </c>
      <c r="N6" s="18">
        <f>'11月'!L7</f>
        <v>0</v>
      </c>
      <c r="O6" s="19">
        <f>'12月'!L7</f>
        <v>0</v>
      </c>
      <c r="P6" s="20">
        <f t="shared" si="0"/>
        <v>0</v>
      </c>
    </row>
    <row r="7" spans="2:16" ht="20">
      <c r="B7" s="389"/>
      <c r="C7" s="62">
        <f>設定!D9</f>
        <v>0</v>
      </c>
      <c r="D7" s="21">
        <f>'1月'!L8</f>
        <v>0</v>
      </c>
      <c r="E7" s="21">
        <f>'2月'!L8</f>
        <v>0</v>
      </c>
      <c r="F7" s="21">
        <f>'3月'!L8</f>
        <v>0</v>
      </c>
      <c r="G7" s="21">
        <f>'4月'!L8</f>
        <v>0</v>
      </c>
      <c r="H7" s="21">
        <f>'5月'!L8</f>
        <v>0</v>
      </c>
      <c r="I7" s="21">
        <f>'6月'!L8</f>
        <v>0</v>
      </c>
      <c r="J7" s="21">
        <f>'7月'!L8</f>
        <v>0</v>
      </c>
      <c r="K7" s="21">
        <f>'8月'!L8</f>
        <v>0</v>
      </c>
      <c r="L7" s="21">
        <f>'9月'!L8</f>
        <v>0</v>
      </c>
      <c r="M7" s="21">
        <f>'10月'!L8</f>
        <v>0</v>
      </c>
      <c r="N7" s="21">
        <f>'11月'!L8</f>
        <v>0</v>
      </c>
      <c r="O7" s="22">
        <f>'12月'!L8</f>
        <v>0</v>
      </c>
      <c r="P7" s="23">
        <f t="shared" si="0"/>
        <v>0</v>
      </c>
    </row>
    <row r="8" spans="2:16" ht="20">
      <c r="B8" s="389"/>
      <c r="C8" s="61">
        <f>設定!D10</f>
        <v>0</v>
      </c>
      <c r="D8" s="24">
        <f>'1月'!L9</f>
        <v>0</v>
      </c>
      <c r="E8" s="24">
        <f>'2月'!L9</f>
        <v>0</v>
      </c>
      <c r="F8" s="24">
        <f>'3月'!L9</f>
        <v>0</v>
      </c>
      <c r="G8" s="24">
        <f>'4月'!L9</f>
        <v>0</v>
      </c>
      <c r="H8" s="24">
        <f>'5月'!L9</f>
        <v>0</v>
      </c>
      <c r="I8" s="24">
        <f>'6月'!L9</f>
        <v>0</v>
      </c>
      <c r="J8" s="24">
        <f>'7月'!L9</f>
        <v>0</v>
      </c>
      <c r="K8" s="24">
        <f>'8月'!L9</f>
        <v>0</v>
      </c>
      <c r="L8" s="24">
        <f>'9月'!L9</f>
        <v>0</v>
      </c>
      <c r="M8" s="24">
        <f>'10月'!L9</f>
        <v>0</v>
      </c>
      <c r="N8" s="24">
        <f>'11月'!L9</f>
        <v>0</v>
      </c>
      <c r="O8" s="25">
        <f>'12月'!L9</f>
        <v>0</v>
      </c>
      <c r="P8" s="82">
        <f t="shared" si="0"/>
        <v>0</v>
      </c>
    </row>
    <row r="9" spans="2:16" ht="20">
      <c r="B9" s="389"/>
      <c r="C9" s="62">
        <f>設定!D11</f>
        <v>0</v>
      </c>
      <c r="D9" s="21">
        <f>'1月'!L10</f>
        <v>0</v>
      </c>
      <c r="E9" s="21">
        <f>'2月'!L10</f>
        <v>0</v>
      </c>
      <c r="F9" s="21">
        <f>'3月'!L10</f>
        <v>0</v>
      </c>
      <c r="G9" s="21">
        <f>'4月'!L10</f>
        <v>0</v>
      </c>
      <c r="H9" s="21">
        <f>'5月'!L10</f>
        <v>0</v>
      </c>
      <c r="I9" s="21">
        <f>'6月'!L10</f>
        <v>0</v>
      </c>
      <c r="J9" s="21">
        <f>'7月'!L10</f>
        <v>0</v>
      </c>
      <c r="K9" s="21">
        <f>'8月'!L10</f>
        <v>0</v>
      </c>
      <c r="L9" s="21">
        <f>'9月'!L10</f>
        <v>0</v>
      </c>
      <c r="M9" s="21">
        <f>'10月'!L10</f>
        <v>0</v>
      </c>
      <c r="N9" s="21">
        <f>'11月'!L10</f>
        <v>0</v>
      </c>
      <c r="O9" s="22">
        <f>'12月'!L10</f>
        <v>0</v>
      </c>
      <c r="P9" s="23">
        <f t="shared" si="0"/>
        <v>0</v>
      </c>
    </row>
    <row r="10" spans="2:16" ht="20">
      <c r="B10" s="389"/>
      <c r="C10" s="61">
        <f>設定!D12</f>
        <v>0</v>
      </c>
      <c r="D10" s="24">
        <f>'1月'!L11</f>
        <v>0</v>
      </c>
      <c r="E10" s="24">
        <f>'2月'!L11</f>
        <v>0</v>
      </c>
      <c r="F10" s="24">
        <f>'3月'!L11</f>
        <v>0</v>
      </c>
      <c r="G10" s="24">
        <f>'4月'!L11</f>
        <v>0</v>
      </c>
      <c r="H10" s="24">
        <f>'5月'!L11</f>
        <v>0</v>
      </c>
      <c r="I10" s="24">
        <f>'6月'!L11</f>
        <v>0</v>
      </c>
      <c r="J10" s="24">
        <f>'7月'!L11</f>
        <v>0</v>
      </c>
      <c r="K10" s="24">
        <f>'8月'!L11</f>
        <v>0</v>
      </c>
      <c r="L10" s="24">
        <f>'9月'!L11</f>
        <v>0</v>
      </c>
      <c r="M10" s="24">
        <f>'10月'!L11</f>
        <v>0</v>
      </c>
      <c r="N10" s="24">
        <f>'11月'!L11</f>
        <v>0</v>
      </c>
      <c r="O10" s="25">
        <f>'12月'!L11</f>
        <v>0</v>
      </c>
      <c r="P10" s="26">
        <f t="shared" si="0"/>
        <v>0</v>
      </c>
    </row>
    <row r="11" spans="2:16" ht="20">
      <c r="B11" s="389"/>
      <c r="C11" s="62">
        <f>設定!D13</f>
        <v>0</v>
      </c>
      <c r="D11" s="21">
        <f>'1月'!L12</f>
        <v>0</v>
      </c>
      <c r="E11" s="21">
        <f>'2月'!L12</f>
        <v>0</v>
      </c>
      <c r="F11" s="21">
        <f>'3月'!L12</f>
        <v>0</v>
      </c>
      <c r="G11" s="21">
        <f>'4月'!L12</f>
        <v>0</v>
      </c>
      <c r="H11" s="21">
        <f>'5月'!L12</f>
        <v>0</v>
      </c>
      <c r="I11" s="21">
        <f>'6月'!L12</f>
        <v>0</v>
      </c>
      <c r="J11" s="21">
        <f>'7月'!L12</f>
        <v>0</v>
      </c>
      <c r="K11" s="21">
        <f>'8月'!L12</f>
        <v>0</v>
      </c>
      <c r="L11" s="21">
        <f>'9月'!L12</f>
        <v>0</v>
      </c>
      <c r="M11" s="21">
        <f>'10月'!L12</f>
        <v>0</v>
      </c>
      <c r="N11" s="21">
        <f>'11月'!L12</f>
        <v>0</v>
      </c>
      <c r="O11" s="22">
        <f>'12月'!L12</f>
        <v>0</v>
      </c>
      <c r="P11" s="23">
        <f t="shared" si="0"/>
        <v>0</v>
      </c>
    </row>
    <row r="12" spans="2:16" ht="21" thickBot="1">
      <c r="B12" s="389"/>
      <c r="C12" s="61">
        <f>設定!D14</f>
        <v>0</v>
      </c>
      <c r="D12" s="24">
        <f>'1月'!L13</f>
        <v>0</v>
      </c>
      <c r="E12" s="24">
        <f>'2月'!L13</f>
        <v>0</v>
      </c>
      <c r="F12" s="24">
        <f>'3月'!L13</f>
        <v>0</v>
      </c>
      <c r="G12" s="24">
        <f>'4月'!L13</f>
        <v>0</v>
      </c>
      <c r="H12" s="24">
        <f>'5月'!L13</f>
        <v>0</v>
      </c>
      <c r="I12" s="24">
        <f>'6月'!L13</f>
        <v>0</v>
      </c>
      <c r="J12" s="24">
        <f>'7月'!L13</f>
        <v>0</v>
      </c>
      <c r="K12" s="24">
        <f>'8月'!L13</f>
        <v>0</v>
      </c>
      <c r="L12" s="24">
        <f>'9月'!L13</f>
        <v>0</v>
      </c>
      <c r="M12" s="24">
        <f>'10月'!L13</f>
        <v>0</v>
      </c>
      <c r="N12" s="24">
        <f>'11月'!L13</f>
        <v>0</v>
      </c>
      <c r="O12" s="25">
        <f>'12月'!L13</f>
        <v>0</v>
      </c>
      <c r="P12" s="26">
        <f t="shared" si="0"/>
        <v>0</v>
      </c>
    </row>
    <row r="13" spans="2:16" ht="22" thickTop="1" thickBot="1">
      <c r="B13" s="390"/>
      <c r="C13" s="63" t="s">
        <v>108</v>
      </c>
      <c r="D13" s="27">
        <f>SUM(D3:D12)</f>
        <v>0</v>
      </c>
      <c r="E13" s="27">
        <f t="shared" ref="E13:P13" si="1">SUM(E3:E12)</f>
        <v>0</v>
      </c>
      <c r="F13" s="27">
        <f t="shared" si="1"/>
        <v>0</v>
      </c>
      <c r="G13" s="27">
        <f t="shared" si="1"/>
        <v>0</v>
      </c>
      <c r="H13" s="27">
        <f t="shared" si="1"/>
        <v>0</v>
      </c>
      <c r="I13" s="27">
        <f t="shared" si="1"/>
        <v>0</v>
      </c>
      <c r="J13" s="27">
        <f t="shared" si="1"/>
        <v>0</v>
      </c>
      <c r="K13" s="27">
        <f t="shared" si="1"/>
        <v>0</v>
      </c>
      <c r="L13" s="27">
        <f t="shared" si="1"/>
        <v>0</v>
      </c>
      <c r="M13" s="27">
        <f t="shared" si="1"/>
        <v>0</v>
      </c>
      <c r="N13" s="27">
        <f t="shared" si="1"/>
        <v>0</v>
      </c>
      <c r="O13" s="27">
        <f t="shared" si="1"/>
        <v>0</v>
      </c>
      <c r="P13" s="119">
        <f t="shared" si="1"/>
        <v>0</v>
      </c>
    </row>
    <row r="14" spans="2:16" ht="21" thickTop="1">
      <c r="B14" s="391" t="s">
        <v>89</v>
      </c>
      <c r="C14" s="60">
        <f>設定!F5</f>
        <v>0</v>
      </c>
      <c r="D14" s="28">
        <f>'1月'!O4</f>
        <v>0</v>
      </c>
      <c r="E14" s="28">
        <f>'2月'!O4</f>
        <v>0</v>
      </c>
      <c r="F14" s="28">
        <f>'3月'!O4</f>
        <v>0</v>
      </c>
      <c r="G14" s="28">
        <f>'4月'!O4</f>
        <v>0</v>
      </c>
      <c r="H14" s="28">
        <f>'5月'!O4</f>
        <v>0</v>
      </c>
      <c r="I14" s="28">
        <f>'6月'!O4</f>
        <v>0</v>
      </c>
      <c r="J14" s="28">
        <f>'7月'!O4</f>
        <v>0</v>
      </c>
      <c r="K14" s="28">
        <f>'8月'!O4</f>
        <v>0</v>
      </c>
      <c r="L14" s="28">
        <f>'9月'!O4</f>
        <v>0</v>
      </c>
      <c r="M14" s="28">
        <f>'10月'!O4</f>
        <v>0</v>
      </c>
      <c r="N14" s="28">
        <f>'11月'!O4</f>
        <v>0</v>
      </c>
      <c r="O14" s="29">
        <f>'12月'!O4</f>
        <v>0</v>
      </c>
      <c r="P14" s="30">
        <f>SUM(D14:O14)</f>
        <v>0</v>
      </c>
    </row>
    <row r="15" spans="2:16" ht="20">
      <c r="B15" s="392"/>
      <c r="C15" s="64">
        <f>設定!F6</f>
        <v>0</v>
      </c>
      <c r="D15" s="31">
        <f>'1月'!O5</f>
        <v>0</v>
      </c>
      <c r="E15" s="31">
        <f>'2月'!O5</f>
        <v>0</v>
      </c>
      <c r="F15" s="31">
        <f>'3月'!O5</f>
        <v>0</v>
      </c>
      <c r="G15" s="31">
        <f>'4月'!O5</f>
        <v>0</v>
      </c>
      <c r="H15" s="31">
        <f>'5月'!O5</f>
        <v>0</v>
      </c>
      <c r="I15" s="31">
        <f>'6月'!O5</f>
        <v>0</v>
      </c>
      <c r="J15" s="31">
        <f>'7月'!O5</f>
        <v>0</v>
      </c>
      <c r="K15" s="31">
        <f>'8月'!O5</f>
        <v>0</v>
      </c>
      <c r="L15" s="31">
        <f>'9月'!O5</f>
        <v>0</v>
      </c>
      <c r="M15" s="31">
        <f>'10月'!O5</f>
        <v>0</v>
      </c>
      <c r="N15" s="31">
        <f>'11月'!O5</f>
        <v>0</v>
      </c>
      <c r="O15" s="32">
        <f>'12月'!O5</f>
        <v>0</v>
      </c>
      <c r="P15" s="33">
        <f t="shared" ref="P15:P23" si="2">SUM(D15:O15)</f>
        <v>0</v>
      </c>
    </row>
    <row r="16" spans="2:16" ht="20">
      <c r="B16" s="392"/>
      <c r="C16" s="65">
        <f>設定!F7</f>
        <v>0</v>
      </c>
      <c r="D16" s="21">
        <f>'1月'!O6</f>
        <v>0</v>
      </c>
      <c r="E16" s="21">
        <f>'2月'!O6</f>
        <v>0</v>
      </c>
      <c r="F16" s="21">
        <f>'3月'!O6</f>
        <v>0</v>
      </c>
      <c r="G16" s="21">
        <f>'4月'!O6</f>
        <v>0</v>
      </c>
      <c r="H16" s="21">
        <f>'5月'!O6</f>
        <v>0</v>
      </c>
      <c r="I16" s="21">
        <f>'6月'!O6</f>
        <v>0</v>
      </c>
      <c r="J16" s="21">
        <f>'7月'!O6</f>
        <v>0</v>
      </c>
      <c r="K16" s="21">
        <f>'8月'!O6</f>
        <v>0</v>
      </c>
      <c r="L16" s="21">
        <f>'9月'!O6</f>
        <v>0</v>
      </c>
      <c r="M16" s="21">
        <f>'10月'!O6</f>
        <v>0</v>
      </c>
      <c r="N16" s="21">
        <f>'11月'!O6</f>
        <v>0</v>
      </c>
      <c r="O16" s="22">
        <f>'12月'!O6</f>
        <v>0</v>
      </c>
      <c r="P16" s="23">
        <f t="shared" si="2"/>
        <v>0</v>
      </c>
    </row>
    <row r="17" spans="2:16" ht="20">
      <c r="B17" s="392"/>
      <c r="C17" s="64">
        <f>設定!F8</f>
        <v>0</v>
      </c>
      <c r="D17" s="31">
        <f>'1月'!O7</f>
        <v>0</v>
      </c>
      <c r="E17" s="31">
        <f>'2月'!O7</f>
        <v>0</v>
      </c>
      <c r="F17" s="31">
        <f>'3月'!O7</f>
        <v>0</v>
      </c>
      <c r="G17" s="31">
        <f>'4月'!O7</f>
        <v>0</v>
      </c>
      <c r="H17" s="31">
        <f>'5月'!O7</f>
        <v>0</v>
      </c>
      <c r="I17" s="31">
        <f>'6月'!O7</f>
        <v>0</v>
      </c>
      <c r="J17" s="31">
        <f>'7月'!O7</f>
        <v>0</v>
      </c>
      <c r="K17" s="31">
        <f>'8月'!O7</f>
        <v>0</v>
      </c>
      <c r="L17" s="31">
        <f>'9月'!O7</f>
        <v>0</v>
      </c>
      <c r="M17" s="31">
        <f>'10月'!O7</f>
        <v>0</v>
      </c>
      <c r="N17" s="31">
        <f>'11月'!O7</f>
        <v>0</v>
      </c>
      <c r="O17" s="32">
        <f>'12月'!O7</f>
        <v>0</v>
      </c>
      <c r="P17" s="33">
        <f t="shared" si="2"/>
        <v>0</v>
      </c>
    </row>
    <row r="18" spans="2:16" ht="20">
      <c r="B18" s="392"/>
      <c r="C18" s="65">
        <f>設定!F9</f>
        <v>0</v>
      </c>
      <c r="D18" s="21">
        <f>'1月'!O8</f>
        <v>0</v>
      </c>
      <c r="E18" s="21">
        <f>'2月'!O8</f>
        <v>0</v>
      </c>
      <c r="F18" s="21">
        <f>'3月'!O8</f>
        <v>0</v>
      </c>
      <c r="G18" s="21">
        <f>'4月'!O8</f>
        <v>0</v>
      </c>
      <c r="H18" s="21">
        <f>'5月'!O8</f>
        <v>0</v>
      </c>
      <c r="I18" s="21">
        <f>'6月'!O8</f>
        <v>0</v>
      </c>
      <c r="J18" s="21">
        <f>'7月'!O8</f>
        <v>0</v>
      </c>
      <c r="K18" s="21">
        <f>'8月'!O8</f>
        <v>0</v>
      </c>
      <c r="L18" s="21">
        <f>'9月'!O8</f>
        <v>0</v>
      </c>
      <c r="M18" s="21">
        <f>'10月'!O8</f>
        <v>0</v>
      </c>
      <c r="N18" s="21">
        <f>'11月'!O8</f>
        <v>0</v>
      </c>
      <c r="O18" s="22">
        <f>'12月'!O8</f>
        <v>0</v>
      </c>
      <c r="P18" s="23">
        <f t="shared" si="2"/>
        <v>0</v>
      </c>
    </row>
    <row r="19" spans="2:16" ht="20">
      <c r="B19" s="392"/>
      <c r="C19" s="64">
        <f>設定!F10</f>
        <v>0</v>
      </c>
      <c r="D19" s="31">
        <f>'1月'!O9</f>
        <v>0</v>
      </c>
      <c r="E19" s="31">
        <f>'2月'!O9</f>
        <v>0</v>
      </c>
      <c r="F19" s="31">
        <f>'3月'!O9</f>
        <v>0</v>
      </c>
      <c r="G19" s="31">
        <f>'4月'!O9</f>
        <v>0</v>
      </c>
      <c r="H19" s="31">
        <f>'5月'!O9</f>
        <v>0</v>
      </c>
      <c r="I19" s="31">
        <f>'6月'!O9</f>
        <v>0</v>
      </c>
      <c r="J19" s="31">
        <f>'7月'!O9</f>
        <v>0</v>
      </c>
      <c r="K19" s="31">
        <f>'8月'!O9</f>
        <v>0</v>
      </c>
      <c r="L19" s="31">
        <f>'9月'!O9</f>
        <v>0</v>
      </c>
      <c r="M19" s="31">
        <f>'10月'!O9</f>
        <v>0</v>
      </c>
      <c r="N19" s="31">
        <f>'11月'!O9</f>
        <v>0</v>
      </c>
      <c r="O19" s="32">
        <f>'12月'!O9</f>
        <v>0</v>
      </c>
      <c r="P19" s="83">
        <f t="shared" si="2"/>
        <v>0</v>
      </c>
    </row>
    <row r="20" spans="2:16" ht="20">
      <c r="B20" s="392"/>
      <c r="C20" s="65">
        <f>設定!F11</f>
        <v>0</v>
      </c>
      <c r="D20" s="21">
        <f>'1月'!O10</f>
        <v>0</v>
      </c>
      <c r="E20" s="21">
        <f>'2月'!O10</f>
        <v>0</v>
      </c>
      <c r="F20" s="21">
        <f>'3月'!O10</f>
        <v>0</v>
      </c>
      <c r="G20" s="21">
        <f>'4月'!O10</f>
        <v>0</v>
      </c>
      <c r="H20" s="21">
        <f>'5月'!O10</f>
        <v>0</v>
      </c>
      <c r="I20" s="21">
        <f>'6月'!O10</f>
        <v>0</v>
      </c>
      <c r="J20" s="21">
        <f>'7月'!O10</f>
        <v>0</v>
      </c>
      <c r="K20" s="21">
        <f>'8月'!O10</f>
        <v>0</v>
      </c>
      <c r="L20" s="21">
        <f>'9月'!O10</f>
        <v>0</v>
      </c>
      <c r="M20" s="21">
        <f>'10月'!O10</f>
        <v>0</v>
      </c>
      <c r="N20" s="21">
        <f>'11月'!O10</f>
        <v>0</v>
      </c>
      <c r="O20" s="22">
        <f>'12月'!O10</f>
        <v>0</v>
      </c>
      <c r="P20" s="23">
        <f t="shared" si="2"/>
        <v>0</v>
      </c>
    </row>
    <row r="21" spans="2:16" ht="20">
      <c r="B21" s="392"/>
      <c r="C21" s="64">
        <f>設定!F12</f>
        <v>0</v>
      </c>
      <c r="D21" s="31">
        <f>'1月'!O11</f>
        <v>0</v>
      </c>
      <c r="E21" s="31">
        <f>'2月'!O11</f>
        <v>0</v>
      </c>
      <c r="F21" s="31">
        <f>'3月'!O11</f>
        <v>0</v>
      </c>
      <c r="G21" s="31">
        <f>'4月'!O11</f>
        <v>0</v>
      </c>
      <c r="H21" s="31">
        <f>'5月'!O11</f>
        <v>0</v>
      </c>
      <c r="I21" s="31">
        <f>'6月'!O11</f>
        <v>0</v>
      </c>
      <c r="J21" s="31">
        <f>'7月'!O11</f>
        <v>0</v>
      </c>
      <c r="K21" s="31">
        <f>'8月'!O11</f>
        <v>0</v>
      </c>
      <c r="L21" s="31">
        <f>'9月'!O11</f>
        <v>0</v>
      </c>
      <c r="M21" s="31">
        <f>'10月'!O11</f>
        <v>0</v>
      </c>
      <c r="N21" s="31">
        <f>'11月'!O11</f>
        <v>0</v>
      </c>
      <c r="O21" s="32">
        <f>'12月'!O11</f>
        <v>0</v>
      </c>
      <c r="P21" s="33">
        <f t="shared" si="2"/>
        <v>0</v>
      </c>
    </row>
    <row r="22" spans="2:16" ht="20">
      <c r="B22" s="392"/>
      <c r="C22" s="65">
        <f>設定!F13</f>
        <v>0</v>
      </c>
      <c r="D22" s="21">
        <f>'1月'!O12</f>
        <v>0</v>
      </c>
      <c r="E22" s="21">
        <f>'2月'!O12</f>
        <v>0</v>
      </c>
      <c r="F22" s="21">
        <f>'3月'!O12</f>
        <v>0</v>
      </c>
      <c r="G22" s="21">
        <f>'4月'!O12</f>
        <v>0</v>
      </c>
      <c r="H22" s="21">
        <f>'5月'!O12</f>
        <v>0</v>
      </c>
      <c r="I22" s="21">
        <f>'6月'!O12</f>
        <v>0</v>
      </c>
      <c r="J22" s="21">
        <f>'7月'!O12</f>
        <v>0</v>
      </c>
      <c r="K22" s="21">
        <f>'8月'!O12</f>
        <v>0</v>
      </c>
      <c r="L22" s="21">
        <f>'9月'!O12</f>
        <v>0</v>
      </c>
      <c r="M22" s="21">
        <f>'10月'!O12</f>
        <v>0</v>
      </c>
      <c r="N22" s="21">
        <f>'11月'!O12</f>
        <v>0</v>
      </c>
      <c r="O22" s="22">
        <f>'12月'!O12</f>
        <v>0</v>
      </c>
      <c r="P22" s="23">
        <f t="shared" si="2"/>
        <v>0</v>
      </c>
    </row>
    <row r="23" spans="2:16" ht="21" thickBot="1">
      <c r="B23" s="392"/>
      <c r="C23" s="64">
        <f>設定!F14</f>
        <v>0</v>
      </c>
      <c r="D23" s="31">
        <f>'1月'!O13</f>
        <v>0</v>
      </c>
      <c r="E23" s="31">
        <f>'2月'!O13</f>
        <v>0</v>
      </c>
      <c r="F23" s="31">
        <f>'3月'!O13</f>
        <v>0</v>
      </c>
      <c r="G23" s="31">
        <f>'4月'!O13</f>
        <v>0</v>
      </c>
      <c r="H23" s="31">
        <f>'5月'!O13</f>
        <v>0</v>
      </c>
      <c r="I23" s="31">
        <f>'6月'!O13</f>
        <v>0</v>
      </c>
      <c r="J23" s="31">
        <f>'7月'!O13</f>
        <v>0</v>
      </c>
      <c r="K23" s="31">
        <f>'8月'!O13</f>
        <v>0</v>
      </c>
      <c r="L23" s="31">
        <f>'9月'!O13</f>
        <v>0</v>
      </c>
      <c r="M23" s="31">
        <f>'10月'!O13</f>
        <v>0</v>
      </c>
      <c r="N23" s="31">
        <f>'11月'!O13</f>
        <v>0</v>
      </c>
      <c r="O23" s="32">
        <f>'12月'!O13</f>
        <v>0</v>
      </c>
      <c r="P23" s="33">
        <f t="shared" si="2"/>
        <v>0</v>
      </c>
    </row>
    <row r="24" spans="2:16" ht="22" thickTop="1" thickBot="1">
      <c r="B24" s="393"/>
      <c r="C24" s="66" t="s">
        <v>109</v>
      </c>
      <c r="D24" s="34">
        <f>SUM(D14:D23)</f>
        <v>0</v>
      </c>
      <c r="E24" s="34">
        <f t="shared" ref="E24:P24" si="3">SUM(E14:E23)</f>
        <v>0</v>
      </c>
      <c r="F24" s="34">
        <f t="shared" si="3"/>
        <v>0</v>
      </c>
      <c r="G24" s="34">
        <f t="shared" si="3"/>
        <v>0</v>
      </c>
      <c r="H24" s="34">
        <f t="shared" si="3"/>
        <v>0</v>
      </c>
      <c r="I24" s="34">
        <f t="shared" si="3"/>
        <v>0</v>
      </c>
      <c r="J24" s="34">
        <f t="shared" si="3"/>
        <v>0</v>
      </c>
      <c r="K24" s="34">
        <f t="shared" si="3"/>
        <v>0</v>
      </c>
      <c r="L24" s="34">
        <f t="shared" si="3"/>
        <v>0</v>
      </c>
      <c r="M24" s="34">
        <f t="shared" si="3"/>
        <v>0</v>
      </c>
      <c r="N24" s="34">
        <f t="shared" si="3"/>
        <v>0</v>
      </c>
      <c r="O24" s="34">
        <f t="shared" si="3"/>
        <v>0</v>
      </c>
      <c r="P24" s="120">
        <f t="shared" si="3"/>
        <v>0</v>
      </c>
    </row>
    <row r="25" spans="2:16" ht="21" thickTop="1">
      <c r="B25" s="394" t="s">
        <v>5</v>
      </c>
      <c r="C25" s="67">
        <f>設定!H5</f>
        <v>0</v>
      </c>
      <c r="D25" s="35">
        <f>'1月'!R4</f>
        <v>0</v>
      </c>
      <c r="E25" s="35">
        <f>'2月'!R4</f>
        <v>0</v>
      </c>
      <c r="F25" s="35">
        <f>'3月'!R4</f>
        <v>0</v>
      </c>
      <c r="G25" s="35">
        <f>'4月'!R4</f>
        <v>0</v>
      </c>
      <c r="H25" s="35">
        <f>'5月'!R4</f>
        <v>0</v>
      </c>
      <c r="I25" s="35">
        <f>'6月'!R4</f>
        <v>0</v>
      </c>
      <c r="J25" s="35">
        <f>'7月'!R4</f>
        <v>0</v>
      </c>
      <c r="K25" s="35">
        <f>'8月'!R4</f>
        <v>0</v>
      </c>
      <c r="L25" s="35">
        <f>'9月'!R4</f>
        <v>0</v>
      </c>
      <c r="M25" s="35">
        <f>'10月'!R4</f>
        <v>0</v>
      </c>
      <c r="N25" s="35">
        <f>'11月'!R4</f>
        <v>0</v>
      </c>
      <c r="O25" s="36">
        <f>'12月'!R4</f>
        <v>0</v>
      </c>
      <c r="P25" s="37">
        <f t="shared" ref="P25:P34" si="4">SUM(D25:O25)</f>
        <v>0</v>
      </c>
    </row>
    <row r="26" spans="2:16" ht="20">
      <c r="B26" s="395"/>
      <c r="C26" s="68">
        <f>設定!H6</f>
        <v>0</v>
      </c>
      <c r="D26" s="38">
        <f>'1月'!R5</f>
        <v>0</v>
      </c>
      <c r="E26" s="38">
        <f>'2月'!R5</f>
        <v>0</v>
      </c>
      <c r="F26" s="38">
        <f>'3月'!R5</f>
        <v>0</v>
      </c>
      <c r="G26" s="38">
        <f>'4月'!R5</f>
        <v>0</v>
      </c>
      <c r="H26" s="38">
        <f>'5月'!R5</f>
        <v>0</v>
      </c>
      <c r="I26" s="38">
        <f>'6月'!R5</f>
        <v>0</v>
      </c>
      <c r="J26" s="38">
        <f>'7月'!R5</f>
        <v>0</v>
      </c>
      <c r="K26" s="38">
        <f>'8月'!R5</f>
        <v>0</v>
      </c>
      <c r="L26" s="38">
        <f>'9月'!R5</f>
        <v>0</v>
      </c>
      <c r="M26" s="38">
        <f>'10月'!R5</f>
        <v>0</v>
      </c>
      <c r="N26" s="38">
        <f>'11月'!R5</f>
        <v>0</v>
      </c>
      <c r="O26" s="39">
        <f>'12月'!R5</f>
        <v>0</v>
      </c>
      <c r="P26" s="40">
        <f t="shared" si="4"/>
        <v>0</v>
      </c>
    </row>
    <row r="27" spans="2:16" ht="20">
      <c r="B27" s="395"/>
      <c r="C27" s="69">
        <f>設定!H7</f>
        <v>0</v>
      </c>
      <c r="D27" s="21">
        <f>'1月'!R6</f>
        <v>0</v>
      </c>
      <c r="E27" s="21">
        <f>'2月'!R6</f>
        <v>0</v>
      </c>
      <c r="F27" s="21">
        <f>'3月'!R6</f>
        <v>0</v>
      </c>
      <c r="G27" s="21">
        <f>'4月'!R6</f>
        <v>0</v>
      </c>
      <c r="H27" s="21">
        <f>'5月'!R6</f>
        <v>0</v>
      </c>
      <c r="I27" s="21">
        <f>'6月'!R6</f>
        <v>0</v>
      </c>
      <c r="J27" s="21">
        <f>'7月'!R6</f>
        <v>0</v>
      </c>
      <c r="K27" s="21">
        <f>'8月'!R6</f>
        <v>0</v>
      </c>
      <c r="L27" s="21">
        <f>'9月'!R6</f>
        <v>0</v>
      </c>
      <c r="M27" s="21">
        <f>'10月'!R6</f>
        <v>0</v>
      </c>
      <c r="N27" s="21">
        <f>'11月'!R6</f>
        <v>0</v>
      </c>
      <c r="O27" s="22">
        <f>'12月'!R6</f>
        <v>0</v>
      </c>
      <c r="P27" s="23">
        <f t="shared" si="4"/>
        <v>0</v>
      </c>
    </row>
    <row r="28" spans="2:16" ht="20">
      <c r="B28" s="395"/>
      <c r="C28" s="70">
        <f>設定!H8</f>
        <v>0</v>
      </c>
      <c r="D28" s="24">
        <f>'1月'!R7</f>
        <v>0</v>
      </c>
      <c r="E28" s="24">
        <f>'2月'!R7</f>
        <v>0</v>
      </c>
      <c r="F28" s="24">
        <f>'3月'!R7</f>
        <v>0</v>
      </c>
      <c r="G28" s="24">
        <f>'4月'!R7</f>
        <v>0</v>
      </c>
      <c r="H28" s="24">
        <f>'5月'!R7</f>
        <v>0</v>
      </c>
      <c r="I28" s="24">
        <f>'6月'!R7</f>
        <v>0</v>
      </c>
      <c r="J28" s="24">
        <f>'7月'!R7</f>
        <v>0</v>
      </c>
      <c r="K28" s="24">
        <f>'8月'!R7</f>
        <v>0</v>
      </c>
      <c r="L28" s="24">
        <f>'9月'!R7</f>
        <v>0</v>
      </c>
      <c r="M28" s="24">
        <f>'10月'!R7</f>
        <v>0</v>
      </c>
      <c r="N28" s="24">
        <f>'11月'!R7</f>
        <v>0</v>
      </c>
      <c r="O28" s="25">
        <f>'12月'!R7</f>
        <v>0</v>
      </c>
      <c r="P28" s="82">
        <f t="shared" si="4"/>
        <v>0</v>
      </c>
    </row>
    <row r="29" spans="2:16" ht="20">
      <c r="B29" s="395"/>
      <c r="C29" s="69">
        <f>設定!H9</f>
        <v>0</v>
      </c>
      <c r="D29" s="21">
        <f>'1月'!R8</f>
        <v>0</v>
      </c>
      <c r="E29" s="21">
        <f>'2月'!R8</f>
        <v>0</v>
      </c>
      <c r="F29" s="21">
        <f>'3月'!R8</f>
        <v>0</v>
      </c>
      <c r="G29" s="21">
        <f>'4月'!R8</f>
        <v>0</v>
      </c>
      <c r="H29" s="21">
        <f>'5月'!R8</f>
        <v>0</v>
      </c>
      <c r="I29" s="21">
        <f>'6月'!R8</f>
        <v>0</v>
      </c>
      <c r="J29" s="21">
        <f>'7月'!R8</f>
        <v>0</v>
      </c>
      <c r="K29" s="21">
        <f>'8月'!R8</f>
        <v>0</v>
      </c>
      <c r="L29" s="21">
        <f>'9月'!R8</f>
        <v>0</v>
      </c>
      <c r="M29" s="21">
        <f>'10月'!R8</f>
        <v>0</v>
      </c>
      <c r="N29" s="21">
        <f>'11月'!R8</f>
        <v>0</v>
      </c>
      <c r="O29" s="22">
        <f>'12月'!R8</f>
        <v>0</v>
      </c>
      <c r="P29" s="23">
        <f t="shared" si="4"/>
        <v>0</v>
      </c>
    </row>
    <row r="30" spans="2:16" ht="20">
      <c r="B30" s="395"/>
      <c r="C30" s="70">
        <f>設定!H10</f>
        <v>0</v>
      </c>
      <c r="D30" s="24">
        <f>'1月'!R9</f>
        <v>0</v>
      </c>
      <c r="E30" s="24">
        <f>'2月'!R9</f>
        <v>0</v>
      </c>
      <c r="F30" s="24">
        <f>'3月'!R9</f>
        <v>0</v>
      </c>
      <c r="G30" s="24">
        <f>'4月'!R9</f>
        <v>0</v>
      </c>
      <c r="H30" s="24">
        <f>'5月'!R9</f>
        <v>0</v>
      </c>
      <c r="I30" s="24">
        <f>'6月'!R9</f>
        <v>0</v>
      </c>
      <c r="J30" s="24">
        <f>'7月'!R9</f>
        <v>0</v>
      </c>
      <c r="K30" s="24">
        <f>'8月'!R9</f>
        <v>0</v>
      </c>
      <c r="L30" s="24">
        <f>'9月'!R9</f>
        <v>0</v>
      </c>
      <c r="M30" s="24">
        <f>'10月'!R9</f>
        <v>0</v>
      </c>
      <c r="N30" s="24">
        <f>'11月'!R9</f>
        <v>0</v>
      </c>
      <c r="O30" s="25">
        <f>'12月'!R9</f>
        <v>0</v>
      </c>
      <c r="P30" s="26">
        <f t="shared" si="4"/>
        <v>0</v>
      </c>
    </row>
    <row r="31" spans="2:16" ht="20">
      <c r="B31" s="395"/>
      <c r="C31" s="69">
        <f>設定!H11</f>
        <v>0</v>
      </c>
      <c r="D31" s="21">
        <f>'1月'!R10</f>
        <v>0</v>
      </c>
      <c r="E31" s="21">
        <f>'2月'!R10</f>
        <v>0</v>
      </c>
      <c r="F31" s="21">
        <f>'3月'!R10</f>
        <v>0</v>
      </c>
      <c r="G31" s="21">
        <f>'4月'!R10</f>
        <v>0</v>
      </c>
      <c r="H31" s="21">
        <f>'5月'!R10</f>
        <v>0</v>
      </c>
      <c r="I31" s="21">
        <f>'6月'!R10</f>
        <v>0</v>
      </c>
      <c r="J31" s="21">
        <f>'7月'!R10</f>
        <v>0</v>
      </c>
      <c r="K31" s="21">
        <f>'8月'!R10</f>
        <v>0</v>
      </c>
      <c r="L31" s="21">
        <f>'9月'!R10</f>
        <v>0</v>
      </c>
      <c r="M31" s="21">
        <f>'10月'!R10</f>
        <v>0</v>
      </c>
      <c r="N31" s="21">
        <f>'11月'!R10</f>
        <v>0</v>
      </c>
      <c r="O31" s="22">
        <f>'12月'!R10</f>
        <v>0</v>
      </c>
      <c r="P31" s="23">
        <f t="shared" si="4"/>
        <v>0</v>
      </c>
    </row>
    <row r="32" spans="2:16" ht="20">
      <c r="B32" s="395"/>
      <c r="C32" s="70">
        <f>設定!H12</f>
        <v>0</v>
      </c>
      <c r="D32" s="24">
        <f>'1月'!R11</f>
        <v>0</v>
      </c>
      <c r="E32" s="24">
        <f>'2月'!R11</f>
        <v>0</v>
      </c>
      <c r="F32" s="24">
        <f>'3月'!R11</f>
        <v>0</v>
      </c>
      <c r="G32" s="24">
        <f>'4月'!R11</f>
        <v>0</v>
      </c>
      <c r="H32" s="24">
        <f>'5月'!R11</f>
        <v>0</v>
      </c>
      <c r="I32" s="24">
        <f>'6月'!R11</f>
        <v>0</v>
      </c>
      <c r="J32" s="24">
        <f>'7月'!R11</f>
        <v>0</v>
      </c>
      <c r="K32" s="24">
        <f>'8月'!R11</f>
        <v>0</v>
      </c>
      <c r="L32" s="24">
        <f>'9月'!R11</f>
        <v>0</v>
      </c>
      <c r="M32" s="24">
        <f>'10月'!R11</f>
        <v>0</v>
      </c>
      <c r="N32" s="24">
        <f>'11月'!R11</f>
        <v>0</v>
      </c>
      <c r="O32" s="25">
        <f>'12月'!R11</f>
        <v>0</v>
      </c>
      <c r="P32" s="26">
        <f t="shared" si="4"/>
        <v>0</v>
      </c>
    </row>
    <row r="33" spans="2:16" ht="20">
      <c r="B33" s="395"/>
      <c r="C33" s="69">
        <f>設定!H13</f>
        <v>0</v>
      </c>
      <c r="D33" s="21">
        <f>'1月'!R12</f>
        <v>0</v>
      </c>
      <c r="E33" s="21">
        <f>'2月'!R12</f>
        <v>0</v>
      </c>
      <c r="F33" s="21">
        <f>'3月'!R12</f>
        <v>0</v>
      </c>
      <c r="G33" s="21">
        <f>'4月'!R12</f>
        <v>0</v>
      </c>
      <c r="H33" s="21">
        <f>'5月'!R12</f>
        <v>0</v>
      </c>
      <c r="I33" s="21">
        <f>'6月'!R12</f>
        <v>0</v>
      </c>
      <c r="J33" s="21">
        <f>'7月'!R12</f>
        <v>0</v>
      </c>
      <c r="K33" s="21">
        <f>'8月'!R12</f>
        <v>0</v>
      </c>
      <c r="L33" s="21">
        <f>'9月'!R12</f>
        <v>0</v>
      </c>
      <c r="M33" s="21">
        <f>'10月'!R12</f>
        <v>0</v>
      </c>
      <c r="N33" s="21">
        <f>'11月'!R12</f>
        <v>0</v>
      </c>
      <c r="O33" s="22">
        <f>'12月'!R12</f>
        <v>0</v>
      </c>
      <c r="P33" s="23">
        <f t="shared" si="4"/>
        <v>0</v>
      </c>
    </row>
    <row r="34" spans="2:16" ht="21" thickBot="1">
      <c r="B34" s="395"/>
      <c r="C34" s="70">
        <f>設定!H14</f>
        <v>0</v>
      </c>
      <c r="D34" s="24">
        <f>'1月'!R13</f>
        <v>0</v>
      </c>
      <c r="E34" s="24">
        <f>'2月'!R13</f>
        <v>0</v>
      </c>
      <c r="F34" s="24">
        <f>'3月'!R13</f>
        <v>0</v>
      </c>
      <c r="G34" s="24">
        <f>'4月'!R13</f>
        <v>0</v>
      </c>
      <c r="H34" s="24">
        <f>'5月'!R13</f>
        <v>0</v>
      </c>
      <c r="I34" s="24">
        <f>'6月'!R13</f>
        <v>0</v>
      </c>
      <c r="J34" s="24">
        <f>'7月'!R13</f>
        <v>0</v>
      </c>
      <c r="K34" s="24">
        <f>'8月'!R13</f>
        <v>0</v>
      </c>
      <c r="L34" s="24">
        <f>'9月'!R13</f>
        <v>0</v>
      </c>
      <c r="M34" s="24">
        <f>'10月'!R13</f>
        <v>0</v>
      </c>
      <c r="N34" s="24">
        <f>'11月'!R13</f>
        <v>0</v>
      </c>
      <c r="O34" s="25">
        <f>'12月'!R13</f>
        <v>0</v>
      </c>
      <c r="P34" s="26">
        <f t="shared" si="4"/>
        <v>0</v>
      </c>
    </row>
    <row r="35" spans="2:16" ht="22" thickTop="1" thickBot="1">
      <c r="B35" s="395"/>
      <c r="C35" s="71" t="s">
        <v>110</v>
      </c>
      <c r="D35" s="41">
        <f>SUM(D25:D34)</f>
        <v>0</v>
      </c>
      <c r="E35" s="41">
        <f t="shared" ref="E35:P35" si="5">SUM(E25:E34)</f>
        <v>0</v>
      </c>
      <c r="F35" s="41">
        <f t="shared" si="5"/>
        <v>0</v>
      </c>
      <c r="G35" s="41">
        <f t="shared" si="5"/>
        <v>0</v>
      </c>
      <c r="H35" s="41">
        <f t="shared" si="5"/>
        <v>0</v>
      </c>
      <c r="I35" s="41">
        <f t="shared" si="5"/>
        <v>0</v>
      </c>
      <c r="J35" s="41">
        <f t="shared" si="5"/>
        <v>0</v>
      </c>
      <c r="K35" s="41">
        <f t="shared" si="5"/>
        <v>0</v>
      </c>
      <c r="L35" s="41">
        <f t="shared" si="5"/>
        <v>0</v>
      </c>
      <c r="M35" s="41">
        <f t="shared" si="5"/>
        <v>0</v>
      </c>
      <c r="N35" s="41">
        <f t="shared" si="5"/>
        <v>0</v>
      </c>
      <c r="O35" s="41">
        <f t="shared" si="5"/>
        <v>0</v>
      </c>
      <c r="P35" s="121">
        <f t="shared" si="5"/>
        <v>0</v>
      </c>
    </row>
    <row r="36" spans="2:16" ht="21" thickTop="1">
      <c r="B36" s="396" t="s">
        <v>6</v>
      </c>
      <c r="C36" s="72">
        <f>設定!J5</f>
        <v>0</v>
      </c>
      <c r="D36" s="9">
        <f>'1月'!V4</f>
        <v>0</v>
      </c>
      <c r="E36" s="9">
        <f>'2月'!V4</f>
        <v>0</v>
      </c>
      <c r="F36" s="9">
        <f>'3月'!V4</f>
        <v>0</v>
      </c>
      <c r="G36" s="9">
        <f>'4月'!V4</f>
        <v>0</v>
      </c>
      <c r="H36" s="9">
        <f>'5月'!V4</f>
        <v>0</v>
      </c>
      <c r="I36" s="9">
        <f>'6月'!V4</f>
        <v>0</v>
      </c>
      <c r="J36" s="9">
        <f>'7月'!V4</f>
        <v>0</v>
      </c>
      <c r="K36" s="9">
        <f>'8月'!V4</f>
        <v>0</v>
      </c>
      <c r="L36" s="9">
        <f>'9月'!V4</f>
        <v>0</v>
      </c>
      <c r="M36" s="9">
        <f>'10月'!V4</f>
        <v>0</v>
      </c>
      <c r="N36" s="9">
        <f>'11月'!V4</f>
        <v>0</v>
      </c>
      <c r="O36" s="10">
        <f>'12月'!V4</f>
        <v>0</v>
      </c>
      <c r="P36" s="11">
        <f>SUM(D36:O36)</f>
        <v>0</v>
      </c>
    </row>
    <row r="37" spans="2:16" ht="20">
      <c r="B37" s="397"/>
      <c r="C37" s="68">
        <f>設定!J6</f>
        <v>0</v>
      </c>
      <c r="D37" s="12">
        <f>'1月'!V5</f>
        <v>0</v>
      </c>
      <c r="E37" s="12">
        <f>'2月'!V5</f>
        <v>0</v>
      </c>
      <c r="F37" s="12">
        <f>'3月'!V5</f>
        <v>0</v>
      </c>
      <c r="G37" s="12">
        <f>'4月'!V5</f>
        <v>0</v>
      </c>
      <c r="H37" s="12">
        <f>'5月'!V5</f>
        <v>0</v>
      </c>
      <c r="I37" s="12">
        <f>'6月'!V5</f>
        <v>0</v>
      </c>
      <c r="J37" s="12">
        <f>'7月'!V5</f>
        <v>0</v>
      </c>
      <c r="K37" s="12">
        <f>'8月'!V5</f>
        <v>0</v>
      </c>
      <c r="L37" s="12">
        <f>'9月'!V5</f>
        <v>0</v>
      </c>
      <c r="M37" s="12">
        <f>'10月'!V5</f>
        <v>0</v>
      </c>
      <c r="N37" s="12">
        <f>'11月'!V5</f>
        <v>0</v>
      </c>
      <c r="O37" s="13">
        <f>'12月'!V5</f>
        <v>0</v>
      </c>
      <c r="P37" s="14">
        <f t="shared" ref="P37:P45" si="6">SUM(D37:O37)</f>
        <v>0</v>
      </c>
    </row>
    <row r="38" spans="2:16" ht="20">
      <c r="B38" s="397"/>
      <c r="C38" s="69">
        <f>設定!J7</f>
        <v>0</v>
      </c>
      <c r="D38" s="15">
        <f>'1月'!V6</f>
        <v>0</v>
      </c>
      <c r="E38" s="15">
        <f>'2月'!V6</f>
        <v>0</v>
      </c>
      <c r="F38" s="15">
        <f>'3月'!V6</f>
        <v>0</v>
      </c>
      <c r="G38" s="15">
        <f>'4月'!V6</f>
        <v>0</v>
      </c>
      <c r="H38" s="15">
        <f>'5月'!V6</f>
        <v>0</v>
      </c>
      <c r="I38" s="15">
        <f>'6月'!V6</f>
        <v>0</v>
      </c>
      <c r="J38" s="15">
        <f>'7月'!V6</f>
        <v>0</v>
      </c>
      <c r="K38" s="15">
        <f>'8月'!V6</f>
        <v>0</v>
      </c>
      <c r="L38" s="15">
        <f>'9月'!V6</f>
        <v>0</v>
      </c>
      <c r="M38" s="15">
        <f>'10月'!V6</f>
        <v>0</v>
      </c>
      <c r="N38" s="15">
        <f>'11月'!V6</f>
        <v>0</v>
      </c>
      <c r="O38" s="16">
        <f>'12月'!V6</f>
        <v>0</v>
      </c>
      <c r="P38" s="17">
        <f t="shared" si="6"/>
        <v>0</v>
      </c>
    </row>
    <row r="39" spans="2:16" ht="20">
      <c r="B39" s="397"/>
      <c r="C39" s="70">
        <f>設定!J8</f>
        <v>0</v>
      </c>
      <c r="D39" s="18">
        <f>'1月'!V7</f>
        <v>0</v>
      </c>
      <c r="E39" s="18">
        <f>'2月'!V7</f>
        <v>0</v>
      </c>
      <c r="F39" s="18">
        <f>'3月'!V7</f>
        <v>0</v>
      </c>
      <c r="G39" s="18">
        <f>'4月'!V7</f>
        <v>0</v>
      </c>
      <c r="H39" s="18">
        <f>'5月'!V7</f>
        <v>0</v>
      </c>
      <c r="I39" s="18">
        <f>'6月'!V7</f>
        <v>0</v>
      </c>
      <c r="J39" s="18">
        <f>'7月'!V7</f>
        <v>0</v>
      </c>
      <c r="K39" s="18">
        <f>'8月'!V7</f>
        <v>0</v>
      </c>
      <c r="L39" s="18">
        <f>'9月'!V7</f>
        <v>0</v>
      </c>
      <c r="M39" s="18">
        <f>'10月'!V7</f>
        <v>0</v>
      </c>
      <c r="N39" s="18">
        <f>'11月'!V7</f>
        <v>0</v>
      </c>
      <c r="O39" s="19">
        <f>'12月'!V7</f>
        <v>0</v>
      </c>
      <c r="P39" s="20">
        <f t="shared" si="6"/>
        <v>0</v>
      </c>
    </row>
    <row r="40" spans="2:16" ht="20">
      <c r="B40" s="397"/>
      <c r="C40" s="69">
        <f>設定!J9</f>
        <v>0</v>
      </c>
      <c r="D40" s="15">
        <f>'1月'!V8</f>
        <v>0</v>
      </c>
      <c r="E40" s="15">
        <f>'2月'!V8</f>
        <v>0</v>
      </c>
      <c r="F40" s="15">
        <f>'3月'!V8</f>
        <v>0</v>
      </c>
      <c r="G40" s="15">
        <f>'4月'!V8</f>
        <v>0</v>
      </c>
      <c r="H40" s="15">
        <f>'5月'!V8</f>
        <v>0</v>
      </c>
      <c r="I40" s="15">
        <f>'6月'!V8</f>
        <v>0</v>
      </c>
      <c r="J40" s="15">
        <f>'7月'!V8</f>
        <v>0</v>
      </c>
      <c r="K40" s="15">
        <f>'8月'!V8</f>
        <v>0</v>
      </c>
      <c r="L40" s="15">
        <f>'9月'!V8</f>
        <v>0</v>
      </c>
      <c r="M40" s="15">
        <f>'10月'!V8</f>
        <v>0</v>
      </c>
      <c r="N40" s="15">
        <f>'11月'!V8</f>
        <v>0</v>
      </c>
      <c r="O40" s="16">
        <f>'12月'!V8</f>
        <v>0</v>
      </c>
      <c r="P40" s="37">
        <f t="shared" si="6"/>
        <v>0</v>
      </c>
    </row>
    <row r="41" spans="2:16" ht="20">
      <c r="B41" s="397"/>
      <c r="C41" s="70">
        <f>設定!J10</f>
        <v>0</v>
      </c>
      <c r="D41" s="18">
        <f>'1月'!V9</f>
        <v>0</v>
      </c>
      <c r="E41" s="18">
        <f>'2月'!V9</f>
        <v>0</v>
      </c>
      <c r="F41" s="18">
        <f>'3月'!V9</f>
        <v>0</v>
      </c>
      <c r="G41" s="18">
        <f>'4月'!V9</f>
        <v>0</v>
      </c>
      <c r="H41" s="18">
        <f>'5月'!V9</f>
        <v>0</v>
      </c>
      <c r="I41" s="18">
        <f>'6月'!V9</f>
        <v>0</v>
      </c>
      <c r="J41" s="18">
        <f>'7月'!V9</f>
        <v>0</v>
      </c>
      <c r="K41" s="18">
        <f>'8月'!V9</f>
        <v>0</v>
      </c>
      <c r="L41" s="18">
        <f>'9月'!V9</f>
        <v>0</v>
      </c>
      <c r="M41" s="18">
        <f>'10月'!V9</f>
        <v>0</v>
      </c>
      <c r="N41" s="18">
        <f>'11月'!V9</f>
        <v>0</v>
      </c>
      <c r="O41" s="19">
        <f>'12月'!V9</f>
        <v>0</v>
      </c>
      <c r="P41" s="20">
        <f t="shared" si="6"/>
        <v>0</v>
      </c>
    </row>
    <row r="42" spans="2:16" ht="20">
      <c r="B42" s="397"/>
      <c r="C42" s="69">
        <f>設定!J11</f>
        <v>0</v>
      </c>
      <c r="D42" s="15">
        <f>'1月'!V10</f>
        <v>0</v>
      </c>
      <c r="E42" s="15">
        <f>'2月'!V10</f>
        <v>0</v>
      </c>
      <c r="F42" s="15">
        <f>'3月'!V10</f>
        <v>0</v>
      </c>
      <c r="G42" s="15">
        <f>'4月'!V10</f>
        <v>0</v>
      </c>
      <c r="H42" s="15">
        <f>'5月'!V10</f>
        <v>0</v>
      </c>
      <c r="I42" s="15">
        <f>'6月'!V10</f>
        <v>0</v>
      </c>
      <c r="J42" s="15">
        <f>'7月'!V10</f>
        <v>0</v>
      </c>
      <c r="K42" s="15">
        <f>'8月'!V10</f>
        <v>0</v>
      </c>
      <c r="L42" s="15">
        <f>'9月'!V10</f>
        <v>0</v>
      </c>
      <c r="M42" s="15">
        <f>'10月'!V10</f>
        <v>0</v>
      </c>
      <c r="N42" s="15">
        <f>'11月'!V10</f>
        <v>0</v>
      </c>
      <c r="O42" s="16">
        <f>'12月'!V10</f>
        <v>0</v>
      </c>
      <c r="P42" s="17">
        <f t="shared" si="6"/>
        <v>0</v>
      </c>
    </row>
    <row r="43" spans="2:16" ht="20">
      <c r="B43" s="397"/>
      <c r="C43" s="70">
        <f>設定!J12</f>
        <v>0</v>
      </c>
      <c r="D43" s="18">
        <f>'1月'!V11</f>
        <v>0</v>
      </c>
      <c r="E43" s="18">
        <f>'2月'!V11</f>
        <v>0</v>
      </c>
      <c r="F43" s="18">
        <f>'3月'!V11</f>
        <v>0</v>
      </c>
      <c r="G43" s="18">
        <f>'4月'!V11</f>
        <v>0</v>
      </c>
      <c r="H43" s="18">
        <f>'5月'!V11</f>
        <v>0</v>
      </c>
      <c r="I43" s="18">
        <f>'6月'!V11</f>
        <v>0</v>
      </c>
      <c r="J43" s="18">
        <f>'7月'!V11</f>
        <v>0</v>
      </c>
      <c r="K43" s="18">
        <f>'8月'!V11</f>
        <v>0</v>
      </c>
      <c r="L43" s="18">
        <f>'9月'!V11</f>
        <v>0</v>
      </c>
      <c r="M43" s="18">
        <f>'10月'!V11</f>
        <v>0</v>
      </c>
      <c r="N43" s="18">
        <f>'11月'!V11</f>
        <v>0</v>
      </c>
      <c r="O43" s="19">
        <f>'12月'!V11</f>
        <v>0</v>
      </c>
      <c r="P43" s="20">
        <f t="shared" si="6"/>
        <v>0</v>
      </c>
    </row>
    <row r="44" spans="2:16" ht="20">
      <c r="B44" s="397"/>
      <c r="C44" s="69">
        <f>設定!J13</f>
        <v>0</v>
      </c>
      <c r="D44" s="15">
        <f>'1月'!V12</f>
        <v>0</v>
      </c>
      <c r="E44" s="15">
        <f>'2月'!V12</f>
        <v>0</v>
      </c>
      <c r="F44" s="15">
        <f>'3月'!V12</f>
        <v>0</v>
      </c>
      <c r="G44" s="15">
        <f>'4月'!V12</f>
        <v>0</v>
      </c>
      <c r="H44" s="15">
        <f>'5月'!V12</f>
        <v>0</v>
      </c>
      <c r="I44" s="15">
        <f>'6月'!V12</f>
        <v>0</v>
      </c>
      <c r="J44" s="15">
        <f>'7月'!V12</f>
        <v>0</v>
      </c>
      <c r="K44" s="15">
        <f>'8月'!V12</f>
        <v>0</v>
      </c>
      <c r="L44" s="15">
        <f>'9月'!V12</f>
        <v>0</v>
      </c>
      <c r="M44" s="15">
        <f>'10月'!V12</f>
        <v>0</v>
      </c>
      <c r="N44" s="15">
        <f>'11月'!V12</f>
        <v>0</v>
      </c>
      <c r="O44" s="16">
        <f>'12月'!V12</f>
        <v>0</v>
      </c>
      <c r="P44" s="17">
        <f t="shared" si="6"/>
        <v>0</v>
      </c>
    </row>
    <row r="45" spans="2:16" ht="21" thickBot="1">
      <c r="B45" s="397"/>
      <c r="C45" s="70">
        <f>設定!J14</f>
        <v>0</v>
      </c>
      <c r="D45" s="18">
        <f>'1月'!V13</f>
        <v>0</v>
      </c>
      <c r="E45" s="18">
        <f>'2月'!V13</f>
        <v>0</v>
      </c>
      <c r="F45" s="18">
        <f>'3月'!V13</f>
        <v>0</v>
      </c>
      <c r="G45" s="18">
        <f>'4月'!V13</f>
        <v>0</v>
      </c>
      <c r="H45" s="18">
        <f>'5月'!V13</f>
        <v>0</v>
      </c>
      <c r="I45" s="18">
        <f>'6月'!V13</f>
        <v>0</v>
      </c>
      <c r="J45" s="18">
        <f>'7月'!V13</f>
        <v>0</v>
      </c>
      <c r="K45" s="18">
        <f>'8月'!V13</f>
        <v>0</v>
      </c>
      <c r="L45" s="18">
        <f>'9月'!V13</f>
        <v>0</v>
      </c>
      <c r="M45" s="18">
        <f>'10月'!V13</f>
        <v>0</v>
      </c>
      <c r="N45" s="18">
        <f>'11月'!V13</f>
        <v>0</v>
      </c>
      <c r="O45" s="19">
        <f>'12月'!V13</f>
        <v>0</v>
      </c>
      <c r="P45" s="20">
        <f t="shared" si="6"/>
        <v>0</v>
      </c>
    </row>
    <row r="46" spans="2:16" ht="22" thickTop="1" thickBot="1">
      <c r="B46" s="73"/>
      <c r="C46" s="74" t="s">
        <v>111</v>
      </c>
      <c r="D46" s="290">
        <f>SUM(D36:D45)</f>
        <v>0</v>
      </c>
      <c r="E46" s="290">
        <f t="shared" ref="E46:P46" si="7">SUM(E36:E45)</f>
        <v>0</v>
      </c>
      <c r="F46" s="290">
        <f t="shared" si="7"/>
        <v>0</v>
      </c>
      <c r="G46" s="290">
        <f t="shared" si="7"/>
        <v>0</v>
      </c>
      <c r="H46" s="290">
        <f t="shared" si="7"/>
        <v>0</v>
      </c>
      <c r="I46" s="290">
        <f t="shared" si="7"/>
        <v>0</v>
      </c>
      <c r="J46" s="290">
        <f t="shared" si="7"/>
        <v>0</v>
      </c>
      <c r="K46" s="290">
        <f t="shared" si="7"/>
        <v>0</v>
      </c>
      <c r="L46" s="290">
        <f t="shared" si="7"/>
        <v>0</v>
      </c>
      <c r="M46" s="290">
        <f t="shared" si="7"/>
        <v>0</v>
      </c>
      <c r="N46" s="290">
        <f t="shared" si="7"/>
        <v>0</v>
      </c>
      <c r="O46" s="290">
        <f t="shared" si="7"/>
        <v>0</v>
      </c>
      <c r="P46" s="291">
        <f t="shared" si="7"/>
        <v>0</v>
      </c>
    </row>
    <row r="47" spans="2:16" ht="22" thickTop="1" thickBot="1">
      <c r="B47" s="75" t="s">
        <v>112</v>
      </c>
      <c r="C47" s="76" t="s">
        <v>113</v>
      </c>
      <c r="D47" s="56">
        <f>'1月'!AB3</f>
        <v>0</v>
      </c>
      <c r="E47" s="57">
        <f>'2月'!AB3</f>
        <v>0</v>
      </c>
      <c r="F47" s="57">
        <f>'3月'!AB3</f>
        <v>0</v>
      </c>
      <c r="G47" s="57">
        <f>'4月'!AB3</f>
        <v>0</v>
      </c>
      <c r="H47" s="57">
        <f>'5月'!AB3</f>
        <v>0</v>
      </c>
      <c r="I47" s="57">
        <f>'6月'!AB3</f>
        <v>0</v>
      </c>
      <c r="J47" s="57">
        <f>'7月'!AB3</f>
        <v>0</v>
      </c>
      <c r="K47" s="57">
        <f>'8月'!AB3</f>
        <v>0</v>
      </c>
      <c r="L47" s="57">
        <f>'9月'!AB3</f>
        <v>0</v>
      </c>
      <c r="M47" s="57">
        <f>'10月'!AB3</f>
        <v>0</v>
      </c>
      <c r="N47" s="57">
        <f>'11月'!AB3</f>
        <v>0</v>
      </c>
      <c r="O47" s="81">
        <f>'12月'!AB3</f>
        <v>0</v>
      </c>
      <c r="P47" s="85">
        <f>SUM(D47:O47)</f>
        <v>0</v>
      </c>
    </row>
    <row r="48" spans="2:16" ht="22" thickTop="1" thickBot="1">
      <c r="B48" s="87"/>
      <c r="C48" s="88" t="s">
        <v>114</v>
      </c>
      <c r="D48" s="59">
        <f>SUM(D24,D35,D46,D47)</f>
        <v>0</v>
      </c>
      <c r="E48" s="59">
        <f t="shared" ref="E48:P48" si="8">SUM(E24,E35,E46,E47)</f>
        <v>0</v>
      </c>
      <c r="F48" s="59">
        <f t="shared" si="8"/>
        <v>0</v>
      </c>
      <c r="G48" s="59">
        <f t="shared" si="8"/>
        <v>0</v>
      </c>
      <c r="H48" s="59">
        <f t="shared" si="8"/>
        <v>0</v>
      </c>
      <c r="I48" s="59">
        <f t="shared" si="8"/>
        <v>0</v>
      </c>
      <c r="J48" s="59">
        <f t="shared" si="8"/>
        <v>0</v>
      </c>
      <c r="K48" s="59">
        <f t="shared" si="8"/>
        <v>0</v>
      </c>
      <c r="L48" s="59">
        <f t="shared" si="8"/>
        <v>0</v>
      </c>
      <c r="M48" s="59">
        <f t="shared" si="8"/>
        <v>0</v>
      </c>
      <c r="N48" s="59">
        <f t="shared" si="8"/>
        <v>0</v>
      </c>
      <c r="O48" s="59">
        <f t="shared" si="8"/>
        <v>0</v>
      </c>
      <c r="P48" s="122">
        <f t="shared" si="8"/>
        <v>0</v>
      </c>
    </row>
    <row r="49" spans="2:16" ht="21" thickTop="1">
      <c r="B49" s="386" t="s">
        <v>7</v>
      </c>
      <c r="C49" s="78">
        <f>設定!L5</f>
        <v>0</v>
      </c>
      <c r="D49" s="53">
        <f>'1月'!Z4</f>
        <v>0</v>
      </c>
      <c r="E49" s="53">
        <f>'2月'!Z4</f>
        <v>0</v>
      </c>
      <c r="F49" s="53">
        <f>'3月'!Z4</f>
        <v>0</v>
      </c>
      <c r="G49" s="53">
        <f>'4月'!Z4</f>
        <v>0</v>
      </c>
      <c r="H49" s="53">
        <f>'5月'!Z4</f>
        <v>0</v>
      </c>
      <c r="I49" s="53">
        <f>'6月'!Z4</f>
        <v>0</v>
      </c>
      <c r="J49" s="53">
        <f>'7月'!Z4</f>
        <v>0</v>
      </c>
      <c r="K49" s="53">
        <f>'8月'!Z4</f>
        <v>0</v>
      </c>
      <c r="L49" s="53">
        <f>'9月'!Z4</f>
        <v>0</v>
      </c>
      <c r="M49" s="53">
        <f>'10月'!Z4</f>
        <v>0</v>
      </c>
      <c r="N49" s="53">
        <f>'11月'!Z4</f>
        <v>0</v>
      </c>
      <c r="O49" s="54">
        <f>'12月'!Z4</f>
        <v>0</v>
      </c>
      <c r="P49" s="55">
        <f t="shared" ref="P49:P58" si="9">SUM(D49:O49)</f>
        <v>0</v>
      </c>
    </row>
    <row r="50" spans="2:16" ht="20">
      <c r="B50" s="387"/>
      <c r="C50" s="69">
        <f>設定!L6</f>
        <v>0</v>
      </c>
      <c r="D50" s="15">
        <f>'1月'!Z5</f>
        <v>0</v>
      </c>
      <c r="E50" s="15">
        <f>'2月'!Z5</f>
        <v>0</v>
      </c>
      <c r="F50" s="15">
        <f>'3月'!Z5</f>
        <v>0</v>
      </c>
      <c r="G50" s="15">
        <f>'4月'!Z5</f>
        <v>0</v>
      </c>
      <c r="H50" s="15">
        <f>'5月'!Z5</f>
        <v>0</v>
      </c>
      <c r="I50" s="15">
        <f>'6月'!Z5</f>
        <v>0</v>
      </c>
      <c r="J50" s="15">
        <f>'7月'!Z5</f>
        <v>0</v>
      </c>
      <c r="K50" s="15">
        <f>'8月'!Z5</f>
        <v>0</v>
      </c>
      <c r="L50" s="15">
        <f>'9月'!Z5</f>
        <v>0</v>
      </c>
      <c r="M50" s="15">
        <f>'10月'!Z5</f>
        <v>0</v>
      </c>
      <c r="N50" s="15">
        <f>'11月'!Z5</f>
        <v>0</v>
      </c>
      <c r="O50" s="16">
        <f>'12月'!Z5</f>
        <v>0</v>
      </c>
      <c r="P50" s="17">
        <f t="shared" si="9"/>
        <v>0</v>
      </c>
    </row>
    <row r="51" spans="2:16" ht="20">
      <c r="B51" s="387"/>
      <c r="C51" s="70">
        <f>設定!L7</f>
        <v>0</v>
      </c>
      <c r="D51" s="18">
        <f>'1月'!Z6</f>
        <v>0</v>
      </c>
      <c r="E51" s="18">
        <f>'2月'!Z6</f>
        <v>0</v>
      </c>
      <c r="F51" s="18">
        <f>'3月'!Z6</f>
        <v>0</v>
      </c>
      <c r="G51" s="18">
        <f>'4月'!Z6</f>
        <v>0</v>
      </c>
      <c r="H51" s="18">
        <f>'5月'!Z6</f>
        <v>0</v>
      </c>
      <c r="I51" s="18">
        <f>'6月'!Z6</f>
        <v>0</v>
      </c>
      <c r="J51" s="18">
        <f>'7月'!Z6</f>
        <v>0</v>
      </c>
      <c r="K51" s="18">
        <f>'8月'!Z6</f>
        <v>0</v>
      </c>
      <c r="L51" s="18">
        <f>'9月'!Z6</f>
        <v>0</v>
      </c>
      <c r="M51" s="18">
        <f>'10月'!Z6</f>
        <v>0</v>
      </c>
      <c r="N51" s="18">
        <f>'11月'!Z6</f>
        <v>0</v>
      </c>
      <c r="O51" s="19">
        <f>'12月'!Z6</f>
        <v>0</v>
      </c>
      <c r="P51" s="20">
        <f t="shared" si="9"/>
        <v>0</v>
      </c>
    </row>
    <row r="52" spans="2:16" ht="20">
      <c r="B52" s="387"/>
      <c r="C52" s="69">
        <f>設定!L8</f>
        <v>0</v>
      </c>
      <c r="D52" s="21">
        <f>'1月'!Z7</f>
        <v>0</v>
      </c>
      <c r="E52" s="21">
        <f>'2月'!Z7</f>
        <v>0</v>
      </c>
      <c r="F52" s="21">
        <f>'3月'!Z7</f>
        <v>0</v>
      </c>
      <c r="G52" s="21">
        <f>'4月'!Z7</f>
        <v>0</v>
      </c>
      <c r="H52" s="21">
        <f>'5月'!Z7</f>
        <v>0</v>
      </c>
      <c r="I52" s="21">
        <f>'6月'!Z7</f>
        <v>0</v>
      </c>
      <c r="J52" s="21">
        <f>'7月'!Z7</f>
        <v>0</v>
      </c>
      <c r="K52" s="21">
        <f>'8月'!Z7</f>
        <v>0</v>
      </c>
      <c r="L52" s="21">
        <f>'9月'!Z7</f>
        <v>0</v>
      </c>
      <c r="M52" s="21">
        <f>'10月'!Z7</f>
        <v>0</v>
      </c>
      <c r="N52" s="21">
        <f>'11月'!Z7</f>
        <v>0</v>
      </c>
      <c r="O52" s="22">
        <f>'12月'!Z7</f>
        <v>0</v>
      </c>
      <c r="P52" s="23">
        <f t="shared" si="9"/>
        <v>0</v>
      </c>
    </row>
    <row r="53" spans="2:16" ht="20">
      <c r="B53" s="387"/>
      <c r="C53" s="70">
        <f>設定!L9</f>
        <v>0</v>
      </c>
      <c r="D53" s="24">
        <f>'1月'!Z8</f>
        <v>0</v>
      </c>
      <c r="E53" s="24">
        <f>'2月'!Z8</f>
        <v>0</v>
      </c>
      <c r="F53" s="24">
        <f>'3月'!Z8</f>
        <v>0</v>
      </c>
      <c r="G53" s="24">
        <f>'4月'!Z8</f>
        <v>0</v>
      </c>
      <c r="H53" s="24">
        <f>'5月'!Z8</f>
        <v>0</v>
      </c>
      <c r="I53" s="24">
        <f>'6月'!Z8</f>
        <v>0</v>
      </c>
      <c r="J53" s="24">
        <f>'7月'!Z8</f>
        <v>0</v>
      </c>
      <c r="K53" s="24">
        <f>'8月'!Z8</f>
        <v>0</v>
      </c>
      <c r="L53" s="24">
        <f>'9月'!Z8</f>
        <v>0</v>
      </c>
      <c r="M53" s="24">
        <f>'10月'!Z8</f>
        <v>0</v>
      </c>
      <c r="N53" s="24">
        <f>'11月'!Z8</f>
        <v>0</v>
      </c>
      <c r="O53" s="25">
        <f>'12月'!Z8</f>
        <v>0</v>
      </c>
      <c r="P53" s="26">
        <f t="shared" si="9"/>
        <v>0</v>
      </c>
    </row>
    <row r="54" spans="2:16" ht="20">
      <c r="B54" s="387"/>
      <c r="C54" s="69">
        <f>設定!L10</f>
        <v>0</v>
      </c>
      <c r="D54" s="21">
        <f>'1月'!Z9</f>
        <v>0</v>
      </c>
      <c r="E54" s="21">
        <f>'2月'!Z9</f>
        <v>0</v>
      </c>
      <c r="F54" s="21">
        <f>'3月'!Z9</f>
        <v>0</v>
      </c>
      <c r="G54" s="21">
        <f>'4月'!Z9</f>
        <v>0</v>
      </c>
      <c r="H54" s="21">
        <f>'5月'!Z9</f>
        <v>0</v>
      </c>
      <c r="I54" s="21">
        <f>'6月'!Z9</f>
        <v>0</v>
      </c>
      <c r="J54" s="21">
        <f>'7月'!Z9</f>
        <v>0</v>
      </c>
      <c r="K54" s="21">
        <f>'8月'!Z9</f>
        <v>0</v>
      </c>
      <c r="L54" s="21">
        <f>'9月'!Z9</f>
        <v>0</v>
      </c>
      <c r="M54" s="21">
        <f>'10月'!Z9</f>
        <v>0</v>
      </c>
      <c r="N54" s="21">
        <f>'11月'!Z9</f>
        <v>0</v>
      </c>
      <c r="O54" s="22">
        <f>'12月'!Z9</f>
        <v>0</v>
      </c>
      <c r="P54" s="23">
        <f t="shared" si="9"/>
        <v>0</v>
      </c>
    </row>
    <row r="55" spans="2:16" ht="20">
      <c r="B55" s="387"/>
      <c r="C55" s="70">
        <f>設定!L11</f>
        <v>0</v>
      </c>
      <c r="D55" s="24">
        <f>'1月'!Z10</f>
        <v>0</v>
      </c>
      <c r="E55" s="24">
        <f>'2月'!Z10</f>
        <v>0</v>
      </c>
      <c r="F55" s="24">
        <f>'3月'!Z10</f>
        <v>0</v>
      </c>
      <c r="G55" s="24">
        <f>'4月'!Z10</f>
        <v>0</v>
      </c>
      <c r="H55" s="24">
        <f>'5月'!Z10</f>
        <v>0</v>
      </c>
      <c r="I55" s="24">
        <f>'6月'!Z10</f>
        <v>0</v>
      </c>
      <c r="J55" s="24">
        <f>'7月'!Z10</f>
        <v>0</v>
      </c>
      <c r="K55" s="24">
        <f>'8月'!Z10</f>
        <v>0</v>
      </c>
      <c r="L55" s="24">
        <f>'9月'!Z10</f>
        <v>0</v>
      </c>
      <c r="M55" s="24">
        <f>'10月'!Z10</f>
        <v>0</v>
      </c>
      <c r="N55" s="24">
        <f>'11月'!Z10</f>
        <v>0</v>
      </c>
      <c r="O55" s="25">
        <f>'12月'!Z10</f>
        <v>0</v>
      </c>
      <c r="P55" s="26">
        <f t="shared" si="9"/>
        <v>0</v>
      </c>
    </row>
    <row r="56" spans="2:16" ht="20">
      <c r="B56" s="387"/>
      <c r="C56" s="69">
        <f>設定!L12</f>
        <v>0</v>
      </c>
      <c r="D56" s="21">
        <f>'1月'!Z11</f>
        <v>0</v>
      </c>
      <c r="E56" s="21">
        <f>'2月'!Z11</f>
        <v>0</v>
      </c>
      <c r="F56" s="21">
        <f>'3月'!Z11</f>
        <v>0</v>
      </c>
      <c r="G56" s="21">
        <f>'4月'!Z11</f>
        <v>0</v>
      </c>
      <c r="H56" s="21">
        <f>'5月'!Z11</f>
        <v>0</v>
      </c>
      <c r="I56" s="21">
        <f>'6月'!Z11</f>
        <v>0</v>
      </c>
      <c r="J56" s="21">
        <f>'7月'!Z11</f>
        <v>0</v>
      </c>
      <c r="K56" s="21">
        <f>'8月'!Z11</f>
        <v>0</v>
      </c>
      <c r="L56" s="21">
        <f>'9月'!Z11</f>
        <v>0</v>
      </c>
      <c r="M56" s="21">
        <f>'10月'!Z11</f>
        <v>0</v>
      </c>
      <c r="N56" s="21">
        <f>'11月'!Z11</f>
        <v>0</v>
      </c>
      <c r="O56" s="22">
        <f>'12月'!Z11</f>
        <v>0</v>
      </c>
      <c r="P56" s="86">
        <f t="shared" si="9"/>
        <v>0</v>
      </c>
    </row>
    <row r="57" spans="2:16" ht="20">
      <c r="B57" s="387"/>
      <c r="C57" s="70">
        <f>設定!L13</f>
        <v>0</v>
      </c>
      <c r="D57" s="24">
        <f>'1月'!Z12</f>
        <v>0</v>
      </c>
      <c r="E57" s="24">
        <f>'2月'!Z12</f>
        <v>0</v>
      </c>
      <c r="F57" s="24">
        <f>'3月'!Z12</f>
        <v>0</v>
      </c>
      <c r="G57" s="24">
        <f>'4月'!Z12</f>
        <v>0</v>
      </c>
      <c r="H57" s="24">
        <f>'5月'!Z12</f>
        <v>0</v>
      </c>
      <c r="I57" s="24">
        <f>'6月'!Z12</f>
        <v>0</v>
      </c>
      <c r="J57" s="24">
        <f>'7月'!Z12</f>
        <v>0</v>
      </c>
      <c r="K57" s="24">
        <f>'8月'!Z12</f>
        <v>0</v>
      </c>
      <c r="L57" s="24">
        <f>'9月'!Z12</f>
        <v>0</v>
      </c>
      <c r="M57" s="24">
        <f>'10月'!Z12</f>
        <v>0</v>
      </c>
      <c r="N57" s="24">
        <f>'11月'!Z12</f>
        <v>0</v>
      </c>
      <c r="O57" s="25">
        <f>'12月'!Z12</f>
        <v>0</v>
      </c>
      <c r="P57" s="26">
        <f t="shared" si="9"/>
        <v>0</v>
      </c>
    </row>
    <row r="58" spans="2:16" ht="21" thickBot="1">
      <c r="B58" s="387"/>
      <c r="C58" s="69">
        <f>設定!L14</f>
        <v>0</v>
      </c>
      <c r="D58" s="21">
        <f>'1月'!Z13</f>
        <v>0</v>
      </c>
      <c r="E58" s="21">
        <f>'2月'!Z13</f>
        <v>0</v>
      </c>
      <c r="F58" s="21">
        <f>'3月'!Z13</f>
        <v>0</v>
      </c>
      <c r="G58" s="21">
        <f>'4月'!Z13</f>
        <v>0</v>
      </c>
      <c r="H58" s="21">
        <f>'5月'!Z13</f>
        <v>0</v>
      </c>
      <c r="I58" s="21">
        <f>'6月'!Z13</f>
        <v>0</v>
      </c>
      <c r="J58" s="21">
        <f>'7月'!Z13</f>
        <v>0</v>
      </c>
      <c r="K58" s="21">
        <f>'8月'!Z13</f>
        <v>0</v>
      </c>
      <c r="L58" s="21">
        <f>'9月'!Z13</f>
        <v>0</v>
      </c>
      <c r="M58" s="21">
        <f>'10月'!Z13</f>
        <v>0</v>
      </c>
      <c r="N58" s="21">
        <f>'11月'!Z13</f>
        <v>0</v>
      </c>
      <c r="O58" s="22">
        <f>'12月'!Z13</f>
        <v>0</v>
      </c>
      <c r="P58" s="84">
        <f t="shared" si="9"/>
        <v>0</v>
      </c>
    </row>
    <row r="59" spans="2:16" ht="22" thickTop="1" thickBot="1">
      <c r="B59" s="388"/>
      <c r="C59" s="77" t="s">
        <v>115</v>
      </c>
      <c r="D59" s="58">
        <f>SUM(D49:D58)</f>
        <v>0</v>
      </c>
      <c r="E59" s="58">
        <f t="shared" ref="E59:P59" si="10">SUM(E49:E58)</f>
        <v>0</v>
      </c>
      <c r="F59" s="58">
        <f t="shared" si="10"/>
        <v>0</v>
      </c>
      <c r="G59" s="58">
        <f t="shared" si="10"/>
        <v>0</v>
      </c>
      <c r="H59" s="58">
        <f t="shared" si="10"/>
        <v>0</v>
      </c>
      <c r="I59" s="58">
        <f t="shared" si="10"/>
        <v>0</v>
      </c>
      <c r="J59" s="58">
        <f t="shared" si="10"/>
        <v>0</v>
      </c>
      <c r="K59" s="58">
        <f t="shared" si="10"/>
        <v>0</v>
      </c>
      <c r="L59" s="58">
        <f t="shared" si="10"/>
        <v>0</v>
      </c>
      <c r="M59" s="58">
        <f t="shared" si="10"/>
        <v>0</v>
      </c>
      <c r="N59" s="58">
        <f t="shared" si="10"/>
        <v>0</v>
      </c>
      <c r="O59" s="58">
        <f t="shared" si="10"/>
        <v>0</v>
      </c>
      <c r="P59" s="123">
        <f t="shared" si="10"/>
        <v>0</v>
      </c>
    </row>
    <row r="60" spans="2:16" ht="22" thickTop="1" thickBot="1">
      <c r="B60" s="87"/>
      <c r="C60" s="88" t="s">
        <v>78</v>
      </c>
      <c r="D60" s="59">
        <f>SUM(D48,D59)</f>
        <v>0</v>
      </c>
      <c r="E60" s="59">
        <f t="shared" ref="E60:P60" si="11">SUM(E48,E59)</f>
        <v>0</v>
      </c>
      <c r="F60" s="59">
        <f t="shared" si="11"/>
        <v>0</v>
      </c>
      <c r="G60" s="59">
        <f t="shared" si="11"/>
        <v>0</v>
      </c>
      <c r="H60" s="59">
        <f t="shared" si="11"/>
        <v>0</v>
      </c>
      <c r="I60" s="59">
        <f t="shared" si="11"/>
        <v>0</v>
      </c>
      <c r="J60" s="59">
        <f t="shared" si="11"/>
        <v>0</v>
      </c>
      <c r="K60" s="59">
        <f t="shared" si="11"/>
        <v>0</v>
      </c>
      <c r="L60" s="59">
        <f t="shared" si="11"/>
        <v>0</v>
      </c>
      <c r="M60" s="59">
        <f t="shared" si="11"/>
        <v>0</v>
      </c>
      <c r="N60" s="59">
        <f t="shared" si="11"/>
        <v>0</v>
      </c>
      <c r="O60" s="59">
        <f t="shared" si="11"/>
        <v>0</v>
      </c>
      <c r="P60" s="122">
        <f t="shared" si="11"/>
        <v>0</v>
      </c>
    </row>
    <row r="61" spans="2:16" ht="22" thickTop="1" thickBot="1">
      <c r="B61" s="87"/>
      <c r="C61" s="88" t="s">
        <v>116</v>
      </c>
      <c r="D61" s="80">
        <f t="shared" ref="D61:P61" si="12">D13-D60</f>
        <v>0</v>
      </c>
      <c r="E61" s="80">
        <f t="shared" si="12"/>
        <v>0</v>
      </c>
      <c r="F61" s="80">
        <f t="shared" si="12"/>
        <v>0</v>
      </c>
      <c r="G61" s="80">
        <f t="shared" si="12"/>
        <v>0</v>
      </c>
      <c r="H61" s="80">
        <f t="shared" si="12"/>
        <v>0</v>
      </c>
      <c r="I61" s="80">
        <f t="shared" si="12"/>
        <v>0</v>
      </c>
      <c r="J61" s="80">
        <f t="shared" si="12"/>
        <v>0</v>
      </c>
      <c r="K61" s="80">
        <f t="shared" si="12"/>
        <v>0</v>
      </c>
      <c r="L61" s="80">
        <f t="shared" si="12"/>
        <v>0</v>
      </c>
      <c r="M61" s="80">
        <f t="shared" si="12"/>
        <v>0</v>
      </c>
      <c r="N61" s="80">
        <f t="shared" si="12"/>
        <v>0</v>
      </c>
      <c r="O61" s="80">
        <f t="shared" si="12"/>
        <v>0</v>
      </c>
      <c r="P61" s="124">
        <f t="shared" si="12"/>
        <v>0</v>
      </c>
    </row>
    <row r="62" spans="2:16" ht="19" thickTop="1"/>
  </sheetData>
  <autoFilter ref="B2:P61" xr:uid="{4229ECE7-A373-434D-BE36-B67574EBFA2C}"/>
  <mergeCells count="5">
    <mergeCell ref="B49:B59"/>
    <mergeCell ref="B3:B13"/>
    <mergeCell ref="B14:B24"/>
    <mergeCell ref="B25:B35"/>
    <mergeCell ref="B36:B45"/>
  </mergeCells>
  <phoneticPr fontId="1"/>
  <conditionalFormatting sqref="D3:P61">
    <cfRule type="cellIs" dxfId="4403" priority="5" operator="equal">
      <formula>0</formula>
    </cfRule>
  </conditionalFormatting>
  <pageMargins left="0.23622047244094491" right="0.23622047244094491" top="0.23622047244094491" bottom="0.23622047244094491" header="0.31496062992125984" footer="0.31496062992125984"/>
  <pageSetup paperSize="9" scale="29" orientation="landscape" horizontalDpi="0"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290858-F8A4-4026-9FE9-38A8C339FA77}">
  <sheetPr>
    <tabColor theme="7"/>
  </sheetPr>
  <dimension ref="B1:Z40"/>
  <sheetViews>
    <sheetView showGridLines="0" workbookViewId="0"/>
  </sheetViews>
  <sheetFormatPr baseColWidth="10" defaultColWidth="8.83203125" defaultRowHeight="18"/>
  <cols>
    <col min="1" max="1" width="3.6640625" customWidth="1"/>
    <col min="2" max="2" width="19.1640625" customWidth="1"/>
    <col min="3" max="26" width="15.6640625" customWidth="1"/>
  </cols>
  <sheetData>
    <row r="1" spans="2:26" ht="42" customHeight="1" thickBot="1">
      <c r="B1" s="265" t="s">
        <v>117</v>
      </c>
    </row>
    <row r="2" spans="2:26" ht="24" hidden="1" customHeight="1" thickBot="1">
      <c r="C2" s="283">
        <v>44592</v>
      </c>
      <c r="D2" s="283">
        <v>44592</v>
      </c>
      <c r="E2" s="283">
        <v>44620</v>
      </c>
      <c r="F2" s="283">
        <v>44620</v>
      </c>
      <c r="G2" s="283">
        <v>44651</v>
      </c>
      <c r="H2" s="283">
        <v>44651</v>
      </c>
      <c r="I2" s="283">
        <v>44681</v>
      </c>
      <c r="J2" s="283">
        <v>44681</v>
      </c>
      <c r="K2" s="283">
        <v>44712</v>
      </c>
      <c r="L2" s="283">
        <v>44712</v>
      </c>
      <c r="M2" s="283">
        <v>44742</v>
      </c>
      <c r="N2" s="283">
        <v>44742</v>
      </c>
      <c r="O2" s="283">
        <v>44773</v>
      </c>
      <c r="P2" s="283">
        <v>44773</v>
      </c>
      <c r="Q2" s="283">
        <v>44804</v>
      </c>
      <c r="R2" s="283">
        <v>44804</v>
      </c>
      <c r="S2" s="283">
        <v>44834</v>
      </c>
      <c r="T2" s="283">
        <v>44834</v>
      </c>
      <c r="U2" s="283">
        <v>44865</v>
      </c>
      <c r="V2" s="283">
        <v>44865</v>
      </c>
      <c r="W2" s="283">
        <v>44895</v>
      </c>
      <c r="X2" s="283">
        <v>44895</v>
      </c>
      <c r="Y2" s="283">
        <v>44926</v>
      </c>
      <c r="Z2" s="283">
        <v>44926</v>
      </c>
    </row>
    <row r="3" spans="2:26" ht="23.25" customHeight="1" thickTop="1" thickBot="1">
      <c r="B3" s="294"/>
      <c r="C3" s="398" t="s">
        <v>96</v>
      </c>
      <c r="D3" s="399"/>
      <c r="E3" s="398" t="s">
        <v>97</v>
      </c>
      <c r="F3" s="399"/>
      <c r="G3" s="398" t="s">
        <v>118</v>
      </c>
      <c r="H3" s="399"/>
      <c r="I3" s="398" t="s">
        <v>119</v>
      </c>
      <c r="J3" s="399"/>
      <c r="K3" s="398" t="s">
        <v>120</v>
      </c>
      <c r="L3" s="399"/>
      <c r="M3" s="398" t="s">
        <v>121</v>
      </c>
      <c r="N3" s="399"/>
      <c r="O3" s="398" t="s">
        <v>122</v>
      </c>
      <c r="P3" s="399"/>
      <c r="Q3" s="398" t="s">
        <v>123</v>
      </c>
      <c r="R3" s="399"/>
      <c r="S3" s="398" t="s">
        <v>124</v>
      </c>
      <c r="T3" s="399"/>
      <c r="U3" s="398" t="s">
        <v>125</v>
      </c>
      <c r="V3" s="399"/>
      <c r="W3" s="398" t="s">
        <v>126</v>
      </c>
      <c r="X3" s="399"/>
      <c r="Y3" s="398" t="s">
        <v>127</v>
      </c>
      <c r="Z3" s="399"/>
    </row>
    <row r="4" spans="2:26" ht="23.25" customHeight="1" thickTop="1" thickBot="1">
      <c r="B4" s="295" t="s">
        <v>2</v>
      </c>
      <c r="C4" s="4" t="s">
        <v>70</v>
      </c>
      <c r="D4" s="219" t="s">
        <v>128</v>
      </c>
      <c r="E4" s="4" t="s">
        <v>70</v>
      </c>
      <c r="F4" s="219" t="s">
        <v>128</v>
      </c>
      <c r="G4" s="4" t="s">
        <v>70</v>
      </c>
      <c r="H4" s="219" t="s">
        <v>128</v>
      </c>
      <c r="I4" s="4" t="s">
        <v>70</v>
      </c>
      <c r="J4" s="219" t="s">
        <v>128</v>
      </c>
      <c r="K4" s="4" t="s">
        <v>70</v>
      </c>
      <c r="L4" s="219" t="s">
        <v>128</v>
      </c>
      <c r="M4" s="4" t="s">
        <v>70</v>
      </c>
      <c r="N4" s="219" t="s">
        <v>128</v>
      </c>
      <c r="O4" s="4" t="s">
        <v>70</v>
      </c>
      <c r="P4" s="219" t="s">
        <v>128</v>
      </c>
      <c r="Q4" s="4" t="s">
        <v>70</v>
      </c>
      <c r="R4" s="219" t="s">
        <v>128</v>
      </c>
      <c r="S4" s="4" t="s">
        <v>70</v>
      </c>
      <c r="T4" s="219" t="s">
        <v>128</v>
      </c>
      <c r="U4" s="4" t="s">
        <v>70</v>
      </c>
      <c r="V4" s="219" t="s">
        <v>128</v>
      </c>
      <c r="W4" s="4" t="s">
        <v>70</v>
      </c>
      <c r="X4" s="219" t="s">
        <v>128</v>
      </c>
      <c r="Y4" s="4" t="s">
        <v>70</v>
      </c>
      <c r="Z4" s="219" t="s">
        <v>128</v>
      </c>
    </row>
    <row r="5" spans="2:26" ht="23.25" customHeight="1" thickTop="1">
      <c r="B5" s="60">
        <f>設定!B5</f>
        <v>0</v>
      </c>
      <c r="C5" s="9">
        <f>'1月'!BL20</f>
        <v>0</v>
      </c>
      <c r="D5" s="284" t="s">
        <v>129</v>
      </c>
      <c r="E5" s="9">
        <f>'2月'!BH20</f>
        <v>0</v>
      </c>
      <c r="F5" s="213" t="str">
        <f>IFERROR(E5/C5,"")</f>
        <v/>
      </c>
      <c r="G5" s="9">
        <f>'3月'!BL20</f>
        <v>0</v>
      </c>
      <c r="H5" s="213" t="str">
        <f>IFERROR(G5/E5,"")</f>
        <v/>
      </c>
      <c r="I5" s="9">
        <f>'4月'!BJ20</f>
        <v>0</v>
      </c>
      <c r="J5" s="213" t="str">
        <f>IFERROR(I5/G5,"")</f>
        <v/>
      </c>
      <c r="K5" s="9">
        <f>'5月'!BL20</f>
        <v>0</v>
      </c>
      <c r="L5" s="213" t="str">
        <f>IFERROR(K5/I5,"")</f>
        <v/>
      </c>
      <c r="M5" s="9">
        <f>'6月'!BJ20</f>
        <v>0</v>
      </c>
      <c r="N5" s="213" t="str">
        <f>IFERROR(M5/K5,"")</f>
        <v/>
      </c>
      <c r="O5" s="9">
        <f>'7月'!BL20</f>
        <v>0</v>
      </c>
      <c r="P5" s="213" t="str">
        <f>IFERROR(O5/M5,"")</f>
        <v/>
      </c>
      <c r="Q5" s="9">
        <f>'8月'!BL20</f>
        <v>0</v>
      </c>
      <c r="R5" s="213" t="str">
        <f>IFERROR(Q5/O5,"")</f>
        <v/>
      </c>
      <c r="S5" s="9">
        <f>'9月'!BJ20</f>
        <v>0</v>
      </c>
      <c r="T5" s="213" t="str">
        <f>IFERROR(S5/Q5,"")</f>
        <v/>
      </c>
      <c r="U5" s="9">
        <f>'10月'!BL20</f>
        <v>0</v>
      </c>
      <c r="V5" s="213" t="str">
        <f>IFERROR(U5/S5,"")</f>
        <v/>
      </c>
      <c r="W5" s="9">
        <f>'11月'!BJ20</f>
        <v>0</v>
      </c>
      <c r="X5" s="213" t="str">
        <f>IFERROR(W5/U5,"")</f>
        <v/>
      </c>
      <c r="Y5" s="9">
        <f>'12月'!BL20</f>
        <v>0</v>
      </c>
      <c r="Z5" s="213" t="str">
        <f>IFERROR(Y5/W5,"")</f>
        <v/>
      </c>
    </row>
    <row r="6" spans="2:26" ht="23.25" customHeight="1">
      <c r="B6" s="212">
        <f>設定!B6</f>
        <v>0</v>
      </c>
      <c r="C6" s="12">
        <f>'1月'!BL21</f>
        <v>0</v>
      </c>
      <c r="D6" s="285" t="s">
        <v>129</v>
      </c>
      <c r="E6" s="12">
        <f>'2月'!BH21</f>
        <v>0</v>
      </c>
      <c r="F6" s="214" t="str">
        <f t="shared" ref="F6:Z20" si="0">IFERROR(E6/C6,"")</f>
        <v/>
      </c>
      <c r="G6" s="12">
        <f>'3月'!BL21</f>
        <v>0</v>
      </c>
      <c r="H6" s="214" t="str">
        <f t="shared" si="0"/>
        <v/>
      </c>
      <c r="I6" s="12">
        <f>'4月'!BJ21</f>
        <v>0</v>
      </c>
      <c r="J6" s="214" t="str">
        <f t="shared" si="0"/>
        <v/>
      </c>
      <c r="K6" s="12">
        <f>'5月'!BL21</f>
        <v>0</v>
      </c>
      <c r="L6" s="214" t="str">
        <f t="shared" si="0"/>
        <v/>
      </c>
      <c r="M6" s="12">
        <f>'6月'!BJ21</f>
        <v>0</v>
      </c>
      <c r="N6" s="214" t="str">
        <f t="shared" si="0"/>
        <v/>
      </c>
      <c r="O6" s="12">
        <f>'7月'!BL21</f>
        <v>0</v>
      </c>
      <c r="P6" s="214" t="str">
        <f t="shared" si="0"/>
        <v/>
      </c>
      <c r="Q6" s="12">
        <f>'8月'!BL21</f>
        <v>0</v>
      </c>
      <c r="R6" s="214" t="str">
        <f t="shared" si="0"/>
        <v/>
      </c>
      <c r="S6" s="12">
        <f>'9月'!BJ21</f>
        <v>0</v>
      </c>
      <c r="T6" s="214" t="str">
        <f t="shared" si="0"/>
        <v/>
      </c>
      <c r="U6" s="12">
        <f>'10月'!BL21</f>
        <v>0</v>
      </c>
      <c r="V6" s="214" t="str">
        <f t="shared" si="0"/>
        <v/>
      </c>
      <c r="W6" s="12">
        <f>'11月'!BJ21</f>
        <v>0</v>
      </c>
      <c r="X6" s="214" t="str">
        <f t="shared" si="0"/>
        <v/>
      </c>
      <c r="Y6" s="12">
        <f>'12月'!BL21</f>
        <v>0</v>
      </c>
      <c r="Z6" s="214" t="str">
        <f t="shared" si="0"/>
        <v/>
      </c>
    </row>
    <row r="7" spans="2:26" ht="23.25" customHeight="1">
      <c r="B7" s="65">
        <f>設定!B7</f>
        <v>0</v>
      </c>
      <c r="C7" s="15">
        <f>'1月'!BL22</f>
        <v>0</v>
      </c>
      <c r="D7" s="286" t="s">
        <v>129</v>
      </c>
      <c r="E7" s="15">
        <f>'2月'!BH22</f>
        <v>0</v>
      </c>
      <c r="F7" s="215" t="str">
        <f t="shared" si="0"/>
        <v/>
      </c>
      <c r="G7" s="15">
        <f>'3月'!BL22</f>
        <v>0</v>
      </c>
      <c r="H7" s="215" t="str">
        <f t="shared" si="0"/>
        <v/>
      </c>
      <c r="I7" s="15">
        <f>'4月'!BJ22</f>
        <v>0</v>
      </c>
      <c r="J7" s="215" t="str">
        <f t="shared" si="0"/>
        <v/>
      </c>
      <c r="K7" s="15">
        <f>'5月'!BL22</f>
        <v>0</v>
      </c>
      <c r="L7" s="215" t="str">
        <f t="shared" si="0"/>
        <v/>
      </c>
      <c r="M7" s="15">
        <f>'6月'!BJ22</f>
        <v>0</v>
      </c>
      <c r="N7" s="215" t="str">
        <f t="shared" si="0"/>
        <v/>
      </c>
      <c r="O7" s="15">
        <f>'7月'!BL22</f>
        <v>0</v>
      </c>
      <c r="P7" s="215" t="str">
        <f t="shared" si="0"/>
        <v/>
      </c>
      <c r="Q7" s="15">
        <f>'8月'!BL22</f>
        <v>0</v>
      </c>
      <c r="R7" s="215" t="str">
        <f t="shared" si="0"/>
        <v/>
      </c>
      <c r="S7" s="15">
        <f>'9月'!BJ22</f>
        <v>0</v>
      </c>
      <c r="T7" s="215" t="str">
        <f t="shared" si="0"/>
        <v/>
      </c>
      <c r="U7" s="15">
        <f>'10月'!BL22</f>
        <v>0</v>
      </c>
      <c r="V7" s="215" t="str">
        <f t="shared" si="0"/>
        <v/>
      </c>
      <c r="W7" s="15">
        <f>'11月'!BJ22</f>
        <v>0</v>
      </c>
      <c r="X7" s="215" t="str">
        <f t="shared" si="0"/>
        <v/>
      </c>
      <c r="Y7" s="15">
        <f>'12月'!BL22</f>
        <v>0</v>
      </c>
      <c r="Z7" s="215" t="str">
        <f t="shared" si="0"/>
        <v/>
      </c>
    </row>
    <row r="8" spans="2:26" ht="23.25" customHeight="1">
      <c r="B8" s="61">
        <f>設定!B8</f>
        <v>0</v>
      </c>
      <c r="C8" s="18">
        <f>'1月'!BL23</f>
        <v>0</v>
      </c>
      <c r="D8" s="287" t="s">
        <v>129</v>
      </c>
      <c r="E8" s="18">
        <f>'2月'!BH23</f>
        <v>0</v>
      </c>
      <c r="F8" s="216" t="str">
        <f t="shared" si="0"/>
        <v/>
      </c>
      <c r="G8" s="18">
        <f>'3月'!BL23</f>
        <v>0</v>
      </c>
      <c r="H8" s="216" t="str">
        <f t="shared" si="0"/>
        <v/>
      </c>
      <c r="I8" s="18">
        <f>'4月'!BJ23</f>
        <v>0</v>
      </c>
      <c r="J8" s="216" t="str">
        <f t="shared" si="0"/>
        <v/>
      </c>
      <c r="K8" s="18">
        <f>'5月'!BL23</f>
        <v>0</v>
      </c>
      <c r="L8" s="216" t="str">
        <f t="shared" si="0"/>
        <v/>
      </c>
      <c r="M8" s="18">
        <f>'6月'!BJ23</f>
        <v>0</v>
      </c>
      <c r="N8" s="216" t="str">
        <f t="shared" si="0"/>
        <v/>
      </c>
      <c r="O8" s="18">
        <f>'7月'!BL23</f>
        <v>0</v>
      </c>
      <c r="P8" s="216" t="str">
        <f t="shared" si="0"/>
        <v/>
      </c>
      <c r="Q8" s="18">
        <f>'8月'!BL23</f>
        <v>0</v>
      </c>
      <c r="R8" s="216" t="str">
        <f t="shared" si="0"/>
        <v/>
      </c>
      <c r="S8" s="18">
        <f>'9月'!BJ23</f>
        <v>0</v>
      </c>
      <c r="T8" s="216" t="str">
        <f t="shared" si="0"/>
        <v/>
      </c>
      <c r="U8" s="18">
        <f>'10月'!BL23</f>
        <v>0</v>
      </c>
      <c r="V8" s="216" t="str">
        <f t="shared" si="0"/>
        <v/>
      </c>
      <c r="W8" s="18">
        <f>'11月'!BJ23</f>
        <v>0</v>
      </c>
      <c r="X8" s="216" t="str">
        <f t="shared" si="0"/>
        <v/>
      </c>
      <c r="Y8" s="18">
        <f>'12月'!BL23</f>
        <v>0</v>
      </c>
      <c r="Z8" s="216" t="str">
        <f t="shared" si="0"/>
        <v/>
      </c>
    </row>
    <row r="9" spans="2:26" ht="23.25" customHeight="1">
      <c r="B9" s="65">
        <f>設定!B9</f>
        <v>0</v>
      </c>
      <c r="C9" s="15">
        <f>'1月'!BL24</f>
        <v>0</v>
      </c>
      <c r="D9" s="286" t="s">
        <v>129</v>
      </c>
      <c r="E9" s="15">
        <f>'2月'!BH24</f>
        <v>0</v>
      </c>
      <c r="F9" s="215" t="str">
        <f t="shared" si="0"/>
        <v/>
      </c>
      <c r="G9" s="15">
        <f>'3月'!BL24</f>
        <v>0</v>
      </c>
      <c r="H9" s="215" t="str">
        <f t="shared" si="0"/>
        <v/>
      </c>
      <c r="I9" s="15">
        <f>'4月'!BJ24</f>
        <v>0</v>
      </c>
      <c r="J9" s="215" t="str">
        <f t="shared" si="0"/>
        <v/>
      </c>
      <c r="K9" s="15">
        <f>'5月'!BL24</f>
        <v>0</v>
      </c>
      <c r="L9" s="215" t="str">
        <f t="shared" si="0"/>
        <v/>
      </c>
      <c r="M9" s="15">
        <f>'6月'!BJ24</f>
        <v>0</v>
      </c>
      <c r="N9" s="215" t="str">
        <f t="shared" si="0"/>
        <v/>
      </c>
      <c r="O9" s="15">
        <f>'7月'!BL24</f>
        <v>0</v>
      </c>
      <c r="P9" s="215" t="str">
        <f t="shared" si="0"/>
        <v/>
      </c>
      <c r="Q9" s="15">
        <f>'8月'!BL24</f>
        <v>0</v>
      </c>
      <c r="R9" s="215" t="str">
        <f t="shared" si="0"/>
        <v/>
      </c>
      <c r="S9" s="15">
        <f>'9月'!BJ24</f>
        <v>0</v>
      </c>
      <c r="T9" s="215" t="str">
        <f t="shared" si="0"/>
        <v/>
      </c>
      <c r="U9" s="15">
        <f>'10月'!BL24</f>
        <v>0</v>
      </c>
      <c r="V9" s="215" t="str">
        <f t="shared" si="0"/>
        <v/>
      </c>
      <c r="W9" s="15">
        <f>'11月'!BJ24</f>
        <v>0</v>
      </c>
      <c r="X9" s="215" t="str">
        <f t="shared" si="0"/>
        <v/>
      </c>
      <c r="Y9" s="15">
        <f>'12月'!BL24</f>
        <v>0</v>
      </c>
      <c r="Z9" s="215" t="str">
        <f t="shared" si="0"/>
        <v/>
      </c>
    </row>
    <row r="10" spans="2:26" ht="23.25" customHeight="1">
      <c r="B10" s="61">
        <f>設定!B10</f>
        <v>0</v>
      </c>
      <c r="C10" s="18">
        <f>'1月'!BL25</f>
        <v>0</v>
      </c>
      <c r="D10" s="287" t="s">
        <v>129</v>
      </c>
      <c r="E10" s="18">
        <f>'2月'!BH25</f>
        <v>0</v>
      </c>
      <c r="F10" s="216" t="str">
        <f t="shared" si="0"/>
        <v/>
      </c>
      <c r="G10" s="18">
        <f>'3月'!BL25</f>
        <v>0</v>
      </c>
      <c r="H10" s="216" t="str">
        <f t="shared" si="0"/>
        <v/>
      </c>
      <c r="I10" s="18">
        <f>'4月'!BJ25</f>
        <v>0</v>
      </c>
      <c r="J10" s="216" t="str">
        <f t="shared" si="0"/>
        <v/>
      </c>
      <c r="K10" s="18">
        <f>'5月'!BL25</f>
        <v>0</v>
      </c>
      <c r="L10" s="216" t="str">
        <f t="shared" si="0"/>
        <v/>
      </c>
      <c r="M10" s="18">
        <f>'6月'!BJ25</f>
        <v>0</v>
      </c>
      <c r="N10" s="216" t="str">
        <f t="shared" si="0"/>
        <v/>
      </c>
      <c r="O10" s="18">
        <f>'7月'!BL25</f>
        <v>0</v>
      </c>
      <c r="P10" s="216" t="str">
        <f t="shared" si="0"/>
        <v/>
      </c>
      <c r="Q10" s="18">
        <f>'8月'!BL25</f>
        <v>0</v>
      </c>
      <c r="R10" s="216" t="str">
        <f t="shared" si="0"/>
        <v/>
      </c>
      <c r="S10" s="18">
        <f>'9月'!BJ25</f>
        <v>0</v>
      </c>
      <c r="T10" s="216" t="str">
        <f t="shared" si="0"/>
        <v/>
      </c>
      <c r="U10" s="18">
        <f>'10月'!BL25</f>
        <v>0</v>
      </c>
      <c r="V10" s="216" t="str">
        <f t="shared" si="0"/>
        <v/>
      </c>
      <c r="W10" s="18">
        <f>'11月'!BJ25</f>
        <v>0</v>
      </c>
      <c r="X10" s="216" t="str">
        <f t="shared" si="0"/>
        <v/>
      </c>
      <c r="Y10" s="18">
        <f>'12月'!BL25</f>
        <v>0</v>
      </c>
      <c r="Z10" s="216" t="str">
        <f t="shared" si="0"/>
        <v/>
      </c>
    </row>
    <row r="11" spans="2:26" ht="23.25" customHeight="1">
      <c r="B11" s="65">
        <f>設定!B11</f>
        <v>0</v>
      </c>
      <c r="C11" s="15">
        <f>'1月'!BL26</f>
        <v>0</v>
      </c>
      <c r="D11" s="286" t="s">
        <v>129</v>
      </c>
      <c r="E11" s="15">
        <f>'2月'!BH26</f>
        <v>0</v>
      </c>
      <c r="F11" s="215" t="str">
        <f t="shared" si="0"/>
        <v/>
      </c>
      <c r="G11" s="15">
        <f>'3月'!BL26</f>
        <v>0</v>
      </c>
      <c r="H11" s="215" t="str">
        <f t="shared" si="0"/>
        <v/>
      </c>
      <c r="I11" s="15">
        <f>'4月'!BJ26</f>
        <v>0</v>
      </c>
      <c r="J11" s="215" t="str">
        <f t="shared" si="0"/>
        <v/>
      </c>
      <c r="K11" s="15">
        <f>'5月'!BL26</f>
        <v>0</v>
      </c>
      <c r="L11" s="215" t="str">
        <f t="shared" si="0"/>
        <v/>
      </c>
      <c r="M11" s="15">
        <f>'6月'!BJ26</f>
        <v>0</v>
      </c>
      <c r="N11" s="215" t="str">
        <f t="shared" si="0"/>
        <v/>
      </c>
      <c r="O11" s="15">
        <f>'7月'!BL26</f>
        <v>0</v>
      </c>
      <c r="P11" s="215" t="str">
        <f t="shared" si="0"/>
        <v/>
      </c>
      <c r="Q11" s="15">
        <f>'8月'!BL26</f>
        <v>0</v>
      </c>
      <c r="R11" s="215" t="str">
        <f t="shared" si="0"/>
        <v/>
      </c>
      <c r="S11" s="15">
        <f>'9月'!BJ26</f>
        <v>0</v>
      </c>
      <c r="T11" s="215" t="str">
        <f t="shared" si="0"/>
        <v/>
      </c>
      <c r="U11" s="15">
        <f>'10月'!BL26</f>
        <v>0</v>
      </c>
      <c r="V11" s="215" t="str">
        <f t="shared" si="0"/>
        <v/>
      </c>
      <c r="W11" s="15">
        <f>'11月'!BJ26</f>
        <v>0</v>
      </c>
      <c r="X11" s="215" t="str">
        <f t="shared" si="0"/>
        <v/>
      </c>
      <c r="Y11" s="15">
        <f>'12月'!BL26</f>
        <v>0</v>
      </c>
      <c r="Z11" s="215" t="str">
        <f t="shared" si="0"/>
        <v/>
      </c>
    </row>
    <row r="12" spans="2:26" ht="23.25" customHeight="1">
      <c r="B12" s="61">
        <f>設定!B12</f>
        <v>0</v>
      </c>
      <c r="C12" s="18">
        <f>'1月'!BL27</f>
        <v>0</v>
      </c>
      <c r="D12" s="287" t="s">
        <v>129</v>
      </c>
      <c r="E12" s="18">
        <f>'2月'!BH27</f>
        <v>0</v>
      </c>
      <c r="F12" s="216" t="str">
        <f t="shared" si="0"/>
        <v/>
      </c>
      <c r="G12" s="18">
        <f>'3月'!BL27</f>
        <v>0</v>
      </c>
      <c r="H12" s="216" t="str">
        <f t="shared" si="0"/>
        <v/>
      </c>
      <c r="I12" s="18">
        <f>'4月'!BJ27</f>
        <v>0</v>
      </c>
      <c r="J12" s="216" t="str">
        <f t="shared" si="0"/>
        <v/>
      </c>
      <c r="K12" s="18">
        <f>'5月'!BL27</f>
        <v>0</v>
      </c>
      <c r="L12" s="216" t="str">
        <f t="shared" si="0"/>
        <v/>
      </c>
      <c r="M12" s="18">
        <f>'6月'!BJ27</f>
        <v>0</v>
      </c>
      <c r="N12" s="216" t="str">
        <f t="shared" si="0"/>
        <v/>
      </c>
      <c r="O12" s="18">
        <f>'7月'!BL27</f>
        <v>0</v>
      </c>
      <c r="P12" s="216" t="str">
        <f t="shared" si="0"/>
        <v/>
      </c>
      <c r="Q12" s="18">
        <f>'8月'!BL27</f>
        <v>0</v>
      </c>
      <c r="R12" s="216" t="str">
        <f t="shared" si="0"/>
        <v/>
      </c>
      <c r="S12" s="18">
        <f>'9月'!BJ27</f>
        <v>0</v>
      </c>
      <c r="T12" s="216" t="str">
        <f t="shared" si="0"/>
        <v/>
      </c>
      <c r="U12" s="18">
        <f>'10月'!BL27</f>
        <v>0</v>
      </c>
      <c r="V12" s="216" t="str">
        <f t="shared" si="0"/>
        <v/>
      </c>
      <c r="W12" s="18">
        <f>'11月'!BJ27</f>
        <v>0</v>
      </c>
      <c r="X12" s="216" t="str">
        <f t="shared" si="0"/>
        <v/>
      </c>
      <c r="Y12" s="18">
        <f>'12月'!BL27</f>
        <v>0</v>
      </c>
      <c r="Z12" s="216" t="str">
        <f t="shared" si="0"/>
        <v/>
      </c>
    </row>
    <row r="13" spans="2:26" ht="23.25" customHeight="1">
      <c r="B13" s="65">
        <f>設定!B13</f>
        <v>0</v>
      </c>
      <c r="C13" s="15">
        <f>'1月'!BL28</f>
        <v>0</v>
      </c>
      <c r="D13" s="286" t="s">
        <v>129</v>
      </c>
      <c r="E13" s="15">
        <f>'2月'!BH28</f>
        <v>0</v>
      </c>
      <c r="F13" s="215" t="str">
        <f t="shared" si="0"/>
        <v/>
      </c>
      <c r="G13" s="15">
        <f>'3月'!BL28</f>
        <v>0</v>
      </c>
      <c r="H13" s="215" t="str">
        <f t="shared" si="0"/>
        <v/>
      </c>
      <c r="I13" s="15">
        <f>'4月'!BJ28</f>
        <v>0</v>
      </c>
      <c r="J13" s="215" t="str">
        <f t="shared" si="0"/>
        <v/>
      </c>
      <c r="K13" s="15">
        <f>'5月'!BL28</f>
        <v>0</v>
      </c>
      <c r="L13" s="215" t="str">
        <f t="shared" si="0"/>
        <v/>
      </c>
      <c r="M13" s="15">
        <f>'6月'!BJ28</f>
        <v>0</v>
      </c>
      <c r="N13" s="215" t="str">
        <f t="shared" si="0"/>
        <v/>
      </c>
      <c r="O13" s="15">
        <f>'7月'!BL28</f>
        <v>0</v>
      </c>
      <c r="P13" s="215" t="str">
        <f t="shared" si="0"/>
        <v/>
      </c>
      <c r="Q13" s="15">
        <f>'8月'!BL28</f>
        <v>0</v>
      </c>
      <c r="R13" s="215" t="str">
        <f t="shared" si="0"/>
        <v/>
      </c>
      <c r="S13" s="15">
        <f>'9月'!BJ28</f>
        <v>0</v>
      </c>
      <c r="T13" s="215" t="str">
        <f t="shared" si="0"/>
        <v/>
      </c>
      <c r="U13" s="15">
        <f>'10月'!BL28</f>
        <v>0</v>
      </c>
      <c r="V13" s="215" t="str">
        <f t="shared" si="0"/>
        <v/>
      </c>
      <c r="W13" s="15">
        <f>'11月'!BJ28</f>
        <v>0</v>
      </c>
      <c r="X13" s="215" t="str">
        <f t="shared" si="0"/>
        <v/>
      </c>
      <c r="Y13" s="15">
        <f>'12月'!BL28</f>
        <v>0</v>
      </c>
      <c r="Z13" s="215" t="str">
        <f t="shared" si="0"/>
        <v/>
      </c>
    </row>
    <row r="14" spans="2:26" ht="23.25" customHeight="1">
      <c r="B14" s="61">
        <f>設定!B14</f>
        <v>0</v>
      </c>
      <c r="C14" s="18">
        <f>'1月'!BL29</f>
        <v>0</v>
      </c>
      <c r="D14" s="287" t="s">
        <v>129</v>
      </c>
      <c r="E14" s="18">
        <f>'2月'!BH29</f>
        <v>0</v>
      </c>
      <c r="F14" s="216" t="str">
        <f t="shared" si="0"/>
        <v/>
      </c>
      <c r="G14" s="18">
        <f>'3月'!BL29</f>
        <v>0</v>
      </c>
      <c r="H14" s="216" t="str">
        <f t="shared" si="0"/>
        <v/>
      </c>
      <c r="I14" s="18">
        <f>'4月'!BJ29</f>
        <v>0</v>
      </c>
      <c r="J14" s="216" t="str">
        <f t="shared" si="0"/>
        <v/>
      </c>
      <c r="K14" s="18">
        <f>'5月'!BL29</f>
        <v>0</v>
      </c>
      <c r="L14" s="216" t="str">
        <f t="shared" si="0"/>
        <v/>
      </c>
      <c r="M14" s="18">
        <f>'6月'!BJ29</f>
        <v>0</v>
      </c>
      <c r="N14" s="216" t="str">
        <f t="shared" si="0"/>
        <v/>
      </c>
      <c r="O14" s="18">
        <f>'7月'!BL29</f>
        <v>0</v>
      </c>
      <c r="P14" s="216" t="str">
        <f t="shared" si="0"/>
        <v/>
      </c>
      <c r="Q14" s="18">
        <f>'8月'!BL29</f>
        <v>0</v>
      </c>
      <c r="R14" s="216" t="str">
        <f t="shared" si="0"/>
        <v/>
      </c>
      <c r="S14" s="18">
        <f>'9月'!BJ29</f>
        <v>0</v>
      </c>
      <c r="T14" s="216" t="str">
        <f t="shared" si="0"/>
        <v/>
      </c>
      <c r="U14" s="18">
        <f>'10月'!BL29</f>
        <v>0</v>
      </c>
      <c r="V14" s="216" t="str">
        <f t="shared" si="0"/>
        <v/>
      </c>
      <c r="W14" s="18">
        <f>'11月'!BJ29</f>
        <v>0</v>
      </c>
      <c r="X14" s="216" t="str">
        <f t="shared" si="0"/>
        <v/>
      </c>
      <c r="Y14" s="18">
        <f>'12月'!BL29</f>
        <v>0</v>
      </c>
      <c r="Z14" s="216" t="str">
        <f t="shared" si="0"/>
        <v/>
      </c>
    </row>
    <row r="15" spans="2:26" ht="23.25" customHeight="1">
      <c r="B15" s="65">
        <f>設定!B15</f>
        <v>0</v>
      </c>
      <c r="C15" s="15">
        <f>'1月'!BL30</f>
        <v>0</v>
      </c>
      <c r="D15" s="286" t="s">
        <v>129</v>
      </c>
      <c r="E15" s="15">
        <f>'2月'!BH30</f>
        <v>0</v>
      </c>
      <c r="F15" s="215" t="str">
        <f t="shared" si="0"/>
        <v/>
      </c>
      <c r="G15" s="15">
        <f>'3月'!BL30</f>
        <v>0</v>
      </c>
      <c r="H15" s="215" t="str">
        <f t="shared" si="0"/>
        <v/>
      </c>
      <c r="I15" s="15">
        <f>'4月'!BJ30</f>
        <v>0</v>
      </c>
      <c r="J15" s="215" t="str">
        <f t="shared" si="0"/>
        <v/>
      </c>
      <c r="K15" s="15">
        <f>'5月'!BL30</f>
        <v>0</v>
      </c>
      <c r="L15" s="215" t="str">
        <f t="shared" si="0"/>
        <v/>
      </c>
      <c r="M15" s="15">
        <f>'6月'!BJ30</f>
        <v>0</v>
      </c>
      <c r="N15" s="215" t="str">
        <f t="shared" si="0"/>
        <v/>
      </c>
      <c r="O15" s="15">
        <f>'7月'!BL30</f>
        <v>0</v>
      </c>
      <c r="P15" s="215" t="str">
        <f t="shared" si="0"/>
        <v/>
      </c>
      <c r="Q15" s="15">
        <f>'8月'!BL30</f>
        <v>0</v>
      </c>
      <c r="R15" s="215" t="str">
        <f t="shared" si="0"/>
        <v/>
      </c>
      <c r="S15" s="15">
        <f>'9月'!BJ30</f>
        <v>0</v>
      </c>
      <c r="T15" s="215" t="str">
        <f t="shared" si="0"/>
        <v/>
      </c>
      <c r="U15" s="15">
        <f>'10月'!BL30</f>
        <v>0</v>
      </c>
      <c r="V15" s="215" t="str">
        <f t="shared" si="0"/>
        <v/>
      </c>
      <c r="W15" s="15">
        <f>'11月'!BJ30</f>
        <v>0</v>
      </c>
      <c r="X15" s="215" t="str">
        <f t="shared" si="0"/>
        <v/>
      </c>
      <c r="Y15" s="15">
        <f>'12月'!BL30</f>
        <v>0</v>
      </c>
      <c r="Z15" s="215" t="str">
        <f t="shared" si="0"/>
        <v/>
      </c>
    </row>
    <row r="16" spans="2:26" ht="23.25" customHeight="1">
      <c r="B16" s="61">
        <f>設定!B16</f>
        <v>0</v>
      </c>
      <c r="C16" s="18">
        <f>'1月'!BL31</f>
        <v>0</v>
      </c>
      <c r="D16" s="287" t="s">
        <v>129</v>
      </c>
      <c r="E16" s="18">
        <f>'2月'!BH31</f>
        <v>0</v>
      </c>
      <c r="F16" s="216" t="str">
        <f t="shared" si="0"/>
        <v/>
      </c>
      <c r="G16" s="18">
        <f>'3月'!BL31</f>
        <v>0</v>
      </c>
      <c r="H16" s="216" t="str">
        <f t="shared" si="0"/>
        <v/>
      </c>
      <c r="I16" s="18">
        <f>'4月'!BJ31</f>
        <v>0</v>
      </c>
      <c r="J16" s="216" t="str">
        <f t="shared" si="0"/>
        <v/>
      </c>
      <c r="K16" s="18">
        <f>'5月'!BL31</f>
        <v>0</v>
      </c>
      <c r="L16" s="216" t="str">
        <f t="shared" si="0"/>
        <v/>
      </c>
      <c r="M16" s="18">
        <f>'6月'!BJ31</f>
        <v>0</v>
      </c>
      <c r="N16" s="216" t="str">
        <f t="shared" si="0"/>
        <v/>
      </c>
      <c r="O16" s="18">
        <f>'7月'!BL31</f>
        <v>0</v>
      </c>
      <c r="P16" s="216" t="str">
        <f t="shared" si="0"/>
        <v/>
      </c>
      <c r="Q16" s="18">
        <f>'8月'!BL31</f>
        <v>0</v>
      </c>
      <c r="R16" s="216" t="str">
        <f t="shared" si="0"/>
        <v/>
      </c>
      <c r="S16" s="18">
        <f>'9月'!BJ31</f>
        <v>0</v>
      </c>
      <c r="T16" s="216" t="str">
        <f t="shared" si="0"/>
        <v/>
      </c>
      <c r="U16" s="18">
        <f>'10月'!BL31</f>
        <v>0</v>
      </c>
      <c r="V16" s="216" t="str">
        <f t="shared" si="0"/>
        <v/>
      </c>
      <c r="W16" s="18">
        <f>'11月'!BJ31</f>
        <v>0</v>
      </c>
      <c r="X16" s="216" t="str">
        <f t="shared" si="0"/>
        <v/>
      </c>
      <c r="Y16" s="18">
        <f>'12月'!BL31</f>
        <v>0</v>
      </c>
      <c r="Z16" s="216" t="str">
        <f t="shared" si="0"/>
        <v/>
      </c>
    </row>
    <row r="17" spans="2:26" ht="23.25" customHeight="1">
      <c r="B17" s="65">
        <f>設定!B17</f>
        <v>0</v>
      </c>
      <c r="C17" s="15">
        <f>'1月'!BL32</f>
        <v>0</v>
      </c>
      <c r="D17" s="286" t="s">
        <v>129</v>
      </c>
      <c r="E17" s="15">
        <f>'2月'!BH32</f>
        <v>0</v>
      </c>
      <c r="F17" s="215" t="str">
        <f t="shared" si="0"/>
        <v/>
      </c>
      <c r="G17" s="15">
        <f>'3月'!BL32</f>
        <v>0</v>
      </c>
      <c r="H17" s="215" t="str">
        <f t="shared" si="0"/>
        <v/>
      </c>
      <c r="I17" s="15">
        <f>'4月'!BJ32</f>
        <v>0</v>
      </c>
      <c r="J17" s="215" t="str">
        <f t="shared" si="0"/>
        <v/>
      </c>
      <c r="K17" s="15">
        <f>'5月'!BL32</f>
        <v>0</v>
      </c>
      <c r="L17" s="215" t="str">
        <f t="shared" si="0"/>
        <v/>
      </c>
      <c r="M17" s="15">
        <f>'6月'!BJ32</f>
        <v>0</v>
      </c>
      <c r="N17" s="215" t="str">
        <f t="shared" si="0"/>
        <v/>
      </c>
      <c r="O17" s="15">
        <f>'7月'!BL32</f>
        <v>0</v>
      </c>
      <c r="P17" s="215" t="str">
        <f t="shared" si="0"/>
        <v/>
      </c>
      <c r="Q17" s="15">
        <f>'8月'!BL32</f>
        <v>0</v>
      </c>
      <c r="R17" s="215" t="str">
        <f t="shared" si="0"/>
        <v/>
      </c>
      <c r="S17" s="15">
        <f>'9月'!BJ32</f>
        <v>0</v>
      </c>
      <c r="T17" s="215" t="str">
        <f t="shared" si="0"/>
        <v/>
      </c>
      <c r="U17" s="15">
        <f>'10月'!BL32</f>
        <v>0</v>
      </c>
      <c r="V17" s="215" t="str">
        <f t="shared" si="0"/>
        <v/>
      </c>
      <c r="W17" s="15">
        <f>'11月'!BJ32</f>
        <v>0</v>
      </c>
      <c r="X17" s="215" t="str">
        <f t="shared" si="0"/>
        <v/>
      </c>
      <c r="Y17" s="15">
        <f>'12月'!BL32</f>
        <v>0</v>
      </c>
      <c r="Z17" s="215" t="str">
        <f t="shared" si="0"/>
        <v/>
      </c>
    </row>
    <row r="18" spans="2:26" ht="23.25" customHeight="1">
      <c r="B18" s="61">
        <f>設定!B18</f>
        <v>0</v>
      </c>
      <c r="C18" s="18">
        <f>'1月'!BL33</f>
        <v>0</v>
      </c>
      <c r="D18" s="287" t="s">
        <v>129</v>
      </c>
      <c r="E18" s="18">
        <f>'2月'!BH33</f>
        <v>0</v>
      </c>
      <c r="F18" s="216" t="str">
        <f t="shared" si="0"/>
        <v/>
      </c>
      <c r="G18" s="18">
        <f>'3月'!BL33</f>
        <v>0</v>
      </c>
      <c r="H18" s="216" t="str">
        <f t="shared" si="0"/>
        <v/>
      </c>
      <c r="I18" s="18">
        <f>'4月'!BJ33</f>
        <v>0</v>
      </c>
      <c r="J18" s="216" t="str">
        <f t="shared" si="0"/>
        <v/>
      </c>
      <c r="K18" s="18">
        <f>'5月'!BL33</f>
        <v>0</v>
      </c>
      <c r="L18" s="216" t="str">
        <f t="shared" si="0"/>
        <v/>
      </c>
      <c r="M18" s="18">
        <f>'6月'!BJ33</f>
        <v>0</v>
      </c>
      <c r="N18" s="216" t="str">
        <f t="shared" si="0"/>
        <v/>
      </c>
      <c r="O18" s="18">
        <f>'7月'!BL33</f>
        <v>0</v>
      </c>
      <c r="P18" s="216" t="str">
        <f t="shared" si="0"/>
        <v/>
      </c>
      <c r="Q18" s="18">
        <f>'8月'!BL33</f>
        <v>0</v>
      </c>
      <c r="R18" s="216" t="str">
        <f t="shared" si="0"/>
        <v/>
      </c>
      <c r="S18" s="18">
        <f>'9月'!BJ33</f>
        <v>0</v>
      </c>
      <c r="T18" s="216" t="str">
        <f t="shared" si="0"/>
        <v/>
      </c>
      <c r="U18" s="18">
        <f>'10月'!BL33</f>
        <v>0</v>
      </c>
      <c r="V18" s="216" t="str">
        <f t="shared" si="0"/>
        <v/>
      </c>
      <c r="W18" s="18">
        <f>'11月'!BJ33</f>
        <v>0</v>
      </c>
      <c r="X18" s="216" t="str">
        <f t="shared" si="0"/>
        <v/>
      </c>
      <c r="Y18" s="18">
        <f>'12月'!BL33</f>
        <v>0</v>
      </c>
      <c r="Z18" s="216" t="str">
        <f t="shared" si="0"/>
        <v/>
      </c>
    </row>
    <row r="19" spans="2:26" ht="23.25" customHeight="1" thickBot="1">
      <c r="B19" s="62">
        <f>設定!B19</f>
        <v>0</v>
      </c>
      <c r="C19" s="35">
        <f>'1月'!BL34</f>
        <v>0</v>
      </c>
      <c r="D19" s="288" t="s">
        <v>129</v>
      </c>
      <c r="E19" s="35">
        <f>'2月'!BH34</f>
        <v>0</v>
      </c>
      <c r="F19" s="217" t="str">
        <f t="shared" si="0"/>
        <v/>
      </c>
      <c r="G19" s="35">
        <f>'3月'!BL34</f>
        <v>0</v>
      </c>
      <c r="H19" s="217" t="str">
        <f t="shared" si="0"/>
        <v/>
      </c>
      <c r="I19" s="35">
        <f>'4月'!BJ34</f>
        <v>0</v>
      </c>
      <c r="J19" s="217" t="str">
        <f t="shared" si="0"/>
        <v/>
      </c>
      <c r="K19" s="35">
        <f>'5月'!BL34</f>
        <v>0</v>
      </c>
      <c r="L19" s="217" t="str">
        <f t="shared" si="0"/>
        <v/>
      </c>
      <c r="M19" s="35">
        <f>'6月'!BJ34</f>
        <v>0</v>
      </c>
      <c r="N19" s="217" t="str">
        <f t="shared" si="0"/>
        <v/>
      </c>
      <c r="O19" s="35">
        <f>'7月'!BL34</f>
        <v>0</v>
      </c>
      <c r="P19" s="217" t="str">
        <f t="shared" si="0"/>
        <v/>
      </c>
      <c r="Q19" s="35">
        <f>'8月'!BL34</f>
        <v>0</v>
      </c>
      <c r="R19" s="217" t="str">
        <f t="shared" si="0"/>
        <v/>
      </c>
      <c r="S19" s="35">
        <f>'9月'!BJ34</f>
        <v>0</v>
      </c>
      <c r="T19" s="217" t="str">
        <f t="shared" si="0"/>
        <v/>
      </c>
      <c r="U19" s="35">
        <f>'10月'!BL34</f>
        <v>0</v>
      </c>
      <c r="V19" s="217" t="str">
        <f t="shared" si="0"/>
        <v/>
      </c>
      <c r="W19" s="35">
        <f>'11月'!BJ34</f>
        <v>0</v>
      </c>
      <c r="X19" s="217" t="str">
        <f t="shared" si="0"/>
        <v/>
      </c>
      <c r="Y19" s="35">
        <f>'12月'!BL34</f>
        <v>0</v>
      </c>
      <c r="Z19" s="217" t="str">
        <f t="shared" si="0"/>
        <v/>
      </c>
    </row>
    <row r="20" spans="2:26" ht="23.25" customHeight="1" thickTop="1" thickBot="1">
      <c r="B20" s="63" t="s">
        <v>130</v>
      </c>
      <c r="C20" s="27">
        <f>SUM(C5:C19)</f>
        <v>0</v>
      </c>
      <c r="D20" s="289" t="s">
        <v>129</v>
      </c>
      <c r="E20" s="27">
        <f t="shared" ref="E20:M20" si="1">SUM(E5:E19)</f>
        <v>0</v>
      </c>
      <c r="F20" s="218" t="str">
        <f t="shared" si="0"/>
        <v/>
      </c>
      <c r="G20" s="27">
        <f t="shared" si="1"/>
        <v>0</v>
      </c>
      <c r="H20" s="218" t="str">
        <f t="shared" si="0"/>
        <v/>
      </c>
      <c r="I20" s="27">
        <f t="shared" si="1"/>
        <v>0</v>
      </c>
      <c r="J20" s="218" t="str">
        <f t="shared" si="0"/>
        <v/>
      </c>
      <c r="K20" s="27">
        <f t="shared" si="1"/>
        <v>0</v>
      </c>
      <c r="L20" s="218" t="str">
        <f t="shared" si="0"/>
        <v/>
      </c>
      <c r="M20" s="27">
        <f t="shared" si="1"/>
        <v>0</v>
      </c>
      <c r="N20" s="218" t="str">
        <f t="shared" si="0"/>
        <v/>
      </c>
      <c r="O20" s="27">
        <f>SUM(O5:O19)</f>
        <v>0</v>
      </c>
      <c r="P20" s="218" t="str">
        <f t="shared" si="0"/>
        <v/>
      </c>
      <c r="Q20" s="27">
        <f t="shared" ref="Q20:Y20" si="2">SUM(Q5:Q19)</f>
        <v>0</v>
      </c>
      <c r="R20" s="218" t="str">
        <f t="shared" si="0"/>
        <v/>
      </c>
      <c r="S20" s="27">
        <f t="shared" si="2"/>
        <v>0</v>
      </c>
      <c r="T20" s="218" t="str">
        <f t="shared" si="0"/>
        <v/>
      </c>
      <c r="U20" s="27">
        <f t="shared" si="2"/>
        <v>0</v>
      </c>
      <c r="V20" s="218" t="str">
        <f t="shared" si="0"/>
        <v/>
      </c>
      <c r="W20" s="27">
        <f t="shared" si="2"/>
        <v>0</v>
      </c>
      <c r="X20" s="218" t="str">
        <f t="shared" si="0"/>
        <v/>
      </c>
      <c r="Y20" s="27">
        <f t="shared" si="2"/>
        <v>0</v>
      </c>
      <c r="Z20" s="218" t="str">
        <f t="shared" si="0"/>
        <v/>
      </c>
    </row>
    <row r="21" spans="2:26" ht="39" customHeight="1" thickTop="1" thickBot="1">
      <c r="B21" s="281" t="s">
        <v>63</v>
      </c>
    </row>
    <row r="22" spans="2:26" ht="23.25" customHeight="1" thickTop="1" thickBot="1">
      <c r="B22" s="296">
        <v>1</v>
      </c>
      <c r="C22" s="398" t="s">
        <v>96</v>
      </c>
      <c r="D22" s="399"/>
      <c r="E22" s="398" t="s">
        <v>97</v>
      </c>
      <c r="F22" s="399"/>
      <c r="G22" s="398" t="s">
        <v>118</v>
      </c>
      <c r="H22" s="399"/>
      <c r="I22" s="398" t="s">
        <v>119</v>
      </c>
      <c r="J22" s="399"/>
      <c r="K22" s="398" t="s">
        <v>120</v>
      </c>
      <c r="L22" s="399"/>
      <c r="M22" s="398" t="s">
        <v>121</v>
      </c>
      <c r="N22" s="399"/>
      <c r="O22" s="398" t="s">
        <v>122</v>
      </c>
      <c r="P22" s="399"/>
      <c r="Q22" s="398" t="s">
        <v>123</v>
      </c>
      <c r="R22" s="399"/>
      <c r="S22" s="398" t="s">
        <v>124</v>
      </c>
      <c r="T22" s="399"/>
      <c r="U22" s="398" t="s">
        <v>125</v>
      </c>
      <c r="V22" s="399"/>
      <c r="W22" s="398" t="s">
        <v>126</v>
      </c>
      <c r="X22" s="399"/>
      <c r="Y22" s="398" t="s">
        <v>127</v>
      </c>
      <c r="Z22" s="399"/>
    </row>
    <row r="23" spans="2:26" ht="23.25" customHeight="1" thickTop="1" thickBot="1">
      <c r="B23" s="295" t="s">
        <v>2</v>
      </c>
      <c r="C23" s="4" t="s">
        <v>70</v>
      </c>
      <c r="D23" s="219" t="s">
        <v>131</v>
      </c>
      <c r="E23" s="4" t="s">
        <v>70</v>
      </c>
      <c r="F23" s="219" t="s">
        <v>131</v>
      </c>
      <c r="G23" s="4" t="s">
        <v>70</v>
      </c>
      <c r="H23" s="219" t="s">
        <v>131</v>
      </c>
      <c r="I23" s="4" t="s">
        <v>70</v>
      </c>
      <c r="J23" s="219" t="s">
        <v>131</v>
      </c>
      <c r="K23" s="4" t="s">
        <v>70</v>
      </c>
      <c r="L23" s="219" t="s">
        <v>131</v>
      </c>
      <c r="M23" s="4" t="s">
        <v>70</v>
      </c>
      <c r="N23" s="219" t="s">
        <v>131</v>
      </c>
      <c r="O23" s="4" t="s">
        <v>70</v>
      </c>
      <c r="P23" s="219" t="s">
        <v>131</v>
      </c>
      <c r="Q23" s="4" t="s">
        <v>70</v>
      </c>
      <c r="R23" s="219" t="s">
        <v>131</v>
      </c>
      <c r="S23" s="4" t="s">
        <v>70</v>
      </c>
      <c r="T23" s="219" t="s">
        <v>131</v>
      </c>
      <c r="U23" s="4" t="s">
        <v>70</v>
      </c>
      <c r="V23" s="219" t="s">
        <v>131</v>
      </c>
      <c r="W23" s="4" t="s">
        <v>70</v>
      </c>
      <c r="X23" s="219" t="s">
        <v>131</v>
      </c>
      <c r="Y23" s="4" t="s">
        <v>70</v>
      </c>
      <c r="Z23" s="219" t="s">
        <v>131</v>
      </c>
    </row>
    <row r="24" spans="2:26" ht="23.25" customHeight="1" thickTop="1">
      <c r="B24" s="60">
        <f>設定!B5</f>
        <v>0</v>
      </c>
      <c r="C24" s="9">
        <f>'1月'!E4</f>
        <v>0</v>
      </c>
      <c r="D24" s="213" t="str">
        <f>IFERROR(C24/$C$39,"")</f>
        <v/>
      </c>
      <c r="E24" s="9">
        <f>'2月'!E4</f>
        <v>0</v>
      </c>
      <c r="F24" s="213" t="str">
        <f>IFERROR(E24/$E$39,"")</f>
        <v/>
      </c>
      <c r="G24" s="9">
        <f>'3月'!E4</f>
        <v>0</v>
      </c>
      <c r="H24" s="213" t="str">
        <f>IFERROR(G24/$G$39,"")</f>
        <v/>
      </c>
      <c r="I24" s="9">
        <f>'4月'!E4</f>
        <v>0</v>
      </c>
      <c r="J24" s="213" t="str">
        <f>IFERROR(I24/$I$39,"")</f>
        <v/>
      </c>
      <c r="K24" s="9">
        <f>'5月'!E4</f>
        <v>0</v>
      </c>
      <c r="L24" s="213" t="str">
        <f>IFERROR(K24/$K$39,"")</f>
        <v/>
      </c>
      <c r="M24" s="9">
        <f>'6月'!E4</f>
        <v>0</v>
      </c>
      <c r="N24" s="213" t="str">
        <f>IFERROR(M24/$M$39,"")</f>
        <v/>
      </c>
      <c r="O24" s="9">
        <f>'7月'!E4</f>
        <v>0</v>
      </c>
      <c r="P24" s="270" t="str">
        <f>IFERROR(O24/$O$39,"")</f>
        <v/>
      </c>
      <c r="Q24" s="9">
        <f>'8月'!E4</f>
        <v>0</v>
      </c>
      <c r="R24" s="213" t="str">
        <f>IFERROR(Q24/$Q$39,"")</f>
        <v/>
      </c>
      <c r="S24" s="9">
        <f>'9月'!E4</f>
        <v>0</v>
      </c>
      <c r="T24" s="213" t="str">
        <f>IFERROR(S24/$S$39,"")</f>
        <v/>
      </c>
      <c r="U24" s="9">
        <f>'10月'!E4</f>
        <v>0</v>
      </c>
      <c r="V24" s="270" t="str">
        <f>IFERROR(U24/$U$39,"")</f>
        <v/>
      </c>
      <c r="W24" s="9">
        <f>'11月'!E4</f>
        <v>0</v>
      </c>
      <c r="X24" s="213" t="str">
        <f>IFERROR(W24/$W$39,"")</f>
        <v/>
      </c>
      <c r="Y24" s="9">
        <f>'12月'!E4</f>
        <v>0</v>
      </c>
      <c r="Z24" s="213" t="str">
        <f>IFERROR(Y24/$Y$39,"")</f>
        <v/>
      </c>
    </row>
    <row r="25" spans="2:26" ht="23.25" customHeight="1">
      <c r="B25" s="212">
        <f>設定!B6</f>
        <v>0</v>
      </c>
      <c r="C25" s="12">
        <f>'1月'!E5</f>
        <v>0</v>
      </c>
      <c r="D25" s="214" t="str">
        <f t="shared" ref="D25:D38" si="3">IFERROR(C25/$C$39,"")</f>
        <v/>
      </c>
      <c r="E25" s="12">
        <f>'2月'!E5</f>
        <v>0</v>
      </c>
      <c r="F25" s="214" t="str">
        <f t="shared" ref="F25:F38" si="4">IFERROR(E25/$E$39,"")</f>
        <v/>
      </c>
      <c r="G25" s="12">
        <f>'3月'!E5</f>
        <v>0</v>
      </c>
      <c r="H25" s="214" t="str">
        <f t="shared" ref="H25:H38" si="5">IFERROR(G25/$G$39,"")</f>
        <v/>
      </c>
      <c r="I25" s="12">
        <f>'4月'!E5</f>
        <v>0</v>
      </c>
      <c r="J25" s="214" t="str">
        <f t="shared" ref="J25:J38" si="6">IFERROR(I25/$I$39,"")</f>
        <v/>
      </c>
      <c r="K25" s="12">
        <f>'5月'!E5</f>
        <v>0</v>
      </c>
      <c r="L25" s="214" t="str">
        <f t="shared" ref="L25:L38" si="7">IFERROR(K25/$K$39,"")</f>
        <v/>
      </c>
      <c r="M25" s="12">
        <f>'6月'!E5</f>
        <v>0</v>
      </c>
      <c r="N25" s="266" t="str">
        <f t="shared" ref="N25:N38" si="8">IFERROR(M25/$M$39,"")</f>
        <v/>
      </c>
      <c r="O25" s="12">
        <f>'7月'!E5</f>
        <v>0</v>
      </c>
      <c r="P25" s="271" t="str">
        <f t="shared" ref="P25:P38" si="9">IFERROR(O25/$O$39,"")</f>
        <v/>
      </c>
      <c r="Q25" s="12">
        <f>'8月'!E5</f>
        <v>0</v>
      </c>
      <c r="R25" s="214" t="str">
        <f t="shared" ref="R25:R38" si="10">IFERROR(Q25/$Q$39,"")</f>
        <v/>
      </c>
      <c r="S25" s="12">
        <f>'9月'!E5</f>
        <v>0</v>
      </c>
      <c r="T25" s="276" t="str">
        <f t="shared" ref="T25:T38" si="11">IFERROR(S25/$S$39,"")</f>
        <v/>
      </c>
      <c r="U25" s="12">
        <f>'10月'!E5</f>
        <v>0</v>
      </c>
      <c r="V25" s="271" t="str">
        <f t="shared" ref="V25:V38" si="12">IFERROR(U25/$U$39,"")</f>
        <v/>
      </c>
      <c r="W25" s="12">
        <f>'11月'!E5</f>
        <v>0</v>
      </c>
      <c r="X25" s="214" t="str">
        <f t="shared" ref="X25:X38" si="13">IFERROR(W25/$W$39,"")</f>
        <v/>
      </c>
      <c r="Y25" s="12">
        <f>'12月'!E5</f>
        <v>0</v>
      </c>
      <c r="Z25" s="266" t="str">
        <f t="shared" ref="Z25:Z38" si="14">IFERROR(Y25/$Y$39,"")</f>
        <v/>
      </c>
    </row>
    <row r="26" spans="2:26" ht="23.25" customHeight="1">
      <c r="B26" s="65">
        <f>設定!B7</f>
        <v>0</v>
      </c>
      <c r="C26" s="15">
        <f>'1月'!E6</f>
        <v>0</v>
      </c>
      <c r="D26" s="215" t="str">
        <f t="shared" si="3"/>
        <v/>
      </c>
      <c r="E26" s="15">
        <f>'2月'!E6</f>
        <v>0</v>
      </c>
      <c r="F26" s="215" t="str">
        <f t="shared" si="4"/>
        <v/>
      </c>
      <c r="G26" s="15">
        <f>'3月'!E6</f>
        <v>0</v>
      </c>
      <c r="H26" s="215" t="str">
        <f t="shared" si="5"/>
        <v/>
      </c>
      <c r="I26" s="15">
        <f>'4月'!E6</f>
        <v>0</v>
      </c>
      <c r="J26" s="215" t="str">
        <f t="shared" si="6"/>
        <v/>
      </c>
      <c r="K26" s="15">
        <f>'5月'!E6</f>
        <v>0</v>
      </c>
      <c r="L26" s="215" t="str">
        <f t="shared" si="7"/>
        <v/>
      </c>
      <c r="M26" s="15">
        <f>'6月'!E6</f>
        <v>0</v>
      </c>
      <c r="N26" s="267" t="str">
        <f t="shared" si="8"/>
        <v/>
      </c>
      <c r="O26" s="15">
        <f>'7月'!E6</f>
        <v>0</v>
      </c>
      <c r="P26" s="272" t="str">
        <f t="shared" si="9"/>
        <v/>
      </c>
      <c r="Q26" s="15">
        <f>'8月'!E6</f>
        <v>0</v>
      </c>
      <c r="R26" s="215" t="str">
        <f t="shared" si="10"/>
        <v/>
      </c>
      <c r="S26" s="15">
        <f>'9月'!E6</f>
        <v>0</v>
      </c>
      <c r="T26" s="277" t="str">
        <f t="shared" si="11"/>
        <v/>
      </c>
      <c r="U26" s="15">
        <f>'10月'!E6</f>
        <v>0</v>
      </c>
      <c r="V26" s="272" t="str">
        <f t="shared" si="12"/>
        <v/>
      </c>
      <c r="W26" s="15">
        <f>'11月'!E6</f>
        <v>0</v>
      </c>
      <c r="X26" s="215" t="str">
        <f t="shared" si="13"/>
        <v/>
      </c>
      <c r="Y26" s="15">
        <f>'12月'!E6</f>
        <v>0</v>
      </c>
      <c r="Z26" s="267" t="str">
        <f t="shared" si="14"/>
        <v/>
      </c>
    </row>
    <row r="27" spans="2:26" ht="23.25" customHeight="1">
      <c r="B27" s="61">
        <f>設定!B8</f>
        <v>0</v>
      </c>
      <c r="C27" s="18">
        <f>'1月'!E7</f>
        <v>0</v>
      </c>
      <c r="D27" s="216" t="str">
        <f t="shared" si="3"/>
        <v/>
      </c>
      <c r="E27" s="18">
        <f>'2月'!E7</f>
        <v>0</v>
      </c>
      <c r="F27" s="216" t="str">
        <f t="shared" si="4"/>
        <v/>
      </c>
      <c r="G27" s="18">
        <f>'3月'!E7</f>
        <v>0</v>
      </c>
      <c r="H27" s="216" t="str">
        <f t="shared" si="5"/>
        <v/>
      </c>
      <c r="I27" s="18">
        <f>'4月'!E7</f>
        <v>0</v>
      </c>
      <c r="J27" s="216" t="str">
        <f t="shared" si="6"/>
        <v/>
      </c>
      <c r="K27" s="18">
        <f>'5月'!E7</f>
        <v>0</v>
      </c>
      <c r="L27" s="216" t="str">
        <f t="shared" si="7"/>
        <v/>
      </c>
      <c r="M27" s="18">
        <f>'6月'!E7</f>
        <v>0</v>
      </c>
      <c r="N27" s="268" t="str">
        <f t="shared" si="8"/>
        <v/>
      </c>
      <c r="O27" s="18">
        <f>'7月'!E7</f>
        <v>0</v>
      </c>
      <c r="P27" s="273" t="str">
        <f t="shared" si="9"/>
        <v/>
      </c>
      <c r="Q27" s="18">
        <f>'8月'!E7</f>
        <v>0</v>
      </c>
      <c r="R27" s="216" t="str">
        <f t="shared" si="10"/>
        <v/>
      </c>
      <c r="S27" s="18">
        <f>'9月'!E7</f>
        <v>0</v>
      </c>
      <c r="T27" s="278" t="str">
        <f t="shared" si="11"/>
        <v/>
      </c>
      <c r="U27" s="18">
        <f>'10月'!E7</f>
        <v>0</v>
      </c>
      <c r="V27" s="273" t="str">
        <f t="shared" si="12"/>
        <v/>
      </c>
      <c r="W27" s="18">
        <f>'11月'!E7</f>
        <v>0</v>
      </c>
      <c r="X27" s="216" t="str">
        <f t="shared" si="13"/>
        <v/>
      </c>
      <c r="Y27" s="18">
        <f>'12月'!E7</f>
        <v>0</v>
      </c>
      <c r="Z27" s="268" t="str">
        <f t="shared" si="14"/>
        <v/>
      </c>
    </row>
    <row r="28" spans="2:26" ht="23.25" customHeight="1">
      <c r="B28" s="65">
        <f>設定!B9</f>
        <v>0</v>
      </c>
      <c r="C28" s="15">
        <f>'1月'!E8</f>
        <v>0</v>
      </c>
      <c r="D28" s="215" t="str">
        <f t="shared" si="3"/>
        <v/>
      </c>
      <c r="E28" s="15">
        <f>'2月'!E8</f>
        <v>0</v>
      </c>
      <c r="F28" s="215" t="str">
        <f t="shared" si="4"/>
        <v/>
      </c>
      <c r="G28" s="15">
        <f>'3月'!E8</f>
        <v>0</v>
      </c>
      <c r="H28" s="215" t="str">
        <f t="shared" si="5"/>
        <v/>
      </c>
      <c r="I28" s="15">
        <f>'4月'!E8</f>
        <v>0</v>
      </c>
      <c r="J28" s="215" t="str">
        <f t="shared" si="6"/>
        <v/>
      </c>
      <c r="K28" s="15">
        <f>'5月'!E8</f>
        <v>0</v>
      </c>
      <c r="L28" s="215" t="str">
        <f t="shared" si="7"/>
        <v/>
      </c>
      <c r="M28" s="15">
        <f>'6月'!E8</f>
        <v>0</v>
      </c>
      <c r="N28" s="267" t="str">
        <f t="shared" si="8"/>
        <v/>
      </c>
      <c r="O28" s="15">
        <f>'7月'!E8</f>
        <v>0</v>
      </c>
      <c r="P28" s="272" t="str">
        <f t="shared" si="9"/>
        <v/>
      </c>
      <c r="Q28" s="15">
        <f>'8月'!E8</f>
        <v>0</v>
      </c>
      <c r="R28" s="215" t="str">
        <f t="shared" si="10"/>
        <v/>
      </c>
      <c r="S28" s="15">
        <f>'9月'!E8</f>
        <v>0</v>
      </c>
      <c r="T28" s="277" t="str">
        <f t="shared" si="11"/>
        <v/>
      </c>
      <c r="U28" s="15">
        <f>'10月'!E8</f>
        <v>0</v>
      </c>
      <c r="V28" s="272" t="str">
        <f t="shared" si="12"/>
        <v/>
      </c>
      <c r="W28" s="15">
        <f>'11月'!E8</f>
        <v>0</v>
      </c>
      <c r="X28" s="215" t="str">
        <f t="shared" si="13"/>
        <v/>
      </c>
      <c r="Y28" s="15">
        <f>'12月'!E8</f>
        <v>0</v>
      </c>
      <c r="Z28" s="267" t="str">
        <f t="shared" si="14"/>
        <v/>
      </c>
    </row>
    <row r="29" spans="2:26" ht="23.25" customHeight="1">
      <c r="B29" s="61">
        <f>設定!B10</f>
        <v>0</v>
      </c>
      <c r="C29" s="18">
        <f>'1月'!E9</f>
        <v>0</v>
      </c>
      <c r="D29" s="216" t="str">
        <f t="shared" si="3"/>
        <v/>
      </c>
      <c r="E29" s="18">
        <f>'2月'!E9</f>
        <v>0</v>
      </c>
      <c r="F29" s="216" t="str">
        <f t="shared" si="4"/>
        <v/>
      </c>
      <c r="G29" s="18">
        <f>'3月'!E9</f>
        <v>0</v>
      </c>
      <c r="H29" s="216" t="str">
        <f t="shared" si="5"/>
        <v/>
      </c>
      <c r="I29" s="18">
        <f>'4月'!E9</f>
        <v>0</v>
      </c>
      <c r="J29" s="216" t="str">
        <f t="shared" si="6"/>
        <v/>
      </c>
      <c r="K29" s="18">
        <f>'5月'!E9</f>
        <v>0</v>
      </c>
      <c r="L29" s="216" t="str">
        <f t="shared" si="7"/>
        <v/>
      </c>
      <c r="M29" s="18">
        <f>'6月'!E9</f>
        <v>0</v>
      </c>
      <c r="N29" s="268" t="str">
        <f t="shared" si="8"/>
        <v/>
      </c>
      <c r="O29" s="18">
        <f>'7月'!E9</f>
        <v>0</v>
      </c>
      <c r="P29" s="273" t="str">
        <f t="shared" si="9"/>
        <v/>
      </c>
      <c r="Q29" s="18">
        <f>'8月'!E9</f>
        <v>0</v>
      </c>
      <c r="R29" s="216" t="str">
        <f t="shared" si="10"/>
        <v/>
      </c>
      <c r="S29" s="18">
        <f>'9月'!E9</f>
        <v>0</v>
      </c>
      <c r="T29" s="278" t="str">
        <f t="shared" si="11"/>
        <v/>
      </c>
      <c r="U29" s="18">
        <f>'10月'!E9</f>
        <v>0</v>
      </c>
      <c r="V29" s="273" t="str">
        <f t="shared" si="12"/>
        <v/>
      </c>
      <c r="W29" s="18">
        <f>'11月'!E9</f>
        <v>0</v>
      </c>
      <c r="X29" s="216" t="str">
        <f t="shared" si="13"/>
        <v/>
      </c>
      <c r="Y29" s="18">
        <f>'12月'!E9</f>
        <v>0</v>
      </c>
      <c r="Z29" s="268" t="str">
        <f t="shared" si="14"/>
        <v/>
      </c>
    </row>
    <row r="30" spans="2:26" ht="23.25" customHeight="1">
      <c r="B30" s="65">
        <f>設定!B11</f>
        <v>0</v>
      </c>
      <c r="C30" s="15">
        <f>'1月'!E10</f>
        <v>0</v>
      </c>
      <c r="D30" s="215" t="str">
        <f t="shared" si="3"/>
        <v/>
      </c>
      <c r="E30" s="15">
        <f>'2月'!E10</f>
        <v>0</v>
      </c>
      <c r="F30" s="215" t="str">
        <f t="shared" si="4"/>
        <v/>
      </c>
      <c r="G30" s="15">
        <f>'3月'!E10</f>
        <v>0</v>
      </c>
      <c r="H30" s="215" t="str">
        <f t="shared" si="5"/>
        <v/>
      </c>
      <c r="I30" s="15">
        <f>'4月'!E10</f>
        <v>0</v>
      </c>
      <c r="J30" s="215" t="str">
        <f t="shared" si="6"/>
        <v/>
      </c>
      <c r="K30" s="15">
        <f>'5月'!E10</f>
        <v>0</v>
      </c>
      <c r="L30" s="215" t="str">
        <f t="shared" si="7"/>
        <v/>
      </c>
      <c r="M30" s="15">
        <f>'6月'!E10</f>
        <v>0</v>
      </c>
      <c r="N30" s="267" t="str">
        <f t="shared" si="8"/>
        <v/>
      </c>
      <c r="O30" s="15">
        <f>'7月'!E10</f>
        <v>0</v>
      </c>
      <c r="P30" s="272" t="str">
        <f t="shared" si="9"/>
        <v/>
      </c>
      <c r="Q30" s="15">
        <f>'8月'!E10</f>
        <v>0</v>
      </c>
      <c r="R30" s="215" t="str">
        <f t="shared" si="10"/>
        <v/>
      </c>
      <c r="S30" s="15">
        <f>'9月'!E10</f>
        <v>0</v>
      </c>
      <c r="T30" s="277" t="str">
        <f t="shared" si="11"/>
        <v/>
      </c>
      <c r="U30" s="15">
        <f>'10月'!E10</f>
        <v>0</v>
      </c>
      <c r="V30" s="272" t="str">
        <f t="shared" si="12"/>
        <v/>
      </c>
      <c r="W30" s="15">
        <f>'11月'!E10</f>
        <v>0</v>
      </c>
      <c r="X30" s="215" t="str">
        <f t="shared" si="13"/>
        <v/>
      </c>
      <c r="Y30" s="15">
        <f>'12月'!E10</f>
        <v>0</v>
      </c>
      <c r="Z30" s="267" t="str">
        <f t="shared" si="14"/>
        <v/>
      </c>
    </row>
    <row r="31" spans="2:26" ht="23.25" customHeight="1">
      <c r="B31" s="61">
        <f>設定!B12</f>
        <v>0</v>
      </c>
      <c r="C31" s="18">
        <f>'1月'!E11</f>
        <v>0</v>
      </c>
      <c r="D31" s="216" t="str">
        <f t="shared" si="3"/>
        <v/>
      </c>
      <c r="E31" s="18">
        <f>'2月'!E11</f>
        <v>0</v>
      </c>
      <c r="F31" s="216" t="str">
        <f t="shared" si="4"/>
        <v/>
      </c>
      <c r="G31" s="18">
        <f>'3月'!E11</f>
        <v>0</v>
      </c>
      <c r="H31" s="216" t="str">
        <f t="shared" si="5"/>
        <v/>
      </c>
      <c r="I31" s="18">
        <f>'4月'!E11</f>
        <v>0</v>
      </c>
      <c r="J31" s="216" t="str">
        <f t="shared" si="6"/>
        <v/>
      </c>
      <c r="K31" s="18">
        <f>'5月'!E11</f>
        <v>0</v>
      </c>
      <c r="L31" s="216" t="str">
        <f t="shared" si="7"/>
        <v/>
      </c>
      <c r="M31" s="18">
        <f>'6月'!E11</f>
        <v>0</v>
      </c>
      <c r="N31" s="268" t="str">
        <f t="shared" si="8"/>
        <v/>
      </c>
      <c r="O31" s="18">
        <f>'7月'!E11</f>
        <v>0</v>
      </c>
      <c r="P31" s="273" t="str">
        <f t="shared" si="9"/>
        <v/>
      </c>
      <c r="Q31" s="18">
        <f>'8月'!E11</f>
        <v>0</v>
      </c>
      <c r="R31" s="216" t="str">
        <f t="shared" si="10"/>
        <v/>
      </c>
      <c r="S31" s="18">
        <f>'9月'!E11</f>
        <v>0</v>
      </c>
      <c r="T31" s="278" t="str">
        <f t="shared" si="11"/>
        <v/>
      </c>
      <c r="U31" s="18">
        <f>'10月'!E11</f>
        <v>0</v>
      </c>
      <c r="V31" s="273" t="str">
        <f t="shared" si="12"/>
        <v/>
      </c>
      <c r="W31" s="18">
        <f>'11月'!E11</f>
        <v>0</v>
      </c>
      <c r="X31" s="216" t="str">
        <f t="shared" si="13"/>
        <v/>
      </c>
      <c r="Y31" s="18">
        <f>'12月'!E11</f>
        <v>0</v>
      </c>
      <c r="Z31" s="268" t="str">
        <f t="shared" si="14"/>
        <v/>
      </c>
    </row>
    <row r="32" spans="2:26" ht="23.25" customHeight="1">
      <c r="B32" s="65">
        <f>設定!B13</f>
        <v>0</v>
      </c>
      <c r="C32" s="15">
        <f>'1月'!E12</f>
        <v>0</v>
      </c>
      <c r="D32" s="215" t="str">
        <f t="shared" si="3"/>
        <v/>
      </c>
      <c r="E32" s="15">
        <f>'2月'!E12</f>
        <v>0</v>
      </c>
      <c r="F32" s="215" t="str">
        <f t="shared" si="4"/>
        <v/>
      </c>
      <c r="G32" s="15">
        <f>'3月'!E12</f>
        <v>0</v>
      </c>
      <c r="H32" s="215" t="str">
        <f t="shared" si="5"/>
        <v/>
      </c>
      <c r="I32" s="15">
        <f>'4月'!E12</f>
        <v>0</v>
      </c>
      <c r="J32" s="215" t="str">
        <f t="shared" si="6"/>
        <v/>
      </c>
      <c r="K32" s="15">
        <f>'5月'!E12</f>
        <v>0</v>
      </c>
      <c r="L32" s="215" t="str">
        <f t="shared" si="7"/>
        <v/>
      </c>
      <c r="M32" s="15">
        <f>'6月'!E12</f>
        <v>0</v>
      </c>
      <c r="N32" s="267" t="str">
        <f t="shared" si="8"/>
        <v/>
      </c>
      <c r="O32" s="15">
        <f>'7月'!E12</f>
        <v>0</v>
      </c>
      <c r="P32" s="272" t="str">
        <f t="shared" si="9"/>
        <v/>
      </c>
      <c r="Q32" s="15">
        <f>'8月'!E12</f>
        <v>0</v>
      </c>
      <c r="R32" s="215" t="str">
        <f t="shared" si="10"/>
        <v/>
      </c>
      <c r="S32" s="15">
        <f>'9月'!E12</f>
        <v>0</v>
      </c>
      <c r="T32" s="277" t="str">
        <f t="shared" si="11"/>
        <v/>
      </c>
      <c r="U32" s="15">
        <f>'10月'!E12</f>
        <v>0</v>
      </c>
      <c r="V32" s="272" t="str">
        <f t="shared" si="12"/>
        <v/>
      </c>
      <c r="W32" s="15">
        <f>'11月'!E12</f>
        <v>0</v>
      </c>
      <c r="X32" s="215" t="str">
        <f t="shared" si="13"/>
        <v/>
      </c>
      <c r="Y32" s="15">
        <f>'12月'!E12</f>
        <v>0</v>
      </c>
      <c r="Z32" s="267" t="str">
        <f t="shared" si="14"/>
        <v/>
      </c>
    </row>
    <row r="33" spans="2:26" ht="23.25" customHeight="1">
      <c r="B33" s="61">
        <f>設定!B14</f>
        <v>0</v>
      </c>
      <c r="C33" s="18">
        <f>'1月'!E13</f>
        <v>0</v>
      </c>
      <c r="D33" s="216" t="str">
        <f t="shared" si="3"/>
        <v/>
      </c>
      <c r="E33" s="18">
        <f>'2月'!E13</f>
        <v>0</v>
      </c>
      <c r="F33" s="216" t="str">
        <f t="shared" si="4"/>
        <v/>
      </c>
      <c r="G33" s="18">
        <f>'3月'!E13</f>
        <v>0</v>
      </c>
      <c r="H33" s="216" t="str">
        <f t="shared" si="5"/>
        <v/>
      </c>
      <c r="I33" s="18">
        <f>'4月'!E13</f>
        <v>0</v>
      </c>
      <c r="J33" s="216" t="str">
        <f t="shared" si="6"/>
        <v/>
      </c>
      <c r="K33" s="18">
        <f>'5月'!E13</f>
        <v>0</v>
      </c>
      <c r="L33" s="216" t="str">
        <f t="shared" si="7"/>
        <v/>
      </c>
      <c r="M33" s="18">
        <f>'6月'!E13</f>
        <v>0</v>
      </c>
      <c r="N33" s="268" t="str">
        <f t="shared" si="8"/>
        <v/>
      </c>
      <c r="O33" s="18">
        <f>'7月'!E13</f>
        <v>0</v>
      </c>
      <c r="P33" s="273" t="str">
        <f t="shared" si="9"/>
        <v/>
      </c>
      <c r="Q33" s="18">
        <f>'8月'!E13</f>
        <v>0</v>
      </c>
      <c r="R33" s="216" t="str">
        <f t="shared" si="10"/>
        <v/>
      </c>
      <c r="S33" s="18">
        <f>'9月'!E13</f>
        <v>0</v>
      </c>
      <c r="T33" s="278" t="str">
        <f t="shared" si="11"/>
        <v/>
      </c>
      <c r="U33" s="18">
        <f>'10月'!E13</f>
        <v>0</v>
      </c>
      <c r="V33" s="273" t="str">
        <f t="shared" si="12"/>
        <v/>
      </c>
      <c r="W33" s="18">
        <f>'11月'!E13</f>
        <v>0</v>
      </c>
      <c r="X33" s="216" t="str">
        <f t="shared" si="13"/>
        <v/>
      </c>
      <c r="Y33" s="18">
        <f>'12月'!E13</f>
        <v>0</v>
      </c>
      <c r="Z33" s="268" t="str">
        <f t="shared" si="14"/>
        <v/>
      </c>
    </row>
    <row r="34" spans="2:26" ht="23.25" customHeight="1">
      <c r="B34" s="65">
        <f>設定!B15</f>
        <v>0</v>
      </c>
      <c r="C34" s="15">
        <f>'1月'!H4</f>
        <v>0</v>
      </c>
      <c r="D34" s="215" t="str">
        <f t="shared" si="3"/>
        <v/>
      </c>
      <c r="E34" s="15">
        <f>'2月'!H4</f>
        <v>0</v>
      </c>
      <c r="F34" s="215" t="str">
        <f t="shared" si="4"/>
        <v/>
      </c>
      <c r="G34" s="15">
        <f>'3月'!H4</f>
        <v>0</v>
      </c>
      <c r="H34" s="215" t="str">
        <f t="shared" si="5"/>
        <v/>
      </c>
      <c r="I34" s="15">
        <f>'4月'!H4</f>
        <v>0</v>
      </c>
      <c r="J34" s="215" t="str">
        <f t="shared" si="6"/>
        <v/>
      </c>
      <c r="K34" s="15">
        <f>'5月'!H4</f>
        <v>0</v>
      </c>
      <c r="L34" s="215" t="str">
        <f t="shared" si="7"/>
        <v/>
      </c>
      <c r="M34" s="15">
        <f>'6月'!H4</f>
        <v>0</v>
      </c>
      <c r="N34" s="267" t="str">
        <f t="shared" si="8"/>
        <v/>
      </c>
      <c r="O34" s="15">
        <f>'7月'!H4</f>
        <v>0</v>
      </c>
      <c r="P34" s="272" t="str">
        <f t="shared" si="9"/>
        <v/>
      </c>
      <c r="Q34" s="15">
        <f>'8月'!H4</f>
        <v>0</v>
      </c>
      <c r="R34" s="215" t="str">
        <f t="shared" si="10"/>
        <v/>
      </c>
      <c r="S34" s="15">
        <f>'9月'!H4</f>
        <v>0</v>
      </c>
      <c r="T34" s="277" t="str">
        <f t="shared" si="11"/>
        <v/>
      </c>
      <c r="U34" s="15">
        <f>'10月'!H4</f>
        <v>0</v>
      </c>
      <c r="V34" s="272" t="str">
        <f t="shared" si="12"/>
        <v/>
      </c>
      <c r="W34" s="15">
        <f>'11月'!H4</f>
        <v>0</v>
      </c>
      <c r="X34" s="215" t="str">
        <f t="shared" si="13"/>
        <v/>
      </c>
      <c r="Y34" s="15">
        <f>'12月'!H4</f>
        <v>0</v>
      </c>
      <c r="Z34" s="267" t="str">
        <f t="shared" si="14"/>
        <v/>
      </c>
    </row>
    <row r="35" spans="2:26" ht="23.25" customHeight="1">
      <c r="B35" s="61">
        <f>設定!B16</f>
        <v>0</v>
      </c>
      <c r="C35" s="18">
        <f>'1月'!H5</f>
        <v>0</v>
      </c>
      <c r="D35" s="216" t="str">
        <f t="shared" si="3"/>
        <v/>
      </c>
      <c r="E35" s="18">
        <f>'2月'!H5</f>
        <v>0</v>
      </c>
      <c r="F35" s="216" t="str">
        <f t="shared" si="4"/>
        <v/>
      </c>
      <c r="G35" s="18">
        <f>'3月'!H5</f>
        <v>0</v>
      </c>
      <c r="H35" s="216" t="str">
        <f t="shared" si="5"/>
        <v/>
      </c>
      <c r="I35" s="18">
        <f>'4月'!H5</f>
        <v>0</v>
      </c>
      <c r="J35" s="216" t="str">
        <f t="shared" si="6"/>
        <v/>
      </c>
      <c r="K35" s="18">
        <f>'5月'!H5</f>
        <v>0</v>
      </c>
      <c r="L35" s="216" t="str">
        <f t="shared" si="7"/>
        <v/>
      </c>
      <c r="M35" s="18">
        <f>'6月'!H5</f>
        <v>0</v>
      </c>
      <c r="N35" s="268" t="str">
        <f t="shared" si="8"/>
        <v/>
      </c>
      <c r="O35" s="18">
        <f>'7月'!H5</f>
        <v>0</v>
      </c>
      <c r="P35" s="273" t="str">
        <f t="shared" si="9"/>
        <v/>
      </c>
      <c r="Q35" s="18">
        <f>'8月'!H5</f>
        <v>0</v>
      </c>
      <c r="R35" s="216" t="str">
        <f t="shared" si="10"/>
        <v/>
      </c>
      <c r="S35" s="18">
        <f>'9月'!H5</f>
        <v>0</v>
      </c>
      <c r="T35" s="278" t="str">
        <f t="shared" si="11"/>
        <v/>
      </c>
      <c r="U35" s="18">
        <f>'10月'!H5</f>
        <v>0</v>
      </c>
      <c r="V35" s="273" t="str">
        <f t="shared" si="12"/>
        <v/>
      </c>
      <c r="W35" s="18">
        <f>'11月'!H5</f>
        <v>0</v>
      </c>
      <c r="X35" s="216" t="str">
        <f t="shared" si="13"/>
        <v/>
      </c>
      <c r="Y35" s="18">
        <f>'12月'!H5</f>
        <v>0</v>
      </c>
      <c r="Z35" s="268" t="str">
        <f t="shared" si="14"/>
        <v/>
      </c>
    </row>
    <row r="36" spans="2:26" ht="23.25" customHeight="1">
      <c r="B36" s="65">
        <f>設定!B17</f>
        <v>0</v>
      </c>
      <c r="C36" s="15">
        <f>'1月'!H6</f>
        <v>0</v>
      </c>
      <c r="D36" s="215" t="str">
        <f t="shared" si="3"/>
        <v/>
      </c>
      <c r="E36" s="15">
        <f>'2月'!H6</f>
        <v>0</v>
      </c>
      <c r="F36" s="215" t="str">
        <f t="shared" si="4"/>
        <v/>
      </c>
      <c r="G36" s="15">
        <f>'3月'!H6</f>
        <v>0</v>
      </c>
      <c r="H36" s="215" t="str">
        <f t="shared" si="5"/>
        <v/>
      </c>
      <c r="I36" s="15">
        <f>'4月'!H6</f>
        <v>0</v>
      </c>
      <c r="J36" s="215" t="str">
        <f t="shared" si="6"/>
        <v/>
      </c>
      <c r="K36" s="15">
        <f>'5月'!H6</f>
        <v>0</v>
      </c>
      <c r="L36" s="215" t="str">
        <f t="shared" si="7"/>
        <v/>
      </c>
      <c r="M36" s="15">
        <f>'6月'!H6</f>
        <v>0</v>
      </c>
      <c r="N36" s="267" t="str">
        <f t="shared" si="8"/>
        <v/>
      </c>
      <c r="O36" s="15">
        <f>'7月'!H6</f>
        <v>0</v>
      </c>
      <c r="P36" s="272" t="str">
        <f t="shared" si="9"/>
        <v/>
      </c>
      <c r="Q36" s="15">
        <f>'8月'!H6</f>
        <v>0</v>
      </c>
      <c r="R36" s="215" t="str">
        <f t="shared" si="10"/>
        <v/>
      </c>
      <c r="S36" s="15">
        <f>'9月'!H6</f>
        <v>0</v>
      </c>
      <c r="T36" s="277" t="str">
        <f t="shared" si="11"/>
        <v/>
      </c>
      <c r="U36" s="15">
        <f>'10月'!H6</f>
        <v>0</v>
      </c>
      <c r="V36" s="272" t="str">
        <f t="shared" si="12"/>
        <v/>
      </c>
      <c r="W36" s="15">
        <f>'11月'!H6</f>
        <v>0</v>
      </c>
      <c r="X36" s="215" t="str">
        <f t="shared" si="13"/>
        <v/>
      </c>
      <c r="Y36" s="15">
        <f>'12月'!H6</f>
        <v>0</v>
      </c>
      <c r="Z36" s="267" t="str">
        <f t="shared" si="14"/>
        <v/>
      </c>
    </row>
    <row r="37" spans="2:26" ht="23.25" customHeight="1">
      <c r="B37" s="61">
        <f>設定!B18</f>
        <v>0</v>
      </c>
      <c r="C37" s="18">
        <f>'1月'!H7</f>
        <v>0</v>
      </c>
      <c r="D37" s="216" t="str">
        <f t="shared" si="3"/>
        <v/>
      </c>
      <c r="E37" s="18">
        <f>'2月'!H7</f>
        <v>0</v>
      </c>
      <c r="F37" s="216" t="str">
        <f t="shared" si="4"/>
        <v/>
      </c>
      <c r="G37" s="18">
        <f>'3月'!H7</f>
        <v>0</v>
      </c>
      <c r="H37" s="216" t="str">
        <f t="shared" si="5"/>
        <v/>
      </c>
      <c r="I37" s="18">
        <f>'4月'!H7</f>
        <v>0</v>
      </c>
      <c r="J37" s="216" t="str">
        <f t="shared" si="6"/>
        <v/>
      </c>
      <c r="K37" s="18">
        <f>'5月'!H7</f>
        <v>0</v>
      </c>
      <c r="L37" s="216" t="str">
        <f t="shared" si="7"/>
        <v/>
      </c>
      <c r="M37" s="18">
        <f>'6月'!H7</f>
        <v>0</v>
      </c>
      <c r="N37" s="268" t="str">
        <f t="shared" si="8"/>
        <v/>
      </c>
      <c r="O37" s="18">
        <f>'7月'!H7</f>
        <v>0</v>
      </c>
      <c r="P37" s="273" t="str">
        <f t="shared" si="9"/>
        <v/>
      </c>
      <c r="Q37" s="18">
        <f>'8月'!H7</f>
        <v>0</v>
      </c>
      <c r="R37" s="216" t="str">
        <f t="shared" si="10"/>
        <v/>
      </c>
      <c r="S37" s="18">
        <f>'9月'!H7</f>
        <v>0</v>
      </c>
      <c r="T37" s="278" t="str">
        <f t="shared" si="11"/>
        <v/>
      </c>
      <c r="U37" s="18">
        <f>'10月'!H7</f>
        <v>0</v>
      </c>
      <c r="V37" s="273" t="str">
        <f t="shared" si="12"/>
        <v/>
      </c>
      <c r="W37" s="18">
        <f>'11月'!H7</f>
        <v>0</v>
      </c>
      <c r="X37" s="216" t="str">
        <f t="shared" si="13"/>
        <v/>
      </c>
      <c r="Y37" s="18">
        <f>'12月'!H7</f>
        <v>0</v>
      </c>
      <c r="Z37" s="268" t="str">
        <f t="shared" si="14"/>
        <v/>
      </c>
    </row>
    <row r="38" spans="2:26" ht="23.25" customHeight="1" thickBot="1">
      <c r="B38" s="62">
        <f>設定!B19</f>
        <v>0</v>
      </c>
      <c r="C38" s="35">
        <f>'1月'!H8</f>
        <v>0</v>
      </c>
      <c r="D38" s="217" t="str">
        <f t="shared" si="3"/>
        <v/>
      </c>
      <c r="E38" s="35">
        <f>'2月'!H8</f>
        <v>0</v>
      </c>
      <c r="F38" s="217" t="str">
        <f t="shared" si="4"/>
        <v/>
      </c>
      <c r="G38" s="35">
        <f>'3月'!H8</f>
        <v>0</v>
      </c>
      <c r="H38" s="217" t="str">
        <f t="shared" si="5"/>
        <v/>
      </c>
      <c r="I38" s="35">
        <f>'4月'!H8</f>
        <v>0</v>
      </c>
      <c r="J38" s="217" t="str">
        <f t="shared" si="6"/>
        <v/>
      </c>
      <c r="K38" s="35">
        <f>'5月'!H8</f>
        <v>0</v>
      </c>
      <c r="L38" s="217" t="str">
        <f t="shared" si="7"/>
        <v/>
      </c>
      <c r="M38" s="35">
        <f>'6月'!H8</f>
        <v>0</v>
      </c>
      <c r="N38" s="269" t="str">
        <f t="shared" si="8"/>
        <v/>
      </c>
      <c r="O38" s="35">
        <f>'7月'!H8</f>
        <v>0</v>
      </c>
      <c r="P38" s="274" t="str">
        <f t="shared" si="9"/>
        <v/>
      </c>
      <c r="Q38" s="35">
        <f>'8月'!H8</f>
        <v>0</v>
      </c>
      <c r="R38" s="217" t="str">
        <f t="shared" si="10"/>
        <v/>
      </c>
      <c r="S38" s="35">
        <f>'9月'!H8</f>
        <v>0</v>
      </c>
      <c r="T38" s="279" t="str">
        <f t="shared" si="11"/>
        <v/>
      </c>
      <c r="U38" s="35">
        <f>'10月'!H8</f>
        <v>0</v>
      </c>
      <c r="V38" s="274" t="str">
        <f t="shared" si="12"/>
        <v/>
      </c>
      <c r="W38" s="35">
        <f>'11月'!H8</f>
        <v>0</v>
      </c>
      <c r="X38" s="217" t="str">
        <f t="shared" si="13"/>
        <v/>
      </c>
      <c r="Y38" s="35">
        <f>'12月'!H8</f>
        <v>0</v>
      </c>
      <c r="Z38" s="269" t="str">
        <f t="shared" si="14"/>
        <v/>
      </c>
    </row>
    <row r="39" spans="2:26" ht="23.25" customHeight="1" thickTop="1" thickBot="1">
      <c r="B39" s="63" t="s">
        <v>132</v>
      </c>
      <c r="C39" s="27">
        <f>SUM(C24:C38)</f>
        <v>0</v>
      </c>
      <c r="D39" s="218">
        <f t="shared" ref="D39:N39" si="15">SUM(D24:D38)</f>
        <v>0</v>
      </c>
      <c r="E39" s="27">
        <f t="shared" si="15"/>
        <v>0</v>
      </c>
      <c r="F39" s="218">
        <f t="shared" si="15"/>
        <v>0</v>
      </c>
      <c r="G39" s="27">
        <f t="shared" si="15"/>
        <v>0</v>
      </c>
      <c r="H39" s="218">
        <f t="shared" si="15"/>
        <v>0</v>
      </c>
      <c r="I39" s="27">
        <f t="shared" si="15"/>
        <v>0</v>
      </c>
      <c r="J39" s="218">
        <f t="shared" si="15"/>
        <v>0</v>
      </c>
      <c r="K39" s="27">
        <f t="shared" si="15"/>
        <v>0</v>
      </c>
      <c r="L39" s="218">
        <f t="shared" si="15"/>
        <v>0</v>
      </c>
      <c r="M39" s="27">
        <f t="shared" si="15"/>
        <v>0</v>
      </c>
      <c r="N39" s="218">
        <f t="shared" si="15"/>
        <v>0</v>
      </c>
      <c r="O39" s="27">
        <f>SUM(O24:O38)</f>
        <v>0</v>
      </c>
      <c r="P39" s="275">
        <f t="shared" ref="P39:Z39" si="16">SUM(P24:P38)</f>
        <v>0</v>
      </c>
      <c r="Q39" s="27">
        <f t="shared" si="16"/>
        <v>0</v>
      </c>
      <c r="R39" s="218">
        <f t="shared" si="16"/>
        <v>0</v>
      </c>
      <c r="S39" s="27">
        <f t="shared" si="16"/>
        <v>0</v>
      </c>
      <c r="T39" s="280">
        <f t="shared" si="16"/>
        <v>0</v>
      </c>
      <c r="U39" s="27">
        <f t="shared" si="16"/>
        <v>0</v>
      </c>
      <c r="V39" s="275">
        <f t="shared" si="16"/>
        <v>0</v>
      </c>
      <c r="W39" s="27">
        <f t="shared" si="16"/>
        <v>0</v>
      </c>
      <c r="X39" s="218">
        <f t="shared" si="16"/>
        <v>0</v>
      </c>
      <c r="Y39" s="27">
        <f t="shared" si="16"/>
        <v>0</v>
      </c>
      <c r="Z39" s="218">
        <f t="shared" si="16"/>
        <v>0</v>
      </c>
    </row>
    <row r="40" spans="2:26" ht="19" thickTop="1"/>
  </sheetData>
  <autoFilter ref="B3:Z39" xr:uid="{61290858-F8A4-4026-9FE9-38A8C339FA77}">
    <filterColumn colId="1" showButton="0"/>
    <filterColumn colId="3" showButton="0"/>
    <filterColumn colId="5" showButton="0"/>
    <filterColumn colId="7" showButton="0"/>
    <filterColumn colId="9" showButton="0"/>
    <filterColumn colId="11" showButton="0"/>
    <filterColumn colId="13" showButton="0"/>
    <filterColumn colId="15" showButton="0"/>
    <filterColumn colId="17" showButton="0"/>
    <filterColumn colId="19" showButton="0"/>
    <filterColumn colId="21" showButton="0"/>
    <filterColumn colId="23" showButton="0"/>
  </autoFilter>
  <mergeCells count="24">
    <mergeCell ref="K3:L3"/>
    <mergeCell ref="C3:D3"/>
    <mergeCell ref="E3:F3"/>
    <mergeCell ref="G3:H3"/>
    <mergeCell ref="I3:J3"/>
    <mergeCell ref="Y3:Z3"/>
    <mergeCell ref="M3:N3"/>
    <mergeCell ref="O3:P3"/>
    <mergeCell ref="Q3:R3"/>
    <mergeCell ref="S3:T3"/>
    <mergeCell ref="U3:V3"/>
    <mergeCell ref="W3:X3"/>
    <mergeCell ref="W22:X22"/>
    <mergeCell ref="Y22:Z22"/>
    <mergeCell ref="M22:N22"/>
    <mergeCell ref="O22:P22"/>
    <mergeCell ref="Q22:R22"/>
    <mergeCell ref="S22:T22"/>
    <mergeCell ref="U22:V22"/>
    <mergeCell ref="C22:D22"/>
    <mergeCell ref="E22:F22"/>
    <mergeCell ref="G22:H22"/>
    <mergeCell ref="I22:J22"/>
    <mergeCell ref="K22:L22"/>
  </mergeCells>
  <phoneticPr fontId="1"/>
  <conditionalFormatting sqref="C5:I6 C20:I20 K20 K5:K6 M5:M6 M20">
    <cfRule type="cellIs" dxfId="4402" priority="41" operator="equal">
      <formula>0</formula>
    </cfRule>
  </conditionalFormatting>
  <conditionalFormatting sqref="C7:I19 K7:K19 M7:M19">
    <cfRule type="cellIs" dxfId="4401" priority="40" operator="equal">
      <formula>0</formula>
    </cfRule>
  </conditionalFormatting>
  <conditionalFormatting sqref="O5:O6 O20 Q20 Q5:Q6 S5:S6 S20 U20 U5:U6 W5:W6 W20 Y20 Y5:Y6">
    <cfRule type="cellIs" dxfId="4400" priority="39" operator="equal">
      <formula>0</formula>
    </cfRule>
  </conditionalFormatting>
  <conditionalFormatting sqref="O7:O19 Q7:Q19 S7:S19 U7:U19 W7:W19 Y7:Y19">
    <cfRule type="cellIs" dxfId="4399" priority="38" operator="equal">
      <formula>0</formula>
    </cfRule>
  </conditionalFormatting>
  <conditionalFormatting sqref="C24:E25 C39:N39 G25:N25 G24 I24 K24 M24">
    <cfRule type="cellIs" dxfId="4398" priority="37" operator="equal">
      <formula>0</formula>
    </cfRule>
  </conditionalFormatting>
  <conditionalFormatting sqref="C26:E38 G26:N38">
    <cfRule type="cellIs" dxfId="4397" priority="36" operator="equal">
      <formula>0</formula>
    </cfRule>
  </conditionalFormatting>
  <conditionalFormatting sqref="O25:Z25 O39:Z39 O24 Q24 S24 U24 W24 Y24">
    <cfRule type="cellIs" dxfId="4396" priority="35" operator="equal">
      <formula>0</formula>
    </cfRule>
  </conditionalFormatting>
  <conditionalFormatting sqref="O26:Z38">
    <cfRule type="cellIs" dxfId="4395" priority="34" operator="equal">
      <formula>0</formula>
    </cfRule>
  </conditionalFormatting>
  <conditionalFormatting sqref="F24:F25">
    <cfRule type="cellIs" dxfId="4394" priority="31" operator="equal">
      <formula>0</formula>
    </cfRule>
  </conditionalFormatting>
  <conditionalFormatting sqref="F26:F38">
    <cfRule type="cellIs" dxfId="4393" priority="30" operator="equal">
      <formula>0</formula>
    </cfRule>
  </conditionalFormatting>
  <conditionalFormatting sqref="H24">
    <cfRule type="cellIs" dxfId="4392" priority="29" operator="equal">
      <formula>0</formula>
    </cfRule>
  </conditionalFormatting>
  <conditionalFormatting sqref="J24">
    <cfRule type="cellIs" dxfId="4391" priority="28" operator="equal">
      <formula>0</formula>
    </cfRule>
  </conditionalFormatting>
  <conditionalFormatting sqref="L24">
    <cfRule type="cellIs" dxfId="4390" priority="27" operator="equal">
      <formula>0</formula>
    </cfRule>
  </conditionalFormatting>
  <conditionalFormatting sqref="N24">
    <cfRule type="cellIs" dxfId="4389" priority="26" operator="equal">
      <formula>0</formula>
    </cfRule>
  </conditionalFormatting>
  <conditionalFormatting sqref="P24">
    <cfRule type="cellIs" dxfId="4388" priority="25" operator="equal">
      <formula>0</formula>
    </cfRule>
  </conditionalFormatting>
  <conditionalFormatting sqref="R24">
    <cfRule type="cellIs" dxfId="4387" priority="24" operator="equal">
      <formula>0</formula>
    </cfRule>
  </conditionalFormatting>
  <conditionalFormatting sqref="T24">
    <cfRule type="cellIs" dxfId="4386" priority="23" operator="equal">
      <formula>0</formula>
    </cfRule>
  </conditionalFormatting>
  <conditionalFormatting sqref="V24">
    <cfRule type="cellIs" dxfId="4385" priority="22" operator="equal">
      <formula>0</formula>
    </cfRule>
  </conditionalFormatting>
  <conditionalFormatting sqref="X24">
    <cfRule type="cellIs" dxfId="4384" priority="21" operator="equal">
      <formula>0</formula>
    </cfRule>
  </conditionalFormatting>
  <conditionalFormatting sqref="Z24">
    <cfRule type="cellIs" dxfId="4383" priority="20" operator="equal">
      <formula>0</formula>
    </cfRule>
  </conditionalFormatting>
  <conditionalFormatting sqref="J5:J6 J20">
    <cfRule type="cellIs" dxfId="4382" priority="19" operator="equal">
      <formula>0</formula>
    </cfRule>
  </conditionalFormatting>
  <conditionalFormatting sqref="J7:J19">
    <cfRule type="cellIs" dxfId="4381" priority="18" operator="equal">
      <formula>0</formula>
    </cfRule>
  </conditionalFormatting>
  <conditionalFormatting sqref="L5:L6 L20">
    <cfRule type="cellIs" dxfId="4380" priority="17" operator="equal">
      <formula>0</formula>
    </cfRule>
  </conditionalFormatting>
  <conditionalFormatting sqref="L7:L19">
    <cfRule type="cellIs" dxfId="4379" priority="16" operator="equal">
      <formula>0</formula>
    </cfRule>
  </conditionalFormatting>
  <conditionalFormatting sqref="N5:N6 N20">
    <cfRule type="cellIs" dxfId="4378" priority="15" operator="equal">
      <formula>0</formula>
    </cfRule>
  </conditionalFormatting>
  <conditionalFormatting sqref="N7:N19">
    <cfRule type="cellIs" dxfId="4377" priority="14" operator="equal">
      <formula>0</formula>
    </cfRule>
  </conditionalFormatting>
  <conditionalFormatting sqref="P5:P6 P20">
    <cfRule type="cellIs" dxfId="4376" priority="13" operator="equal">
      <formula>0</formula>
    </cfRule>
  </conditionalFormatting>
  <conditionalFormatting sqref="P7:P19">
    <cfRule type="cellIs" dxfId="4375" priority="12" operator="equal">
      <formula>0</formula>
    </cfRule>
  </conditionalFormatting>
  <conditionalFormatting sqref="R5:R6 R20">
    <cfRule type="cellIs" dxfId="4374" priority="11" operator="equal">
      <formula>0</formula>
    </cfRule>
  </conditionalFormatting>
  <conditionalFormatting sqref="R7:R19">
    <cfRule type="cellIs" dxfId="4373" priority="10" operator="equal">
      <formula>0</formula>
    </cfRule>
  </conditionalFormatting>
  <conditionalFormatting sqref="T5:T6 T20">
    <cfRule type="cellIs" dxfId="4372" priority="9" operator="equal">
      <formula>0</formula>
    </cfRule>
  </conditionalFormatting>
  <conditionalFormatting sqref="T7:T19">
    <cfRule type="cellIs" dxfId="4371" priority="8" operator="equal">
      <formula>0</formula>
    </cfRule>
  </conditionalFormatting>
  <conditionalFormatting sqref="V5:V6 V20">
    <cfRule type="cellIs" dxfId="4370" priority="7" operator="equal">
      <formula>0</formula>
    </cfRule>
  </conditionalFormatting>
  <conditionalFormatting sqref="V7:V19">
    <cfRule type="cellIs" dxfId="4369" priority="6" operator="equal">
      <formula>0</formula>
    </cfRule>
  </conditionalFormatting>
  <conditionalFormatting sqref="X5:X6 X20">
    <cfRule type="cellIs" dxfId="4368" priority="5" operator="equal">
      <formula>0</formula>
    </cfRule>
  </conditionalFormatting>
  <conditionalFormatting sqref="X7:X19">
    <cfRule type="cellIs" dxfId="4367" priority="4" operator="equal">
      <formula>0</formula>
    </cfRule>
  </conditionalFormatting>
  <conditionalFormatting sqref="Z5:Z6 Z20">
    <cfRule type="cellIs" dxfId="4366" priority="3" operator="equal">
      <formula>0</formula>
    </cfRule>
  </conditionalFormatting>
  <conditionalFormatting sqref="Z7:Z19">
    <cfRule type="cellIs" dxfId="4365" priority="2" operator="equal">
      <formula>0</formula>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expression" priority="1" id="{90FA67CD-D733-497E-BEF5-77F44C0F5056}">
            <xm:f>C$2&gt;設定!$U$5</xm:f>
            <x14:dxf>
              <numFmt numFmtId="183" formatCode=";;;"/>
            </x14:dxf>
          </x14:cfRule>
          <xm:sqref>C5:Z20</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4C1C4-853A-4966-8A9C-6C671239305F}">
  <sheetPr>
    <tabColor theme="8" tint="0.59999389629810485"/>
    <pageSetUpPr fitToPage="1"/>
  </sheetPr>
  <dimension ref="A1:BN143"/>
  <sheetViews>
    <sheetView showGridLines="0" zoomScale="90" zoomScaleNormal="90" workbookViewId="0">
      <pane xSplit="3" ySplit="19" topLeftCell="D20" activePane="bottomRight" state="frozen"/>
      <selection pane="topRight" activeCell="D1" sqref="D1"/>
      <selection pane="bottomLeft" activeCell="A20" sqref="A20"/>
      <selection pane="bottomRight" activeCell="X83" sqref="X83"/>
    </sheetView>
  </sheetViews>
  <sheetFormatPr baseColWidth="10" defaultColWidth="8.83203125" defaultRowHeight="18" outlineLevelRow="1"/>
  <cols>
    <col min="1" max="1" width="3" style="94" customWidth="1"/>
    <col min="2" max="2" width="9.83203125" style="94" customWidth="1"/>
    <col min="3" max="3" width="14.1640625" style="99" customWidth="1"/>
    <col min="4" max="4" width="10.6640625" style="90" customWidth="1"/>
    <col min="5" max="5" width="10.6640625" style="158" customWidth="1"/>
    <col min="6" max="9" width="10.6640625" style="90" customWidth="1"/>
    <col min="10" max="11" width="10.6640625" style="94" customWidth="1"/>
    <col min="12" max="15" width="10.6640625" style="90" customWidth="1"/>
    <col min="16" max="17" width="10.6640625" style="92" customWidth="1"/>
    <col min="18" max="19" width="10.6640625" style="91" customWidth="1"/>
    <col min="20" max="21" width="10.6640625" style="92" customWidth="1"/>
    <col min="22" max="23" width="10.6640625" style="93" customWidth="1"/>
    <col min="24" max="43" width="10.6640625" style="92" customWidth="1"/>
    <col min="44" max="66" width="10.6640625" style="94" customWidth="1"/>
    <col min="67" max="78" width="8.6640625" style="94" customWidth="1"/>
    <col min="79" max="16384" width="8.83203125" style="94"/>
  </cols>
  <sheetData>
    <row r="1" spans="1:65" ht="45" customHeight="1" thickBot="1">
      <c r="A1" s="95"/>
      <c r="B1" s="198"/>
      <c r="C1" s="199"/>
      <c r="D1" s="200"/>
      <c r="E1" s="201"/>
      <c r="F1" s="200"/>
      <c r="G1" s="200"/>
      <c r="H1" s="202"/>
      <c r="I1" s="202"/>
      <c r="J1" s="203"/>
      <c r="K1" s="203"/>
      <c r="L1" s="96"/>
      <c r="M1" s="96"/>
      <c r="N1" s="96"/>
      <c r="O1" s="96"/>
      <c r="P1" s="96"/>
      <c r="Q1" s="96"/>
      <c r="R1" s="96"/>
      <c r="S1" s="96"/>
      <c r="T1" s="96"/>
      <c r="U1" s="96"/>
      <c r="V1" s="96"/>
      <c r="W1" s="96"/>
      <c r="X1" s="96"/>
      <c r="Y1" s="96"/>
      <c r="Z1" s="96"/>
      <c r="AA1" s="96"/>
      <c r="AB1" s="96"/>
      <c r="AC1" s="96"/>
      <c r="AD1" s="96"/>
      <c r="AE1" s="96"/>
      <c r="AF1" s="96"/>
      <c r="AG1" s="96"/>
      <c r="AH1" s="96"/>
      <c r="AI1" s="97"/>
      <c r="AJ1" s="97"/>
      <c r="AK1" s="97"/>
      <c r="AL1" s="97"/>
      <c r="AM1" s="94"/>
      <c r="AN1" s="94"/>
      <c r="AO1" s="94"/>
      <c r="AP1" s="94"/>
      <c r="AQ1" s="94"/>
    </row>
    <row r="2" spans="1:65" s="98" customFormat="1" ht="18.75" customHeight="1" thickTop="1">
      <c r="D2" s="376" t="s">
        <v>63</v>
      </c>
      <c r="E2" s="377"/>
      <c r="F2" s="377"/>
      <c r="G2" s="377"/>
      <c r="H2" s="377"/>
      <c r="I2" s="378"/>
      <c r="J2" s="156"/>
      <c r="K2" s="379" t="s">
        <v>3</v>
      </c>
      <c r="L2" s="380"/>
      <c r="M2" s="112"/>
      <c r="N2" s="379" t="s">
        <v>64</v>
      </c>
      <c r="O2" s="380"/>
      <c r="P2" s="147"/>
      <c r="Q2" s="379" t="s">
        <v>65</v>
      </c>
      <c r="R2" s="380"/>
      <c r="S2" s="191"/>
      <c r="T2" s="379" t="s">
        <v>66</v>
      </c>
      <c r="U2" s="381"/>
      <c r="V2" s="380"/>
      <c r="W2" s="112"/>
      <c r="X2" s="379" t="s">
        <v>67</v>
      </c>
      <c r="Y2" s="381"/>
      <c r="Z2" s="380"/>
      <c r="AA2" s="113"/>
      <c r="AB2" s="369" t="s">
        <v>68</v>
      </c>
      <c r="AC2" s="370"/>
      <c r="AD2" s="147"/>
    </row>
    <row r="3" spans="1:65" s="98" customFormat="1" ht="18.75" customHeight="1" thickBot="1">
      <c r="D3" s="241" t="s">
        <v>69</v>
      </c>
      <c r="E3" s="242" t="s">
        <v>70</v>
      </c>
      <c r="F3" s="242" t="s">
        <v>71</v>
      </c>
      <c r="G3" s="243" t="s">
        <v>69</v>
      </c>
      <c r="H3" s="242" t="s">
        <v>70</v>
      </c>
      <c r="I3" s="244" t="s">
        <v>71</v>
      </c>
      <c r="J3" s="156"/>
      <c r="K3" s="103" t="s">
        <v>72</v>
      </c>
      <c r="L3" s="104" t="s">
        <v>70</v>
      </c>
      <c r="M3" s="89"/>
      <c r="N3" s="103" t="s">
        <v>72</v>
      </c>
      <c r="O3" s="104" t="s">
        <v>70</v>
      </c>
      <c r="P3" s="173"/>
      <c r="Q3" s="103" t="s">
        <v>72</v>
      </c>
      <c r="R3" s="104" t="s">
        <v>70</v>
      </c>
      <c r="S3" s="175"/>
      <c r="T3" s="103" t="s">
        <v>73</v>
      </c>
      <c r="U3" s="137" t="s">
        <v>74</v>
      </c>
      <c r="V3" s="104" t="s">
        <v>70</v>
      </c>
      <c r="W3" s="89"/>
      <c r="X3" s="103" t="s">
        <v>73</v>
      </c>
      <c r="Y3" s="137" t="s">
        <v>74</v>
      </c>
      <c r="Z3" s="104" t="s">
        <v>70</v>
      </c>
      <c r="AB3" s="371">
        <f>SUM(D95:BM95)</f>
        <v>10000</v>
      </c>
      <c r="AC3" s="372"/>
      <c r="AD3" s="177"/>
    </row>
    <row r="4" spans="1:65" s="98" customFormat="1" ht="18.75" customHeight="1" thickTop="1">
      <c r="D4" s="245" t="s">
        <v>10</v>
      </c>
      <c r="E4" s="220">
        <f>SUMIF(E56:BM125,ガイド!B5,D56:BM125)</f>
        <v>120000</v>
      </c>
      <c r="F4" s="221">
        <f t="shared" ref="F4:F13" si="0">IFERROR(E4/$H$14,"")</f>
        <v>0.50314465408805031</v>
      </c>
      <c r="G4" s="255">
        <f>設定!B15</f>
        <v>0</v>
      </c>
      <c r="H4" s="220">
        <f>SUMIF(E56:BM125,ガイド!B15,D56:BM125)</f>
        <v>0</v>
      </c>
      <c r="I4" s="226">
        <f t="shared" ref="I4:I8" si="1">IFERROR(H4/$H$14,"")</f>
        <v>0</v>
      </c>
      <c r="J4" s="156"/>
      <c r="K4" s="135" t="s">
        <v>11</v>
      </c>
      <c r="L4" s="171">
        <f>SUM(D44:BM44)</f>
        <v>300000</v>
      </c>
      <c r="M4" s="109"/>
      <c r="N4" s="135" t="s">
        <v>12</v>
      </c>
      <c r="O4" s="171">
        <f>SUM(B56:BM56)</f>
        <v>30000</v>
      </c>
      <c r="P4" s="172"/>
      <c r="Q4" s="135" t="s">
        <v>75</v>
      </c>
      <c r="R4" s="171">
        <f>SUM(D68:BM68)</f>
        <v>50000</v>
      </c>
      <c r="S4" s="171"/>
      <c r="T4" s="135" t="s">
        <v>14</v>
      </c>
      <c r="U4" s="234">
        <v>50000</v>
      </c>
      <c r="V4" s="171">
        <f>SUM(D80:BM80)</f>
        <v>70000</v>
      </c>
      <c r="W4" s="109"/>
      <c r="X4" s="135" t="s">
        <v>15</v>
      </c>
      <c r="Y4" s="235">
        <v>30000</v>
      </c>
      <c r="Z4" s="136">
        <f>SUM(D96:BM98)</f>
        <v>8000</v>
      </c>
      <c r="AB4" s="112"/>
      <c r="AC4" s="112"/>
      <c r="AD4" s="178"/>
    </row>
    <row r="5" spans="1:65" s="98" customFormat="1" ht="18.75" customHeight="1" thickBot="1">
      <c r="D5" s="246" t="s">
        <v>17</v>
      </c>
      <c r="E5" s="222">
        <f>SUMIF(E56:BM125,ガイド!B6,D56:BM125)</f>
        <v>5000</v>
      </c>
      <c r="F5" s="223">
        <f t="shared" si="0"/>
        <v>2.0964360587002098E-2</v>
      </c>
      <c r="G5" s="256">
        <f>設定!B16</f>
        <v>0</v>
      </c>
      <c r="H5" s="222">
        <f>SUMIF(E56:BM125,設定!B16,D56:BM125)</f>
        <v>0</v>
      </c>
      <c r="I5" s="227">
        <f t="shared" si="1"/>
        <v>0</v>
      </c>
      <c r="J5" s="156"/>
      <c r="K5" s="135" t="s">
        <v>18</v>
      </c>
      <c r="L5" s="171">
        <f t="shared" ref="L5:L9" si="2">SUM(D45:BM45)</f>
        <v>0</v>
      </c>
      <c r="M5" s="109"/>
      <c r="N5" s="135" t="s">
        <v>19</v>
      </c>
      <c r="O5" s="171">
        <f>SUM(B57:BM57)</f>
        <v>20000</v>
      </c>
      <c r="P5" s="172"/>
      <c r="Q5" s="135" t="s">
        <v>11</v>
      </c>
      <c r="R5" s="171">
        <f t="shared" ref="R5:R13" si="3">SUM(D69:BM69)</f>
        <v>0</v>
      </c>
      <c r="S5" s="171"/>
      <c r="T5" s="135" t="s">
        <v>20</v>
      </c>
      <c r="U5" s="234">
        <v>7000</v>
      </c>
      <c r="V5" s="171">
        <f t="shared" ref="V5:V13" si="4">SUM(D81:BM81)</f>
        <v>5000</v>
      </c>
      <c r="W5" s="109"/>
      <c r="X5" s="135" t="s">
        <v>21</v>
      </c>
      <c r="Y5" s="235">
        <v>10000</v>
      </c>
      <c r="Z5" s="136">
        <f>SUM(D99:BM101)</f>
        <v>0</v>
      </c>
      <c r="AB5" s="105" t="s">
        <v>76</v>
      </c>
      <c r="AC5" s="105"/>
      <c r="AD5" s="179"/>
    </row>
    <row r="6" spans="1:65" s="98" customFormat="1" ht="18.75" customHeight="1" thickTop="1">
      <c r="D6" s="247" t="s">
        <v>22</v>
      </c>
      <c r="E6" s="222">
        <f>SUMIF(E56:BM125,ガイド!B7,D56:BM125)</f>
        <v>0</v>
      </c>
      <c r="F6" s="223">
        <f t="shared" si="0"/>
        <v>0</v>
      </c>
      <c r="G6" s="257">
        <f>設定!B17</f>
        <v>0</v>
      </c>
      <c r="H6" s="222">
        <f>SUMIF(E56:BM125,設定!B17,D56:BM125)</f>
        <v>0</v>
      </c>
      <c r="I6" s="227">
        <f t="shared" si="1"/>
        <v>0</v>
      </c>
      <c r="J6" s="156"/>
      <c r="K6" s="135" t="s">
        <v>23</v>
      </c>
      <c r="L6" s="171">
        <f t="shared" si="2"/>
        <v>0</v>
      </c>
      <c r="M6" s="109"/>
      <c r="N6" s="135" t="s">
        <v>24</v>
      </c>
      <c r="O6" s="171">
        <f>SUM(B58:BM58)</f>
        <v>10000</v>
      </c>
      <c r="P6" s="172"/>
      <c r="Q6" s="135" t="s">
        <v>25</v>
      </c>
      <c r="R6" s="171">
        <f t="shared" si="3"/>
        <v>0</v>
      </c>
      <c r="S6" s="171"/>
      <c r="T6" s="135" t="s">
        <v>26</v>
      </c>
      <c r="U6" s="234">
        <v>4000</v>
      </c>
      <c r="V6" s="171">
        <f t="shared" si="4"/>
        <v>5000</v>
      </c>
      <c r="W6" s="109"/>
      <c r="X6" s="135" t="s">
        <v>27</v>
      </c>
      <c r="Y6" s="235">
        <v>4000</v>
      </c>
      <c r="Z6" s="136">
        <f>SUM(D102:BM104)</f>
        <v>0</v>
      </c>
      <c r="AB6" s="369" t="s">
        <v>74</v>
      </c>
      <c r="AC6" s="370"/>
      <c r="AD6" s="147"/>
    </row>
    <row r="7" spans="1:65" s="98" customFormat="1" ht="18.75" customHeight="1" thickBot="1">
      <c r="D7" s="248" t="s">
        <v>28</v>
      </c>
      <c r="E7" s="222">
        <f>SUMIF(E56:BM125,ガイド!B8,D56:BM125)</f>
        <v>8500</v>
      </c>
      <c r="F7" s="223">
        <f t="shared" si="0"/>
        <v>3.5639412997903561E-2</v>
      </c>
      <c r="G7" s="258">
        <f>設定!B18</f>
        <v>0</v>
      </c>
      <c r="H7" s="222">
        <f>SUMIF(E56:BM125,設定!B18,D56:BM125)</f>
        <v>0</v>
      </c>
      <c r="I7" s="227">
        <f t="shared" si="1"/>
        <v>0</v>
      </c>
      <c r="J7" s="156"/>
      <c r="K7" s="135" t="s">
        <v>29</v>
      </c>
      <c r="L7" s="171">
        <f t="shared" si="2"/>
        <v>0</v>
      </c>
      <c r="M7" s="109"/>
      <c r="N7" s="135" t="s">
        <v>30</v>
      </c>
      <c r="O7" s="171">
        <f>SUM(B59:BM59)</f>
        <v>10000</v>
      </c>
      <c r="P7" s="172"/>
      <c r="Q7" s="135">
        <f>設定!H8</f>
        <v>0</v>
      </c>
      <c r="R7" s="171">
        <f t="shared" si="3"/>
        <v>0</v>
      </c>
      <c r="S7" s="171"/>
      <c r="T7" s="135" t="s">
        <v>31</v>
      </c>
      <c r="U7" s="234">
        <v>3000</v>
      </c>
      <c r="V7" s="171">
        <f t="shared" si="4"/>
        <v>6000</v>
      </c>
      <c r="W7" s="109"/>
      <c r="X7" s="135" t="s">
        <v>32</v>
      </c>
      <c r="Y7" s="235">
        <v>5000</v>
      </c>
      <c r="Z7" s="136">
        <f>SUM(D105:BM107)</f>
        <v>0</v>
      </c>
      <c r="AB7" s="371">
        <f>L14-SUM(O14,R14,U14,AB3)</f>
        <v>90000</v>
      </c>
      <c r="AC7" s="372"/>
      <c r="AD7" s="177"/>
    </row>
    <row r="8" spans="1:65" s="98" customFormat="1" ht="18.75" customHeight="1" thickTop="1" thickBot="1">
      <c r="D8" s="249" t="s">
        <v>33</v>
      </c>
      <c r="E8" s="222">
        <f>SUMIF(E56:BM125,ガイド!B9,D56:BM125)</f>
        <v>12000</v>
      </c>
      <c r="F8" s="223">
        <f t="shared" si="0"/>
        <v>5.0314465408805034E-2</v>
      </c>
      <c r="G8" s="259">
        <f>設定!B19</f>
        <v>0</v>
      </c>
      <c r="H8" s="222">
        <f>SUMIF(E56:BM125,設定!B19,D56:BM125)</f>
        <v>0</v>
      </c>
      <c r="I8" s="227">
        <f t="shared" si="1"/>
        <v>0</v>
      </c>
      <c r="J8" s="156"/>
      <c r="K8" s="135" t="s">
        <v>34</v>
      </c>
      <c r="L8" s="171">
        <f t="shared" si="2"/>
        <v>0</v>
      </c>
      <c r="M8" s="109"/>
      <c r="N8" s="135">
        <f>設定!F9</f>
        <v>0</v>
      </c>
      <c r="O8" s="171">
        <f t="shared" ref="O8:O13" si="5">SUM(D60:BM60)</f>
        <v>0</v>
      </c>
      <c r="P8" s="172"/>
      <c r="Q8" s="135">
        <f>設定!H9</f>
        <v>0</v>
      </c>
      <c r="R8" s="171">
        <f t="shared" si="3"/>
        <v>0</v>
      </c>
      <c r="S8" s="171"/>
      <c r="T8" s="135" t="s">
        <v>35</v>
      </c>
      <c r="U8" s="234">
        <v>6000</v>
      </c>
      <c r="V8" s="171">
        <f>SUM(D84:BM84)</f>
        <v>10000</v>
      </c>
      <c r="W8" s="109"/>
      <c r="X8" s="135" t="s">
        <v>36</v>
      </c>
      <c r="Y8" s="235">
        <v>5000</v>
      </c>
      <c r="Z8" s="136">
        <f>SUM(D108:BM110)</f>
        <v>0</v>
      </c>
      <c r="AB8" s="118" t="s">
        <v>77</v>
      </c>
      <c r="AC8" s="118"/>
      <c r="AD8" s="180"/>
    </row>
    <row r="9" spans="1:65" s="98" customFormat="1" ht="18.75" customHeight="1" thickTop="1">
      <c r="D9" s="250" t="s">
        <v>37</v>
      </c>
      <c r="E9" s="222">
        <f>SUMIF(E56:BM125,ガイド!B10,D56:BM125)</f>
        <v>70000</v>
      </c>
      <c r="F9" s="223">
        <f t="shared" si="0"/>
        <v>0.29350104821802936</v>
      </c>
      <c r="G9" s="192"/>
      <c r="H9" s="228"/>
      <c r="I9" s="229"/>
      <c r="J9" s="156"/>
      <c r="K9" s="135">
        <f>設定!D10</f>
        <v>0</v>
      </c>
      <c r="L9" s="171">
        <f t="shared" si="2"/>
        <v>0</v>
      </c>
      <c r="M9" s="109"/>
      <c r="N9" s="135">
        <f>設定!F10</f>
        <v>0</v>
      </c>
      <c r="O9" s="171">
        <f t="shared" si="5"/>
        <v>0</v>
      </c>
      <c r="P9" s="172"/>
      <c r="Q9" s="135">
        <f>設定!H10</f>
        <v>0</v>
      </c>
      <c r="R9" s="171">
        <f t="shared" si="3"/>
        <v>0</v>
      </c>
      <c r="S9" s="171"/>
      <c r="T9" s="135" t="s">
        <v>38</v>
      </c>
      <c r="U9" s="234">
        <v>10000</v>
      </c>
      <c r="V9" s="171">
        <f t="shared" si="4"/>
        <v>4500</v>
      </c>
      <c r="W9" s="109"/>
      <c r="X9" s="135" t="s">
        <v>39</v>
      </c>
      <c r="Y9" s="235">
        <v>5000</v>
      </c>
      <c r="Z9" s="136">
        <f>SUM(D111:BM113)</f>
        <v>0</v>
      </c>
      <c r="AB9" s="369" t="s">
        <v>78</v>
      </c>
      <c r="AC9" s="370"/>
      <c r="AD9" s="147"/>
    </row>
    <row r="10" spans="1:65" s="98" customFormat="1" ht="18.75" customHeight="1" thickBot="1">
      <c r="D10" s="251" t="s">
        <v>40</v>
      </c>
      <c r="E10" s="222">
        <f>SUMIF(E56:BM125,ガイド!B11,D56:BM125)</f>
        <v>5000</v>
      </c>
      <c r="F10" s="223">
        <f t="shared" si="0"/>
        <v>2.0964360587002098E-2</v>
      </c>
      <c r="G10" s="193"/>
      <c r="H10" s="230"/>
      <c r="I10" s="231"/>
      <c r="J10" s="156"/>
      <c r="K10" s="135">
        <f>設定!D11</f>
        <v>0</v>
      </c>
      <c r="L10" s="171">
        <f>SUM(B50:BM50)</f>
        <v>0</v>
      </c>
      <c r="M10" s="109"/>
      <c r="N10" s="135">
        <f>設定!F11</f>
        <v>0</v>
      </c>
      <c r="O10" s="171">
        <f t="shared" si="5"/>
        <v>0</v>
      </c>
      <c r="P10" s="172"/>
      <c r="Q10" s="135">
        <f>設定!H11</f>
        <v>0</v>
      </c>
      <c r="R10" s="171">
        <f t="shared" si="3"/>
        <v>0</v>
      </c>
      <c r="S10" s="171"/>
      <c r="T10" s="135">
        <f>設定!J11</f>
        <v>0</v>
      </c>
      <c r="U10" s="234"/>
      <c r="V10" s="171">
        <f t="shared" si="4"/>
        <v>0</v>
      </c>
      <c r="W10" s="109"/>
      <c r="X10" s="135" t="s">
        <v>41</v>
      </c>
      <c r="Y10" s="235">
        <v>3000</v>
      </c>
      <c r="Z10" s="136">
        <f>SUM(D114:BM116)</f>
        <v>0</v>
      </c>
      <c r="AB10" s="374">
        <f>SUM(O14,R14,V14,Z14,AB3)</f>
        <v>238500</v>
      </c>
      <c r="AC10" s="375"/>
      <c r="AD10" s="181"/>
    </row>
    <row r="11" spans="1:65" s="98" customFormat="1" ht="18.75" customHeight="1" thickTop="1" thickBot="1">
      <c r="D11" s="252" t="s">
        <v>42</v>
      </c>
      <c r="E11" s="222">
        <f>SUMIF(E56:BM125,ガイド!B12,D56:BM125)</f>
        <v>8000</v>
      </c>
      <c r="F11" s="223">
        <f t="shared" si="0"/>
        <v>3.3542976939203356E-2</v>
      </c>
      <c r="G11" s="193"/>
      <c r="H11" s="230"/>
      <c r="I11" s="231"/>
      <c r="J11" s="156"/>
      <c r="K11" s="135">
        <f>設定!D12</f>
        <v>0</v>
      </c>
      <c r="L11" s="171">
        <f>SUM(B51:BM51)</f>
        <v>0</v>
      </c>
      <c r="M11" s="109"/>
      <c r="N11" s="135">
        <f>設定!F12</f>
        <v>0</v>
      </c>
      <c r="O11" s="171">
        <f t="shared" si="5"/>
        <v>0</v>
      </c>
      <c r="P11" s="172"/>
      <c r="Q11" s="135">
        <f>設定!H12</f>
        <v>0</v>
      </c>
      <c r="R11" s="171">
        <f t="shared" si="3"/>
        <v>0</v>
      </c>
      <c r="S11" s="171"/>
      <c r="T11" s="135">
        <f>設定!J12</f>
        <v>0</v>
      </c>
      <c r="U11" s="234"/>
      <c r="V11" s="171">
        <f t="shared" si="4"/>
        <v>0</v>
      </c>
      <c r="W11" s="109"/>
      <c r="X11" s="135"/>
      <c r="Y11" s="235"/>
      <c r="Z11" s="136">
        <f>SUM(D117:BM119)</f>
        <v>0</v>
      </c>
      <c r="AB11" s="118" t="s">
        <v>79</v>
      </c>
      <c r="AC11" s="118"/>
      <c r="AD11" s="182"/>
    </row>
    <row r="12" spans="1:65" s="98" customFormat="1" ht="18.75" customHeight="1" thickTop="1">
      <c r="D12" s="253" t="s">
        <v>43</v>
      </c>
      <c r="E12" s="222">
        <f>SUMIF(E56:BM125,ガイド!B13,D56:BM125)</f>
        <v>10000</v>
      </c>
      <c r="F12" s="223">
        <f t="shared" si="0"/>
        <v>4.1928721174004195E-2</v>
      </c>
      <c r="G12" s="193"/>
      <c r="H12" s="230"/>
      <c r="I12" s="231"/>
      <c r="J12" s="156"/>
      <c r="K12" s="135">
        <f>設定!D13</f>
        <v>0</v>
      </c>
      <c r="L12" s="171">
        <f>SUM(B52:BM52)</f>
        <v>0</v>
      </c>
      <c r="M12" s="109"/>
      <c r="N12" s="135">
        <f>設定!F13</f>
        <v>0</v>
      </c>
      <c r="O12" s="171">
        <f t="shared" si="5"/>
        <v>0</v>
      </c>
      <c r="P12" s="172"/>
      <c r="Q12" s="135">
        <f>設定!H13</f>
        <v>0</v>
      </c>
      <c r="R12" s="171">
        <f t="shared" si="3"/>
        <v>0</v>
      </c>
      <c r="S12" s="171"/>
      <c r="T12" s="135">
        <f>設定!J13</f>
        <v>0</v>
      </c>
      <c r="U12" s="234"/>
      <c r="V12" s="171">
        <f t="shared" si="4"/>
        <v>0</v>
      </c>
      <c r="W12" s="109"/>
      <c r="X12" s="135"/>
      <c r="Y12" s="235"/>
      <c r="Z12" s="136">
        <f>SUM(D120:BM122)</f>
        <v>0</v>
      </c>
      <c r="AB12" s="369" t="s">
        <v>80</v>
      </c>
      <c r="AC12" s="370"/>
      <c r="AD12" s="147"/>
    </row>
    <row r="13" spans="1:65" s="98" customFormat="1" ht="18.75" customHeight="1" thickBot="1">
      <c r="D13" s="254" t="s">
        <v>44</v>
      </c>
      <c r="E13" s="224">
        <f>SUMIF(E56:BM125,ガイド!B14,D56:BM125)</f>
        <v>0</v>
      </c>
      <c r="F13" s="225">
        <f t="shared" si="0"/>
        <v>0</v>
      </c>
      <c r="G13" s="194"/>
      <c r="H13" s="232"/>
      <c r="I13" s="233"/>
      <c r="J13" s="156"/>
      <c r="K13" s="135">
        <f>設定!D14</f>
        <v>0</v>
      </c>
      <c r="L13" s="171">
        <f>SUM(B53:BM53)</f>
        <v>0</v>
      </c>
      <c r="M13" s="109"/>
      <c r="N13" s="135">
        <f>設定!F14</f>
        <v>0</v>
      </c>
      <c r="O13" s="171">
        <f t="shared" si="5"/>
        <v>0</v>
      </c>
      <c r="P13" s="172"/>
      <c r="Q13" s="135">
        <f>設定!H14</f>
        <v>0</v>
      </c>
      <c r="R13" s="171">
        <f t="shared" si="3"/>
        <v>0</v>
      </c>
      <c r="S13" s="171"/>
      <c r="T13" s="135">
        <f>設定!J14</f>
        <v>0</v>
      </c>
      <c r="U13" s="234"/>
      <c r="V13" s="171">
        <f t="shared" si="4"/>
        <v>0</v>
      </c>
      <c r="W13" s="109"/>
      <c r="X13" s="135"/>
      <c r="Y13" s="235"/>
      <c r="Z13" s="136">
        <f>SUM(D123:BM125)</f>
        <v>0</v>
      </c>
      <c r="AB13" s="371">
        <f>L14-AB10</f>
        <v>61500</v>
      </c>
      <c r="AC13" s="372"/>
      <c r="AD13" s="148"/>
    </row>
    <row r="14" spans="1:65" s="98" customFormat="1" ht="18.75" customHeight="1" thickTop="1" thickBot="1">
      <c r="C14" s="130">
        <v>2022</v>
      </c>
      <c r="D14" s="236" t="s">
        <v>81</v>
      </c>
      <c r="E14" s="373"/>
      <c r="F14" s="373"/>
      <c r="G14" s="373"/>
      <c r="H14" s="237">
        <f>SUM(E4:E13,H4:H8)</f>
        <v>238500</v>
      </c>
      <c r="I14" s="238">
        <f>SUM(F4:F13,I4:I8)</f>
        <v>1</v>
      </c>
      <c r="J14" s="157"/>
      <c r="K14" s="108" t="s">
        <v>81</v>
      </c>
      <c r="L14" s="239">
        <f>SUM(L4:L13)</f>
        <v>300000</v>
      </c>
      <c r="M14" s="109"/>
      <c r="N14" s="108" t="s">
        <v>81</v>
      </c>
      <c r="O14" s="240">
        <f>SUM(O4:O13)</f>
        <v>70000</v>
      </c>
      <c r="P14" s="174"/>
      <c r="Q14" s="108" t="s">
        <v>81</v>
      </c>
      <c r="R14" s="240">
        <f>SUM(R4:R13)</f>
        <v>50000</v>
      </c>
      <c r="S14" s="176"/>
      <c r="T14" s="108" t="s">
        <v>81</v>
      </c>
      <c r="U14" s="117">
        <f>SUM(U4:U13)</f>
        <v>80000</v>
      </c>
      <c r="V14" s="240">
        <f>SUM(V4:V13)</f>
        <v>100500</v>
      </c>
      <c r="W14" s="109"/>
      <c r="X14" s="108" t="s">
        <v>81</v>
      </c>
      <c r="Y14" s="138">
        <f>SUM(Y4:Y13)</f>
        <v>62000</v>
      </c>
      <c r="Z14" s="240">
        <f>SUM(Z4:Z13)</f>
        <v>8000</v>
      </c>
    </row>
    <row r="15" spans="1:65" s="98" customFormat="1" ht="22.5" customHeight="1" thickTop="1" thickBot="1">
      <c r="C15" s="204"/>
      <c r="D15" s="205"/>
      <c r="E15" s="206"/>
      <c r="F15" s="205"/>
      <c r="G15" s="205"/>
      <c r="H15" s="205"/>
      <c r="I15" s="205"/>
      <c r="L15" s="90"/>
      <c r="M15" s="90"/>
      <c r="N15" s="90"/>
      <c r="O15" s="90"/>
      <c r="P15" s="92"/>
      <c r="Q15" s="92"/>
      <c r="R15" s="91"/>
      <c r="S15" s="91"/>
      <c r="T15" s="92"/>
      <c r="U15" s="92"/>
    </row>
    <row r="16" spans="1:65" s="98" customFormat="1" ht="22.5" hidden="1" customHeight="1">
      <c r="C16" s="99"/>
      <c r="D16" s="368">
        <f>D18</f>
        <v>45658</v>
      </c>
      <c r="E16" s="368"/>
      <c r="F16" s="368">
        <f>F18</f>
        <v>45659</v>
      </c>
      <c r="G16" s="368"/>
      <c r="H16" s="368">
        <f t="shared" ref="H16" si="6">H18</f>
        <v>45660</v>
      </c>
      <c r="I16" s="368"/>
      <c r="J16" s="368">
        <f t="shared" ref="J16" si="7">J18</f>
        <v>45661</v>
      </c>
      <c r="K16" s="368"/>
      <c r="L16" s="368">
        <f t="shared" ref="L16" si="8">L18</f>
        <v>45662</v>
      </c>
      <c r="M16" s="368"/>
      <c r="N16" s="368">
        <f t="shared" ref="N16" si="9">N18</f>
        <v>45663</v>
      </c>
      <c r="O16" s="368"/>
      <c r="P16" s="368">
        <f t="shared" ref="P16" si="10">P18</f>
        <v>45664</v>
      </c>
      <c r="Q16" s="368"/>
      <c r="R16" s="368">
        <f t="shared" ref="R16" si="11">R18</f>
        <v>45665</v>
      </c>
      <c r="S16" s="368"/>
      <c r="T16" s="368">
        <f t="shared" ref="T16" si="12">T18</f>
        <v>45666</v>
      </c>
      <c r="U16" s="368"/>
      <c r="V16" s="368">
        <f t="shared" ref="V16" si="13">V18</f>
        <v>45667</v>
      </c>
      <c r="W16" s="368"/>
      <c r="X16" s="368">
        <f t="shared" ref="X16" si="14">X18</f>
        <v>45668</v>
      </c>
      <c r="Y16" s="368"/>
      <c r="Z16" s="368">
        <f t="shared" ref="Z16" si="15">Z18</f>
        <v>45669</v>
      </c>
      <c r="AA16" s="368"/>
      <c r="AB16" s="368">
        <f t="shared" ref="AB16" si="16">AB18</f>
        <v>45670</v>
      </c>
      <c r="AC16" s="368"/>
      <c r="AD16" s="368">
        <f t="shared" ref="AD16" si="17">AD18</f>
        <v>45671</v>
      </c>
      <c r="AE16" s="368"/>
      <c r="AF16" s="368">
        <f t="shared" ref="AF16" si="18">AF18</f>
        <v>45672</v>
      </c>
      <c r="AG16" s="368"/>
      <c r="AH16" s="368">
        <f t="shared" ref="AH16" si="19">AH18</f>
        <v>45673</v>
      </c>
      <c r="AI16" s="368"/>
      <c r="AJ16" s="368">
        <f t="shared" ref="AJ16" si="20">AJ18</f>
        <v>45674</v>
      </c>
      <c r="AK16" s="368"/>
      <c r="AL16" s="368">
        <f t="shared" ref="AL16" si="21">AL18</f>
        <v>45675</v>
      </c>
      <c r="AM16" s="368"/>
      <c r="AN16" s="368">
        <f t="shared" ref="AN16" si="22">AN18</f>
        <v>45676</v>
      </c>
      <c r="AO16" s="368"/>
      <c r="AP16" s="368">
        <f t="shared" ref="AP16" si="23">AP18</f>
        <v>45677</v>
      </c>
      <c r="AQ16" s="368"/>
      <c r="AR16" s="368">
        <f t="shared" ref="AR16" si="24">AR18</f>
        <v>45678</v>
      </c>
      <c r="AS16" s="368"/>
      <c r="AT16" s="368">
        <f t="shared" ref="AT16" si="25">AT18</f>
        <v>45679</v>
      </c>
      <c r="AU16" s="368"/>
      <c r="AV16" s="368">
        <f t="shared" ref="AV16" si="26">AV18</f>
        <v>45680</v>
      </c>
      <c r="AW16" s="368"/>
      <c r="AX16" s="368">
        <f t="shared" ref="AX16" si="27">AX18</f>
        <v>45681</v>
      </c>
      <c r="AY16" s="368"/>
      <c r="AZ16" s="368">
        <f t="shared" ref="AZ16" si="28">AZ18</f>
        <v>45682</v>
      </c>
      <c r="BA16" s="368"/>
      <c r="BB16" s="368">
        <f t="shared" ref="BB16" si="29">BB18</f>
        <v>45683</v>
      </c>
      <c r="BC16" s="368"/>
      <c r="BD16" s="368">
        <f t="shared" ref="BD16" si="30">BD18</f>
        <v>45684</v>
      </c>
      <c r="BE16" s="368"/>
      <c r="BF16" s="368">
        <f t="shared" ref="BF16" si="31">BF18</f>
        <v>45685</v>
      </c>
      <c r="BG16" s="368"/>
      <c r="BH16" s="368">
        <f t="shared" ref="BH16" si="32">BH18</f>
        <v>45686</v>
      </c>
      <c r="BI16" s="368"/>
      <c r="BJ16" s="368">
        <f t="shared" ref="BJ16" si="33">BJ18</f>
        <v>45687</v>
      </c>
      <c r="BK16" s="368"/>
      <c r="BL16" s="368">
        <f t="shared" ref="BL16" si="34">BL18</f>
        <v>45688</v>
      </c>
      <c r="BM16" s="368"/>
    </row>
    <row r="17" spans="2:65" s="165" customFormat="1" ht="18.75" hidden="1" customHeight="1" thickBot="1">
      <c r="C17" s="166"/>
      <c r="D17" s="362">
        <f>WEEKDAY(D18)</f>
        <v>4</v>
      </c>
      <c r="E17" s="362"/>
      <c r="F17" s="362">
        <f t="shared" ref="F17" si="35">WEEKDAY(F18)</f>
        <v>5</v>
      </c>
      <c r="G17" s="362"/>
      <c r="H17" s="362">
        <f t="shared" ref="H17" si="36">WEEKDAY(H18)</f>
        <v>6</v>
      </c>
      <c r="I17" s="362"/>
      <c r="J17" s="362">
        <f t="shared" ref="J17" si="37">WEEKDAY(J18)</f>
        <v>7</v>
      </c>
      <c r="K17" s="362"/>
      <c r="L17" s="362">
        <f t="shared" ref="L17" si="38">WEEKDAY(L18)</f>
        <v>1</v>
      </c>
      <c r="M17" s="362"/>
      <c r="N17" s="362">
        <f t="shared" ref="N17" si="39">WEEKDAY(N18)</f>
        <v>2</v>
      </c>
      <c r="O17" s="362"/>
      <c r="P17" s="362">
        <f t="shared" ref="P17" si="40">WEEKDAY(P18)</f>
        <v>3</v>
      </c>
      <c r="Q17" s="362"/>
      <c r="R17" s="362">
        <f t="shared" ref="R17" si="41">WEEKDAY(R18)</f>
        <v>4</v>
      </c>
      <c r="S17" s="362"/>
      <c r="T17" s="362">
        <f t="shared" ref="T17" si="42">WEEKDAY(T18)</f>
        <v>5</v>
      </c>
      <c r="U17" s="362"/>
      <c r="V17" s="362">
        <f t="shared" ref="V17" si="43">WEEKDAY(V18)</f>
        <v>6</v>
      </c>
      <c r="W17" s="362"/>
      <c r="X17" s="362">
        <f t="shared" ref="X17" si="44">WEEKDAY(X18)</f>
        <v>7</v>
      </c>
      <c r="Y17" s="362"/>
      <c r="Z17" s="362">
        <f t="shared" ref="Z17" si="45">WEEKDAY(Z18)</f>
        <v>1</v>
      </c>
      <c r="AA17" s="362"/>
      <c r="AB17" s="362">
        <f t="shared" ref="AB17" si="46">WEEKDAY(AB18)</f>
        <v>2</v>
      </c>
      <c r="AC17" s="362"/>
      <c r="AD17" s="362">
        <f t="shared" ref="AD17" si="47">WEEKDAY(AD18)</f>
        <v>3</v>
      </c>
      <c r="AE17" s="362"/>
      <c r="AF17" s="362">
        <f t="shared" ref="AF17" si="48">WEEKDAY(AF18)</f>
        <v>4</v>
      </c>
      <c r="AG17" s="362"/>
      <c r="AH17" s="362">
        <f t="shared" ref="AH17" si="49">WEEKDAY(AH18)</f>
        <v>5</v>
      </c>
      <c r="AI17" s="362"/>
      <c r="AJ17" s="362">
        <f t="shared" ref="AJ17" si="50">WEEKDAY(AJ18)</f>
        <v>6</v>
      </c>
      <c r="AK17" s="362"/>
      <c r="AL17" s="362">
        <f t="shared" ref="AL17" si="51">WEEKDAY(AL18)</f>
        <v>7</v>
      </c>
      <c r="AM17" s="362"/>
      <c r="AN17" s="362">
        <f t="shared" ref="AN17" si="52">WEEKDAY(AN18)</f>
        <v>1</v>
      </c>
      <c r="AO17" s="362"/>
      <c r="AP17" s="362">
        <f t="shared" ref="AP17" si="53">WEEKDAY(AP18)</f>
        <v>2</v>
      </c>
      <c r="AQ17" s="362"/>
      <c r="AR17" s="362">
        <f t="shared" ref="AR17" si="54">WEEKDAY(AR18)</f>
        <v>3</v>
      </c>
      <c r="AS17" s="362"/>
      <c r="AT17" s="362">
        <f t="shared" ref="AT17" si="55">WEEKDAY(AT18)</f>
        <v>4</v>
      </c>
      <c r="AU17" s="362"/>
      <c r="AV17" s="362">
        <f t="shared" ref="AV17" si="56">WEEKDAY(AV18)</f>
        <v>5</v>
      </c>
      <c r="AW17" s="362"/>
      <c r="AX17" s="362">
        <f t="shared" ref="AX17" si="57">WEEKDAY(AX18)</f>
        <v>6</v>
      </c>
      <c r="AY17" s="362"/>
      <c r="AZ17" s="362">
        <f t="shared" ref="AZ17" si="58">WEEKDAY(AZ18)</f>
        <v>7</v>
      </c>
      <c r="BA17" s="362"/>
      <c r="BB17" s="362">
        <f t="shared" ref="BB17" si="59">WEEKDAY(BB18)</f>
        <v>1</v>
      </c>
      <c r="BC17" s="362"/>
      <c r="BD17" s="362">
        <f t="shared" ref="BD17" si="60">WEEKDAY(BD18)</f>
        <v>2</v>
      </c>
      <c r="BE17" s="362"/>
      <c r="BF17" s="362">
        <f t="shared" ref="BF17" si="61">WEEKDAY(BF18)</f>
        <v>3</v>
      </c>
      <c r="BG17" s="362"/>
      <c r="BH17" s="362">
        <f t="shared" ref="BH17" si="62">WEEKDAY(BH18)</f>
        <v>4</v>
      </c>
      <c r="BI17" s="362"/>
      <c r="BJ17" s="362">
        <f t="shared" ref="BJ17" si="63">WEEKDAY(BJ18)</f>
        <v>5</v>
      </c>
      <c r="BK17" s="362"/>
      <c r="BL17" s="362">
        <f t="shared" ref="BL17" si="64">WEEKDAY(BL18)</f>
        <v>6</v>
      </c>
      <c r="BM17" s="362"/>
    </row>
    <row r="18" spans="2:65" s="98" customFormat="1" ht="18.75" customHeight="1" thickTop="1">
      <c r="B18" s="363" t="s">
        <v>2</v>
      </c>
      <c r="C18" s="207" t="s">
        <v>82</v>
      </c>
      <c r="D18" s="366">
        <f>DATE(2025,1,設定!N5)</f>
        <v>45658</v>
      </c>
      <c r="E18" s="367"/>
      <c r="F18" s="366">
        <f>D18+1</f>
        <v>45659</v>
      </c>
      <c r="G18" s="367"/>
      <c r="H18" s="366">
        <f t="shared" ref="H18" si="65">F18+1</f>
        <v>45660</v>
      </c>
      <c r="I18" s="367"/>
      <c r="J18" s="366">
        <f t="shared" ref="J18" si="66">H18+1</f>
        <v>45661</v>
      </c>
      <c r="K18" s="367"/>
      <c r="L18" s="342">
        <f t="shared" ref="L18" si="67">J18+1</f>
        <v>45662</v>
      </c>
      <c r="M18" s="343"/>
      <c r="N18" s="342">
        <f t="shared" ref="N18" si="68">L18+1</f>
        <v>45663</v>
      </c>
      <c r="O18" s="343"/>
      <c r="P18" s="342">
        <f t="shared" ref="P18" si="69">N18+1</f>
        <v>45664</v>
      </c>
      <c r="Q18" s="343"/>
      <c r="R18" s="342">
        <f t="shared" ref="R18" si="70">P18+1</f>
        <v>45665</v>
      </c>
      <c r="S18" s="343"/>
      <c r="T18" s="342">
        <f t="shared" ref="T18" si="71">R18+1</f>
        <v>45666</v>
      </c>
      <c r="U18" s="343"/>
      <c r="V18" s="342">
        <f t="shared" ref="V18" si="72">T18+1</f>
        <v>45667</v>
      </c>
      <c r="W18" s="343"/>
      <c r="X18" s="342">
        <f t="shared" ref="X18" si="73">V18+1</f>
        <v>45668</v>
      </c>
      <c r="Y18" s="343"/>
      <c r="Z18" s="342">
        <f t="shared" ref="Z18" si="74">X18+1</f>
        <v>45669</v>
      </c>
      <c r="AA18" s="343"/>
      <c r="AB18" s="342">
        <f t="shared" ref="AB18" si="75">Z18+1</f>
        <v>45670</v>
      </c>
      <c r="AC18" s="343"/>
      <c r="AD18" s="342">
        <f t="shared" ref="AD18" si="76">AB18+1</f>
        <v>45671</v>
      </c>
      <c r="AE18" s="343"/>
      <c r="AF18" s="342">
        <f t="shared" ref="AF18" si="77">AD18+1</f>
        <v>45672</v>
      </c>
      <c r="AG18" s="343"/>
      <c r="AH18" s="342">
        <f t="shared" ref="AH18" si="78">AF18+1</f>
        <v>45673</v>
      </c>
      <c r="AI18" s="343"/>
      <c r="AJ18" s="342">
        <f t="shared" ref="AJ18" si="79">AH18+1</f>
        <v>45674</v>
      </c>
      <c r="AK18" s="343"/>
      <c r="AL18" s="342">
        <f t="shared" ref="AL18" si="80">AJ18+1</f>
        <v>45675</v>
      </c>
      <c r="AM18" s="343"/>
      <c r="AN18" s="342">
        <f t="shared" ref="AN18" si="81">AL18+1</f>
        <v>45676</v>
      </c>
      <c r="AO18" s="343"/>
      <c r="AP18" s="342">
        <f t="shared" ref="AP18" si="82">AN18+1</f>
        <v>45677</v>
      </c>
      <c r="AQ18" s="343"/>
      <c r="AR18" s="342">
        <f t="shared" ref="AR18" si="83">AP18+1</f>
        <v>45678</v>
      </c>
      <c r="AS18" s="343"/>
      <c r="AT18" s="342">
        <f t="shared" ref="AT18" si="84">AR18+1</f>
        <v>45679</v>
      </c>
      <c r="AU18" s="343"/>
      <c r="AV18" s="342">
        <f t="shared" ref="AV18" si="85">AT18+1</f>
        <v>45680</v>
      </c>
      <c r="AW18" s="343"/>
      <c r="AX18" s="342">
        <f t="shared" ref="AX18" si="86">AV18+1</f>
        <v>45681</v>
      </c>
      <c r="AY18" s="343"/>
      <c r="AZ18" s="342">
        <f t="shared" ref="AZ18" si="87">AX18+1</f>
        <v>45682</v>
      </c>
      <c r="BA18" s="343"/>
      <c r="BB18" s="342">
        <f t="shared" ref="BB18" si="88">AZ18+1</f>
        <v>45683</v>
      </c>
      <c r="BC18" s="343"/>
      <c r="BD18" s="342">
        <f t="shared" ref="BD18" si="89">BB18+1</f>
        <v>45684</v>
      </c>
      <c r="BE18" s="343"/>
      <c r="BF18" s="342">
        <f t="shared" ref="BF18" si="90">BD18+1</f>
        <v>45685</v>
      </c>
      <c r="BG18" s="343"/>
      <c r="BH18" s="342">
        <f t="shared" ref="BH18" si="91">BF18+1</f>
        <v>45686</v>
      </c>
      <c r="BI18" s="343"/>
      <c r="BJ18" s="342">
        <f t="shared" ref="BJ18" si="92">BH18+1</f>
        <v>45687</v>
      </c>
      <c r="BK18" s="343"/>
      <c r="BL18" s="342">
        <f t="shared" ref="BL18" si="93">BJ18+1</f>
        <v>45688</v>
      </c>
      <c r="BM18" s="344"/>
    </row>
    <row r="19" spans="2:65" s="98" customFormat="1" ht="18.75" customHeight="1" thickBot="1">
      <c r="B19" s="364"/>
      <c r="C19" s="208" t="s">
        <v>83</v>
      </c>
      <c r="D19" s="360">
        <f>D18</f>
        <v>45658</v>
      </c>
      <c r="E19" s="361"/>
      <c r="F19" s="360">
        <f t="shared" ref="F19" si="94">F18</f>
        <v>45659</v>
      </c>
      <c r="G19" s="361"/>
      <c r="H19" s="360">
        <f t="shared" ref="H19" si="95">H18</f>
        <v>45660</v>
      </c>
      <c r="I19" s="361"/>
      <c r="J19" s="360">
        <f t="shared" ref="J19" si="96">J18</f>
        <v>45661</v>
      </c>
      <c r="K19" s="361"/>
      <c r="L19" s="339">
        <f t="shared" ref="L19" si="97">L18</f>
        <v>45662</v>
      </c>
      <c r="M19" s="341"/>
      <c r="N19" s="339">
        <f t="shared" ref="N19" si="98">N18</f>
        <v>45663</v>
      </c>
      <c r="O19" s="341"/>
      <c r="P19" s="339">
        <f t="shared" ref="P19" si="99">P18</f>
        <v>45664</v>
      </c>
      <c r="Q19" s="341"/>
      <c r="R19" s="339">
        <f t="shared" ref="R19" si="100">R18</f>
        <v>45665</v>
      </c>
      <c r="S19" s="341"/>
      <c r="T19" s="339">
        <f t="shared" ref="T19" si="101">T18</f>
        <v>45666</v>
      </c>
      <c r="U19" s="341"/>
      <c r="V19" s="339">
        <f t="shared" ref="V19" si="102">V18</f>
        <v>45667</v>
      </c>
      <c r="W19" s="341"/>
      <c r="X19" s="339">
        <f t="shared" ref="X19" si="103">X18</f>
        <v>45668</v>
      </c>
      <c r="Y19" s="341"/>
      <c r="Z19" s="339">
        <f t="shared" ref="Z19" si="104">Z18</f>
        <v>45669</v>
      </c>
      <c r="AA19" s="341"/>
      <c r="AB19" s="339">
        <f t="shared" ref="AB19" si="105">AB18</f>
        <v>45670</v>
      </c>
      <c r="AC19" s="341"/>
      <c r="AD19" s="339">
        <f t="shared" ref="AD19" si="106">AD18</f>
        <v>45671</v>
      </c>
      <c r="AE19" s="341"/>
      <c r="AF19" s="339">
        <f t="shared" ref="AF19" si="107">AF18</f>
        <v>45672</v>
      </c>
      <c r="AG19" s="341"/>
      <c r="AH19" s="339">
        <f t="shared" ref="AH19" si="108">AH18</f>
        <v>45673</v>
      </c>
      <c r="AI19" s="341"/>
      <c r="AJ19" s="339">
        <f t="shared" ref="AJ19" si="109">AJ18</f>
        <v>45674</v>
      </c>
      <c r="AK19" s="341"/>
      <c r="AL19" s="339">
        <f t="shared" ref="AL19" si="110">AL18</f>
        <v>45675</v>
      </c>
      <c r="AM19" s="341"/>
      <c r="AN19" s="339">
        <f t="shared" ref="AN19" si="111">AN18</f>
        <v>45676</v>
      </c>
      <c r="AO19" s="341"/>
      <c r="AP19" s="339">
        <f t="shared" ref="AP19" si="112">AP18</f>
        <v>45677</v>
      </c>
      <c r="AQ19" s="341"/>
      <c r="AR19" s="339">
        <f t="shared" ref="AR19" si="113">AR18</f>
        <v>45678</v>
      </c>
      <c r="AS19" s="341"/>
      <c r="AT19" s="339">
        <f t="shared" ref="AT19" si="114">AT18</f>
        <v>45679</v>
      </c>
      <c r="AU19" s="341"/>
      <c r="AV19" s="339">
        <f t="shared" ref="AV19" si="115">AV18</f>
        <v>45680</v>
      </c>
      <c r="AW19" s="341"/>
      <c r="AX19" s="339">
        <f t="shared" ref="AX19" si="116">AX18</f>
        <v>45681</v>
      </c>
      <c r="AY19" s="341"/>
      <c r="AZ19" s="339">
        <f t="shared" ref="AZ19" si="117">AZ18</f>
        <v>45682</v>
      </c>
      <c r="BA19" s="341"/>
      <c r="BB19" s="339">
        <f t="shared" ref="BB19" si="118">BB18</f>
        <v>45683</v>
      </c>
      <c r="BC19" s="341"/>
      <c r="BD19" s="339">
        <f t="shared" ref="BD19" si="119">BD18</f>
        <v>45684</v>
      </c>
      <c r="BE19" s="341"/>
      <c r="BF19" s="339">
        <f t="shared" ref="BF19" si="120">BF18</f>
        <v>45685</v>
      </c>
      <c r="BG19" s="341"/>
      <c r="BH19" s="339">
        <f t="shared" ref="BH19" si="121">BH18</f>
        <v>45686</v>
      </c>
      <c r="BI19" s="341"/>
      <c r="BJ19" s="339">
        <f t="shared" ref="BJ19" si="122">BJ18</f>
        <v>45687</v>
      </c>
      <c r="BK19" s="341"/>
      <c r="BL19" s="339">
        <f t="shared" ref="BL19" si="123">BL18</f>
        <v>45688</v>
      </c>
      <c r="BM19" s="340"/>
    </row>
    <row r="20" spans="2:65" s="98" customFormat="1" ht="18.75" customHeight="1" thickTop="1">
      <c r="B20" s="364"/>
      <c r="C20" s="209" t="s">
        <v>10</v>
      </c>
      <c r="D20" s="357">
        <v>1000000</v>
      </c>
      <c r="E20" s="358"/>
      <c r="F20" s="357">
        <f>D20+SUMIF(G44:G53,設定!B5,F44:G53)+SUMIF(G38,設定!B5,F38:G38)+SUMIF(G40,設定!B5,F40:G40)-SUMIF(G37,設定!B5,F37:G37)-SUMIF(G39,設定!B5,F39:G39)-SUMIF(G56:G125,設定!B5,F56:F125)</f>
        <v>1000000</v>
      </c>
      <c r="G20" s="358"/>
      <c r="H20" s="357">
        <f>F20+SUMIF(I44:I53,設定!B5,H44:I53)+SUMIF(I38,設定!B5,H38:I38)+SUMIF(I40,設定!B5,H40:I40)-SUMIF(I37,設定!B5,H37:I37)-SUMIF(I39,設定!B5,H39:I39)-SUMIF(I56:I125,設定!B5,H56:H125)</f>
        <v>1000000</v>
      </c>
      <c r="I20" s="358"/>
      <c r="J20" s="357">
        <f>H20+SUMIF(K44:K53,設定!B5,J44:K53)+SUMIF(K38,設定!B5,J38:K38)+SUMIF(K40,設定!B5,J40:K40)-SUMIF(K37,設定!B5,J37:K37)-SUMIF(K39,設定!B5,J39:K39)-SUMIF(K56:K125,設定!B5,J56:J125)</f>
        <v>1000000</v>
      </c>
      <c r="K20" s="358"/>
      <c r="L20" s="357">
        <f>J20+SUMIF(M44:M53,設定!B5,L44:M53)+SUMIF(M38,設定!B5,L38:M38)+SUMIF(M40,設定!B5,L40:M40)-SUMIF(M37,設定!B5,L37:M37)-SUMIF(M39,設定!B5,L39:M39)-SUMIF(M56:M125,設定!B5,L56:L125)</f>
        <v>1000000</v>
      </c>
      <c r="M20" s="358"/>
      <c r="N20" s="357">
        <f>L20+SUMIF(O44:O53,設定!B5,N44:O53)+SUMIF(O38,設定!B5,N38:O38)+SUMIF(O40,設定!B5,N40:O40)-SUMIF(O37,設定!B5,N37:O37)-SUMIF(O39,設定!B5,N39:O39)-SUMIF(O56:O125,設定!B5,N56:N125)</f>
        <v>1000000</v>
      </c>
      <c r="O20" s="358"/>
      <c r="P20" s="357">
        <f>N20+SUMIF(Q44:Q53,設定!B5,P44:Q53)+SUMIF(Q38,設定!B5,P38:Q38)+SUMIF(Q40,設定!B5,P40:Q40)-SUMIF(Q37,設定!B5,P37:Q37)-SUMIF(Q39,設定!B5,P39:Q39)-SUMIF(Q56:Q125,設定!B5,P56:P125)</f>
        <v>1000000</v>
      </c>
      <c r="Q20" s="358"/>
      <c r="R20" s="357">
        <f>P20+SUMIF(S44:S53,設定!B5,R44:S53)+SUMIF(S38,設定!B5,R38:S38)+SUMIF(S40,設定!B5,R40:S40)-SUMIF(S37,設定!B5,R37:S37)-SUMIF(S39,設定!B5,R39:S39)-SUMIF(S56:S125,設定!B5,R56:R125)</f>
        <v>1000000</v>
      </c>
      <c r="S20" s="358"/>
      <c r="T20" s="357">
        <f>R20+SUMIF(U44:U53,設定!B5,T44:U53)+SUMIF(U38,設定!B5,T38:U38)+SUMIF(U40,設定!B5,T40:U40)-SUMIF(U37,設定!B5,T37:U37)-SUMIF(U39,設定!B5,T39:U39)-SUMIF(U56:U125,設定!B5,T56:T125)</f>
        <v>1000000</v>
      </c>
      <c r="U20" s="358"/>
      <c r="V20" s="357">
        <f>T20+SUMIF(W44:W53,設定!B5,V44:W53)+SUMIF(W38,設定!B5,V38:W38)+SUMIF(W40,設定!B5,V40:W40)-SUMIF(W37,設定!B5,V37:W37)-SUMIF(W39,設定!B5,V39:W39)-SUMIF(W56:W125,設定!B5,V56:V125)</f>
        <v>1000000</v>
      </c>
      <c r="W20" s="358"/>
      <c r="X20" s="357">
        <f>V20+SUMIF(Y44:Y53,設定!B5,X44:Y53)+SUMIF(Y38,設定!B5,X38:Y38)+SUMIF(Y40,設定!B5,X40:Y40)-SUMIF(Y37,設定!B5,X37:Y37)-SUMIF(Y39,設定!B5,X39:Y39)-SUMIF(Y56:Y125,設定!B5,X56:X125)</f>
        <v>1000000</v>
      </c>
      <c r="Y20" s="358"/>
      <c r="Z20" s="357">
        <f>X20+SUMIF(AA44:AA53,設定!B5,Z44:AA53)+SUMIF(AA38,設定!B5,Z38:AA38)+SUMIF(AA40,設定!B5,Z40:AA40)-SUMIF(AA37,設定!B5,Z37:AA37)-SUMIF(AA39,設定!B5,Z39:AA39)-SUMIF(AA56:AA125,設定!B5,Z56:Z125)</f>
        <v>1000000</v>
      </c>
      <c r="AA20" s="358"/>
      <c r="AB20" s="357">
        <f>Z20+SUMIF(AC44:AC53,設定!B5,AB44:AC53)+SUMIF(AC38,設定!B5,AB38:AC38)+SUMIF(AC40,設定!B5,AB40:AC40)-SUMIF(AC37,設定!B5,AB37:AC37)-SUMIF(AC39,設定!B5,AB39:AC39)-SUMIF(AC56:AC125,設定!B5,AB56:AB125)</f>
        <v>1000000</v>
      </c>
      <c r="AC20" s="358"/>
      <c r="AD20" s="357">
        <f>AB20+SUMIF(AE44:AE53,設定!B5,AD44:AE53)+SUMIF(AE38,設定!B5,AD38:AE38)+SUMIF(AE40,設定!B5,AD40:AE40)-SUMIF(AE37,設定!B5,AD37:AE37)-SUMIF(AE39,設定!B5,AD39:AE39)-SUMIF(AE56:AE125,設定!B5,AD56:AE125)</f>
        <v>1000000</v>
      </c>
      <c r="AE20" s="358"/>
      <c r="AF20" s="357">
        <f>AD20+SUMIF(AG44:AG53,設定!B5,AF44:AG53)+SUMIF(AG38,設定!B5,AF38:AG38)+SUMIF(AG40,設定!B5,AF40:AG40)-SUMIF(AG37,設定!B5,AF37:AG37)-SUMIF(AG39,設定!B5,AF39:AG39)-SUMIF(AG56:AG125,設定!B5,AF56:AF125)</f>
        <v>1000000</v>
      </c>
      <c r="AG20" s="358"/>
      <c r="AH20" s="357">
        <f>AF20+SUMIF(AI44:AI53,設定!B5,AH44:AI53)+SUMIF(AI38,設定!B5,AH38:AI38)+SUMIF(AI40,設定!B5,AH40:AI40)-SUMIF(AI37,設定!B5,AH37:AI37)-SUMIF(AI39,設定!B5,AH39:AI39)-SUMIF(AI56:AI125,設定!B5,AH56:AH125)</f>
        <v>1000000</v>
      </c>
      <c r="AI20" s="358"/>
      <c r="AJ20" s="357">
        <f>AH20+SUMIF(AK44:AK53,設定!B5,AJ44:AK53)+SUMIF(AK38,設定!B5,AJ38:AK38)+SUMIF(AK40,設定!B5,AJ40:AK40)-SUMIF(AK37,設定!B5,AJ37:AK37)-SUMIF(AK39,設定!B5,AJ39:AK39)-SUMIF(AK56:AK125,設定!B5,AJ56:AJ125)</f>
        <v>1000000</v>
      </c>
      <c r="AK20" s="358"/>
      <c r="AL20" s="357">
        <f>AJ20+SUMIF(AM44:AM53,設定!B5,AL44:AM53)+SUMIF(AM38,設定!B5,AL38:AM38)+SUMIF(AM40,設定!B5,AL40:AM40)-SUMIF(AM37,設定!B5,AL37:AM37)-SUMIF(AM39,設定!B5,AL39:AM39)-SUMIF(AM56:AM125,設定!B5,AL56:AL125)</f>
        <v>1000000</v>
      </c>
      <c r="AM20" s="358"/>
      <c r="AN20" s="357">
        <f>AL20+SUMIF(AO44:AO53,設定!B5,AN44:AO53)+SUMIF(AO38,設定!B5,AN38:AO38)+SUMIF(AO40,設定!B5,AN40:AO40)-SUMIF(AO37,設定!B5,AN37:AO37)-SUMIF(AO39,設定!B5,AN39:AO39)-SUMIF(AO56:AO125,設定!B5,AN56:AN125)</f>
        <v>1000000</v>
      </c>
      <c r="AO20" s="358"/>
      <c r="AP20" s="357">
        <f>AN20+SUMIF(AQ44:AQ53,設定!B5,AP44:AQ53)+SUMIF(AQ38,設定!B5,AP38:AQ38)+SUMIF(AQ40,設定!B5,AP40:AQ40)-SUMIF(AQ37,設定!B5,AP37:AQ37)-SUMIF(AQ39,設定!B5,AP39:AQ39)-SUMIF(AQ56:AQ125,設定!B5,AP56:AP125)</f>
        <v>1000000</v>
      </c>
      <c r="AQ20" s="358"/>
      <c r="AR20" s="357">
        <f>AP20+SUMIF(AS44:AS53,設定!B5,AR44:AS53)+SUMIF(AS38,設定!B5,AR38:AS38)+SUMIF(AS40,設定!B5,AR40:AS40)-SUMIF(AS37,設定!B5,AR37:AS37)-SUMIF(AS39,設定!B5,AR39:AS39)-SUMIF(AS56:AS125,設定!B5,AR56:AR125)</f>
        <v>1000000</v>
      </c>
      <c r="AS20" s="358"/>
      <c r="AT20" s="357">
        <f>AR20+SUMIF(AU44:AU53,設定!B5,AT44:AU53)+SUMIF(AU38,設定!B5,AT38:AU38)+SUMIF(AU40,設定!B5,AT40:AU40)-SUMIF(AU37,設定!B5,AT37:AU37)-SUMIF(AU39,設定!B5,AT39:AU39)-SUMIF(AU56:AU125,設定!B5,AT56:AT125)</f>
        <v>1000000</v>
      </c>
      <c r="AU20" s="358"/>
      <c r="AV20" s="357">
        <f>AT20+SUMIF(AW44:AW53,設定!B5,AV44:AW53)+SUMIF(AW38,設定!B5,AV38:AW38)+SUMIF(AW40,設定!B5,AV40:AW40)-SUMIF(AW37,設定!B5,AV37:AW37)-SUMIF(AW39,設定!B5,AV39:AW39)-SUMIF(AW56:AW125,設定!B5,AV56:AV125)</f>
        <v>1000000</v>
      </c>
      <c r="AW20" s="358"/>
      <c r="AX20" s="357">
        <f>AV20+SUMIF(AY44:AY53,設定!B5,AX44:AY53)+SUMIF(AY38,設定!B5,AX38:AY38)+SUMIF(AY40,設定!B5,AX40:AY40)-SUMIF(AY37,設定!B5,AX37:AY37)-SUMIF(AY39,設定!B5,AX39:AY39)-SUMIF(AY56:AY125,設定!B5,AX56:AX125)</f>
        <v>1000000</v>
      </c>
      <c r="AY20" s="358"/>
      <c r="AZ20" s="357">
        <f>AX20+SUMIF(BA44:BA53,設定!B5,AZ44:BA53)+SUMIF(BA38,設定!B5,AZ38:BA38)+SUMIF(BA40,設定!B5,AZ40:BA40)-SUMIF(BA37,設定!B5,AZ37:BA37)-SUMIF(BA39,設定!B5,AZ39:BA39)-SUMIF(BA56:BA125,設定!B5,AZ56:AZ125)</f>
        <v>1000000</v>
      </c>
      <c r="BA20" s="358"/>
      <c r="BB20" s="357">
        <f>AZ20+SUMIF(BC44:BC53,設定!B5,BB44:BC53)+SUMIF(BC38,設定!B5,BB38:BC38)+SUMIF(BC40,設定!B5,BB40:BC40)-SUMIF(BC37,設定!B5,BB37:BC37)-SUMIF(BC39,設定!B5,BB39:BC39)-SUMIF(BC56:BC125,設定!B5,BB56:BB125)</f>
        <v>1000000</v>
      </c>
      <c r="BC20" s="358"/>
      <c r="BD20" s="357">
        <f>BB20+SUMIF(BE44:BE53,設定!B5,BD44:BE53)+SUMIF(BE38,設定!B5,BD38:BE38)+SUMIF(BE40,設定!B5,BD40:BE40)-SUMIF(BE37,設定!B5,BD37:BE37)-SUMIF(BE39,設定!B5,BD39:BE39)-SUMIF(BE56:BE125,設定!B5,BD56:BE125)</f>
        <v>1000000</v>
      </c>
      <c r="BE20" s="358"/>
      <c r="BF20" s="357">
        <f>BD20+SUMIF(BG44:BG53,設定!B5,BF44:BG53)+SUMIF(BG38,設定!B5,BF38:BG38)+SUMIF(BG40,設定!B5,BF40:BG40)-SUMIF(BG37,設定!B5,BF37:BG37)-SUMIF(BG39,設定!B5,BF39:BG39)-SUMIF(BG56:BG125,設定!B5,BF56:BF125)</f>
        <v>1000000</v>
      </c>
      <c r="BG20" s="358"/>
      <c r="BH20" s="357">
        <f>BF20+SUMIF(BI44:BI53,設定!B5,BH44:BI53)+SUMIF(BI38,設定!B5,BH38:BI38)+SUMIF(BI40,設定!B5,BH40:BI40)-SUMIF(BI37,設定!B5,BH37:BI37)-SUMIF(BI39,設定!B5,BH39:BI39)-SUMIF(BI56:BI125,設定!B5,BH56:BH125)</f>
        <v>1000000</v>
      </c>
      <c r="BI20" s="358"/>
      <c r="BJ20" s="357">
        <f>BH20+SUMIF(BK44:BK53,設定!B5,BJ44:BK53)+SUMIF(BK38,設定!B5,BJ38:BK38)+SUMIF(BK40,設定!B5,BJ40:BK40)-SUMIF(BK37,設定!B5,BJ37:BK37)-SUMIF(BK39,設定!B5,BJ39:BK39)-SUMIF(BK56:BK125,設定!B5,BJ56:BJ125)</f>
        <v>1000000</v>
      </c>
      <c r="BK20" s="358"/>
      <c r="BL20" s="357">
        <f>BJ20+SUMIF(BM44:BM53,設定!B5,BL44:BM53)+SUMIF(BM38,設定!B5,BL38:BM38)+SUMIF(BM40,設定!B5,BL40:BM40)-SUMIF(BM37,設定!B5,BL37:BM37)-SUMIF(BM39,設定!B5,BL39:BM39)-SUMIF(BM56:BM125,設定!B5,BL56:BL125)</f>
        <v>1000000</v>
      </c>
      <c r="BM20" s="359"/>
    </row>
    <row r="21" spans="2:65" s="98" customFormat="1" ht="18.75" customHeight="1">
      <c r="B21" s="364"/>
      <c r="C21" s="140" t="s">
        <v>17</v>
      </c>
      <c r="D21" s="354">
        <v>500000</v>
      </c>
      <c r="E21" s="355"/>
      <c r="F21" s="354">
        <f>D21+SUMIF(G44:G53,設定!B6,F44:G53)+SUMIF(G38,設定!B6,F38:G38)+SUMIF(G40,設定!B6,F40:G40)-SUMIF(G37,設定!B6,F37:G37)-SUMIF(G39,設定!B6,F39:G39)-SUMIF(G56:G125,設定!B6,F56:F125)</f>
        <v>500000</v>
      </c>
      <c r="G21" s="355"/>
      <c r="H21" s="354">
        <f>F21+SUMIF(I44:I53,設定!B6,H44:I53)+SUMIF(I38,設定!B6,H38:I38)+SUMIF(I40,設定!B6,H40:I40)-SUMIF(I37,設定!B6,H37:I37)-SUMIF(I39,設定!B6,H39:I39)-SUMIF(I56:I125,設定!B6,H56:H125)</f>
        <v>500000</v>
      </c>
      <c r="I21" s="355"/>
      <c r="J21" s="354">
        <f>H21+SUMIF(K44:K53,設定!B6,J44:K53)+SUMIF(K38,設定!B6,J38:K38)+SUMIF(K40,設定!B6,J40:K40)-SUMIF(K37,設定!B6,J37:K37)-SUMIF(K39,設定!B6,J39:K39)-SUMIF(K56:K125,設定!B6,J56:J125)</f>
        <v>500000</v>
      </c>
      <c r="K21" s="355"/>
      <c r="L21" s="354">
        <f>J21+SUMIF(M44:M53,設定!B6,L44:M53)+SUMIF(M38,設定!B6,L38:M38)+SUMIF(M40,設定!B6,L40:M40)-SUMIF(M37,設定!B6,L37:M37)-SUMIF(M39,設定!B6,L39:M39)-SUMIF(M56:M125,設定!B6,L56:L125)</f>
        <v>500000</v>
      </c>
      <c r="M21" s="355"/>
      <c r="N21" s="354">
        <f>L21+SUMIF(O44:O53,設定!B6,N44:O53)+SUMIF(O38,設定!B6,N38:O38)+SUMIF(O40,設定!B6,N40:O40)-SUMIF(O37,設定!B6,N37:O37)-SUMIF(O39,設定!B6,N39:O39)-SUMIF(O56:O125,設定!B6,N56:N125)</f>
        <v>500000</v>
      </c>
      <c r="O21" s="355"/>
      <c r="P21" s="354">
        <f>N21+SUMIF(Q44:Q53,設定!B6,P44:Q53)+SUMIF(Q38,設定!B6,P38:Q38)+SUMIF(Q40,設定!B6,P40:Q40)-SUMIF(Q37,設定!B6,P37:Q37)-SUMIF(Q39,設定!B6,P39:Q39)-SUMIF(Q56:Q125,設定!B6,P56:P125)</f>
        <v>500000</v>
      </c>
      <c r="Q21" s="355"/>
      <c r="R21" s="354">
        <f>P21+SUMIF(S44:S53,設定!B6,R44:S53)+SUMIF(S38,設定!B6,R38:S38)+SUMIF(S40,設定!B6,R40:S40)-SUMIF(S37,設定!B6,R37:S37)-SUMIF(S39,設定!B6,R39:S39)-SUMIF(S56:S125,設定!B6,R56:R125)</f>
        <v>500000</v>
      </c>
      <c r="S21" s="355"/>
      <c r="T21" s="354">
        <f>R21+SUMIF(U44:U53,設定!B6,T44:U53)+SUMIF(U38,設定!B6,T38:U38)+SUMIF(U40,設定!B6,T40:U40)-SUMIF(U37,設定!B6,T37:U37)-SUMIF(U39,設定!B6,T39:U39)-SUMIF(U56:U125,設定!B6,T56:T125)</f>
        <v>500000</v>
      </c>
      <c r="U21" s="355"/>
      <c r="V21" s="354">
        <f>T21+SUMIF(W44:W53,設定!B6,V44:W53)+SUMIF(W38,設定!B6,V38:W38)+SUMIF(W40,設定!B6,V40:W40)-SUMIF(W37,設定!B6,V37:W37)-SUMIF(W39,設定!B6,V39:W39)-SUMIF(W56:W125,設定!B6,V56:V125)</f>
        <v>500000</v>
      </c>
      <c r="W21" s="355"/>
      <c r="X21" s="354">
        <f>V21+SUMIF(Y44:Y53,設定!B6,X44:Y53)+SUMIF(Y38,設定!B6,X38:Y38)+SUMIF(Y40,設定!B6,X40:Y40)-SUMIF(Y37,設定!B6,X37:Y37)-SUMIF(Y39,設定!B6,X39:Y39)-SUMIF(Y56:Y125,設定!B6,X56:X125)</f>
        <v>500000</v>
      </c>
      <c r="Y21" s="355"/>
      <c r="Z21" s="354">
        <f>X21+SUMIF(AA44:AA53,設定!B6,Z44:AA53)+SUMIF(AA38,設定!B6,Z38:AA38)+SUMIF(AA40,設定!B6,Z40:AA40)-SUMIF(AA37,設定!B6,Z37:AA37)-SUMIF(AA39,設定!B6,Z39:AA39)-SUMIF(AA56:AA125,設定!B6,Z56:Z125)</f>
        <v>500000</v>
      </c>
      <c r="AA21" s="355"/>
      <c r="AB21" s="354">
        <f>Z21+SUMIF(AC44:AC53,設定!B6,AB44:AC53)+SUMIF(AC38,設定!B6,AB38:AC38)+SUMIF(AC40,設定!B6,AB40:AC40)-SUMIF(AC37,設定!B6,AB37:AC37)-SUMIF(AC39,設定!B6,AB39:AC39)-SUMIF(AC56:AC125,設定!B6,AB56:AB125)</f>
        <v>500000</v>
      </c>
      <c r="AC21" s="355"/>
      <c r="AD21" s="354">
        <f>AB21+SUMIF(AE44:AE53,設定!B6,AD44:AE53)+SUMIF(AE38,設定!B6,AD38:AE38)+SUMIF(AE40,設定!B6,AD40:AE40)-SUMIF(AE37,設定!B6,AD37:AE37)-SUMIF(AE39,設定!B6,AD39:AE39)-SUMIF(AE56:AE125,設定!B6,AD56:AE125)</f>
        <v>500000</v>
      </c>
      <c r="AE21" s="355"/>
      <c r="AF21" s="354">
        <f>AD21+SUMIF(AG44:AG53,設定!B6,AF44:AG53)+SUMIF(AG38,設定!B6,AF38:AG38)+SUMIF(AG40,設定!B6,AF40:AG40)-SUMIF(AG37,設定!B6,AF37:AG37)-SUMIF(AG39,設定!B6,AF39:AG39)-SUMIF(AG56:AG125,設定!B6,AF56:AF125)</f>
        <v>500000</v>
      </c>
      <c r="AG21" s="355"/>
      <c r="AH21" s="354">
        <f>AF21+SUMIF(AI44:AI53,設定!B6,AH44:AI53)+SUMIF(AI38,設定!B6,AH38:AI38)+SUMIF(AI40,設定!B6,AH40:AI40)-SUMIF(AI37,設定!B6,AH37:AI37)-SUMIF(AI39,設定!B6,AH39:AI39)-SUMIF(AI56:AI125,設定!B6,AH56:AH125)</f>
        <v>500000</v>
      </c>
      <c r="AI21" s="355"/>
      <c r="AJ21" s="354">
        <f>AH21+SUMIF(AK44:AK53,設定!B6,AJ44:AK53)+SUMIF(AK38,設定!B6,AJ38:AK38)+SUMIF(AK40,設定!B6,AJ40:AK40)-SUMIF(AK37,設定!B6,AJ37:AK37)-SUMIF(AK39,設定!B6,AJ39:AK39)-SUMIF(AK56:AK125,設定!B6,AJ56:AJ125)</f>
        <v>500000</v>
      </c>
      <c r="AK21" s="355"/>
      <c r="AL21" s="354">
        <f>AJ21+SUMIF(AM44:AM53,設定!B6,AL44:AM53)+SUMIF(AM38,設定!B6,AL38:AM38)+SUMIF(AM40,設定!B6,AL40:AM40)-SUMIF(AM37,設定!B6,AL37:AM37)-SUMIF(AM39,設定!B6,AL39:AM39)-SUMIF(AM56:AM125,設定!B6,AL56:AL125)</f>
        <v>500000</v>
      </c>
      <c r="AM21" s="355"/>
      <c r="AN21" s="354">
        <f>AL21+SUMIF(AO44:AO53,設定!B6,AN44:AO53)+SUMIF(AO38,設定!B6,AN38:AO38)+SUMIF(AO40,設定!B6,AN40:AO40)-SUMIF(AO37,設定!B6,AN37:AO37)-SUMIF(AO39,設定!B6,AN39:AO39)-SUMIF(AO56:AO125,設定!B6,AN56:AN125)</f>
        <v>500000</v>
      </c>
      <c r="AO21" s="355"/>
      <c r="AP21" s="354">
        <f>AN21+SUMIF(AQ44:AQ53,設定!B6,AP44:AQ53)+SUMIF(AQ38,設定!B6,AP38:AQ38)+SUMIF(AQ40,設定!B6,AP40:AQ40)-SUMIF(AQ37,設定!B6,AP37:AQ37)-SUMIF(AQ39,設定!B6,AP39:AQ39)-SUMIF(AQ56:AQ125,設定!B6,AP56:AP125)</f>
        <v>500000</v>
      </c>
      <c r="AQ21" s="355"/>
      <c r="AR21" s="354">
        <f>AP21+SUMIF(AS44:AS53,設定!B6,AR44:AS53)+SUMIF(AS38,設定!B6,AR38:AS38)+SUMIF(AS40,設定!B6,AR40:AS40)-SUMIF(AS37,設定!B6,AR37:AS37)-SUMIF(AS39,設定!B6,AR39:AS39)-SUMIF(AS56:AS125,設定!B6,AR56:AR125)</f>
        <v>500000</v>
      </c>
      <c r="AS21" s="355"/>
      <c r="AT21" s="354">
        <f>AR21+SUMIF(AU44:AU53,設定!B6,AT44:AU53)+SUMIF(AU38,設定!B6,AT38:AU38)+SUMIF(AU40,設定!B6,AT40:AU40)-SUMIF(AU37,設定!B6,AT37:AU37)-SUMIF(AU39,設定!B6,AT39:AU39)-SUMIF(AU56:AU125,設定!B6,AT56:AT125)</f>
        <v>500000</v>
      </c>
      <c r="AU21" s="355"/>
      <c r="AV21" s="354">
        <f>AT21+SUMIF(AW44:AW53,設定!B6,AV44:AW53)+SUMIF(AW38,設定!B6,AV38:AW38)+SUMIF(AW40,設定!B6,AV40:AW40)-SUMIF(AW37,設定!B6,AV37:AW37)-SUMIF(AW39,設定!B6,AV39:AW39)-SUMIF(AW56:AW125,設定!B6,AV56:AV125)</f>
        <v>500000</v>
      </c>
      <c r="AW21" s="355"/>
      <c r="AX21" s="354">
        <f>AV21+SUMIF(AY44:AY53,設定!B6,AX44:AY53)+SUMIF(AY38,設定!B6,AX38:AY38)+SUMIF(AY40,設定!B6,AX40:AY40)-SUMIF(AY37,設定!B6,AX37:AY37)-SUMIF(AY39,設定!B6,AX39:AY39)-SUMIF(AY56:AY125,設定!B6,AX56:AX125)</f>
        <v>500000</v>
      </c>
      <c r="AY21" s="355"/>
      <c r="AZ21" s="354">
        <f>AX21+SUMIF(BA44:BA53,設定!B6,AZ44:BA53)+SUMIF(BA38,設定!B6,AZ38:BA38)+SUMIF(BA40,設定!B6,AZ40:BA40)-SUMIF(BA37,設定!B6,AZ37:BA37)-SUMIF(BA39,設定!B6,AZ39:BA39)-SUMIF(BA56:BA125,設定!B6,AZ56:AZ125)</f>
        <v>500000</v>
      </c>
      <c r="BA21" s="355"/>
      <c r="BB21" s="354">
        <f>AZ21+SUMIF(BC44:BC53,設定!B6,BB44:BC53)+SUMIF(BC38,設定!B6,BB38:BC38)+SUMIF(BC40,設定!B6,BB40:BC40)-SUMIF(BC37,設定!B6,BB37:BC37)-SUMIF(BC39,設定!B6,BB39:BC39)-SUMIF(BC56:BC125,設定!B6,BB56:BB125)</f>
        <v>500000</v>
      </c>
      <c r="BC21" s="355"/>
      <c r="BD21" s="354">
        <f>BB21+SUMIF(BE44:BE53,設定!B6,BD44:BE53)+SUMIF(BE38,設定!B6,BD38:BE38)+SUMIF(BE40,設定!B6,BD40:BE40)-SUMIF(BE37,設定!B6,BD37:BE37)-SUMIF(BE39,設定!B6,BD39:BE39)-SUMIF(BE56:BE125,設定!B6,BD56:BE125)</f>
        <v>500000</v>
      </c>
      <c r="BE21" s="355"/>
      <c r="BF21" s="354">
        <f>BD21+SUMIF(BG44:BG53,設定!B6,BF44:BG53)+SUMIF(BG38,設定!B6,BF38:BG38)+SUMIF(BG40,設定!B6,BF40:BG40)-SUMIF(BG37,設定!B6,BF37:BG37)-SUMIF(BG39,設定!B6,BF39:BG39)-SUMIF(BG56:BG125,設定!B6,BF56:BF125)</f>
        <v>500000</v>
      </c>
      <c r="BG21" s="355"/>
      <c r="BH21" s="354">
        <f>BF21+SUMIF(BI44:BI53,設定!B6,BH44:BI53)+SUMIF(BI38,設定!B6,BH38:BI38)+SUMIF(BI40,設定!B6,BH40:BI40)-SUMIF(BI37,設定!B6,BH37:BI37)-SUMIF(BI39,設定!B6,BH39:BI39)-SUMIF(BI56:BI125,設定!B6,BH56:BH125)</f>
        <v>500000</v>
      </c>
      <c r="BI21" s="355"/>
      <c r="BJ21" s="354">
        <f>BH21+SUMIF(BK44:BK53,設定!B6,BJ44:BK53)+SUMIF(BK38,設定!B6,BJ38:BK38)+SUMIF(BK40,設定!B6,BJ40:BK40)-SUMIF(BK37,設定!B6,BJ37:BK37)-SUMIF(BK39,設定!B6,BJ39:BK39)-SUMIF(BK56:BK125,設定!B6,BJ56:BJ125)</f>
        <v>500000</v>
      </c>
      <c r="BK21" s="355"/>
      <c r="BL21" s="354">
        <f>BJ21+SUMIF(BM44:BM53,設定!B6,BL44:BM53)+SUMIF(BM38,設定!B6,BL38:BM38)+SUMIF(BM40,設定!B6,BL40:BM40)-SUMIF(BM37,設定!B6,BL37:BM37)-SUMIF(BM39,設定!B6,BL39:BM39)-SUMIF(BM56:BM125,設定!B6,BL56:BL125)</f>
        <v>500000</v>
      </c>
      <c r="BM21" s="356"/>
    </row>
    <row r="22" spans="2:65" s="98" customFormat="1" ht="18.75" customHeight="1">
      <c r="B22" s="364"/>
      <c r="C22" s="210" t="s">
        <v>22</v>
      </c>
      <c r="D22" s="350">
        <v>500000</v>
      </c>
      <c r="E22" s="351"/>
      <c r="F22" s="350">
        <f>D22+SUMIF(G44:G53,設定!B7,F44:G53)+SUMIF(G38,設定!B7,F38:G38)+SUMIF(G40,設定!B7,F40:G40)-SUMIF(G37,設定!B7,F37:G37)-SUMIF(G39,設定!B7,F39:G39)-SUMIF(G56:G125,設定!B7,F56:F125)</f>
        <v>500000</v>
      </c>
      <c r="G22" s="351"/>
      <c r="H22" s="350">
        <f>F22+SUMIF(I44:I53,設定!B7,H44:I53)+SUMIF(I38,設定!B7,H38:I38)+SUMIF(I40,設定!B7,H40:I40)-SUMIF(I37,設定!B7,H37:I37)-SUMIF(I39,設定!B7,H39:I39)-SUMIF(I56:I125,設定!B7,H56:H125)</f>
        <v>500000</v>
      </c>
      <c r="I22" s="351"/>
      <c r="J22" s="350">
        <f>H22+SUMIF(K44:K53,設定!B7,J44:K53)+SUMIF(K38,設定!B7,J38:K38)+SUMIF(K40,設定!B7,J40:K40)-SUMIF(K37,設定!B7,J37:K37)-SUMIF(K39,設定!B7,J39:K39)-SUMIF(K56:K125,設定!B7,J56:J125)</f>
        <v>500000</v>
      </c>
      <c r="K22" s="351"/>
      <c r="L22" s="350">
        <f>J22+SUMIF(M44:M53,設定!B7,L44:M53)+SUMIF(M38,設定!B7,L38:M38)+SUMIF(M40,設定!B7,L40:M40)-SUMIF(M37,設定!B7,L37:M37)-SUMIF(M39,設定!B7,L39:M39)-SUMIF(M56:M125,設定!B7,L56:L125)</f>
        <v>500000</v>
      </c>
      <c r="M22" s="351"/>
      <c r="N22" s="350">
        <f>L22+SUMIF(O44:O53,設定!B7,N44:O53)+SUMIF(O38,設定!B7,N38:O38)+SUMIF(O40,設定!B7,N40:O40)-SUMIF(O37,設定!B7,N37:O37)-SUMIF(O39,設定!B7,N39:O39)-SUMIF(O56:O125,設定!B7,N56:N125)</f>
        <v>500000</v>
      </c>
      <c r="O22" s="351"/>
      <c r="P22" s="350">
        <f>N22+SUMIF(Q44:Q53,設定!B7,P44:Q53)+SUMIF(Q38,設定!B7,P38:Q38)+SUMIF(Q40,設定!B7,P40:Q40)-SUMIF(Q37,設定!B7,P37:Q37)-SUMIF(Q39,設定!B7,P39:Q39)-SUMIF(Q56:Q125,設定!B7,P56:P125)</f>
        <v>500000</v>
      </c>
      <c r="Q22" s="351"/>
      <c r="R22" s="350">
        <f>P22+SUMIF(S44:S53,設定!B7,R44:S53)+SUMIF(S38,設定!B7,R38:S38)+SUMIF(S40,設定!B7,R40:S40)-SUMIF(S37,設定!B7,R37:S37)-SUMIF(S39,設定!B7,R39:S39)-SUMIF(S56:S125,設定!B7,R56:R125)</f>
        <v>500000</v>
      </c>
      <c r="S22" s="351"/>
      <c r="T22" s="350">
        <f>R22+SUMIF(U44:U53,設定!B7,T44:U53)+SUMIF(U38,設定!B7,T38:U38)+SUMIF(U40,設定!B7,T40:U40)-SUMIF(U37,設定!B7,T37:U37)-SUMIF(U39,設定!B7,T39:U39)-SUMIF(U56:U125,設定!B7,T56:T125)</f>
        <v>500000</v>
      </c>
      <c r="U22" s="351"/>
      <c r="V22" s="350">
        <f>T22+SUMIF(W44:W53,設定!B7,V44:W53)+SUMIF(W38,設定!B7,V38:W38)+SUMIF(W40,設定!B7,V40:W40)-SUMIF(W37,設定!B7,V37:W37)-SUMIF(W39,設定!B7,V39:W39)-SUMIF(W56:W125,設定!B7,V56:V125)</f>
        <v>500000</v>
      </c>
      <c r="W22" s="351"/>
      <c r="X22" s="350">
        <f>V22+SUMIF(Y44:Y53,設定!B7,X44:Y53)+SUMIF(Y38,設定!B7,X38:Y38)+SUMIF(Y40,設定!B7,X40:Y40)-SUMIF(Y37,設定!B7,X37:Y37)-SUMIF(Y39,設定!B7,X39:Y39)-SUMIF(Y56:Y125,設定!B7,X56:X125)</f>
        <v>500000</v>
      </c>
      <c r="Y22" s="351"/>
      <c r="Z22" s="350">
        <f>X22+SUMIF(AA44:AA53,設定!B7,Z44:AA53)+SUMIF(AA38,設定!B7,Z38:AA38)+SUMIF(AA40,設定!B7,Z40:AA40)-SUMIF(AA37,設定!B7,Z37:AA37)-SUMIF(AA39,設定!B7,Z39:AA39)-SUMIF(AA56:AA125,設定!B7,Z56:Z125)</f>
        <v>500000</v>
      </c>
      <c r="AA22" s="351"/>
      <c r="AB22" s="350">
        <f>Z22+SUMIF(AC44:AC53,設定!B7,AB44:AC53)+SUMIF(AC38,設定!B7,AB38:AC38)+SUMIF(AC40,設定!B7,AB40:AC40)-SUMIF(AC37,設定!B7,AB37:AC37)-SUMIF(AC39,設定!B7,AB39:AC39)-SUMIF(AC56:AC125,設定!B7,AB56:AB125)</f>
        <v>500000</v>
      </c>
      <c r="AC22" s="351"/>
      <c r="AD22" s="350">
        <f>AB22+SUMIF(AE44:AE53,設定!B7,AD44:AE53)+SUMIF(AE38,設定!B7,AD38:AE38)+SUMIF(AE40,設定!B7,AD40:AE40)-SUMIF(AE37,設定!B7,AD37:AE37)-SUMIF(AE39,設定!B7,AD39:AE39)-SUMIF(AE56:AE125,設定!B7,AD56:AE125)</f>
        <v>500000</v>
      </c>
      <c r="AE22" s="351"/>
      <c r="AF22" s="350">
        <f>AD22+SUMIF(AG44:AG53,設定!B7,AF44:AG53)+SUMIF(AG38,設定!B7,AF38:AG38)+SUMIF(AG40,設定!B7,AF40:AG40)-SUMIF(AG37,設定!B7,AF37:AG37)-SUMIF(AG39,設定!B7,AF39:AG39)-SUMIF(AG56:AG125,設定!B7,AF56:AF125)</f>
        <v>500000</v>
      </c>
      <c r="AG22" s="351"/>
      <c r="AH22" s="350">
        <f>AF22+SUMIF(AI44:AI53,設定!B7,AH44:AI53)+SUMIF(AI38,設定!B7,AH38:AI38)+SUMIF(AI40,設定!B7,AH40:AI40)-SUMIF(AI37,設定!B7,AH37:AI37)-SUMIF(AI39,設定!B7,AH39:AI39)-SUMIF(AI56:AI125,設定!B7,AH56:AH125)</f>
        <v>500000</v>
      </c>
      <c r="AI22" s="351"/>
      <c r="AJ22" s="350">
        <f>AH22+SUMIF(AK44:AK53,設定!B7,AJ44:AK53)+SUMIF(AK38,設定!B7,AJ38:AK38)+SUMIF(AK40,設定!B7,AJ40:AK40)-SUMIF(AK37,設定!B7,AJ37:AK37)-SUMIF(AK39,設定!B7,AJ39:AK39)-SUMIF(AK56:AK125,設定!B7,AJ56:AJ125)</f>
        <v>500000</v>
      </c>
      <c r="AK22" s="351"/>
      <c r="AL22" s="350">
        <f>AJ22+SUMIF(AM44:AM53,設定!B7,AL44:AM53)+SUMIF(AM38,設定!B7,AL38:AM38)+SUMIF(AM40,設定!B7,AL40:AM40)-SUMIF(AM37,設定!B7,AL37:AM37)-SUMIF(AM39,設定!B7,AL39:AM39)-SUMIF(AM56:AM125,設定!B7,AL56:AL125)</f>
        <v>500000</v>
      </c>
      <c r="AM22" s="351"/>
      <c r="AN22" s="350">
        <f>AL22+SUMIF(AO44:AO53,設定!B7,AN44:AO53)+SUMIF(AO38,設定!B7,AN38:AO38)+SUMIF(AO40,設定!B7,AN40:AO40)-SUMIF(AO37,設定!B7,AN37:AO37)-SUMIF(AO39,設定!B7,AN39:AO39)-SUMIF(AO56:AO125,設定!B7,AN56:AN125)</f>
        <v>500000</v>
      </c>
      <c r="AO22" s="351"/>
      <c r="AP22" s="350">
        <f>AN22+SUMIF(AQ44:AQ53,設定!B7,AP44:AQ53)+SUMIF(AQ38,設定!B7,AP38:AQ38)+SUMIF(AQ40,設定!B7,AP40:AQ40)-SUMIF(AQ37,設定!B7,AP37:AQ37)-SUMIF(AQ39,設定!B7,AP39:AQ39)-SUMIF(AQ56:AQ125,設定!B7,AP56:AP125)</f>
        <v>500000</v>
      </c>
      <c r="AQ22" s="351"/>
      <c r="AR22" s="350">
        <f>AP22+SUMIF(AS44:AS53,設定!B7,AR44:AS53)+SUMIF(AS38,設定!B7,AR38:AS38)+SUMIF(AS40,設定!B7,AR40:AS40)-SUMIF(AS37,設定!B7,AR37:AS37)-SUMIF(AS39,設定!B7,AR39:AS39)-SUMIF(AS56:AS125,設定!B7,AR56:AR125)</f>
        <v>500000</v>
      </c>
      <c r="AS22" s="351"/>
      <c r="AT22" s="350">
        <f>AR22+SUMIF(AU44:AU53,設定!B7,AT44:AU53)+SUMIF(AU38,設定!B7,AT38:AU38)+SUMIF(AU40,設定!B7,AT40:AU40)-SUMIF(AU37,設定!B7,AT37:AU37)-SUMIF(AU39,設定!B7,AT39:AU39)-SUMIF(AU56:AU125,設定!B7,AT56:AT125)</f>
        <v>500000</v>
      </c>
      <c r="AU22" s="351"/>
      <c r="AV22" s="350">
        <f>AT22+SUMIF(AW44:AW53,設定!B7,AV44:AW53)+SUMIF(AW38,設定!B7,AV38:AW38)+SUMIF(AW40,設定!B7,AV40:AW40)-SUMIF(AW37,設定!B7,AV37:AW37)-SUMIF(AW39,設定!B7,AV39:AW39)-SUMIF(AW56:AW125,設定!B7,AV56:AV125)</f>
        <v>500000</v>
      </c>
      <c r="AW22" s="351"/>
      <c r="AX22" s="350">
        <f>AV22+SUMIF(AY44:AY53,設定!B7,AX44:AY53)+SUMIF(AY38,設定!B7,AX38:AY38)+SUMIF(AY40,設定!B7,AX40:AY40)-SUMIF(AY37,設定!B7,AX37:AY37)-SUMIF(AY39,設定!B7,AX39:AY39)-SUMIF(AY56:AY125,設定!B7,AX56:AX125)</f>
        <v>500000</v>
      </c>
      <c r="AY22" s="351"/>
      <c r="AZ22" s="350">
        <f>AX22+SUMIF(BA44:BA53,設定!B7,AZ44:BA53)+SUMIF(BA38,設定!B7,AZ38:BA38)+SUMIF(BA40,設定!B7,AZ40:BA40)-SUMIF(BA37,設定!B7,AZ37:BA37)-SUMIF(BA39,設定!B7,AZ39:BA39)-SUMIF(BA56:BA125,設定!B7,AZ56:AZ125)</f>
        <v>500000</v>
      </c>
      <c r="BA22" s="351"/>
      <c r="BB22" s="350">
        <f>AZ22+SUMIF(BC44:BC53,設定!B7,BB44:BC53)+SUMIF(BC38,設定!B7,BB38:BC38)+SUMIF(BC40,設定!B7,BB40:BC40)-SUMIF(BC37,設定!B7,BB37:BC37)-SUMIF(BC39,設定!B7,BB39:BC39)-SUMIF(BC56:BC125,設定!B7,BB56:BB125)</f>
        <v>500000</v>
      </c>
      <c r="BC22" s="351"/>
      <c r="BD22" s="350">
        <f>BB22+SUMIF(BE44:BE53,設定!B7,BD44:BE53)+SUMIF(BE38,設定!B7,BD38:BE38)+SUMIF(BE40,設定!B7,BD40:BE40)-SUMIF(BE37,設定!B7,BD37:BE37)-SUMIF(BE39,設定!B7,BD39:BE39)-SUMIF(BE56:BE125,設定!B7,BD56:BE125)</f>
        <v>500000</v>
      </c>
      <c r="BE22" s="351"/>
      <c r="BF22" s="350">
        <f>BD22+SUMIF(BG44:BG53,設定!B7,BF44:BG53)+SUMIF(BG38,設定!B7,BF38:BG38)+SUMIF(BG40,設定!B7,BF40:BG40)-SUMIF(BG37,設定!B7,BF37:BG37)-SUMIF(BG39,設定!B7,BF39:BG39)-SUMIF(BG56:BG125,設定!B7,BF56:BF125)</f>
        <v>500000</v>
      </c>
      <c r="BG22" s="351"/>
      <c r="BH22" s="350">
        <f>BF22+SUMIF(BI44:BI53,設定!B7,BH44:BI53)+SUMIF(BI38,設定!B7,BH38:BI38)+SUMIF(BI40,設定!B7,BH40:BI40)-SUMIF(BI37,設定!B7,BH37:BI37)-SUMIF(BI39,設定!B7,BH39:BI39)-SUMIF(BI56:BI125,設定!B7,BH56:BH125)</f>
        <v>500000</v>
      </c>
      <c r="BI22" s="351"/>
      <c r="BJ22" s="350">
        <f>BH22+SUMIF(BK44:BK53,設定!B7,BJ44:BK53)+SUMIF(BK38,設定!B7,BJ38:BK38)+SUMIF(BK40,設定!B7,BJ40:BK40)-SUMIF(BK37,設定!B7,BJ37:BK37)-SUMIF(BK39,設定!B7,BJ39:BK39)-SUMIF(BK56:BK125,設定!B7,BJ56:BJ125)</f>
        <v>500000</v>
      </c>
      <c r="BK22" s="351"/>
      <c r="BL22" s="350">
        <f>BJ22+SUMIF(BM44:BM53,設定!B7,BL44:BM53)+SUMIF(BM38,設定!B7,BL38:BM38)+SUMIF(BM40,設定!B7,BL40:BM40)-SUMIF(BM37,設定!B7,BL37:BM37)-SUMIF(BM39,設定!B7,BL39:BM39)-SUMIF(BM56:BM125,設定!B7,BL56:BL125)</f>
        <v>500000</v>
      </c>
      <c r="BM22" s="352"/>
    </row>
    <row r="23" spans="2:65" s="98" customFormat="1" ht="18.75" customHeight="1">
      <c r="B23" s="364"/>
      <c r="C23" s="140" t="s">
        <v>28</v>
      </c>
      <c r="D23" s="354">
        <v>300000</v>
      </c>
      <c r="E23" s="355"/>
      <c r="F23" s="354">
        <f>D23+SUMIF(G44:G53,設定!B8,F44:G53)+SUMIF(G38,設定!B8,F38:G38)+SUMIF(G40,設定!B8,F40:G40)-SUMIF(G37,設定!B8,F37:G37)-SUMIF(G39,設定!B8,F39:G39)-SUMIF(G56:G125,設定!B8,F56:F125)</f>
        <v>300000</v>
      </c>
      <c r="G23" s="355"/>
      <c r="H23" s="354">
        <f>F23+SUMIF(I44:I53,設定!B8,H44:I53)+SUMIF(I38,設定!B8,H38:I38)+SUMIF(I40,設定!B8,H40:I40)-SUMIF(I37,設定!B8,H37:I37)-SUMIF(I39,設定!B8,H39:I39)-SUMIF(I56:I125,設定!B8,H56:H125)</f>
        <v>300000</v>
      </c>
      <c r="I23" s="355"/>
      <c r="J23" s="354">
        <f>H23+SUMIF(K44:K53,設定!B8,J44:K53)+SUMIF(K38,設定!B8,J38:K38)+SUMIF(K40,設定!B8,J40:K40)-SUMIF(K37,設定!B8,J37:K37)-SUMIF(K39,設定!B8,J39:K39)-SUMIF(K56:K125,設定!B8,J56:J125)</f>
        <v>300000</v>
      </c>
      <c r="K23" s="355"/>
      <c r="L23" s="354">
        <f>J23+SUMIF(M44:M53,設定!B8,L44:M53)+SUMIF(M38,設定!B8,L38:M38)+SUMIF(M40,設定!B8,L40:M40)-SUMIF(M37,設定!B8,L37:M37)-SUMIF(M39,設定!B8,L39:M39)-SUMIF(M56:M125,設定!B8,L56:L125)</f>
        <v>300000</v>
      </c>
      <c r="M23" s="355"/>
      <c r="N23" s="354">
        <f>L23+SUMIF(O44:O53,設定!B8,N44:O53)+SUMIF(O38,設定!B8,N38:O38)+SUMIF(O40,設定!B8,N40:O40)-SUMIF(O37,設定!B8,N37:O37)-SUMIF(O39,設定!B8,N39:O39)-SUMIF(O56:O125,設定!B8,N56:N125)</f>
        <v>300000</v>
      </c>
      <c r="O23" s="355"/>
      <c r="P23" s="354">
        <f>N23+SUMIF(Q44:Q53,設定!B8,P44:Q53)+SUMIF(Q38,設定!B8,P38:Q38)+SUMIF(Q40,設定!B8,P40:Q40)-SUMIF(Q37,設定!B8,P37:Q37)-SUMIF(Q39,設定!B8,P39:Q39)-SUMIF(Q56:Q125,設定!B8,P56:P125)</f>
        <v>300000</v>
      </c>
      <c r="Q23" s="355"/>
      <c r="R23" s="354">
        <f>P23+SUMIF(S44:S53,設定!B8,R44:S53)+SUMIF(S38,設定!B8,R38:S38)+SUMIF(S40,設定!B8,R40:S40)-SUMIF(S37,設定!B8,R37:S37)-SUMIF(S39,設定!B8,R39:S39)-SUMIF(S56:S125,設定!B8,R56:R125)</f>
        <v>300000</v>
      </c>
      <c r="S23" s="355"/>
      <c r="T23" s="354">
        <f>R23+SUMIF(U44:U53,設定!B8,T44:U53)+SUMIF(U38,設定!B8,T38:U38)+SUMIF(U40,設定!B8,T40:U40)-SUMIF(U37,設定!B8,T37:U37)-SUMIF(U39,設定!B8,T39:U39)-SUMIF(U56:U125,設定!B8,T56:T125)</f>
        <v>300000</v>
      </c>
      <c r="U23" s="355"/>
      <c r="V23" s="354">
        <f>T23+SUMIF(W44:W53,設定!B8,V44:W53)+SUMIF(W38,設定!B8,V38:W38)+SUMIF(W40,設定!B8,V40:W40)-SUMIF(W37,設定!B8,V37:W37)-SUMIF(W39,設定!B8,V39:W39)-SUMIF(W56:W125,設定!B8,V56:V125)</f>
        <v>300000</v>
      </c>
      <c r="W23" s="355"/>
      <c r="X23" s="354">
        <f>V23+SUMIF(Y44:Y53,設定!B8,X44:Y53)+SUMIF(Y38,設定!B8,X38:Y38)+SUMIF(Y40,設定!B8,X40:Y40)-SUMIF(Y37,設定!B8,X37:Y37)-SUMIF(Y39,設定!B8,X39:Y39)-SUMIF(Y56:Y125,設定!B8,X56:X125)</f>
        <v>300000</v>
      </c>
      <c r="Y23" s="355"/>
      <c r="Z23" s="354">
        <f>X23+SUMIF(AA44:AA53,設定!B8,Z44:AA53)+SUMIF(AA38,設定!B8,Z38:AA38)+SUMIF(AA40,設定!B8,Z40:AA40)-SUMIF(AA37,設定!B8,Z37:AA37)-SUMIF(AA39,設定!B8,Z39:AA39)-SUMIF(AA56:AA125,設定!B8,Z56:Z125)</f>
        <v>300000</v>
      </c>
      <c r="AA23" s="355"/>
      <c r="AB23" s="354">
        <f>Z23+SUMIF(AC44:AC53,設定!B8,AB44:AC53)+SUMIF(AC38,設定!B8,AB38:AC38)+SUMIF(AC40,設定!B8,AB40:AC40)-SUMIF(AC37,設定!B8,AB37:AC37)-SUMIF(AC39,設定!B8,AB39:AC39)-SUMIF(AC56:AC125,設定!B8,AB56:AB125)</f>
        <v>300000</v>
      </c>
      <c r="AC23" s="355"/>
      <c r="AD23" s="354">
        <f>AB23+SUMIF(AE44:AE53,設定!B8,AD44:AE53)+SUMIF(AE38,設定!B8,AD38:AE38)+SUMIF(AE40,設定!B8,AD40:AE40)-SUMIF(AE37,設定!B8,AD37:AE37)-SUMIF(AE39,設定!B8,AD39:AE39)-SUMIF(AE56:AE125,設定!B8,AD56:AE125)</f>
        <v>300000</v>
      </c>
      <c r="AE23" s="355"/>
      <c r="AF23" s="354">
        <f>AD23+SUMIF(AG44:AG53,設定!B8,AF44:AG53)+SUMIF(AG38,設定!B8,AF38:AG38)+SUMIF(AG40,設定!B8,AF40:AG40)-SUMIF(AG37,設定!B8,AF37:AG37)-SUMIF(AG39,設定!B8,AF39:AG39)-SUMIF(AG56:AG125,設定!B8,AF56:AF125)</f>
        <v>300000</v>
      </c>
      <c r="AG23" s="355"/>
      <c r="AH23" s="354">
        <f>AF23+SUMIF(AI44:AI53,設定!B8,AH44:AI53)+SUMIF(AI38,設定!B8,AH38:AI38)+SUMIF(AI40,設定!B8,AH40:AI40)-SUMIF(AI37,設定!B8,AH37:AI37)-SUMIF(AI39,設定!B8,AH39:AI39)-SUMIF(AI56:AI125,設定!B8,AH56:AH125)</f>
        <v>300000</v>
      </c>
      <c r="AI23" s="355"/>
      <c r="AJ23" s="354">
        <f>AH23+SUMIF(AK44:AK53,設定!B8,AJ44:AK53)+SUMIF(AK38,設定!B8,AJ38:AK38)+SUMIF(AK40,設定!B8,AJ40:AK40)-SUMIF(AK37,設定!B8,AJ37:AK37)-SUMIF(AK39,設定!B8,AJ39:AK39)-SUMIF(AK56:AK125,設定!B8,AJ56:AJ125)</f>
        <v>300000</v>
      </c>
      <c r="AK23" s="355"/>
      <c r="AL23" s="354">
        <f>AJ23+SUMIF(AM44:AM53,設定!B8,AL44:AM53)+SUMIF(AM38,設定!B8,AL38:AM38)+SUMIF(AM40,設定!B8,AL40:AM40)-SUMIF(AM37,設定!B8,AL37:AM37)-SUMIF(AM39,設定!B8,AL39:AM39)-SUMIF(AM56:AM125,設定!B8,AL56:AL125)</f>
        <v>300000</v>
      </c>
      <c r="AM23" s="355"/>
      <c r="AN23" s="354">
        <f>AL23+SUMIF(AO44:AO53,設定!B8,AN44:AO53)+SUMIF(AO38,設定!B8,AN38:AO38)+SUMIF(AO40,設定!B8,AN40:AO40)-SUMIF(AO37,設定!B8,AN37:AO37)-SUMIF(AO39,設定!B8,AN39:AO39)-SUMIF(AO56:AO125,設定!B8,AN56:AN125)</f>
        <v>300000</v>
      </c>
      <c r="AO23" s="355"/>
      <c r="AP23" s="354">
        <f>AN23+SUMIF(AQ44:AQ53,設定!B8,AP44:AQ53)+SUMIF(AQ38,設定!B8,AP38:AQ38)+SUMIF(AQ40,設定!B8,AP40:AQ40)-SUMIF(AQ37,設定!B8,AP37:AQ37)-SUMIF(AQ39,設定!B8,AP39:AQ39)-SUMIF(AQ56:AQ125,設定!B8,AP56:AP125)</f>
        <v>300000</v>
      </c>
      <c r="AQ23" s="355"/>
      <c r="AR23" s="354">
        <f>AP23+SUMIF(AS44:AS53,設定!B8,AR44:AS53)+SUMIF(AS38,設定!B8,AR38:AS38)+SUMIF(AS40,設定!B8,AR40:AS40)-SUMIF(AS37,設定!B8,AR37:AS37)-SUMIF(AS39,設定!B8,AR39:AS39)-SUMIF(AS56:AS125,設定!B8,AR56:AR125)</f>
        <v>300000</v>
      </c>
      <c r="AS23" s="355"/>
      <c r="AT23" s="354">
        <f>AR23+SUMIF(AU44:AU53,設定!B8,AT44:AU53)+SUMIF(AU38,設定!B8,AT38:AU38)+SUMIF(AU40,設定!B8,AT40:AU40)-SUMIF(AU37,設定!B8,AT37:AU37)-SUMIF(AU39,設定!B8,AT39:AU39)-SUMIF(AU56:AU125,設定!B8,AT56:AT125)</f>
        <v>300000</v>
      </c>
      <c r="AU23" s="355"/>
      <c r="AV23" s="354">
        <f>AT23+SUMIF(AW44:AW53,設定!B8,AV44:AW53)+SUMIF(AW38,設定!B8,AV38:AW38)+SUMIF(AW40,設定!B8,AV40:AW40)-SUMIF(AW37,設定!B8,AV37:AW37)-SUMIF(AW39,設定!B8,AV39:AW39)-SUMIF(AW56:AW125,設定!B8,AV56:AV125)</f>
        <v>300000</v>
      </c>
      <c r="AW23" s="355"/>
      <c r="AX23" s="354">
        <f>AV23+SUMIF(AY44:AY53,設定!B8,AX44:AY53)+SUMIF(AY38,設定!B8,AX38:AY38)+SUMIF(AY40,設定!B8,AX40:AY40)-SUMIF(AY37,設定!B8,AX37:AY37)-SUMIF(AY39,設定!B8,AX39:AY39)-SUMIF(AY56:AY125,設定!B8,AX56:AX125)</f>
        <v>300000</v>
      </c>
      <c r="AY23" s="355"/>
      <c r="AZ23" s="354">
        <f>AX23+SUMIF(BA44:BA53,設定!B8,AZ44:BA53)+SUMIF(BA38,設定!B8,AZ38:BA38)+SUMIF(BA40,設定!B8,AZ40:BA40)-SUMIF(BA37,設定!B8,AZ37:BA37)-SUMIF(BA39,設定!B8,AZ39:BA39)-SUMIF(BA56:BA125,設定!B8,AZ56:AZ125)</f>
        <v>300000</v>
      </c>
      <c r="BA23" s="355"/>
      <c r="BB23" s="354">
        <f>AZ23+SUMIF(BC44:BC53,設定!B8,BB44:BC53)+SUMIF(BC38,設定!B8,BB38:BC38)+SUMIF(BC40,設定!B8,BB40:BC40)-SUMIF(BC37,設定!B8,BB37:BC37)-SUMIF(BC39,設定!B8,BB39:BC39)-SUMIF(BC56:BC125,設定!B8,BB56:BB125)</f>
        <v>300000</v>
      </c>
      <c r="BC23" s="355"/>
      <c r="BD23" s="354">
        <f>BB23+SUMIF(BE44:BE53,設定!B8,BD44:BE53)+SUMIF(BE38,設定!B8,BD38:BE38)+SUMIF(BE40,設定!B8,BD40:BE40)-SUMIF(BE37,設定!B8,BD37:BE37)-SUMIF(BE39,設定!B8,BD39:BE39)-SUMIF(BE56:BE125,設定!B8,BD56:BE125)</f>
        <v>300000</v>
      </c>
      <c r="BE23" s="355"/>
      <c r="BF23" s="354">
        <f>BD23+SUMIF(BG44:BG53,設定!B8,BF44:BG53)+SUMIF(BG38,設定!B8,BF38:BG38)+SUMIF(BG40,設定!B8,BF40:BG40)-SUMIF(BG37,設定!B8,BF37:BG37)-SUMIF(BG39,設定!B8,BF39:BG39)-SUMIF(BG56:BG125,設定!B8,BF56:BF125)</f>
        <v>300000</v>
      </c>
      <c r="BG23" s="355"/>
      <c r="BH23" s="354">
        <f>BF23+SUMIF(BI44:BI53,設定!B8,BH44:BI53)+SUMIF(BI38,設定!B8,BH38:BI38)+SUMIF(BI40,設定!B8,BH40:BI40)-SUMIF(BI37,設定!B8,BH37:BI37)-SUMIF(BI39,設定!B8,BH39:BI39)-SUMIF(BI56:BI125,設定!B8,BH56:BH125)</f>
        <v>300000</v>
      </c>
      <c r="BI23" s="355"/>
      <c r="BJ23" s="354">
        <f>BH23+SUMIF(BK44:BK53,設定!B8,BJ44:BK53)+SUMIF(BK38,設定!B8,BJ38:BK38)+SUMIF(BK40,設定!B8,BJ40:BK40)-SUMIF(BK37,設定!B8,BJ37:BK37)-SUMIF(BK39,設定!B8,BJ39:BK39)-SUMIF(BK56:BK125,設定!B8,BJ56:BJ125)</f>
        <v>300000</v>
      </c>
      <c r="BK23" s="355"/>
      <c r="BL23" s="354">
        <f>BJ23+SUMIF(BM44:BM53,設定!B8,BL44:BM53)+SUMIF(BM38,設定!B8,BL38:BM38)+SUMIF(BM40,設定!B8,BL40:BM40)-SUMIF(BM37,設定!B8,BL37:BM37)-SUMIF(BM39,設定!B8,BL39:BM39)-SUMIF(BM56:BM125,設定!B8,BL56:BL125)</f>
        <v>300000</v>
      </c>
      <c r="BM23" s="356"/>
    </row>
    <row r="24" spans="2:65" s="98" customFormat="1" ht="18.75" customHeight="1">
      <c r="B24" s="364"/>
      <c r="C24" s="210" t="s">
        <v>33</v>
      </c>
      <c r="D24" s="350">
        <v>100000</v>
      </c>
      <c r="E24" s="351"/>
      <c r="F24" s="350">
        <f>D24+SUMIF(G44:G53,設定!B9,F44:G53)+SUMIF(G38,設定!B9,F38:G38)+SUMIF(G40,設定!B9,F40:G40)-SUMIF(G37,設定!B9,F37:G37)-SUMIF(G39,設定!B9,F39:G39)-SUMIF(G56:G125,設定!B9,F56:F125)</f>
        <v>100000</v>
      </c>
      <c r="G24" s="351"/>
      <c r="H24" s="350">
        <f>F24+SUMIF(I44:I53,設定!B9,H44:I53)+SUMIF(I38,設定!B9,H38:I38)+SUMIF(I40,設定!B9,H40:I40)-SUMIF(I37,設定!B9,H37:I37)-SUMIF(I39,設定!B9,H39:I39)-SUMIF(I56:I125,設定!B9,H56:H125)</f>
        <v>100000</v>
      </c>
      <c r="I24" s="351"/>
      <c r="J24" s="350">
        <f>H24+SUMIF(K44:K53,設定!B9,J44:K53)+SUMIF(K38,設定!B9,J38:K38)+SUMIF(K40,設定!B9,J40:K40)-SUMIF(K37,設定!B9,J37:K37)-SUMIF(K39,設定!B9,J39:K39)-SUMIF(K56:K125,設定!B9,J56:J125)</f>
        <v>100000</v>
      </c>
      <c r="K24" s="351"/>
      <c r="L24" s="350">
        <f>J24+SUMIF(M44:M53,設定!B9,L44:M53)+SUMIF(M38,設定!B9,L38:M38)+SUMIF(M40,設定!B9,L40:M40)-SUMIF(M37,設定!B9,L37:M37)-SUMIF(M39,設定!B9,L39:M39)-SUMIF(M56:M125,設定!B9,L56:L125)</f>
        <v>100000</v>
      </c>
      <c r="M24" s="351"/>
      <c r="N24" s="350">
        <f>L24+SUMIF(O44:O53,設定!B9,N44:O53)+SUMIF(O38,設定!B9,N38:O38)+SUMIF(O40,設定!B9,N40:O40)-SUMIF(O37,設定!B9,N37:O37)-SUMIF(O39,設定!B9,N39:O39)-SUMIF(O56:O125,設定!B9,N56:N125)</f>
        <v>100000</v>
      </c>
      <c r="O24" s="351"/>
      <c r="P24" s="350">
        <f>N24+SUMIF(Q44:Q53,設定!B9,P44:Q53)+SUMIF(Q38,設定!B9,P38:Q38)+SUMIF(Q40,設定!B9,P40:Q40)-SUMIF(Q37,設定!B9,P37:Q37)-SUMIF(Q39,設定!B9,P39:Q39)-SUMIF(Q56:Q125,設定!B9,P56:P125)</f>
        <v>100000</v>
      </c>
      <c r="Q24" s="351"/>
      <c r="R24" s="350">
        <f>P24+SUMIF(S44:S53,設定!B9,R44:S53)+SUMIF(S38,設定!B9,R38:S38)+SUMIF(S40,設定!B9,R40:S40)-SUMIF(S37,設定!B9,R37:S37)-SUMIF(S39,設定!B9,R39:S39)-SUMIF(S56:S125,設定!B9,R56:R125)</f>
        <v>100000</v>
      </c>
      <c r="S24" s="351"/>
      <c r="T24" s="350">
        <f>R24+SUMIF(U44:U53,設定!B9,T44:U53)+SUMIF(U38,設定!B9,T38:U38)+SUMIF(U40,設定!B9,T40:U40)-SUMIF(U37,設定!B9,T37:U37)-SUMIF(U39,設定!B9,T39:U39)-SUMIF(U56:U125,設定!B9,T56:T125)</f>
        <v>100000</v>
      </c>
      <c r="U24" s="351"/>
      <c r="V24" s="350">
        <f>T24+SUMIF(W44:W53,設定!B9,V44:W53)+SUMIF(W38,設定!B9,V38:W38)+SUMIF(W40,設定!B9,V40:W40)-SUMIF(W37,設定!B9,V37:W37)-SUMIF(W39,設定!B9,V39:W39)-SUMIF(W56:W125,設定!B9,V56:V125)</f>
        <v>100000</v>
      </c>
      <c r="W24" s="351"/>
      <c r="X24" s="350">
        <f>V24+SUMIF(Y44:Y53,設定!B9,X44:Y53)+SUMIF(Y38,設定!B9,X38:Y38)+SUMIF(Y40,設定!B9,X40:Y40)-SUMIF(Y37,設定!B9,X37:Y37)-SUMIF(Y39,設定!B9,X39:Y39)-SUMIF(Y56:Y125,設定!B9,X56:X125)</f>
        <v>100000</v>
      </c>
      <c r="Y24" s="351"/>
      <c r="Z24" s="350">
        <f>X24+SUMIF(AA44:AA53,設定!B9,Z44:AA53)+SUMIF(AA38,設定!B9,Z38:AA38)+SUMIF(AA40,設定!B9,Z40:AA40)-SUMIF(AA37,設定!B9,Z37:AA37)-SUMIF(AA39,設定!B9,Z39:AA39)-SUMIF(AA56:AA125,設定!B9,Z56:Z125)</f>
        <v>100000</v>
      </c>
      <c r="AA24" s="351"/>
      <c r="AB24" s="350">
        <f>Z24+SUMIF(AC44:AC53,設定!B9,AB44:AC53)+SUMIF(AC38,設定!B9,AB38:AC38)+SUMIF(AC40,設定!B9,AB40:AC40)-SUMIF(AC37,設定!B9,AB37:AC37)-SUMIF(AC39,設定!B9,AB39:AC39)-SUMIF(AC56:AC125,設定!B9,AB56:AB125)</f>
        <v>100000</v>
      </c>
      <c r="AC24" s="351"/>
      <c r="AD24" s="350">
        <f>AB24+SUMIF(AE44:AE53,設定!B9,AD44:AE53)+SUMIF(AE38,設定!B9,AD38:AE38)+SUMIF(AE40,設定!B9,AD40:AE40)-SUMIF(AE37,設定!B9,AD37:AE37)-SUMIF(AE39,設定!B9,AD39:AE39)-SUMIF(AE56:AE125,設定!B9,AD56:AE125)</f>
        <v>100000</v>
      </c>
      <c r="AE24" s="351"/>
      <c r="AF24" s="350">
        <f>AD24+SUMIF(AG44:AG53,設定!B9,AF44:AG53)+SUMIF(AG38,設定!B9,AF38:AG38)+SUMIF(AG40,設定!B9,AF40:AG40)-SUMIF(AG37,設定!B9,AF37:AG37)-SUMIF(AG39,設定!B9,AF39:AG39)-SUMIF(AG56:AG125,設定!B9,AF56:AF125)</f>
        <v>100000</v>
      </c>
      <c r="AG24" s="351"/>
      <c r="AH24" s="350">
        <f>AF24+SUMIF(AI44:AI53,設定!B9,AH44:AI53)+SUMIF(AI38,設定!B9,AH38:AI38)+SUMIF(AI40,設定!B9,AH40:AI40)-SUMIF(AI37,設定!B9,AH37:AI37)-SUMIF(AI39,設定!B9,AH39:AI39)-SUMIF(AI56:AI125,設定!B9,AH56:AH125)</f>
        <v>100000</v>
      </c>
      <c r="AI24" s="351"/>
      <c r="AJ24" s="350">
        <f>AH24+SUMIF(AK44:AK53,設定!B9,AJ44:AK53)+SUMIF(AK38,設定!B9,AJ38:AK38)+SUMIF(AK40,設定!B9,AJ40:AK40)-SUMIF(AK37,設定!B9,AJ37:AK37)-SUMIF(AK39,設定!B9,AJ39:AK39)-SUMIF(AK56:AK125,設定!B9,AJ56:AJ125)</f>
        <v>100000</v>
      </c>
      <c r="AK24" s="351"/>
      <c r="AL24" s="350">
        <f>AJ24+SUMIF(AM44:AM53,設定!B9,AL44:AM53)+SUMIF(AM38,設定!B9,AL38:AM38)+SUMIF(AM40,設定!B9,AL40:AM40)-SUMIF(AM37,設定!B9,AL37:AM37)-SUMIF(AM39,設定!B9,AL39:AM39)-SUMIF(AM56:AM125,設定!B9,AL56:AL125)</f>
        <v>100000</v>
      </c>
      <c r="AM24" s="351"/>
      <c r="AN24" s="350">
        <f>AL24+SUMIF(AO44:AO53,設定!B9,AN44:AO53)+SUMIF(AO38,設定!B9,AN38:AO38)+SUMIF(AO40,設定!B9,AN40:AO40)-SUMIF(AO37,設定!B9,AN37:AO37)-SUMIF(AO39,設定!B9,AN39:AO39)-SUMIF(AO56:AO125,設定!B9,AN56:AN125)</f>
        <v>100000</v>
      </c>
      <c r="AO24" s="351"/>
      <c r="AP24" s="350">
        <f>AN24+SUMIF(AQ44:AQ53,設定!B9,AP44:AQ53)+SUMIF(AQ38,設定!B9,AP38:AQ38)+SUMIF(AQ40,設定!B9,AP40:AQ40)-SUMIF(AQ37,設定!B9,AP37:AQ37)-SUMIF(AQ39,設定!B9,AP39:AQ39)-SUMIF(AQ56:AQ125,設定!B9,AP56:AP125)</f>
        <v>100000</v>
      </c>
      <c r="AQ24" s="351"/>
      <c r="AR24" s="350">
        <f>AP24+SUMIF(AS44:AS53,設定!B9,AR44:AS53)+SUMIF(AS38,設定!B9,AR38:AS38)+SUMIF(AS40,設定!B9,AR40:AS40)-SUMIF(AS37,設定!B9,AR37:AS37)-SUMIF(AS39,設定!B9,AR39:AS39)-SUMIF(AS56:AS125,設定!B9,AR56:AR125)</f>
        <v>100000</v>
      </c>
      <c r="AS24" s="351"/>
      <c r="AT24" s="350">
        <f>AR24+SUMIF(AU44:AU53,設定!B9,AT44:AU53)+SUMIF(AU38,設定!B9,AT38:AU38)+SUMIF(AU40,設定!B9,AT40:AU40)-SUMIF(AU37,設定!B9,AT37:AU37)-SUMIF(AU39,設定!B9,AT39:AU39)-SUMIF(AU56:AU125,設定!B9,AT56:AT125)</f>
        <v>100000</v>
      </c>
      <c r="AU24" s="351"/>
      <c r="AV24" s="350">
        <f>AT24+SUMIF(AW44:AW53,設定!B9,AV44:AW53)+SUMIF(AW38,設定!B9,AV38:AW38)+SUMIF(AW40,設定!B9,AV40:AW40)-SUMIF(AW37,設定!B9,AV37:AW37)-SUMIF(AW39,設定!B9,AV39:AW39)-SUMIF(AW56:AW125,設定!B9,AV56:AV125)</f>
        <v>100000</v>
      </c>
      <c r="AW24" s="351"/>
      <c r="AX24" s="350">
        <f>AV24+SUMIF(AY44:AY53,設定!B9,AX44:AY53)+SUMIF(AY38,設定!B9,AX38:AY38)+SUMIF(AY40,設定!B9,AX40:AY40)-SUMIF(AY37,設定!B9,AX37:AY37)-SUMIF(AY39,設定!B9,AX39:AY39)-SUMIF(AY56:AY125,設定!B9,AX56:AX125)</f>
        <v>100000</v>
      </c>
      <c r="AY24" s="351"/>
      <c r="AZ24" s="350">
        <f>AX24+SUMIF(BA44:BA53,設定!B9,AZ44:BA53)+SUMIF(BA38,設定!B9,AZ38:BA38)+SUMIF(BA40,設定!B9,AZ40:BA40)-SUMIF(BA37,設定!B9,AZ37:BA37)-SUMIF(BA39,設定!B9,AZ39:BA39)-SUMIF(BA56:BA125,設定!B9,AZ56:AZ125)</f>
        <v>100000</v>
      </c>
      <c r="BA24" s="351"/>
      <c r="BB24" s="350">
        <f>AZ24+SUMIF(BC44:BC53,設定!B9,BB44:BC53)+SUMIF(BC38,設定!B9,BB38:BC38)+SUMIF(BC40,設定!B9,BB40:BC40)-SUMIF(BC37,設定!B9,BB37:BC37)-SUMIF(BC39,設定!B9,BB39:BC39)-SUMIF(BC56:BC125,設定!B9,BB56:BB125)</f>
        <v>100000</v>
      </c>
      <c r="BC24" s="351"/>
      <c r="BD24" s="350">
        <f>BB24+SUMIF(BE44:BE53,設定!B9,BD44:BE53)+SUMIF(BE38,設定!B9,BD38:BE38)+SUMIF(BE40,設定!B9,BD40:BE40)-SUMIF(BE37,設定!B9,BD37:BE37)-SUMIF(BE39,設定!B9,BD39:BE39)-SUMIF(BE56:BE125,設定!B9,BD56:BE125)</f>
        <v>100000</v>
      </c>
      <c r="BE24" s="351"/>
      <c r="BF24" s="350">
        <f>BD24+SUMIF(BG44:BG53,設定!B9,BF44:BG53)+SUMIF(BG38,設定!B9,BF38:BG38)+SUMIF(BG40,設定!B9,BF40:BG40)-SUMIF(BG37,設定!B9,BF37:BG37)-SUMIF(BG39,設定!B9,BF39:BG39)-SUMIF(BG56:BG125,設定!B9,BF56:BF125)</f>
        <v>100000</v>
      </c>
      <c r="BG24" s="351"/>
      <c r="BH24" s="350">
        <f>BF24+SUMIF(BI44:BI53,設定!B9,BH44:BI53)+SUMIF(BI38,設定!B9,BH38:BI38)+SUMIF(BI40,設定!B9,BH40:BI40)-SUMIF(BI37,設定!B9,BH37:BI37)-SUMIF(BI39,設定!B9,BH39:BI39)-SUMIF(BI56:BI125,設定!B9,BH56:BH125)</f>
        <v>100000</v>
      </c>
      <c r="BI24" s="351"/>
      <c r="BJ24" s="350">
        <f>BH24+SUMIF(BK44:BK53,設定!B9,BJ44:BK53)+SUMIF(BK38,設定!B9,BJ38:BK38)+SUMIF(BK40,設定!B9,BJ40:BK40)-SUMIF(BK37,設定!B9,BJ37:BK37)-SUMIF(BK39,設定!B9,BJ39:BK39)-SUMIF(BK56:BK125,設定!B9,BJ56:BJ125)</f>
        <v>100000</v>
      </c>
      <c r="BK24" s="351"/>
      <c r="BL24" s="350">
        <f>BJ24+SUMIF(BM44:BM53,設定!B9,BL44:BM53)+SUMIF(BM38,設定!B9,BL38:BM38)+SUMIF(BM40,設定!B9,BL40:BM40)-SUMIF(BM37,設定!B9,BL37:BM37)-SUMIF(BM39,設定!B9,BL39:BM39)-SUMIF(BM56:BM125,設定!B9,BL56:BL125)</f>
        <v>100000</v>
      </c>
      <c r="BM24" s="352"/>
    </row>
    <row r="25" spans="2:65" s="98" customFormat="1" ht="18.75" customHeight="1">
      <c r="B25" s="364"/>
      <c r="C25" s="140" t="s">
        <v>37</v>
      </c>
      <c r="D25" s="354">
        <v>-100000</v>
      </c>
      <c r="E25" s="355"/>
      <c r="F25" s="354">
        <f>D25+SUMIF(G44:G53,設定!B10,F44:G53)+SUMIF(G38,設定!B10,F38:G38)+SUMIF(G40,設定!B10,F40:G40)-SUMIF(G37,設定!B10,F37:G37)-SUMIF(G39,設定!B10,F39:G39)-SUMIF(G56:G125,設定!B10,F56:F125)</f>
        <v>-100000</v>
      </c>
      <c r="G25" s="355"/>
      <c r="H25" s="354">
        <f>F25+SUMIF(I44:I53,設定!B10,H44:I53)+SUMIF(I38,設定!B10,H38:I38)+SUMIF(I40,設定!B10,H40:I40)-SUMIF(I37,設定!B10,H37:I37)-SUMIF(I39,設定!B10,H39:I39)-SUMIF(I56:I125,設定!B10,H56:H125)</f>
        <v>-100000</v>
      </c>
      <c r="I25" s="355"/>
      <c r="J25" s="354">
        <f>H25+SUMIF(K44:K53,設定!B10,J44:K53)+SUMIF(K38,設定!B10,J38:K38)+SUMIF(K40,設定!B10,J40:K40)-SUMIF(K37,設定!B10,J37:K37)-SUMIF(K39,設定!B10,J39:K39)-SUMIF(K56:K125,設定!B10,J56:J125)</f>
        <v>-100000</v>
      </c>
      <c r="K25" s="355"/>
      <c r="L25" s="354">
        <f>J25+SUMIF(M44:M53,設定!B10,L44:M53)+SUMIF(M38,設定!B10,L38:M38)+SUMIF(M40,設定!B10,L40:M40)-SUMIF(M37,設定!B10,L37:M37)-SUMIF(M39,設定!B10,L39:M39)-SUMIF(M56:M125,設定!B10,L56:L125)</f>
        <v>-100000</v>
      </c>
      <c r="M25" s="355"/>
      <c r="N25" s="354">
        <f>L25+SUMIF(O44:O53,設定!B10,N44:O53)+SUMIF(O38,設定!B10,N38:O38)+SUMIF(O40,設定!B10,N40:O40)-SUMIF(O37,設定!B10,N37:O37)-SUMIF(O39,設定!B10,N39:O39)-SUMIF(O56:O125,設定!B10,N56:N125)</f>
        <v>-100000</v>
      </c>
      <c r="O25" s="355"/>
      <c r="P25" s="354">
        <f>N25+SUMIF(Q44:Q53,設定!B10,P44:Q53)+SUMIF(Q38,設定!B10,P38:Q38)+SUMIF(Q40,設定!B10,P40:Q40)-SUMIF(Q37,設定!B10,P37:Q37)-SUMIF(Q39,設定!B10,P39:Q39)-SUMIF(Q56:Q125,設定!B10,P56:P125)</f>
        <v>-100000</v>
      </c>
      <c r="Q25" s="355"/>
      <c r="R25" s="354">
        <f>P25+SUMIF(S44:S53,設定!B10,R44:S53)+SUMIF(S38,設定!B10,R38:S38)+SUMIF(S40,設定!B10,R40:S40)-SUMIF(S37,設定!B10,R37:S37)-SUMIF(S39,設定!B10,R39:S39)-SUMIF(S56:S125,設定!B10,R56:R125)</f>
        <v>-100000</v>
      </c>
      <c r="S25" s="355"/>
      <c r="T25" s="354">
        <f>R25+SUMIF(U44:U53,設定!B10,T44:U53)+SUMIF(U38,設定!B10,T38:U38)+SUMIF(U40,設定!B10,T40:U40)-SUMIF(U37,設定!B10,T37:U37)-SUMIF(U39,設定!B10,T39:U39)-SUMIF(U56:U125,設定!B10,T56:T125)</f>
        <v>-100000</v>
      </c>
      <c r="U25" s="355"/>
      <c r="V25" s="354">
        <f>T25+SUMIF(W44:W53,設定!B10,V44:W53)+SUMIF(W38,設定!B10,V38:W38)+SUMIF(W40,設定!B10,V40:W40)-SUMIF(W37,設定!B10,V37:W37)-SUMIF(W39,設定!B10,V39:W39)-SUMIF(W56:W125,設定!B10,V56:V125)</f>
        <v>-100000</v>
      </c>
      <c r="W25" s="355"/>
      <c r="X25" s="354">
        <f>V25+SUMIF(Y44:Y53,設定!B10,X44:Y53)+SUMIF(Y38,設定!B10,X38:Y38)+SUMIF(Y40,設定!B10,X40:Y40)-SUMIF(Y37,設定!B10,X37:Y37)-SUMIF(Y39,設定!B10,X39:Y39)-SUMIF(Y56:Y125,設定!B10,X56:X125)</f>
        <v>-100000</v>
      </c>
      <c r="Y25" s="355"/>
      <c r="Z25" s="354">
        <f>X25+SUMIF(AA44:AA53,設定!B10,Z44:AA53)+SUMIF(AA38,設定!B10,Z38:AA38)+SUMIF(AA40,設定!B10,Z40:AA40)-SUMIF(AA37,設定!B10,Z37:AA37)-SUMIF(AA39,設定!B10,Z39:AA39)-SUMIF(AA56:AA125,設定!B10,Z56:Z125)</f>
        <v>-100000</v>
      </c>
      <c r="AA25" s="355"/>
      <c r="AB25" s="354">
        <f>Z25+SUMIF(AC44:AC53,設定!B10,AB44:AC53)+SUMIF(AC38,設定!B10,AB38:AC38)+SUMIF(AC40,設定!B10,AB40:AC40)-SUMIF(AC37,設定!B10,AB37:AC37)-SUMIF(AC39,設定!B10,AB39:AC39)-SUMIF(AC56:AC125,設定!B10,AB56:AB125)</f>
        <v>-100000</v>
      </c>
      <c r="AC25" s="355"/>
      <c r="AD25" s="354">
        <f>AB25+SUMIF(AE44:AE53,設定!B10,AD44:AE53)+SUMIF(AE38,設定!B10,AD38:AE38)+SUMIF(AE40,設定!B10,AD40:AE40)-SUMIF(AE37,設定!B10,AD37:AE37)-SUMIF(AE39,設定!B10,AD39:AE39)-SUMIF(AE56:AE125,設定!B10,AD56:AE125)</f>
        <v>-100000</v>
      </c>
      <c r="AE25" s="355"/>
      <c r="AF25" s="354">
        <f>AD25+SUMIF(AG44:AG53,設定!B10,AF44:AG53)+SUMIF(AG38,設定!B10,AF38:AG38)+SUMIF(AG40,設定!B10,AF40:AG40)-SUMIF(AG37,設定!B10,AF37:AG37)-SUMIF(AG39,設定!B10,AF39:AG39)-SUMIF(AG56:AG125,設定!B10,AF56:AF125)</f>
        <v>-100000</v>
      </c>
      <c r="AG25" s="355"/>
      <c r="AH25" s="354">
        <f>AF25+SUMIF(AI44:AI53,設定!B10,AH44:AI53)+SUMIF(AI38,設定!B10,AH38:AI38)+SUMIF(AI40,設定!B10,AH40:AI40)-SUMIF(AI37,設定!B10,AH37:AI37)-SUMIF(AI39,設定!B10,AH39:AI39)-SUMIF(AI56:AI125,設定!B10,AH56:AH125)</f>
        <v>-100000</v>
      </c>
      <c r="AI25" s="355"/>
      <c r="AJ25" s="354">
        <f>AH25+SUMIF(AK44:AK53,設定!B10,AJ44:AK53)+SUMIF(AK38,設定!B10,AJ38:AK38)+SUMIF(AK40,設定!B10,AJ40:AK40)-SUMIF(AK37,設定!B10,AJ37:AK37)-SUMIF(AK39,設定!B10,AJ39:AK39)-SUMIF(AK56:AK125,設定!B10,AJ56:AJ125)</f>
        <v>-100000</v>
      </c>
      <c r="AK25" s="355"/>
      <c r="AL25" s="354">
        <f>AJ25+SUMIF(AM44:AM53,設定!B10,AL44:AM53)+SUMIF(AM38,設定!B10,AL38:AM38)+SUMIF(AM40,設定!B10,AL40:AM40)-SUMIF(AM37,設定!B10,AL37:AM37)-SUMIF(AM39,設定!B10,AL39:AM39)-SUMIF(AM56:AM125,設定!B10,AL56:AL125)</f>
        <v>-100000</v>
      </c>
      <c r="AM25" s="355"/>
      <c r="AN25" s="354">
        <f>AL25+SUMIF(AO44:AO53,設定!B10,AN44:AO53)+SUMIF(AO38,設定!B10,AN38:AO38)+SUMIF(AO40,設定!B10,AN40:AO40)-SUMIF(AO37,設定!B10,AN37:AO37)-SUMIF(AO39,設定!B10,AN39:AO39)-SUMIF(AO56:AO125,設定!B10,AN56:AN125)</f>
        <v>-100000</v>
      </c>
      <c r="AO25" s="355"/>
      <c r="AP25" s="354">
        <f>AN25+SUMIF(AQ44:AQ53,設定!B10,AP44:AQ53)+SUMIF(AQ38,設定!B10,AP38:AQ38)+SUMIF(AQ40,設定!B10,AP40:AQ40)-SUMIF(AQ37,設定!B10,AP37:AQ37)-SUMIF(AQ39,設定!B10,AP39:AQ39)-SUMIF(AQ56:AQ125,設定!B10,AP56:AP125)</f>
        <v>-100000</v>
      </c>
      <c r="AQ25" s="355"/>
      <c r="AR25" s="354">
        <f>AP25+SUMIF(AS44:AS53,設定!B10,AR44:AS53)+SUMIF(AS38,設定!B10,AR38:AS38)+SUMIF(AS40,設定!B10,AR40:AS40)-SUMIF(AS37,設定!B10,AR37:AS37)-SUMIF(AS39,設定!B10,AR39:AS39)-SUMIF(AS56:AS125,設定!B10,AR56:AR125)</f>
        <v>-100000</v>
      </c>
      <c r="AS25" s="355"/>
      <c r="AT25" s="354">
        <f>AR25+SUMIF(AU44:AU53,設定!B10,AT44:AU53)+SUMIF(AU38,設定!B10,AT38:AU38)+SUMIF(AU40,設定!B10,AT40:AU40)-SUMIF(AU37,設定!B10,AT37:AU37)-SUMIF(AU39,設定!B10,AT39:AU39)-SUMIF(AU56:AU125,設定!B10,AT56:AT125)</f>
        <v>-100000</v>
      </c>
      <c r="AU25" s="355"/>
      <c r="AV25" s="354">
        <f>AT25+SUMIF(AW44:AW53,設定!B10,AV44:AW53)+SUMIF(AW38,設定!B10,AV38:AW38)+SUMIF(AW40,設定!B10,AV40:AW40)-SUMIF(AW37,設定!B10,AV37:AW37)-SUMIF(AW39,設定!B10,AV39:AW39)-SUMIF(AW56:AW125,設定!B10,AV56:AV125)</f>
        <v>-100000</v>
      </c>
      <c r="AW25" s="355"/>
      <c r="AX25" s="354">
        <f>AV25+SUMIF(AY44:AY53,設定!B10,AX44:AY53)+SUMIF(AY38,設定!B10,AX38:AY38)+SUMIF(AY40,設定!B10,AX40:AY40)-SUMIF(AY37,設定!B10,AX37:AY37)-SUMIF(AY39,設定!B10,AX39:AY39)-SUMIF(AY56:AY125,設定!B10,AX56:AX125)</f>
        <v>-100000</v>
      </c>
      <c r="AY25" s="355"/>
      <c r="AZ25" s="354">
        <f>AX25+SUMIF(BA44:BA53,設定!B10,AZ44:BA53)+SUMIF(BA38,設定!B10,AZ38:BA38)+SUMIF(BA40,設定!B10,AZ40:BA40)-SUMIF(BA37,設定!B10,AZ37:BA37)-SUMIF(BA39,設定!B10,AZ39:BA39)-SUMIF(BA56:BA125,設定!B10,AZ56:AZ125)</f>
        <v>-100000</v>
      </c>
      <c r="BA25" s="355"/>
      <c r="BB25" s="354">
        <f>AZ25+SUMIF(BC44:BC53,設定!B10,BB44:BC53)+SUMIF(BC38,設定!B10,BB38:BC38)+SUMIF(BC40,設定!B10,BB40:BC40)-SUMIF(BC37,設定!B10,BB37:BC37)-SUMIF(BC39,設定!B10,BB39:BC39)-SUMIF(BC56:BC125,設定!B10,BB56:BB125)</f>
        <v>-100000</v>
      </c>
      <c r="BC25" s="355"/>
      <c r="BD25" s="354">
        <f>BB25+SUMIF(BE44:BE53,設定!B10,BD44:BE53)+SUMIF(BE38,設定!B10,BD38:BE38)+SUMIF(BE40,設定!B10,BD40:BE40)-SUMIF(BE37,設定!B10,BD37:BE37)-SUMIF(BE39,設定!B10,BD39:BE39)-SUMIF(BE56:BE125,設定!B10,BD56:BE125)</f>
        <v>-100000</v>
      </c>
      <c r="BE25" s="355"/>
      <c r="BF25" s="354">
        <f>BD25+SUMIF(BG44:BG53,設定!B10,BF44:BG53)+SUMIF(BG38,設定!B10,BF38:BG38)+SUMIF(BG40,設定!B10,BF40:BG40)-SUMIF(BG37,設定!B10,BF37:BG37)-SUMIF(BG39,設定!B10,BF39:BG39)-SUMIF(BG56:BG125,設定!B10,BF56:BF125)</f>
        <v>-100000</v>
      </c>
      <c r="BG25" s="355"/>
      <c r="BH25" s="354">
        <f>BF25+SUMIF(BI44:BI53,設定!B10,BH44:BI53)+SUMIF(BI38,設定!B10,BH38:BI38)+SUMIF(BI40,設定!B10,BH40:BI40)-SUMIF(BI37,設定!B10,BH37:BI37)-SUMIF(BI39,設定!B10,BH39:BI39)-SUMIF(BI56:BI125,設定!B10,BH56:BH125)</f>
        <v>-100000</v>
      </c>
      <c r="BI25" s="355"/>
      <c r="BJ25" s="354">
        <f>BH25+SUMIF(BK44:BK53,設定!B10,BJ44:BK53)+SUMIF(BK38,設定!B10,BJ38:BK38)+SUMIF(BK40,設定!B10,BJ40:BK40)-SUMIF(BK37,設定!B10,BJ37:BK37)-SUMIF(BK39,設定!B10,BJ39:BK39)-SUMIF(BK56:BK125,設定!B10,BJ56:BJ125)</f>
        <v>-100000</v>
      </c>
      <c r="BK25" s="355"/>
      <c r="BL25" s="354">
        <f>BJ25+SUMIF(BM44:BM53,設定!B10,BL44:BM53)+SUMIF(BM38,設定!B10,BL38:BM38)+SUMIF(BM40,設定!B10,BL40:BM40)-SUMIF(BM37,設定!B10,BL37:BM37)-SUMIF(BM39,設定!B10,BL39:BM39)-SUMIF(BM56:BM125,設定!B10,BL56:BL125)</f>
        <v>-100000</v>
      </c>
      <c r="BM25" s="356"/>
    </row>
    <row r="26" spans="2:65" s="98" customFormat="1" ht="18.75" customHeight="1">
      <c r="B26" s="364"/>
      <c r="C26" s="210" t="s">
        <v>40</v>
      </c>
      <c r="D26" s="350">
        <v>-150000</v>
      </c>
      <c r="E26" s="351"/>
      <c r="F26" s="350">
        <f>D26+SUMIF(G44:G53,設定!B11,F44:G53)+SUMIF(G38,設定!B11,F38:G38)+SUMIF(G40,設定!B11,F40:G40)-SUMIF(G37,設定!B11,F37:G37)-SUMIF(G39,設定!B11,F39:G39)-SUMIF(G56:G125,設定!B11,F56:F125)</f>
        <v>-150000</v>
      </c>
      <c r="G26" s="351"/>
      <c r="H26" s="350">
        <f>F26+SUMIF(I44:I53,設定!B11,H44:I53)+SUMIF(I38,設定!B11,H38:I38)+SUMIF(I40,設定!B11,H40:I40)-SUMIF(I37,設定!B11,H37:I37)-SUMIF(I39,設定!B11,H39:I39)-SUMIF(I56:I125,設定!B11,H56:H125)</f>
        <v>-150000</v>
      </c>
      <c r="I26" s="351"/>
      <c r="J26" s="350">
        <f>H26+SUMIF(K44:K53,設定!B11,J44:K53)+SUMIF(K38,設定!B11,J38:K38)+SUMIF(K40,設定!B11,J40:K40)-SUMIF(K37,設定!B11,J37:K37)-SUMIF(K39,設定!B11,J39:K39)-SUMIF(K56:K125,設定!B11,J56:J125)</f>
        <v>-150000</v>
      </c>
      <c r="K26" s="351"/>
      <c r="L26" s="350">
        <f>J26+SUMIF(M44:M53,設定!B11,L44:M53)+SUMIF(M38,設定!B11,L38:M38)+SUMIF(M40,設定!B11,L40:M40)-SUMIF(M37,設定!B11,L37:M37)-SUMIF(M39,設定!B11,L39:M39)-SUMIF(M56:M125,設定!B11,L56:L125)</f>
        <v>-150000</v>
      </c>
      <c r="M26" s="351"/>
      <c r="N26" s="350">
        <f>L26+SUMIF(O44:O53,設定!B11,N44:O53)+SUMIF(O38,設定!B11,N38:O38)+SUMIF(O40,設定!B11,N40:O40)-SUMIF(O37,設定!B11,N37:O37)-SUMIF(O39,設定!B11,N39:O39)-SUMIF(O56:O125,設定!B11,N56:N125)</f>
        <v>-150000</v>
      </c>
      <c r="O26" s="351"/>
      <c r="P26" s="350">
        <f>N26+SUMIF(Q44:Q53,設定!B11,P44:Q53)+SUMIF(Q38,設定!B11,P38:Q38)+SUMIF(Q40,設定!B11,P40:Q40)-SUMIF(Q37,設定!B11,P37:Q37)-SUMIF(Q39,設定!B11,P39:Q39)-SUMIF(Q56:Q125,設定!B11,P56:P125)</f>
        <v>-150000</v>
      </c>
      <c r="Q26" s="351"/>
      <c r="R26" s="350">
        <f>P26+SUMIF(S44:S53,設定!B11,R44:S53)+SUMIF(S38,設定!B11,R38:S38)+SUMIF(S40,設定!B11,R40:S40)-SUMIF(S37,設定!B11,R37:S37)-SUMIF(S39,設定!B11,R39:S39)-SUMIF(S56:S125,設定!B11,R56:R125)</f>
        <v>-150000</v>
      </c>
      <c r="S26" s="351"/>
      <c r="T26" s="350">
        <f>R26+SUMIF(U44:U53,設定!B11,T44:U53)+SUMIF(U38,設定!B11,T38:U38)+SUMIF(U40,設定!B11,T40:U40)-SUMIF(U37,設定!B11,T37:U37)-SUMIF(U39,設定!B11,T39:U39)-SUMIF(U56:U125,設定!B11,T56:T125)</f>
        <v>-150000</v>
      </c>
      <c r="U26" s="351"/>
      <c r="V26" s="350">
        <f>T26+SUMIF(W44:W53,設定!B11,V44:W53)+SUMIF(W38,設定!B11,V38:W38)+SUMIF(W40,設定!B11,V40:W40)-SUMIF(W37,設定!B11,V37:W37)-SUMIF(W39,設定!B11,V39:W39)-SUMIF(W56:W125,設定!B11,V56:V125)</f>
        <v>-150000</v>
      </c>
      <c r="W26" s="351"/>
      <c r="X26" s="350">
        <f>V26+SUMIF(Y44:Y53,設定!B11,X44:Y53)+SUMIF(Y38,設定!B11,X38:Y38)+SUMIF(Y40,設定!B11,X40:Y40)-SUMIF(Y37,設定!B11,X37:Y37)-SUMIF(Y39,設定!B11,X39:Y39)-SUMIF(Y56:Y125,設定!B11,X56:X125)</f>
        <v>-150000</v>
      </c>
      <c r="Y26" s="351"/>
      <c r="Z26" s="350">
        <f>X26+SUMIF(AA44:AA53,設定!B11,Z44:AA53)+SUMIF(AA38,設定!B11,Z38:AA38)+SUMIF(AA40,設定!B11,Z40:AA40)-SUMIF(AA37,設定!B11,Z37:AA37)-SUMIF(AA39,設定!B11,Z39:AA39)-SUMIF(AA56:AA125,設定!B11,Z56:Z125)</f>
        <v>-150000</v>
      </c>
      <c r="AA26" s="351"/>
      <c r="AB26" s="350">
        <f>Z26+SUMIF(AC44:AC53,設定!B11,AB44:AC53)+SUMIF(AC38,設定!B11,AB38:AC38)+SUMIF(AC40,設定!B11,AB40:AC40)-SUMIF(AC37,設定!B11,AB37:AC37)-SUMIF(AC39,設定!B11,AB39:AC39)-SUMIF(AC56:AC125,設定!B11,AB56:AB125)</f>
        <v>-150000</v>
      </c>
      <c r="AC26" s="351"/>
      <c r="AD26" s="350">
        <f>AB26+SUMIF(AE44:AE53,設定!B11,AD44:AE53)+SUMIF(AE38,設定!B11,AD38:AE38)+SUMIF(AE40,設定!B11,AD40:AE40)-SUMIF(AE37,設定!B11,AD37:AE37)-SUMIF(AE39,設定!B11,AD39:AE39)-SUMIF(AE56:AE125,設定!B11,AD56:AE125)</f>
        <v>-150000</v>
      </c>
      <c r="AE26" s="351"/>
      <c r="AF26" s="350">
        <f>AD26+SUMIF(AG44:AG53,設定!B11,AF44:AG53)+SUMIF(AG38,設定!B11,AF38:AG38)+SUMIF(AG40,設定!B11,AF40:AG40)-SUMIF(AG37,設定!B11,AF37:AG37)-SUMIF(AG39,設定!B11,AF39:AG39)-SUMIF(AG56:AG125,設定!B11,AF56:AF125)</f>
        <v>-150000</v>
      </c>
      <c r="AG26" s="351"/>
      <c r="AH26" s="350">
        <f>AF26+SUMIF(AI44:AI53,設定!B11,AH44:AI53)+SUMIF(AI38,設定!B11,AH38:AI38)+SUMIF(AI40,設定!B11,AH40:AI40)-SUMIF(AI37,設定!B11,AH37:AI37)-SUMIF(AI39,設定!B11,AH39:AI39)-SUMIF(AI56:AI125,設定!B11,AH56:AH125)</f>
        <v>-150000</v>
      </c>
      <c r="AI26" s="351"/>
      <c r="AJ26" s="350">
        <f>AH26+SUMIF(AK44:AK53,設定!B11,AJ44:AK53)+SUMIF(AK38,設定!B11,AJ38:AK38)+SUMIF(AK40,設定!B11,AJ40:AK40)-SUMIF(AK37,設定!B11,AJ37:AK37)-SUMIF(AK39,設定!B11,AJ39:AK39)-SUMIF(AK56:AK125,設定!B11,AJ56:AJ125)</f>
        <v>-150000</v>
      </c>
      <c r="AK26" s="351"/>
      <c r="AL26" s="350">
        <f>AJ26+SUMIF(AM44:AM53,設定!B11,AL44:AM53)+SUMIF(AM38,設定!B11,AL38:AM38)+SUMIF(AM40,設定!B11,AL40:AM40)-SUMIF(AM37,設定!B11,AL37:AM37)-SUMIF(AM39,設定!B11,AL39:AM39)-SUMIF(AM56:AM125,設定!B11,AL56:AL125)</f>
        <v>-150000</v>
      </c>
      <c r="AM26" s="351"/>
      <c r="AN26" s="350">
        <f>AL26+SUMIF(AO44:AO53,設定!B11,AN44:AO53)+SUMIF(AO38,設定!B11,AN38:AO38)+SUMIF(AO40,設定!B11,AN40:AO40)-SUMIF(AO37,設定!B11,AN37:AO37)-SUMIF(AO39,設定!B11,AN39:AO39)-SUMIF(AO56:AO125,設定!B11,AN56:AN125)</f>
        <v>-150000</v>
      </c>
      <c r="AO26" s="351"/>
      <c r="AP26" s="350">
        <f>AN26+SUMIF(AQ44:AQ53,設定!B11,AP44:AQ53)+SUMIF(AQ38,設定!B11,AP38:AQ38)+SUMIF(AQ40,設定!B11,AP40:AQ40)-SUMIF(AQ37,設定!B11,AP37:AQ37)-SUMIF(AQ39,設定!B11,AP39:AQ39)-SUMIF(AQ56:AQ125,設定!B11,AP56:AP125)</f>
        <v>-150000</v>
      </c>
      <c r="AQ26" s="351"/>
      <c r="AR26" s="350">
        <f>AP26+SUMIF(AS44:AS53,設定!B11,AR44:AS53)+SUMIF(AS38,設定!B11,AR38:AS38)+SUMIF(AS40,設定!B11,AR40:AS40)-SUMIF(AS37,設定!B11,AR37:AS37)-SUMIF(AS39,設定!B11,AR39:AS39)-SUMIF(AS56:AS125,設定!B11,AR56:AR125)</f>
        <v>-150000</v>
      </c>
      <c r="AS26" s="351"/>
      <c r="AT26" s="350">
        <f>AR26+SUMIF(AU44:AU53,設定!B11,AT44:AU53)+SUMIF(AU38,設定!B11,AT38:AU38)+SUMIF(AU40,設定!B11,AT40:AU40)-SUMIF(AU37,設定!B11,AT37:AU37)-SUMIF(AU39,設定!B11,AT39:AU39)-SUMIF(AU56:AU125,設定!B11,AT56:AT125)</f>
        <v>-150000</v>
      </c>
      <c r="AU26" s="351"/>
      <c r="AV26" s="350">
        <f>AT26+SUMIF(AW44:AW53,設定!B11,AV44:AW53)+SUMIF(AW38,設定!B11,AV38:AW38)+SUMIF(AW40,設定!B11,AV40:AW40)-SUMIF(AW37,設定!B11,AV37:AW37)-SUMIF(AW39,設定!B11,AV39:AW39)-SUMIF(AW56:AW125,設定!B11,AV56:AV125)</f>
        <v>-150000</v>
      </c>
      <c r="AW26" s="351"/>
      <c r="AX26" s="350">
        <f>AV26+SUMIF(AY44:AY53,設定!B11,AX44:AY53)+SUMIF(AY38,設定!B11,AX38:AY38)+SUMIF(AY40,設定!B11,AX40:AY40)-SUMIF(AY37,設定!B11,AX37:AY37)-SUMIF(AY39,設定!B11,AX39:AY39)-SUMIF(AY56:AY125,設定!B11,AX56:AX125)</f>
        <v>-150000</v>
      </c>
      <c r="AY26" s="351"/>
      <c r="AZ26" s="350">
        <f>AX26+SUMIF(BA44:BA53,設定!B11,AZ44:BA53)+SUMIF(BA38,設定!B11,AZ38:BA38)+SUMIF(BA40,設定!B11,AZ40:BA40)-SUMIF(BA37,設定!B11,AZ37:BA37)-SUMIF(BA39,設定!B11,AZ39:BA39)-SUMIF(BA56:BA125,設定!B11,AZ56:AZ125)</f>
        <v>-150000</v>
      </c>
      <c r="BA26" s="351"/>
      <c r="BB26" s="350">
        <f>AZ26+SUMIF(BC44:BC53,設定!B11,BB44:BC53)+SUMIF(BC38,設定!B11,BB38:BC38)+SUMIF(BC40,設定!B11,BB40:BC40)-SUMIF(BC37,設定!B11,BB37:BC37)-SUMIF(BC39,設定!B11,BB39:BC39)-SUMIF(BC56:BC125,設定!B11,BB56:BB125)</f>
        <v>-150000</v>
      </c>
      <c r="BC26" s="351"/>
      <c r="BD26" s="350">
        <f>BB26+SUMIF(BE44:BE53,設定!B11,BD44:BE53)+SUMIF(BE38,設定!B11,BD38:BE38)+SUMIF(BE40,設定!B11,BD40:BE40)-SUMIF(BE37,設定!B11,BD37:BE37)-SUMIF(BE39,設定!B11,BD39:BE39)-SUMIF(BE56:BE125,設定!B11,BD56:BE125)</f>
        <v>-150000</v>
      </c>
      <c r="BE26" s="351"/>
      <c r="BF26" s="350">
        <f>BD26+SUMIF(BG44:BG53,設定!B11,BF44:BG53)+SUMIF(BG38,設定!B11,BF38:BG38)+SUMIF(BG40,設定!B11,BF40:BG40)-SUMIF(BG37,設定!B11,BF37:BG37)-SUMIF(BG39,設定!B11,BF39:BG39)-SUMIF(BG56:BG125,設定!B11,BF56:BF125)</f>
        <v>-150000</v>
      </c>
      <c r="BG26" s="351"/>
      <c r="BH26" s="350">
        <f>BF26+SUMIF(BI44:BI53,設定!B11,BH44:BI53)+SUMIF(BI38,設定!B11,BH38:BI38)+SUMIF(BI40,設定!B11,BH40:BI40)-SUMIF(BI37,設定!B11,BH37:BI37)-SUMIF(BI39,設定!B11,BH39:BI39)-SUMIF(BI56:BI125,設定!B11,BH56:BH125)</f>
        <v>-150000</v>
      </c>
      <c r="BI26" s="351"/>
      <c r="BJ26" s="350">
        <f>BH26+SUMIF(BK44:BK53,設定!B11,BJ44:BK53)+SUMIF(BK38,設定!B11,BJ38:BK38)+SUMIF(BK40,設定!B11,BJ40:BK40)-SUMIF(BK37,設定!B11,BJ37:BK37)-SUMIF(BK39,設定!B11,BJ39:BK39)-SUMIF(BK56:BK125,設定!B11,BJ56:BJ125)</f>
        <v>-150000</v>
      </c>
      <c r="BK26" s="351"/>
      <c r="BL26" s="350">
        <f>BJ26+SUMIF(BM44:BM53,設定!B11,BL44:BM53)+SUMIF(BM38,設定!B11,BL38:BM38)+SUMIF(BM40,設定!B11,BL40:BM40)-SUMIF(BM37,設定!B11,BL37:BM37)-SUMIF(BM39,設定!B11,BL39:BM39)-SUMIF(BM56:BM125,設定!B11,BL56:BL125)</f>
        <v>-150000</v>
      </c>
      <c r="BM26" s="352"/>
    </row>
    <row r="27" spans="2:65" s="98" customFormat="1" ht="18.75" customHeight="1">
      <c r="B27" s="364"/>
      <c r="C27" s="140" t="s">
        <v>42</v>
      </c>
      <c r="D27" s="354">
        <v>-30000</v>
      </c>
      <c r="E27" s="355"/>
      <c r="F27" s="354">
        <f>D27+SUMIF(G44:G53,設定!B12,F44:G53)+SUMIF(G38,設定!B12,F38:G38)+SUMIF(G40,設定!B12,F40:G40)-SUMIF(G37,設定!B12,F37:G37)-SUMIF(G39,設定!B12,F39:G39)-SUMIF(G56:G125,設定!B12,F56:F125)</f>
        <v>-30000</v>
      </c>
      <c r="G27" s="355"/>
      <c r="H27" s="354">
        <f>F27+SUMIF(I44:I53,設定!B12,H44:I53)+SUMIF(I38,設定!B12,H38:I38)+SUMIF(I40,設定!B12,H40:I40)-SUMIF(I37,設定!B12,H37:I37)-SUMIF(I39,設定!B12,H39:I39)-SUMIF(I56:I125,設定!B12,H56:H125)</f>
        <v>-30000</v>
      </c>
      <c r="I27" s="355"/>
      <c r="J27" s="354">
        <f>H27+SUMIF(K44:K53,設定!B12,J44:K53)+SUMIF(K38,設定!B12,J38:K38)+SUMIF(K40,設定!B12,J40:K40)-SUMIF(K37,設定!B12,J37:K37)-SUMIF(K39,設定!B12,J39:K39)-SUMIF(K56:K125,設定!B12,J56:J125)</f>
        <v>-30000</v>
      </c>
      <c r="K27" s="355"/>
      <c r="L27" s="354">
        <f>J27+SUMIF(M44:M53,設定!B12,L44:M53)+SUMIF(M38,設定!B12,L38:M38)+SUMIF(M40,設定!B12,L40:M40)-SUMIF(M37,設定!B12,L37:M37)-SUMIF(M39,設定!B12,L39:M39)-SUMIF(M56:M125,設定!B12,L56:L125)</f>
        <v>-30000</v>
      </c>
      <c r="M27" s="355"/>
      <c r="N27" s="354">
        <f>L27+SUMIF(O44:O53,設定!B12,N44:O53)+SUMIF(O38,設定!B12,N38:O38)+SUMIF(O40,設定!B12,N40:O40)-SUMIF(O37,設定!B12,N37:O37)-SUMIF(O39,設定!B12,N39:O39)-SUMIF(O56:O125,設定!B12,N56:N125)</f>
        <v>-30000</v>
      </c>
      <c r="O27" s="355"/>
      <c r="P27" s="354">
        <f>N27+SUMIF(Q44:Q53,設定!B12,P44:Q53)+SUMIF(Q38,設定!B12,P38:Q38)+SUMIF(Q40,設定!B12,P40:Q40)-SUMIF(Q37,設定!B12,P37:Q37)-SUMIF(Q39,設定!B12,P39:Q39)-SUMIF(Q56:Q125,設定!B12,P56:P125)</f>
        <v>-30000</v>
      </c>
      <c r="Q27" s="355"/>
      <c r="R27" s="354">
        <f>P27+SUMIF(S44:S53,設定!B12,R44:S53)+SUMIF(S38,設定!B12,R38:S38)+SUMIF(S40,設定!B12,R40:S40)-SUMIF(S37,設定!B12,R37:S37)-SUMIF(S39,設定!B12,R39:S39)-SUMIF(S56:S125,設定!B12,R56:R125)</f>
        <v>-30000</v>
      </c>
      <c r="S27" s="355"/>
      <c r="T27" s="354">
        <f>R27+SUMIF(U44:U53,設定!B12,T44:U53)+SUMIF(U38,設定!B12,T38:U38)+SUMIF(U40,設定!B12,T40:U40)-SUMIF(U37,設定!B12,T37:U37)-SUMIF(U39,設定!B12,T39:U39)-SUMIF(U56:U125,設定!B12,T56:T125)</f>
        <v>-30000</v>
      </c>
      <c r="U27" s="355"/>
      <c r="V27" s="354">
        <f>T27+SUMIF(W44:W53,設定!B12,V44:W53)+SUMIF(W38,設定!B12,V38:W38)+SUMIF(W40,設定!B12,V40:W40)-SUMIF(W37,設定!B12,V37:W37)-SUMIF(W39,設定!B12,V39:W39)-SUMIF(W56:W125,設定!B12,V56:V125)</f>
        <v>-30000</v>
      </c>
      <c r="W27" s="355"/>
      <c r="X27" s="354">
        <f>V27+SUMIF(Y44:Y53,設定!B12,X44:Y53)+SUMIF(Y38,設定!B12,X38:Y38)+SUMIF(Y40,設定!B12,X40:Y40)-SUMIF(Y37,設定!B12,X37:Y37)-SUMIF(Y39,設定!B12,X39:Y39)-SUMIF(Y56:Y125,設定!B12,X56:X125)</f>
        <v>-30000</v>
      </c>
      <c r="Y27" s="355"/>
      <c r="Z27" s="354">
        <f>X27+SUMIF(AA44:AA53,設定!B12,Z44:AA53)+SUMIF(AA38,設定!B12,Z38:AA38)+SUMIF(AA40,設定!B12,Z40:AA40)-SUMIF(AA37,設定!B12,Z37:AA37)-SUMIF(AA39,設定!B12,Z39:AA39)-SUMIF(AA56:AA125,設定!B12,Z56:Z125)</f>
        <v>-30000</v>
      </c>
      <c r="AA27" s="355"/>
      <c r="AB27" s="354">
        <f>Z27+SUMIF(AC44:AC53,設定!B12,AB44:AC53)+SUMIF(AC38,設定!B12,AB38:AC38)+SUMIF(AC40,設定!B12,AB40:AC40)-SUMIF(AC37,設定!B12,AB37:AC37)-SUMIF(AC39,設定!B12,AB39:AC39)-SUMIF(AC56:AC125,設定!B12,AB56:AB125)</f>
        <v>-30000</v>
      </c>
      <c r="AC27" s="355"/>
      <c r="AD27" s="354">
        <f>AB27+SUMIF(AE44:AE53,設定!B12,AD44:AE53)+SUMIF(AE38,設定!B12,AD38:AE38)+SUMIF(AE40,設定!B12,AD40:AE40)-SUMIF(AE37,設定!B12,AD37:AE37)-SUMIF(AE39,設定!B12,AD39:AE39)-SUMIF(AE56:AE125,設定!B12,AD56:AE125)</f>
        <v>-30000</v>
      </c>
      <c r="AE27" s="355"/>
      <c r="AF27" s="354">
        <f>AD27+SUMIF(AG44:AG53,設定!B12,AF44:AG53)+SUMIF(AG38,設定!B12,AF38:AG38)+SUMIF(AG40,設定!B12,AF40:AG40)-SUMIF(AG37,設定!B12,AF37:AG37)-SUMIF(AG39,設定!B12,AF39:AG39)-SUMIF(AG56:AG125,設定!B12,AF56:AF125)</f>
        <v>-30000</v>
      </c>
      <c r="AG27" s="355"/>
      <c r="AH27" s="354">
        <f>AF27+SUMIF(AI44:AI53,設定!B12,AH44:AI53)+SUMIF(AI38,設定!B12,AH38:AI38)+SUMIF(AI40,設定!B12,AH40:AI40)-SUMIF(AI37,設定!B12,AH37:AI37)-SUMIF(AI39,設定!B12,AH39:AI39)-SUMIF(AI56:AI125,設定!B12,AH56:AH125)</f>
        <v>-30000</v>
      </c>
      <c r="AI27" s="355"/>
      <c r="AJ27" s="354">
        <f>AH27+SUMIF(AK44:AK53,設定!B12,AJ44:AK53)+SUMIF(AK38,設定!B12,AJ38:AK38)+SUMIF(AK40,設定!B12,AJ40:AK40)-SUMIF(AK37,設定!B12,AJ37:AK37)-SUMIF(AK39,設定!B12,AJ39:AK39)-SUMIF(AK56:AK125,設定!B12,AJ56:AJ125)</f>
        <v>-30000</v>
      </c>
      <c r="AK27" s="355"/>
      <c r="AL27" s="354">
        <f>AJ27+SUMIF(AM44:AM53,設定!B12,AL44:AM53)+SUMIF(AM38,設定!B12,AL38:AM38)+SUMIF(AM40,設定!B12,AL40:AM40)-SUMIF(AM37,設定!B12,AL37:AM37)-SUMIF(AM39,設定!B12,AL39:AM39)-SUMIF(AM56:AM125,設定!B12,AL56:AL125)</f>
        <v>-30000</v>
      </c>
      <c r="AM27" s="355"/>
      <c r="AN27" s="354">
        <f>AL27+SUMIF(AO44:AO53,設定!B12,AN44:AO53)+SUMIF(AO38,設定!B12,AN38:AO38)+SUMIF(AO40,設定!B12,AN40:AO40)-SUMIF(AO37,設定!B12,AN37:AO37)-SUMIF(AO39,設定!B12,AN39:AO39)-SUMIF(AO56:AO125,設定!B12,AN56:AN125)</f>
        <v>-30000</v>
      </c>
      <c r="AO27" s="355"/>
      <c r="AP27" s="354">
        <f>AN27+SUMIF(AQ44:AQ53,設定!B12,AP44:AQ53)+SUMIF(AQ38,設定!B12,AP38:AQ38)+SUMIF(AQ40,設定!B12,AP40:AQ40)-SUMIF(AQ37,設定!B12,AP37:AQ37)-SUMIF(AQ39,設定!B12,AP39:AQ39)-SUMIF(AQ56:AQ125,設定!B12,AP56:AP125)</f>
        <v>-30000</v>
      </c>
      <c r="AQ27" s="355"/>
      <c r="AR27" s="354">
        <f>AP27+SUMIF(AS44:AS53,設定!B12,AR44:AS53)+SUMIF(AS38,設定!B12,AR38:AS38)+SUMIF(AS40,設定!B12,AR40:AS40)-SUMIF(AS37,設定!B12,AR37:AS37)-SUMIF(AS39,設定!B12,AR39:AS39)-SUMIF(AS56:AS125,設定!B12,AR56:AR125)</f>
        <v>-30000</v>
      </c>
      <c r="AS27" s="355"/>
      <c r="AT27" s="354">
        <f>AR27+SUMIF(AU44:AU53,設定!B12,AT44:AU53)+SUMIF(AU38,設定!B12,AT38:AU38)+SUMIF(AU40,設定!B12,AT40:AU40)-SUMIF(AU37,設定!B12,AT37:AU37)-SUMIF(AU39,設定!B12,AT39:AU39)-SUMIF(AU56:AU125,設定!B12,AT56:AT125)</f>
        <v>-30000</v>
      </c>
      <c r="AU27" s="355"/>
      <c r="AV27" s="354">
        <f>AT27+SUMIF(AW44:AW53,設定!B12,AV44:AW53)+SUMIF(AW38,設定!B12,AV38:AW38)+SUMIF(AW40,設定!B12,AV40:AW40)-SUMIF(AW37,設定!B12,AV37:AW37)-SUMIF(AW39,設定!B12,AV39:AW39)-SUMIF(AW56:AW125,設定!B12,AV56:AV125)</f>
        <v>-30000</v>
      </c>
      <c r="AW27" s="355"/>
      <c r="AX27" s="354">
        <f>AV27+SUMIF(AY44:AY53,設定!B12,AX44:AY53)+SUMIF(AY38,設定!B12,AX38:AY38)+SUMIF(AY40,設定!B12,AX40:AY40)-SUMIF(AY37,設定!B12,AX37:AY37)-SUMIF(AY39,設定!B12,AX39:AY39)-SUMIF(AY56:AY125,設定!B12,AX56:AX125)</f>
        <v>-30000</v>
      </c>
      <c r="AY27" s="355"/>
      <c r="AZ27" s="354">
        <f>AX27+SUMIF(BA44:BA53,設定!B12,AZ44:BA53)+SUMIF(BA38,設定!B12,AZ38:BA38)+SUMIF(BA40,設定!B12,AZ40:BA40)-SUMIF(BA37,設定!B12,AZ37:BA37)-SUMIF(BA39,設定!B12,AZ39:BA39)-SUMIF(BA56:BA125,設定!B12,AZ56:AZ125)</f>
        <v>-30000</v>
      </c>
      <c r="BA27" s="355"/>
      <c r="BB27" s="354">
        <f>AZ27+SUMIF(BC44:BC53,設定!B12,BB44:BC53)+SUMIF(BC38,設定!B12,BB38:BC38)+SUMIF(BC40,設定!B12,BB40:BC40)-SUMIF(BC37,設定!B12,BB37:BC37)-SUMIF(BC39,設定!B12,BB39:BC39)-SUMIF(BC56:BC125,設定!B12,BB56:BB125)</f>
        <v>-30000</v>
      </c>
      <c r="BC27" s="355"/>
      <c r="BD27" s="354">
        <f>BB27+SUMIF(BE44:BE53,設定!B12,BD44:BE53)+SUMIF(BE38,設定!B12,BD38:BE38)+SUMIF(BE40,設定!B12,BD40:BE40)-SUMIF(BE37,設定!B12,BD37:BE37)-SUMIF(BE39,設定!B12,BD39:BE39)-SUMIF(BE56:BE125,設定!B12,BD56:BE125)</f>
        <v>-30000</v>
      </c>
      <c r="BE27" s="355"/>
      <c r="BF27" s="354">
        <f>BD27+SUMIF(BG44:BG53,設定!B12,BF44:BG53)+SUMIF(BG38,設定!B12,BF38:BG38)+SUMIF(BG40,設定!B12,BF40:BG40)-SUMIF(BG37,設定!B12,BF37:BG37)-SUMIF(BG39,設定!B12,BF39:BG39)-SUMIF(BG56:BG125,設定!B12,BF56:BF125)</f>
        <v>-30000</v>
      </c>
      <c r="BG27" s="355"/>
      <c r="BH27" s="354">
        <f>BF27+SUMIF(BI44:BI53,設定!B12,BH44:BI53)+SUMIF(BI38,設定!B12,BH38:BI38)+SUMIF(BI40,設定!B12,BH40:BI40)-SUMIF(BI37,設定!B12,BH37:BI37)-SUMIF(BI39,設定!B12,BH39:BI39)-SUMIF(BI56:BI125,設定!B12,BH56:BH125)</f>
        <v>-30000</v>
      </c>
      <c r="BI27" s="355"/>
      <c r="BJ27" s="354">
        <f>BH27+SUMIF(BK44:BK53,設定!B12,BJ44:BK53)+SUMIF(BK38,設定!B12,BJ38:BK38)+SUMIF(BK40,設定!B12,BJ40:BK40)-SUMIF(BK37,設定!B12,BJ37:BK37)-SUMIF(BK39,設定!B12,BJ39:BK39)-SUMIF(BK56:BK125,設定!B12,BJ56:BJ125)</f>
        <v>-30000</v>
      </c>
      <c r="BK27" s="355"/>
      <c r="BL27" s="354">
        <f>BJ27+SUMIF(BM44:BM53,設定!B12,BL44:BM53)+SUMIF(BM38,設定!B12,BL38:BM38)+SUMIF(BM40,設定!B12,BL40:BM40)-SUMIF(BM37,設定!B12,BL37:BM37)-SUMIF(BM39,設定!B12,BL39:BM39)-SUMIF(BM56:BM125,設定!B12,BL56:BL125)</f>
        <v>-30000</v>
      </c>
      <c r="BM27" s="356"/>
    </row>
    <row r="28" spans="2:65" s="98" customFormat="1" ht="18.75" customHeight="1">
      <c r="B28" s="364"/>
      <c r="C28" s="210" t="s">
        <v>43</v>
      </c>
      <c r="D28" s="350">
        <v>100000</v>
      </c>
      <c r="E28" s="351"/>
      <c r="F28" s="350">
        <f>D28+SUMIF(G44:G53,設定!B13,F44:G53)+SUMIF(G38,設定!B13,F38:G38)+SUMIF(G40,設定!B13,F40:G40)-SUMIF(G37,設定!B13,F37:G37)-SUMIF(G39,設定!B13,F39:G39)-SUMIF(G56:G125,設定!B13,F56:F125)</f>
        <v>100000</v>
      </c>
      <c r="G28" s="351"/>
      <c r="H28" s="350">
        <f>F28+SUMIF(I44:I53,設定!B13,H44:I53)+SUMIF(I38,設定!B13,H38:I38)+SUMIF(I40,設定!B13,H40:I40)-SUMIF(I37,設定!B13,H37:I37)-SUMIF(I39,設定!B13,H39:I39)-SUMIF(I56:I125,設定!B13,H56:H125)</f>
        <v>100000</v>
      </c>
      <c r="I28" s="351"/>
      <c r="J28" s="350">
        <f>H28+SUMIF(K44:K53,設定!B13,J44:K53)+SUMIF(K38,設定!B13,J38:K38)+SUMIF(K40,設定!B13,J40:K40)-SUMIF(K37,設定!B13,J37:K37)-SUMIF(K39,設定!B13,J39:K39)-SUMIF(K56:K125,設定!B13,J56:J125)</f>
        <v>100000</v>
      </c>
      <c r="K28" s="351"/>
      <c r="L28" s="350">
        <f>J28+SUMIF(M44:M53,設定!B13,L44:M53)+SUMIF(M38,設定!B13,L38:M38)+SUMIF(M40,設定!B13,L40:M40)-SUMIF(M37,設定!B13,L37:M37)-SUMIF(M39,設定!B13,L39:M39)-SUMIF(M56:M125,設定!B13,L56:L125)</f>
        <v>100000</v>
      </c>
      <c r="M28" s="351"/>
      <c r="N28" s="350">
        <f>L28+SUMIF(O44:O53,設定!B13,N44:O53)+SUMIF(O38,設定!B13,N38:O38)+SUMIF(O40,設定!B13,N40:O40)-SUMIF(O37,設定!B13,N37:O37)-SUMIF(O39,設定!B13,N39:O39)-SUMIF(O56:O125,設定!B13,N56:N125)</f>
        <v>100000</v>
      </c>
      <c r="O28" s="351"/>
      <c r="P28" s="350">
        <f>N28+SUMIF(Q44:Q53,設定!B13,P44:Q53)+SUMIF(Q38,設定!B13,P38:Q38)+SUMIF(Q40,設定!B13,P40:Q40)-SUMIF(Q37,設定!B13,P37:Q37)-SUMIF(Q39,設定!B13,P39:Q39)-SUMIF(Q56:Q125,設定!B13,P56:P125)</f>
        <v>100000</v>
      </c>
      <c r="Q28" s="351"/>
      <c r="R28" s="350">
        <f>P28+SUMIF(S44:S53,設定!B13,R44:S53)+SUMIF(S38,設定!B13,R38:S38)+SUMIF(S40,設定!B13,R40:S40)-SUMIF(S37,設定!B13,R37:S37)-SUMIF(S39,設定!B13,R39:S39)-SUMIF(S56:S125,設定!B13,R56:R125)</f>
        <v>100000</v>
      </c>
      <c r="S28" s="351"/>
      <c r="T28" s="350">
        <f>R28+SUMIF(U44:U53,設定!B13,T44:U53)+SUMIF(U38,設定!B13,T38:U38)+SUMIF(U40,設定!B13,T40:U40)-SUMIF(U37,設定!B13,T37:U37)-SUMIF(U39,設定!B13,T39:U39)-SUMIF(U56:U125,設定!B13,T56:T125)</f>
        <v>100000</v>
      </c>
      <c r="U28" s="351"/>
      <c r="V28" s="350">
        <f>T28+SUMIF(W44:W53,設定!B13,V44:W53)+SUMIF(W38,設定!B13,V38:W38)+SUMIF(W40,設定!B13,V40:W40)-SUMIF(W37,設定!B13,V37:W37)-SUMIF(W39,設定!B13,V39:W39)-SUMIF(W56:W125,設定!B13,V56:V125)</f>
        <v>100000</v>
      </c>
      <c r="W28" s="351"/>
      <c r="X28" s="350">
        <f>V28+SUMIF(Y44:Y53,設定!B13,X44:Y53)+SUMIF(Y38,設定!B13,X38:Y38)+SUMIF(Y40,設定!B13,X40:Y40)-SUMIF(Y37,設定!B13,X37:Y37)-SUMIF(Y39,設定!B13,X39:Y39)-SUMIF(Y56:Y125,設定!B13,X56:X125)</f>
        <v>100000</v>
      </c>
      <c r="Y28" s="351"/>
      <c r="Z28" s="350">
        <f>X28+SUMIF(AA44:AA53,設定!B13,Z44:AA53)+SUMIF(AA38,設定!B13,Z38:AA38)+SUMIF(AA40,設定!B13,Z40:AA40)-SUMIF(AA37,設定!B13,Z37:AA37)-SUMIF(AA39,設定!B13,Z39:AA39)-SUMIF(AA56:AA125,設定!B13,Z56:Z125)</f>
        <v>100000</v>
      </c>
      <c r="AA28" s="351"/>
      <c r="AB28" s="350">
        <f>Z28+SUMIF(AC44:AC53,設定!B13,AB44:AC53)+SUMIF(AC38,設定!B13,AB38:AC38)+SUMIF(AC40,設定!B13,AB40:AC40)-SUMIF(AC37,設定!B13,AB37:AC37)-SUMIF(AC39,設定!B13,AB39:AC39)-SUMIF(AC56:AC125,設定!B13,AB56:AB125)</f>
        <v>100000</v>
      </c>
      <c r="AC28" s="351"/>
      <c r="AD28" s="350">
        <f>AB28+SUMIF(AE44:AE53,設定!B13,AD44:AE53)+SUMIF(AE38,設定!B13,AD38:AE38)+SUMIF(AE40,設定!B13,AD40:AE40)-SUMIF(AE37,設定!B13,AD37:AE37)-SUMIF(AE39,設定!B13,AD39:AE39)-SUMIF(AE56:AE125,設定!B13,AD56:AE125)</f>
        <v>100000</v>
      </c>
      <c r="AE28" s="351"/>
      <c r="AF28" s="350">
        <f>AD28+SUMIF(AG44:AG53,設定!B13,AF44:AG53)+SUMIF(AG38,設定!B13,AF38:AG38)+SUMIF(AG40,設定!B13,AF40:AG40)-SUMIF(AG37,設定!B13,AF37:AG37)-SUMIF(AG39,設定!B13,AF39:AG39)-SUMIF(AG56:AG125,設定!B13,AF56:AF125)</f>
        <v>100000</v>
      </c>
      <c r="AG28" s="351"/>
      <c r="AH28" s="350">
        <f>AF28+SUMIF(AI44:AI53,設定!B13,AH44:AI53)+SUMIF(AI38,設定!B13,AH38:AI38)+SUMIF(AI40,設定!B13,AH40:AI40)-SUMIF(AI37,設定!B13,AH37:AI37)-SUMIF(AI39,設定!B13,AH39:AI39)-SUMIF(AI56:AI125,設定!B13,AH56:AH125)</f>
        <v>100000</v>
      </c>
      <c r="AI28" s="351"/>
      <c r="AJ28" s="350">
        <f>AH28+SUMIF(AK44:AK53,設定!B13,AJ44:AK53)+SUMIF(AK38,設定!B13,AJ38:AK38)+SUMIF(AK40,設定!B13,AJ40:AK40)-SUMIF(AK37,設定!B13,AJ37:AK37)-SUMIF(AK39,設定!B13,AJ39:AK39)-SUMIF(AK56:AK125,設定!B13,AJ56:AJ125)</f>
        <v>100000</v>
      </c>
      <c r="AK28" s="351"/>
      <c r="AL28" s="350">
        <f>AJ28+SUMIF(AM44:AM53,設定!B13,AL44:AM53)+SUMIF(AM38,設定!B13,AL38:AM38)+SUMIF(AM40,設定!B13,AL40:AM40)-SUMIF(AM37,設定!B13,AL37:AM37)-SUMIF(AM39,設定!B13,AL39:AM39)-SUMIF(AM56:AM125,設定!B13,AL56:AL125)</f>
        <v>100000</v>
      </c>
      <c r="AM28" s="351"/>
      <c r="AN28" s="350">
        <f>AL28+SUMIF(AO44:AO53,設定!B13,AN44:AO53)+SUMIF(AO38,設定!B13,AN38:AO38)+SUMIF(AO40,設定!B13,AN40:AO40)-SUMIF(AO37,設定!B13,AN37:AO37)-SUMIF(AO39,設定!B13,AN39:AO39)-SUMIF(AO56:AO125,設定!B13,AN56:AN125)</f>
        <v>100000</v>
      </c>
      <c r="AO28" s="351"/>
      <c r="AP28" s="350">
        <f>AN28+SUMIF(AQ44:AQ53,設定!B13,AP44:AQ53)+SUMIF(AQ38,設定!B13,AP38:AQ38)+SUMIF(AQ40,設定!B13,AP40:AQ40)-SUMIF(AQ37,設定!B13,AP37:AQ37)-SUMIF(AQ39,設定!B13,AP39:AQ39)-SUMIF(AQ56:AQ125,設定!B13,AP56:AP125)</f>
        <v>100000</v>
      </c>
      <c r="AQ28" s="351"/>
      <c r="AR28" s="350">
        <f>AP28+SUMIF(AS44:AS53,設定!B13,AR44:AS53)+SUMIF(AS38,設定!B13,AR38:AS38)+SUMIF(AS40,設定!B13,AR40:AS40)-SUMIF(AS37,設定!B13,AR37:AS37)-SUMIF(AS39,設定!B13,AR39:AS39)-SUMIF(AS56:AS125,設定!B13,AR56:AR125)</f>
        <v>100000</v>
      </c>
      <c r="AS28" s="351"/>
      <c r="AT28" s="350">
        <f>AR28+SUMIF(AU44:AU53,設定!B13,AT44:AU53)+SUMIF(AU38,設定!B13,AT38:AU38)+SUMIF(AU40,設定!B13,AT40:AU40)-SUMIF(AU37,設定!B13,AT37:AU37)-SUMIF(AU39,設定!B13,AT39:AU39)-SUMIF(AU56:AU125,設定!B13,AT56:AT125)</f>
        <v>100000</v>
      </c>
      <c r="AU28" s="351"/>
      <c r="AV28" s="350">
        <f>AT28+SUMIF(AW44:AW53,設定!B13,AV44:AW53)+SUMIF(AW38,設定!B13,AV38:AW38)+SUMIF(AW40,設定!B13,AV40:AW40)-SUMIF(AW37,設定!B13,AV37:AW37)-SUMIF(AW39,設定!B13,AV39:AW39)-SUMIF(AW56:AW125,設定!B13,AV56:AV125)</f>
        <v>100000</v>
      </c>
      <c r="AW28" s="351"/>
      <c r="AX28" s="350">
        <f>AV28+SUMIF(AY44:AY53,設定!B13,AX44:AY53)+SUMIF(AY38,設定!B13,AX38:AY38)+SUMIF(AY40,設定!B13,AX40:AY40)-SUMIF(AY37,設定!B13,AX37:AY37)-SUMIF(AY39,設定!B13,AX39:AY39)-SUMIF(AY56:AY125,設定!B13,AX56:AX125)</f>
        <v>100000</v>
      </c>
      <c r="AY28" s="351"/>
      <c r="AZ28" s="350">
        <f>AX28+SUMIF(BA44:BA53,設定!B13,AZ44:BA53)+SUMIF(BA38,設定!B13,AZ38:BA38)+SUMIF(BA40,設定!B13,AZ40:BA40)-SUMIF(BA37,設定!B13,AZ37:BA37)-SUMIF(BA39,設定!B13,AZ39:BA39)-SUMIF(BA56:BA125,設定!B13,AZ56:AZ125)</f>
        <v>100000</v>
      </c>
      <c r="BA28" s="351"/>
      <c r="BB28" s="350">
        <f>AZ28+SUMIF(BC44:BC53,設定!B13,BB44:BC53)+SUMIF(BC38,設定!B13,BB38:BC38)+SUMIF(BC40,設定!B13,BB40:BC40)-SUMIF(BC37,設定!B13,BB37:BC37)-SUMIF(BC39,設定!B13,BB39:BC39)-SUMIF(BC56:BC125,設定!B13,BB56:BB125)</f>
        <v>100000</v>
      </c>
      <c r="BC28" s="351"/>
      <c r="BD28" s="350">
        <f>BB28+SUMIF(BE44:BE53,設定!B13,BD44:BE53)+SUMIF(BE38,設定!B13,BD38:BE38)+SUMIF(BE40,設定!B13,BD40:BE40)-SUMIF(BE37,設定!B13,BD37:BE37)-SUMIF(BE39,設定!B13,BD39:BE39)-SUMIF(BE56:BE125,設定!B13,BD56:BE125)</f>
        <v>100000</v>
      </c>
      <c r="BE28" s="351"/>
      <c r="BF28" s="350">
        <f>BD28+SUMIF(BG44:BG53,設定!B13,BF44:BG53)+SUMIF(BG38,設定!B13,BF38:BG38)+SUMIF(BG40,設定!B13,BF40:BG40)-SUMIF(BG37,設定!B13,BF37:BG37)-SUMIF(BG39,設定!B13,BF39:BG39)-SUMIF(BG56:BG125,設定!B13,BF56:BF125)</f>
        <v>100000</v>
      </c>
      <c r="BG28" s="351"/>
      <c r="BH28" s="350">
        <f>BF28+SUMIF(BI44:BI53,設定!B13,BH44:BI53)+SUMIF(BI38,設定!B13,BH38:BI38)+SUMIF(BI40,設定!B13,BH40:BI40)-SUMIF(BI37,設定!B13,BH37:BI37)-SUMIF(BI39,設定!B13,BH39:BI39)-SUMIF(BI56:BI125,設定!B13,BH56:BH125)</f>
        <v>100000</v>
      </c>
      <c r="BI28" s="351"/>
      <c r="BJ28" s="350">
        <f>BH28+SUMIF(BK44:BK53,設定!B13,BJ44:BK53)+SUMIF(BK38,設定!B13,BJ38:BK38)+SUMIF(BK40,設定!B13,BJ40:BK40)-SUMIF(BK37,設定!B13,BJ37:BK37)-SUMIF(BK39,設定!B13,BJ39:BK39)-SUMIF(BK56:BK125,設定!B13,BJ56:BJ125)</f>
        <v>100000</v>
      </c>
      <c r="BK28" s="351"/>
      <c r="BL28" s="350">
        <f>BJ28+SUMIF(BM44:BM53,設定!B13,BL44:BM53)+SUMIF(BM38,設定!B13,BL38:BM38)+SUMIF(BM40,設定!B13,BL40:BM40)-SUMIF(BM37,設定!B13,BL37:BM37)-SUMIF(BM39,設定!B13,BL39:BM39)-SUMIF(BM56:BM125,設定!B13,BL56:BL125)</f>
        <v>100000</v>
      </c>
      <c r="BM28" s="352"/>
    </row>
    <row r="29" spans="2:65" s="98" customFormat="1" ht="18.75" customHeight="1">
      <c r="B29" s="364"/>
      <c r="C29" s="140" t="s">
        <v>44</v>
      </c>
      <c r="D29" s="354">
        <v>1000000</v>
      </c>
      <c r="E29" s="355"/>
      <c r="F29" s="354">
        <f>D29+SUMIF(G44:G53,設定!B14,F44:G53)+SUMIF(G38,設定!B14,F38:G38)+SUMIF(G40,設定!B14,F40:G40)-SUMIF(G37,設定!B14,F37:G37)-SUMIF(G39,設定!B14,F39:G39)-SUMIF(G56:G125,設定!B14,F56:F125)</f>
        <v>1000000</v>
      </c>
      <c r="G29" s="355"/>
      <c r="H29" s="354">
        <f>F29+SUMIF(I44:I53,設定!B14,H44:I53)+SUMIF(I38,設定!B14,H38:I38)+SUMIF(I40,設定!B14,H40:I40)-SUMIF(I37,設定!B14,H37:I37)-SUMIF(I39,設定!B14,H39:I39)-SUMIF(I56:I125,設定!B14,H56:H125)</f>
        <v>1000000</v>
      </c>
      <c r="I29" s="355"/>
      <c r="J29" s="354">
        <f>H29+SUMIF(K44:K53,設定!B14,J44:K53)+SUMIF(K38,設定!B14,J38:K38)+SUMIF(K40,設定!B14,J40:K40)-SUMIF(K37,設定!B14,J37:K37)-SUMIF(K39,設定!B14,J39:K39)-SUMIF(K56:K125,設定!B14,J56:J125)</f>
        <v>1000000</v>
      </c>
      <c r="K29" s="355"/>
      <c r="L29" s="354">
        <f>J29+SUMIF(M44:M53,設定!B14,L44:M53)+SUMIF(M38,設定!B14,L38:M38)+SUMIF(M40,設定!B14,L40:M40)-SUMIF(M37,設定!B14,L37:M37)-SUMIF(M39,設定!B14,L39:M39)-SUMIF(M56:M125,設定!B14,L56:L125)</f>
        <v>1000000</v>
      </c>
      <c r="M29" s="355"/>
      <c r="N29" s="354">
        <f>L29+SUMIF(O44:O53,設定!B14,N44:O53)+SUMIF(O38,設定!B14,N38:O38)+SUMIF(O40,設定!B14,N40:O40)-SUMIF(O37,設定!B14,N37:O37)-SUMIF(O39,設定!B14,N39:O39)-SUMIF(O56:O125,設定!B14,N56:N125)</f>
        <v>1000000</v>
      </c>
      <c r="O29" s="355"/>
      <c r="P29" s="354">
        <f>N29+SUMIF(Q44:Q53,設定!B14,P44:Q53)+SUMIF(Q38,設定!B14,P38:Q38)+SUMIF(Q40,設定!B14,P40:Q40)-SUMIF(Q37,設定!B14,P37:Q37)-SUMIF(Q39,設定!B14,P39:Q39)-SUMIF(Q56:Q125,設定!B14,P56:P125)</f>
        <v>1000000</v>
      </c>
      <c r="Q29" s="355"/>
      <c r="R29" s="354">
        <f>P29+SUMIF(S44:S53,設定!B14,R44:S53)+SUMIF(S38,設定!B14,R38:S38)+SUMIF(S40,設定!B14,R40:S40)-SUMIF(S37,設定!B14,R37:S37)-SUMIF(S39,設定!B14,R39:S39)-SUMIF(S56:S125,設定!B14,R56:R125)</f>
        <v>1000000</v>
      </c>
      <c r="S29" s="355"/>
      <c r="T29" s="354">
        <f>R29+SUMIF(U44:U53,設定!B14,T44:U53)+SUMIF(U38,設定!B14,T38:U38)+SUMIF(U40,設定!B14,T40:U40)-SUMIF(U37,設定!B14,T37:U37)-SUMIF(U39,設定!B14,T39:U39)-SUMIF(U56:U125,設定!B14,T56:T125)</f>
        <v>1000000</v>
      </c>
      <c r="U29" s="355"/>
      <c r="V29" s="354">
        <f>T29+SUMIF(W44:W53,設定!B14,V44:W53)+SUMIF(W38,設定!B14,V38:W38)+SUMIF(W40,設定!B14,V40:W40)-SUMIF(W37,設定!B14,V37:W37)-SUMIF(W39,設定!B14,V39:W39)-SUMIF(W56:W125,設定!B14,V56:V125)</f>
        <v>1000000</v>
      </c>
      <c r="W29" s="355"/>
      <c r="X29" s="354">
        <f>V29+SUMIF(Y44:Y53,設定!B14,X44:Y53)+SUMIF(Y38,設定!B14,X38:Y38)+SUMIF(Y40,設定!B14,X40:Y40)-SUMIF(Y37,設定!B14,X37:Y37)-SUMIF(Y39,設定!B14,X39:Y39)-SUMIF(Y56:Y125,設定!B14,X56:X125)</f>
        <v>1000000</v>
      </c>
      <c r="Y29" s="355"/>
      <c r="Z29" s="354">
        <f>X29+SUMIF(AA44:AA53,設定!B14,Z44:AA53)+SUMIF(AA38,設定!B14,Z38:AA38)+SUMIF(AA40,設定!B14,Z40:AA40)-SUMIF(AA37,設定!B14,Z37:AA37)-SUMIF(AA39,設定!B14,Z39:AA39)-SUMIF(AA56:AA125,設定!B14,Z56:Z125)</f>
        <v>1000000</v>
      </c>
      <c r="AA29" s="355"/>
      <c r="AB29" s="354">
        <f>Z29+SUMIF(AC44:AC53,設定!B14,AB44:AC53)+SUMIF(AC38,設定!B14,AB38:AC38)+SUMIF(AC40,設定!B14,AB40:AC40)-SUMIF(AC37,設定!B14,AB37:AC37)-SUMIF(AC39,設定!B14,AB39:AC39)-SUMIF(AC56:AC125,設定!B14,AB56:AB125)</f>
        <v>1000000</v>
      </c>
      <c r="AC29" s="355"/>
      <c r="AD29" s="354">
        <f>AB29+SUMIF(AE44:AE53,設定!B14,AD44:AE53)+SUMIF(AE38,設定!B14,AD38:AE38)+SUMIF(AE40,設定!B14,AD40:AE40)-SUMIF(AE37,設定!B14,AD37:AE37)-SUMIF(AE39,設定!B14,AD39:AE39)-SUMIF(AE56:AE125,設定!B14,AD56:AE125)</f>
        <v>1000000</v>
      </c>
      <c r="AE29" s="355"/>
      <c r="AF29" s="354">
        <f>AD29+SUMIF(AG44:AG53,設定!B14,AF44:AG53)+SUMIF(AG38,設定!B14,AF38:AG38)+SUMIF(AG40,設定!B14,AF40:AG40)-SUMIF(AG37,設定!B14,AF37:AG37)-SUMIF(AG39,設定!B14,AF39:AG39)-SUMIF(AG56:AG125,設定!B14,AF56:AF125)</f>
        <v>1000000</v>
      </c>
      <c r="AG29" s="355"/>
      <c r="AH29" s="354">
        <f>AF29+SUMIF(AI44:AI53,設定!B14,AH44:AI53)+SUMIF(AI38,設定!B14,AH38:AI38)+SUMIF(AI40,設定!B14,AH40:AI40)-SUMIF(AI37,設定!B14,AH37:AI37)-SUMIF(AI39,設定!B14,AH39:AI39)-SUMIF(AI56:AI125,設定!B14,AH56:AH125)</f>
        <v>1000000</v>
      </c>
      <c r="AI29" s="355"/>
      <c r="AJ29" s="354">
        <f>AH29+SUMIF(AK44:AK53,設定!B14,AJ44:AK53)+SUMIF(AK38,設定!B14,AJ38:AK38)+SUMIF(AK40,設定!B14,AJ40:AK40)-SUMIF(AK37,設定!B14,AJ37:AK37)-SUMIF(AK39,設定!B14,AJ39:AK39)-SUMIF(AK56:AK125,設定!B14,AJ56:AJ125)</f>
        <v>1000000</v>
      </c>
      <c r="AK29" s="355"/>
      <c r="AL29" s="354">
        <f>AJ29+SUMIF(AM44:AM53,設定!B14,AL44:AM53)+SUMIF(AM38,設定!B14,AL38:AM38)+SUMIF(AM40,設定!B14,AL40:AM40)-SUMIF(AM37,設定!B14,AL37:AM37)-SUMIF(AM39,設定!B14,AL39:AM39)-SUMIF(AM56:AM125,設定!B14,AL56:AL125)</f>
        <v>1000000</v>
      </c>
      <c r="AM29" s="355"/>
      <c r="AN29" s="354">
        <f>AL29+SUMIF(AO44:AO53,設定!B14,AN44:AO53)+SUMIF(AO38,設定!B14,AN38:AO38)+SUMIF(AO40,設定!B14,AN40:AO40)-SUMIF(AO37,設定!B14,AN37:AO37)-SUMIF(AO39,設定!B14,AN39:AO39)-SUMIF(AO56:AO125,設定!B14,AN56:AN125)</f>
        <v>1000000</v>
      </c>
      <c r="AO29" s="355"/>
      <c r="AP29" s="354">
        <f>AN29+SUMIF(AQ44:AQ53,設定!B14,AP44:AQ53)+SUMIF(AQ38,設定!B14,AP38:AQ38)+SUMIF(AQ40,設定!B14,AP40:AQ40)-SUMIF(AQ37,設定!B14,AP37:AQ37)-SUMIF(AQ39,設定!B14,AP39:AQ39)-SUMIF(AQ56:AQ125,設定!B14,AP56:AP125)</f>
        <v>1000000</v>
      </c>
      <c r="AQ29" s="355"/>
      <c r="AR29" s="354">
        <f>AP29+SUMIF(AS44:AS53,設定!B14,AR44:AS53)+SUMIF(AS38,設定!B14,AR38:AS38)+SUMIF(AS40,設定!B14,AR40:AS40)-SUMIF(AS37,設定!B14,AR37:AS37)-SUMIF(AS39,設定!B14,AR39:AS39)-SUMIF(AS56:AS125,設定!B14,AR56:AR125)</f>
        <v>1000000</v>
      </c>
      <c r="AS29" s="355"/>
      <c r="AT29" s="354">
        <f>AR29+SUMIF(AU44:AU53,設定!B14,AT44:AU53)+SUMIF(AU38,設定!B14,AT38:AU38)+SUMIF(AU40,設定!B14,AT40:AU40)-SUMIF(AU37,設定!B14,AT37:AU37)-SUMIF(AU39,設定!B14,AT39:AU39)-SUMIF(AU56:AU125,設定!B14,AT56:AT125)</f>
        <v>1000000</v>
      </c>
      <c r="AU29" s="355"/>
      <c r="AV29" s="354">
        <f>AT29+SUMIF(AW44:AW53,設定!B14,AV44:AW53)+SUMIF(AW38,設定!B14,AV38:AW38)+SUMIF(AW40,設定!B14,AV40:AW40)-SUMIF(AW37,設定!B14,AV37:AW37)-SUMIF(AW39,設定!B14,AV39:AW39)-SUMIF(AW56:AW125,設定!B14,AV56:AV125)</f>
        <v>1000000</v>
      </c>
      <c r="AW29" s="355"/>
      <c r="AX29" s="354">
        <f>AV29+SUMIF(AY44:AY53,設定!B14,AX44:AY53)+SUMIF(AY38,設定!B14,AX38:AY38)+SUMIF(AY40,設定!B14,AX40:AY40)-SUMIF(AY37,設定!B14,AX37:AY37)-SUMIF(AY39,設定!B14,AX39:AY39)-SUMIF(AY56:AY125,設定!B14,AX56:AX125)</f>
        <v>1000000</v>
      </c>
      <c r="AY29" s="355"/>
      <c r="AZ29" s="354">
        <f>AX29+SUMIF(BA44:BA53,設定!B14,AZ44:BA53)+SUMIF(BA38,設定!B14,AZ38:BA38)+SUMIF(BA40,設定!B14,AZ40:BA40)-SUMIF(BA37,設定!B14,AZ37:BA37)-SUMIF(BA39,設定!B14,AZ39:BA39)-SUMIF(BA56:BA125,設定!B14,AZ56:AZ125)</f>
        <v>1000000</v>
      </c>
      <c r="BA29" s="355"/>
      <c r="BB29" s="354">
        <f>AZ29+SUMIF(BC44:BC53,設定!B14,BB44:BC53)+SUMIF(BC38,設定!B14,BB38:BC38)+SUMIF(BC40,設定!B14,BB40:BC40)-SUMIF(BC37,設定!B14,BB37:BC37)-SUMIF(BC39,設定!B14,BB39:BC39)-SUMIF(BC56:BC125,設定!B14,BB56:BB125)</f>
        <v>1000000</v>
      </c>
      <c r="BC29" s="355"/>
      <c r="BD29" s="354">
        <f>BB29+SUMIF(BE44:BE53,設定!B14,BD44:BE53)+SUMIF(BE38,設定!B14,BD38:BE38)+SUMIF(BE40,設定!B14,BD40:BE40)-SUMIF(BE37,設定!B14,BD37:BE37)-SUMIF(BE39,設定!B14,BD39:BE39)-SUMIF(BE56:BE125,設定!B14,BD56:BE125)</f>
        <v>1000000</v>
      </c>
      <c r="BE29" s="355"/>
      <c r="BF29" s="354">
        <f>BD29+SUMIF(BG44:BG53,設定!B14,BF44:BG53)+SUMIF(BG38,設定!B14,BF38:BG38)+SUMIF(BG40,設定!B14,BF40:BG40)-SUMIF(BG37,設定!B14,BF37:BG37)-SUMIF(BG39,設定!B14,BF39:BG39)-SUMIF(BG56:BG125,設定!B14,BF56:BF125)</f>
        <v>1000000</v>
      </c>
      <c r="BG29" s="355"/>
      <c r="BH29" s="354">
        <f>BF29+SUMIF(BI44:BI53,設定!B14,BH44:BI53)+SUMIF(BI38,設定!B14,BH38:BI38)+SUMIF(BI40,設定!B14,BH40:BI40)-SUMIF(BI37,設定!B14,BH37:BI37)-SUMIF(BI39,設定!B14,BH39:BI39)-SUMIF(BI56:BI125,設定!B14,BH56:BH125)</f>
        <v>1000000</v>
      </c>
      <c r="BI29" s="355"/>
      <c r="BJ29" s="354">
        <f>BH29+SUMIF(BK44:BK53,設定!B14,BJ44:BK53)+SUMIF(BK38,設定!B14,BJ38:BK38)+SUMIF(BK40,設定!B14,BJ40:BK40)-SUMIF(BK37,設定!B14,BJ37:BK37)-SUMIF(BK39,設定!B14,BJ39:BK39)-SUMIF(BK56:BK125,設定!B14,BJ56:BJ125)</f>
        <v>1000000</v>
      </c>
      <c r="BK29" s="355"/>
      <c r="BL29" s="354">
        <f>BJ29+SUMIF(BM44:BM53,設定!B14,BL44:BM53)+SUMIF(BM38,設定!B14,BL38:BM38)+SUMIF(BM40,設定!B14,BL40:BM40)-SUMIF(BM37,設定!B14,BL37:BM37)-SUMIF(BM39,設定!B14,BL39:BM39)-SUMIF(BM56:BM125,設定!B14,BL56:BL125)</f>
        <v>1000000</v>
      </c>
      <c r="BM29" s="356"/>
    </row>
    <row r="30" spans="2:65" s="98" customFormat="1" ht="18.75" customHeight="1">
      <c r="B30" s="364"/>
      <c r="C30" s="210">
        <f>設定!B15</f>
        <v>0</v>
      </c>
      <c r="D30" s="350"/>
      <c r="E30" s="351"/>
      <c r="F30" s="350">
        <f>D30+SUMIF(G44:G53,設定!B15,F44:G53)+SUMIF(G38,設定!B15,F38:G38)+SUMIF(G40,設定!B15,F40:G40)-SUMIF(G37,設定!B15,F37:G37)-SUMIF(G39,設定!B15,F39:G39)-SUMIF(G56:G125,設定!B15,F56:F125)</f>
        <v>0</v>
      </c>
      <c r="G30" s="351"/>
      <c r="H30" s="350">
        <f>F30+SUMIF(I44:I53,設定!B15,H44:I53)+SUMIF(I38,設定!B15,H38:I38)+SUMIF(I40,設定!B15,H40:I40)-SUMIF(I37,設定!B15,H37:I37)-SUMIF(I39,設定!B15,H39:I39)-SUMIF(I56:I125,設定!B15,H56:H125)</f>
        <v>0</v>
      </c>
      <c r="I30" s="351"/>
      <c r="J30" s="350">
        <f>H30+SUMIF(K44:K53,設定!B15,J44:K53)+SUMIF(K38,設定!B15,J38:K38)+SUMIF(K40,設定!B15,J40:K40)-SUMIF(K37,設定!B15,J37:K37)-SUMIF(K39,設定!B15,J39:K39)-SUMIF(K56:K125,設定!B15,J56:J125)</f>
        <v>0</v>
      </c>
      <c r="K30" s="351"/>
      <c r="L30" s="350">
        <f>J30+SUMIF(M44:M53,設定!B15,L44:M53)+SUMIF(M38,設定!B15,L38:M38)+SUMIF(M40,設定!B15,L40:M40)-SUMIF(M37,設定!B15,L37:M37)-SUMIF(M39,設定!B15,L39:M39)-SUMIF(M56:M125,設定!B15,L56:L125)</f>
        <v>0</v>
      </c>
      <c r="M30" s="351"/>
      <c r="N30" s="350">
        <f>L30+SUMIF(O44:O53,設定!B15,N44:O53)+SUMIF(O38,設定!B15,N38:O38)+SUMIF(O40,設定!B15,N40:O40)-SUMIF(O37,設定!B15,N37:O37)-SUMIF(O39,設定!B15,N39:O39)-SUMIF(O56:O125,設定!B15,N56:N125)</f>
        <v>0</v>
      </c>
      <c r="O30" s="351"/>
      <c r="P30" s="350">
        <f>N30+SUMIF(Q44:Q53,設定!B15,P44:Q53)+SUMIF(Q38,設定!B15,P38:Q38)+SUMIF(Q40,設定!B15,P40:Q40)-SUMIF(Q37,設定!B15,P37:Q37)-SUMIF(Q39,設定!B15,P39:Q39)-SUMIF(Q56:Q125,設定!B15,P56:P125)</f>
        <v>0</v>
      </c>
      <c r="Q30" s="351"/>
      <c r="R30" s="350">
        <f>P30+SUMIF(S44:S53,設定!B15,R44:S53)+SUMIF(S38,設定!B15,R38:S38)+SUMIF(S40,設定!B15,R40:S40)-SUMIF(S37,設定!B15,R37:S37)-SUMIF(S39,設定!B15,R39:S39)-SUMIF(S56:S125,設定!B15,R56:R125)</f>
        <v>0</v>
      </c>
      <c r="S30" s="351"/>
      <c r="T30" s="350">
        <f>R30+SUMIF(U44:U53,設定!B15,T44:U53)+SUMIF(U38,設定!B15,T38:U38)+SUMIF(U40,設定!B15,T40:U40)-SUMIF(U37,設定!B15,T37:U37)-SUMIF(U39,設定!B15,T39:U39)-SUMIF(U56:U125,設定!B15,T56:T125)</f>
        <v>0</v>
      </c>
      <c r="U30" s="351"/>
      <c r="V30" s="350">
        <f>T30+SUMIF(W44:W53,設定!B15,V44:W53)+SUMIF(W38,設定!B15,V38:W38)+SUMIF(W40,設定!B15,V40:W40)-SUMIF(W37,設定!B15,V37:W37)-SUMIF(W39,設定!B15,V39:W39)-SUMIF(W56:W125,設定!B15,V56:V125)</f>
        <v>0</v>
      </c>
      <c r="W30" s="351"/>
      <c r="X30" s="350">
        <f>V30+SUMIF(Y44:Y53,設定!B15,X44:Y53)+SUMIF(Y38,設定!B15,X38:Y38)+SUMIF(Y40,設定!B15,X40:Y40)-SUMIF(Y37,設定!B15,X37:Y37)-SUMIF(Y39,設定!B15,X39:Y39)-SUMIF(Y56:Y125,設定!B15,X56:X125)</f>
        <v>0</v>
      </c>
      <c r="Y30" s="351"/>
      <c r="Z30" s="350">
        <f>X30+SUMIF(AA44:AA53,設定!B15,Z44:AA53)+SUMIF(AA38,設定!B15,Z38:AA38)+SUMIF(AA40,設定!B15,Z40:AA40)-SUMIF(AA37,設定!B15,Z37:AA37)-SUMIF(AA39,設定!B15,Z39:AA39)-SUMIF(AA56:AA125,設定!B15,Z56:Z125)</f>
        <v>0</v>
      </c>
      <c r="AA30" s="351"/>
      <c r="AB30" s="350">
        <f>Z30+SUMIF(AC44:AC53,設定!B15,AB44:AC53)+SUMIF(AC38,設定!B15,AB38:AC38)+SUMIF(AC40,設定!B15,AB40:AC40)-SUMIF(AC37,設定!B15,AB37:AC37)-SUMIF(AC39,設定!B15,AB39:AC39)-SUMIF(AC56:AC125,設定!B15,AB56:AB125)</f>
        <v>0</v>
      </c>
      <c r="AC30" s="351"/>
      <c r="AD30" s="350">
        <f>AB30+SUMIF(AE44:AE53,設定!B15,AD44:AE53)+SUMIF(AE38,設定!B15,AD38:AE38)+SUMIF(AE40,設定!B15,AD40:AE40)-SUMIF(AE37,設定!B15,AD37:AE37)-SUMIF(AE39,設定!B15,AD39:AE39)-SUMIF(AE56:AE125,設定!B15,AD56:AE125)</f>
        <v>0</v>
      </c>
      <c r="AE30" s="351"/>
      <c r="AF30" s="350">
        <f>AD30+SUMIF(AG44:AG53,設定!B15,AF44:AG53)+SUMIF(AG38,設定!B15,AF38:AG38)+SUMIF(AG40,設定!B15,AF40:AG40)-SUMIF(AG37,設定!B15,AF37:AG37)-SUMIF(AG39,設定!B15,AF39:AG39)-SUMIF(AG56:AG125,設定!B15,AF56:AF125)</f>
        <v>0</v>
      </c>
      <c r="AG30" s="351"/>
      <c r="AH30" s="350">
        <f>AF30+SUMIF(AI44:AI53,設定!B15,AH44:AI53)+SUMIF(AI38,設定!B15,AH38:AI38)+SUMIF(AI40,設定!B15,AH40:AI40)-SUMIF(AI37,設定!B15,AH37:AI37)-SUMIF(AI39,設定!B15,AH39:AI39)-SUMIF(AI56:AI125,設定!B15,AH56:AH125)</f>
        <v>0</v>
      </c>
      <c r="AI30" s="351"/>
      <c r="AJ30" s="350">
        <f>AH30+SUMIF(AK44:AK53,設定!B15,AJ44:AK53)+SUMIF(AK38,設定!B15,AJ38:AK38)+SUMIF(AK40,設定!B15,AJ40:AK40)-SUMIF(AK37,設定!B15,AJ37:AK37)-SUMIF(AK39,設定!B15,AJ39:AK39)-SUMIF(AK56:AK125,設定!B15,AJ56:AJ125)</f>
        <v>0</v>
      </c>
      <c r="AK30" s="351"/>
      <c r="AL30" s="350">
        <f>AJ30+SUMIF(AM44:AM53,設定!B15,AL44:AM53)+SUMIF(AM38,設定!B15,AL38:AM38)+SUMIF(AM40,設定!B15,AL40:AM40)-SUMIF(AM37,設定!B15,AL37:AM37)-SUMIF(AM39,設定!B15,AL39:AM39)-SUMIF(AM56:AM125,設定!B15,AL56:AL125)</f>
        <v>0</v>
      </c>
      <c r="AM30" s="351"/>
      <c r="AN30" s="350">
        <f>AL30+SUMIF(AO44:AO53,設定!B15,AN44:AO53)+SUMIF(AO38,設定!B15,AN38:AO38)+SUMIF(AO40,設定!B15,AN40:AO40)-SUMIF(AO37,設定!B15,AN37:AO37)-SUMIF(AO39,設定!B15,AN39:AO39)-SUMIF(AO56:AO125,設定!B15,AN56:AN125)</f>
        <v>0</v>
      </c>
      <c r="AO30" s="351"/>
      <c r="AP30" s="350">
        <f>AN30+SUMIF(AQ44:AQ53,設定!B15,AP44:AQ53)+SUMIF(AQ38,設定!B15,AP38:AQ38)+SUMIF(AQ40,設定!B15,AP40:AQ40)-SUMIF(AQ37,設定!B15,AP37:AQ37)-SUMIF(AQ39,設定!B15,AP39:AQ39)-SUMIF(AQ56:AQ125,設定!B15,AP56:AP125)</f>
        <v>0</v>
      </c>
      <c r="AQ30" s="351"/>
      <c r="AR30" s="350">
        <f>AP30+SUMIF(AS44:AS53,設定!B15,AR44:AS53)+SUMIF(AS38,設定!B15,AR38:AS38)+SUMIF(AS40,設定!AA15,AR40:AS40)-SUMIF(AS37,設定!B15,AR37:AS37)-SUMIF(AS39,設定!B15,AR39:AS39)-SUMIF(AS56:AS125,設定!B15,AR56:AR125)</f>
        <v>0</v>
      </c>
      <c r="AS30" s="351"/>
      <c r="AT30" s="350">
        <f>AR30+SUMIF(AU44:AU53,設定!B15,AT44:AU53)+SUMIF(AU38,設定!B15,AT38:AU38)+SUMIF(AU40,設定!B15,AT40:AU40)-SUMIF(AU37,設定!B15,AT37:AU37)-SUMIF(AU39,設定!B15,AT39:AU39)-SUMIF(AU56:AU125,設定!B15,AT56:AT125)</f>
        <v>0</v>
      </c>
      <c r="AU30" s="351"/>
      <c r="AV30" s="350">
        <f>AT30+SUMIF(AW44:AW53,設定!B15,AV44:AW53)+SUMIF(AW38,設定!B15,AV38:AW38)+SUMIF(AW40,設定!B15,AV40:AW40)-SUMIF(AW37,設定!B15,AV37:AW37)-SUMIF(AW39,設定!B15,AV39:AW39)-SUMIF(AW56:AW125,設定!B15,AV56:AV125)</f>
        <v>0</v>
      </c>
      <c r="AW30" s="351"/>
      <c r="AX30" s="350">
        <f>AV30+SUMIF(AY44:AY53,設定!B15,AX44:AY53)+SUMIF(AY38,設定!B15,AX38:AY38)+SUMIF(AY40,設定!B15,AX40:AY40)-SUMIF(AY37,設定!B15,AX37:AY37)-SUMIF(AY39,設定!B15,AX39:AY39)-SUMIF(AY56:AY125,設定!B15,AX56:AX125)</f>
        <v>0</v>
      </c>
      <c r="AY30" s="351"/>
      <c r="AZ30" s="350">
        <f>AX30+SUMIF(BA44:BA53,設定!B15,AZ44:BA53)+SUMIF(BA38,設定!B15,AZ38:BA38)+SUMIF(BA40,設定!B15,AZ40:BA40)-SUMIF(BA37,設定!B15,AZ37:BA37)-SUMIF(BA39,設定!B15,AZ39:BA39)-SUMIF(BA56:BA125,設定!B15,AZ56:AZ125)</f>
        <v>0</v>
      </c>
      <c r="BA30" s="351"/>
      <c r="BB30" s="350">
        <f>AZ30+SUMIF(BC44:BC53,設定!B15,BB44:BC53)+SUMIF(BC38,設定!B15,BB38:BC38)+SUMIF(BC40,設定!B15,BB40:BC40)-SUMIF(BC37,設定!B15,BB37:BC37)-SUMIF(BC39,設定!B15,BB39:BC39)-SUMIF(BC56:BC125,設定!B15,BB56:BB125)</f>
        <v>0</v>
      </c>
      <c r="BC30" s="351"/>
      <c r="BD30" s="350">
        <f>BB30+SUMIF(BE44:BE53,設定!B15,BD44:BE53)+SUMIF(BE38,設定!B15,BD38:BE38)+SUMIF(BE40,設定!B15,BD40:BE40)-SUMIF(BE37,設定!B15,BD37:BE37)-SUMIF(BE39,設定!B15,BD39:BE39)-SUMIF(BE56:BE125,設定!B15,BD56:BE125)</f>
        <v>0</v>
      </c>
      <c r="BE30" s="351"/>
      <c r="BF30" s="350">
        <f>BD30+SUMIF(BG44:BG53,設定!B15,BF44:BG53)+SUMIF(BG38,設定!B15,BF38:BG38)+SUMIF(BG40,設定!B15,BF40:BG40)-SUMIF(BG37,設定!B15,BF37:BG37)-SUMIF(BG39,設定!B15,BF39:BG39)-SUMIF(BG56:BG125,設定!B15,BF56:BF125)</f>
        <v>0</v>
      </c>
      <c r="BG30" s="351"/>
      <c r="BH30" s="350">
        <f>BF30+SUMIF(BI44:BI53,設定!B15,BH44:BI53)+SUMIF(BI38,設定!B15,BH38:BI38)+SUMIF(BI40,設定!B15,BH40:BI40)-SUMIF(BI37,設定!B15,BH37:BI37)-SUMIF(BI39,設定!B15,BH39:BI39)-SUMIF(BI56:BI125,設定!B15,BH56:BH125)</f>
        <v>0</v>
      </c>
      <c r="BI30" s="351"/>
      <c r="BJ30" s="350">
        <f>BH30+SUMIF(BK44:BK53,設定!B15,BJ44:BK53)+SUMIF(BK38,設定!B15,BJ38:BK38)+SUMIF(BK40,設定!B15,BJ40:BK40)-SUMIF(BK37,設定!B15,BJ37:BK37)-SUMIF(BK39,設定!B15,BJ39:BK39)-SUMIF(BK56:BK125,設定!B15,BJ56:BJ125)</f>
        <v>0</v>
      </c>
      <c r="BK30" s="351"/>
      <c r="BL30" s="350">
        <f>BJ30+SUMIF(BM44:BM53,設定!B15,BL44:BM53)+SUMIF(BM38,設定!B15,BL38:BM38)+SUMIF(BM40,設定!B15,BL40:BM40)-SUMIF(BM37,設定!B15,BL37:BM37)-SUMIF(BM39,設定!B15,BL39:BM39)-SUMIF(BM56:BM125,設定!B15,BL56:BL125)</f>
        <v>0</v>
      </c>
      <c r="BM30" s="352"/>
    </row>
    <row r="31" spans="2:65" s="98" customFormat="1" ht="18.75" customHeight="1">
      <c r="B31" s="364"/>
      <c r="C31" s="140">
        <f>設定!B16</f>
        <v>0</v>
      </c>
      <c r="D31" s="354"/>
      <c r="E31" s="355"/>
      <c r="F31" s="354">
        <f>D31+SUMIF(G44:G53,設定!B16,F44:G53)+SUMIF(G38,設定!B16,F38:G38)+SUMIF(G40,設定!B16,F40:G40)-SUMIF(G37,設定!B16,F37:G37)-SUMIF(G39,設定!B16,F39:G39)-SUMIF(G56:G125,設定!B16,F56:F125)</f>
        <v>0</v>
      </c>
      <c r="G31" s="355"/>
      <c r="H31" s="354">
        <f>F31+SUMIF(I44:I53,設定!B16,H44:I53)+SUMIF(I38,設定!B16,H38:I38)+SUMIF(I40,設定!B16,H40:I40)-SUMIF(I37,設定!B16,H37:I37)-SUMIF(I39,設定!B16,H39:I39)-SUMIF(I56:I125,設定!B16,H56:H125)</f>
        <v>0</v>
      </c>
      <c r="I31" s="355"/>
      <c r="J31" s="354">
        <f>H31+SUMIF(K44:K53,設定!B16,J44:K53)+SUMIF(K38,設定!B16,J38:K38)+SUMIF(K40,設定!B16,J40:K40)-SUMIF(K37,設定!B16,J37:K37)-SUMIF(K39,設定!B16,J39:K39)-SUMIF(K56:K125,設定!B16,J56:J125)</f>
        <v>0</v>
      </c>
      <c r="K31" s="355"/>
      <c r="L31" s="354">
        <f>J31+SUMIF(M44:M53,設定!B16,L44:M53)+SUMIF(M38,設定!B16,L38:M38)+SUMIF(M40,設定!B16,L40:M40)-SUMIF(M37,設定!B16,L37:M37)-SUMIF(M39,設定!B16,L39:M39)-SUMIF(M56:M125,設定!B16,L56:L125)</f>
        <v>0</v>
      </c>
      <c r="M31" s="355"/>
      <c r="N31" s="354">
        <f>L31+SUMIF(O44:O53,設定!B16,N44:O53)+SUMIF(O38,設定!B16,N38:O38)+SUMIF(O40,設定!B16,N40:O40)-SUMIF(O37,設定!B16,N37:O37)-SUMIF(O39,設定!B16,N39:O39)-SUMIF(O56:O125,設定!B16,N56:N125)</f>
        <v>0</v>
      </c>
      <c r="O31" s="355"/>
      <c r="P31" s="354">
        <f>N31+SUMIF(Q44:Q53,設定!B16,P44:Q53)+SUMIF(Q38,設定!B16,P38:Q38)+SUMIF(Q40,設定!B16,P40:Q40)-SUMIF(Q37,設定!B16,P37:Q37)-SUMIF(Q39,設定!B16,P39:Q39)-SUMIF(Q56:Q125,設定!B16,P56:P125)</f>
        <v>0</v>
      </c>
      <c r="Q31" s="355"/>
      <c r="R31" s="354">
        <f>P31+SUMIF(S44:S53,設定!B16,R44:S53)+SUMIF(S38,設定!B16,R38:S38)+SUMIF(S40,設定!B16,R40:S40)-SUMIF(S37,設定!B16,R37:S37)-SUMIF(S39,設定!B16,R39:S39)-SUMIF(S56:S125,設定!B16,R56:R125)</f>
        <v>0</v>
      </c>
      <c r="S31" s="355"/>
      <c r="T31" s="354">
        <f>R31+SUMIF(U44:U53,設定!B16,T44:U53)+SUMIF(U38,設定!B16,T38:U38)+SUMIF(U40,設定!B16,T40:U40)-SUMIF(U37,設定!B16,T37:U37)-SUMIF(U39,設定!B16,T39:U39)-SUMIF(U56:U125,設定!B16,T56:T125)</f>
        <v>0</v>
      </c>
      <c r="U31" s="355"/>
      <c r="V31" s="354">
        <f>T31+SUMIF(W44:W53,設定!B16,V44:W53)+SUMIF(W38,設定!B16,V38:W38)+SUMIF(W40,設定!B16,V40:W40)-SUMIF(W37,設定!B16,V37:W37)-SUMIF(W39,設定!B16,V39:W39)-SUMIF(W56:W125,設定!B16,V56:V125)</f>
        <v>0</v>
      </c>
      <c r="W31" s="355"/>
      <c r="X31" s="354">
        <f>V31+SUMIF(Y44:Y53,設定!B16,X44:Y53)+SUMIF(Y38,設定!B16,X38:Y38)+SUMIF(Y40,設定!B16,X40:Y40)-SUMIF(Y37,設定!B16,X37:Y37)-SUMIF(Y39,設定!B16,X39:Y39)-SUMIF(Y56:Y125,設定!B16,X56:X125)</f>
        <v>0</v>
      </c>
      <c r="Y31" s="355"/>
      <c r="Z31" s="354">
        <f>X31+SUMIF(AA44:AA53,設定!B16,Z44:AA53)+SUMIF(AA38,設定!B16,Z38:AA38)+SUMIF(AA40,設定!B16,Z40:AA40)-SUMIF(AA37,設定!B16,Z37:AA37)-SUMIF(AA39,設定!B16,Z39:AA39)-SUMIF(AA56:AA125,設定!B16,Z56:Z125)</f>
        <v>0</v>
      </c>
      <c r="AA31" s="355"/>
      <c r="AB31" s="354">
        <f>Z31+SUMIF(AC44:AC53,設定!B16,AB44:AC53)+SUMIF(AC38,設定!B16,AB38:AC38)+SUMIF(AC40,設定!B16,AB40:AC40)-SUMIF(AC37,設定!B16,AB37:AC37)-SUMIF(AC39,設定!B16,AB39:AC39)-SUMIF(AC56:AC125,設定!B16,AB56:AB125)</f>
        <v>0</v>
      </c>
      <c r="AC31" s="355"/>
      <c r="AD31" s="354">
        <f>AB31+SUMIF(AE44:AE53,設定!B16,AD44:AE53)+SUMIF(AE38,設定!B16,AD38:AE38)+SUMIF(AE40,設定!B16,AD40:AE40)-SUMIF(AE37,設定!B16,AD37:AE37)-SUMIF(AE39,設定!B16,AD39:AE39)-SUMIF(AE56:AE125,設定!B16,AD56:AE125)</f>
        <v>0</v>
      </c>
      <c r="AE31" s="355"/>
      <c r="AF31" s="354">
        <f>AD31+SUMIF(AG44:AG53,設定!B16,AF44:AG53)+SUMIF(AG38,設定!B16,AF38:AG38)+SUMIF(AG40,設定!B16,AF40:AG40)-SUMIF(AG37,設定!B16,AF37:AG37)-SUMIF(AG39,設定!B16,AF39:AG39)-SUMIF(AG56:AG125,設定!B16,AF56:AF125)</f>
        <v>0</v>
      </c>
      <c r="AG31" s="355"/>
      <c r="AH31" s="354">
        <f>AF31+SUMIF(AI44:AI53,設定!B16,AH44:AI53)+SUMIF(AI38,設定!B16,AH38:AI38)+SUMIF(AI40,設定!B16,AH40:AI40)-SUMIF(AI37,設定!B16,AH37:AI37)-SUMIF(AI39,設定!B16,AH39:AI39)-SUMIF(AI56:AI125,設定!B16,AH56:AH125)</f>
        <v>0</v>
      </c>
      <c r="AI31" s="355"/>
      <c r="AJ31" s="354">
        <f>AH31+SUMIF(AK44:AK53,設定!B16,AJ44:AK53)+SUMIF(AK38,設定!B16,AJ38:AK38)+SUMIF(AK40,設定!B16,AJ40:AK40)-SUMIF(AK37,設定!B16,AJ37:AK37)-SUMIF(AK39,設定!B16,AJ39:AK39)-SUMIF(AK56:AK125,設定!B16,AJ56:AJ125)</f>
        <v>0</v>
      </c>
      <c r="AK31" s="355"/>
      <c r="AL31" s="354">
        <f>AJ31+SUMIF(AM44:AM53,設定!B16,AL44:AM53)+SUMIF(AM38,設定!B16,AL38:AM38)+SUMIF(AM40,設定!B16,AL40:AM40)-SUMIF(AM37,設定!B16,AL37:AM37)-SUMIF(AM39,設定!B16,AL39:AM39)-SUMIF(AM56:AM125,設定!B16,AL56:AL125)</f>
        <v>0</v>
      </c>
      <c r="AM31" s="355"/>
      <c r="AN31" s="354">
        <f>AL31+SUMIF(AO44:AO53,設定!B16,AN44:AO53)+SUMIF(AO38,設定!B16,AN38:AO38)+SUMIF(AO40,設定!B16,AN40:AO40)-SUMIF(AO37,設定!B16,AN37:AO37)-SUMIF(AO39,設定!B16,AN39:AO39)-SUMIF(AO56:AO125,設定!B16,AN56:AN125)</f>
        <v>0</v>
      </c>
      <c r="AO31" s="355"/>
      <c r="AP31" s="354">
        <f>AN31+SUMIF(AQ44:AQ53,設定!B16,AP44:AQ53)+SUMIF(AQ38,設定!B16,AP38:AQ38)+SUMIF(AQ40,設定!B16,AP40:AQ40)-SUMIF(AQ37,設定!B16,AP37:AQ37)-SUMIF(AQ39,設定!B16,AP39:AQ39)-SUMIF(AQ56:AQ125,設定!B16,AP56:AP125)</f>
        <v>0</v>
      </c>
      <c r="AQ31" s="355"/>
      <c r="AR31" s="354">
        <f>AP31+SUMIF(AS44:AS53,設定!B16,AR44:AS53)+SUMIF(AS38,設定!B16,AR38:AS38)+SUMIF(AS40,設定!B16,AR40:AS40)-SUMIF(AS37,設定!B16,AR37:AS37)-SUMIF(AS39,設定!B16,AR39:AS39)-SUMIF(AS56:AS125,設定!B16,AR56:AR125)</f>
        <v>0</v>
      </c>
      <c r="AS31" s="355"/>
      <c r="AT31" s="354">
        <f>AR31+SUMIF(AU44:AU53,設定!B16,AT44:AU53)+SUMIF(AU38,設定!B16,AT38:AU38)+SUMIF(AU40,設定!B16,AT40:AU40)-SUMIF(AU37,設定!B16,AT37:AU37)-SUMIF(AU39,設定!B16,AT39:AU39)-SUMIF(AU56:AU125,設定!B16,AT56:AT125)</f>
        <v>0</v>
      </c>
      <c r="AU31" s="355"/>
      <c r="AV31" s="354">
        <f>AT31+SUMIF(AW44:AW53,設定!B16,AV44:AW53)+SUMIF(AW38,設定!B16,AV38:AW38)+SUMIF(AW40,設定!B16,AV40:AW40)-SUMIF(AW37,設定!B16,AV37:AW37)-SUMIF(AW39,設定!B16,AV39:AW39)-SUMIF(AW56:AW125,設定!B16,AV56:AV125)</f>
        <v>0</v>
      </c>
      <c r="AW31" s="355"/>
      <c r="AX31" s="354">
        <f>AV31+SUMIF(AY44:AY53,設定!B16,AX44:AY53)+SUMIF(AY38,設定!B16,AX38:AY38)+SUMIF(AY40,設定!B16,AX40:AY40)-SUMIF(AY37,設定!B16,AX37:AY37)-SUMIF(AY39,設定!B16,AX39:AY39)-SUMIF(AY56:AY125,設定!B16,AX56:AX125)</f>
        <v>0</v>
      </c>
      <c r="AY31" s="355"/>
      <c r="AZ31" s="354">
        <f>AX31+SUMIF(BA44:BA53,設定!B16,AZ44:BA53)+SUMIF(BA38,設定!B16,AZ38:BA38)+SUMIF(BA40,設定!B16,AZ40:BA40)-SUMIF(BA37,設定!B16,AZ37:BA37)-SUMIF(BA39,設定!B16,AZ39:BA39)-SUMIF(BA56:BA125,設定!B16,AZ56:AZ125)</f>
        <v>0</v>
      </c>
      <c r="BA31" s="355"/>
      <c r="BB31" s="354">
        <f>AZ31+SUMIF(BC44:BC53,設定!B16,BB44:BC53)+SUMIF(BC38,設定!B16,BB38:BC38)+SUMIF(BC40,設定!B16,BB40:BC40)-SUMIF(BC37,設定!B16,BB37:BC37)-SUMIF(BC39,設定!B16,BB39:BC39)-SUMIF(BC56:BC125,設定!B16,BB56:BB125)</f>
        <v>0</v>
      </c>
      <c r="BC31" s="355"/>
      <c r="BD31" s="354">
        <f>BB31+SUMIF(BE44:BE53,設定!B16,BD44:BE53)+SUMIF(BE38,設定!B16,BD38:BE38)+SUMIF(BE40,設定!B16,BD40:BE40)-SUMIF(BE37,設定!B16,BD37:BE37)-SUMIF(BE39,設定!B16,BD39:BE39)-SUMIF(BE56:BE125,設定!B16,BD56:BE125)</f>
        <v>0</v>
      </c>
      <c r="BE31" s="355"/>
      <c r="BF31" s="354">
        <f>BD31+SUMIF(BG44:BG53,設定!B16,BF44:BG53)+SUMIF(BG38,設定!B16,BF38:BG38)+SUMIF(BG40,設定!B16,BF40:BG40)-SUMIF(BG37,設定!B16,BF37:BG37)-SUMIF(BG39,設定!B16,BF39:BG39)-SUMIF(BG56:BG125,設定!B16,BF56:BF125)</f>
        <v>0</v>
      </c>
      <c r="BG31" s="355"/>
      <c r="BH31" s="354">
        <f>BF31+SUMIF(BI44:BI53,設定!B16,BH44:BI53)+SUMIF(BI38,設定!B16,BH38:BI38)+SUMIF(BI40,設定!B16,BH40:BI40)-SUMIF(BI37,設定!B16,BH37:BI37)-SUMIF(BI39,設定!B16,BH39:BI39)-SUMIF(BI56:BI125,設定!B16,BH56:BH125)</f>
        <v>0</v>
      </c>
      <c r="BI31" s="355"/>
      <c r="BJ31" s="354">
        <f>BH31+SUMIF(BK44:BK53,設定!B16,BJ44:BK53)+SUMIF(BK38,設定!B16,BJ38:BK38)+SUMIF(BK40,設定!B16,BJ40:BK40)-SUMIF(BK37,設定!B16,BJ37:BK37)-SUMIF(BK39,設定!B16,BJ39:BK39)-SUMIF(BK56:BK125,設定!B16,BJ56:BJ125)</f>
        <v>0</v>
      </c>
      <c r="BK31" s="355"/>
      <c r="BL31" s="354">
        <f>BJ31+SUMIF(BM44:BM53,設定!B16,BL44:BM53)+SUMIF(BM38,設定!B16,BL38:BM38)+SUMIF(BM40,設定!B16,BL40:BM40)-SUMIF(BM37,設定!B16,BL37:BM37)-SUMIF(BM39,設定!B16,BL39:BM39)-SUMIF(BM56:BM125,設定!B16,BL56:BL125)</f>
        <v>0</v>
      </c>
      <c r="BM31" s="356"/>
    </row>
    <row r="32" spans="2:65" s="98" customFormat="1" ht="18.75" customHeight="1">
      <c r="B32" s="364"/>
      <c r="C32" s="210">
        <f>設定!B17</f>
        <v>0</v>
      </c>
      <c r="D32" s="350"/>
      <c r="E32" s="351"/>
      <c r="F32" s="350">
        <f>D32+SUMIF(G44:G53,設定!B17,F44:G53)+SUMIF(G38,設定!B17,F38:G38)+SUMIF(G40,設定!B17,F40:G40)-SUMIF(G37,設定!B17,F37:G37)-SUMIF(G39,設定!B17,F39:G39)-SUMIF(G56:G125,設定!B17,F56:F125)</f>
        <v>0</v>
      </c>
      <c r="G32" s="351"/>
      <c r="H32" s="350">
        <f>F32+SUMIF(I44:I53,設定!B17,H44:I53)+SUMIF(I38,設定!B17,H38:I38)+SUMIF(I40,設定!B17,H40:I40)-SUMIF(I37,設定!B17,H37:I37)-SUMIF(I39,設定!B17,H39:I39)-SUMIF(I56:I125,設定!B17,H56:H125)</f>
        <v>0</v>
      </c>
      <c r="I32" s="351"/>
      <c r="J32" s="350">
        <f>H32+SUMIF(K44:K53,設定!B17,J44:K53)+SUMIF(K38,設定!B17,J38:K38)+SUMIF(K40,設定!B17,J40:K40)-SUMIF(K37,設定!B17,J37:K37)-SUMIF(K39,設定!B17,J39:K39)-SUMIF(K56:K125,設定!B17,J56:J125)</f>
        <v>0</v>
      </c>
      <c r="K32" s="351"/>
      <c r="L32" s="350">
        <f>J32+SUMIF(M44:M53,設定!B17,L44:M53)+SUMIF(M38,設定!B17,L38:M38)+SUMIF(M40,設定!B17,L40:M40)-SUMIF(M37,設定!B17,L37:M37)-SUMIF(M39,設定!B17,L39:M39)-SUMIF(M56:M125,設定!B17,L56:L125)</f>
        <v>0</v>
      </c>
      <c r="M32" s="351"/>
      <c r="N32" s="350">
        <f>L32+SUMIF(O44:O53,設定!B17,N44:O53)+SUMIF(O38,設定!B17,N38:O38)+SUMIF(O40,設定!B17,N40:O40)-SUMIF(O37,設定!B17,N37:O37)-SUMIF(O39,設定!B17,N39:O39)-SUMIF(O56:O125,設定!B17,N56:N125)</f>
        <v>0</v>
      </c>
      <c r="O32" s="351"/>
      <c r="P32" s="350">
        <f>N32+SUMIF(Q44:Q53,設定!B17,P44:Q53)+SUMIF(Q38,設定!B17,P38:Q38)+SUMIF(Q40,設定!B17,P40:Q40)-SUMIF(Q37,設定!B17,P37:Q37)-SUMIF(Q39,設定!B17,P39:Q39)-SUMIF(Q56:Q125,設定!B17,P56:P125)</f>
        <v>0</v>
      </c>
      <c r="Q32" s="351"/>
      <c r="R32" s="350">
        <f>P32+SUMIF(S44:S53,設定!B17,R44:S53)+SUMIF(S38,設定!B17,R38:S38)+SUMIF(S40,設定!B17,R40:S40)-SUMIF(S37,設定!B17,R37:S37)-SUMIF(S39,設定!B17,R39:S39)-SUMIF(S56:S125,設定!B17,R56:R125)</f>
        <v>0</v>
      </c>
      <c r="S32" s="351"/>
      <c r="T32" s="350">
        <f>R32+SUMIF(U44:U53,設定!B17,T44:U53)+SUMIF(U38,設定!B17,T38:U38)+SUMIF(U40,設定!B17,T40:U40)-SUMIF(U37,設定!B17,T37:U37)-SUMIF(U39,設定!B17,T39:U39)-SUMIF(U56:U125,設定!B17,T56:T125)</f>
        <v>0</v>
      </c>
      <c r="U32" s="351"/>
      <c r="V32" s="350">
        <f>T32+SUMIF(W44:W53,設定!B17,V44:W53)+SUMIF(W38,設定!B17,V38:W38)+SUMIF(W40,設定!B17,V40:W40)-SUMIF(W37,設定!B17,V37:W37)-SUMIF(W39,設定!B17,V39:W39)-SUMIF(W56:W125,設定!B17,V56:V125)</f>
        <v>0</v>
      </c>
      <c r="W32" s="351"/>
      <c r="X32" s="350">
        <f>V32+SUMIF(Y44:Y53,設定!B17,X44:Y53)+SUMIF(Y38,設定!B17,X38:Y38)+SUMIF(Y40,設定!B17,X40:Y40)-SUMIF(Y37,設定!B17,X37:Y37)-SUMIF(Y39,設定!B17,X39:Y39)-SUMIF(Y56:Y125,設定!B17,X56:X125)</f>
        <v>0</v>
      </c>
      <c r="Y32" s="351"/>
      <c r="Z32" s="350">
        <f>X32+SUMIF(AA44:AA53,設定!B17,Z44:AA53)+SUMIF(AA38,設定!B17,Z38:AA38)+SUMIF(AA40,設定!B17,Z40:AA40)-SUMIF(AA37,設定!B17,Z37:AA37)-SUMIF(AA39,設定!B17,Z39:AA39)-SUMIF(AA56:AA125,設定!B17,Z56:Z125)</f>
        <v>0</v>
      </c>
      <c r="AA32" s="351"/>
      <c r="AB32" s="350">
        <f>Z32+SUMIF(AC44:AC53,設定!B17,AB44:AC53)+SUMIF(AC38,設定!B17,AB38:AC38)+SUMIF(AC40,設定!B17,AB40:AC40)-SUMIF(AC37,設定!B17,AB37:AC37)-SUMIF(AC39,設定!B17,AB39:AC39)-SUMIF(AC56:AC125,設定!B17,AB56:AB125)</f>
        <v>0</v>
      </c>
      <c r="AC32" s="351"/>
      <c r="AD32" s="350">
        <f>AB32+SUMIF(AE44:AE53,設定!B17,AD44:AE53)+SUMIF(AE38,設定!B17,AD38:AE38)+SUMIF(AE40,設定!B17,AD40:AE40)-SUMIF(AE37,設定!B17,AD37:AE37)-SUMIF(AE39,設定!B17,AD39:AE39)-SUMIF(AE56:AE125,設定!B17,AD56:AE125)</f>
        <v>0</v>
      </c>
      <c r="AE32" s="351"/>
      <c r="AF32" s="350">
        <f>AD32+SUMIF(AG44:AG53,設定!B17,AF44:AG53)+SUMIF(AG38,設定!B17,AF38:AG38)+SUMIF(AG40,設定!B17,AF40:AG40)-SUMIF(AG37,設定!B17,AF37:AG37)-SUMIF(AG39,設定!B17,AF39:AG39)-SUMIF(AG56:AG125,設定!B17,AF56:AF125)</f>
        <v>0</v>
      </c>
      <c r="AG32" s="351"/>
      <c r="AH32" s="350">
        <f>AF32+SUMIF(AI44:AI53,設定!B17,AH44:AI53)+SUMIF(AI38,設定!B17,AH38:AI38)+SUMIF(AI40,設定!B17,AH40:AI40)-SUMIF(AI37,設定!B17,AH37:AI37)-SUMIF(AI39,設定!B17,AH39:AI39)-SUMIF(AI56:AI125,設定!B17,AH56:AH125)</f>
        <v>0</v>
      </c>
      <c r="AI32" s="351"/>
      <c r="AJ32" s="350">
        <f>AH32+SUMIF(AK44:AK53,設定!B17,AJ44:AK53)+SUMIF(AK38,設定!B17,AJ38:AK38)+SUMIF(AK40,設定!B17,AJ40:AK40)-SUMIF(AK37,設定!B17,AJ37:AK37)-SUMIF(AK39,設定!B17,AJ39:AK39)-SUMIF(AK56:AK125,設定!B17,AJ56:AJ125)</f>
        <v>0</v>
      </c>
      <c r="AK32" s="351"/>
      <c r="AL32" s="350">
        <f>AJ32+SUMIF(AM44:AM53,設定!B17,AL44:AM53)+SUMIF(AM38,設定!B17,AL38:AM38)+SUMIF(AM40,設定!B17,AL40:AM40)-SUMIF(AM37,設定!B17,AL37:AM37)-SUMIF(AM39,設定!B17,AL39:AM39)-SUMIF(AM56:AM125,設定!B17,AL56:AL125)</f>
        <v>0</v>
      </c>
      <c r="AM32" s="351"/>
      <c r="AN32" s="350">
        <f>AL32+SUMIF(AO44:AO53,設定!B17,AN44:AO53)+SUMIF(AO38,設定!B17,AN38:AO38)+SUMIF(AO40,設定!B17,AN40:AO40)-SUMIF(AO37,設定!B17,AN37:AO37)-SUMIF(AO39,設定!B17,AN39:AO39)-SUMIF(AO56:AO125,設定!B17,AN56:AN125)</f>
        <v>0</v>
      </c>
      <c r="AO32" s="351"/>
      <c r="AP32" s="350">
        <f>AN32+SUMIF(AQ44:AQ53,設定!B17,AP44:AQ53)+SUMIF(AQ38,設定!B17,AP38:AQ38)+SUMIF(AQ40,設定!B17,AP40:AQ40)-SUMIF(AQ37,設定!B17,AP37:AQ37)-SUMIF(AQ39,設定!B17,AP39:AQ39)-SUMIF(AQ56:AQ125,設定!B17,AP56:AP125)</f>
        <v>0</v>
      </c>
      <c r="AQ32" s="351"/>
      <c r="AR32" s="350">
        <f>AP32+SUMIF(AS44:AS53,設定!B17,AR44:AS53)+SUMIF(AS38,設定!B17,AR38:AS38)+SUMIF(AS40,設定!B17,AR40:AS40)-SUMIF(AS37,設定!B17,AR37:AS37)-SUMIF(AS39,設定!B17,AR39:AS39)-SUMIF(AS56:AS125,設定!B17,AR56:AR125)</f>
        <v>0</v>
      </c>
      <c r="AS32" s="351"/>
      <c r="AT32" s="350">
        <f>AR32+SUMIF(AU44:AU53,設定!B17,AT44:AU53)+SUMIF(AU38,設定!B17,AT38:AU38)+SUMIF(AU40,設定!B17,AT40:AU40)-SUMIF(AU37,設定!B17,AT37:AU37)-SUMIF(AU39,設定!B17,AT39:AU39)-SUMIF(AU56:AU125,設定!B17,AT56:AT125)</f>
        <v>0</v>
      </c>
      <c r="AU32" s="351"/>
      <c r="AV32" s="350">
        <f>AT32+SUMIF(AW44:AW53,設定!B17,AV44:AW53)+SUMIF(AW38,設定!B17,AV38:AW38)+SUMIF(AW40,設定!B17,AV40:AW40)-SUMIF(AW37,設定!B17,AV37:AW37)-SUMIF(AW39,設定!B17,AV39:AW39)-SUMIF(AW56:AW125,設定!B17,AV56:AV125)</f>
        <v>0</v>
      </c>
      <c r="AW32" s="351"/>
      <c r="AX32" s="350">
        <f>AV32+SUMIF(AY44:AY53,設定!B17,AX44:AY53)+SUMIF(AY38,設定!B17,AX38:AY38)+SUMIF(AY40,設定!B17,AX40:AY40)-SUMIF(AY37,設定!B17,AX37:AY37)-SUMIF(AY39,設定!B17,AX39:AY39)-SUMIF(AY56:AY125,設定!B17,AX56:AX125)</f>
        <v>0</v>
      </c>
      <c r="AY32" s="351"/>
      <c r="AZ32" s="350">
        <f>AX32+SUMIF(BA44:BA53,設定!B17,AZ44:BA53)+SUMIF(BA38,設定!B17,AZ38:BA38)+SUMIF(BA40,設定!B17,AZ40:BA40)-SUMIF(BA37,設定!B17,AZ37:BA37)-SUMIF(BA39,設定!B17,AZ39:BA39)-SUMIF(BA56:BA125,設定!B17,AZ56:AZ125)</f>
        <v>0</v>
      </c>
      <c r="BA32" s="351"/>
      <c r="BB32" s="350">
        <f>AZ32+SUMIF(BC44:BC53,設定!B17,BB44:BC53)+SUMIF(BC38,設定!B17,BB38:BC38)+SUMIF(BC40,設定!B17,BB40:BC40)-SUMIF(BC37,設定!B17,BB37:BC37)-SUMIF(BC39,設定!B17,BB39:BC39)-SUMIF(BC56:BC125,設定!B17,BB56:BB125)</f>
        <v>0</v>
      </c>
      <c r="BC32" s="351"/>
      <c r="BD32" s="350">
        <f>BB32+SUMIF(BE44:BE53,設定!B17,BD44:BE53)+SUMIF(BE38,設定!B17,BD38:BE38)+SUMIF(BE40,設定!B17,BD40:BE40)-SUMIF(BE37,設定!B17,BD37:BE37)-SUMIF(BE39,設定!B17,BD39:BE39)-SUMIF(BE56:BE125,設定!B17,BD56:BE125)</f>
        <v>0</v>
      </c>
      <c r="BE32" s="351"/>
      <c r="BF32" s="350">
        <f>BD32+SUMIF(BG44:BG53,設定!B17,BF44:BG53)+SUMIF(BG38,設定!B17,BF38:BG38)+SUMIF(BG40,設定!B17,BF40:BG40)-SUMIF(BG37,設定!B17,BF37:BG37)-SUMIF(BG39,設定!B17,BF39:BG39)-SUMIF(BG56:BG125,設定!B17,BF56:BF125)</f>
        <v>0</v>
      </c>
      <c r="BG32" s="351"/>
      <c r="BH32" s="350">
        <f>BF32+SUMIF(BI44:BI53,設定!B17,BH44:BI53)+SUMIF(BI38,設定!B17,BH38:BI38)+SUMIF(BI40,設定!B17,BH40:BI40)-SUMIF(BI37,設定!B17,BH37:BI37)-SUMIF(BI39,設定!B17,BH39:BI39)-SUMIF(BI56:BI125,設定!B17,BH56:BH125)</f>
        <v>0</v>
      </c>
      <c r="BI32" s="351"/>
      <c r="BJ32" s="350">
        <f>BH32+SUMIF(BK44:BK53,設定!B17,BJ44:BK53)+SUMIF(BK38,設定!B17,BJ38:BK38)+SUMIF(BK40,設定!B17,BJ40:BK40)-SUMIF(BK37,設定!B17,BJ37:BK37)-SUMIF(BK39,設定!B17,BJ39:BK39)-SUMIF(BK56:BK125,設定!B17,BJ56:BJ125)</f>
        <v>0</v>
      </c>
      <c r="BK32" s="351"/>
      <c r="BL32" s="350">
        <f>BJ32+SUMIF(BM44:BM53,設定!B17,BL44:BM53)+SUMIF(BM38,設定!B17,BL38:BM38)+SUMIF(BM40,設定!B17,BL40:BM40)-SUMIF(BM37,設定!B17,BL37:BM37)-SUMIF(BM39,設定!B17,BL39:BM39)-SUMIF(BM56:BM125,設定!B17,BL56:BL125)</f>
        <v>0</v>
      </c>
      <c r="BM32" s="352"/>
    </row>
    <row r="33" spans="1:65" s="98" customFormat="1" ht="18.75" customHeight="1">
      <c r="B33" s="364"/>
      <c r="C33" s="140">
        <f>設定!B18</f>
        <v>0</v>
      </c>
      <c r="D33" s="354"/>
      <c r="E33" s="355"/>
      <c r="F33" s="354">
        <f>D33+SUMIF(G44:G53,設定!B18,F44:G53)+SUMIF(G38,設定!B18,F38:G38)+SUMIF(G40,設定!B18,F40:G40)-SUMIF(G37,設定!B18,F37:G37)-SUMIF(G39,設定!B18,F39:G39)-SUMIF(G56:G125,設定!B18,F56:F125)</f>
        <v>0</v>
      </c>
      <c r="G33" s="355"/>
      <c r="H33" s="354">
        <f>F33+SUMIF(I44:I53,設定!B18,H44:I53)+SUMIF(I38,設定!B18,H38:I38)+SUMIF(I40,設定!B18,H40:I40)-SUMIF(I37,設定!B18,H37:I37)-SUMIF(I39,設定!B18,H39:I39)-SUMIF(I56:I125,設定!B18,H56:H125)</f>
        <v>0</v>
      </c>
      <c r="I33" s="355"/>
      <c r="J33" s="354">
        <f>H33+SUMIF(K44:K53,設定!B18,J44:K53)+SUMIF(K38,設定!B18,J38:K38)+SUMIF(K40,設定!B18,J40:K40)-SUMIF(K37,設定!B18,J37:K37)-SUMIF(K39,設定!B18,J39:K39)-SUMIF(K56:K125,設定!B18,J56:J125)</f>
        <v>0</v>
      </c>
      <c r="K33" s="355"/>
      <c r="L33" s="354">
        <f>J33+SUMIF(M44:M53,設定!B18,L44:M53)+SUMIF(M38,設定!B18,L38:M38)+SUMIF(M40,設定!B18,L40:M40)-SUMIF(M37,設定!B18,L37:M37)-SUMIF(M39,設定!B18,L39:M39)-SUMIF(M56:M125,設定!B18,L56:L125)</f>
        <v>0</v>
      </c>
      <c r="M33" s="355"/>
      <c r="N33" s="354">
        <f>L33+SUMIF(O44:O53,設定!B18,N44:O53)+SUMIF(O38,設定!B18,N38:O38)+SUMIF(O40,設定!B18,N40:O40)-SUMIF(O37,設定!B18,N37:O37)-SUMIF(O39,設定!B18,N39:O39)-SUMIF(O56:O125,設定!B18,N56:N125)</f>
        <v>0</v>
      </c>
      <c r="O33" s="355"/>
      <c r="P33" s="354">
        <f>N33+SUMIF(Q44:Q53,設定!B18,P44:Q53)+SUMIF(Q38,設定!B18,P38:Q38)+SUMIF(Q40,設定!B18,P40:Q40)-SUMIF(Q37,設定!B18,P37:Q37)-SUMIF(Q39,設定!B18,P39:Q39)-SUMIF(Q56:Q125,設定!B18,P56:P125)</f>
        <v>0</v>
      </c>
      <c r="Q33" s="355"/>
      <c r="R33" s="354">
        <f>P33+SUMIF(S44:S53,設定!B18,R44:S53)+SUMIF(S38,設定!B18,R38:S38)+SUMIF(S40,設定!B18,R40:S40)-SUMIF(S37,設定!B18,R37:S37)-SUMIF(S39,設定!B18,R39:S39)-SUMIF(S56:S125,設定!B18,R56:R125)</f>
        <v>0</v>
      </c>
      <c r="S33" s="355"/>
      <c r="T33" s="354">
        <f>R33+SUMIF(U44:U53,設定!B18,T44:U53)+SUMIF(U38,設定!B18,T38:U38)+SUMIF(U40,設定!B18,T40:U40)-SUMIF(U37,設定!B18,T37:U37)-SUMIF(U39,設定!B18,T39:U39)-SUMIF(U56:U125,設定!B18,T56:T125)</f>
        <v>0</v>
      </c>
      <c r="U33" s="355"/>
      <c r="V33" s="354">
        <f>T33+SUMIF(W44:W53,設定!B18,V44:W53)+SUMIF(W38,設定!B18,V38:W38)+SUMIF(W40,設定!B18,V40:W40)-SUMIF(W37,設定!B18,V37:W37)-SUMIF(W39,設定!B18,V39:W39)-SUMIF(W56:W125,設定!B18,V56:V125)</f>
        <v>0</v>
      </c>
      <c r="W33" s="355"/>
      <c r="X33" s="354">
        <f>V33+SUMIF(Y44:Y53,設定!B18,X44:Y53)+SUMIF(Y38,設定!B18,X38:Y38)+SUMIF(Y40,設定!B18,X40:Y40)-SUMIF(Y37,設定!B18,X37:Y37)-SUMIF(Y39,設定!B18,X39:Y39)-SUMIF(Y56:Y125,設定!B18,X56:X125)</f>
        <v>0</v>
      </c>
      <c r="Y33" s="355"/>
      <c r="Z33" s="354">
        <f>X33+SUMIF(AA44:AA53,設定!B18,Z44:AA53)+SUMIF(AA38,設定!B18,Z38:AA38)+SUMIF(AA40,設定!B18,Z40:AA40)-SUMIF(AA37,設定!B18,Z37:AA37)-SUMIF(AA39,設定!B18,Z39:AA39)-SUMIF(AA56:AA125,設定!B18,Z56:Z125)</f>
        <v>0</v>
      </c>
      <c r="AA33" s="355"/>
      <c r="AB33" s="354">
        <f>Z33+SUMIF(AC44:AC53,設定!B18,AB44:AC53)+SUMIF(AC38,設定!B18,AB38:AC38)+SUMIF(AC40,設定!B18,AB40:AC40)-SUMIF(AC37,設定!B18,AB37:AC37)-SUMIF(AC39,設定!B18,AB39:AC39)-SUMIF(AC56:AC125,設定!B18,AB56:AB125)</f>
        <v>0</v>
      </c>
      <c r="AC33" s="355"/>
      <c r="AD33" s="354">
        <f>AB33+SUMIF(AE44:AE53,設定!B18,AD44:AE53)+SUMIF(AE38,設定!B18,AD38:AE38)+SUMIF(AE40,設定!B18,AD40:AE40)-SUMIF(AE37,設定!B18,AD37:AE37)-SUMIF(AE39,設定!B18,AD39:AE39)-SUMIF(AE56:AE125,設定!B18,AD56:AE125)</f>
        <v>0</v>
      </c>
      <c r="AE33" s="355"/>
      <c r="AF33" s="354">
        <f>AD33+SUMIF(AG44:AG53,設定!B18,AF44:AG53)+SUMIF(AG38,設定!B18,AF38:AG38)+SUMIF(AG40,設定!B18,AF40:AG40)-SUMIF(AG37,設定!B18,AF37:AG37)-SUMIF(AG39,設定!B18,AF39:AG39)-SUMIF(AG56:AG125,設定!B18,AF56:AF125)</f>
        <v>0</v>
      </c>
      <c r="AG33" s="355"/>
      <c r="AH33" s="354">
        <f>AF33+SUMIF(AI44:AI53,設定!B18,AH44:AI53)+SUMIF(AI38,設定!B18,AH38:AI38)+SUMIF(AI40,設定!B18,AH40:AI40)-SUMIF(AI37,設定!B18,AH37:AI37)-SUMIF(AI39,設定!B18,AH39:AI39)-SUMIF(AI56:AI125,設定!B18,AH56:AH125)</f>
        <v>0</v>
      </c>
      <c r="AI33" s="355"/>
      <c r="AJ33" s="354">
        <f>AH33+SUMIF(AK44:AK53,設定!B18,AJ44:AK53)+SUMIF(AK38,設定!B18,AJ38:AK38)+SUMIF(AK40,設定!B18,AJ40:AK40)-SUMIF(AK37,設定!B18,AJ37:AK37)-SUMIF(AK39,設定!B18,AJ39:AK39)-SUMIF(AK56:AK125,設定!B18,AJ56:AJ125)</f>
        <v>0</v>
      </c>
      <c r="AK33" s="355"/>
      <c r="AL33" s="354">
        <f>AJ33+SUMIF(AM44:AM53,設定!B18,AL44:AM53)+SUMIF(AM38,設定!B18,AL38:AM38)+SUMIF(AM40,設定!B18,AL40:AM40)-SUMIF(AM37,設定!B18,AL37:AM37)-SUMIF(AM39,設定!B18,AL39:AM39)-SUMIF(AM56:AM125,設定!B18,AL56:AL125)</f>
        <v>0</v>
      </c>
      <c r="AM33" s="355"/>
      <c r="AN33" s="354">
        <f>AL33+SUMIF(AO44:AO53,設定!B18,AN44:AO53)+SUMIF(AO38,設定!B18,AN38:AO38)+SUMIF(AO40,設定!B18,AN40:AO40)-SUMIF(AO37,設定!B18,AN37:AO37)-SUMIF(AO39,設定!B18,AN39:AO39)-SUMIF(AO56:AO125,設定!B18,AN56:AN125)</f>
        <v>0</v>
      </c>
      <c r="AO33" s="355"/>
      <c r="AP33" s="354">
        <f>AN33+SUMIF(AQ44:AQ53,設定!B18,AP44:AQ53)+SUMIF(AQ38,設定!B18,AP38:AQ38)+SUMIF(AQ40,設定!B18,AP40:AQ40)-SUMIF(AQ37,設定!B18,AP37:AQ37)-SUMIF(AQ39,設定!B18,AP39:AQ39)-SUMIF(AQ56:AQ125,設定!B18,AP56:AP125)</f>
        <v>0</v>
      </c>
      <c r="AQ33" s="355"/>
      <c r="AR33" s="354">
        <f>AP33+SUMIF(AS44:AS53,設定!B18,AR44:AS53)+SUMIF(AS38,設定!B18,AR38:AS38)+SUMIF(AS40,設定!B18,AR40:AS40)-SUMIF(AS37,設定!B18,AR37:AS37)-SUMIF(AS39,設定!B18,AR39:AS39)-SUMIF(AS56:AS125,設定!B18,AR56:AR125)</f>
        <v>0</v>
      </c>
      <c r="AS33" s="355"/>
      <c r="AT33" s="354">
        <f>AR33+SUMIF(AU44:AU53,設定!B18,AT44:AU53)+SUMIF(AU38,設定!B18,AT38:AU38)+SUMIF(AU40,設定!B18,AT40:AU40)-SUMIF(AU37,設定!B18,AT37:AU37)-SUMIF(AU39,設定!B18,AT39:AU39)-SUMIF(AU56:AU125,設定!B18,AT56:AT125)</f>
        <v>0</v>
      </c>
      <c r="AU33" s="355"/>
      <c r="AV33" s="354">
        <f>AT33+SUMIF(AW44:AW53,設定!B18,AV44:AW53)+SUMIF(AW38,設定!B18,AV38:AW38)+SUMIF(AW40,設定!B18,AV40:AW40)-SUMIF(AW37,設定!B18,AV37:AW37)-SUMIF(AW39,設定!B18,AV39:AW39)-SUMIF(AW56:AW125,設定!B18,AV56:AV125)</f>
        <v>0</v>
      </c>
      <c r="AW33" s="355"/>
      <c r="AX33" s="354">
        <f>AV33+SUMIF(AY44:AY53,設定!B18,AX44:AY53)+SUMIF(AY38,設定!B18,AX38:AY38)+SUMIF(AY40,設定!B18,AX40:AY40)-SUMIF(AY37,設定!B18,AX37:AY37)-SUMIF(AY39,設定!B18,AX39:AY39)-SUMIF(AY56:AY125,設定!B18,AX56:AX125)</f>
        <v>0</v>
      </c>
      <c r="AY33" s="355"/>
      <c r="AZ33" s="354">
        <f>AX33+SUMIF(BA44:BA53,設定!B18,AZ44:BA53)+SUMIF(BA38,設定!B18,AZ38:BA38)+SUMIF(BA40,設定!B18,AZ40:BA40)-SUMIF(BA37,設定!B18,AZ37:BA37)-SUMIF(BA39,設定!B18,AZ39:BA39)-SUMIF(BA56:BA125,設定!B18,AZ56:AZ125)</f>
        <v>0</v>
      </c>
      <c r="BA33" s="355"/>
      <c r="BB33" s="354">
        <f>AZ33+SUMIF(BC44:BC53,設定!B18,BB44:BC53)+SUMIF(BC38,設定!B18,BB38:BC38)+SUMIF(BC40,設定!B18,BB40:BC40)-SUMIF(BC37,設定!B18,BB37:BC37)-SUMIF(BC39,設定!B18,BB39:BC39)-SUMIF(BC56:BC125,設定!B18,BB56:BB125)</f>
        <v>0</v>
      </c>
      <c r="BC33" s="355"/>
      <c r="BD33" s="354">
        <f>BB33+SUMIF(BE44:BE53,設定!B18,BD44:BE53)+SUMIF(BE38,設定!B18,BD38:BE38)+SUMIF(BE40,設定!B18,BD40:BE40)-SUMIF(BE37,設定!B18,BD37:BE37)-SUMIF(BE39,設定!B18,BD39:BE39)-SUMIF(BE56:BE125,設定!B18,BD56:BE125)</f>
        <v>0</v>
      </c>
      <c r="BE33" s="355"/>
      <c r="BF33" s="354">
        <f>BD33+SUMIF(BG44:BG53,設定!B18,BF44:BG53)+SUMIF(BG38,設定!B18,BF38:BG38)+SUMIF(BG40,設定!B18,BF40:BG40)-SUMIF(BG37,設定!B18,BF37:BG37)-SUMIF(BG39,設定!B18,BF39:BG39)-SUMIF(BG56:BG125,設定!B18,BF56:BF125)</f>
        <v>0</v>
      </c>
      <c r="BG33" s="355"/>
      <c r="BH33" s="354">
        <f>BF33+SUMIF(BI44:BI53,設定!B18,BH44:BI53)+SUMIF(BI38,設定!B18,BH38:BI38)+SUMIF(BI40,設定!B18,BH40:BI40)-SUMIF(BI37,設定!B18,BH37:BI37)-SUMIF(BI39,設定!B18,BH39:BI39)-SUMIF(BI56:BI125,設定!B18,BH56:BH125)</f>
        <v>0</v>
      </c>
      <c r="BI33" s="355"/>
      <c r="BJ33" s="354">
        <f>BH33+SUMIF(BK44:BK53,設定!B18,BJ44:BK53)+SUMIF(BK38,設定!B18,BJ38:BK38)+SUMIF(BK40,設定!B18,BJ40:BK40)-SUMIF(BK37,設定!B18,BJ37:BK37)-SUMIF(BK39,設定!B18,BJ39:BK39)-SUMIF(BK56:BK125,設定!B18,BJ56:BJ125)</f>
        <v>0</v>
      </c>
      <c r="BK33" s="355"/>
      <c r="BL33" s="354">
        <f>BJ33+SUMIF(BM44:BM53,設定!B18,BL44:BM53)+SUMIF(BM38,設定!B18,BL38:BM38)+SUMIF(BM40,設定!B18,BL40:BM40)-SUMIF(BM37,設定!B18,BL37:BM37)-SUMIF(BM39,設定!B18,BL39:BM39)-SUMIF(BM56:BM125,設定!B18,BL56:BL125)</f>
        <v>0</v>
      </c>
      <c r="BM33" s="356"/>
    </row>
    <row r="34" spans="1:65" s="98" customFormat="1" ht="18.75" customHeight="1">
      <c r="B34" s="364"/>
      <c r="C34" s="210">
        <f>設定!B19</f>
        <v>0</v>
      </c>
      <c r="D34" s="350"/>
      <c r="E34" s="351"/>
      <c r="F34" s="350">
        <f>D34+SUMIF(G44:G53,設定!B19,F44:G53)+SUMIF(G38,設定!B19,F38:G38)+SUMIF(G40,設定!B19,F40:G40)-SUMIF(G37,設定!B19,F37:G37)-SUMIF(G39,設定!B19,F39:G39)-SUMIF(G56:G125,設定!B19,F56:F125)</f>
        <v>0</v>
      </c>
      <c r="G34" s="351"/>
      <c r="H34" s="350">
        <f>F34+SUMIF(I44:I53,設定!B19,H44:I53)+SUMIF(I38,設定!B19,H38:I38)+SUMIF(I40,設定!B19,H40:I40)-SUMIF(I37,設定!B19,H37:I37)-SUMIF(I39,設定!B19,H39:I39)-SUMIF(I56:I125,設定!B19,H56:H125)</f>
        <v>0</v>
      </c>
      <c r="I34" s="351"/>
      <c r="J34" s="350">
        <f>H34+SUMIF(K44:K53,設定!B19,J44:K53)+SUMIF(K38,設定!B19,J38:K38)+SUMIF(K40,設定!B19,J40:K40)-SUMIF(K37,設定!B19,J37:K37)-SUMIF(K39,設定!B19,J39:K39)-SUMIF(K56:K125,設定!B19,J56:J125)</f>
        <v>0</v>
      </c>
      <c r="K34" s="351"/>
      <c r="L34" s="350">
        <f>J34+SUMIF(M44:M53,設定!B19,L44:M53)+SUMIF(M38,設定!B19,L38:M38)+SUMIF(M40,設定!B19,L40:M40)-SUMIF(M37,設定!B19,L37:M37)-SUMIF(M39,設定!B19,L39:M39)-SUMIF(M56:M125,設定!B19,L56:L125)</f>
        <v>0</v>
      </c>
      <c r="M34" s="351"/>
      <c r="N34" s="350">
        <f>L34+SUMIF(O44:O53,設定!B19,N44:O53)+SUMIF(O38,設定!B19,N38:O38)+SUMIF(O40,設定!B19,N40:O40)-SUMIF(O37,設定!B19,N37:O37)-SUMIF(O39,設定!B19,N39:O39)-SUMIF(O56:O125,設定!B19,N56:N125)</f>
        <v>0</v>
      </c>
      <c r="O34" s="351"/>
      <c r="P34" s="350">
        <f>N34+SUMIF(Q44:Q53,設定!B19,P44:Q53)+SUMIF(Q38,設定!B19,P38:Q38)+SUMIF(Q40,設定!B19,P40:Q40)-SUMIF(Q37,設定!B19,P37:Q37)-SUMIF(Q39,設定!B19,P39:Q39)-SUMIF(Q56:Q125,設定!B19,P56:P125)</f>
        <v>0</v>
      </c>
      <c r="Q34" s="351"/>
      <c r="R34" s="350">
        <f>P34+SUMIF(S44:S53,設定!B19,R44:S53)+SUMIF(S38,設定!B19,R38:S38)+SUMIF(S40,設定!B19,R40:S40)-SUMIF(S37,設定!B19,R37:S37)-SUMIF(S39,設定!B19,R39:S39)-SUMIF(S56:S125,設定!B19,R56:R125)</f>
        <v>0</v>
      </c>
      <c r="S34" s="351"/>
      <c r="T34" s="350">
        <f>R34+SUMIF(U44:U53,設定!B19,T44:U53)+SUMIF(U38,設定!B19,T38:U38)+SUMIF(U40,設定!B19,T40:U40)-SUMIF(U37,設定!B19,T37:U37)-SUMIF(U39,設定!B19,T39:U39)-SUMIF(U56:U125,設定!B19,T56:T125)</f>
        <v>0</v>
      </c>
      <c r="U34" s="351"/>
      <c r="V34" s="350">
        <f>T34+SUMIF(W44:W53,設定!B19,V44:W53)+SUMIF(W38,設定!B19,V38:W38)+SUMIF(W40,設定!B19,V40:W40)-SUMIF(W37,設定!B19,V37:W37)-SUMIF(W39,設定!B19,V39:W39)-SUMIF(W56:W125,設定!B19,V56:V125)</f>
        <v>0</v>
      </c>
      <c r="W34" s="351"/>
      <c r="X34" s="350">
        <f>V34+SUMIF(Y44:Y53,設定!B19,X44:Y53)+SUMIF(Y38,設定!B19,X38:Y38)+SUMIF(Y40,設定!B19,X40:Y40)-SUMIF(Y37,設定!B19,X37:Y37)-SUMIF(Y39,設定!B19,X39:Y39)-SUMIF(Y56:Y125,設定!B19,X56:X125)</f>
        <v>0</v>
      </c>
      <c r="Y34" s="351"/>
      <c r="Z34" s="350">
        <f>X34+SUMIF(AA44:AA53,設定!B19,Z44:AA53)+SUMIF(AA38,設定!B19,Z38:AA38)+SUMIF(AA40,設定!B19,Z40:AA40)-SUMIF(AA37,設定!B19,Z37:AA37)-SUMIF(AA39,設定!B19,Z39:AA39)-SUMIF(AA56:AA125,設定!B19,Z56:Z125)</f>
        <v>0</v>
      </c>
      <c r="AA34" s="351"/>
      <c r="AB34" s="350">
        <f>Z34+SUMIF(AC44:AC53,設定!B19,AB44:AC53)+SUMIF(AC38,設定!B19,AB38:AC38)+SUMIF(AC40,設定!B19,AB40:AC40)-SUMIF(AC37,設定!B19,AB37:AC37)-SUMIF(AC39,設定!B19,AB39:AC39)-SUMIF(AC56:AC125,設定!B19,AB56:AB125)</f>
        <v>0</v>
      </c>
      <c r="AC34" s="351"/>
      <c r="AD34" s="350">
        <f>AB34+SUMIF(AE44:AE53,設定!B19,AD44:AE53)+SUMIF(AE38,設定!B19,AD38:AE38)+SUMIF(AE40,設定!B19,AD40:AE40)-SUMIF(AE37,設定!B19,AD37:AE37)-SUMIF(AE39,設定!B19,AD39:AE39)-SUMIF(AE56:AE125,設定!B19,AD56:AE125)</f>
        <v>0</v>
      </c>
      <c r="AE34" s="351"/>
      <c r="AF34" s="350">
        <f>AD34+SUMIF(AG44:AG53,設定!B19,AF44:AG53)+SUMIF(AG38,設定!B19,AF38:AG38)+SUMIF(AG40,設定!B19,AF40:AG40)-SUMIF(AG37,設定!B19,AF37:AG37)-SUMIF(AG39,設定!B19,AF39:AG39)-SUMIF(AG56:AG125,設定!B19,AF56:AF125)</f>
        <v>0</v>
      </c>
      <c r="AG34" s="351"/>
      <c r="AH34" s="350">
        <f>AF34+SUMIF(AI44:AI53,設定!B19,AH44:AI53)+SUMIF(AI38,設定!B19,AH38:AI38)+SUMIF(AI40,設定!B19,AH40:AI40)-SUMIF(AI37,設定!B19,AH37:AI37)-SUMIF(AI39,設定!B19,AH39:AI39)-SUMIF(AI56:AI125,設定!B19,AH56:AH125)</f>
        <v>0</v>
      </c>
      <c r="AI34" s="351"/>
      <c r="AJ34" s="350">
        <f>AH34+SUMIF(AK44:AK53,設定!B19,AJ44:AK53)+SUMIF(AK38,設定!B19,AJ38:AK38)+SUMIF(AK40,設定!B19,AJ40:AK40)-SUMIF(AK37,設定!B19,AJ37:AK37)-SUMIF(AK39,設定!B19,AJ39:AK39)-SUMIF(AK56:AK125,設定!B19,AJ56:AJ125)</f>
        <v>0</v>
      </c>
      <c r="AK34" s="351"/>
      <c r="AL34" s="350">
        <f>AJ34+SUMIF(AM44:AM53,設定!B19,AL44:AM53)+SUMIF(AM38,設定!B19,AL38:AM38)+SUMIF(AM40,設定!B19,AL40:AM40)-SUMIF(AM37,設定!B19,AL37:AM37)-SUMIF(AM39,設定!B19,AL39:AM39)-SUMIF(AM56:AM125,設定!B19,AL56:AL125)</f>
        <v>0</v>
      </c>
      <c r="AM34" s="351"/>
      <c r="AN34" s="350">
        <f>AL34+SUMIF(AO44:AO53,設定!B19,AN44:AO53)+SUMIF(AO38,設定!B19,AN38:AO38)+SUMIF(AO40,設定!B19,AN40:AO40)-SUMIF(AO37,設定!B19,AN37:AO37)-SUMIF(AO39,設定!B19,AN39:AO39)-SUMIF(AO56:AO125,設定!B19,AN56:AN125)</f>
        <v>0</v>
      </c>
      <c r="AO34" s="351"/>
      <c r="AP34" s="350">
        <f>AN34+SUMIF(AQ44:AQ53,設定!B19,AP44:AQ53)+SUMIF(AQ38,設定!B19,AP38:AQ38)+SUMIF(AQ40,設定!B19,AP40:AQ40)-SUMIF(AQ37,設定!B19,AP37:AQ37)-SUMIF(AQ39,設定!B19,AP39:AQ39)-SUMIF(AQ56:AQ125,設定!B19,AP56:AP125)</f>
        <v>0</v>
      </c>
      <c r="AQ34" s="351"/>
      <c r="AR34" s="350">
        <f>AP34+SUMIF(AS44:AS53,設定!B19,AR44:AS53)+SUMIF(AS38,設定!B19,AR38:AS38)+SUMIF(AS40,設定!B19,AR40:AS40)-SUMIF(AS37,設定!B19,AR37:AS37)-SUMIF(AS39,設定!B19,AR39:AS39)-SUMIF(AS56:AS125,設定!B19,AR56:AR125)</f>
        <v>0</v>
      </c>
      <c r="AS34" s="351"/>
      <c r="AT34" s="350">
        <f>AR34+SUMIF(AU44:AU53,設定!B19,AT44:AU53)+SUMIF(AU38,設定!B19,AT38:AU38)+SUMIF(AU40,設定!B19,AT40:AU40)-SUMIF(AU37,設定!B19,AT37:AU37)-SUMIF(AU39,設定!B19,AT39:AU39)-SUMIF(AU56:AU125,設定!B19,AT56:AT125)</f>
        <v>0</v>
      </c>
      <c r="AU34" s="351"/>
      <c r="AV34" s="350">
        <f>AT34+SUMIF(AW44:AW53,設定!B19,AV44:AW53)+SUMIF(AW38,設定!B19,AV38:AW38)+SUMIF(AW40,設定!B19,AV40:AW40)-SUMIF(AW37,設定!B19,AV37:AW37)-SUMIF(AW39,設定!B19,AV39:AW39)-SUMIF(AW56:AW125,設定!B19,AV56:AV125)</f>
        <v>0</v>
      </c>
      <c r="AW34" s="351"/>
      <c r="AX34" s="350">
        <f>AV34+SUMIF(AY44:AY53,設定!B19,AX44:AY53)+SUMIF(AY38,設定!B19,AX38:AY38)+SUMIF(AY40,設定!B19,AX40:AY40)-SUMIF(AY37,設定!B19,AX37:AY37)-SUMIF(AY39,設定!B19,AX39:AY39)-SUMIF(AY56:AY125,設定!B19,AX56:AX125)</f>
        <v>0</v>
      </c>
      <c r="AY34" s="351"/>
      <c r="AZ34" s="350">
        <f>AX34+SUMIF(BA44:BA53,設定!B19,AZ44:BA53)+SUMIF(BA38,設定!B19,AZ38:BA38)+SUMIF(BA40,設定!B19,AZ40:BA40)-SUMIF(BA37,設定!B19,AZ37:BA37)-SUMIF(BA39,設定!B19,AZ39:BA39)-SUMIF(BA56:BA125,設定!B19,AZ56:AZ125)</f>
        <v>0</v>
      </c>
      <c r="BA34" s="351"/>
      <c r="BB34" s="350">
        <f>AZ34+SUMIF(BC44:BC53,設定!B19,BB44:BC53)+SUMIF(BC38,設定!B19,BB38:BC38)+SUMIF(BC40,設定!B19,BB40:BC40)-SUMIF(BC37,設定!B19,BB37:BC37)-SUMIF(BC39,設定!B19,BB39:BC39)-SUMIF(BC56:BC125,設定!B19,BB56:BB125)</f>
        <v>0</v>
      </c>
      <c r="BC34" s="351"/>
      <c r="BD34" s="350">
        <f>BB34+SUMIF(BE44:BE53,設定!B19,BD44:BE53)+SUMIF(BE38,設定!B19,BD38:BE38)+SUMIF(BE40,設定!B19,BD40:BE40)-SUMIF(BE37,設定!B19,BD37:BE37)-SUMIF(BE39,設定!B19,BD39:BE39)-SUMIF(BE56:BE125,設定!B19,BD56:BE125)</f>
        <v>0</v>
      </c>
      <c r="BE34" s="351"/>
      <c r="BF34" s="350">
        <f>BD34+SUMIF(BG44:BG53,設定!B19,BF44:BG53)+SUMIF(BG38,設定!B19,BF38:BG38)+SUMIF(BG40,設定!B19,BF40:BG40)-SUMIF(BG37,設定!B19,BF37:BG37)-SUMIF(BG39,設定!B19,BF39:BG39)-SUMIF(BG56:BG125,設定!B19,BF56:BF125)</f>
        <v>0</v>
      </c>
      <c r="BG34" s="351"/>
      <c r="BH34" s="350">
        <f>BF34+SUMIF(BI44:BI53,設定!B19,BH44:BI53)+SUMIF(BI38,設定!B19,BH38:BI38)+SUMIF(BI40,設定!B19,BH40:BI40)-SUMIF(BI37,設定!B19,BH37:BI37)-SUMIF(BI39,設定!B19,BH39:BI39)-SUMIF(BI56:BI125,設定!B19,BH56:BH125)</f>
        <v>0</v>
      </c>
      <c r="BI34" s="351"/>
      <c r="BJ34" s="350">
        <f>BH34+SUMIF(BK44:BK53,設定!B19,BJ44:BK53)+SUMIF(BK38,設定!B19,BJ38:BK38)+SUMIF(BK40,設定!B19,BJ40:BK40)-SUMIF(BK37,設定!B19,BJ37:BK37)-SUMIF(BK39,設定!B19,BJ39:BK39)-SUMIF(BK56:BK125,設定!B19,BJ56:BJ125)</f>
        <v>0</v>
      </c>
      <c r="BK34" s="351"/>
      <c r="BL34" s="350">
        <f>BJ34+SUMIF(BM44:BM53,設定!B19,BL44:BM53)+SUMIF(BM38,設定!B19,BL38:BM38)+SUMIF(BM40,設定!B19,BL40:BM40)-SUMIF(BM37,設定!B19,BL37:BM37)-SUMIF(BM39,設定!B19,BL39:BM39)-SUMIF(BM56:BM125,設定!B19,BL56:BL125)</f>
        <v>0</v>
      </c>
      <c r="BM34" s="352"/>
    </row>
    <row r="35" spans="1:65" s="98" customFormat="1" ht="18.75" customHeight="1" thickBot="1">
      <c r="B35" s="365"/>
      <c r="C35" s="211" t="s">
        <v>81</v>
      </c>
      <c r="D35" s="348">
        <f>SUM(D20:E34)</f>
        <v>3220000</v>
      </c>
      <c r="E35" s="349"/>
      <c r="F35" s="348">
        <f>SUM(F20:G34)</f>
        <v>3220000</v>
      </c>
      <c r="G35" s="349"/>
      <c r="H35" s="348">
        <f t="shared" ref="H35" si="124">SUM(H20:I34)</f>
        <v>3220000</v>
      </c>
      <c r="I35" s="349"/>
      <c r="J35" s="348">
        <f t="shared" ref="J35" si="125">SUM(J20:K34)</f>
        <v>3220000</v>
      </c>
      <c r="K35" s="349"/>
      <c r="L35" s="348">
        <f t="shared" ref="L35" si="126">SUM(L20:M34)</f>
        <v>3220000</v>
      </c>
      <c r="M35" s="349"/>
      <c r="N35" s="348">
        <f t="shared" ref="N35" si="127">SUM(N20:O34)</f>
        <v>3220000</v>
      </c>
      <c r="O35" s="349"/>
      <c r="P35" s="348">
        <f t="shared" ref="P35" si="128">SUM(P20:Q34)</f>
        <v>3220000</v>
      </c>
      <c r="Q35" s="349"/>
      <c r="R35" s="348">
        <f t="shared" ref="R35" si="129">SUM(R20:S34)</f>
        <v>3220000</v>
      </c>
      <c r="S35" s="349"/>
      <c r="T35" s="348">
        <f t="shared" ref="T35" si="130">SUM(T20:U34)</f>
        <v>3220000</v>
      </c>
      <c r="U35" s="349"/>
      <c r="V35" s="348">
        <f t="shared" ref="V35" si="131">SUM(V20:W34)</f>
        <v>3220000</v>
      </c>
      <c r="W35" s="349"/>
      <c r="X35" s="348">
        <f t="shared" ref="X35" si="132">SUM(X20:Y34)</f>
        <v>3220000</v>
      </c>
      <c r="Y35" s="349"/>
      <c r="Z35" s="348">
        <f t="shared" ref="Z35" si="133">SUM(Z20:AA34)</f>
        <v>3220000</v>
      </c>
      <c r="AA35" s="349"/>
      <c r="AB35" s="348">
        <f t="shared" ref="AB35" si="134">SUM(AB20:AC34)</f>
        <v>3220000</v>
      </c>
      <c r="AC35" s="349"/>
      <c r="AD35" s="348">
        <f t="shared" ref="AD35" si="135">SUM(AD20:AE34)</f>
        <v>3220000</v>
      </c>
      <c r="AE35" s="349"/>
      <c r="AF35" s="348">
        <f t="shared" ref="AF35" si="136">SUM(AF20:AG34)</f>
        <v>3220000</v>
      </c>
      <c r="AG35" s="349"/>
      <c r="AH35" s="348">
        <f t="shared" ref="AH35" si="137">SUM(AH20:AI34)</f>
        <v>3220000</v>
      </c>
      <c r="AI35" s="349"/>
      <c r="AJ35" s="348">
        <f t="shared" ref="AJ35" si="138">SUM(AJ20:AK34)</f>
        <v>3220000</v>
      </c>
      <c r="AK35" s="349"/>
      <c r="AL35" s="348">
        <f t="shared" ref="AL35" si="139">SUM(AL20:AM34)</f>
        <v>3220000</v>
      </c>
      <c r="AM35" s="349"/>
      <c r="AN35" s="348">
        <f t="shared" ref="AN35" si="140">SUM(AN20:AO34)</f>
        <v>3220000</v>
      </c>
      <c r="AO35" s="349"/>
      <c r="AP35" s="348">
        <f t="shared" ref="AP35" si="141">SUM(AP20:AQ34)</f>
        <v>3220000</v>
      </c>
      <c r="AQ35" s="349"/>
      <c r="AR35" s="348">
        <f t="shared" ref="AR35" si="142">SUM(AR20:AS34)</f>
        <v>3220000</v>
      </c>
      <c r="AS35" s="349"/>
      <c r="AT35" s="348">
        <f t="shared" ref="AT35" si="143">SUM(AT20:AU34)</f>
        <v>3220000</v>
      </c>
      <c r="AU35" s="349"/>
      <c r="AV35" s="348">
        <f t="shared" ref="AV35" si="144">SUM(AV20:AW34)</f>
        <v>3220000</v>
      </c>
      <c r="AW35" s="349"/>
      <c r="AX35" s="348">
        <f t="shared" ref="AX35" si="145">SUM(AX20:AY34)</f>
        <v>3220000</v>
      </c>
      <c r="AY35" s="349"/>
      <c r="AZ35" s="348">
        <f t="shared" ref="AZ35" si="146">SUM(AZ20:BA34)</f>
        <v>3220000</v>
      </c>
      <c r="BA35" s="349"/>
      <c r="BB35" s="348">
        <f t="shared" ref="BB35" si="147">SUM(BB20:BC34)</f>
        <v>3220000</v>
      </c>
      <c r="BC35" s="349"/>
      <c r="BD35" s="348">
        <f t="shared" ref="BD35" si="148">SUM(BD20:BE34)</f>
        <v>3220000</v>
      </c>
      <c r="BE35" s="349"/>
      <c r="BF35" s="348">
        <f t="shared" ref="BF35" si="149">SUM(BF20:BG34)</f>
        <v>3220000</v>
      </c>
      <c r="BG35" s="349"/>
      <c r="BH35" s="348">
        <f t="shared" ref="BH35" si="150">SUM(BH20:BI34)</f>
        <v>3220000</v>
      </c>
      <c r="BI35" s="349"/>
      <c r="BJ35" s="348">
        <f t="shared" ref="BJ35" si="151">SUM(BJ20:BK34)</f>
        <v>3220000</v>
      </c>
      <c r="BK35" s="349"/>
      <c r="BL35" s="348">
        <f t="shared" ref="BL35" si="152">SUM(BL20:BM34)</f>
        <v>3220000</v>
      </c>
      <c r="BM35" s="353"/>
    </row>
    <row r="36" spans="1:65" s="98" customFormat="1" ht="18.75" customHeight="1" thickTop="1" thickBot="1">
      <c r="C36" s="195">
        <v>1</v>
      </c>
      <c r="D36" s="129"/>
      <c r="E36" s="159"/>
      <c r="F36" s="129"/>
      <c r="G36" s="129"/>
      <c r="H36" s="129"/>
      <c r="I36" s="129"/>
      <c r="J36" s="129"/>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BK36" s="150"/>
      <c r="BL36" s="150"/>
      <c r="BM36" s="150"/>
    </row>
    <row r="37" spans="1:65" s="98" customFormat="1" ht="18.75" customHeight="1" thickTop="1">
      <c r="B37" s="345" t="s">
        <v>84</v>
      </c>
      <c r="C37" s="145" t="s">
        <v>85</v>
      </c>
      <c r="D37" s="146"/>
      <c r="E37" s="163"/>
      <c r="F37" s="146">
        <v>5000</v>
      </c>
      <c r="G37" s="163" t="s">
        <v>17</v>
      </c>
      <c r="H37" s="146"/>
      <c r="I37" s="163"/>
      <c r="J37" s="146"/>
      <c r="K37" s="163"/>
      <c r="L37" s="146"/>
      <c r="M37" s="163"/>
      <c r="N37" s="146"/>
      <c r="O37" s="163"/>
      <c r="P37" s="146"/>
      <c r="Q37" s="163"/>
      <c r="R37" s="146"/>
      <c r="S37" s="163"/>
      <c r="T37" s="146"/>
      <c r="U37" s="163"/>
      <c r="V37" s="146"/>
      <c r="W37" s="163"/>
      <c r="X37" s="146"/>
      <c r="Y37" s="163"/>
      <c r="Z37" s="146"/>
      <c r="AA37" s="163"/>
      <c r="AB37" s="146"/>
      <c r="AC37" s="163"/>
      <c r="AD37" s="146"/>
      <c r="AE37" s="163"/>
      <c r="AF37" s="146"/>
      <c r="AG37" s="163"/>
      <c r="AH37" s="146"/>
      <c r="AI37" s="163"/>
      <c r="AJ37" s="146"/>
      <c r="AK37" s="163"/>
      <c r="AL37" s="146"/>
      <c r="AM37" s="163"/>
      <c r="AN37" s="146"/>
      <c r="AO37" s="163"/>
      <c r="AP37" s="146"/>
      <c r="AQ37" s="163"/>
      <c r="AR37" s="146"/>
      <c r="AS37" s="163"/>
      <c r="AT37" s="146"/>
      <c r="AU37" s="163"/>
      <c r="AV37" s="146"/>
      <c r="AW37" s="163"/>
      <c r="AX37" s="146"/>
      <c r="AY37" s="163"/>
      <c r="AZ37" s="146"/>
      <c r="BA37" s="163"/>
      <c r="BB37" s="146"/>
      <c r="BC37" s="163"/>
      <c r="BD37" s="146"/>
      <c r="BE37" s="163"/>
      <c r="BF37" s="146"/>
      <c r="BG37" s="163"/>
      <c r="BH37" s="146"/>
      <c r="BI37" s="163"/>
      <c r="BJ37" s="146"/>
      <c r="BK37" s="163"/>
      <c r="BL37" s="146"/>
      <c r="BM37" s="260"/>
    </row>
    <row r="38" spans="1:65" s="98" customFormat="1" ht="18.75" customHeight="1" thickBot="1">
      <c r="B38" s="346"/>
      <c r="C38" s="186" t="s">
        <v>86</v>
      </c>
      <c r="D38" s="185"/>
      <c r="E38" s="187"/>
      <c r="F38" s="185">
        <v>5000</v>
      </c>
      <c r="G38" s="187" t="s">
        <v>28</v>
      </c>
      <c r="H38" s="185"/>
      <c r="I38" s="187"/>
      <c r="J38" s="185"/>
      <c r="K38" s="187"/>
      <c r="L38" s="185"/>
      <c r="M38" s="187"/>
      <c r="N38" s="185"/>
      <c r="O38" s="187"/>
      <c r="P38" s="185"/>
      <c r="Q38" s="187"/>
      <c r="R38" s="185"/>
      <c r="S38" s="187"/>
      <c r="T38" s="185"/>
      <c r="U38" s="187"/>
      <c r="V38" s="185"/>
      <c r="W38" s="187"/>
      <c r="X38" s="185"/>
      <c r="Y38" s="187"/>
      <c r="Z38" s="185"/>
      <c r="AA38" s="187"/>
      <c r="AB38" s="185"/>
      <c r="AC38" s="187"/>
      <c r="AD38" s="185"/>
      <c r="AE38" s="187"/>
      <c r="AF38" s="185"/>
      <c r="AG38" s="187"/>
      <c r="AH38" s="185"/>
      <c r="AI38" s="187"/>
      <c r="AJ38" s="185"/>
      <c r="AK38" s="187"/>
      <c r="AL38" s="185"/>
      <c r="AM38" s="187"/>
      <c r="AN38" s="185"/>
      <c r="AO38" s="187"/>
      <c r="AP38" s="185"/>
      <c r="AQ38" s="187"/>
      <c r="AR38" s="185"/>
      <c r="AS38" s="187"/>
      <c r="AT38" s="185"/>
      <c r="AU38" s="187"/>
      <c r="AV38" s="185"/>
      <c r="AW38" s="187"/>
      <c r="AX38" s="185"/>
      <c r="AY38" s="187"/>
      <c r="AZ38" s="185"/>
      <c r="BA38" s="187"/>
      <c r="BB38" s="185"/>
      <c r="BC38" s="187"/>
      <c r="BD38" s="185"/>
      <c r="BE38" s="187"/>
      <c r="BF38" s="185"/>
      <c r="BG38" s="187"/>
      <c r="BH38" s="185"/>
      <c r="BI38" s="187"/>
      <c r="BJ38" s="185"/>
      <c r="BK38" s="187"/>
      <c r="BL38" s="185"/>
      <c r="BM38" s="261"/>
    </row>
    <row r="39" spans="1:65" s="98" customFormat="1" ht="18.75" customHeight="1" thickTop="1">
      <c r="B39" s="346"/>
      <c r="C39" s="115" t="s">
        <v>85</v>
      </c>
      <c r="D39" s="149"/>
      <c r="E39" s="164"/>
      <c r="F39" s="149"/>
      <c r="G39" s="164"/>
      <c r="H39" s="149"/>
      <c r="I39" s="164"/>
      <c r="J39" s="149"/>
      <c r="K39" s="164"/>
      <c r="L39" s="149"/>
      <c r="M39" s="164"/>
      <c r="N39" s="149"/>
      <c r="O39" s="164"/>
      <c r="P39" s="149"/>
      <c r="Q39" s="164"/>
      <c r="R39" s="149"/>
      <c r="S39" s="164"/>
      <c r="T39" s="149"/>
      <c r="U39" s="164"/>
      <c r="V39" s="149"/>
      <c r="W39" s="164"/>
      <c r="X39" s="149"/>
      <c r="Y39" s="164"/>
      <c r="Z39" s="149"/>
      <c r="AA39" s="164"/>
      <c r="AB39" s="149"/>
      <c r="AC39" s="164"/>
      <c r="AD39" s="149"/>
      <c r="AE39" s="164"/>
      <c r="AF39" s="149"/>
      <c r="AG39" s="164"/>
      <c r="AH39" s="149"/>
      <c r="AI39" s="164"/>
      <c r="AJ39" s="149"/>
      <c r="AK39" s="164"/>
      <c r="AL39" s="149"/>
      <c r="AM39" s="164"/>
      <c r="AN39" s="149"/>
      <c r="AO39" s="164"/>
      <c r="AP39" s="149"/>
      <c r="AQ39" s="164"/>
      <c r="AR39" s="149"/>
      <c r="AS39" s="164"/>
      <c r="AT39" s="149"/>
      <c r="AU39" s="164"/>
      <c r="AV39" s="149"/>
      <c r="AW39" s="164"/>
      <c r="AX39" s="149"/>
      <c r="AY39" s="164"/>
      <c r="AZ39" s="149"/>
      <c r="BA39" s="164"/>
      <c r="BB39" s="149"/>
      <c r="BC39" s="164"/>
      <c r="BD39" s="149"/>
      <c r="BE39" s="164"/>
      <c r="BF39" s="149"/>
      <c r="BG39" s="164"/>
      <c r="BH39" s="149"/>
      <c r="BI39" s="164"/>
      <c r="BJ39" s="149"/>
      <c r="BK39" s="164"/>
      <c r="BL39" s="149"/>
      <c r="BM39" s="262"/>
    </row>
    <row r="40" spans="1:65" s="98" customFormat="1" ht="18.75" customHeight="1" thickBot="1">
      <c r="B40" s="347"/>
      <c r="C40" s="188" t="s">
        <v>86</v>
      </c>
      <c r="D40" s="189"/>
      <c r="E40" s="190"/>
      <c r="F40" s="189"/>
      <c r="G40" s="190"/>
      <c r="H40" s="189"/>
      <c r="I40" s="190"/>
      <c r="J40" s="189"/>
      <c r="K40" s="190"/>
      <c r="L40" s="189"/>
      <c r="M40" s="190"/>
      <c r="N40" s="189"/>
      <c r="O40" s="190"/>
      <c r="P40" s="189"/>
      <c r="Q40" s="190"/>
      <c r="R40" s="189"/>
      <c r="S40" s="190"/>
      <c r="T40" s="189"/>
      <c r="U40" s="190"/>
      <c r="V40" s="189"/>
      <c r="W40" s="190"/>
      <c r="X40" s="189"/>
      <c r="Y40" s="190"/>
      <c r="Z40" s="189"/>
      <c r="AA40" s="190"/>
      <c r="AB40" s="189"/>
      <c r="AC40" s="190"/>
      <c r="AD40" s="189"/>
      <c r="AE40" s="190"/>
      <c r="AF40" s="189"/>
      <c r="AG40" s="190"/>
      <c r="AH40" s="189"/>
      <c r="AI40" s="190"/>
      <c r="AJ40" s="189"/>
      <c r="AK40" s="190"/>
      <c r="AL40" s="189"/>
      <c r="AM40" s="190"/>
      <c r="AN40" s="189"/>
      <c r="AO40" s="190"/>
      <c r="AP40" s="189"/>
      <c r="AQ40" s="190"/>
      <c r="AR40" s="189"/>
      <c r="AS40" s="190"/>
      <c r="AT40" s="189"/>
      <c r="AU40" s="190"/>
      <c r="AV40" s="189"/>
      <c r="AW40" s="190"/>
      <c r="AX40" s="189"/>
      <c r="AY40" s="190"/>
      <c r="AZ40" s="189"/>
      <c r="BA40" s="190"/>
      <c r="BB40" s="189"/>
      <c r="BC40" s="190"/>
      <c r="BD40" s="189"/>
      <c r="BE40" s="190"/>
      <c r="BF40" s="189"/>
      <c r="BG40" s="190"/>
      <c r="BH40" s="189"/>
      <c r="BI40" s="190"/>
      <c r="BJ40" s="189"/>
      <c r="BK40" s="190"/>
      <c r="BL40" s="189"/>
      <c r="BM40" s="263"/>
    </row>
    <row r="41" spans="1:65" s="165" customFormat="1" ht="29.25" customHeight="1" thickTop="1" thickBot="1">
      <c r="C41" s="195">
        <v>1</v>
      </c>
      <c r="D41" s="167"/>
      <c r="E41" s="168"/>
      <c r="F41" s="167"/>
      <c r="G41" s="168"/>
      <c r="H41" s="167"/>
      <c r="I41" s="168"/>
      <c r="J41" s="167"/>
      <c r="K41" s="168"/>
      <c r="L41" s="167"/>
      <c r="M41" s="168"/>
      <c r="N41" s="167"/>
      <c r="O41" s="168"/>
      <c r="P41" s="167"/>
      <c r="Q41" s="168"/>
      <c r="R41" s="167"/>
      <c r="S41" s="168"/>
      <c r="T41" s="167"/>
      <c r="U41" s="168"/>
      <c r="V41" s="167"/>
      <c r="W41" s="168"/>
      <c r="X41" s="167"/>
      <c r="Y41" s="168"/>
      <c r="Z41" s="167"/>
      <c r="AA41" s="168"/>
      <c r="AB41" s="167"/>
      <c r="AC41" s="168"/>
      <c r="AD41" s="167"/>
      <c r="AE41" s="168"/>
      <c r="AF41" s="167"/>
      <c r="AG41" s="168"/>
      <c r="AH41" s="167"/>
      <c r="AI41" s="168"/>
      <c r="AJ41" s="167"/>
      <c r="AK41" s="168"/>
      <c r="AL41" s="167"/>
      <c r="AM41" s="168"/>
      <c r="AN41" s="167"/>
      <c r="AO41" s="168"/>
      <c r="AP41" s="167"/>
      <c r="AQ41" s="168"/>
      <c r="AR41" s="167"/>
      <c r="AS41" s="168"/>
      <c r="AT41" s="167"/>
      <c r="AU41" s="168"/>
      <c r="AV41" s="167"/>
      <c r="AW41" s="168"/>
      <c r="AX41" s="167"/>
      <c r="AY41" s="168"/>
      <c r="AZ41" s="167"/>
      <c r="BA41" s="168"/>
      <c r="BB41" s="167"/>
      <c r="BC41" s="168"/>
      <c r="BD41" s="167"/>
      <c r="BE41" s="168"/>
      <c r="BF41" s="167"/>
      <c r="BG41" s="168"/>
      <c r="BH41" s="167"/>
      <c r="BI41" s="168"/>
      <c r="BJ41" s="167"/>
      <c r="BK41" s="168"/>
      <c r="BL41" s="167"/>
      <c r="BM41" s="168"/>
    </row>
    <row r="42" spans="1:65" s="98" customFormat="1" ht="22" thickTop="1">
      <c r="A42" s="100"/>
      <c r="B42" s="183"/>
      <c r="C42" s="107" t="s">
        <v>82</v>
      </c>
      <c r="D42" s="342">
        <f>D18</f>
        <v>45658</v>
      </c>
      <c r="E42" s="343"/>
      <c r="F42" s="342">
        <f>F18</f>
        <v>45659</v>
      </c>
      <c r="G42" s="343"/>
      <c r="H42" s="342">
        <f>H18</f>
        <v>45660</v>
      </c>
      <c r="I42" s="343"/>
      <c r="J42" s="342">
        <f>J18</f>
        <v>45661</v>
      </c>
      <c r="K42" s="343"/>
      <c r="L42" s="342">
        <f>L18</f>
        <v>45662</v>
      </c>
      <c r="M42" s="343"/>
      <c r="N42" s="342">
        <f>N18</f>
        <v>45663</v>
      </c>
      <c r="O42" s="343"/>
      <c r="P42" s="342">
        <f>P18</f>
        <v>45664</v>
      </c>
      <c r="Q42" s="343"/>
      <c r="R42" s="342">
        <f>R18</f>
        <v>45665</v>
      </c>
      <c r="S42" s="343"/>
      <c r="T42" s="342">
        <f>T18</f>
        <v>45666</v>
      </c>
      <c r="U42" s="343"/>
      <c r="V42" s="342">
        <f>V18</f>
        <v>45667</v>
      </c>
      <c r="W42" s="343"/>
      <c r="X42" s="342">
        <f>X18</f>
        <v>45668</v>
      </c>
      <c r="Y42" s="343"/>
      <c r="Z42" s="342">
        <f>Z18</f>
        <v>45669</v>
      </c>
      <c r="AA42" s="343"/>
      <c r="AB42" s="342">
        <f>AB18</f>
        <v>45670</v>
      </c>
      <c r="AC42" s="343"/>
      <c r="AD42" s="342">
        <f>AD18</f>
        <v>45671</v>
      </c>
      <c r="AE42" s="343"/>
      <c r="AF42" s="342">
        <f>AF18</f>
        <v>45672</v>
      </c>
      <c r="AG42" s="343"/>
      <c r="AH42" s="342">
        <f>AH18</f>
        <v>45673</v>
      </c>
      <c r="AI42" s="343"/>
      <c r="AJ42" s="342">
        <f>AJ18</f>
        <v>45674</v>
      </c>
      <c r="AK42" s="343"/>
      <c r="AL42" s="342">
        <f>AL18</f>
        <v>45675</v>
      </c>
      <c r="AM42" s="343"/>
      <c r="AN42" s="342">
        <f>AN18</f>
        <v>45676</v>
      </c>
      <c r="AO42" s="343"/>
      <c r="AP42" s="342">
        <f>AP18</f>
        <v>45677</v>
      </c>
      <c r="AQ42" s="343"/>
      <c r="AR42" s="342">
        <f>AR18</f>
        <v>45678</v>
      </c>
      <c r="AS42" s="343"/>
      <c r="AT42" s="342">
        <f>AT18</f>
        <v>45679</v>
      </c>
      <c r="AU42" s="343"/>
      <c r="AV42" s="342">
        <f>AV18</f>
        <v>45680</v>
      </c>
      <c r="AW42" s="343"/>
      <c r="AX42" s="342">
        <f>AX18</f>
        <v>45681</v>
      </c>
      <c r="AY42" s="343"/>
      <c r="AZ42" s="342">
        <f>AZ18</f>
        <v>45682</v>
      </c>
      <c r="BA42" s="343"/>
      <c r="BB42" s="342">
        <f>BB18</f>
        <v>45683</v>
      </c>
      <c r="BC42" s="343"/>
      <c r="BD42" s="342">
        <f>BD18</f>
        <v>45684</v>
      </c>
      <c r="BE42" s="343"/>
      <c r="BF42" s="342">
        <f>BF18</f>
        <v>45685</v>
      </c>
      <c r="BG42" s="343"/>
      <c r="BH42" s="342">
        <f>BH18</f>
        <v>45686</v>
      </c>
      <c r="BI42" s="343"/>
      <c r="BJ42" s="342">
        <f>BJ18</f>
        <v>45687</v>
      </c>
      <c r="BK42" s="343"/>
      <c r="BL42" s="342">
        <f>BL18</f>
        <v>45688</v>
      </c>
      <c r="BM42" s="344"/>
    </row>
    <row r="43" spans="1:65" s="98" customFormat="1" ht="19" thickBot="1">
      <c r="A43" s="100"/>
      <c r="B43" s="184"/>
      <c r="C43" s="106" t="s">
        <v>83</v>
      </c>
      <c r="D43" s="339">
        <f>D42</f>
        <v>45658</v>
      </c>
      <c r="E43" s="341"/>
      <c r="F43" s="339">
        <f>F42</f>
        <v>45659</v>
      </c>
      <c r="G43" s="341"/>
      <c r="H43" s="339">
        <f>H42</f>
        <v>45660</v>
      </c>
      <c r="I43" s="341"/>
      <c r="J43" s="339">
        <f>J42</f>
        <v>45661</v>
      </c>
      <c r="K43" s="341"/>
      <c r="L43" s="339">
        <f>L42</f>
        <v>45662</v>
      </c>
      <c r="M43" s="341"/>
      <c r="N43" s="339">
        <f>N42</f>
        <v>45663</v>
      </c>
      <c r="O43" s="341"/>
      <c r="P43" s="339">
        <f>P42</f>
        <v>45664</v>
      </c>
      <c r="Q43" s="341"/>
      <c r="R43" s="339">
        <f>R42</f>
        <v>45665</v>
      </c>
      <c r="S43" s="341"/>
      <c r="T43" s="339">
        <f>T42</f>
        <v>45666</v>
      </c>
      <c r="U43" s="341"/>
      <c r="V43" s="339">
        <f>V42</f>
        <v>45667</v>
      </c>
      <c r="W43" s="341"/>
      <c r="X43" s="339">
        <f>X42</f>
        <v>45668</v>
      </c>
      <c r="Y43" s="341"/>
      <c r="Z43" s="339">
        <f>Z42</f>
        <v>45669</v>
      </c>
      <c r="AA43" s="341"/>
      <c r="AB43" s="339">
        <f>AB42</f>
        <v>45670</v>
      </c>
      <c r="AC43" s="341"/>
      <c r="AD43" s="339">
        <f>AD42</f>
        <v>45671</v>
      </c>
      <c r="AE43" s="341"/>
      <c r="AF43" s="339">
        <f>AF42</f>
        <v>45672</v>
      </c>
      <c r="AG43" s="341"/>
      <c r="AH43" s="339">
        <f>AH42</f>
        <v>45673</v>
      </c>
      <c r="AI43" s="341"/>
      <c r="AJ43" s="339">
        <f>AJ42</f>
        <v>45674</v>
      </c>
      <c r="AK43" s="341"/>
      <c r="AL43" s="339">
        <f>AL42</f>
        <v>45675</v>
      </c>
      <c r="AM43" s="341"/>
      <c r="AN43" s="339">
        <f>AN42</f>
        <v>45676</v>
      </c>
      <c r="AO43" s="341"/>
      <c r="AP43" s="339">
        <f>AP42</f>
        <v>45677</v>
      </c>
      <c r="AQ43" s="341"/>
      <c r="AR43" s="339">
        <f>AR42</f>
        <v>45678</v>
      </c>
      <c r="AS43" s="341"/>
      <c r="AT43" s="339">
        <f>AT42</f>
        <v>45679</v>
      </c>
      <c r="AU43" s="341"/>
      <c r="AV43" s="339">
        <f>AV42</f>
        <v>45680</v>
      </c>
      <c r="AW43" s="341"/>
      <c r="AX43" s="339">
        <f>AX42</f>
        <v>45681</v>
      </c>
      <c r="AY43" s="341"/>
      <c r="AZ43" s="339">
        <f>AZ42</f>
        <v>45682</v>
      </c>
      <c r="BA43" s="341"/>
      <c r="BB43" s="339">
        <f>BB42</f>
        <v>45683</v>
      </c>
      <c r="BC43" s="341"/>
      <c r="BD43" s="339">
        <f>BD42</f>
        <v>45684</v>
      </c>
      <c r="BE43" s="341"/>
      <c r="BF43" s="339">
        <f>BF42</f>
        <v>45685</v>
      </c>
      <c r="BG43" s="341"/>
      <c r="BH43" s="339">
        <f>BH42</f>
        <v>45686</v>
      </c>
      <c r="BI43" s="341"/>
      <c r="BJ43" s="339">
        <f>BJ42</f>
        <v>45687</v>
      </c>
      <c r="BK43" s="341"/>
      <c r="BL43" s="339">
        <f>BL42</f>
        <v>45688</v>
      </c>
      <c r="BM43" s="340"/>
    </row>
    <row r="44" spans="1:65" s="98" customFormat="1" ht="19" thickTop="1">
      <c r="A44" s="100"/>
      <c r="B44" s="337" t="s">
        <v>3</v>
      </c>
      <c r="C44" s="170" t="s">
        <v>11</v>
      </c>
      <c r="D44" s="146"/>
      <c r="E44" s="163"/>
      <c r="F44" s="146">
        <v>300000</v>
      </c>
      <c r="G44" s="163" t="s">
        <v>10</v>
      </c>
      <c r="H44" s="146"/>
      <c r="I44" s="163"/>
      <c r="J44" s="146"/>
      <c r="K44" s="163"/>
      <c r="L44" s="146"/>
      <c r="M44" s="163"/>
      <c r="N44" s="146"/>
      <c r="O44" s="163"/>
      <c r="P44" s="146"/>
      <c r="Q44" s="163"/>
      <c r="R44" s="146"/>
      <c r="S44" s="163"/>
      <c r="T44" s="146"/>
      <c r="U44" s="163"/>
      <c r="V44" s="146"/>
      <c r="W44" s="163"/>
      <c r="X44" s="146"/>
      <c r="Y44" s="163"/>
      <c r="Z44" s="146"/>
      <c r="AA44" s="163"/>
      <c r="AB44" s="146"/>
      <c r="AC44" s="163"/>
      <c r="AD44" s="146"/>
      <c r="AE44" s="163"/>
      <c r="AF44" s="146"/>
      <c r="AG44" s="163"/>
      <c r="AH44" s="146"/>
      <c r="AI44" s="163"/>
      <c r="AJ44" s="146"/>
      <c r="AK44" s="163"/>
      <c r="AL44" s="146"/>
      <c r="AM44" s="163"/>
      <c r="AN44" s="146"/>
      <c r="AO44" s="163"/>
      <c r="AP44" s="146"/>
      <c r="AQ44" s="163"/>
      <c r="AR44" s="146"/>
      <c r="AS44" s="163"/>
      <c r="AT44" s="146"/>
      <c r="AU44" s="163"/>
      <c r="AV44" s="146"/>
      <c r="AW44" s="163"/>
      <c r="AX44" s="146"/>
      <c r="AY44" s="163"/>
      <c r="AZ44" s="146"/>
      <c r="BA44" s="163"/>
      <c r="BB44" s="146"/>
      <c r="BC44" s="163"/>
      <c r="BD44" s="146"/>
      <c r="BE44" s="163"/>
      <c r="BF44" s="146"/>
      <c r="BG44" s="163"/>
      <c r="BH44" s="146"/>
      <c r="BI44" s="163"/>
      <c r="BJ44" s="146"/>
      <c r="BK44" s="163"/>
      <c r="BL44" s="146"/>
      <c r="BM44" s="260"/>
    </row>
    <row r="45" spans="1:65" s="98" customFormat="1">
      <c r="A45" s="100"/>
      <c r="B45" s="337"/>
      <c r="C45" s="110" t="s">
        <v>18</v>
      </c>
      <c r="D45" s="143"/>
      <c r="E45" s="160"/>
      <c r="F45" s="143"/>
      <c r="G45" s="160"/>
      <c r="H45" s="143"/>
      <c r="I45" s="160"/>
      <c r="J45" s="143"/>
      <c r="K45" s="160"/>
      <c r="L45" s="143"/>
      <c r="M45" s="160"/>
      <c r="N45" s="143"/>
      <c r="O45" s="160"/>
      <c r="P45" s="143"/>
      <c r="Q45" s="160"/>
      <c r="R45" s="143"/>
      <c r="S45" s="160"/>
      <c r="T45" s="143"/>
      <c r="U45" s="160"/>
      <c r="V45" s="143"/>
      <c r="W45" s="160"/>
      <c r="X45" s="143"/>
      <c r="Y45" s="160"/>
      <c r="Z45" s="143"/>
      <c r="AA45" s="160"/>
      <c r="AB45" s="143"/>
      <c r="AC45" s="160"/>
      <c r="AD45" s="143"/>
      <c r="AE45" s="160"/>
      <c r="AF45" s="143"/>
      <c r="AG45" s="160"/>
      <c r="AH45" s="143"/>
      <c r="AI45" s="160"/>
      <c r="AJ45" s="143"/>
      <c r="AK45" s="160"/>
      <c r="AL45" s="143"/>
      <c r="AM45" s="160"/>
      <c r="AN45" s="143"/>
      <c r="AO45" s="160"/>
      <c r="AP45" s="143"/>
      <c r="AQ45" s="160"/>
      <c r="AR45" s="143"/>
      <c r="AS45" s="160"/>
      <c r="AT45" s="143"/>
      <c r="AU45" s="160"/>
      <c r="AV45" s="143"/>
      <c r="AW45" s="160"/>
      <c r="AX45" s="143"/>
      <c r="AY45" s="160"/>
      <c r="AZ45" s="143"/>
      <c r="BA45" s="160"/>
      <c r="BB45" s="143"/>
      <c r="BC45" s="160"/>
      <c r="BD45" s="143"/>
      <c r="BE45" s="160"/>
      <c r="BF45" s="143"/>
      <c r="BG45" s="160"/>
      <c r="BH45" s="143"/>
      <c r="BI45" s="160"/>
      <c r="BJ45" s="143"/>
      <c r="BK45" s="160"/>
      <c r="BL45" s="143"/>
      <c r="BM45" s="264"/>
    </row>
    <row r="46" spans="1:65" s="98" customFormat="1">
      <c r="A46" s="100"/>
      <c r="B46" s="337"/>
      <c r="C46" s="114" t="s">
        <v>23</v>
      </c>
      <c r="D46" s="149"/>
      <c r="E46" s="164"/>
      <c r="F46" s="149"/>
      <c r="G46" s="164"/>
      <c r="H46" s="149"/>
      <c r="I46" s="164"/>
      <c r="J46" s="149"/>
      <c r="K46" s="164"/>
      <c r="L46" s="149"/>
      <c r="M46" s="164"/>
      <c r="N46" s="149"/>
      <c r="O46" s="164"/>
      <c r="P46" s="149"/>
      <c r="Q46" s="164"/>
      <c r="R46" s="149"/>
      <c r="S46" s="164"/>
      <c r="T46" s="149"/>
      <c r="U46" s="164"/>
      <c r="V46" s="149"/>
      <c r="W46" s="164"/>
      <c r="X46" s="149"/>
      <c r="Y46" s="164"/>
      <c r="Z46" s="149"/>
      <c r="AA46" s="164"/>
      <c r="AB46" s="149"/>
      <c r="AC46" s="164"/>
      <c r="AD46" s="149"/>
      <c r="AE46" s="164"/>
      <c r="AF46" s="149"/>
      <c r="AG46" s="164"/>
      <c r="AH46" s="149"/>
      <c r="AI46" s="164"/>
      <c r="AJ46" s="149"/>
      <c r="AK46" s="164"/>
      <c r="AL46" s="149"/>
      <c r="AM46" s="164"/>
      <c r="AN46" s="149"/>
      <c r="AO46" s="164"/>
      <c r="AP46" s="149"/>
      <c r="AQ46" s="164"/>
      <c r="AR46" s="149"/>
      <c r="AS46" s="164"/>
      <c r="AT46" s="149"/>
      <c r="AU46" s="164"/>
      <c r="AV46" s="149"/>
      <c r="AW46" s="164"/>
      <c r="AX46" s="149"/>
      <c r="AY46" s="164"/>
      <c r="AZ46" s="149"/>
      <c r="BA46" s="164"/>
      <c r="BB46" s="149"/>
      <c r="BC46" s="164"/>
      <c r="BD46" s="149"/>
      <c r="BE46" s="164"/>
      <c r="BF46" s="149"/>
      <c r="BG46" s="164"/>
      <c r="BH46" s="149"/>
      <c r="BI46" s="164"/>
      <c r="BJ46" s="149"/>
      <c r="BK46" s="164"/>
      <c r="BL46" s="149"/>
      <c r="BM46" s="262"/>
    </row>
    <row r="47" spans="1:65" s="98" customFormat="1">
      <c r="A47" s="100"/>
      <c r="B47" s="337"/>
      <c r="C47" s="110" t="s">
        <v>29</v>
      </c>
      <c r="D47" s="143"/>
      <c r="E47" s="160"/>
      <c r="F47" s="143"/>
      <c r="G47" s="160"/>
      <c r="H47" s="143"/>
      <c r="I47" s="160"/>
      <c r="J47" s="143"/>
      <c r="K47" s="160"/>
      <c r="L47" s="143"/>
      <c r="M47" s="160"/>
      <c r="N47" s="143"/>
      <c r="O47" s="160"/>
      <c r="P47" s="143"/>
      <c r="Q47" s="160"/>
      <c r="R47" s="143"/>
      <c r="S47" s="160"/>
      <c r="T47" s="143"/>
      <c r="U47" s="160"/>
      <c r="V47" s="143"/>
      <c r="W47" s="160"/>
      <c r="X47" s="143"/>
      <c r="Y47" s="160"/>
      <c r="Z47" s="143"/>
      <c r="AA47" s="160"/>
      <c r="AB47" s="143"/>
      <c r="AC47" s="160"/>
      <c r="AD47" s="143"/>
      <c r="AE47" s="160"/>
      <c r="AF47" s="143"/>
      <c r="AG47" s="160"/>
      <c r="AH47" s="143"/>
      <c r="AI47" s="160"/>
      <c r="AJ47" s="143"/>
      <c r="AK47" s="160"/>
      <c r="AL47" s="143"/>
      <c r="AM47" s="160"/>
      <c r="AN47" s="143"/>
      <c r="AO47" s="160"/>
      <c r="AP47" s="143"/>
      <c r="AQ47" s="160"/>
      <c r="AR47" s="143"/>
      <c r="AS47" s="160"/>
      <c r="AT47" s="143"/>
      <c r="AU47" s="160"/>
      <c r="AV47" s="143"/>
      <c r="AW47" s="160"/>
      <c r="AX47" s="143"/>
      <c r="AY47" s="160"/>
      <c r="AZ47" s="143"/>
      <c r="BA47" s="160"/>
      <c r="BB47" s="143"/>
      <c r="BC47" s="160"/>
      <c r="BD47" s="143"/>
      <c r="BE47" s="160"/>
      <c r="BF47" s="143"/>
      <c r="BG47" s="160"/>
      <c r="BH47" s="143"/>
      <c r="BI47" s="160"/>
      <c r="BJ47" s="143"/>
      <c r="BK47" s="160"/>
      <c r="BL47" s="143"/>
      <c r="BM47" s="264"/>
    </row>
    <row r="48" spans="1:65" s="98" customFormat="1">
      <c r="A48" s="100"/>
      <c r="B48" s="337"/>
      <c r="C48" s="114" t="s">
        <v>34</v>
      </c>
      <c r="D48" s="149"/>
      <c r="E48" s="164"/>
      <c r="F48" s="149"/>
      <c r="G48" s="164"/>
      <c r="H48" s="149"/>
      <c r="I48" s="164"/>
      <c r="J48" s="149"/>
      <c r="K48" s="164"/>
      <c r="L48" s="149"/>
      <c r="M48" s="164"/>
      <c r="N48" s="149"/>
      <c r="O48" s="164"/>
      <c r="P48" s="149"/>
      <c r="Q48" s="164"/>
      <c r="R48" s="149"/>
      <c r="S48" s="164"/>
      <c r="T48" s="149"/>
      <c r="U48" s="164"/>
      <c r="V48" s="149"/>
      <c r="W48" s="164"/>
      <c r="X48" s="149"/>
      <c r="Y48" s="164"/>
      <c r="Z48" s="149"/>
      <c r="AA48" s="164"/>
      <c r="AB48" s="149"/>
      <c r="AC48" s="164"/>
      <c r="AD48" s="149"/>
      <c r="AE48" s="164"/>
      <c r="AF48" s="149"/>
      <c r="AG48" s="164"/>
      <c r="AH48" s="149"/>
      <c r="AI48" s="164"/>
      <c r="AJ48" s="149"/>
      <c r="AK48" s="164"/>
      <c r="AL48" s="149"/>
      <c r="AM48" s="164"/>
      <c r="AN48" s="149"/>
      <c r="AO48" s="164"/>
      <c r="AP48" s="149"/>
      <c r="AQ48" s="164"/>
      <c r="AR48" s="149"/>
      <c r="AS48" s="164"/>
      <c r="AT48" s="149"/>
      <c r="AU48" s="164"/>
      <c r="AV48" s="149"/>
      <c r="AW48" s="164"/>
      <c r="AX48" s="149"/>
      <c r="AY48" s="164"/>
      <c r="AZ48" s="149"/>
      <c r="BA48" s="164"/>
      <c r="BB48" s="149"/>
      <c r="BC48" s="164"/>
      <c r="BD48" s="149"/>
      <c r="BE48" s="164"/>
      <c r="BF48" s="149"/>
      <c r="BG48" s="164"/>
      <c r="BH48" s="149"/>
      <c r="BI48" s="164"/>
      <c r="BJ48" s="149"/>
      <c r="BK48" s="164"/>
      <c r="BL48" s="149"/>
      <c r="BM48" s="262"/>
    </row>
    <row r="49" spans="1:65" s="98" customFormat="1" ht="18" customHeight="1">
      <c r="A49" s="100"/>
      <c r="B49" s="337"/>
      <c r="C49" s="110">
        <f>設定!D10</f>
        <v>0</v>
      </c>
      <c r="D49" s="143"/>
      <c r="E49" s="160"/>
      <c r="F49" s="143"/>
      <c r="G49" s="160"/>
      <c r="H49" s="143"/>
      <c r="I49" s="160"/>
      <c r="J49" s="143"/>
      <c r="K49" s="160"/>
      <c r="L49" s="143"/>
      <c r="M49" s="160"/>
      <c r="N49" s="143"/>
      <c r="O49" s="160"/>
      <c r="P49" s="143"/>
      <c r="Q49" s="160"/>
      <c r="R49" s="143"/>
      <c r="S49" s="160"/>
      <c r="T49" s="143"/>
      <c r="U49" s="160"/>
      <c r="V49" s="143"/>
      <c r="W49" s="160"/>
      <c r="X49" s="143"/>
      <c r="Y49" s="160"/>
      <c r="Z49" s="143"/>
      <c r="AA49" s="160"/>
      <c r="AB49" s="143"/>
      <c r="AC49" s="160"/>
      <c r="AD49" s="143"/>
      <c r="AE49" s="160"/>
      <c r="AF49" s="143"/>
      <c r="AG49" s="160"/>
      <c r="AH49" s="143"/>
      <c r="AI49" s="160"/>
      <c r="AJ49" s="143"/>
      <c r="AK49" s="160"/>
      <c r="AL49" s="143"/>
      <c r="AM49" s="160"/>
      <c r="AN49" s="143"/>
      <c r="AO49" s="160"/>
      <c r="AP49" s="143"/>
      <c r="AQ49" s="160"/>
      <c r="AR49" s="143"/>
      <c r="AS49" s="160"/>
      <c r="AT49" s="143"/>
      <c r="AU49" s="160"/>
      <c r="AV49" s="143"/>
      <c r="AW49" s="160"/>
      <c r="AX49" s="143"/>
      <c r="AY49" s="160"/>
      <c r="AZ49" s="143"/>
      <c r="BA49" s="160"/>
      <c r="BB49" s="143"/>
      <c r="BC49" s="160"/>
      <c r="BD49" s="143"/>
      <c r="BE49" s="160"/>
      <c r="BF49" s="143"/>
      <c r="BG49" s="160"/>
      <c r="BH49" s="143"/>
      <c r="BI49" s="160"/>
      <c r="BJ49" s="143"/>
      <c r="BK49" s="160"/>
      <c r="BL49" s="143"/>
      <c r="BM49" s="264"/>
    </row>
    <row r="50" spans="1:65" s="98" customFormat="1" ht="18" customHeight="1">
      <c r="A50" s="100"/>
      <c r="B50" s="337"/>
      <c r="C50" s="114">
        <f>設定!D11</f>
        <v>0</v>
      </c>
      <c r="D50" s="149"/>
      <c r="E50" s="164"/>
      <c r="F50" s="149"/>
      <c r="G50" s="164"/>
      <c r="H50" s="149"/>
      <c r="I50" s="164"/>
      <c r="J50" s="149"/>
      <c r="K50" s="164"/>
      <c r="L50" s="149"/>
      <c r="M50" s="164"/>
      <c r="N50" s="149"/>
      <c r="O50" s="164"/>
      <c r="P50" s="149"/>
      <c r="Q50" s="164"/>
      <c r="R50" s="149"/>
      <c r="S50" s="164"/>
      <c r="T50" s="149"/>
      <c r="U50" s="164"/>
      <c r="V50" s="149"/>
      <c r="W50" s="164"/>
      <c r="X50" s="149"/>
      <c r="Y50" s="164"/>
      <c r="Z50" s="149"/>
      <c r="AA50" s="164"/>
      <c r="AB50" s="149"/>
      <c r="AC50" s="164"/>
      <c r="AD50" s="149"/>
      <c r="AE50" s="164"/>
      <c r="AF50" s="149"/>
      <c r="AG50" s="164"/>
      <c r="AH50" s="149"/>
      <c r="AI50" s="164"/>
      <c r="AJ50" s="149"/>
      <c r="AK50" s="164"/>
      <c r="AL50" s="149"/>
      <c r="AM50" s="164"/>
      <c r="AN50" s="149"/>
      <c r="AO50" s="164"/>
      <c r="AP50" s="149"/>
      <c r="AQ50" s="164"/>
      <c r="AR50" s="149"/>
      <c r="AS50" s="164"/>
      <c r="AT50" s="149"/>
      <c r="AU50" s="164"/>
      <c r="AV50" s="149"/>
      <c r="AW50" s="164"/>
      <c r="AX50" s="149"/>
      <c r="AY50" s="164"/>
      <c r="AZ50" s="149"/>
      <c r="BA50" s="164"/>
      <c r="BB50" s="149"/>
      <c r="BC50" s="164"/>
      <c r="BD50" s="149"/>
      <c r="BE50" s="164"/>
      <c r="BF50" s="149"/>
      <c r="BG50" s="164"/>
      <c r="BH50" s="149"/>
      <c r="BI50" s="164"/>
      <c r="BJ50" s="149"/>
      <c r="BK50" s="164"/>
      <c r="BL50" s="149"/>
      <c r="BM50" s="262"/>
    </row>
    <row r="51" spans="1:65" s="98" customFormat="1" ht="18" customHeight="1">
      <c r="A51" s="100"/>
      <c r="B51" s="337"/>
      <c r="C51" s="110">
        <f>設定!D12</f>
        <v>0</v>
      </c>
      <c r="D51" s="143"/>
      <c r="E51" s="160"/>
      <c r="F51" s="143"/>
      <c r="G51" s="160"/>
      <c r="H51" s="143"/>
      <c r="I51" s="160"/>
      <c r="J51" s="143"/>
      <c r="K51" s="160"/>
      <c r="L51" s="143"/>
      <c r="M51" s="160"/>
      <c r="N51" s="143"/>
      <c r="O51" s="160"/>
      <c r="P51" s="143"/>
      <c r="Q51" s="160"/>
      <c r="R51" s="143"/>
      <c r="S51" s="160"/>
      <c r="T51" s="143"/>
      <c r="U51" s="160"/>
      <c r="V51" s="143"/>
      <c r="W51" s="160"/>
      <c r="X51" s="143"/>
      <c r="Y51" s="160"/>
      <c r="Z51" s="143"/>
      <c r="AA51" s="160"/>
      <c r="AB51" s="143"/>
      <c r="AC51" s="160"/>
      <c r="AD51" s="143"/>
      <c r="AE51" s="160"/>
      <c r="AF51" s="143"/>
      <c r="AG51" s="160"/>
      <c r="AH51" s="143"/>
      <c r="AI51" s="160"/>
      <c r="AJ51" s="143"/>
      <c r="AK51" s="160"/>
      <c r="AL51" s="143"/>
      <c r="AM51" s="160"/>
      <c r="AN51" s="143"/>
      <c r="AO51" s="160"/>
      <c r="AP51" s="143"/>
      <c r="AQ51" s="160"/>
      <c r="AR51" s="143"/>
      <c r="AS51" s="160"/>
      <c r="AT51" s="143"/>
      <c r="AU51" s="160"/>
      <c r="AV51" s="143"/>
      <c r="AW51" s="160"/>
      <c r="AX51" s="143"/>
      <c r="AY51" s="160"/>
      <c r="AZ51" s="143"/>
      <c r="BA51" s="160"/>
      <c r="BB51" s="143"/>
      <c r="BC51" s="160"/>
      <c r="BD51" s="143"/>
      <c r="BE51" s="160"/>
      <c r="BF51" s="143"/>
      <c r="BG51" s="160"/>
      <c r="BH51" s="143"/>
      <c r="BI51" s="160"/>
      <c r="BJ51" s="143"/>
      <c r="BK51" s="160"/>
      <c r="BL51" s="143"/>
      <c r="BM51" s="264"/>
    </row>
    <row r="52" spans="1:65" s="98" customFormat="1" ht="18" customHeight="1">
      <c r="A52" s="100"/>
      <c r="B52" s="337"/>
      <c r="C52" s="114">
        <f>設定!D13</f>
        <v>0</v>
      </c>
      <c r="D52" s="149"/>
      <c r="E52" s="164"/>
      <c r="F52" s="149"/>
      <c r="G52" s="164"/>
      <c r="H52" s="149"/>
      <c r="I52" s="164"/>
      <c r="J52" s="149"/>
      <c r="K52" s="164"/>
      <c r="L52" s="149"/>
      <c r="M52" s="164"/>
      <c r="N52" s="149"/>
      <c r="O52" s="164"/>
      <c r="P52" s="149"/>
      <c r="Q52" s="164"/>
      <c r="R52" s="149"/>
      <c r="S52" s="164"/>
      <c r="T52" s="149"/>
      <c r="U52" s="164"/>
      <c r="V52" s="149"/>
      <c r="W52" s="164"/>
      <c r="X52" s="149"/>
      <c r="Y52" s="164"/>
      <c r="Z52" s="149"/>
      <c r="AA52" s="164"/>
      <c r="AB52" s="149"/>
      <c r="AC52" s="164"/>
      <c r="AD52" s="149"/>
      <c r="AE52" s="164"/>
      <c r="AF52" s="149"/>
      <c r="AG52" s="164"/>
      <c r="AH52" s="149"/>
      <c r="AI52" s="164"/>
      <c r="AJ52" s="149"/>
      <c r="AK52" s="164"/>
      <c r="AL52" s="149"/>
      <c r="AM52" s="164"/>
      <c r="AN52" s="149"/>
      <c r="AO52" s="164"/>
      <c r="AP52" s="149"/>
      <c r="AQ52" s="164"/>
      <c r="AR52" s="149"/>
      <c r="AS52" s="164"/>
      <c r="AT52" s="149"/>
      <c r="AU52" s="164"/>
      <c r="AV52" s="149"/>
      <c r="AW52" s="164"/>
      <c r="AX52" s="149"/>
      <c r="AY52" s="164"/>
      <c r="AZ52" s="149"/>
      <c r="BA52" s="164"/>
      <c r="BB52" s="149"/>
      <c r="BC52" s="164"/>
      <c r="BD52" s="149"/>
      <c r="BE52" s="164"/>
      <c r="BF52" s="149"/>
      <c r="BG52" s="164"/>
      <c r="BH52" s="149"/>
      <c r="BI52" s="164"/>
      <c r="BJ52" s="149"/>
      <c r="BK52" s="164"/>
      <c r="BL52" s="149"/>
      <c r="BM52" s="262"/>
    </row>
    <row r="53" spans="1:65" s="98" customFormat="1" ht="18" customHeight="1">
      <c r="A53" s="100"/>
      <c r="B53" s="337"/>
      <c r="C53" s="151">
        <f>設定!D14</f>
        <v>0</v>
      </c>
      <c r="D53" s="169"/>
      <c r="E53" s="160"/>
      <c r="F53" s="169"/>
      <c r="G53" s="160"/>
      <c r="H53" s="169"/>
      <c r="I53" s="160"/>
      <c r="J53" s="169"/>
      <c r="K53" s="160"/>
      <c r="L53" s="169"/>
      <c r="M53" s="160"/>
      <c r="N53" s="169"/>
      <c r="O53" s="160"/>
      <c r="P53" s="169"/>
      <c r="Q53" s="160"/>
      <c r="R53" s="169"/>
      <c r="S53" s="160"/>
      <c r="T53" s="169"/>
      <c r="U53" s="160"/>
      <c r="V53" s="169"/>
      <c r="W53" s="160"/>
      <c r="X53" s="169"/>
      <c r="Y53" s="160"/>
      <c r="Z53" s="169"/>
      <c r="AA53" s="160"/>
      <c r="AB53" s="169"/>
      <c r="AC53" s="160"/>
      <c r="AD53" s="169"/>
      <c r="AE53" s="160"/>
      <c r="AF53" s="169"/>
      <c r="AG53" s="160"/>
      <c r="AH53" s="169"/>
      <c r="AI53" s="160"/>
      <c r="AJ53" s="169"/>
      <c r="AK53" s="160"/>
      <c r="AL53" s="169"/>
      <c r="AM53" s="160"/>
      <c r="AN53" s="169"/>
      <c r="AO53" s="160"/>
      <c r="AP53" s="169"/>
      <c r="AQ53" s="160"/>
      <c r="AR53" s="169"/>
      <c r="AS53" s="160"/>
      <c r="AT53" s="169"/>
      <c r="AU53" s="160"/>
      <c r="AV53" s="169"/>
      <c r="AW53" s="160"/>
      <c r="AX53" s="169"/>
      <c r="AY53" s="160"/>
      <c r="AZ53" s="169"/>
      <c r="BA53" s="160"/>
      <c r="BB53" s="169"/>
      <c r="BC53" s="160"/>
      <c r="BD53" s="169"/>
      <c r="BE53" s="160"/>
      <c r="BF53" s="169"/>
      <c r="BG53" s="160"/>
      <c r="BH53" s="169"/>
      <c r="BI53" s="160"/>
      <c r="BJ53" s="169"/>
      <c r="BK53" s="160"/>
      <c r="BL53" s="169"/>
      <c r="BM53" s="264"/>
    </row>
    <row r="54" spans="1:65" s="98" customFormat="1" ht="19" thickBot="1">
      <c r="A54" s="100"/>
      <c r="B54" s="337"/>
      <c r="C54" s="144" t="s">
        <v>87</v>
      </c>
      <c r="D54" s="333"/>
      <c r="E54" s="334"/>
      <c r="F54" s="333"/>
      <c r="G54" s="334"/>
      <c r="H54" s="333"/>
      <c r="I54" s="334"/>
      <c r="J54" s="333"/>
      <c r="K54" s="334"/>
      <c r="L54" s="333"/>
      <c r="M54" s="334"/>
      <c r="N54" s="333"/>
      <c r="O54" s="334"/>
      <c r="P54" s="333"/>
      <c r="Q54" s="334"/>
      <c r="R54" s="333"/>
      <c r="S54" s="334"/>
      <c r="T54" s="333"/>
      <c r="U54" s="334"/>
      <c r="V54" s="333"/>
      <c r="W54" s="334"/>
      <c r="X54" s="333"/>
      <c r="Y54" s="334"/>
      <c r="Z54" s="333"/>
      <c r="AA54" s="334"/>
      <c r="AB54" s="333"/>
      <c r="AC54" s="334"/>
      <c r="AD54" s="333"/>
      <c r="AE54" s="334"/>
      <c r="AF54" s="333"/>
      <c r="AG54" s="334"/>
      <c r="AH54" s="333"/>
      <c r="AI54" s="334"/>
      <c r="AJ54" s="333"/>
      <c r="AK54" s="334"/>
      <c r="AL54" s="333"/>
      <c r="AM54" s="334"/>
      <c r="AN54" s="333"/>
      <c r="AO54" s="334"/>
      <c r="AP54" s="333"/>
      <c r="AQ54" s="334"/>
      <c r="AR54" s="333"/>
      <c r="AS54" s="334"/>
      <c r="AT54" s="333"/>
      <c r="AU54" s="334"/>
      <c r="AV54" s="333"/>
      <c r="AW54" s="334"/>
      <c r="AX54" s="333"/>
      <c r="AY54" s="334"/>
      <c r="AZ54" s="333"/>
      <c r="BA54" s="334"/>
      <c r="BB54" s="333"/>
      <c r="BC54" s="334"/>
      <c r="BD54" s="333"/>
      <c r="BE54" s="334"/>
      <c r="BF54" s="333"/>
      <c r="BG54" s="334"/>
      <c r="BH54" s="333"/>
      <c r="BI54" s="334"/>
      <c r="BJ54" s="333"/>
      <c r="BK54" s="334"/>
      <c r="BL54" s="333"/>
      <c r="BM54" s="335"/>
    </row>
    <row r="55" spans="1:65" s="98" customFormat="1" ht="20" thickTop="1" thickBot="1">
      <c r="A55" s="100"/>
      <c r="B55" s="338"/>
      <c r="C55" s="152" t="s">
        <v>88</v>
      </c>
      <c r="D55" s="324">
        <f>SUM(B44:D53)</f>
        <v>0</v>
      </c>
      <c r="E55" s="325"/>
      <c r="F55" s="324">
        <f>SUM(D44:F53)</f>
        <v>300000</v>
      </c>
      <c r="G55" s="325"/>
      <c r="H55" s="324">
        <f>SUM(F44:H53)</f>
        <v>300000</v>
      </c>
      <c r="I55" s="325"/>
      <c r="J55" s="324">
        <f>SUM(H44:J53)</f>
        <v>0</v>
      </c>
      <c r="K55" s="325"/>
      <c r="L55" s="324">
        <f>SUM(J44:L53)</f>
        <v>0</v>
      </c>
      <c r="M55" s="325"/>
      <c r="N55" s="324">
        <f>SUM(L44:N53)</f>
        <v>0</v>
      </c>
      <c r="O55" s="325"/>
      <c r="P55" s="324">
        <f>SUM(N44:P53)</f>
        <v>0</v>
      </c>
      <c r="Q55" s="325"/>
      <c r="R55" s="324">
        <f>SUM(P44:R53)</f>
        <v>0</v>
      </c>
      <c r="S55" s="325"/>
      <c r="T55" s="324">
        <f>SUM(R44:T53)</f>
        <v>0</v>
      </c>
      <c r="U55" s="325"/>
      <c r="V55" s="324">
        <f>SUM(T44:V53)</f>
        <v>0</v>
      </c>
      <c r="W55" s="325"/>
      <c r="X55" s="324">
        <f>SUM(V44:X53)</f>
        <v>0</v>
      </c>
      <c r="Y55" s="325"/>
      <c r="Z55" s="324">
        <f>SUM(X44:Z53)</f>
        <v>0</v>
      </c>
      <c r="AA55" s="325"/>
      <c r="AB55" s="324">
        <f>SUM(Z44:AB53)</f>
        <v>0</v>
      </c>
      <c r="AC55" s="325"/>
      <c r="AD55" s="324">
        <f>SUM(AB44:AD53)</f>
        <v>0</v>
      </c>
      <c r="AE55" s="325"/>
      <c r="AF55" s="324">
        <f>SUM(AD44:AF53)</f>
        <v>0</v>
      </c>
      <c r="AG55" s="325"/>
      <c r="AH55" s="324">
        <f>SUM(AF44:AH53)</f>
        <v>0</v>
      </c>
      <c r="AI55" s="325"/>
      <c r="AJ55" s="324">
        <f>SUM(AH44:AJ53)</f>
        <v>0</v>
      </c>
      <c r="AK55" s="325"/>
      <c r="AL55" s="324">
        <f>SUM(AJ44:AL53)</f>
        <v>0</v>
      </c>
      <c r="AM55" s="325"/>
      <c r="AN55" s="324">
        <f>SUM(AL44:AN53)</f>
        <v>0</v>
      </c>
      <c r="AO55" s="325"/>
      <c r="AP55" s="324">
        <f>SUM(AN44:AP53)</f>
        <v>0</v>
      </c>
      <c r="AQ55" s="325"/>
      <c r="AR55" s="324">
        <f>SUM(AP44:AR53)</f>
        <v>0</v>
      </c>
      <c r="AS55" s="325"/>
      <c r="AT55" s="324">
        <f>SUM(AR44:AT53)</f>
        <v>0</v>
      </c>
      <c r="AU55" s="325"/>
      <c r="AV55" s="324">
        <f>SUM(AT44:AV53)</f>
        <v>0</v>
      </c>
      <c r="AW55" s="325"/>
      <c r="AX55" s="324">
        <f>SUM(AV44:AX53)</f>
        <v>0</v>
      </c>
      <c r="AY55" s="325"/>
      <c r="AZ55" s="324">
        <f>SUM(AX44:AZ53)</f>
        <v>0</v>
      </c>
      <c r="BA55" s="325"/>
      <c r="BB55" s="324">
        <f>SUM(AZ44:BB53)</f>
        <v>0</v>
      </c>
      <c r="BC55" s="325"/>
      <c r="BD55" s="324">
        <f>SUM(BB44:BD53)</f>
        <v>0</v>
      </c>
      <c r="BE55" s="325"/>
      <c r="BF55" s="324">
        <f>SUM(BD44:BF53)</f>
        <v>0</v>
      </c>
      <c r="BG55" s="325"/>
      <c r="BH55" s="324">
        <f>SUM(BF44:BH53)</f>
        <v>0</v>
      </c>
      <c r="BI55" s="325"/>
      <c r="BJ55" s="324">
        <f>SUM(BH44:BJ53)</f>
        <v>0</v>
      </c>
      <c r="BK55" s="325"/>
      <c r="BL55" s="324">
        <f>SUM(BJ44:BL53)</f>
        <v>0</v>
      </c>
      <c r="BM55" s="326"/>
    </row>
    <row r="56" spans="1:65" s="98" customFormat="1" ht="19" thickTop="1">
      <c r="A56" s="100"/>
      <c r="B56" s="337" t="s">
        <v>89</v>
      </c>
      <c r="C56" s="170" t="s">
        <v>12</v>
      </c>
      <c r="D56" s="146"/>
      <c r="E56" s="163"/>
      <c r="F56" s="146">
        <v>30000</v>
      </c>
      <c r="G56" s="163" t="s">
        <v>10</v>
      </c>
      <c r="H56" s="146"/>
      <c r="I56" s="163"/>
      <c r="J56" s="146"/>
      <c r="K56" s="163"/>
      <c r="L56" s="146"/>
      <c r="M56" s="163"/>
      <c r="N56" s="146"/>
      <c r="O56" s="163"/>
      <c r="P56" s="146"/>
      <c r="Q56" s="163"/>
      <c r="R56" s="146"/>
      <c r="S56" s="163"/>
      <c r="T56" s="146"/>
      <c r="U56" s="163"/>
      <c r="V56" s="146"/>
      <c r="W56" s="163"/>
      <c r="X56" s="146"/>
      <c r="Y56" s="163"/>
      <c r="Z56" s="146"/>
      <c r="AA56" s="163"/>
      <c r="AB56" s="146"/>
      <c r="AC56" s="163"/>
      <c r="AD56" s="146"/>
      <c r="AE56" s="163"/>
      <c r="AF56" s="146"/>
      <c r="AG56" s="163"/>
      <c r="AH56" s="146"/>
      <c r="AI56" s="163"/>
      <c r="AJ56" s="146"/>
      <c r="AK56" s="163"/>
      <c r="AL56" s="146"/>
      <c r="AM56" s="163"/>
      <c r="AN56" s="146"/>
      <c r="AO56" s="163"/>
      <c r="AP56" s="146"/>
      <c r="AQ56" s="163"/>
      <c r="AR56" s="146"/>
      <c r="AS56" s="163"/>
      <c r="AT56" s="146"/>
      <c r="AU56" s="163"/>
      <c r="AV56" s="146"/>
      <c r="AW56" s="163"/>
      <c r="AX56" s="146"/>
      <c r="AY56" s="163"/>
      <c r="AZ56" s="146"/>
      <c r="BA56" s="163"/>
      <c r="BB56" s="146"/>
      <c r="BC56" s="163"/>
      <c r="BD56" s="146"/>
      <c r="BE56" s="163"/>
      <c r="BF56" s="146"/>
      <c r="BG56" s="163"/>
      <c r="BH56" s="146"/>
      <c r="BI56" s="163"/>
      <c r="BJ56" s="146"/>
      <c r="BK56" s="163"/>
      <c r="BL56" s="146"/>
      <c r="BM56" s="260"/>
    </row>
    <row r="57" spans="1:65" s="98" customFormat="1">
      <c r="A57" s="100"/>
      <c r="B57" s="337"/>
      <c r="C57" s="110" t="s">
        <v>19</v>
      </c>
      <c r="D57" s="143"/>
      <c r="E57" s="160"/>
      <c r="F57" s="143">
        <v>20000</v>
      </c>
      <c r="G57" s="160" t="s">
        <v>10</v>
      </c>
      <c r="H57" s="143"/>
      <c r="I57" s="160"/>
      <c r="J57" s="143"/>
      <c r="K57" s="160"/>
      <c r="L57" s="143"/>
      <c r="M57" s="160"/>
      <c r="N57" s="143"/>
      <c r="O57" s="160"/>
      <c r="P57" s="143"/>
      <c r="Q57" s="160"/>
      <c r="R57" s="143"/>
      <c r="S57" s="160"/>
      <c r="T57" s="143"/>
      <c r="U57" s="160"/>
      <c r="V57" s="143"/>
      <c r="W57" s="160"/>
      <c r="X57" s="143"/>
      <c r="Y57" s="160"/>
      <c r="Z57" s="143"/>
      <c r="AA57" s="160"/>
      <c r="AB57" s="143"/>
      <c r="AC57" s="160"/>
      <c r="AD57" s="143"/>
      <c r="AE57" s="160"/>
      <c r="AF57" s="143"/>
      <c r="AG57" s="160"/>
      <c r="AH57" s="143"/>
      <c r="AI57" s="160"/>
      <c r="AJ57" s="143"/>
      <c r="AK57" s="160"/>
      <c r="AL57" s="143"/>
      <c r="AM57" s="160"/>
      <c r="AN57" s="143"/>
      <c r="AO57" s="160"/>
      <c r="AP57" s="143"/>
      <c r="AQ57" s="160"/>
      <c r="AR57" s="143"/>
      <c r="AS57" s="160"/>
      <c r="AT57" s="143"/>
      <c r="AU57" s="160"/>
      <c r="AV57" s="143"/>
      <c r="AW57" s="160"/>
      <c r="AX57" s="143"/>
      <c r="AY57" s="160"/>
      <c r="AZ57" s="143"/>
      <c r="BA57" s="160"/>
      <c r="BB57" s="143"/>
      <c r="BC57" s="160"/>
      <c r="BD57" s="143"/>
      <c r="BE57" s="160"/>
      <c r="BF57" s="143"/>
      <c r="BG57" s="160"/>
      <c r="BH57" s="143"/>
      <c r="BI57" s="160"/>
      <c r="BJ57" s="143"/>
      <c r="BK57" s="160"/>
      <c r="BL57" s="143"/>
      <c r="BM57" s="264"/>
    </row>
    <row r="58" spans="1:65" s="98" customFormat="1">
      <c r="A58" s="100"/>
      <c r="B58" s="337"/>
      <c r="C58" s="114" t="s">
        <v>24</v>
      </c>
      <c r="D58" s="149"/>
      <c r="E58" s="164"/>
      <c r="F58" s="149">
        <v>10000</v>
      </c>
      <c r="G58" s="164" t="s">
        <v>10</v>
      </c>
      <c r="H58" s="149"/>
      <c r="I58" s="164"/>
      <c r="J58" s="149"/>
      <c r="K58" s="164"/>
      <c r="L58" s="149"/>
      <c r="M58" s="164"/>
      <c r="N58" s="149"/>
      <c r="O58" s="164"/>
      <c r="P58" s="149"/>
      <c r="Q58" s="164"/>
      <c r="R58" s="149"/>
      <c r="S58" s="164"/>
      <c r="T58" s="149"/>
      <c r="U58" s="164"/>
      <c r="V58" s="149"/>
      <c r="W58" s="164"/>
      <c r="X58" s="149"/>
      <c r="Y58" s="164"/>
      <c r="Z58" s="149"/>
      <c r="AA58" s="164"/>
      <c r="AB58" s="149"/>
      <c r="AC58" s="164"/>
      <c r="AD58" s="149"/>
      <c r="AE58" s="164"/>
      <c r="AF58" s="149"/>
      <c r="AG58" s="164"/>
      <c r="AH58" s="149"/>
      <c r="AI58" s="164"/>
      <c r="AJ58" s="149"/>
      <c r="AK58" s="164"/>
      <c r="AL58" s="149"/>
      <c r="AM58" s="164"/>
      <c r="AN58" s="149"/>
      <c r="AO58" s="164"/>
      <c r="AP58" s="149"/>
      <c r="AQ58" s="164"/>
      <c r="AR58" s="149"/>
      <c r="AS58" s="164"/>
      <c r="AT58" s="149"/>
      <c r="AU58" s="164"/>
      <c r="AV58" s="149"/>
      <c r="AW58" s="164"/>
      <c r="AX58" s="149"/>
      <c r="AY58" s="164"/>
      <c r="AZ58" s="149"/>
      <c r="BA58" s="164"/>
      <c r="BB58" s="149"/>
      <c r="BC58" s="164"/>
      <c r="BD58" s="149"/>
      <c r="BE58" s="164"/>
      <c r="BF58" s="149"/>
      <c r="BG58" s="164"/>
      <c r="BH58" s="149"/>
      <c r="BI58" s="164"/>
      <c r="BJ58" s="149"/>
      <c r="BK58" s="164"/>
      <c r="BL58" s="149"/>
      <c r="BM58" s="262"/>
    </row>
    <row r="59" spans="1:65" s="98" customFormat="1">
      <c r="A59" s="100"/>
      <c r="B59" s="337"/>
      <c r="C59" s="110" t="s">
        <v>30</v>
      </c>
      <c r="D59" s="143"/>
      <c r="E59" s="160"/>
      <c r="F59" s="143">
        <v>10000</v>
      </c>
      <c r="G59" s="160" t="s">
        <v>10</v>
      </c>
      <c r="H59" s="143"/>
      <c r="I59" s="160"/>
      <c r="J59" s="143"/>
      <c r="K59" s="160"/>
      <c r="L59" s="143"/>
      <c r="M59" s="160"/>
      <c r="N59" s="143"/>
      <c r="O59" s="160"/>
      <c r="P59" s="143"/>
      <c r="Q59" s="160"/>
      <c r="R59" s="143"/>
      <c r="S59" s="160"/>
      <c r="T59" s="143"/>
      <c r="U59" s="160"/>
      <c r="V59" s="143"/>
      <c r="W59" s="160"/>
      <c r="X59" s="143"/>
      <c r="Y59" s="160"/>
      <c r="Z59" s="143"/>
      <c r="AA59" s="160"/>
      <c r="AB59" s="143"/>
      <c r="AC59" s="160"/>
      <c r="AD59" s="143"/>
      <c r="AE59" s="160"/>
      <c r="AF59" s="143"/>
      <c r="AG59" s="160"/>
      <c r="AH59" s="143"/>
      <c r="AI59" s="160"/>
      <c r="AJ59" s="143"/>
      <c r="AK59" s="160"/>
      <c r="AL59" s="143"/>
      <c r="AM59" s="160"/>
      <c r="AN59" s="143"/>
      <c r="AO59" s="160"/>
      <c r="AP59" s="143"/>
      <c r="AQ59" s="160"/>
      <c r="AR59" s="143"/>
      <c r="AS59" s="160"/>
      <c r="AT59" s="143"/>
      <c r="AU59" s="160"/>
      <c r="AV59" s="143"/>
      <c r="AW59" s="160"/>
      <c r="AX59" s="143"/>
      <c r="AY59" s="160"/>
      <c r="AZ59" s="143"/>
      <c r="BA59" s="160"/>
      <c r="BB59" s="143"/>
      <c r="BC59" s="160"/>
      <c r="BD59" s="143"/>
      <c r="BE59" s="160"/>
      <c r="BF59" s="143"/>
      <c r="BG59" s="160"/>
      <c r="BH59" s="143"/>
      <c r="BI59" s="160"/>
      <c r="BJ59" s="143"/>
      <c r="BK59" s="160"/>
      <c r="BL59" s="143"/>
      <c r="BM59" s="264"/>
    </row>
    <row r="60" spans="1:65" s="98" customFormat="1" ht="18" customHeight="1">
      <c r="A60" s="100"/>
      <c r="B60" s="337"/>
      <c r="C60" s="114">
        <f>設定!F9</f>
        <v>0</v>
      </c>
      <c r="D60" s="149"/>
      <c r="E60" s="164"/>
      <c r="F60" s="149"/>
      <c r="G60" s="164"/>
      <c r="H60" s="149"/>
      <c r="I60" s="164"/>
      <c r="J60" s="149"/>
      <c r="K60" s="164"/>
      <c r="L60" s="149"/>
      <c r="M60" s="164"/>
      <c r="N60" s="149"/>
      <c r="O60" s="164"/>
      <c r="P60" s="149"/>
      <c r="Q60" s="164"/>
      <c r="R60" s="149"/>
      <c r="S60" s="164"/>
      <c r="T60" s="149"/>
      <c r="U60" s="164"/>
      <c r="V60" s="149"/>
      <c r="W60" s="164"/>
      <c r="X60" s="149"/>
      <c r="Y60" s="164"/>
      <c r="Z60" s="149"/>
      <c r="AA60" s="164"/>
      <c r="AB60" s="149"/>
      <c r="AC60" s="164"/>
      <c r="AD60" s="149"/>
      <c r="AE60" s="164"/>
      <c r="AF60" s="149"/>
      <c r="AG60" s="164"/>
      <c r="AH60" s="149"/>
      <c r="AI60" s="164"/>
      <c r="AJ60" s="149"/>
      <c r="AK60" s="164"/>
      <c r="AL60" s="149"/>
      <c r="AM60" s="164"/>
      <c r="AN60" s="149"/>
      <c r="AO60" s="164"/>
      <c r="AP60" s="149"/>
      <c r="AQ60" s="164"/>
      <c r="AR60" s="149"/>
      <c r="AS60" s="164"/>
      <c r="AT60" s="149"/>
      <c r="AU60" s="164"/>
      <c r="AV60" s="149"/>
      <c r="AW60" s="164"/>
      <c r="AX60" s="149"/>
      <c r="AY60" s="164"/>
      <c r="AZ60" s="149"/>
      <c r="BA60" s="164"/>
      <c r="BB60" s="149"/>
      <c r="BC60" s="164"/>
      <c r="BD60" s="149"/>
      <c r="BE60" s="164"/>
      <c r="BF60" s="149"/>
      <c r="BG60" s="164"/>
      <c r="BH60" s="149"/>
      <c r="BI60" s="164"/>
      <c r="BJ60" s="149"/>
      <c r="BK60" s="164"/>
      <c r="BL60" s="149"/>
      <c r="BM60" s="262"/>
    </row>
    <row r="61" spans="1:65" s="98" customFormat="1" ht="18" customHeight="1">
      <c r="A61" s="100"/>
      <c r="B61" s="337"/>
      <c r="C61" s="110">
        <f>設定!F10</f>
        <v>0</v>
      </c>
      <c r="D61" s="143"/>
      <c r="E61" s="160"/>
      <c r="F61" s="143"/>
      <c r="G61" s="160"/>
      <c r="H61" s="143"/>
      <c r="I61" s="160"/>
      <c r="J61" s="143"/>
      <c r="K61" s="160"/>
      <c r="L61" s="143"/>
      <c r="M61" s="160"/>
      <c r="N61" s="143"/>
      <c r="O61" s="160"/>
      <c r="P61" s="143"/>
      <c r="Q61" s="160"/>
      <c r="R61" s="143"/>
      <c r="S61" s="160"/>
      <c r="T61" s="143"/>
      <c r="U61" s="160"/>
      <c r="V61" s="143"/>
      <c r="W61" s="160"/>
      <c r="X61" s="143"/>
      <c r="Y61" s="160"/>
      <c r="Z61" s="143"/>
      <c r="AA61" s="160"/>
      <c r="AB61" s="143"/>
      <c r="AC61" s="160"/>
      <c r="AD61" s="143"/>
      <c r="AE61" s="160"/>
      <c r="AF61" s="143"/>
      <c r="AG61" s="160"/>
      <c r="AH61" s="143"/>
      <c r="AI61" s="160"/>
      <c r="AJ61" s="143"/>
      <c r="AK61" s="160"/>
      <c r="AL61" s="143"/>
      <c r="AM61" s="160"/>
      <c r="AN61" s="143"/>
      <c r="AO61" s="160"/>
      <c r="AP61" s="143"/>
      <c r="AQ61" s="160"/>
      <c r="AR61" s="143"/>
      <c r="AS61" s="160"/>
      <c r="AT61" s="143"/>
      <c r="AU61" s="160"/>
      <c r="AV61" s="143"/>
      <c r="AW61" s="160"/>
      <c r="AX61" s="143"/>
      <c r="AY61" s="160"/>
      <c r="AZ61" s="143"/>
      <c r="BA61" s="160"/>
      <c r="BB61" s="143"/>
      <c r="BC61" s="160"/>
      <c r="BD61" s="143"/>
      <c r="BE61" s="160"/>
      <c r="BF61" s="143"/>
      <c r="BG61" s="160"/>
      <c r="BH61" s="143"/>
      <c r="BI61" s="160"/>
      <c r="BJ61" s="143"/>
      <c r="BK61" s="160"/>
      <c r="BL61" s="143"/>
      <c r="BM61" s="264"/>
    </row>
    <row r="62" spans="1:65" s="98" customFormat="1" ht="18" customHeight="1">
      <c r="A62" s="100"/>
      <c r="B62" s="337"/>
      <c r="C62" s="114">
        <f>設定!F11</f>
        <v>0</v>
      </c>
      <c r="D62" s="149"/>
      <c r="E62" s="164"/>
      <c r="F62" s="149"/>
      <c r="G62" s="164"/>
      <c r="H62" s="149"/>
      <c r="I62" s="164"/>
      <c r="J62" s="149"/>
      <c r="K62" s="164"/>
      <c r="L62" s="149"/>
      <c r="M62" s="164"/>
      <c r="N62" s="149"/>
      <c r="O62" s="164"/>
      <c r="P62" s="149"/>
      <c r="Q62" s="164"/>
      <c r="R62" s="149"/>
      <c r="S62" s="164"/>
      <c r="T62" s="149"/>
      <c r="U62" s="164"/>
      <c r="V62" s="149"/>
      <c r="W62" s="164"/>
      <c r="X62" s="149"/>
      <c r="Y62" s="164"/>
      <c r="Z62" s="149"/>
      <c r="AA62" s="164"/>
      <c r="AB62" s="149"/>
      <c r="AC62" s="164"/>
      <c r="AD62" s="149"/>
      <c r="AE62" s="164"/>
      <c r="AF62" s="149"/>
      <c r="AG62" s="164"/>
      <c r="AH62" s="149"/>
      <c r="AI62" s="164"/>
      <c r="AJ62" s="149"/>
      <c r="AK62" s="164"/>
      <c r="AL62" s="149"/>
      <c r="AM62" s="164"/>
      <c r="AN62" s="149"/>
      <c r="AO62" s="164"/>
      <c r="AP62" s="149"/>
      <c r="AQ62" s="164"/>
      <c r="AR62" s="149"/>
      <c r="AS62" s="164"/>
      <c r="AT62" s="149"/>
      <c r="AU62" s="164"/>
      <c r="AV62" s="149"/>
      <c r="AW62" s="164"/>
      <c r="AX62" s="149"/>
      <c r="AY62" s="164"/>
      <c r="AZ62" s="149"/>
      <c r="BA62" s="164"/>
      <c r="BB62" s="149"/>
      <c r="BC62" s="164"/>
      <c r="BD62" s="149"/>
      <c r="BE62" s="164"/>
      <c r="BF62" s="149"/>
      <c r="BG62" s="164"/>
      <c r="BH62" s="149"/>
      <c r="BI62" s="164"/>
      <c r="BJ62" s="149"/>
      <c r="BK62" s="164"/>
      <c r="BL62" s="149"/>
      <c r="BM62" s="262"/>
    </row>
    <row r="63" spans="1:65" s="98" customFormat="1" ht="18" customHeight="1">
      <c r="A63" s="100"/>
      <c r="B63" s="337"/>
      <c r="C63" s="110">
        <f>設定!F12</f>
        <v>0</v>
      </c>
      <c r="D63" s="143"/>
      <c r="E63" s="160"/>
      <c r="F63" s="143"/>
      <c r="G63" s="160"/>
      <c r="H63" s="143"/>
      <c r="I63" s="160"/>
      <c r="J63" s="143"/>
      <c r="K63" s="160"/>
      <c r="L63" s="143"/>
      <c r="M63" s="160"/>
      <c r="N63" s="143"/>
      <c r="O63" s="160"/>
      <c r="P63" s="143"/>
      <c r="Q63" s="160"/>
      <c r="R63" s="143"/>
      <c r="S63" s="160"/>
      <c r="T63" s="143"/>
      <c r="U63" s="160"/>
      <c r="V63" s="143"/>
      <c r="W63" s="160"/>
      <c r="X63" s="143"/>
      <c r="Y63" s="160"/>
      <c r="Z63" s="143"/>
      <c r="AA63" s="160"/>
      <c r="AB63" s="143"/>
      <c r="AC63" s="160"/>
      <c r="AD63" s="143"/>
      <c r="AE63" s="160"/>
      <c r="AF63" s="143"/>
      <c r="AG63" s="160"/>
      <c r="AH63" s="143"/>
      <c r="AI63" s="160"/>
      <c r="AJ63" s="143"/>
      <c r="AK63" s="160"/>
      <c r="AL63" s="143"/>
      <c r="AM63" s="160"/>
      <c r="AN63" s="143"/>
      <c r="AO63" s="160"/>
      <c r="AP63" s="143"/>
      <c r="AQ63" s="160"/>
      <c r="AR63" s="143"/>
      <c r="AS63" s="160"/>
      <c r="AT63" s="143"/>
      <c r="AU63" s="160"/>
      <c r="AV63" s="143"/>
      <c r="AW63" s="160"/>
      <c r="AX63" s="143"/>
      <c r="AY63" s="160"/>
      <c r="AZ63" s="143"/>
      <c r="BA63" s="160"/>
      <c r="BB63" s="143"/>
      <c r="BC63" s="160"/>
      <c r="BD63" s="143"/>
      <c r="BE63" s="160"/>
      <c r="BF63" s="143"/>
      <c r="BG63" s="160"/>
      <c r="BH63" s="143"/>
      <c r="BI63" s="160"/>
      <c r="BJ63" s="143"/>
      <c r="BK63" s="160"/>
      <c r="BL63" s="143"/>
      <c r="BM63" s="264"/>
    </row>
    <row r="64" spans="1:65" s="98" customFormat="1" ht="18" customHeight="1">
      <c r="A64" s="100"/>
      <c r="B64" s="337"/>
      <c r="C64" s="114">
        <f>設定!F13</f>
        <v>0</v>
      </c>
      <c r="D64" s="149"/>
      <c r="E64" s="164"/>
      <c r="F64" s="149"/>
      <c r="G64" s="164"/>
      <c r="H64" s="149"/>
      <c r="I64" s="164"/>
      <c r="J64" s="149"/>
      <c r="K64" s="164"/>
      <c r="L64" s="149"/>
      <c r="M64" s="164"/>
      <c r="N64" s="149"/>
      <c r="O64" s="164"/>
      <c r="P64" s="149"/>
      <c r="Q64" s="164"/>
      <c r="R64" s="149"/>
      <c r="S64" s="164"/>
      <c r="T64" s="149"/>
      <c r="U64" s="164"/>
      <c r="V64" s="149"/>
      <c r="W64" s="164"/>
      <c r="X64" s="149"/>
      <c r="Y64" s="164"/>
      <c r="Z64" s="149"/>
      <c r="AA64" s="164"/>
      <c r="AB64" s="149"/>
      <c r="AC64" s="164"/>
      <c r="AD64" s="149"/>
      <c r="AE64" s="164"/>
      <c r="AF64" s="149"/>
      <c r="AG64" s="164"/>
      <c r="AH64" s="149"/>
      <c r="AI64" s="164"/>
      <c r="AJ64" s="149"/>
      <c r="AK64" s="164"/>
      <c r="AL64" s="149"/>
      <c r="AM64" s="164"/>
      <c r="AN64" s="149"/>
      <c r="AO64" s="164"/>
      <c r="AP64" s="149"/>
      <c r="AQ64" s="164"/>
      <c r="AR64" s="149"/>
      <c r="AS64" s="164"/>
      <c r="AT64" s="149"/>
      <c r="AU64" s="164"/>
      <c r="AV64" s="149"/>
      <c r="AW64" s="164"/>
      <c r="AX64" s="149"/>
      <c r="AY64" s="164"/>
      <c r="AZ64" s="149"/>
      <c r="BA64" s="164"/>
      <c r="BB64" s="149"/>
      <c r="BC64" s="164"/>
      <c r="BD64" s="149"/>
      <c r="BE64" s="164"/>
      <c r="BF64" s="149"/>
      <c r="BG64" s="164"/>
      <c r="BH64" s="149"/>
      <c r="BI64" s="164"/>
      <c r="BJ64" s="149"/>
      <c r="BK64" s="164"/>
      <c r="BL64" s="149"/>
      <c r="BM64" s="262"/>
    </row>
    <row r="65" spans="1:65" s="98" customFormat="1" ht="18" customHeight="1">
      <c r="A65" s="100"/>
      <c r="B65" s="337"/>
      <c r="C65" s="151">
        <f>設定!F14</f>
        <v>0</v>
      </c>
      <c r="D65" s="169"/>
      <c r="E65" s="160"/>
      <c r="F65" s="169"/>
      <c r="G65" s="160"/>
      <c r="H65" s="169"/>
      <c r="I65" s="160"/>
      <c r="J65" s="169"/>
      <c r="K65" s="160"/>
      <c r="L65" s="169"/>
      <c r="M65" s="160"/>
      <c r="N65" s="169"/>
      <c r="O65" s="160"/>
      <c r="P65" s="169"/>
      <c r="Q65" s="160"/>
      <c r="R65" s="169"/>
      <c r="S65" s="160"/>
      <c r="T65" s="169"/>
      <c r="U65" s="160"/>
      <c r="V65" s="169"/>
      <c r="W65" s="160"/>
      <c r="X65" s="169"/>
      <c r="Y65" s="160"/>
      <c r="Z65" s="169"/>
      <c r="AA65" s="160"/>
      <c r="AB65" s="169"/>
      <c r="AC65" s="160"/>
      <c r="AD65" s="169"/>
      <c r="AE65" s="160"/>
      <c r="AF65" s="169"/>
      <c r="AG65" s="160"/>
      <c r="AH65" s="169"/>
      <c r="AI65" s="160"/>
      <c r="AJ65" s="169"/>
      <c r="AK65" s="160"/>
      <c r="AL65" s="169"/>
      <c r="AM65" s="160"/>
      <c r="AN65" s="169"/>
      <c r="AO65" s="160"/>
      <c r="AP65" s="169"/>
      <c r="AQ65" s="160"/>
      <c r="AR65" s="169"/>
      <c r="AS65" s="160"/>
      <c r="AT65" s="169"/>
      <c r="AU65" s="160"/>
      <c r="AV65" s="169"/>
      <c r="AW65" s="160"/>
      <c r="AX65" s="169"/>
      <c r="AY65" s="160"/>
      <c r="AZ65" s="169"/>
      <c r="BA65" s="160"/>
      <c r="BB65" s="169"/>
      <c r="BC65" s="160"/>
      <c r="BD65" s="169"/>
      <c r="BE65" s="160"/>
      <c r="BF65" s="169"/>
      <c r="BG65" s="160"/>
      <c r="BH65" s="169"/>
      <c r="BI65" s="160"/>
      <c r="BJ65" s="169"/>
      <c r="BK65" s="160"/>
      <c r="BL65" s="169"/>
      <c r="BM65" s="264"/>
    </row>
    <row r="66" spans="1:65" s="98" customFormat="1" ht="19" thickBot="1">
      <c r="A66" s="100"/>
      <c r="B66" s="337"/>
      <c r="C66" s="144" t="s">
        <v>87</v>
      </c>
      <c r="D66" s="333"/>
      <c r="E66" s="334"/>
      <c r="F66" s="333"/>
      <c r="G66" s="334"/>
      <c r="H66" s="333"/>
      <c r="I66" s="334"/>
      <c r="J66" s="333"/>
      <c r="K66" s="334"/>
      <c r="L66" s="333"/>
      <c r="M66" s="334"/>
      <c r="N66" s="333"/>
      <c r="O66" s="334"/>
      <c r="P66" s="333"/>
      <c r="Q66" s="334"/>
      <c r="R66" s="333"/>
      <c r="S66" s="334"/>
      <c r="T66" s="333"/>
      <c r="U66" s="334"/>
      <c r="V66" s="333"/>
      <c r="W66" s="334"/>
      <c r="X66" s="333"/>
      <c r="Y66" s="334"/>
      <c r="Z66" s="333"/>
      <c r="AA66" s="334"/>
      <c r="AB66" s="333"/>
      <c r="AC66" s="334"/>
      <c r="AD66" s="333"/>
      <c r="AE66" s="334"/>
      <c r="AF66" s="333"/>
      <c r="AG66" s="334"/>
      <c r="AH66" s="333"/>
      <c r="AI66" s="334"/>
      <c r="AJ66" s="333"/>
      <c r="AK66" s="334"/>
      <c r="AL66" s="333"/>
      <c r="AM66" s="334"/>
      <c r="AN66" s="333"/>
      <c r="AO66" s="334"/>
      <c r="AP66" s="333"/>
      <c r="AQ66" s="334"/>
      <c r="AR66" s="333"/>
      <c r="AS66" s="334"/>
      <c r="AT66" s="333"/>
      <c r="AU66" s="334"/>
      <c r="AV66" s="333"/>
      <c r="AW66" s="334"/>
      <c r="AX66" s="333"/>
      <c r="AY66" s="334"/>
      <c r="AZ66" s="333"/>
      <c r="BA66" s="334"/>
      <c r="BB66" s="333"/>
      <c r="BC66" s="334"/>
      <c r="BD66" s="333"/>
      <c r="BE66" s="334"/>
      <c r="BF66" s="333"/>
      <c r="BG66" s="334"/>
      <c r="BH66" s="333"/>
      <c r="BI66" s="334"/>
      <c r="BJ66" s="333"/>
      <c r="BK66" s="334"/>
      <c r="BL66" s="333"/>
      <c r="BM66" s="335"/>
    </row>
    <row r="67" spans="1:65" s="98" customFormat="1" ht="20" thickTop="1" thickBot="1">
      <c r="A67" s="100"/>
      <c r="B67" s="338"/>
      <c r="C67" s="152" t="s">
        <v>88</v>
      </c>
      <c r="D67" s="324">
        <f>SUM(B56:D65)</f>
        <v>0</v>
      </c>
      <c r="E67" s="325"/>
      <c r="F67" s="324">
        <f>SUM(D56:F65)</f>
        <v>70000</v>
      </c>
      <c r="G67" s="325"/>
      <c r="H67" s="324">
        <f>SUM(F56:H65)</f>
        <v>70000</v>
      </c>
      <c r="I67" s="325"/>
      <c r="J67" s="324">
        <f>SUM(H56:J65)</f>
        <v>0</v>
      </c>
      <c r="K67" s="325"/>
      <c r="L67" s="324">
        <f>SUM(J56:L65)</f>
        <v>0</v>
      </c>
      <c r="M67" s="325"/>
      <c r="N67" s="324">
        <f>SUM(L56:N65)</f>
        <v>0</v>
      </c>
      <c r="O67" s="325"/>
      <c r="P67" s="324">
        <f>SUM(N56:P65)</f>
        <v>0</v>
      </c>
      <c r="Q67" s="325"/>
      <c r="R67" s="324">
        <f>SUM(P56:R65)</f>
        <v>0</v>
      </c>
      <c r="S67" s="325"/>
      <c r="T67" s="324">
        <f>SUM(R56:T65)</f>
        <v>0</v>
      </c>
      <c r="U67" s="325"/>
      <c r="V67" s="324">
        <f>SUM(T56:V65)</f>
        <v>0</v>
      </c>
      <c r="W67" s="325"/>
      <c r="X67" s="324">
        <f>SUM(V56:X65)</f>
        <v>0</v>
      </c>
      <c r="Y67" s="325"/>
      <c r="Z67" s="324">
        <f>SUM(X56:Z65)</f>
        <v>0</v>
      </c>
      <c r="AA67" s="325"/>
      <c r="AB67" s="324">
        <f>SUM(Z56:AB65)</f>
        <v>0</v>
      </c>
      <c r="AC67" s="325"/>
      <c r="AD67" s="324">
        <f>SUM(AB56:AD65)</f>
        <v>0</v>
      </c>
      <c r="AE67" s="325"/>
      <c r="AF67" s="324">
        <f>SUM(AD56:AF65)</f>
        <v>0</v>
      </c>
      <c r="AG67" s="325"/>
      <c r="AH67" s="324">
        <f>SUM(AF56:AH65)</f>
        <v>0</v>
      </c>
      <c r="AI67" s="325"/>
      <c r="AJ67" s="324">
        <f>SUM(AH56:AJ65)</f>
        <v>0</v>
      </c>
      <c r="AK67" s="325"/>
      <c r="AL67" s="324">
        <f>SUM(AJ56:AL65)</f>
        <v>0</v>
      </c>
      <c r="AM67" s="325"/>
      <c r="AN67" s="324">
        <f>SUM(AL56:AN65)</f>
        <v>0</v>
      </c>
      <c r="AO67" s="325"/>
      <c r="AP67" s="324">
        <f>SUM(AN56:AP65)</f>
        <v>0</v>
      </c>
      <c r="AQ67" s="325"/>
      <c r="AR67" s="324">
        <f>SUM(AP56:AR65)</f>
        <v>0</v>
      </c>
      <c r="AS67" s="325"/>
      <c r="AT67" s="324">
        <f>SUM(AR56:AT65)</f>
        <v>0</v>
      </c>
      <c r="AU67" s="325"/>
      <c r="AV67" s="324">
        <f>SUM(AT56:AV65)</f>
        <v>0</v>
      </c>
      <c r="AW67" s="325"/>
      <c r="AX67" s="324">
        <f>SUM(AV56:AX65)</f>
        <v>0</v>
      </c>
      <c r="AY67" s="325"/>
      <c r="AZ67" s="324">
        <f>SUM(AX56:AZ65)</f>
        <v>0</v>
      </c>
      <c r="BA67" s="325"/>
      <c r="BB67" s="324">
        <f>SUM(AZ56:BB65)</f>
        <v>0</v>
      </c>
      <c r="BC67" s="325"/>
      <c r="BD67" s="324">
        <f>SUM(BB56:BD65)</f>
        <v>0</v>
      </c>
      <c r="BE67" s="325"/>
      <c r="BF67" s="324">
        <f>SUM(BD56:BF65)</f>
        <v>0</v>
      </c>
      <c r="BG67" s="325"/>
      <c r="BH67" s="324">
        <f>SUM(BF56:BH65)</f>
        <v>0</v>
      </c>
      <c r="BI67" s="325"/>
      <c r="BJ67" s="324">
        <f>SUM(BH56:BJ65)</f>
        <v>0</v>
      </c>
      <c r="BK67" s="325"/>
      <c r="BL67" s="324">
        <f>SUM(BJ56:BL65)</f>
        <v>0</v>
      </c>
      <c r="BM67" s="326"/>
    </row>
    <row r="68" spans="1:65" s="98" customFormat="1" ht="19" thickTop="1">
      <c r="A68" s="100"/>
      <c r="B68" s="337" t="s">
        <v>5</v>
      </c>
      <c r="C68" s="170" t="s">
        <v>75</v>
      </c>
      <c r="D68" s="146"/>
      <c r="E68" s="163"/>
      <c r="F68" s="146"/>
      <c r="G68" s="163"/>
      <c r="H68" s="146">
        <v>50000</v>
      </c>
      <c r="I68" s="163" t="s">
        <v>10</v>
      </c>
      <c r="J68" s="146"/>
      <c r="K68" s="163"/>
      <c r="L68" s="146"/>
      <c r="M68" s="163"/>
      <c r="N68" s="146"/>
      <c r="O68" s="163"/>
      <c r="P68" s="146"/>
      <c r="Q68" s="163"/>
      <c r="R68" s="146"/>
      <c r="S68" s="163"/>
      <c r="T68" s="146"/>
      <c r="U68" s="163"/>
      <c r="V68" s="146"/>
      <c r="W68" s="163"/>
      <c r="X68" s="146"/>
      <c r="Y68" s="163"/>
      <c r="Z68" s="146"/>
      <c r="AA68" s="163"/>
      <c r="AB68" s="146"/>
      <c r="AC68" s="163"/>
      <c r="AD68" s="146"/>
      <c r="AE68" s="163"/>
      <c r="AF68" s="146"/>
      <c r="AG68" s="163"/>
      <c r="AH68" s="146"/>
      <c r="AI68" s="163"/>
      <c r="AJ68" s="146"/>
      <c r="AK68" s="163"/>
      <c r="AL68" s="146"/>
      <c r="AM68" s="163"/>
      <c r="AN68" s="146"/>
      <c r="AO68" s="163"/>
      <c r="AP68" s="146"/>
      <c r="AQ68" s="163"/>
      <c r="AR68" s="146"/>
      <c r="AS68" s="163"/>
      <c r="AT68" s="146"/>
      <c r="AU68" s="163"/>
      <c r="AV68" s="146"/>
      <c r="AW68" s="163"/>
      <c r="AX68" s="146"/>
      <c r="AY68" s="163"/>
      <c r="AZ68" s="146"/>
      <c r="BA68" s="163"/>
      <c r="BB68" s="146"/>
      <c r="BC68" s="163"/>
      <c r="BD68" s="146"/>
      <c r="BE68" s="163"/>
      <c r="BF68" s="146"/>
      <c r="BG68" s="163"/>
      <c r="BH68" s="146"/>
      <c r="BI68" s="163"/>
      <c r="BJ68" s="146"/>
      <c r="BK68" s="163"/>
      <c r="BL68" s="146"/>
      <c r="BM68" s="260"/>
    </row>
    <row r="69" spans="1:65" s="98" customFormat="1">
      <c r="A69" s="100"/>
      <c r="B69" s="337"/>
      <c r="C69" s="110" t="s">
        <v>11</v>
      </c>
      <c r="D69" s="143"/>
      <c r="E69" s="160"/>
      <c r="F69" s="143"/>
      <c r="G69" s="160"/>
      <c r="H69" s="143"/>
      <c r="I69" s="160"/>
      <c r="J69" s="143"/>
      <c r="K69" s="160"/>
      <c r="L69" s="143"/>
      <c r="M69" s="160"/>
      <c r="N69" s="143"/>
      <c r="O69" s="160"/>
      <c r="P69" s="143"/>
      <c r="Q69" s="160"/>
      <c r="R69" s="143"/>
      <c r="S69" s="160"/>
      <c r="T69" s="143"/>
      <c r="U69" s="160"/>
      <c r="V69" s="143"/>
      <c r="W69" s="160"/>
      <c r="X69" s="143"/>
      <c r="Y69" s="160"/>
      <c r="Z69" s="143"/>
      <c r="AA69" s="160"/>
      <c r="AB69" s="143"/>
      <c r="AC69" s="160"/>
      <c r="AD69" s="143"/>
      <c r="AE69" s="160"/>
      <c r="AF69" s="143"/>
      <c r="AG69" s="160"/>
      <c r="AH69" s="143"/>
      <c r="AI69" s="160"/>
      <c r="AJ69" s="143"/>
      <c r="AK69" s="160"/>
      <c r="AL69" s="143"/>
      <c r="AM69" s="160"/>
      <c r="AN69" s="143"/>
      <c r="AO69" s="160"/>
      <c r="AP69" s="143"/>
      <c r="AQ69" s="160"/>
      <c r="AR69" s="143"/>
      <c r="AS69" s="160"/>
      <c r="AT69" s="143"/>
      <c r="AU69" s="160"/>
      <c r="AV69" s="143"/>
      <c r="AW69" s="160"/>
      <c r="AX69" s="143"/>
      <c r="AY69" s="160"/>
      <c r="AZ69" s="143"/>
      <c r="BA69" s="160"/>
      <c r="BB69" s="143"/>
      <c r="BC69" s="160"/>
      <c r="BD69" s="143"/>
      <c r="BE69" s="160"/>
      <c r="BF69" s="143"/>
      <c r="BG69" s="160"/>
      <c r="BH69" s="143"/>
      <c r="BI69" s="160"/>
      <c r="BJ69" s="143"/>
      <c r="BK69" s="160"/>
      <c r="BL69" s="143"/>
      <c r="BM69" s="264"/>
    </row>
    <row r="70" spans="1:65" s="98" customFormat="1">
      <c r="A70" s="100"/>
      <c r="B70" s="337"/>
      <c r="C70" s="114" t="s">
        <v>25</v>
      </c>
      <c r="D70" s="149"/>
      <c r="E70" s="164"/>
      <c r="F70" s="149"/>
      <c r="G70" s="164"/>
      <c r="H70" s="149"/>
      <c r="I70" s="164"/>
      <c r="J70" s="149"/>
      <c r="K70" s="164"/>
      <c r="L70" s="149"/>
      <c r="M70" s="164"/>
      <c r="N70" s="149"/>
      <c r="O70" s="164"/>
      <c r="P70" s="149"/>
      <c r="Q70" s="164"/>
      <c r="R70" s="149"/>
      <c r="S70" s="164"/>
      <c r="T70" s="149"/>
      <c r="U70" s="164"/>
      <c r="V70" s="149"/>
      <c r="W70" s="164"/>
      <c r="X70" s="149"/>
      <c r="Y70" s="164"/>
      <c r="Z70" s="149"/>
      <c r="AA70" s="164"/>
      <c r="AB70" s="149"/>
      <c r="AC70" s="164"/>
      <c r="AD70" s="149"/>
      <c r="AE70" s="164"/>
      <c r="AF70" s="149"/>
      <c r="AG70" s="164"/>
      <c r="AH70" s="149"/>
      <c r="AI70" s="164"/>
      <c r="AJ70" s="149"/>
      <c r="AK70" s="164"/>
      <c r="AL70" s="149"/>
      <c r="AM70" s="164"/>
      <c r="AN70" s="149"/>
      <c r="AO70" s="164"/>
      <c r="AP70" s="149"/>
      <c r="AQ70" s="164"/>
      <c r="AR70" s="149"/>
      <c r="AS70" s="164"/>
      <c r="AT70" s="149"/>
      <c r="AU70" s="164"/>
      <c r="AV70" s="149"/>
      <c r="AW70" s="164"/>
      <c r="AX70" s="149"/>
      <c r="AY70" s="164"/>
      <c r="AZ70" s="149"/>
      <c r="BA70" s="164"/>
      <c r="BB70" s="149"/>
      <c r="BC70" s="164"/>
      <c r="BD70" s="149"/>
      <c r="BE70" s="164"/>
      <c r="BF70" s="149"/>
      <c r="BG70" s="164"/>
      <c r="BH70" s="149"/>
      <c r="BI70" s="164"/>
      <c r="BJ70" s="149"/>
      <c r="BK70" s="164"/>
      <c r="BL70" s="149"/>
      <c r="BM70" s="262"/>
    </row>
    <row r="71" spans="1:65" s="98" customFormat="1" ht="18" customHeight="1">
      <c r="A71" s="100"/>
      <c r="B71" s="337"/>
      <c r="C71" s="110">
        <f>設定!H8</f>
        <v>0</v>
      </c>
      <c r="D71" s="143"/>
      <c r="E71" s="160"/>
      <c r="F71" s="143"/>
      <c r="G71" s="160"/>
      <c r="H71" s="143"/>
      <c r="I71" s="160"/>
      <c r="J71" s="143"/>
      <c r="K71" s="160"/>
      <c r="L71" s="143"/>
      <c r="M71" s="160"/>
      <c r="N71" s="143"/>
      <c r="O71" s="160"/>
      <c r="P71" s="143"/>
      <c r="Q71" s="160"/>
      <c r="R71" s="143"/>
      <c r="S71" s="160"/>
      <c r="T71" s="143"/>
      <c r="U71" s="160"/>
      <c r="V71" s="143"/>
      <c r="W71" s="160"/>
      <c r="X71" s="143"/>
      <c r="Y71" s="160"/>
      <c r="Z71" s="143"/>
      <c r="AA71" s="160"/>
      <c r="AB71" s="143"/>
      <c r="AC71" s="160"/>
      <c r="AD71" s="143"/>
      <c r="AE71" s="160"/>
      <c r="AF71" s="143"/>
      <c r="AG71" s="160"/>
      <c r="AH71" s="143"/>
      <c r="AI71" s="160"/>
      <c r="AJ71" s="143"/>
      <c r="AK71" s="160"/>
      <c r="AL71" s="143"/>
      <c r="AM71" s="160"/>
      <c r="AN71" s="143"/>
      <c r="AO71" s="160"/>
      <c r="AP71" s="143"/>
      <c r="AQ71" s="160"/>
      <c r="AR71" s="143"/>
      <c r="AS71" s="160"/>
      <c r="AT71" s="143"/>
      <c r="AU71" s="160"/>
      <c r="AV71" s="143"/>
      <c r="AW71" s="160"/>
      <c r="AX71" s="143"/>
      <c r="AY71" s="160"/>
      <c r="AZ71" s="143"/>
      <c r="BA71" s="160"/>
      <c r="BB71" s="143"/>
      <c r="BC71" s="160"/>
      <c r="BD71" s="143"/>
      <c r="BE71" s="160"/>
      <c r="BF71" s="143"/>
      <c r="BG71" s="160"/>
      <c r="BH71" s="143"/>
      <c r="BI71" s="160"/>
      <c r="BJ71" s="143"/>
      <c r="BK71" s="160"/>
      <c r="BL71" s="143"/>
      <c r="BM71" s="264"/>
    </row>
    <row r="72" spans="1:65" s="98" customFormat="1" ht="19" customHeight="1">
      <c r="A72" s="100"/>
      <c r="B72" s="337"/>
      <c r="C72" s="114">
        <f>設定!H9</f>
        <v>0</v>
      </c>
      <c r="D72" s="149"/>
      <c r="E72" s="164"/>
      <c r="F72" s="149"/>
      <c r="G72" s="164"/>
      <c r="H72" s="149"/>
      <c r="I72" s="164"/>
      <c r="J72" s="149"/>
      <c r="K72" s="164"/>
      <c r="L72" s="149"/>
      <c r="M72" s="164"/>
      <c r="N72" s="149"/>
      <c r="O72" s="164"/>
      <c r="P72" s="149"/>
      <c r="Q72" s="164"/>
      <c r="R72" s="149"/>
      <c r="S72" s="164"/>
      <c r="T72" s="149"/>
      <c r="U72" s="164"/>
      <c r="V72" s="149"/>
      <c r="W72" s="164"/>
      <c r="X72" s="149"/>
      <c r="Y72" s="164"/>
      <c r="Z72" s="149"/>
      <c r="AA72" s="164"/>
      <c r="AB72" s="149"/>
      <c r="AC72" s="164"/>
      <c r="AD72" s="149"/>
      <c r="AE72" s="164"/>
      <c r="AF72" s="149"/>
      <c r="AG72" s="164"/>
      <c r="AH72" s="149"/>
      <c r="AI72" s="164"/>
      <c r="AJ72" s="149"/>
      <c r="AK72" s="164"/>
      <c r="AL72" s="149"/>
      <c r="AM72" s="164"/>
      <c r="AN72" s="149"/>
      <c r="AO72" s="164"/>
      <c r="AP72" s="149"/>
      <c r="AQ72" s="164"/>
      <c r="AR72" s="149"/>
      <c r="AS72" s="164"/>
      <c r="AT72" s="149"/>
      <c r="AU72" s="164"/>
      <c r="AV72" s="149"/>
      <c r="AW72" s="164"/>
      <c r="AX72" s="149"/>
      <c r="AY72" s="164"/>
      <c r="AZ72" s="149"/>
      <c r="BA72" s="164"/>
      <c r="BB72" s="149"/>
      <c r="BC72" s="164"/>
      <c r="BD72" s="149"/>
      <c r="BE72" s="164"/>
      <c r="BF72" s="149"/>
      <c r="BG72" s="164"/>
      <c r="BH72" s="149"/>
      <c r="BI72" s="164"/>
      <c r="BJ72" s="149"/>
      <c r="BK72" s="164"/>
      <c r="BL72" s="149"/>
      <c r="BM72" s="262"/>
    </row>
    <row r="73" spans="1:65" s="98" customFormat="1" ht="20" customHeight="1">
      <c r="A73" s="100"/>
      <c r="B73" s="337"/>
      <c r="C73" s="110">
        <f>設定!H10</f>
        <v>0</v>
      </c>
      <c r="D73" s="143"/>
      <c r="E73" s="160"/>
      <c r="F73" s="143"/>
      <c r="G73" s="160"/>
      <c r="H73" s="143"/>
      <c r="I73" s="160"/>
      <c r="J73" s="143"/>
      <c r="K73" s="160"/>
      <c r="L73" s="143"/>
      <c r="M73" s="160"/>
      <c r="N73" s="143"/>
      <c r="O73" s="160"/>
      <c r="P73" s="143"/>
      <c r="Q73" s="160"/>
      <c r="R73" s="143"/>
      <c r="S73" s="160"/>
      <c r="T73" s="143"/>
      <c r="U73" s="160"/>
      <c r="V73" s="143"/>
      <c r="W73" s="160"/>
      <c r="X73" s="143"/>
      <c r="Y73" s="160"/>
      <c r="Z73" s="143"/>
      <c r="AA73" s="160"/>
      <c r="AB73" s="143"/>
      <c r="AC73" s="160"/>
      <c r="AD73" s="143"/>
      <c r="AE73" s="160"/>
      <c r="AF73" s="143"/>
      <c r="AG73" s="160"/>
      <c r="AH73" s="143"/>
      <c r="AI73" s="160"/>
      <c r="AJ73" s="143"/>
      <c r="AK73" s="160"/>
      <c r="AL73" s="143"/>
      <c r="AM73" s="160"/>
      <c r="AN73" s="143"/>
      <c r="AO73" s="160"/>
      <c r="AP73" s="143"/>
      <c r="AQ73" s="160"/>
      <c r="AR73" s="143"/>
      <c r="AS73" s="160"/>
      <c r="AT73" s="143"/>
      <c r="AU73" s="160"/>
      <c r="AV73" s="143"/>
      <c r="AW73" s="160"/>
      <c r="AX73" s="143"/>
      <c r="AY73" s="160"/>
      <c r="AZ73" s="143"/>
      <c r="BA73" s="160"/>
      <c r="BB73" s="143"/>
      <c r="BC73" s="160"/>
      <c r="BD73" s="143"/>
      <c r="BE73" s="160"/>
      <c r="BF73" s="143"/>
      <c r="BG73" s="160"/>
      <c r="BH73" s="143"/>
      <c r="BI73" s="160"/>
      <c r="BJ73" s="143"/>
      <c r="BK73" s="160"/>
      <c r="BL73" s="143"/>
      <c r="BM73" s="264"/>
    </row>
    <row r="74" spans="1:65" s="98" customFormat="1" ht="19" customHeight="1">
      <c r="A74" s="100"/>
      <c r="B74" s="337"/>
      <c r="C74" s="114">
        <f>設定!H11</f>
        <v>0</v>
      </c>
      <c r="D74" s="149"/>
      <c r="E74" s="164"/>
      <c r="F74" s="149"/>
      <c r="G74" s="164"/>
      <c r="H74" s="149"/>
      <c r="I74" s="164"/>
      <c r="J74" s="149"/>
      <c r="K74" s="164"/>
      <c r="L74" s="149"/>
      <c r="M74" s="164"/>
      <c r="N74" s="149"/>
      <c r="O74" s="164"/>
      <c r="P74" s="149"/>
      <c r="Q74" s="164"/>
      <c r="R74" s="149"/>
      <c r="S74" s="164"/>
      <c r="T74" s="149"/>
      <c r="U74" s="164"/>
      <c r="V74" s="149"/>
      <c r="W74" s="164"/>
      <c r="X74" s="149"/>
      <c r="Y74" s="164"/>
      <c r="Z74" s="149"/>
      <c r="AA74" s="164"/>
      <c r="AB74" s="149"/>
      <c r="AC74" s="164"/>
      <c r="AD74" s="149"/>
      <c r="AE74" s="164"/>
      <c r="AF74" s="149"/>
      <c r="AG74" s="164"/>
      <c r="AH74" s="149"/>
      <c r="AI74" s="164"/>
      <c r="AJ74" s="149"/>
      <c r="AK74" s="164"/>
      <c r="AL74" s="149"/>
      <c r="AM74" s="164"/>
      <c r="AN74" s="149"/>
      <c r="AO74" s="164"/>
      <c r="AP74" s="149"/>
      <c r="AQ74" s="164"/>
      <c r="AR74" s="149"/>
      <c r="AS74" s="164"/>
      <c r="AT74" s="149"/>
      <c r="AU74" s="164"/>
      <c r="AV74" s="149"/>
      <c r="AW74" s="164"/>
      <c r="AX74" s="149"/>
      <c r="AY74" s="164"/>
      <c r="AZ74" s="149"/>
      <c r="BA74" s="164"/>
      <c r="BB74" s="149"/>
      <c r="BC74" s="164"/>
      <c r="BD74" s="149"/>
      <c r="BE74" s="164"/>
      <c r="BF74" s="149"/>
      <c r="BG74" s="164"/>
      <c r="BH74" s="149"/>
      <c r="BI74" s="164"/>
      <c r="BJ74" s="149"/>
      <c r="BK74" s="164"/>
      <c r="BL74" s="149"/>
      <c r="BM74" s="262"/>
    </row>
    <row r="75" spans="1:65" s="98" customFormat="1" ht="18" customHeight="1">
      <c r="A75" s="100"/>
      <c r="B75" s="337"/>
      <c r="C75" s="110">
        <f>設定!H12</f>
        <v>0</v>
      </c>
      <c r="D75" s="143"/>
      <c r="E75" s="160"/>
      <c r="F75" s="143"/>
      <c r="G75" s="160"/>
      <c r="H75" s="143"/>
      <c r="I75" s="160"/>
      <c r="J75" s="143"/>
      <c r="K75" s="160"/>
      <c r="L75" s="143"/>
      <c r="M75" s="160"/>
      <c r="N75" s="143"/>
      <c r="O75" s="160"/>
      <c r="P75" s="143"/>
      <c r="Q75" s="160"/>
      <c r="R75" s="143"/>
      <c r="S75" s="160"/>
      <c r="T75" s="143"/>
      <c r="U75" s="160"/>
      <c r="V75" s="143"/>
      <c r="W75" s="160"/>
      <c r="X75" s="143"/>
      <c r="Y75" s="160"/>
      <c r="Z75" s="143"/>
      <c r="AA75" s="160"/>
      <c r="AB75" s="143"/>
      <c r="AC75" s="160"/>
      <c r="AD75" s="143"/>
      <c r="AE75" s="160"/>
      <c r="AF75" s="143"/>
      <c r="AG75" s="160"/>
      <c r="AH75" s="143"/>
      <c r="AI75" s="160"/>
      <c r="AJ75" s="143"/>
      <c r="AK75" s="160"/>
      <c r="AL75" s="143"/>
      <c r="AM75" s="160"/>
      <c r="AN75" s="143"/>
      <c r="AO75" s="160"/>
      <c r="AP75" s="143"/>
      <c r="AQ75" s="160"/>
      <c r="AR75" s="143"/>
      <c r="AS75" s="160"/>
      <c r="AT75" s="143"/>
      <c r="AU75" s="160"/>
      <c r="AV75" s="143"/>
      <c r="AW75" s="160"/>
      <c r="AX75" s="143"/>
      <c r="AY75" s="160"/>
      <c r="AZ75" s="143"/>
      <c r="BA75" s="160"/>
      <c r="BB75" s="143"/>
      <c r="BC75" s="160"/>
      <c r="BD75" s="143"/>
      <c r="BE75" s="160"/>
      <c r="BF75" s="143"/>
      <c r="BG75" s="160"/>
      <c r="BH75" s="143"/>
      <c r="BI75" s="160"/>
      <c r="BJ75" s="143"/>
      <c r="BK75" s="160"/>
      <c r="BL75" s="143"/>
      <c r="BM75" s="264"/>
    </row>
    <row r="76" spans="1:65" s="98" customFormat="1" ht="18" customHeight="1">
      <c r="A76" s="100"/>
      <c r="B76" s="337"/>
      <c r="C76" s="114">
        <f>設定!H13</f>
        <v>0</v>
      </c>
      <c r="D76" s="149"/>
      <c r="E76" s="164"/>
      <c r="F76" s="149"/>
      <c r="G76" s="164"/>
      <c r="H76" s="149"/>
      <c r="I76" s="164"/>
      <c r="J76" s="149"/>
      <c r="K76" s="164"/>
      <c r="L76" s="149"/>
      <c r="M76" s="164"/>
      <c r="N76" s="149"/>
      <c r="O76" s="164"/>
      <c r="P76" s="149"/>
      <c r="Q76" s="164"/>
      <c r="R76" s="149"/>
      <c r="S76" s="164"/>
      <c r="T76" s="149"/>
      <c r="U76" s="164"/>
      <c r="V76" s="149"/>
      <c r="W76" s="164"/>
      <c r="X76" s="149"/>
      <c r="Y76" s="164"/>
      <c r="Z76" s="149"/>
      <c r="AA76" s="164"/>
      <c r="AB76" s="149"/>
      <c r="AC76" s="164"/>
      <c r="AD76" s="149"/>
      <c r="AE76" s="164"/>
      <c r="AF76" s="149"/>
      <c r="AG76" s="164"/>
      <c r="AH76" s="149"/>
      <c r="AI76" s="164"/>
      <c r="AJ76" s="149"/>
      <c r="AK76" s="164"/>
      <c r="AL76" s="149"/>
      <c r="AM76" s="164"/>
      <c r="AN76" s="149"/>
      <c r="AO76" s="164"/>
      <c r="AP76" s="149"/>
      <c r="AQ76" s="164"/>
      <c r="AR76" s="149"/>
      <c r="AS76" s="164"/>
      <c r="AT76" s="149"/>
      <c r="AU76" s="164"/>
      <c r="AV76" s="149"/>
      <c r="AW76" s="164"/>
      <c r="AX76" s="149"/>
      <c r="AY76" s="164"/>
      <c r="AZ76" s="149"/>
      <c r="BA76" s="164"/>
      <c r="BB76" s="149"/>
      <c r="BC76" s="164"/>
      <c r="BD76" s="149"/>
      <c r="BE76" s="164"/>
      <c r="BF76" s="149"/>
      <c r="BG76" s="164"/>
      <c r="BH76" s="149"/>
      <c r="BI76" s="164"/>
      <c r="BJ76" s="149"/>
      <c r="BK76" s="164"/>
      <c r="BL76" s="149"/>
      <c r="BM76" s="262"/>
    </row>
    <row r="77" spans="1:65" s="98" customFormat="1" ht="18" customHeight="1">
      <c r="A77" s="100"/>
      <c r="B77" s="337"/>
      <c r="C77" s="151">
        <f>設定!H14</f>
        <v>0</v>
      </c>
      <c r="D77" s="169"/>
      <c r="E77" s="160"/>
      <c r="F77" s="169"/>
      <c r="G77" s="160"/>
      <c r="H77" s="169"/>
      <c r="I77" s="160"/>
      <c r="J77" s="169"/>
      <c r="K77" s="160"/>
      <c r="L77" s="169"/>
      <c r="M77" s="160"/>
      <c r="N77" s="169"/>
      <c r="O77" s="160"/>
      <c r="P77" s="169"/>
      <c r="Q77" s="160"/>
      <c r="R77" s="169"/>
      <c r="S77" s="160"/>
      <c r="T77" s="169"/>
      <c r="U77" s="160"/>
      <c r="V77" s="169"/>
      <c r="W77" s="160"/>
      <c r="X77" s="169"/>
      <c r="Y77" s="160"/>
      <c r="Z77" s="169"/>
      <c r="AA77" s="160"/>
      <c r="AB77" s="169"/>
      <c r="AC77" s="160"/>
      <c r="AD77" s="169"/>
      <c r="AE77" s="160"/>
      <c r="AF77" s="169"/>
      <c r="AG77" s="160"/>
      <c r="AH77" s="169"/>
      <c r="AI77" s="160"/>
      <c r="AJ77" s="169"/>
      <c r="AK77" s="160"/>
      <c r="AL77" s="169"/>
      <c r="AM77" s="160"/>
      <c r="AN77" s="169"/>
      <c r="AO77" s="160"/>
      <c r="AP77" s="169"/>
      <c r="AQ77" s="160"/>
      <c r="AR77" s="169"/>
      <c r="AS77" s="160"/>
      <c r="AT77" s="169"/>
      <c r="AU77" s="160"/>
      <c r="AV77" s="169"/>
      <c r="AW77" s="160"/>
      <c r="AX77" s="169"/>
      <c r="AY77" s="160"/>
      <c r="AZ77" s="169"/>
      <c r="BA77" s="160"/>
      <c r="BB77" s="169"/>
      <c r="BC77" s="160"/>
      <c r="BD77" s="169"/>
      <c r="BE77" s="160"/>
      <c r="BF77" s="169"/>
      <c r="BG77" s="160"/>
      <c r="BH77" s="169"/>
      <c r="BI77" s="160"/>
      <c r="BJ77" s="169"/>
      <c r="BK77" s="160"/>
      <c r="BL77" s="169"/>
      <c r="BM77" s="264"/>
    </row>
    <row r="78" spans="1:65" s="98" customFormat="1" ht="19" thickBot="1">
      <c r="A78" s="100"/>
      <c r="B78" s="337"/>
      <c r="C78" s="144" t="s">
        <v>87</v>
      </c>
      <c r="D78" s="333"/>
      <c r="E78" s="334"/>
      <c r="F78" s="333"/>
      <c r="G78" s="334"/>
      <c r="H78" s="333"/>
      <c r="I78" s="334"/>
      <c r="J78" s="333"/>
      <c r="K78" s="334"/>
      <c r="L78" s="333"/>
      <c r="M78" s="334"/>
      <c r="N78" s="333"/>
      <c r="O78" s="334"/>
      <c r="P78" s="333"/>
      <c r="Q78" s="334"/>
      <c r="R78" s="333"/>
      <c r="S78" s="334"/>
      <c r="T78" s="333"/>
      <c r="U78" s="334"/>
      <c r="V78" s="333"/>
      <c r="W78" s="334"/>
      <c r="X78" s="333"/>
      <c r="Y78" s="334"/>
      <c r="Z78" s="333"/>
      <c r="AA78" s="334"/>
      <c r="AB78" s="333"/>
      <c r="AC78" s="334"/>
      <c r="AD78" s="333"/>
      <c r="AE78" s="334"/>
      <c r="AF78" s="333"/>
      <c r="AG78" s="334"/>
      <c r="AH78" s="333"/>
      <c r="AI78" s="334"/>
      <c r="AJ78" s="333"/>
      <c r="AK78" s="334"/>
      <c r="AL78" s="333"/>
      <c r="AM78" s="334"/>
      <c r="AN78" s="333"/>
      <c r="AO78" s="334"/>
      <c r="AP78" s="333"/>
      <c r="AQ78" s="334"/>
      <c r="AR78" s="333"/>
      <c r="AS78" s="334"/>
      <c r="AT78" s="333"/>
      <c r="AU78" s="334"/>
      <c r="AV78" s="333"/>
      <c r="AW78" s="334"/>
      <c r="AX78" s="333"/>
      <c r="AY78" s="334"/>
      <c r="AZ78" s="333"/>
      <c r="BA78" s="334"/>
      <c r="BB78" s="333"/>
      <c r="BC78" s="334"/>
      <c r="BD78" s="333"/>
      <c r="BE78" s="334"/>
      <c r="BF78" s="333"/>
      <c r="BG78" s="334"/>
      <c r="BH78" s="333"/>
      <c r="BI78" s="334"/>
      <c r="BJ78" s="333"/>
      <c r="BK78" s="334"/>
      <c r="BL78" s="333"/>
      <c r="BM78" s="335"/>
    </row>
    <row r="79" spans="1:65" s="98" customFormat="1" ht="20" thickTop="1" thickBot="1">
      <c r="A79" s="100"/>
      <c r="B79" s="338"/>
      <c r="C79" s="152" t="s">
        <v>88</v>
      </c>
      <c r="D79" s="324">
        <f>SUM(D68:D77)</f>
        <v>0</v>
      </c>
      <c r="E79" s="325"/>
      <c r="F79" s="324">
        <f>SUM(F68:F77)</f>
        <v>0</v>
      </c>
      <c r="G79" s="325"/>
      <c r="H79" s="324">
        <f>SUM(H68:H77)</f>
        <v>50000</v>
      </c>
      <c r="I79" s="325"/>
      <c r="J79" s="324">
        <f>SUM(J68:J77)</f>
        <v>0</v>
      </c>
      <c r="K79" s="325"/>
      <c r="L79" s="324">
        <f>SUM(L68:L77)</f>
        <v>0</v>
      </c>
      <c r="M79" s="325"/>
      <c r="N79" s="324">
        <f>SUM(N68:N77)</f>
        <v>0</v>
      </c>
      <c r="O79" s="325"/>
      <c r="P79" s="324">
        <f>SUM(P68:P77)</f>
        <v>0</v>
      </c>
      <c r="Q79" s="325"/>
      <c r="R79" s="324">
        <f>SUM(R68:R77)</f>
        <v>0</v>
      </c>
      <c r="S79" s="325"/>
      <c r="T79" s="324">
        <f>SUM(T68:T77)</f>
        <v>0</v>
      </c>
      <c r="U79" s="325"/>
      <c r="V79" s="324">
        <f>SUM(V68:V77)</f>
        <v>0</v>
      </c>
      <c r="W79" s="325"/>
      <c r="X79" s="324">
        <f>SUM(X68:X77)</f>
        <v>0</v>
      </c>
      <c r="Y79" s="325"/>
      <c r="Z79" s="324">
        <f>SUM(Z68:Z77)</f>
        <v>0</v>
      </c>
      <c r="AA79" s="325"/>
      <c r="AB79" s="324">
        <f>SUM(AB68:AB77)</f>
        <v>0</v>
      </c>
      <c r="AC79" s="325"/>
      <c r="AD79" s="324">
        <f>SUM(AD68:AD77)</f>
        <v>0</v>
      </c>
      <c r="AE79" s="325"/>
      <c r="AF79" s="324">
        <f>SUM(AF68:AF77)</f>
        <v>0</v>
      </c>
      <c r="AG79" s="325"/>
      <c r="AH79" s="324">
        <f>SUM(AH68:AH77)</f>
        <v>0</v>
      </c>
      <c r="AI79" s="325"/>
      <c r="AJ79" s="324">
        <f>SUM(AJ68:AJ77)</f>
        <v>0</v>
      </c>
      <c r="AK79" s="325"/>
      <c r="AL79" s="324">
        <f>SUM(AL68:AL77)</f>
        <v>0</v>
      </c>
      <c r="AM79" s="325"/>
      <c r="AN79" s="324">
        <f>SUM(AN68:AN77)</f>
        <v>0</v>
      </c>
      <c r="AO79" s="325"/>
      <c r="AP79" s="324">
        <f>SUM(AP68:AP77)</f>
        <v>0</v>
      </c>
      <c r="AQ79" s="325"/>
      <c r="AR79" s="324">
        <f>SUM(AR68:AR77)</f>
        <v>0</v>
      </c>
      <c r="AS79" s="325"/>
      <c r="AT79" s="324">
        <f>SUM(AT68:AT77)</f>
        <v>0</v>
      </c>
      <c r="AU79" s="325"/>
      <c r="AV79" s="324">
        <f>SUM(AV68:AV77)</f>
        <v>0</v>
      </c>
      <c r="AW79" s="325"/>
      <c r="AX79" s="324">
        <f>SUM(AX68:AX77)</f>
        <v>0</v>
      </c>
      <c r="AY79" s="325"/>
      <c r="AZ79" s="324">
        <f>SUM(AZ68:AZ77)</f>
        <v>0</v>
      </c>
      <c r="BA79" s="325"/>
      <c r="BB79" s="324">
        <f>SUM(BB68:BB77)</f>
        <v>0</v>
      </c>
      <c r="BC79" s="325"/>
      <c r="BD79" s="324">
        <f>SUM(BD68:BD77)</f>
        <v>0</v>
      </c>
      <c r="BE79" s="325"/>
      <c r="BF79" s="324">
        <f>SUM(BF68:BF77)</f>
        <v>0</v>
      </c>
      <c r="BG79" s="325"/>
      <c r="BH79" s="324">
        <f>SUM(BH68:BH77)</f>
        <v>0</v>
      </c>
      <c r="BI79" s="325"/>
      <c r="BJ79" s="324">
        <f>SUM(BJ68:BJ77)</f>
        <v>0</v>
      </c>
      <c r="BK79" s="325"/>
      <c r="BL79" s="324">
        <f>SUM(BL68:BL77)</f>
        <v>0</v>
      </c>
      <c r="BM79" s="326"/>
    </row>
    <row r="80" spans="1:65" s="98" customFormat="1" ht="19" thickTop="1">
      <c r="A80" s="100"/>
      <c r="B80" s="337" t="s">
        <v>6</v>
      </c>
      <c r="C80" s="170" t="s">
        <v>14</v>
      </c>
      <c r="D80" s="146"/>
      <c r="E80" s="163"/>
      <c r="F80" s="146"/>
      <c r="G80" s="163"/>
      <c r="H80" s="146">
        <v>70000</v>
      </c>
      <c r="I80" s="163" t="s">
        <v>37</v>
      </c>
      <c r="J80" s="146"/>
      <c r="K80" s="163"/>
      <c r="L80" s="146"/>
      <c r="M80" s="163"/>
      <c r="N80" s="146"/>
      <c r="O80" s="163"/>
      <c r="P80" s="146"/>
      <c r="Q80" s="163"/>
      <c r="R80" s="146"/>
      <c r="S80" s="163"/>
      <c r="T80" s="146"/>
      <c r="U80" s="163"/>
      <c r="V80" s="146"/>
      <c r="W80" s="163"/>
      <c r="X80" s="146"/>
      <c r="Y80" s="163"/>
      <c r="Z80" s="146"/>
      <c r="AA80" s="163"/>
      <c r="AB80" s="146"/>
      <c r="AC80" s="163"/>
      <c r="AD80" s="146"/>
      <c r="AE80" s="163"/>
      <c r="AF80" s="146"/>
      <c r="AG80" s="163"/>
      <c r="AH80" s="146"/>
      <c r="AI80" s="163"/>
      <c r="AJ80" s="146"/>
      <c r="AK80" s="163"/>
      <c r="AL80" s="146"/>
      <c r="AM80" s="163"/>
      <c r="AN80" s="146"/>
      <c r="AO80" s="163"/>
      <c r="AP80" s="146"/>
      <c r="AQ80" s="163"/>
      <c r="AR80" s="146"/>
      <c r="AS80" s="163"/>
      <c r="AT80" s="146"/>
      <c r="AU80" s="163"/>
      <c r="AV80" s="146"/>
      <c r="AW80" s="163"/>
      <c r="AX80" s="146"/>
      <c r="AY80" s="163"/>
      <c r="AZ80" s="146"/>
      <c r="BA80" s="163"/>
      <c r="BB80" s="146"/>
      <c r="BC80" s="163"/>
      <c r="BD80" s="146"/>
      <c r="BE80" s="163"/>
      <c r="BF80" s="146"/>
      <c r="BG80" s="163"/>
      <c r="BH80" s="146"/>
      <c r="BI80" s="163"/>
      <c r="BJ80" s="146"/>
      <c r="BK80" s="163"/>
      <c r="BL80" s="146"/>
      <c r="BM80" s="260"/>
    </row>
    <row r="81" spans="1:65" s="98" customFormat="1">
      <c r="A81" s="100"/>
      <c r="B81" s="337"/>
      <c r="C81" s="110" t="s">
        <v>20</v>
      </c>
      <c r="D81" s="143"/>
      <c r="E81" s="160"/>
      <c r="F81" s="143"/>
      <c r="G81" s="160"/>
      <c r="H81" s="143"/>
      <c r="I81" s="160"/>
      <c r="J81" s="143">
        <v>5000</v>
      </c>
      <c r="K81" s="160" t="s">
        <v>40</v>
      </c>
      <c r="L81" s="143"/>
      <c r="M81" s="160"/>
      <c r="N81" s="143"/>
      <c r="O81" s="160"/>
      <c r="P81" s="143"/>
      <c r="Q81" s="160"/>
      <c r="R81" s="143"/>
      <c r="S81" s="160"/>
      <c r="T81" s="143"/>
      <c r="U81" s="160"/>
      <c r="V81" s="143"/>
      <c r="W81" s="160"/>
      <c r="X81" s="143"/>
      <c r="Y81" s="160"/>
      <c r="Z81" s="143"/>
      <c r="AA81" s="160"/>
      <c r="AB81" s="143"/>
      <c r="AC81" s="160"/>
      <c r="AD81" s="143"/>
      <c r="AE81" s="160"/>
      <c r="AF81" s="143"/>
      <c r="AG81" s="160"/>
      <c r="AH81" s="143"/>
      <c r="AI81" s="160"/>
      <c r="AJ81" s="143"/>
      <c r="AK81" s="160"/>
      <c r="AL81" s="143"/>
      <c r="AM81" s="160"/>
      <c r="AN81" s="143"/>
      <c r="AO81" s="160"/>
      <c r="AP81" s="143"/>
      <c r="AQ81" s="160"/>
      <c r="AR81" s="143"/>
      <c r="AS81" s="160"/>
      <c r="AT81" s="143"/>
      <c r="AU81" s="160"/>
      <c r="AV81" s="143"/>
      <c r="AW81" s="160"/>
      <c r="AX81" s="143"/>
      <c r="AY81" s="160"/>
      <c r="AZ81" s="143"/>
      <c r="BA81" s="160"/>
      <c r="BB81" s="143"/>
      <c r="BC81" s="160"/>
      <c r="BD81" s="143"/>
      <c r="BE81" s="160"/>
      <c r="BF81" s="143"/>
      <c r="BG81" s="160"/>
      <c r="BH81" s="143"/>
      <c r="BI81" s="160"/>
      <c r="BJ81" s="143"/>
      <c r="BK81" s="160"/>
      <c r="BL81" s="143"/>
      <c r="BM81" s="264"/>
    </row>
    <row r="82" spans="1:65" s="98" customFormat="1">
      <c r="A82" s="100"/>
      <c r="B82" s="337"/>
      <c r="C82" s="114" t="s">
        <v>26</v>
      </c>
      <c r="D82" s="149"/>
      <c r="E82" s="164"/>
      <c r="F82" s="149"/>
      <c r="G82" s="164"/>
      <c r="H82" s="149"/>
      <c r="I82" s="164"/>
      <c r="J82" s="149">
        <v>5000</v>
      </c>
      <c r="K82" s="164" t="s">
        <v>42</v>
      </c>
      <c r="L82" s="149"/>
      <c r="M82" s="164"/>
      <c r="N82" s="149"/>
      <c r="O82" s="164"/>
      <c r="P82" s="149"/>
      <c r="Q82" s="164"/>
      <c r="R82" s="149"/>
      <c r="S82" s="164"/>
      <c r="T82" s="149"/>
      <c r="U82" s="164"/>
      <c r="V82" s="149"/>
      <c r="W82" s="164"/>
      <c r="X82" s="149"/>
      <c r="Y82" s="164"/>
      <c r="Z82" s="149"/>
      <c r="AA82" s="164"/>
      <c r="AB82" s="149"/>
      <c r="AC82" s="164"/>
      <c r="AD82" s="149"/>
      <c r="AE82" s="164"/>
      <c r="AF82" s="149"/>
      <c r="AG82" s="164"/>
      <c r="AH82" s="149"/>
      <c r="AI82" s="164"/>
      <c r="AJ82" s="149"/>
      <c r="AK82" s="164"/>
      <c r="AL82" s="149"/>
      <c r="AM82" s="164"/>
      <c r="AN82" s="149"/>
      <c r="AO82" s="164"/>
      <c r="AP82" s="149"/>
      <c r="AQ82" s="164"/>
      <c r="AR82" s="149"/>
      <c r="AS82" s="164"/>
      <c r="AT82" s="149"/>
      <c r="AU82" s="164"/>
      <c r="AV82" s="149"/>
      <c r="AW82" s="164"/>
      <c r="AX82" s="149"/>
      <c r="AY82" s="164"/>
      <c r="AZ82" s="149"/>
      <c r="BA82" s="164"/>
      <c r="BB82" s="149"/>
      <c r="BC82" s="164"/>
      <c r="BD82" s="149"/>
      <c r="BE82" s="164"/>
      <c r="BF82" s="149"/>
      <c r="BG82" s="164"/>
      <c r="BH82" s="149"/>
      <c r="BI82" s="164"/>
      <c r="BJ82" s="149"/>
      <c r="BK82" s="164"/>
      <c r="BL82" s="149"/>
      <c r="BM82" s="262"/>
    </row>
    <row r="83" spans="1:65" s="98" customFormat="1">
      <c r="A83" s="100"/>
      <c r="B83" s="337"/>
      <c r="C83" s="110" t="s">
        <v>31</v>
      </c>
      <c r="D83" s="143"/>
      <c r="E83" s="160"/>
      <c r="F83" s="149"/>
      <c r="G83" s="160"/>
      <c r="H83" s="143"/>
      <c r="I83" s="160"/>
      <c r="J83" s="143"/>
      <c r="K83" s="160"/>
      <c r="L83" s="143">
        <v>3000</v>
      </c>
      <c r="M83" s="160" t="s">
        <v>28</v>
      </c>
      <c r="N83" s="143"/>
      <c r="O83" s="160"/>
      <c r="P83" s="143"/>
      <c r="Q83" s="160"/>
      <c r="R83" s="143"/>
      <c r="S83" s="160"/>
      <c r="T83" s="143"/>
      <c r="U83" s="160"/>
      <c r="V83" s="143"/>
      <c r="W83" s="160"/>
      <c r="X83" s="143"/>
      <c r="Y83" s="160"/>
      <c r="Z83" s="143"/>
      <c r="AA83" s="160"/>
      <c r="AB83" s="143"/>
      <c r="AC83" s="160"/>
      <c r="AD83" s="143">
        <v>3000</v>
      </c>
      <c r="AE83" s="160" t="s">
        <v>42</v>
      </c>
      <c r="AF83" s="143"/>
      <c r="AG83" s="160"/>
      <c r="AH83" s="143"/>
      <c r="AI83" s="160"/>
      <c r="AJ83" s="143"/>
      <c r="AK83" s="160"/>
      <c r="AL83" s="143"/>
      <c r="AM83" s="160"/>
      <c r="AN83" s="143"/>
      <c r="AO83" s="160"/>
      <c r="AP83" s="143"/>
      <c r="AQ83" s="160"/>
      <c r="AR83" s="143"/>
      <c r="AS83" s="160"/>
      <c r="AT83" s="143"/>
      <c r="AU83" s="160"/>
      <c r="AV83" s="143"/>
      <c r="AW83" s="160"/>
      <c r="AX83" s="143"/>
      <c r="AY83" s="160"/>
      <c r="AZ83" s="143"/>
      <c r="BA83" s="160"/>
      <c r="BB83" s="143"/>
      <c r="BC83" s="160"/>
      <c r="BD83" s="143"/>
      <c r="BE83" s="160"/>
      <c r="BF83" s="143"/>
      <c r="BG83" s="160"/>
      <c r="BH83" s="143"/>
      <c r="BI83" s="160"/>
      <c r="BJ83" s="143"/>
      <c r="BK83" s="160"/>
      <c r="BL83" s="143"/>
      <c r="BM83" s="264"/>
    </row>
    <row r="84" spans="1:65" s="98" customFormat="1">
      <c r="A84" s="100"/>
      <c r="B84" s="337"/>
      <c r="C84" s="114" t="s">
        <v>35</v>
      </c>
      <c r="D84" s="149"/>
      <c r="E84" s="164"/>
      <c r="G84" s="164"/>
      <c r="H84" s="149">
        <v>5000</v>
      </c>
      <c r="I84" s="164" t="s">
        <v>33</v>
      </c>
      <c r="J84" s="149"/>
      <c r="K84" s="164"/>
      <c r="L84" s="149"/>
      <c r="M84" s="164"/>
      <c r="N84" s="149"/>
      <c r="O84" s="164"/>
      <c r="P84" s="149"/>
      <c r="Q84" s="164"/>
      <c r="R84" s="149"/>
      <c r="S84" s="164"/>
      <c r="T84" s="149"/>
      <c r="U84" s="164"/>
      <c r="V84" s="149"/>
      <c r="W84" s="164"/>
      <c r="X84" s="149"/>
      <c r="Y84" s="164"/>
      <c r="Z84" s="149"/>
      <c r="AA84" s="164"/>
      <c r="AB84" s="149">
        <v>5000</v>
      </c>
      <c r="AC84" s="164" t="s">
        <v>33</v>
      </c>
      <c r="AD84" s="149"/>
      <c r="AE84" s="164"/>
      <c r="AF84" s="149"/>
      <c r="AG84" s="164"/>
      <c r="AH84" s="149"/>
      <c r="AI84" s="164"/>
      <c r="AJ84" s="149"/>
      <c r="AK84" s="164"/>
      <c r="AL84" s="149"/>
      <c r="AM84" s="164"/>
      <c r="AN84" s="149"/>
      <c r="AO84" s="164"/>
      <c r="AP84" s="149"/>
      <c r="AQ84" s="164"/>
      <c r="AR84" s="149"/>
      <c r="AS84" s="164"/>
      <c r="AT84" s="149"/>
      <c r="AU84" s="164"/>
      <c r="AV84" s="149"/>
      <c r="AW84" s="164"/>
      <c r="AX84" s="149"/>
      <c r="AY84" s="164"/>
      <c r="AZ84" s="149"/>
      <c r="BA84" s="164"/>
      <c r="BB84" s="149"/>
      <c r="BC84" s="164"/>
      <c r="BD84" s="149"/>
      <c r="BE84" s="164"/>
      <c r="BF84" s="149"/>
      <c r="BG84" s="164"/>
      <c r="BH84" s="149"/>
      <c r="BI84" s="164"/>
      <c r="BJ84" s="149"/>
      <c r="BK84" s="164"/>
      <c r="BL84" s="149"/>
      <c r="BM84" s="262"/>
    </row>
    <row r="85" spans="1:65" s="98" customFormat="1">
      <c r="A85" s="100"/>
      <c r="B85" s="337"/>
      <c r="C85" s="110" t="s">
        <v>38</v>
      </c>
      <c r="D85" s="143"/>
      <c r="E85" s="160"/>
      <c r="F85" s="143">
        <v>1500</v>
      </c>
      <c r="G85" s="160" t="s">
        <v>28</v>
      </c>
      <c r="H85" s="143"/>
      <c r="I85" s="160"/>
      <c r="J85" s="143"/>
      <c r="K85" s="160"/>
      <c r="L85" s="143"/>
      <c r="M85" s="160"/>
      <c r="N85" s="143"/>
      <c r="O85" s="160"/>
      <c r="P85" s="143"/>
      <c r="Q85" s="160"/>
      <c r="R85" s="143"/>
      <c r="S85" s="160"/>
      <c r="T85" s="143"/>
      <c r="U85" s="160"/>
      <c r="V85" s="143"/>
      <c r="W85" s="160"/>
      <c r="X85" s="143"/>
      <c r="Y85" s="160"/>
      <c r="Z85" s="143"/>
      <c r="AA85" s="160"/>
      <c r="AB85" s="143">
        <v>3000</v>
      </c>
      <c r="AC85" s="160" t="s">
        <v>28</v>
      </c>
      <c r="AD85" s="143"/>
      <c r="AE85" s="160"/>
      <c r="AF85" s="143"/>
      <c r="AG85" s="160"/>
      <c r="AH85" s="143"/>
      <c r="AI85" s="160"/>
      <c r="AJ85" s="143"/>
      <c r="AK85" s="160"/>
      <c r="AL85" s="143"/>
      <c r="AM85" s="160"/>
      <c r="AN85" s="143"/>
      <c r="AO85" s="160"/>
      <c r="AP85" s="143"/>
      <c r="AQ85" s="160"/>
      <c r="AR85" s="143"/>
      <c r="AS85" s="160"/>
      <c r="AT85" s="143"/>
      <c r="AU85" s="160"/>
      <c r="AV85" s="143"/>
      <c r="AW85" s="160"/>
      <c r="AX85" s="143"/>
      <c r="AY85" s="160"/>
      <c r="AZ85" s="143"/>
      <c r="BA85" s="160"/>
      <c r="BB85" s="143"/>
      <c r="BC85" s="160"/>
      <c r="BD85" s="143"/>
      <c r="BE85" s="160"/>
      <c r="BF85" s="143"/>
      <c r="BG85" s="160"/>
      <c r="BH85" s="143"/>
      <c r="BI85" s="160"/>
      <c r="BJ85" s="143"/>
      <c r="BK85" s="160"/>
      <c r="BL85" s="143"/>
      <c r="BM85" s="264"/>
    </row>
    <row r="86" spans="1:65" s="98" customFormat="1">
      <c r="A86" s="100"/>
      <c r="B86" s="337"/>
      <c r="C86" s="114">
        <f>設定!J11</f>
        <v>0</v>
      </c>
      <c r="D86" s="149"/>
      <c r="E86" s="164"/>
      <c r="F86" s="149"/>
      <c r="G86" s="164"/>
      <c r="H86" s="149"/>
      <c r="I86" s="164"/>
      <c r="J86" s="149"/>
      <c r="K86" s="164"/>
      <c r="L86" s="149"/>
      <c r="M86" s="164"/>
      <c r="N86" s="149"/>
      <c r="O86" s="164"/>
      <c r="P86" s="149"/>
      <c r="Q86" s="164"/>
      <c r="R86" s="149"/>
      <c r="S86" s="164"/>
      <c r="T86" s="149"/>
      <c r="U86" s="164"/>
      <c r="V86" s="149"/>
      <c r="W86" s="164"/>
      <c r="X86" s="149"/>
      <c r="Y86" s="164"/>
      <c r="Z86" s="149"/>
      <c r="AA86" s="164"/>
      <c r="AB86" s="149"/>
      <c r="AC86" s="164"/>
      <c r="AD86" s="149"/>
      <c r="AE86" s="164"/>
      <c r="AF86" s="149"/>
      <c r="AG86" s="164"/>
      <c r="AH86" s="149"/>
      <c r="AI86" s="164"/>
      <c r="AJ86" s="149"/>
      <c r="AK86" s="164"/>
      <c r="AL86" s="149"/>
      <c r="AM86" s="164"/>
      <c r="AN86" s="149"/>
      <c r="AO86" s="164"/>
      <c r="AP86" s="149"/>
      <c r="AQ86" s="164"/>
      <c r="AR86" s="149"/>
      <c r="AS86" s="164"/>
      <c r="AT86" s="149"/>
      <c r="AU86" s="164"/>
      <c r="AV86" s="149"/>
      <c r="AW86" s="164"/>
      <c r="AX86" s="149"/>
      <c r="AY86" s="164"/>
      <c r="AZ86" s="149"/>
      <c r="BA86" s="164"/>
      <c r="BB86" s="149"/>
      <c r="BC86" s="164"/>
      <c r="BD86" s="149"/>
      <c r="BE86" s="164"/>
      <c r="BF86" s="149"/>
      <c r="BG86" s="164"/>
      <c r="BH86" s="149"/>
      <c r="BI86" s="164"/>
      <c r="BJ86" s="149"/>
      <c r="BK86" s="164"/>
      <c r="BL86" s="149"/>
      <c r="BM86" s="262"/>
    </row>
    <row r="87" spans="1:65" s="98" customFormat="1">
      <c r="A87" s="100"/>
      <c r="B87" s="337"/>
      <c r="C87" s="110">
        <f>設定!J12</f>
        <v>0</v>
      </c>
      <c r="D87" s="143"/>
      <c r="E87" s="160"/>
      <c r="F87" s="143"/>
      <c r="G87" s="160"/>
      <c r="H87" s="143"/>
      <c r="I87" s="160"/>
      <c r="J87" s="143"/>
      <c r="K87" s="160"/>
      <c r="L87" s="143"/>
      <c r="M87" s="160"/>
      <c r="N87" s="143"/>
      <c r="O87" s="160"/>
      <c r="P87" s="143"/>
      <c r="Q87" s="160"/>
      <c r="R87" s="143"/>
      <c r="S87" s="160"/>
      <c r="T87" s="143"/>
      <c r="U87" s="160"/>
      <c r="V87" s="143"/>
      <c r="W87" s="160"/>
      <c r="X87" s="143"/>
      <c r="Y87" s="160"/>
      <c r="Z87" s="143"/>
      <c r="AA87" s="160"/>
      <c r="AB87" s="143"/>
      <c r="AC87" s="160"/>
      <c r="AD87" s="143"/>
      <c r="AE87" s="160"/>
      <c r="AF87" s="143"/>
      <c r="AG87" s="160"/>
      <c r="AH87" s="143"/>
      <c r="AI87" s="160"/>
      <c r="AJ87" s="143"/>
      <c r="AK87" s="160"/>
      <c r="AL87" s="143"/>
      <c r="AM87" s="160"/>
      <c r="AN87" s="143"/>
      <c r="AO87" s="160"/>
      <c r="AP87" s="143"/>
      <c r="AQ87" s="160"/>
      <c r="AR87" s="143"/>
      <c r="AS87" s="160"/>
      <c r="AT87" s="143"/>
      <c r="AU87" s="160"/>
      <c r="AV87" s="143"/>
      <c r="AW87" s="160"/>
      <c r="AX87" s="143"/>
      <c r="AY87" s="160"/>
      <c r="AZ87" s="143"/>
      <c r="BA87" s="160"/>
      <c r="BB87" s="143"/>
      <c r="BC87" s="160"/>
      <c r="BD87" s="143"/>
      <c r="BE87" s="160"/>
      <c r="BF87" s="143"/>
      <c r="BG87" s="160"/>
      <c r="BH87" s="143"/>
      <c r="BI87" s="160"/>
      <c r="BJ87" s="143"/>
      <c r="BK87" s="160"/>
      <c r="BL87" s="143"/>
      <c r="BM87" s="264"/>
    </row>
    <row r="88" spans="1:65" s="98" customFormat="1">
      <c r="A88" s="100"/>
      <c r="B88" s="337"/>
      <c r="C88" s="114">
        <f>設定!J13</f>
        <v>0</v>
      </c>
      <c r="D88" s="149"/>
      <c r="E88" s="164"/>
      <c r="F88" s="149"/>
      <c r="G88" s="164"/>
      <c r="H88" s="149"/>
      <c r="I88" s="164"/>
      <c r="J88" s="149"/>
      <c r="K88" s="164"/>
      <c r="L88" s="149"/>
      <c r="M88" s="164"/>
      <c r="N88" s="149"/>
      <c r="O88" s="164"/>
      <c r="P88" s="149"/>
      <c r="Q88" s="164"/>
      <c r="R88" s="149"/>
      <c r="S88" s="164"/>
      <c r="T88" s="149"/>
      <c r="U88" s="164"/>
      <c r="V88" s="149"/>
      <c r="W88" s="164"/>
      <c r="X88" s="149"/>
      <c r="Y88" s="164"/>
      <c r="Z88" s="149"/>
      <c r="AA88" s="164"/>
      <c r="AB88" s="149"/>
      <c r="AC88" s="164"/>
      <c r="AD88" s="149"/>
      <c r="AE88" s="164"/>
      <c r="AF88" s="149"/>
      <c r="AG88" s="164"/>
      <c r="AH88" s="149"/>
      <c r="AI88" s="164"/>
      <c r="AJ88" s="149"/>
      <c r="AK88" s="164"/>
      <c r="AL88" s="149"/>
      <c r="AM88" s="164"/>
      <c r="AN88" s="149"/>
      <c r="AO88" s="164"/>
      <c r="AP88" s="149"/>
      <c r="AQ88" s="164"/>
      <c r="AR88" s="149"/>
      <c r="AS88" s="164"/>
      <c r="AT88" s="149"/>
      <c r="AU88" s="164"/>
      <c r="AV88" s="149"/>
      <c r="AW88" s="164"/>
      <c r="AX88" s="149"/>
      <c r="AY88" s="164"/>
      <c r="AZ88" s="149"/>
      <c r="BA88" s="164"/>
      <c r="BB88" s="149"/>
      <c r="BC88" s="164"/>
      <c r="BD88" s="149"/>
      <c r="BE88" s="164"/>
      <c r="BF88" s="149"/>
      <c r="BG88" s="164"/>
      <c r="BH88" s="149"/>
      <c r="BI88" s="164"/>
      <c r="BJ88" s="149"/>
      <c r="BK88" s="164"/>
      <c r="BL88" s="149"/>
      <c r="BM88" s="262"/>
    </row>
    <row r="89" spans="1:65" s="98" customFormat="1">
      <c r="A89" s="100"/>
      <c r="B89" s="337"/>
      <c r="C89" s="151">
        <f>設定!J14</f>
        <v>0</v>
      </c>
      <c r="D89" s="169"/>
      <c r="E89" s="160"/>
      <c r="F89" s="169"/>
      <c r="G89" s="160"/>
      <c r="H89" s="169"/>
      <c r="I89" s="160"/>
      <c r="J89" s="169"/>
      <c r="K89" s="160"/>
      <c r="L89" s="169"/>
      <c r="M89" s="160"/>
      <c r="N89" s="169"/>
      <c r="O89" s="160"/>
      <c r="P89" s="169"/>
      <c r="Q89" s="160"/>
      <c r="R89" s="169"/>
      <c r="S89" s="160"/>
      <c r="T89" s="169"/>
      <c r="U89" s="160"/>
      <c r="V89" s="169"/>
      <c r="W89" s="160"/>
      <c r="X89" s="169"/>
      <c r="Y89" s="160"/>
      <c r="Z89" s="169"/>
      <c r="AA89" s="160"/>
      <c r="AB89" s="169"/>
      <c r="AC89" s="160"/>
      <c r="AD89" s="169"/>
      <c r="AE89" s="160"/>
      <c r="AF89" s="169"/>
      <c r="AG89" s="160"/>
      <c r="AH89" s="169"/>
      <c r="AI89" s="160"/>
      <c r="AJ89" s="169"/>
      <c r="AK89" s="160"/>
      <c r="AL89" s="169"/>
      <c r="AM89" s="160"/>
      <c r="AN89" s="169"/>
      <c r="AO89" s="160"/>
      <c r="AP89" s="169"/>
      <c r="AQ89" s="160"/>
      <c r="AR89" s="169"/>
      <c r="AS89" s="160"/>
      <c r="AT89" s="169"/>
      <c r="AU89" s="160"/>
      <c r="AV89" s="169"/>
      <c r="AW89" s="160"/>
      <c r="AX89" s="169"/>
      <c r="AY89" s="160"/>
      <c r="AZ89" s="169"/>
      <c r="BA89" s="160"/>
      <c r="BB89" s="169"/>
      <c r="BC89" s="160"/>
      <c r="BD89" s="169"/>
      <c r="BE89" s="160"/>
      <c r="BF89" s="169"/>
      <c r="BG89" s="160"/>
      <c r="BH89" s="169"/>
      <c r="BI89" s="160"/>
      <c r="BJ89" s="169"/>
      <c r="BK89" s="160"/>
      <c r="BL89" s="169"/>
      <c r="BM89" s="264"/>
    </row>
    <row r="90" spans="1:65" s="98" customFormat="1" ht="19" thickBot="1">
      <c r="A90" s="100"/>
      <c r="B90" s="337"/>
      <c r="C90" s="144" t="s">
        <v>87</v>
      </c>
      <c r="D90" s="333"/>
      <c r="E90" s="334"/>
      <c r="F90" s="333"/>
      <c r="G90" s="334"/>
      <c r="H90" s="333"/>
      <c r="I90" s="334"/>
      <c r="J90" s="333"/>
      <c r="K90" s="334"/>
      <c r="L90" s="333"/>
      <c r="M90" s="334"/>
      <c r="N90" s="333"/>
      <c r="O90" s="334"/>
      <c r="P90" s="333"/>
      <c r="Q90" s="334"/>
      <c r="R90" s="333"/>
      <c r="S90" s="334"/>
      <c r="T90" s="333"/>
      <c r="U90" s="334"/>
      <c r="V90" s="333"/>
      <c r="W90" s="334"/>
      <c r="X90" s="333"/>
      <c r="Y90" s="334"/>
      <c r="Z90" s="333"/>
      <c r="AA90" s="334"/>
      <c r="AB90" s="333"/>
      <c r="AC90" s="334"/>
      <c r="AD90" s="333"/>
      <c r="AE90" s="334"/>
      <c r="AF90" s="333"/>
      <c r="AG90" s="334"/>
      <c r="AH90" s="333"/>
      <c r="AI90" s="334"/>
      <c r="AJ90" s="333"/>
      <c r="AK90" s="334"/>
      <c r="AL90" s="333"/>
      <c r="AM90" s="334"/>
      <c r="AN90" s="333"/>
      <c r="AO90" s="334"/>
      <c r="AP90" s="333"/>
      <c r="AQ90" s="334"/>
      <c r="AR90" s="333"/>
      <c r="AS90" s="334"/>
      <c r="AT90" s="333"/>
      <c r="AU90" s="334"/>
      <c r="AV90" s="333"/>
      <c r="AW90" s="334"/>
      <c r="AX90" s="333"/>
      <c r="AY90" s="334"/>
      <c r="AZ90" s="333"/>
      <c r="BA90" s="334"/>
      <c r="BB90" s="333"/>
      <c r="BC90" s="334"/>
      <c r="BD90" s="333"/>
      <c r="BE90" s="334"/>
      <c r="BF90" s="333"/>
      <c r="BG90" s="334"/>
      <c r="BH90" s="333"/>
      <c r="BI90" s="334"/>
      <c r="BJ90" s="333"/>
      <c r="BK90" s="334"/>
      <c r="BL90" s="333"/>
      <c r="BM90" s="335"/>
    </row>
    <row r="91" spans="1:65" s="98" customFormat="1" ht="20" thickTop="1" thickBot="1">
      <c r="A91" s="100"/>
      <c r="B91" s="338"/>
      <c r="C91" s="152" t="s">
        <v>88</v>
      </c>
      <c r="D91" s="324">
        <f>SUM(D80:D89)</f>
        <v>0</v>
      </c>
      <c r="E91" s="325"/>
      <c r="F91" s="324">
        <f>SUM(F80:F89)</f>
        <v>1500</v>
      </c>
      <c r="G91" s="325"/>
      <c r="H91" s="324">
        <f>SUM(H80:H89)</f>
        <v>75000</v>
      </c>
      <c r="I91" s="325"/>
      <c r="J91" s="324">
        <f>SUM(J80:J89)</f>
        <v>10000</v>
      </c>
      <c r="K91" s="325"/>
      <c r="L91" s="324">
        <f>SUM(L80:L89)</f>
        <v>3000</v>
      </c>
      <c r="M91" s="325"/>
      <c r="N91" s="324">
        <f>SUM(N80:N89)</f>
        <v>0</v>
      </c>
      <c r="O91" s="325"/>
      <c r="P91" s="324">
        <f>SUM(P80:P89)</f>
        <v>0</v>
      </c>
      <c r="Q91" s="325"/>
      <c r="R91" s="324">
        <f>SUM(R80:R89)</f>
        <v>0</v>
      </c>
      <c r="S91" s="325"/>
      <c r="T91" s="324">
        <f>SUM(T80:T89)</f>
        <v>0</v>
      </c>
      <c r="U91" s="325"/>
      <c r="V91" s="324">
        <f>SUM(V80:V89)</f>
        <v>0</v>
      </c>
      <c r="W91" s="325"/>
      <c r="X91" s="324">
        <f>SUM(X80:X89)</f>
        <v>0</v>
      </c>
      <c r="Y91" s="325"/>
      <c r="Z91" s="324">
        <f>SUM(Z80:Z89)</f>
        <v>0</v>
      </c>
      <c r="AA91" s="325"/>
      <c r="AB91" s="324">
        <f>SUM(AB80:AB89)</f>
        <v>8000</v>
      </c>
      <c r="AC91" s="325"/>
      <c r="AD91" s="324">
        <f>SUM(AD80:AD89)</f>
        <v>3000</v>
      </c>
      <c r="AE91" s="325"/>
      <c r="AF91" s="324">
        <f>SUM(AF80:AF89)</f>
        <v>0</v>
      </c>
      <c r="AG91" s="325"/>
      <c r="AH91" s="324">
        <f>SUM(AH80:AH89)</f>
        <v>0</v>
      </c>
      <c r="AI91" s="325"/>
      <c r="AJ91" s="324">
        <f>SUM(AJ80:AJ89)</f>
        <v>0</v>
      </c>
      <c r="AK91" s="325"/>
      <c r="AL91" s="324">
        <f>SUM(AL80:AL89)</f>
        <v>0</v>
      </c>
      <c r="AM91" s="325"/>
      <c r="AN91" s="324">
        <f>SUM(AN80:AN89)</f>
        <v>0</v>
      </c>
      <c r="AO91" s="325"/>
      <c r="AP91" s="324">
        <f>SUM(AP80:AP89)</f>
        <v>0</v>
      </c>
      <c r="AQ91" s="325"/>
      <c r="AR91" s="324">
        <f>SUM(AR80:AR89)</f>
        <v>0</v>
      </c>
      <c r="AS91" s="325"/>
      <c r="AT91" s="324">
        <f>SUM(AT80:AT89)</f>
        <v>0</v>
      </c>
      <c r="AU91" s="325"/>
      <c r="AV91" s="324">
        <f>SUM(AV80:AV89)</f>
        <v>0</v>
      </c>
      <c r="AW91" s="325"/>
      <c r="AX91" s="324">
        <f>SUM(AX80:AX89)</f>
        <v>0</v>
      </c>
      <c r="AY91" s="325"/>
      <c r="AZ91" s="324">
        <f>SUM(AZ80:AZ89)</f>
        <v>0</v>
      </c>
      <c r="BA91" s="325"/>
      <c r="BB91" s="324">
        <f>SUM(BB80:BB89)</f>
        <v>0</v>
      </c>
      <c r="BC91" s="325"/>
      <c r="BD91" s="324">
        <f>SUM(BD80:BD89)</f>
        <v>0</v>
      </c>
      <c r="BE91" s="325"/>
      <c r="BF91" s="324">
        <f>SUM(BF80:BF89)</f>
        <v>0</v>
      </c>
      <c r="BG91" s="325"/>
      <c r="BH91" s="324">
        <f>SUM(BH80:BH89)</f>
        <v>0</v>
      </c>
      <c r="BI91" s="325"/>
      <c r="BJ91" s="324">
        <f>SUM(BJ80:BJ89)</f>
        <v>0</v>
      </c>
      <c r="BK91" s="325"/>
      <c r="BL91" s="324">
        <f>SUM(BL80:BL89)</f>
        <v>0</v>
      </c>
      <c r="BM91" s="326"/>
    </row>
    <row r="92" spans="1:65" s="98" customFormat="1" ht="19" thickTop="1">
      <c r="A92" s="100"/>
      <c r="B92" s="336" t="s">
        <v>90</v>
      </c>
      <c r="C92" s="196" t="s">
        <v>90</v>
      </c>
      <c r="D92" s="149"/>
      <c r="E92" s="164"/>
      <c r="F92" s="149"/>
      <c r="G92" s="164"/>
      <c r="H92" s="149"/>
      <c r="I92" s="164"/>
      <c r="J92" s="149"/>
      <c r="K92" s="164"/>
      <c r="L92" s="149">
        <v>10000</v>
      </c>
      <c r="M92" s="164" t="s">
        <v>43</v>
      </c>
      <c r="N92" s="149"/>
      <c r="O92" s="164"/>
      <c r="P92" s="149"/>
      <c r="Q92" s="164"/>
      <c r="R92" s="149"/>
      <c r="S92" s="164"/>
      <c r="T92" s="149"/>
      <c r="U92" s="164"/>
      <c r="V92" s="149"/>
      <c r="W92" s="164"/>
      <c r="X92" s="149"/>
      <c r="Y92" s="164"/>
      <c r="Z92" s="149"/>
      <c r="AA92" s="164"/>
      <c r="AB92" s="149"/>
      <c r="AC92" s="164"/>
      <c r="AD92" s="149"/>
      <c r="AE92" s="164"/>
      <c r="AF92" s="149"/>
      <c r="AG92" s="164"/>
      <c r="AH92" s="149"/>
      <c r="AI92" s="164"/>
      <c r="AJ92" s="149"/>
      <c r="AK92" s="164"/>
      <c r="AL92" s="149"/>
      <c r="AM92" s="164"/>
      <c r="AN92" s="149"/>
      <c r="AO92" s="164"/>
      <c r="AP92" s="149"/>
      <c r="AQ92" s="164"/>
      <c r="AR92" s="149"/>
      <c r="AS92" s="164"/>
      <c r="AT92" s="149"/>
      <c r="AU92" s="164"/>
      <c r="AV92" s="149"/>
      <c r="AW92" s="164"/>
      <c r="AX92" s="149"/>
      <c r="AY92" s="164"/>
      <c r="AZ92" s="149"/>
      <c r="BA92" s="164"/>
      <c r="BB92" s="149"/>
      <c r="BC92" s="164"/>
      <c r="BD92" s="149"/>
      <c r="BE92" s="164"/>
      <c r="BF92" s="149"/>
      <c r="BG92" s="164"/>
      <c r="BH92" s="149"/>
      <c r="BI92" s="164"/>
      <c r="BJ92" s="149"/>
      <c r="BK92" s="164"/>
      <c r="BL92" s="149"/>
      <c r="BM92" s="262"/>
    </row>
    <row r="93" spans="1:65" s="98" customFormat="1" ht="18.75" customHeight="1">
      <c r="A93" s="100"/>
      <c r="B93" s="337"/>
      <c r="C93" s="197">
        <v>1</v>
      </c>
      <c r="D93" s="169"/>
      <c r="E93" s="160"/>
      <c r="F93" s="169"/>
      <c r="G93" s="160"/>
      <c r="H93" s="169"/>
      <c r="I93" s="160"/>
      <c r="J93" s="169"/>
      <c r="K93" s="160"/>
      <c r="L93" s="169"/>
      <c r="M93" s="160"/>
      <c r="N93" s="169"/>
      <c r="O93" s="160"/>
      <c r="P93" s="169"/>
      <c r="Q93" s="160"/>
      <c r="R93" s="169"/>
      <c r="S93" s="160"/>
      <c r="T93" s="169"/>
      <c r="U93" s="160"/>
      <c r="V93" s="169"/>
      <c r="W93" s="160"/>
      <c r="X93" s="169"/>
      <c r="Y93" s="160"/>
      <c r="Z93" s="169"/>
      <c r="AA93" s="160"/>
      <c r="AB93" s="169"/>
      <c r="AC93" s="160"/>
      <c r="AD93" s="169"/>
      <c r="AE93" s="160"/>
      <c r="AF93" s="169"/>
      <c r="AG93" s="160"/>
      <c r="AH93" s="169"/>
      <c r="AI93" s="160"/>
      <c r="AJ93" s="169"/>
      <c r="AK93" s="160"/>
      <c r="AL93" s="169"/>
      <c r="AM93" s="160"/>
      <c r="AN93" s="169"/>
      <c r="AO93" s="160"/>
      <c r="AP93" s="169"/>
      <c r="AQ93" s="160"/>
      <c r="AR93" s="169"/>
      <c r="AS93" s="160"/>
      <c r="AT93" s="169"/>
      <c r="AU93" s="160"/>
      <c r="AV93" s="169"/>
      <c r="AW93" s="160"/>
      <c r="AX93" s="169"/>
      <c r="AY93" s="160"/>
      <c r="AZ93" s="169"/>
      <c r="BA93" s="160"/>
      <c r="BB93" s="169"/>
      <c r="BC93" s="160"/>
      <c r="BD93" s="169"/>
      <c r="BE93" s="160"/>
      <c r="BF93" s="169"/>
      <c r="BG93" s="160"/>
      <c r="BH93" s="169"/>
      <c r="BI93" s="160"/>
      <c r="BJ93" s="169"/>
      <c r="BK93" s="160"/>
      <c r="BL93" s="169"/>
      <c r="BM93" s="264"/>
    </row>
    <row r="94" spans="1:65" s="98" customFormat="1" ht="19" thickBot="1">
      <c r="A94" s="100"/>
      <c r="B94" s="337"/>
      <c r="C94" s="144" t="s">
        <v>87</v>
      </c>
      <c r="D94" s="333"/>
      <c r="E94" s="334"/>
      <c r="F94" s="333"/>
      <c r="G94" s="334"/>
      <c r="H94" s="333"/>
      <c r="I94" s="334"/>
      <c r="J94" s="333"/>
      <c r="K94" s="334"/>
      <c r="L94" s="333" t="s">
        <v>91</v>
      </c>
      <c r="M94" s="334"/>
      <c r="N94" s="333"/>
      <c r="O94" s="334"/>
      <c r="P94" s="333"/>
      <c r="Q94" s="334"/>
      <c r="R94" s="333"/>
      <c r="S94" s="334"/>
      <c r="T94" s="333"/>
      <c r="U94" s="334"/>
      <c r="V94" s="333"/>
      <c r="W94" s="334"/>
      <c r="X94" s="333"/>
      <c r="Y94" s="334"/>
      <c r="Z94" s="333"/>
      <c r="AA94" s="334"/>
      <c r="AB94" s="333"/>
      <c r="AC94" s="334"/>
      <c r="AD94" s="333"/>
      <c r="AE94" s="334"/>
      <c r="AF94" s="333"/>
      <c r="AG94" s="334"/>
      <c r="AH94" s="333"/>
      <c r="AI94" s="334"/>
      <c r="AJ94" s="333"/>
      <c r="AK94" s="334"/>
      <c r="AL94" s="333"/>
      <c r="AM94" s="334"/>
      <c r="AN94" s="333"/>
      <c r="AO94" s="334"/>
      <c r="AP94" s="333"/>
      <c r="AQ94" s="334"/>
      <c r="AR94" s="333"/>
      <c r="AS94" s="334"/>
      <c r="AT94" s="333"/>
      <c r="AU94" s="334"/>
      <c r="AV94" s="333"/>
      <c r="AW94" s="334"/>
      <c r="AX94" s="333"/>
      <c r="AY94" s="334"/>
      <c r="AZ94" s="333"/>
      <c r="BA94" s="334"/>
      <c r="BB94" s="333"/>
      <c r="BC94" s="334"/>
      <c r="BD94" s="333"/>
      <c r="BE94" s="334"/>
      <c r="BF94" s="333"/>
      <c r="BG94" s="334"/>
      <c r="BH94" s="333"/>
      <c r="BI94" s="334"/>
      <c r="BJ94" s="333"/>
      <c r="BK94" s="334"/>
      <c r="BL94" s="333"/>
      <c r="BM94" s="335"/>
    </row>
    <row r="95" spans="1:65" s="98" customFormat="1" ht="20" thickTop="1" thickBot="1">
      <c r="A95" s="100"/>
      <c r="B95" s="338"/>
      <c r="C95" s="152" t="s">
        <v>88</v>
      </c>
      <c r="D95" s="331"/>
      <c r="E95" s="332"/>
      <c r="F95" s="331"/>
      <c r="G95" s="332"/>
      <c r="H95" s="331"/>
      <c r="I95" s="332"/>
      <c r="J95" s="331"/>
      <c r="K95" s="332"/>
      <c r="L95" s="331">
        <f>SUM(L92:L93)</f>
        <v>10000</v>
      </c>
      <c r="M95" s="332"/>
      <c r="N95" s="331"/>
      <c r="O95" s="332"/>
      <c r="P95" s="324"/>
      <c r="Q95" s="325"/>
      <c r="R95" s="324"/>
      <c r="S95" s="325"/>
      <c r="T95" s="324"/>
      <c r="U95" s="325"/>
      <c r="V95" s="324"/>
      <c r="W95" s="325"/>
      <c r="X95" s="324"/>
      <c r="Y95" s="325"/>
      <c r="Z95" s="324"/>
      <c r="AA95" s="325"/>
      <c r="AB95" s="324"/>
      <c r="AC95" s="325"/>
      <c r="AD95" s="324"/>
      <c r="AE95" s="325"/>
      <c r="AF95" s="324"/>
      <c r="AG95" s="325"/>
      <c r="AH95" s="324"/>
      <c r="AI95" s="325"/>
      <c r="AJ95" s="324"/>
      <c r="AK95" s="325"/>
      <c r="AL95" s="324"/>
      <c r="AM95" s="325"/>
      <c r="AN95" s="324"/>
      <c r="AO95" s="325"/>
      <c r="AP95" s="324"/>
      <c r="AQ95" s="325"/>
      <c r="AR95" s="324"/>
      <c r="AS95" s="325"/>
      <c r="AT95" s="324"/>
      <c r="AU95" s="325"/>
      <c r="AV95" s="324"/>
      <c r="AW95" s="325"/>
      <c r="AX95" s="324"/>
      <c r="AY95" s="325"/>
      <c r="AZ95" s="324"/>
      <c r="BA95" s="325"/>
      <c r="BB95" s="324"/>
      <c r="BC95" s="325"/>
      <c r="BD95" s="324"/>
      <c r="BE95" s="325"/>
      <c r="BF95" s="324"/>
      <c r="BG95" s="325"/>
      <c r="BH95" s="324"/>
      <c r="BI95" s="325"/>
      <c r="BJ95" s="324"/>
      <c r="BK95" s="325"/>
      <c r="BL95" s="324"/>
      <c r="BM95" s="326"/>
    </row>
    <row r="96" spans="1:65" s="98" customFormat="1" ht="19" thickTop="1">
      <c r="B96" s="327" t="s">
        <v>92</v>
      </c>
      <c r="C96" s="114" t="s">
        <v>15</v>
      </c>
      <c r="D96" s="149"/>
      <c r="E96" s="163"/>
      <c r="F96" s="149">
        <v>5000</v>
      </c>
      <c r="G96" s="163" t="s">
        <v>17</v>
      </c>
      <c r="H96" s="149"/>
      <c r="I96" s="163"/>
      <c r="J96" s="149"/>
      <c r="K96" s="163"/>
      <c r="L96" s="149"/>
      <c r="M96" s="163"/>
      <c r="N96" s="149"/>
      <c r="O96" s="163"/>
      <c r="P96" s="149"/>
      <c r="Q96" s="163"/>
      <c r="R96" s="149"/>
      <c r="S96" s="163"/>
      <c r="T96" s="149"/>
      <c r="U96" s="163"/>
      <c r="V96" s="149"/>
      <c r="W96" s="163"/>
      <c r="X96" s="149"/>
      <c r="Y96" s="163"/>
      <c r="Z96" s="149"/>
      <c r="AA96" s="163"/>
      <c r="AB96" s="149"/>
      <c r="AC96" s="163"/>
      <c r="AD96" s="149"/>
      <c r="AE96" s="163"/>
      <c r="AF96" s="149"/>
      <c r="AG96" s="163"/>
      <c r="AH96" s="149"/>
      <c r="AI96" s="163"/>
      <c r="AJ96" s="149"/>
      <c r="AK96" s="163"/>
      <c r="AL96" s="149"/>
      <c r="AM96" s="163"/>
      <c r="AN96" s="149"/>
      <c r="AO96" s="163"/>
      <c r="AP96" s="149"/>
      <c r="AQ96" s="163"/>
      <c r="AR96" s="149"/>
      <c r="AS96" s="163"/>
      <c r="AT96" s="149"/>
      <c r="AU96" s="163"/>
      <c r="AV96" s="149"/>
      <c r="AW96" s="163"/>
      <c r="AX96" s="149"/>
      <c r="AY96" s="163"/>
      <c r="AZ96" s="149"/>
      <c r="BA96" s="163"/>
      <c r="BB96" s="149"/>
      <c r="BC96" s="163"/>
      <c r="BD96" s="149"/>
      <c r="BE96" s="163"/>
      <c r="BF96" s="149"/>
      <c r="BG96" s="163"/>
      <c r="BH96" s="149"/>
      <c r="BI96" s="163"/>
      <c r="BJ96" s="149"/>
      <c r="BK96" s="163"/>
      <c r="BL96" s="149"/>
      <c r="BM96" s="260"/>
    </row>
    <row r="97" spans="2:65" s="98" customFormat="1" ht="18.75" customHeight="1" outlineLevel="1">
      <c r="B97" s="328"/>
      <c r="C97" s="114" t="s">
        <v>15</v>
      </c>
      <c r="D97" s="149"/>
      <c r="E97" s="164"/>
      <c r="F97" s="149">
        <v>2000</v>
      </c>
      <c r="G97" s="164" t="s">
        <v>33</v>
      </c>
      <c r="H97" s="149"/>
      <c r="I97" s="164"/>
      <c r="J97" s="149"/>
      <c r="K97" s="164"/>
      <c r="L97" s="149"/>
      <c r="M97" s="164"/>
      <c r="N97" s="149"/>
      <c r="O97" s="164"/>
      <c r="P97" s="149"/>
      <c r="Q97" s="164"/>
      <c r="R97" s="149"/>
      <c r="S97" s="164"/>
      <c r="T97" s="149"/>
      <c r="U97" s="164"/>
      <c r="V97" s="149"/>
      <c r="W97" s="164"/>
      <c r="X97" s="149"/>
      <c r="Y97" s="164"/>
      <c r="Z97" s="149"/>
      <c r="AA97" s="164"/>
      <c r="AB97" s="149"/>
      <c r="AC97" s="164"/>
      <c r="AD97" s="149"/>
      <c r="AE97" s="164"/>
      <c r="AF97" s="149"/>
      <c r="AG97" s="164"/>
      <c r="AH97" s="149"/>
      <c r="AI97" s="164"/>
      <c r="AJ97" s="149"/>
      <c r="AK97" s="164"/>
      <c r="AL97" s="149"/>
      <c r="AM97" s="164"/>
      <c r="AN97" s="149"/>
      <c r="AO97" s="164"/>
      <c r="AP97" s="149"/>
      <c r="AQ97" s="164"/>
      <c r="AR97" s="149"/>
      <c r="AS97" s="164"/>
      <c r="AT97" s="149"/>
      <c r="AU97" s="164"/>
      <c r="AV97" s="149"/>
      <c r="AW97" s="164"/>
      <c r="AX97" s="149"/>
      <c r="AY97" s="164"/>
      <c r="AZ97" s="149"/>
      <c r="BA97" s="164"/>
      <c r="BB97" s="149"/>
      <c r="BC97" s="164"/>
      <c r="BD97" s="149"/>
      <c r="BE97" s="164"/>
      <c r="BF97" s="149"/>
      <c r="BG97" s="164"/>
      <c r="BH97" s="149"/>
      <c r="BI97" s="164"/>
      <c r="BJ97" s="149"/>
      <c r="BK97" s="164"/>
      <c r="BL97" s="149"/>
      <c r="BM97" s="262"/>
    </row>
    <row r="98" spans="2:65" s="98" customFormat="1" ht="18.75" customHeight="1" outlineLevel="1">
      <c r="B98" s="328"/>
      <c r="C98" s="114" t="s">
        <v>15</v>
      </c>
      <c r="D98" s="149"/>
      <c r="E98" s="164"/>
      <c r="F98" s="149">
        <v>1000</v>
      </c>
      <c r="G98" s="164" t="s">
        <v>28</v>
      </c>
      <c r="H98" s="149"/>
      <c r="I98" s="164"/>
      <c r="J98" s="149"/>
      <c r="K98" s="164"/>
      <c r="L98" s="149"/>
      <c r="M98" s="164"/>
      <c r="N98" s="149"/>
      <c r="O98" s="164"/>
      <c r="P98" s="149"/>
      <c r="Q98" s="164"/>
      <c r="R98" s="149"/>
      <c r="S98" s="164"/>
      <c r="T98" s="149"/>
      <c r="U98" s="164"/>
      <c r="V98" s="149"/>
      <c r="W98" s="164"/>
      <c r="X98" s="149"/>
      <c r="Y98" s="164"/>
      <c r="Z98" s="149"/>
      <c r="AA98" s="164"/>
      <c r="AB98" s="149"/>
      <c r="AC98" s="164"/>
      <c r="AD98" s="149"/>
      <c r="AE98" s="164"/>
      <c r="AF98" s="149"/>
      <c r="AG98" s="164"/>
      <c r="AH98" s="149"/>
      <c r="AI98" s="164"/>
      <c r="AJ98" s="149"/>
      <c r="AK98" s="164"/>
      <c r="AL98" s="149"/>
      <c r="AM98" s="164"/>
      <c r="AN98" s="149"/>
      <c r="AO98" s="164"/>
      <c r="AP98" s="149"/>
      <c r="AQ98" s="164"/>
      <c r="AR98" s="149"/>
      <c r="AS98" s="164"/>
      <c r="AT98" s="149"/>
      <c r="AU98" s="164"/>
      <c r="AV98" s="149"/>
      <c r="AW98" s="164"/>
      <c r="AX98" s="149"/>
      <c r="AY98" s="164"/>
      <c r="AZ98" s="149"/>
      <c r="BA98" s="164"/>
      <c r="BB98" s="149"/>
      <c r="BC98" s="164"/>
      <c r="BD98" s="149"/>
      <c r="BE98" s="164"/>
      <c r="BF98" s="149"/>
      <c r="BG98" s="164"/>
      <c r="BH98" s="149"/>
      <c r="BI98" s="164"/>
      <c r="BJ98" s="149"/>
      <c r="BK98" s="164"/>
      <c r="BL98" s="149"/>
      <c r="BM98" s="262"/>
    </row>
    <row r="99" spans="2:65" s="98" customFormat="1">
      <c r="B99" s="328"/>
      <c r="C99" s="114" t="s">
        <v>27</v>
      </c>
      <c r="D99" s="143"/>
      <c r="E99" s="160"/>
      <c r="F99" s="143"/>
      <c r="G99" s="160"/>
      <c r="H99" s="143"/>
      <c r="I99" s="160"/>
      <c r="J99" s="143"/>
      <c r="K99" s="160"/>
      <c r="L99" s="143"/>
      <c r="M99" s="160"/>
      <c r="N99" s="143"/>
      <c r="O99" s="160"/>
      <c r="P99" s="143"/>
      <c r="Q99" s="160"/>
      <c r="R99" s="143"/>
      <c r="S99" s="160"/>
      <c r="T99" s="143"/>
      <c r="U99" s="160"/>
      <c r="V99" s="143"/>
      <c r="W99" s="160"/>
      <c r="X99" s="143"/>
      <c r="Y99" s="160"/>
      <c r="Z99" s="143"/>
      <c r="AA99" s="160"/>
      <c r="AB99" s="143"/>
      <c r="AC99" s="160"/>
      <c r="AD99" s="143"/>
      <c r="AE99" s="160"/>
      <c r="AF99" s="143"/>
      <c r="AG99" s="160"/>
      <c r="AH99" s="143"/>
      <c r="AI99" s="160"/>
      <c r="AJ99" s="143"/>
      <c r="AK99" s="160"/>
      <c r="AL99" s="143"/>
      <c r="AM99" s="160"/>
      <c r="AN99" s="143"/>
      <c r="AO99" s="160"/>
      <c r="AP99" s="143"/>
      <c r="AQ99" s="160"/>
      <c r="AR99" s="143"/>
      <c r="AS99" s="160"/>
      <c r="AT99" s="143"/>
      <c r="AU99" s="160"/>
      <c r="AV99" s="143"/>
      <c r="AW99" s="160"/>
      <c r="AX99" s="143"/>
      <c r="AY99" s="160"/>
      <c r="AZ99" s="143"/>
      <c r="BA99" s="160"/>
      <c r="BB99" s="143"/>
      <c r="BC99" s="160"/>
      <c r="BD99" s="143"/>
      <c r="BE99" s="160"/>
      <c r="BF99" s="143"/>
      <c r="BG99" s="160"/>
      <c r="BH99" s="143"/>
      <c r="BI99" s="160"/>
      <c r="BJ99" s="143"/>
      <c r="BK99" s="160"/>
      <c r="BL99" s="143"/>
      <c r="BM99" s="264"/>
    </row>
    <row r="100" spans="2:65" s="98" customFormat="1" ht="18" customHeight="1" outlineLevel="1">
      <c r="B100" s="329"/>
      <c r="C100" s="114" t="s">
        <v>27</v>
      </c>
      <c r="D100" s="149"/>
      <c r="E100" s="164"/>
      <c r="F100" s="149"/>
      <c r="G100" s="164"/>
      <c r="H100" s="149"/>
      <c r="I100" s="164"/>
      <c r="J100" s="149"/>
      <c r="K100" s="164"/>
      <c r="L100" s="149"/>
      <c r="M100" s="164"/>
      <c r="N100" s="149"/>
      <c r="O100" s="164"/>
      <c r="P100" s="149"/>
      <c r="Q100" s="164"/>
      <c r="R100" s="149"/>
      <c r="S100" s="164"/>
      <c r="T100" s="149"/>
      <c r="U100" s="164"/>
      <c r="V100" s="149"/>
      <c r="W100" s="164"/>
      <c r="X100" s="149"/>
      <c r="Y100" s="164"/>
      <c r="Z100" s="149"/>
      <c r="AA100" s="164"/>
      <c r="AB100" s="149"/>
      <c r="AC100" s="164"/>
      <c r="AD100" s="149"/>
      <c r="AE100" s="164"/>
      <c r="AF100" s="149"/>
      <c r="AG100" s="164"/>
      <c r="AH100" s="149"/>
      <c r="AI100" s="164"/>
      <c r="AJ100" s="149"/>
      <c r="AK100" s="164"/>
      <c r="AL100" s="149"/>
      <c r="AM100" s="164"/>
      <c r="AN100" s="149"/>
      <c r="AO100" s="164"/>
      <c r="AP100" s="149"/>
      <c r="AQ100" s="164"/>
      <c r="AR100" s="149"/>
      <c r="AS100" s="164"/>
      <c r="AT100" s="149"/>
      <c r="AU100" s="164"/>
      <c r="AV100" s="149"/>
      <c r="AW100" s="164"/>
      <c r="AX100" s="149"/>
      <c r="AY100" s="164"/>
      <c r="AZ100" s="149"/>
      <c r="BA100" s="164"/>
      <c r="BB100" s="149"/>
      <c r="BC100" s="164"/>
      <c r="BD100" s="149"/>
      <c r="BE100" s="164"/>
      <c r="BF100" s="149"/>
      <c r="BG100" s="164"/>
      <c r="BH100" s="149"/>
      <c r="BI100" s="164"/>
      <c r="BJ100" s="149"/>
      <c r="BK100" s="164"/>
      <c r="BL100" s="149"/>
      <c r="BM100" s="262"/>
    </row>
    <row r="101" spans="2:65" s="98" customFormat="1" ht="18.75" customHeight="1" outlineLevel="1">
      <c r="B101" s="329"/>
      <c r="C101" s="114" t="s">
        <v>27</v>
      </c>
      <c r="D101" s="149"/>
      <c r="E101" s="164"/>
      <c r="F101" s="149"/>
      <c r="G101" s="164"/>
      <c r="H101" s="149"/>
      <c r="I101" s="164"/>
      <c r="J101" s="149"/>
      <c r="K101" s="164"/>
      <c r="L101" s="149"/>
      <c r="M101" s="164"/>
      <c r="N101" s="149"/>
      <c r="O101" s="164"/>
      <c r="P101" s="149"/>
      <c r="Q101" s="164"/>
      <c r="R101" s="149"/>
      <c r="S101" s="164"/>
      <c r="T101" s="149"/>
      <c r="U101" s="164"/>
      <c r="V101" s="149"/>
      <c r="W101" s="164"/>
      <c r="X101" s="149"/>
      <c r="Y101" s="164"/>
      <c r="Z101" s="149"/>
      <c r="AA101" s="164"/>
      <c r="AB101" s="149"/>
      <c r="AC101" s="164"/>
      <c r="AD101" s="149"/>
      <c r="AE101" s="164"/>
      <c r="AF101" s="149"/>
      <c r="AG101" s="164"/>
      <c r="AH101" s="149"/>
      <c r="AI101" s="164"/>
      <c r="AJ101" s="149"/>
      <c r="AK101" s="164"/>
      <c r="AL101" s="149"/>
      <c r="AM101" s="164"/>
      <c r="AN101" s="149"/>
      <c r="AO101" s="164"/>
      <c r="AP101" s="149"/>
      <c r="AQ101" s="164"/>
      <c r="AR101" s="149"/>
      <c r="AS101" s="164"/>
      <c r="AT101" s="149"/>
      <c r="AU101" s="164"/>
      <c r="AV101" s="149"/>
      <c r="AW101" s="164"/>
      <c r="AX101" s="149"/>
      <c r="AY101" s="164"/>
      <c r="AZ101" s="149"/>
      <c r="BA101" s="164"/>
      <c r="BB101" s="149"/>
      <c r="BC101" s="164"/>
      <c r="BD101" s="149"/>
      <c r="BE101" s="164"/>
      <c r="BF101" s="149"/>
      <c r="BG101" s="164"/>
      <c r="BH101" s="149"/>
      <c r="BI101" s="164"/>
      <c r="BJ101" s="149"/>
      <c r="BK101" s="164"/>
      <c r="BL101" s="149"/>
      <c r="BM101" s="262"/>
    </row>
    <row r="102" spans="2:65" s="98" customFormat="1">
      <c r="B102" s="328"/>
      <c r="C102" s="110" t="s">
        <v>32</v>
      </c>
      <c r="D102" s="149"/>
      <c r="E102" s="164"/>
      <c r="F102" s="149"/>
      <c r="G102" s="164"/>
      <c r="H102" s="149"/>
      <c r="I102" s="164"/>
      <c r="J102" s="149"/>
      <c r="K102" s="164"/>
      <c r="L102" s="149"/>
      <c r="M102" s="164"/>
      <c r="N102" s="149"/>
      <c r="O102" s="164"/>
      <c r="P102" s="149"/>
      <c r="Q102" s="164"/>
      <c r="R102" s="149"/>
      <c r="S102" s="164"/>
      <c r="T102" s="149"/>
      <c r="U102" s="164"/>
      <c r="V102" s="149"/>
      <c r="W102" s="164"/>
      <c r="X102" s="149"/>
      <c r="Y102" s="164"/>
      <c r="Z102" s="149"/>
      <c r="AA102" s="164"/>
      <c r="AB102" s="149"/>
      <c r="AC102" s="164"/>
      <c r="AD102" s="149"/>
      <c r="AE102" s="164"/>
      <c r="AF102" s="149"/>
      <c r="AG102" s="164"/>
      <c r="AH102" s="149"/>
      <c r="AI102" s="164"/>
      <c r="AJ102" s="149"/>
      <c r="AK102" s="164"/>
      <c r="AL102" s="149"/>
      <c r="AM102" s="164"/>
      <c r="AN102" s="149"/>
      <c r="AO102" s="164"/>
      <c r="AP102" s="149"/>
      <c r="AQ102" s="164"/>
      <c r="AR102" s="149"/>
      <c r="AS102" s="164"/>
      <c r="AT102" s="149"/>
      <c r="AU102" s="164"/>
      <c r="AV102" s="149"/>
      <c r="AW102" s="164"/>
      <c r="AX102" s="149"/>
      <c r="AY102" s="164"/>
      <c r="AZ102" s="149"/>
      <c r="BA102" s="164"/>
      <c r="BB102" s="149"/>
      <c r="BC102" s="164"/>
      <c r="BD102" s="149"/>
      <c r="BE102" s="164"/>
      <c r="BF102" s="149"/>
      <c r="BG102" s="164"/>
      <c r="BH102" s="149"/>
      <c r="BI102" s="164"/>
      <c r="BJ102" s="149"/>
      <c r="BK102" s="164"/>
      <c r="BL102" s="149"/>
      <c r="BM102" s="262"/>
    </row>
    <row r="103" spans="2:65" s="98" customFormat="1" ht="18.75" customHeight="1" outlineLevel="1">
      <c r="B103" s="329"/>
      <c r="C103" s="110" t="s">
        <v>32</v>
      </c>
      <c r="D103" s="149"/>
      <c r="E103" s="164"/>
      <c r="F103" s="149"/>
      <c r="G103" s="164"/>
      <c r="H103" s="149"/>
      <c r="I103" s="164"/>
      <c r="J103" s="149"/>
      <c r="K103" s="164"/>
      <c r="L103" s="149"/>
      <c r="M103" s="164"/>
      <c r="N103" s="149"/>
      <c r="O103" s="164"/>
      <c r="P103" s="149"/>
      <c r="Q103" s="164"/>
      <c r="R103" s="149"/>
      <c r="S103" s="164"/>
      <c r="T103" s="149"/>
      <c r="U103" s="164"/>
      <c r="V103" s="149"/>
      <c r="W103" s="164"/>
      <c r="X103" s="149"/>
      <c r="Y103" s="164"/>
      <c r="Z103" s="149"/>
      <c r="AA103" s="164"/>
      <c r="AB103" s="149"/>
      <c r="AC103" s="164"/>
      <c r="AD103" s="149"/>
      <c r="AE103" s="164"/>
      <c r="AF103" s="149"/>
      <c r="AG103" s="164"/>
      <c r="AH103" s="149"/>
      <c r="AI103" s="164"/>
      <c r="AJ103" s="149"/>
      <c r="AK103" s="164"/>
      <c r="AL103" s="149"/>
      <c r="AM103" s="164"/>
      <c r="AN103" s="149"/>
      <c r="AO103" s="164"/>
      <c r="AP103" s="149"/>
      <c r="AQ103" s="164"/>
      <c r="AR103" s="149"/>
      <c r="AS103" s="164"/>
      <c r="AT103" s="149"/>
      <c r="AU103" s="164"/>
      <c r="AV103" s="149"/>
      <c r="AW103" s="164"/>
      <c r="AX103" s="149"/>
      <c r="AY103" s="164"/>
      <c r="AZ103" s="149"/>
      <c r="BA103" s="164"/>
      <c r="BB103" s="149"/>
      <c r="BC103" s="164"/>
      <c r="BD103" s="149"/>
      <c r="BE103" s="164"/>
      <c r="BF103" s="149"/>
      <c r="BG103" s="164"/>
      <c r="BH103" s="149"/>
      <c r="BI103" s="164"/>
      <c r="BJ103" s="149"/>
      <c r="BK103" s="164"/>
      <c r="BL103" s="149"/>
      <c r="BM103" s="262"/>
    </row>
    <row r="104" spans="2:65" s="98" customFormat="1" ht="18.75" customHeight="1" outlineLevel="1">
      <c r="B104" s="329"/>
      <c r="C104" s="110" t="s">
        <v>32</v>
      </c>
      <c r="D104" s="149"/>
      <c r="E104" s="164"/>
      <c r="F104" s="149"/>
      <c r="G104" s="164"/>
      <c r="H104" s="149"/>
      <c r="I104" s="164"/>
      <c r="J104" s="149"/>
      <c r="K104" s="164"/>
      <c r="L104" s="149"/>
      <c r="M104" s="164"/>
      <c r="N104" s="149"/>
      <c r="O104" s="164"/>
      <c r="P104" s="149"/>
      <c r="Q104" s="164"/>
      <c r="R104" s="149"/>
      <c r="S104" s="164"/>
      <c r="T104" s="149"/>
      <c r="U104" s="164"/>
      <c r="V104" s="149"/>
      <c r="W104" s="164"/>
      <c r="X104" s="149"/>
      <c r="Y104" s="164"/>
      <c r="Z104" s="149"/>
      <c r="AA104" s="164"/>
      <c r="AB104" s="149"/>
      <c r="AC104" s="164"/>
      <c r="AD104" s="149"/>
      <c r="AE104" s="164"/>
      <c r="AF104" s="149"/>
      <c r="AG104" s="164"/>
      <c r="AH104" s="149"/>
      <c r="AI104" s="164"/>
      <c r="AJ104" s="149"/>
      <c r="AK104" s="164"/>
      <c r="AL104" s="149"/>
      <c r="AM104" s="164"/>
      <c r="AN104" s="149"/>
      <c r="AO104" s="164"/>
      <c r="AP104" s="149"/>
      <c r="AQ104" s="164"/>
      <c r="AR104" s="149"/>
      <c r="AS104" s="164"/>
      <c r="AT104" s="149"/>
      <c r="AU104" s="164"/>
      <c r="AV104" s="149"/>
      <c r="AW104" s="164"/>
      <c r="AX104" s="149"/>
      <c r="AY104" s="164"/>
      <c r="AZ104" s="149"/>
      <c r="BA104" s="164"/>
      <c r="BB104" s="149"/>
      <c r="BC104" s="164"/>
      <c r="BD104" s="149"/>
      <c r="BE104" s="164"/>
      <c r="BF104" s="149"/>
      <c r="BG104" s="164"/>
      <c r="BH104" s="149"/>
      <c r="BI104" s="164"/>
      <c r="BJ104" s="149"/>
      <c r="BK104" s="164"/>
      <c r="BL104" s="149"/>
      <c r="BM104" s="262"/>
    </row>
    <row r="105" spans="2:65" s="98" customFormat="1">
      <c r="B105" s="328"/>
      <c r="C105" s="110" t="s">
        <v>36</v>
      </c>
      <c r="D105" s="143"/>
      <c r="E105" s="160"/>
      <c r="F105" s="143"/>
      <c r="G105" s="160"/>
      <c r="H105" s="143"/>
      <c r="I105" s="160"/>
      <c r="J105" s="143"/>
      <c r="K105" s="160"/>
      <c r="L105" s="143"/>
      <c r="M105" s="160"/>
      <c r="N105" s="143"/>
      <c r="O105" s="160"/>
      <c r="P105" s="143"/>
      <c r="Q105" s="160"/>
      <c r="R105" s="143"/>
      <c r="S105" s="160"/>
      <c r="T105" s="143"/>
      <c r="U105" s="160"/>
      <c r="V105" s="143"/>
      <c r="W105" s="160"/>
      <c r="X105" s="143"/>
      <c r="Y105" s="160"/>
      <c r="Z105" s="143"/>
      <c r="AA105" s="160"/>
      <c r="AB105" s="143"/>
      <c r="AC105" s="160"/>
      <c r="AD105" s="143"/>
      <c r="AE105" s="160"/>
      <c r="AF105" s="143"/>
      <c r="AG105" s="160"/>
      <c r="AH105" s="143"/>
      <c r="AI105" s="160"/>
      <c r="AJ105" s="143"/>
      <c r="AK105" s="160"/>
      <c r="AL105" s="143"/>
      <c r="AM105" s="160"/>
      <c r="AN105" s="143"/>
      <c r="AO105" s="160"/>
      <c r="AP105" s="143"/>
      <c r="AQ105" s="160"/>
      <c r="AR105" s="143"/>
      <c r="AS105" s="160"/>
      <c r="AT105" s="143"/>
      <c r="AU105" s="160"/>
      <c r="AV105" s="143"/>
      <c r="AW105" s="160"/>
      <c r="AX105" s="143"/>
      <c r="AY105" s="160"/>
      <c r="AZ105" s="143"/>
      <c r="BA105" s="160"/>
      <c r="BB105" s="143"/>
      <c r="BC105" s="160"/>
      <c r="BD105" s="143"/>
      <c r="BE105" s="160"/>
      <c r="BF105" s="143"/>
      <c r="BG105" s="160"/>
      <c r="BH105" s="143"/>
      <c r="BI105" s="160"/>
      <c r="BJ105" s="143"/>
      <c r="BK105" s="160"/>
      <c r="BL105" s="143"/>
      <c r="BM105" s="264"/>
    </row>
    <row r="106" spans="2:65" s="98" customFormat="1" ht="18.75" customHeight="1" outlineLevel="1">
      <c r="B106" s="329"/>
      <c r="C106" s="110" t="s">
        <v>36</v>
      </c>
      <c r="D106" s="149"/>
      <c r="E106" s="164"/>
      <c r="F106" s="149"/>
      <c r="G106" s="164"/>
      <c r="H106" s="149"/>
      <c r="I106" s="164"/>
      <c r="J106" s="149"/>
      <c r="K106" s="164"/>
      <c r="L106" s="149"/>
      <c r="M106" s="164"/>
      <c r="N106" s="149"/>
      <c r="O106" s="164"/>
      <c r="P106" s="149"/>
      <c r="Q106" s="164"/>
      <c r="R106" s="149"/>
      <c r="S106" s="164"/>
      <c r="T106" s="149"/>
      <c r="U106" s="164"/>
      <c r="V106" s="149"/>
      <c r="W106" s="164"/>
      <c r="X106" s="149"/>
      <c r="Y106" s="164"/>
      <c r="Z106" s="149"/>
      <c r="AA106" s="164"/>
      <c r="AB106" s="149"/>
      <c r="AC106" s="164"/>
      <c r="AD106" s="149"/>
      <c r="AE106" s="164"/>
      <c r="AF106" s="149"/>
      <c r="AG106" s="164"/>
      <c r="AH106" s="149"/>
      <c r="AI106" s="164"/>
      <c r="AJ106" s="149"/>
      <c r="AK106" s="164"/>
      <c r="AL106" s="149"/>
      <c r="AM106" s="164"/>
      <c r="AN106" s="149"/>
      <c r="AO106" s="164"/>
      <c r="AP106" s="149"/>
      <c r="AQ106" s="164"/>
      <c r="AR106" s="149"/>
      <c r="AS106" s="164"/>
      <c r="AT106" s="149"/>
      <c r="AU106" s="164"/>
      <c r="AV106" s="149"/>
      <c r="AW106" s="164"/>
      <c r="AX106" s="149"/>
      <c r="AY106" s="164"/>
      <c r="AZ106" s="149"/>
      <c r="BA106" s="164"/>
      <c r="BB106" s="149"/>
      <c r="BC106" s="164"/>
      <c r="BD106" s="149"/>
      <c r="BE106" s="164"/>
      <c r="BF106" s="149"/>
      <c r="BG106" s="164"/>
      <c r="BH106" s="149"/>
      <c r="BI106" s="164"/>
      <c r="BJ106" s="149"/>
      <c r="BK106" s="164"/>
      <c r="BL106" s="149"/>
      <c r="BM106" s="262"/>
    </row>
    <row r="107" spans="2:65" s="98" customFormat="1" ht="18.75" customHeight="1" outlineLevel="1">
      <c r="B107" s="329"/>
      <c r="C107" s="110" t="s">
        <v>36</v>
      </c>
      <c r="D107" s="149"/>
      <c r="E107" s="164"/>
      <c r="F107" s="149"/>
      <c r="G107" s="164"/>
      <c r="H107" s="149"/>
      <c r="I107" s="164"/>
      <c r="J107" s="149"/>
      <c r="K107" s="164"/>
      <c r="L107" s="149"/>
      <c r="M107" s="164"/>
      <c r="N107" s="149"/>
      <c r="O107" s="164"/>
      <c r="P107" s="149"/>
      <c r="Q107" s="164"/>
      <c r="R107" s="149"/>
      <c r="S107" s="164"/>
      <c r="T107" s="149"/>
      <c r="U107" s="164"/>
      <c r="V107" s="149"/>
      <c r="W107" s="164"/>
      <c r="X107" s="149"/>
      <c r="Y107" s="164"/>
      <c r="Z107" s="149"/>
      <c r="AA107" s="164"/>
      <c r="AB107" s="149"/>
      <c r="AC107" s="164"/>
      <c r="AD107" s="149"/>
      <c r="AE107" s="164"/>
      <c r="AF107" s="149"/>
      <c r="AG107" s="164"/>
      <c r="AH107" s="149"/>
      <c r="AI107" s="164"/>
      <c r="AJ107" s="149"/>
      <c r="AK107" s="164"/>
      <c r="AL107" s="149"/>
      <c r="AM107" s="164"/>
      <c r="AN107" s="149"/>
      <c r="AO107" s="164"/>
      <c r="AP107" s="149"/>
      <c r="AQ107" s="164"/>
      <c r="AR107" s="149"/>
      <c r="AS107" s="164"/>
      <c r="AT107" s="149"/>
      <c r="AU107" s="164"/>
      <c r="AV107" s="149"/>
      <c r="AW107" s="164"/>
      <c r="AX107" s="149"/>
      <c r="AY107" s="164"/>
      <c r="AZ107" s="149"/>
      <c r="BA107" s="164"/>
      <c r="BB107" s="149"/>
      <c r="BC107" s="164"/>
      <c r="BD107" s="149"/>
      <c r="BE107" s="164"/>
      <c r="BF107" s="149"/>
      <c r="BG107" s="164"/>
      <c r="BH107" s="149"/>
      <c r="BI107" s="164"/>
      <c r="BJ107" s="149"/>
      <c r="BK107" s="164"/>
      <c r="BL107" s="149"/>
      <c r="BM107" s="262"/>
    </row>
    <row r="108" spans="2:65" s="98" customFormat="1">
      <c r="B108" s="328"/>
      <c r="C108" s="110" t="s">
        <v>39</v>
      </c>
      <c r="D108" s="149"/>
      <c r="E108" s="164"/>
      <c r="F108" s="149"/>
      <c r="G108" s="164"/>
      <c r="H108" s="149"/>
      <c r="I108" s="164"/>
      <c r="J108" s="149"/>
      <c r="K108" s="164"/>
      <c r="L108" s="149"/>
      <c r="M108" s="164"/>
      <c r="N108" s="149"/>
      <c r="O108" s="164"/>
      <c r="P108" s="149"/>
      <c r="Q108" s="164"/>
      <c r="R108" s="149"/>
      <c r="S108" s="164"/>
      <c r="T108" s="149"/>
      <c r="U108" s="164"/>
      <c r="V108" s="149"/>
      <c r="W108" s="164"/>
      <c r="X108" s="149"/>
      <c r="Y108" s="164"/>
      <c r="Z108" s="149"/>
      <c r="AA108" s="164"/>
      <c r="AB108" s="149"/>
      <c r="AC108" s="164"/>
      <c r="AD108" s="149"/>
      <c r="AE108" s="164"/>
      <c r="AF108" s="149"/>
      <c r="AG108" s="164"/>
      <c r="AH108" s="149"/>
      <c r="AI108" s="164"/>
      <c r="AJ108" s="149"/>
      <c r="AK108" s="164"/>
      <c r="AL108" s="149"/>
      <c r="AM108" s="164"/>
      <c r="AN108" s="149"/>
      <c r="AO108" s="164"/>
      <c r="AP108" s="149"/>
      <c r="AQ108" s="164"/>
      <c r="AR108" s="149"/>
      <c r="AS108" s="164"/>
      <c r="AT108" s="149"/>
      <c r="AU108" s="164"/>
      <c r="AV108" s="149"/>
      <c r="AW108" s="164"/>
      <c r="AX108" s="149"/>
      <c r="AY108" s="164"/>
      <c r="AZ108" s="149"/>
      <c r="BA108" s="164"/>
      <c r="BB108" s="149"/>
      <c r="BC108" s="164"/>
      <c r="BD108" s="149"/>
      <c r="BE108" s="164"/>
      <c r="BF108" s="149"/>
      <c r="BG108" s="164"/>
      <c r="BH108" s="149"/>
      <c r="BI108" s="164"/>
      <c r="BJ108" s="149"/>
      <c r="BK108" s="164"/>
      <c r="BL108" s="149"/>
      <c r="BM108" s="262"/>
    </row>
    <row r="109" spans="2:65" s="98" customFormat="1" ht="18.75" customHeight="1" outlineLevel="1">
      <c r="B109" s="329"/>
      <c r="C109" s="110" t="s">
        <v>39</v>
      </c>
      <c r="D109" s="149"/>
      <c r="E109" s="164"/>
      <c r="F109" s="149"/>
      <c r="G109" s="164"/>
      <c r="H109" s="149"/>
      <c r="I109" s="164"/>
      <c r="J109" s="149"/>
      <c r="K109" s="164"/>
      <c r="L109" s="149"/>
      <c r="M109" s="164"/>
      <c r="N109" s="149"/>
      <c r="O109" s="164"/>
      <c r="P109" s="149"/>
      <c r="Q109" s="164"/>
      <c r="R109" s="149"/>
      <c r="S109" s="164"/>
      <c r="T109" s="149"/>
      <c r="U109" s="164"/>
      <c r="V109" s="149"/>
      <c r="W109" s="164"/>
      <c r="X109" s="149"/>
      <c r="Y109" s="164"/>
      <c r="Z109" s="149"/>
      <c r="AA109" s="164"/>
      <c r="AB109" s="149"/>
      <c r="AC109" s="164"/>
      <c r="AD109" s="149"/>
      <c r="AE109" s="164"/>
      <c r="AF109" s="149"/>
      <c r="AG109" s="164"/>
      <c r="AH109" s="149"/>
      <c r="AI109" s="164"/>
      <c r="AJ109" s="149"/>
      <c r="AK109" s="164"/>
      <c r="AL109" s="149"/>
      <c r="AM109" s="164"/>
      <c r="AN109" s="149"/>
      <c r="AO109" s="164"/>
      <c r="AP109" s="149"/>
      <c r="AQ109" s="164"/>
      <c r="AR109" s="149"/>
      <c r="AS109" s="164"/>
      <c r="AT109" s="149"/>
      <c r="AU109" s="164"/>
      <c r="AV109" s="149"/>
      <c r="AW109" s="164"/>
      <c r="AX109" s="149"/>
      <c r="AY109" s="164"/>
      <c r="AZ109" s="149"/>
      <c r="BA109" s="164"/>
      <c r="BB109" s="149"/>
      <c r="BC109" s="164"/>
      <c r="BD109" s="149"/>
      <c r="BE109" s="164"/>
      <c r="BF109" s="149"/>
      <c r="BG109" s="164"/>
      <c r="BH109" s="149"/>
      <c r="BI109" s="164"/>
      <c r="BJ109" s="149"/>
      <c r="BK109" s="164"/>
      <c r="BL109" s="149"/>
      <c r="BM109" s="262"/>
    </row>
    <row r="110" spans="2:65" s="98" customFormat="1" ht="18.75" customHeight="1" outlineLevel="1">
      <c r="B110" s="329"/>
      <c r="C110" s="110" t="s">
        <v>39</v>
      </c>
      <c r="D110" s="149"/>
      <c r="E110" s="164"/>
      <c r="F110" s="149"/>
      <c r="G110" s="164"/>
      <c r="H110" s="149"/>
      <c r="I110" s="164"/>
      <c r="J110" s="149"/>
      <c r="K110" s="164"/>
      <c r="L110" s="149"/>
      <c r="M110" s="164"/>
      <c r="N110" s="149"/>
      <c r="O110" s="164"/>
      <c r="P110" s="149"/>
      <c r="Q110" s="164"/>
      <c r="R110" s="149"/>
      <c r="S110" s="164"/>
      <c r="T110" s="149"/>
      <c r="U110" s="164"/>
      <c r="V110" s="149"/>
      <c r="W110" s="164"/>
      <c r="X110" s="149"/>
      <c r="Y110" s="164"/>
      <c r="Z110" s="149"/>
      <c r="AA110" s="164"/>
      <c r="AB110" s="149"/>
      <c r="AC110" s="164"/>
      <c r="AD110" s="149"/>
      <c r="AE110" s="164"/>
      <c r="AF110" s="149"/>
      <c r="AG110" s="164"/>
      <c r="AH110" s="149"/>
      <c r="AI110" s="164"/>
      <c r="AJ110" s="149"/>
      <c r="AK110" s="164"/>
      <c r="AL110" s="149"/>
      <c r="AM110" s="164"/>
      <c r="AN110" s="149"/>
      <c r="AO110" s="164"/>
      <c r="AP110" s="149"/>
      <c r="AQ110" s="164"/>
      <c r="AR110" s="149"/>
      <c r="AS110" s="164"/>
      <c r="AT110" s="149"/>
      <c r="AU110" s="164"/>
      <c r="AV110" s="149"/>
      <c r="AW110" s="164"/>
      <c r="AX110" s="149"/>
      <c r="AY110" s="164"/>
      <c r="AZ110" s="149"/>
      <c r="BA110" s="164"/>
      <c r="BB110" s="149"/>
      <c r="BC110" s="164"/>
      <c r="BD110" s="149"/>
      <c r="BE110" s="164"/>
      <c r="BF110" s="149"/>
      <c r="BG110" s="164"/>
      <c r="BH110" s="149"/>
      <c r="BI110" s="164"/>
      <c r="BJ110" s="149"/>
      <c r="BK110" s="164"/>
      <c r="BL110" s="149"/>
      <c r="BM110" s="262"/>
    </row>
    <row r="111" spans="2:65" s="98" customFormat="1">
      <c r="B111" s="328"/>
      <c r="C111" s="114" t="s">
        <v>41</v>
      </c>
      <c r="D111" s="143"/>
      <c r="E111" s="160"/>
      <c r="F111" s="143"/>
      <c r="G111" s="160"/>
      <c r="H111" s="143"/>
      <c r="I111" s="160"/>
      <c r="J111" s="143"/>
      <c r="K111" s="160"/>
      <c r="L111" s="143"/>
      <c r="M111" s="160"/>
      <c r="N111" s="143"/>
      <c r="O111" s="160"/>
      <c r="P111" s="143"/>
      <c r="Q111" s="160"/>
      <c r="R111" s="143"/>
      <c r="S111" s="160"/>
      <c r="T111" s="143"/>
      <c r="U111" s="160"/>
      <c r="V111" s="143"/>
      <c r="W111" s="160"/>
      <c r="X111" s="143"/>
      <c r="Y111" s="160"/>
      <c r="Z111" s="143"/>
      <c r="AA111" s="160"/>
      <c r="AB111" s="143"/>
      <c r="AC111" s="160"/>
      <c r="AD111" s="143"/>
      <c r="AE111" s="160"/>
      <c r="AF111" s="143"/>
      <c r="AG111" s="160"/>
      <c r="AH111" s="143"/>
      <c r="AI111" s="160"/>
      <c r="AJ111" s="143"/>
      <c r="AK111" s="160"/>
      <c r="AL111" s="143"/>
      <c r="AM111" s="160"/>
      <c r="AN111" s="143"/>
      <c r="AO111" s="160"/>
      <c r="AP111" s="143"/>
      <c r="AQ111" s="160"/>
      <c r="AR111" s="143"/>
      <c r="AS111" s="160"/>
      <c r="AT111" s="143"/>
      <c r="AU111" s="160"/>
      <c r="AV111" s="143"/>
      <c r="AW111" s="160"/>
      <c r="AX111" s="143"/>
      <c r="AY111" s="160"/>
      <c r="AZ111" s="143"/>
      <c r="BA111" s="160"/>
      <c r="BB111" s="143"/>
      <c r="BC111" s="160"/>
      <c r="BD111" s="143"/>
      <c r="BE111" s="160"/>
      <c r="BF111" s="143"/>
      <c r="BG111" s="160"/>
      <c r="BH111" s="143"/>
      <c r="BI111" s="160"/>
      <c r="BJ111" s="143"/>
      <c r="BK111" s="160"/>
      <c r="BL111" s="143"/>
      <c r="BM111" s="264"/>
    </row>
    <row r="112" spans="2:65" s="98" customFormat="1" ht="18.75" customHeight="1" outlineLevel="1">
      <c r="B112" s="329"/>
      <c r="C112" s="114" t="s">
        <v>41</v>
      </c>
      <c r="D112" s="149"/>
      <c r="E112" s="164"/>
      <c r="F112" s="149"/>
      <c r="G112" s="164"/>
      <c r="H112" s="149"/>
      <c r="I112" s="164"/>
      <c r="J112" s="149"/>
      <c r="K112" s="164"/>
      <c r="L112" s="149"/>
      <c r="M112" s="164"/>
      <c r="N112" s="149"/>
      <c r="O112" s="164"/>
      <c r="P112" s="149"/>
      <c r="Q112" s="164"/>
      <c r="R112" s="149"/>
      <c r="S112" s="164"/>
      <c r="T112" s="149"/>
      <c r="U112" s="164"/>
      <c r="V112" s="149"/>
      <c r="W112" s="164"/>
      <c r="X112" s="149"/>
      <c r="Y112" s="164"/>
      <c r="Z112" s="149"/>
      <c r="AA112" s="164"/>
      <c r="AB112" s="149"/>
      <c r="AC112" s="164"/>
      <c r="AD112" s="149"/>
      <c r="AE112" s="164"/>
      <c r="AF112" s="149"/>
      <c r="AG112" s="164"/>
      <c r="AH112" s="149"/>
      <c r="AI112" s="164"/>
      <c r="AJ112" s="149"/>
      <c r="AK112" s="164"/>
      <c r="AL112" s="149"/>
      <c r="AM112" s="164"/>
      <c r="AN112" s="149"/>
      <c r="AO112" s="164"/>
      <c r="AP112" s="149"/>
      <c r="AQ112" s="164"/>
      <c r="AR112" s="149"/>
      <c r="AS112" s="164"/>
      <c r="AT112" s="149"/>
      <c r="AU112" s="164"/>
      <c r="AV112" s="149"/>
      <c r="AW112" s="164"/>
      <c r="AX112" s="149"/>
      <c r="AY112" s="164"/>
      <c r="AZ112" s="149"/>
      <c r="BA112" s="164"/>
      <c r="BB112" s="149"/>
      <c r="BC112" s="164"/>
      <c r="BD112" s="149"/>
      <c r="BE112" s="164"/>
      <c r="BF112" s="149"/>
      <c r="BG112" s="164"/>
      <c r="BH112" s="149"/>
      <c r="BI112" s="164"/>
      <c r="BJ112" s="149"/>
      <c r="BK112" s="164"/>
      <c r="BL112" s="149"/>
      <c r="BM112" s="262"/>
    </row>
    <row r="113" spans="2:66" s="98" customFormat="1" ht="18.75" customHeight="1" outlineLevel="1">
      <c r="B113" s="329"/>
      <c r="C113" s="114" t="s">
        <v>41</v>
      </c>
      <c r="D113" s="149"/>
      <c r="E113" s="164"/>
      <c r="F113" s="149"/>
      <c r="G113" s="164"/>
      <c r="H113" s="149"/>
      <c r="I113" s="164"/>
      <c r="J113" s="149"/>
      <c r="K113" s="164"/>
      <c r="L113" s="149"/>
      <c r="M113" s="164"/>
      <c r="N113" s="149"/>
      <c r="O113" s="164"/>
      <c r="P113" s="149"/>
      <c r="Q113" s="164"/>
      <c r="R113" s="149"/>
      <c r="S113" s="164"/>
      <c r="T113" s="149"/>
      <c r="U113" s="164"/>
      <c r="V113" s="149"/>
      <c r="W113" s="164"/>
      <c r="X113" s="149"/>
      <c r="Y113" s="164"/>
      <c r="Z113" s="149"/>
      <c r="AA113" s="164"/>
      <c r="AB113" s="149"/>
      <c r="AC113" s="164"/>
      <c r="AD113" s="149"/>
      <c r="AE113" s="164"/>
      <c r="AF113" s="149"/>
      <c r="AG113" s="164"/>
      <c r="AH113" s="149"/>
      <c r="AI113" s="164"/>
      <c r="AJ113" s="149"/>
      <c r="AK113" s="164"/>
      <c r="AL113" s="149"/>
      <c r="AM113" s="164"/>
      <c r="AN113" s="149"/>
      <c r="AO113" s="164"/>
      <c r="AP113" s="149"/>
      <c r="AQ113" s="164"/>
      <c r="AR113" s="149"/>
      <c r="AS113" s="164"/>
      <c r="AT113" s="149"/>
      <c r="AU113" s="164"/>
      <c r="AV113" s="149"/>
      <c r="AW113" s="164"/>
      <c r="AX113" s="149"/>
      <c r="AY113" s="164"/>
      <c r="AZ113" s="149"/>
      <c r="BA113" s="164"/>
      <c r="BB113" s="149"/>
      <c r="BC113" s="164"/>
      <c r="BD113" s="149"/>
      <c r="BE113" s="164"/>
      <c r="BF113" s="149"/>
      <c r="BG113" s="164"/>
      <c r="BH113" s="149"/>
      <c r="BI113" s="164"/>
      <c r="BJ113" s="149"/>
      <c r="BK113" s="164"/>
      <c r="BL113" s="149"/>
      <c r="BM113" s="262"/>
    </row>
    <row r="114" spans="2:66" s="98" customFormat="1">
      <c r="B114" s="328"/>
      <c r="C114" s="114">
        <f>設定!L11</f>
        <v>0</v>
      </c>
      <c r="D114" s="149"/>
      <c r="E114" s="164"/>
      <c r="F114" s="149"/>
      <c r="G114" s="164"/>
      <c r="H114" s="149"/>
      <c r="I114" s="164"/>
      <c r="J114" s="149"/>
      <c r="K114" s="164"/>
      <c r="L114" s="149"/>
      <c r="M114" s="164"/>
      <c r="N114" s="149"/>
      <c r="O114" s="164"/>
      <c r="P114" s="149"/>
      <c r="Q114" s="164"/>
      <c r="R114" s="149"/>
      <c r="S114" s="164"/>
      <c r="T114" s="149"/>
      <c r="U114" s="164"/>
      <c r="V114" s="149"/>
      <c r="W114" s="164"/>
      <c r="X114" s="149"/>
      <c r="Y114" s="164"/>
      <c r="Z114" s="149"/>
      <c r="AA114" s="164"/>
      <c r="AB114" s="149"/>
      <c r="AC114" s="164"/>
      <c r="AD114" s="149"/>
      <c r="AE114" s="164"/>
      <c r="AF114" s="149"/>
      <c r="AG114" s="164"/>
      <c r="AH114" s="149"/>
      <c r="AI114" s="164"/>
      <c r="AJ114" s="149"/>
      <c r="AK114" s="164"/>
      <c r="AL114" s="149"/>
      <c r="AM114" s="164"/>
      <c r="AN114" s="149"/>
      <c r="AO114" s="164"/>
      <c r="AP114" s="149"/>
      <c r="AQ114" s="164"/>
      <c r="AR114" s="149"/>
      <c r="AS114" s="164"/>
      <c r="AT114" s="149"/>
      <c r="AU114" s="164"/>
      <c r="AV114" s="149"/>
      <c r="AW114" s="164"/>
      <c r="AX114" s="149"/>
      <c r="AY114" s="164"/>
      <c r="AZ114" s="149"/>
      <c r="BA114" s="164"/>
      <c r="BB114" s="149"/>
      <c r="BC114" s="164"/>
      <c r="BD114" s="149"/>
      <c r="BE114" s="164"/>
      <c r="BF114" s="149"/>
      <c r="BG114" s="164"/>
      <c r="BH114" s="149"/>
      <c r="BI114" s="164"/>
      <c r="BJ114" s="149"/>
      <c r="BK114" s="164"/>
      <c r="BL114" s="149"/>
      <c r="BM114" s="262"/>
    </row>
    <row r="115" spans="2:66" s="98" customFormat="1" ht="18.75" customHeight="1" outlineLevel="1">
      <c r="B115" s="329"/>
      <c r="C115" s="114">
        <f>設定!L11</f>
        <v>0</v>
      </c>
      <c r="D115" s="149"/>
      <c r="E115" s="164"/>
      <c r="F115" s="149"/>
      <c r="G115" s="164"/>
      <c r="H115" s="149"/>
      <c r="I115" s="164"/>
      <c r="J115" s="149"/>
      <c r="K115" s="164"/>
      <c r="L115" s="149"/>
      <c r="M115" s="164"/>
      <c r="N115" s="149"/>
      <c r="O115" s="164"/>
      <c r="P115" s="149"/>
      <c r="Q115" s="164"/>
      <c r="R115" s="149"/>
      <c r="S115" s="164"/>
      <c r="T115" s="149"/>
      <c r="U115" s="164"/>
      <c r="V115" s="149"/>
      <c r="W115" s="164"/>
      <c r="X115" s="149"/>
      <c r="Y115" s="164"/>
      <c r="Z115" s="149"/>
      <c r="AA115" s="164"/>
      <c r="AB115" s="149"/>
      <c r="AC115" s="164"/>
      <c r="AD115" s="149"/>
      <c r="AE115" s="164"/>
      <c r="AF115" s="149"/>
      <c r="AG115" s="164"/>
      <c r="AH115" s="149"/>
      <c r="AI115" s="164"/>
      <c r="AJ115" s="149"/>
      <c r="AK115" s="164"/>
      <c r="AL115" s="149"/>
      <c r="AM115" s="164"/>
      <c r="AN115" s="149"/>
      <c r="AO115" s="164"/>
      <c r="AP115" s="149"/>
      <c r="AQ115" s="164"/>
      <c r="AR115" s="149"/>
      <c r="AS115" s="164"/>
      <c r="AT115" s="149"/>
      <c r="AU115" s="164"/>
      <c r="AV115" s="149"/>
      <c r="AW115" s="164"/>
      <c r="AX115" s="149"/>
      <c r="AY115" s="164"/>
      <c r="AZ115" s="149"/>
      <c r="BA115" s="164"/>
      <c r="BB115" s="149"/>
      <c r="BC115" s="164"/>
      <c r="BD115" s="149"/>
      <c r="BE115" s="164"/>
      <c r="BF115" s="149"/>
      <c r="BG115" s="164"/>
      <c r="BH115" s="149"/>
      <c r="BI115" s="164"/>
      <c r="BJ115" s="149"/>
      <c r="BK115" s="164"/>
      <c r="BL115" s="149"/>
      <c r="BM115" s="262"/>
    </row>
    <row r="116" spans="2:66" s="98" customFormat="1" ht="18.75" customHeight="1" outlineLevel="1">
      <c r="B116" s="329"/>
      <c r="C116" s="114">
        <f>設定!L11</f>
        <v>0</v>
      </c>
      <c r="D116" s="149"/>
      <c r="E116" s="164"/>
      <c r="F116" s="149"/>
      <c r="G116" s="164"/>
      <c r="H116" s="149"/>
      <c r="I116" s="164"/>
      <c r="J116" s="149"/>
      <c r="K116" s="164"/>
      <c r="L116" s="149"/>
      <c r="M116" s="164"/>
      <c r="N116" s="149"/>
      <c r="O116" s="164"/>
      <c r="P116" s="149"/>
      <c r="Q116" s="164"/>
      <c r="R116" s="149"/>
      <c r="S116" s="164"/>
      <c r="T116" s="149"/>
      <c r="U116" s="164"/>
      <c r="V116" s="149"/>
      <c r="W116" s="164"/>
      <c r="X116" s="149"/>
      <c r="Y116" s="164"/>
      <c r="Z116" s="149"/>
      <c r="AA116" s="164"/>
      <c r="AB116" s="149"/>
      <c r="AC116" s="164"/>
      <c r="AD116" s="149"/>
      <c r="AE116" s="164"/>
      <c r="AF116" s="149"/>
      <c r="AG116" s="164"/>
      <c r="AH116" s="149"/>
      <c r="AI116" s="164"/>
      <c r="AJ116" s="149"/>
      <c r="AK116" s="164"/>
      <c r="AL116" s="149"/>
      <c r="AM116" s="164"/>
      <c r="AN116" s="149"/>
      <c r="AO116" s="164"/>
      <c r="AP116" s="149"/>
      <c r="AQ116" s="164"/>
      <c r="AR116" s="149"/>
      <c r="AS116" s="164"/>
      <c r="AT116" s="149"/>
      <c r="AU116" s="164"/>
      <c r="AV116" s="149"/>
      <c r="AW116" s="164"/>
      <c r="AX116" s="149"/>
      <c r="AY116" s="164"/>
      <c r="AZ116" s="149"/>
      <c r="BA116" s="164"/>
      <c r="BB116" s="149"/>
      <c r="BC116" s="164"/>
      <c r="BD116" s="149"/>
      <c r="BE116" s="164"/>
      <c r="BF116" s="149"/>
      <c r="BG116" s="164"/>
      <c r="BH116" s="149"/>
      <c r="BI116" s="164"/>
      <c r="BJ116" s="149"/>
      <c r="BK116" s="164"/>
      <c r="BL116" s="149"/>
      <c r="BM116" s="262"/>
    </row>
    <row r="117" spans="2:66" s="98" customFormat="1">
      <c r="B117" s="329"/>
      <c r="C117" s="110">
        <f>設定!L12</f>
        <v>0</v>
      </c>
      <c r="D117" s="143"/>
      <c r="E117" s="160"/>
      <c r="F117" s="143"/>
      <c r="G117" s="160"/>
      <c r="H117" s="143"/>
      <c r="I117" s="160"/>
      <c r="J117" s="143"/>
      <c r="K117" s="160"/>
      <c r="L117" s="143"/>
      <c r="M117" s="160"/>
      <c r="N117" s="143"/>
      <c r="O117" s="160"/>
      <c r="P117" s="143"/>
      <c r="Q117" s="160"/>
      <c r="R117" s="143"/>
      <c r="S117" s="160"/>
      <c r="T117" s="143"/>
      <c r="U117" s="160"/>
      <c r="V117" s="143"/>
      <c r="W117" s="160"/>
      <c r="X117" s="143"/>
      <c r="Y117" s="160"/>
      <c r="Z117" s="143"/>
      <c r="AA117" s="160"/>
      <c r="AB117" s="143"/>
      <c r="AC117" s="160"/>
      <c r="AD117" s="143"/>
      <c r="AE117" s="160"/>
      <c r="AF117" s="143"/>
      <c r="AG117" s="160"/>
      <c r="AH117" s="143"/>
      <c r="AI117" s="160"/>
      <c r="AJ117" s="143"/>
      <c r="AK117" s="160"/>
      <c r="AL117" s="143"/>
      <c r="AM117" s="160"/>
      <c r="AN117" s="143"/>
      <c r="AO117" s="160"/>
      <c r="AP117" s="143"/>
      <c r="AQ117" s="160"/>
      <c r="AR117" s="143"/>
      <c r="AS117" s="160"/>
      <c r="AT117" s="143"/>
      <c r="AU117" s="160"/>
      <c r="AV117" s="143"/>
      <c r="AW117" s="160"/>
      <c r="AX117" s="143"/>
      <c r="AY117" s="160"/>
      <c r="AZ117" s="143"/>
      <c r="BA117" s="160"/>
      <c r="BB117" s="143"/>
      <c r="BC117" s="160"/>
      <c r="BD117" s="143"/>
      <c r="BE117" s="160"/>
      <c r="BF117" s="143"/>
      <c r="BG117" s="160"/>
      <c r="BH117" s="143"/>
      <c r="BI117" s="160"/>
      <c r="BJ117" s="143"/>
      <c r="BK117" s="160"/>
      <c r="BL117" s="143"/>
      <c r="BM117" s="264"/>
    </row>
    <row r="118" spans="2:66" s="98" customFormat="1" ht="18.75" customHeight="1" outlineLevel="1">
      <c r="B118" s="329"/>
      <c r="C118" s="110">
        <f>設定!L12</f>
        <v>0</v>
      </c>
      <c r="D118" s="149"/>
      <c r="E118" s="164"/>
      <c r="F118" s="149"/>
      <c r="G118" s="164"/>
      <c r="H118" s="149"/>
      <c r="I118" s="164"/>
      <c r="J118" s="149"/>
      <c r="K118" s="164"/>
      <c r="L118" s="149"/>
      <c r="M118" s="164"/>
      <c r="N118" s="149"/>
      <c r="O118" s="164"/>
      <c r="P118" s="149"/>
      <c r="Q118" s="164"/>
      <c r="R118" s="149"/>
      <c r="S118" s="164"/>
      <c r="T118" s="149"/>
      <c r="U118" s="164"/>
      <c r="V118" s="149"/>
      <c r="W118" s="164"/>
      <c r="X118" s="149"/>
      <c r="Y118" s="164"/>
      <c r="Z118" s="149"/>
      <c r="AA118" s="164"/>
      <c r="AB118" s="149"/>
      <c r="AC118" s="164"/>
      <c r="AD118" s="149"/>
      <c r="AE118" s="164"/>
      <c r="AF118" s="149"/>
      <c r="AG118" s="164"/>
      <c r="AH118" s="149"/>
      <c r="AI118" s="164"/>
      <c r="AJ118" s="149"/>
      <c r="AK118" s="164"/>
      <c r="AL118" s="149"/>
      <c r="AM118" s="164"/>
      <c r="AN118" s="149"/>
      <c r="AO118" s="164"/>
      <c r="AP118" s="149"/>
      <c r="AQ118" s="164"/>
      <c r="AR118" s="149"/>
      <c r="AS118" s="164"/>
      <c r="AT118" s="149"/>
      <c r="AU118" s="164"/>
      <c r="AV118" s="149"/>
      <c r="AW118" s="164"/>
      <c r="AX118" s="149"/>
      <c r="AY118" s="164"/>
      <c r="AZ118" s="149"/>
      <c r="BA118" s="164"/>
      <c r="BB118" s="149"/>
      <c r="BC118" s="164"/>
      <c r="BD118" s="149"/>
      <c r="BE118" s="164"/>
      <c r="BF118" s="149"/>
      <c r="BG118" s="164"/>
      <c r="BH118" s="149"/>
      <c r="BI118" s="164"/>
      <c r="BJ118" s="149"/>
      <c r="BK118" s="164"/>
      <c r="BL118" s="149"/>
      <c r="BM118" s="262"/>
    </row>
    <row r="119" spans="2:66" s="98" customFormat="1" ht="18.75" customHeight="1" outlineLevel="1">
      <c r="B119" s="329"/>
      <c r="C119" s="110">
        <f>設定!L12</f>
        <v>0</v>
      </c>
      <c r="D119" s="149"/>
      <c r="E119" s="164"/>
      <c r="F119" s="149"/>
      <c r="G119" s="164"/>
      <c r="H119" s="149"/>
      <c r="I119" s="164"/>
      <c r="J119" s="149"/>
      <c r="K119" s="164"/>
      <c r="L119" s="149"/>
      <c r="M119" s="164"/>
      <c r="N119" s="149"/>
      <c r="O119" s="164"/>
      <c r="P119" s="149"/>
      <c r="Q119" s="164"/>
      <c r="R119" s="149"/>
      <c r="S119" s="164"/>
      <c r="T119" s="149"/>
      <c r="U119" s="164"/>
      <c r="V119" s="149"/>
      <c r="W119" s="164"/>
      <c r="X119" s="149"/>
      <c r="Y119" s="164"/>
      <c r="Z119" s="149"/>
      <c r="AA119" s="164"/>
      <c r="AB119" s="149"/>
      <c r="AC119" s="164"/>
      <c r="AD119" s="149"/>
      <c r="AE119" s="164"/>
      <c r="AF119" s="149"/>
      <c r="AG119" s="164"/>
      <c r="AH119" s="149"/>
      <c r="AI119" s="164"/>
      <c r="AJ119" s="149"/>
      <c r="AK119" s="164"/>
      <c r="AL119" s="149"/>
      <c r="AM119" s="164"/>
      <c r="AN119" s="149"/>
      <c r="AO119" s="164"/>
      <c r="AP119" s="149"/>
      <c r="AQ119" s="164"/>
      <c r="AR119" s="149"/>
      <c r="AS119" s="164"/>
      <c r="AT119" s="149"/>
      <c r="AU119" s="164"/>
      <c r="AV119" s="149"/>
      <c r="AW119" s="164"/>
      <c r="AX119" s="149"/>
      <c r="AY119" s="164"/>
      <c r="AZ119" s="149"/>
      <c r="BA119" s="164"/>
      <c r="BB119" s="149"/>
      <c r="BC119" s="164"/>
      <c r="BD119" s="149"/>
      <c r="BE119" s="164"/>
      <c r="BF119" s="149"/>
      <c r="BG119" s="164"/>
      <c r="BH119" s="149"/>
      <c r="BI119" s="164"/>
      <c r="BJ119" s="149"/>
      <c r="BK119" s="164"/>
      <c r="BL119" s="149"/>
      <c r="BM119" s="262"/>
    </row>
    <row r="120" spans="2:66" s="98" customFormat="1">
      <c r="B120" s="329"/>
      <c r="C120" s="114">
        <f>設定!L13</f>
        <v>0</v>
      </c>
      <c r="D120" s="149"/>
      <c r="E120" s="164"/>
      <c r="F120" s="149"/>
      <c r="G120" s="164"/>
      <c r="H120" s="149"/>
      <c r="I120" s="164"/>
      <c r="J120" s="149"/>
      <c r="K120" s="164"/>
      <c r="L120" s="149"/>
      <c r="M120" s="164"/>
      <c r="N120" s="149"/>
      <c r="O120" s="164"/>
      <c r="P120" s="149"/>
      <c r="Q120" s="164"/>
      <c r="R120" s="149"/>
      <c r="S120" s="164"/>
      <c r="T120" s="149"/>
      <c r="U120" s="164"/>
      <c r="V120" s="149"/>
      <c r="W120" s="164"/>
      <c r="X120" s="149"/>
      <c r="Y120" s="164"/>
      <c r="Z120" s="149"/>
      <c r="AA120" s="164"/>
      <c r="AB120" s="149"/>
      <c r="AC120" s="164"/>
      <c r="AD120" s="149"/>
      <c r="AE120" s="164"/>
      <c r="AF120" s="149"/>
      <c r="AG120" s="164"/>
      <c r="AH120" s="149"/>
      <c r="AI120" s="164"/>
      <c r="AJ120" s="149"/>
      <c r="AK120" s="164"/>
      <c r="AL120" s="149"/>
      <c r="AM120" s="164"/>
      <c r="AN120" s="149"/>
      <c r="AO120" s="164"/>
      <c r="AP120" s="149"/>
      <c r="AQ120" s="164"/>
      <c r="AR120" s="149"/>
      <c r="AS120" s="164"/>
      <c r="AT120" s="149"/>
      <c r="AU120" s="164"/>
      <c r="AV120" s="149"/>
      <c r="AW120" s="164"/>
      <c r="AX120" s="149"/>
      <c r="AY120" s="164"/>
      <c r="AZ120" s="149"/>
      <c r="BA120" s="164"/>
      <c r="BB120" s="149"/>
      <c r="BC120" s="164"/>
      <c r="BD120" s="149"/>
      <c r="BE120" s="164"/>
      <c r="BF120" s="149"/>
      <c r="BG120" s="164"/>
      <c r="BH120" s="149"/>
      <c r="BI120" s="164"/>
      <c r="BJ120" s="149"/>
      <c r="BK120" s="164"/>
      <c r="BL120" s="149"/>
      <c r="BM120" s="262"/>
    </row>
    <row r="121" spans="2:66" s="98" customFormat="1" ht="18.75" customHeight="1" outlineLevel="1">
      <c r="B121" s="329"/>
      <c r="C121" s="114">
        <f>設定!L13</f>
        <v>0</v>
      </c>
      <c r="D121" s="149"/>
      <c r="E121" s="164"/>
      <c r="F121" s="149"/>
      <c r="G121" s="164"/>
      <c r="H121" s="149"/>
      <c r="I121" s="164"/>
      <c r="J121" s="149"/>
      <c r="K121" s="164"/>
      <c r="L121" s="149"/>
      <c r="M121" s="164"/>
      <c r="N121" s="149"/>
      <c r="O121" s="164"/>
      <c r="P121" s="149"/>
      <c r="Q121" s="164"/>
      <c r="R121" s="149"/>
      <c r="S121" s="164"/>
      <c r="T121" s="149"/>
      <c r="U121" s="164"/>
      <c r="V121" s="149"/>
      <c r="W121" s="164"/>
      <c r="X121" s="149"/>
      <c r="Y121" s="164"/>
      <c r="Z121" s="149"/>
      <c r="AA121" s="164"/>
      <c r="AB121" s="149"/>
      <c r="AC121" s="164"/>
      <c r="AD121" s="149"/>
      <c r="AE121" s="164"/>
      <c r="AF121" s="149"/>
      <c r="AG121" s="164"/>
      <c r="AH121" s="149"/>
      <c r="AI121" s="164"/>
      <c r="AJ121" s="149"/>
      <c r="AK121" s="164"/>
      <c r="AL121" s="149"/>
      <c r="AM121" s="164"/>
      <c r="AN121" s="149"/>
      <c r="AO121" s="164"/>
      <c r="AP121" s="149"/>
      <c r="AQ121" s="164"/>
      <c r="AR121" s="149"/>
      <c r="AS121" s="164"/>
      <c r="AT121" s="149"/>
      <c r="AU121" s="164"/>
      <c r="AV121" s="149"/>
      <c r="AW121" s="164"/>
      <c r="AX121" s="149"/>
      <c r="AY121" s="164"/>
      <c r="AZ121" s="149"/>
      <c r="BA121" s="164"/>
      <c r="BB121" s="149"/>
      <c r="BC121" s="164"/>
      <c r="BD121" s="149"/>
      <c r="BE121" s="164"/>
      <c r="BF121" s="149"/>
      <c r="BG121" s="164"/>
      <c r="BH121" s="149"/>
      <c r="BI121" s="164"/>
      <c r="BJ121" s="149"/>
      <c r="BK121" s="164"/>
      <c r="BL121" s="149"/>
      <c r="BM121" s="262"/>
    </row>
    <row r="122" spans="2:66" s="98" customFormat="1" ht="18.75" customHeight="1" outlineLevel="1">
      <c r="B122" s="329"/>
      <c r="C122" s="114">
        <f>設定!L13</f>
        <v>0</v>
      </c>
      <c r="D122" s="149"/>
      <c r="E122" s="164"/>
      <c r="F122" s="149"/>
      <c r="G122" s="164"/>
      <c r="H122" s="149"/>
      <c r="I122" s="164"/>
      <c r="J122" s="149"/>
      <c r="K122" s="164"/>
      <c r="L122" s="149"/>
      <c r="M122" s="164"/>
      <c r="N122" s="149"/>
      <c r="O122" s="164"/>
      <c r="P122" s="149"/>
      <c r="Q122" s="164"/>
      <c r="R122" s="149"/>
      <c r="S122" s="164"/>
      <c r="T122" s="149"/>
      <c r="U122" s="164"/>
      <c r="V122" s="149"/>
      <c r="W122" s="164"/>
      <c r="X122" s="149"/>
      <c r="Y122" s="164"/>
      <c r="Z122" s="149"/>
      <c r="AA122" s="164"/>
      <c r="AB122" s="149"/>
      <c r="AC122" s="164"/>
      <c r="AD122" s="149"/>
      <c r="AE122" s="164"/>
      <c r="AF122" s="149"/>
      <c r="AG122" s="164"/>
      <c r="AH122" s="149"/>
      <c r="AI122" s="164"/>
      <c r="AJ122" s="149"/>
      <c r="AK122" s="164"/>
      <c r="AL122" s="149"/>
      <c r="AM122" s="164"/>
      <c r="AN122" s="149"/>
      <c r="AO122" s="164"/>
      <c r="AP122" s="149"/>
      <c r="AQ122" s="164"/>
      <c r="AR122" s="149"/>
      <c r="AS122" s="164"/>
      <c r="AT122" s="149"/>
      <c r="AU122" s="164"/>
      <c r="AV122" s="149"/>
      <c r="AW122" s="164"/>
      <c r="AX122" s="149"/>
      <c r="AY122" s="164"/>
      <c r="AZ122" s="149"/>
      <c r="BA122" s="164"/>
      <c r="BB122" s="149"/>
      <c r="BC122" s="164"/>
      <c r="BD122" s="149"/>
      <c r="BE122" s="164"/>
      <c r="BF122" s="149"/>
      <c r="BG122" s="164"/>
      <c r="BH122" s="149"/>
      <c r="BI122" s="164"/>
      <c r="BJ122" s="149"/>
      <c r="BK122" s="164"/>
      <c r="BL122" s="149"/>
      <c r="BM122" s="262"/>
    </row>
    <row r="123" spans="2:66" s="98" customFormat="1">
      <c r="B123" s="329"/>
      <c r="C123" s="110">
        <f>設定!L14</f>
        <v>0</v>
      </c>
      <c r="D123" s="143"/>
      <c r="E123" s="160"/>
      <c r="F123" s="143"/>
      <c r="G123" s="160"/>
      <c r="H123" s="143"/>
      <c r="I123" s="160"/>
      <c r="J123" s="143"/>
      <c r="K123" s="160"/>
      <c r="L123" s="143"/>
      <c r="M123" s="160"/>
      <c r="N123" s="143"/>
      <c r="O123" s="160"/>
      <c r="P123" s="143"/>
      <c r="Q123" s="160"/>
      <c r="R123" s="143"/>
      <c r="S123" s="160"/>
      <c r="T123" s="143"/>
      <c r="U123" s="160"/>
      <c r="V123" s="143"/>
      <c r="W123" s="160"/>
      <c r="X123" s="143"/>
      <c r="Y123" s="160"/>
      <c r="Z123" s="143"/>
      <c r="AA123" s="160"/>
      <c r="AB123" s="143"/>
      <c r="AC123" s="160"/>
      <c r="AD123" s="143"/>
      <c r="AE123" s="160"/>
      <c r="AF123" s="143"/>
      <c r="AG123" s="160"/>
      <c r="AH123" s="143"/>
      <c r="AI123" s="160"/>
      <c r="AJ123" s="143"/>
      <c r="AK123" s="160"/>
      <c r="AL123" s="143"/>
      <c r="AM123" s="160"/>
      <c r="AN123" s="143"/>
      <c r="AO123" s="160"/>
      <c r="AP123" s="143"/>
      <c r="AQ123" s="160"/>
      <c r="AR123" s="143"/>
      <c r="AS123" s="160"/>
      <c r="AT123" s="143"/>
      <c r="AU123" s="160"/>
      <c r="AV123" s="143"/>
      <c r="AW123" s="160"/>
      <c r="AX123" s="143"/>
      <c r="AY123" s="160"/>
      <c r="AZ123" s="143"/>
      <c r="BA123" s="160"/>
      <c r="BB123" s="143"/>
      <c r="BC123" s="160"/>
      <c r="BD123" s="143"/>
      <c r="BE123" s="160"/>
      <c r="BF123" s="143"/>
      <c r="BG123" s="160"/>
      <c r="BH123" s="143"/>
      <c r="BI123" s="160"/>
      <c r="BJ123" s="143"/>
      <c r="BK123" s="160"/>
      <c r="BL123" s="143"/>
      <c r="BM123" s="264"/>
    </row>
    <row r="124" spans="2:66" s="98" customFormat="1" ht="18.75" customHeight="1" outlineLevel="1">
      <c r="B124" s="329"/>
      <c r="C124" s="110">
        <f>設定!L14</f>
        <v>0</v>
      </c>
      <c r="D124" s="143"/>
      <c r="E124" s="160"/>
      <c r="F124" s="143"/>
      <c r="G124" s="160"/>
      <c r="H124" s="143"/>
      <c r="I124" s="160"/>
      <c r="J124" s="143"/>
      <c r="K124" s="160"/>
      <c r="L124" s="143"/>
      <c r="M124" s="160"/>
      <c r="N124" s="143"/>
      <c r="O124" s="160"/>
      <c r="P124" s="143"/>
      <c r="Q124" s="160"/>
      <c r="R124" s="143"/>
      <c r="S124" s="160"/>
      <c r="T124" s="143"/>
      <c r="U124" s="160"/>
      <c r="V124" s="143"/>
      <c r="W124" s="160"/>
      <c r="X124" s="143"/>
      <c r="Y124" s="160"/>
      <c r="Z124" s="143"/>
      <c r="AA124" s="160"/>
      <c r="AB124" s="143"/>
      <c r="AC124" s="160"/>
      <c r="AD124" s="143"/>
      <c r="AE124" s="160"/>
      <c r="AF124" s="143"/>
      <c r="AG124" s="160"/>
      <c r="AH124" s="143"/>
      <c r="AI124" s="160"/>
      <c r="AJ124" s="143"/>
      <c r="AK124" s="160"/>
      <c r="AL124" s="143"/>
      <c r="AM124" s="160"/>
      <c r="AN124" s="143"/>
      <c r="AO124" s="160"/>
      <c r="AP124" s="143"/>
      <c r="AQ124" s="160"/>
      <c r="AR124" s="143"/>
      <c r="AS124" s="160"/>
      <c r="AT124" s="143"/>
      <c r="AU124" s="160"/>
      <c r="AV124" s="143"/>
      <c r="AW124" s="160"/>
      <c r="AX124" s="143"/>
      <c r="AY124" s="160"/>
      <c r="AZ124" s="143"/>
      <c r="BA124" s="160"/>
      <c r="BB124" s="143"/>
      <c r="BC124" s="160"/>
      <c r="BD124" s="143"/>
      <c r="BE124" s="160"/>
      <c r="BF124" s="143"/>
      <c r="BG124" s="160"/>
      <c r="BH124" s="143"/>
      <c r="BI124" s="160"/>
      <c r="BJ124" s="143"/>
      <c r="BK124" s="160"/>
      <c r="BL124" s="143"/>
      <c r="BM124" s="264"/>
    </row>
    <row r="125" spans="2:66" s="98" customFormat="1" ht="18.75" customHeight="1" outlineLevel="1">
      <c r="B125" s="329"/>
      <c r="C125" s="110">
        <f>設定!L14</f>
        <v>0</v>
      </c>
      <c r="D125" s="143"/>
      <c r="E125" s="160"/>
      <c r="F125" s="143"/>
      <c r="G125" s="160"/>
      <c r="H125" s="143"/>
      <c r="I125" s="160"/>
      <c r="J125" s="143"/>
      <c r="K125" s="160"/>
      <c r="L125" s="143"/>
      <c r="M125" s="160"/>
      <c r="N125" s="143"/>
      <c r="O125" s="160"/>
      <c r="P125" s="143"/>
      <c r="Q125" s="160"/>
      <c r="R125" s="143"/>
      <c r="S125" s="160"/>
      <c r="T125" s="143"/>
      <c r="U125" s="160"/>
      <c r="V125" s="143"/>
      <c r="W125" s="160"/>
      <c r="X125" s="143"/>
      <c r="Y125" s="160"/>
      <c r="Z125" s="143"/>
      <c r="AA125" s="160"/>
      <c r="AB125" s="143"/>
      <c r="AC125" s="160"/>
      <c r="AD125" s="143"/>
      <c r="AE125" s="160"/>
      <c r="AF125" s="143"/>
      <c r="AG125" s="160"/>
      <c r="AH125" s="143"/>
      <c r="AI125" s="160"/>
      <c r="AJ125" s="143"/>
      <c r="AK125" s="160"/>
      <c r="AL125" s="143"/>
      <c r="AM125" s="160"/>
      <c r="AN125" s="143"/>
      <c r="AO125" s="160"/>
      <c r="AP125" s="143"/>
      <c r="AQ125" s="160"/>
      <c r="AR125" s="143"/>
      <c r="AS125" s="160"/>
      <c r="AT125" s="143"/>
      <c r="AU125" s="160"/>
      <c r="AV125" s="143"/>
      <c r="AW125" s="160"/>
      <c r="AX125" s="143"/>
      <c r="AY125" s="160"/>
      <c r="AZ125" s="143"/>
      <c r="BA125" s="160"/>
      <c r="BB125" s="143"/>
      <c r="BC125" s="160"/>
      <c r="BD125" s="143"/>
      <c r="BE125" s="160"/>
      <c r="BF125" s="143"/>
      <c r="BG125" s="160"/>
      <c r="BH125" s="143"/>
      <c r="BI125" s="160"/>
      <c r="BJ125" s="143"/>
      <c r="BK125" s="160"/>
      <c r="BL125" s="143"/>
      <c r="BM125" s="264"/>
    </row>
    <row r="126" spans="2:66" s="98" customFormat="1" ht="19" thickBot="1">
      <c r="B126" s="328"/>
      <c r="C126" s="153" t="s">
        <v>87</v>
      </c>
      <c r="D126" s="321"/>
      <c r="E126" s="322"/>
      <c r="F126" s="321"/>
      <c r="G126" s="322"/>
      <c r="H126" s="321"/>
      <c r="I126" s="322"/>
      <c r="J126" s="321"/>
      <c r="K126" s="322"/>
      <c r="L126" s="321"/>
      <c r="M126" s="322"/>
      <c r="N126" s="321"/>
      <c r="O126" s="322"/>
      <c r="P126" s="321"/>
      <c r="Q126" s="322"/>
      <c r="R126" s="321"/>
      <c r="S126" s="322"/>
      <c r="T126" s="321"/>
      <c r="U126" s="322"/>
      <c r="V126" s="321"/>
      <c r="W126" s="322"/>
      <c r="X126" s="321"/>
      <c r="Y126" s="322"/>
      <c r="Z126" s="321"/>
      <c r="AA126" s="322"/>
      <c r="AB126" s="321"/>
      <c r="AC126" s="322"/>
      <c r="AD126" s="321"/>
      <c r="AE126" s="322"/>
      <c r="AF126" s="321"/>
      <c r="AG126" s="322"/>
      <c r="AH126" s="321"/>
      <c r="AI126" s="322"/>
      <c r="AJ126" s="321"/>
      <c r="AK126" s="322"/>
      <c r="AL126" s="321"/>
      <c r="AM126" s="322"/>
      <c r="AN126" s="321"/>
      <c r="AO126" s="322"/>
      <c r="AP126" s="321"/>
      <c r="AQ126" s="322"/>
      <c r="AR126" s="321"/>
      <c r="AS126" s="322"/>
      <c r="AT126" s="321"/>
      <c r="AU126" s="322"/>
      <c r="AV126" s="321"/>
      <c r="AW126" s="322"/>
      <c r="AX126" s="321"/>
      <c r="AY126" s="322"/>
      <c r="AZ126" s="321"/>
      <c r="BA126" s="322"/>
      <c r="BB126" s="321"/>
      <c r="BC126" s="322"/>
      <c r="BD126" s="321"/>
      <c r="BE126" s="322"/>
      <c r="BF126" s="321"/>
      <c r="BG126" s="322"/>
      <c r="BH126" s="321"/>
      <c r="BI126" s="322"/>
      <c r="BJ126" s="321"/>
      <c r="BK126" s="322"/>
      <c r="BL126" s="321"/>
      <c r="BM126" s="323"/>
    </row>
    <row r="127" spans="2:66" s="98" customFormat="1" ht="20" thickTop="1" thickBot="1">
      <c r="B127" s="330"/>
      <c r="C127" s="154" t="s">
        <v>88</v>
      </c>
      <c r="D127" s="316">
        <f>SUM(D96:D123)</f>
        <v>0</v>
      </c>
      <c r="E127" s="317"/>
      <c r="F127" s="316">
        <f t="shared" ref="F127" si="153">SUM(F96:F123)</f>
        <v>8000</v>
      </c>
      <c r="G127" s="317"/>
      <c r="H127" s="316">
        <f t="shared" ref="H127" si="154">SUM(H96:H123)</f>
        <v>0</v>
      </c>
      <c r="I127" s="317"/>
      <c r="J127" s="316">
        <f t="shared" ref="J127:L127" si="155">SUM(J96:J123)</f>
        <v>0</v>
      </c>
      <c r="K127" s="317"/>
      <c r="L127" s="316">
        <f t="shared" si="155"/>
        <v>0</v>
      </c>
      <c r="M127" s="317"/>
      <c r="N127" s="316">
        <f t="shared" ref="N127" si="156">SUM(N96:N123)</f>
        <v>0</v>
      </c>
      <c r="O127" s="317"/>
      <c r="P127" s="316">
        <f t="shared" ref="P127" si="157">SUM(P96:P123)</f>
        <v>0</v>
      </c>
      <c r="Q127" s="317"/>
      <c r="R127" s="316">
        <f t="shared" ref="R127" si="158">SUM(R96:R123)</f>
        <v>0</v>
      </c>
      <c r="S127" s="317"/>
      <c r="T127" s="316">
        <f t="shared" ref="T127" si="159">SUM(T96:T123)</f>
        <v>0</v>
      </c>
      <c r="U127" s="317"/>
      <c r="V127" s="316">
        <f t="shared" ref="V127" si="160">SUM(V96:V123)</f>
        <v>0</v>
      </c>
      <c r="W127" s="317"/>
      <c r="X127" s="316">
        <f t="shared" ref="X127" si="161">SUM(X96:X123)</f>
        <v>0</v>
      </c>
      <c r="Y127" s="317"/>
      <c r="Z127" s="316">
        <f t="shared" ref="Z127" si="162">SUM(Z96:Z123)</f>
        <v>0</v>
      </c>
      <c r="AA127" s="317"/>
      <c r="AB127" s="316">
        <f t="shared" ref="AB127" si="163">SUM(AB96:AB123)</f>
        <v>0</v>
      </c>
      <c r="AC127" s="317"/>
      <c r="AD127" s="316">
        <f t="shared" ref="AD127" si="164">SUM(AD96:AD123)</f>
        <v>0</v>
      </c>
      <c r="AE127" s="317"/>
      <c r="AF127" s="316">
        <f t="shared" ref="AF127" si="165">SUM(AF96:AF123)</f>
        <v>0</v>
      </c>
      <c r="AG127" s="317"/>
      <c r="AH127" s="316">
        <f t="shared" ref="AH127" si="166">SUM(AH96:AH123)</f>
        <v>0</v>
      </c>
      <c r="AI127" s="317"/>
      <c r="AJ127" s="316">
        <f t="shared" ref="AJ127" si="167">SUM(AJ96:AJ123)</f>
        <v>0</v>
      </c>
      <c r="AK127" s="317"/>
      <c r="AL127" s="316">
        <f t="shared" ref="AL127" si="168">SUM(AL96:AL123)</f>
        <v>0</v>
      </c>
      <c r="AM127" s="317"/>
      <c r="AN127" s="316">
        <f t="shared" ref="AN127" si="169">SUM(AN96:AN123)</f>
        <v>0</v>
      </c>
      <c r="AO127" s="317"/>
      <c r="AP127" s="316">
        <f t="shared" ref="AP127" si="170">SUM(AP96:AP123)</f>
        <v>0</v>
      </c>
      <c r="AQ127" s="317"/>
      <c r="AR127" s="316">
        <f t="shared" ref="AR127" si="171">SUM(AR96:AR123)</f>
        <v>0</v>
      </c>
      <c r="AS127" s="317"/>
      <c r="AT127" s="316">
        <f t="shared" ref="AT127" si="172">SUM(AT96:AT123)</f>
        <v>0</v>
      </c>
      <c r="AU127" s="317"/>
      <c r="AV127" s="316">
        <f t="shared" ref="AV127" si="173">SUM(AV96:AV123)</f>
        <v>0</v>
      </c>
      <c r="AW127" s="317"/>
      <c r="AX127" s="316">
        <f t="shared" ref="AX127" si="174">SUM(AX96:AX123)</f>
        <v>0</v>
      </c>
      <c r="AY127" s="317"/>
      <c r="AZ127" s="316">
        <f t="shared" ref="AZ127" si="175">SUM(AZ96:AZ123)</f>
        <v>0</v>
      </c>
      <c r="BA127" s="317"/>
      <c r="BB127" s="316">
        <f t="shared" ref="BB127" si="176">SUM(BB96:BB123)</f>
        <v>0</v>
      </c>
      <c r="BC127" s="317"/>
      <c r="BD127" s="316">
        <f t="shared" ref="BD127" si="177">SUM(BD96:BD123)</f>
        <v>0</v>
      </c>
      <c r="BE127" s="317"/>
      <c r="BF127" s="316">
        <f t="shared" ref="BF127" si="178">SUM(BF96:BF123)</f>
        <v>0</v>
      </c>
      <c r="BG127" s="317"/>
      <c r="BH127" s="316">
        <f t="shared" ref="BH127" si="179">SUM(BH96:BH123)</f>
        <v>0</v>
      </c>
      <c r="BI127" s="317"/>
      <c r="BJ127" s="316">
        <f t="shared" ref="BJ127" si="180">SUM(BJ96:BJ123)</f>
        <v>0</v>
      </c>
      <c r="BK127" s="317"/>
      <c r="BL127" s="316">
        <f t="shared" ref="BL127" si="181">SUM(BL96:BL123)</f>
        <v>0</v>
      </c>
      <c r="BM127" s="318"/>
    </row>
    <row r="128" spans="2:66" s="102" customFormat="1" ht="21" customHeight="1" thickTop="1" thickBot="1">
      <c r="B128" s="319" t="s">
        <v>93</v>
      </c>
      <c r="C128" s="320"/>
      <c r="D128" s="316">
        <f>SUM(D67,D79,D91,D95,D127)</f>
        <v>0</v>
      </c>
      <c r="E128" s="317"/>
      <c r="F128" s="316">
        <f>SUM(F67,F79,F91,F95,F127)</f>
        <v>79500</v>
      </c>
      <c r="G128" s="317"/>
      <c r="H128" s="316">
        <f t="shared" ref="H128" si="182">SUM(H67,H79,H91,H95,H127)</f>
        <v>195000</v>
      </c>
      <c r="I128" s="317"/>
      <c r="J128" s="316">
        <f t="shared" ref="J128:L128" si="183">SUM(J67,J79,J91,J95,J127)</f>
        <v>10000</v>
      </c>
      <c r="K128" s="317"/>
      <c r="L128" s="316">
        <f t="shared" si="183"/>
        <v>13000</v>
      </c>
      <c r="M128" s="317"/>
      <c r="N128" s="316">
        <f t="shared" ref="N128" si="184">SUM(N67,N79,N91,N95,N127)</f>
        <v>0</v>
      </c>
      <c r="O128" s="317"/>
      <c r="P128" s="316">
        <f t="shared" ref="P128" si="185">SUM(P67,P79,P91,P95,P127)</f>
        <v>0</v>
      </c>
      <c r="Q128" s="317"/>
      <c r="R128" s="316">
        <f t="shared" ref="R128" si="186">SUM(R67,R79,R91,R95,R127)</f>
        <v>0</v>
      </c>
      <c r="S128" s="317"/>
      <c r="T128" s="316">
        <f t="shared" ref="T128" si="187">SUM(T67,T79,T91,T95,T127)</f>
        <v>0</v>
      </c>
      <c r="U128" s="317"/>
      <c r="V128" s="316">
        <f t="shared" ref="V128" si="188">SUM(V67,V79,V91,V95,V127)</f>
        <v>0</v>
      </c>
      <c r="W128" s="317"/>
      <c r="X128" s="316">
        <f t="shared" ref="X128" si="189">SUM(X67,X79,X91,X95,X127)</f>
        <v>0</v>
      </c>
      <c r="Y128" s="317"/>
      <c r="Z128" s="316">
        <f t="shared" ref="Z128" si="190">SUM(Z67,Z79,Z91,Z95,Z127)</f>
        <v>0</v>
      </c>
      <c r="AA128" s="317"/>
      <c r="AB128" s="316">
        <f t="shared" ref="AB128" si="191">SUM(AB67,AB79,AB91,AB95,AB127)</f>
        <v>8000</v>
      </c>
      <c r="AC128" s="317"/>
      <c r="AD128" s="316">
        <f t="shared" ref="AD128" si="192">SUM(AD67,AD79,AD91,AD95,AD127)</f>
        <v>3000</v>
      </c>
      <c r="AE128" s="317"/>
      <c r="AF128" s="316">
        <f t="shared" ref="AF128" si="193">SUM(AF67,AF79,AF91,AF95,AF127)</f>
        <v>0</v>
      </c>
      <c r="AG128" s="317"/>
      <c r="AH128" s="316">
        <f t="shared" ref="AH128" si="194">SUM(AH67,AH79,AH91,AH95,AH127)</f>
        <v>0</v>
      </c>
      <c r="AI128" s="317"/>
      <c r="AJ128" s="316">
        <f t="shared" ref="AJ128" si="195">SUM(AJ67,AJ79,AJ91,AJ95,AJ127)</f>
        <v>0</v>
      </c>
      <c r="AK128" s="317"/>
      <c r="AL128" s="316">
        <f t="shared" ref="AL128" si="196">SUM(AL67,AL79,AL91,AL95,AL127)</f>
        <v>0</v>
      </c>
      <c r="AM128" s="317"/>
      <c r="AN128" s="316">
        <f t="shared" ref="AN128" si="197">SUM(AN67,AN79,AN91,AN95,AN127)</f>
        <v>0</v>
      </c>
      <c r="AO128" s="317"/>
      <c r="AP128" s="316">
        <f t="shared" ref="AP128" si="198">SUM(AP67,AP79,AP91,AP95,AP127)</f>
        <v>0</v>
      </c>
      <c r="AQ128" s="317"/>
      <c r="AR128" s="316">
        <f t="shared" ref="AR128" si="199">SUM(AR67,AR79,AR91,AR95,AR127)</f>
        <v>0</v>
      </c>
      <c r="AS128" s="317"/>
      <c r="AT128" s="316">
        <f t="shared" ref="AT128" si="200">SUM(AT67,AT79,AT91,AT95,AT127)</f>
        <v>0</v>
      </c>
      <c r="AU128" s="317"/>
      <c r="AV128" s="316">
        <f t="shared" ref="AV128" si="201">SUM(AV67,AV79,AV91,AV95,AV127)</f>
        <v>0</v>
      </c>
      <c r="AW128" s="317"/>
      <c r="AX128" s="316">
        <f t="shared" ref="AX128" si="202">SUM(AX67,AX79,AX91,AX95,AX127)</f>
        <v>0</v>
      </c>
      <c r="AY128" s="317"/>
      <c r="AZ128" s="316">
        <f t="shared" ref="AZ128" si="203">SUM(AZ67,AZ79,AZ91,AZ95,AZ127)</f>
        <v>0</v>
      </c>
      <c r="BA128" s="317"/>
      <c r="BB128" s="316">
        <f t="shared" ref="BB128" si="204">SUM(BB67,BB79,BB91,BB95,BB127)</f>
        <v>0</v>
      </c>
      <c r="BC128" s="317"/>
      <c r="BD128" s="316">
        <f t="shared" ref="BD128" si="205">SUM(BD67,BD79,BD91,BD95,BD127)</f>
        <v>0</v>
      </c>
      <c r="BE128" s="317"/>
      <c r="BF128" s="316">
        <f t="shared" ref="BF128" si="206">SUM(BF67,BF79,BF91,BF95,BF127)</f>
        <v>0</v>
      </c>
      <c r="BG128" s="317"/>
      <c r="BH128" s="316">
        <f t="shared" ref="BH128" si="207">SUM(BH67,BH79,BH91,BH95,BH127)</f>
        <v>0</v>
      </c>
      <c r="BI128" s="317"/>
      <c r="BJ128" s="316">
        <f t="shared" ref="BJ128" si="208">SUM(BJ67,BJ79,BJ91,BJ95,BJ127)</f>
        <v>0</v>
      </c>
      <c r="BK128" s="317"/>
      <c r="BL128" s="316">
        <f t="shared" ref="BL128" si="209">SUM(BL67,BL79,BL91,BL95,BL127)</f>
        <v>0</v>
      </c>
      <c r="BM128" s="318"/>
      <c r="BN128" s="101"/>
    </row>
    <row r="129" spans="2:65" ht="20" thickTop="1" thickBot="1">
      <c r="B129" s="319" t="s">
        <v>94</v>
      </c>
      <c r="C129" s="320"/>
      <c r="D129" s="316">
        <f>D55-SUM(D67,D79,D91,D95,D127)</f>
        <v>0</v>
      </c>
      <c r="E129" s="317"/>
      <c r="F129" s="316">
        <f t="shared" ref="F129" si="210">F55-SUM(F67,F79,F91,F95,F127)</f>
        <v>220500</v>
      </c>
      <c r="G129" s="317"/>
      <c r="H129" s="316">
        <f t="shared" ref="H129" si="211">H55-SUM(H67,H79,H91,H95,H127)</f>
        <v>105000</v>
      </c>
      <c r="I129" s="317"/>
      <c r="J129" s="316">
        <f t="shared" ref="J129:L129" si="212">J55-SUM(J67,J79,J91,J95,J127)</f>
        <v>-10000</v>
      </c>
      <c r="K129" s="317"/>
      <c r="L129" s="316">
        <f t="shared" si="212"/>
        <v>-13000</v>
      </c>
      <c r="M129" s="317"/>
      <c r="N129" s="316">
        <f t="shared" ref="N129" si="213">N55-SUM(N67,N79,N91,N95,N127)</f>
        <v>0</v>
      </c>
      <c r="O129" s="317"/>
      <c r="P129" s="316">
        <f t="shared" ref="P129" si="214">P55-SUM(P67,P79,P91,P95,P127)</f>
        <v>0</v>
      </c>
      <c r="Q129" s="317"/>
      <c r="R129" s="316">
        <f t="shared" ref="R129" si="215">R55-SUM(R67,R79,R91,R95,R127)</f>
        <v>0</v>
      </c>
      <c r="S129" s="317"/>
      <c r="T129" s="316">
        <f t="shared" ref="T129" si="216">T55-SUM(T67,T79,T91,T95,T127)</f>
        <v>0</v>
      </c>
      <c r="U129" s="317"/>
      <c r="V129" s="316">
        <f t="shared" ref="V129" si="217">V55-SUM(V67,V79,V91,V95,V127)</f>
        <v>0</v>
      </c>
      <c r="W129" s="317"/>
      <c r="X129" s="316">
        <f t="shared" ref="X129" si="218">X55-SUM(X67,X79,X91,X95,X127)</f>
        <v>0</v>
      </c>
      <c r="Y129" s="317"/>
      <c r="Z129" s="316">
        <f t="shared" ref="Z129" si="219">Z55-SUM(Z67,Z79,Z91,Z95,Z127)</f>
        <v>0</v>
      </c>
      <c r="AA129" s="317"/>
      <c r="AB129" s="316">
        <f t="shared" ref="AB129" si="220">AB55-SUM(AB67,AB79,AB91,AB95,AB127)</f>
        <v>-8000</v>
      </c>
      <c r="AC129" s="317"/>
      <c r="AD129" s="316">
        <f t="shared" ref="AD129" si="221">AD55-SUM(AD67,AD79,AD91,AD95,AD127)</f>
        <v>-3000</v>
      </c>
      <c r="AE129" s="317"/>
      <c r="AF129" s="316">
        <f t="shared" ref="AF129" si="222">AF55-SUM(AF67,AF79,AF91,AF95,AF127)</f>
        <v>0</v>
      </c>
      <c r="AG129" s="317"/>
      <c r="AH129" s="316">
        <f t="shared" ref="AH129" si="223">AH55-SUM(AH67,AH79,AH91,AH95,AH127)</f>
        <v>0</v>
      </c>
      <c r="AI129" s="317"/>
      <c r="AJ129" s="316">
        <f t="shared" ref="AJ129" si="224">AJ55-SUM(AJ67,AJ79,AJ91,AJ95,AJ127)</f>
        <v>0</v>
      </c>
      <c r="AK129" s="317"/>
      <c r="AL129" s="316">
        <f t="shared" ref="AL129" si="225">AL55-SUM(AL67,AL79,AL91,AL95,AL127)</f>
        <v>0</v>
      </c>
      <c r="AM129" s="317"/>
      <c r="AN129" s="316">
        <f t="shared" ref="AN129" si="226">AN55-SUM(AN67,AN79,AN91,AN95,AN127)</f>
        <v>0</v>
      </c>
      <c r="AO129" s="317"/>
      <c r="AP129" s="316">
        <f t="shared" ref="AP129" si="227">AP55-SUM(AP67,AP79,AP91,AP95,AP127)</f>
        <v>0</v>
      </c>
      <c r="AQ129" s="317"/>
      <c r="AR129" s="316">
        <f t="shared" ref="AR129" si="228">AR55-SUM(AR67,AR79,AR91,AR95,AR127)</f>
        <v>0</v>
      </c>
      <c r="AS129" s="317"/>
      <c r="AT129" s="316">
        <f t="shared" ref="AT129" si="229">AT55-SUM(AT67,AT79,AT91,AT95,AT127)</f>
        <v>0</v>
      </c>
      <c r="AU129" s="317"/>
      <c r="AV129" s="316">
        <f t="shared" ref="AV129" si="230">AV55-SUM(AV67,AV79,AV91,AV95,AV127)</f>
        <v>0</v>
      </c>
      <c r="AW129" s="317"/>
      <c r="AX129" s="316">
        <f t="shared" ref="AX129" si="231">AX55-SUM(AX67,AX79,AX91,AX95,AX127)</f>
        <v>0</v>
      </c>
      <c r="AY129" s="317"/>
      <c r="AZ129" s="316">
        <f t="shared" ref="AZ129" si="232">AZ55-SUM(AZ67,AZ79,AZ91,AZ95,AZ127)</f>
        <v>0</v>
      </c>
      <c r="BA129" s="317"/>
      <c r="BB129" s="316">
        <f t="shared" ref="BB129" si="233">BB55-SUM(BB67,BB79,BB91,BB95,BB127)</f>
        <v>0</v>
      </c>
      <c r="BC129" s="317"/>
      <c r="BD129" s="316">
        <f t="shared" ref="BD129" si="234">BD55-SUM(BD67,BD79,BD91,BD95,BD127)</f>
        <v>0</v>
      </c>
      <c r="BE129" s="317"/>
      <c r="BF129" s="316">
        <f t="shared" ref="BF129" si="235">BF55-SUM(BF67,BF79,BF91,BF95,BF127)</f>
        <v>0</v>
      </c>
      <c r="BG129" s="317"/>
      <c r="BH129" s="316">
        <f t="shared" ref="BH129" si="236">BH55-SUM(BH67,BH79,BH91,BH95,BH127)</f>
        <v>0</v>
      </c>
      <c r="BI129" s="317"/>
      <c r="BJ129" s="316">
        <f t="shared" ref="BJ129" si="237">BJ55-SUM(BJ67,BJ79,BJ91,BJ95,BJ127)</f>
        <v>0</v>
      </c>
      <c r="BK129" s="317"/>
      <c r="BL129" s="316">
        <f t="shared" ref="BL129" si="238">BL55-SUM(BL67,BL79,BL91,BL95,BL127)</f>
        <v>0</v>
      </c>
      <c r="BM129" s="318"/>
    </row>
    <row r="130" spans="2:65" ht="19" thickTop="1">
      <c r="C130" s="92"/>
      <c r="D130" s="94"/>
      <c r="E130" s="161"/>
      <c r="F130" s="94"/>
      <c r="G130" s="94"/>
      <c r="H130" s="94"/>
      <c r="I130" s="94"/>
      <c r="L130" s="94"/>
      <c r="M130" s="94"/>
      <c r="N130" s="94"/>
      <c r="O130" s="94"/>
      <c r="P130" s="94"/>
      <c r="Q130" s="94"/>
      <c r="R130" s="94"/>
      <c r="S130" s="94"/>
      <c r="T130" s="94"/>
      <c r="U130" s="94"/>
      <c r="V130" s="94"/>
      <c r="W130" s="94"/>
      <c r="X130" s="94"/>
      <c r="Y130" s="94"/>
      <c r="Z130" s="94"/>
      <c r="AA130" s="94"/>
      <c r="AB130" s="94"/>
      <c r="AC130" s="94"/>
      <c r="AD130" s="94"/>
      <c r="AE130" s="94"/>
      <c r="AF130" s="94"/>
      <c r="AG130" s="94"/>
      <c r="AH130" s="94"/>
      <c r="AI130" s="94"/>
      <c r="AJ130" s="94"/>
      <c r="AK130" s="94"/>
      <c r="AL130" s="94"/>
      <c r="AM130" s="94"/>
      <c r="AN130" s="94"/>
      <c r="AO130" s="94"/>
      <c r="AP130" s="94"/>
      <c r="AQ130" s="94"/>
    </row>
    <row r="131" spans="2:65">
      <c r="C131" s="111"/>
      <c r="D131" s="94"/>
      <c r="E131" s="161"/>
      <c r="F131" s="94"/>
      <c r="G131" s="94"/>
      <c r="H131" s="94"/>
      <c r="I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row>
    <row r="132" spans="2:65">
      <c r="C132" s="111"/>
      <c r="D132" s="94"/>
      <c r="E132" s="161"/>
      <c r="F132" s="94"/>
      <c r="G132" s="94"/>
      <c r="H132" s="94"/>
      <c r="I132" s="94"/>
      <c r="L132" s="94"/>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row>
    <row r="133" spans="2:65">
      <c r="C133" s="111"/>
      <c r="D133" s="94"/>
      <c r="E133" s="161"/>
      <c r="F133" s="94"/>
      <c r="G133" s="94"/>
      <c r="H133" s="94"/>
      <c r="I133" s="94"/>
      <c r="L133" s="94"/>
      <c r="M133" s="94"/>
      <c r="N133" s="94"/>
      <c r="O133" s="94"/>
      <c r="P133" s="94"/>
      <c r="Q133" s="94"/>
      <c r="R133" s="94"/>
      <c r="S133" s="94"/>
      <c r="T133" s="94"/>
      <c r="U133" s="94"/>
      <c r="V133" s="94"/>
      <c r="W133" s="94"/>
      <c r="X133" s="94"/>
      <c r="Y133" s="94"/>
      <c r="Z133" s="94"/>
      <c r="AA133" s="94"/>
      <c r="AB133" s="94"/>
      <c r="AC133" s="94"/>
      <c r="AD133" s="94"/>
      <c r="AE133" s="94"/>
      <c r="AF133" s="94"/>
      <c r="AG133" s="94"/>
      <c r="AH133" s="94"/>
      <c r="AI133" s="94"/>
      <c r="AJ133" s="94"/>
      <c r="AK133" s="94"/>
      <c r="AL133" s="94"/>
      <c r="AM133" s="94"/>
      <c r="AN133" s="94"/>
      <c r="AO133" s="94"/>
      <c r="AP133" s="94"/>
      <c r="AQ133" s="94"/>
    </row>
    <row r="134" spans="2:65">
      <c r="C134" s="111"/>
      <c r="D134" s="94"/>
      <c r="E134" s="161"/>
      <c r="F134" s="94"/>
      <c r="G134" s="94"/>
      <c r="H134" s="94"/>
      <c r="I134" s="94"/>
      <c r="L134" s="94"/>
      <c r="M134" s="94"/>
      <c r="N134" s="94"/>
      <c r="O134" s="94"/>
      <c r="P134" s="94"/>
      <c r="Q134" s="94"/>
      <c r="R134" s="94"/>
      <c r="S134" s="94"/>
      <c r="T134" s="94"/>
      <c r="U134" s="94"/>
      <c r="V134" s="94"/>
      <c r="W134" s="94"/>
      <c r="X134" s="94"/>
      <c r="Y134" s="94"/>
      <c r="Z134" s="94"/>
      <c r="AA134" s="94"/>
      <c r="AB134" s="94"/>
      <c r="AC134" s="94"/>
      <c r="AD134" s="94"/>
      <c r="AE134" s="94"/>
      <c r="AF134" s="94"/>
      <c r="AG134" s="94"/>
      <c r="AH134" s="94"/>
      <c r="AI134" s="94"/>
      <c r="AJ134" s="94"/>
      <c r="AK134" s="94"/>
      <c r="AL134" s="94"/>
      <c r="AM134" s="94"/>
      <c r="AN134" s="94"/>
      <c r="AO134" s="94"/>
      <c r="AP134" s="94"/>
      <c r="AQ134" s="94"/>
    </row>
    <row r="135" spans="2:65">
      <c r="C135" s="111"/>
      <c r="D135" s="94"/>
      <c r="E135" s="161"/>
      <c r="F135" s="94"/>
      <c r="G135" s="94"/>
      <c r="H135" s="94"/>
      <c r="I135" s="94"/>
      <c r="L135" s="94"/>
      <c r="M135" s="94"/>
      <c r="N135" s="94"/>
      <c r="O135" s="94"/>
      <c r="P135" s="94"/>
      <c r="Q135" s="94"/>
      <c r="R135" s="94"/>
      <c r="S135" s="94"/>
      <c r="T135" s="94"/>
      <c r="U135" s="94"/>
      <c r="V135" s="94"/>
      <c r="W135" s="94"/>
      <c r="X135" s="94"/>
      <c r="Y135" s="94"/>
      <c r="Z135" s="94"/>
      <c r="AA135" s="94"/>
      <c r="AB135" s="94"/>
      <c r="AC135" s="94"/>
      <c r="AD135" s="94"/>
      <c r="AE135" s="94"/>
      <c r="AF135" s="94"/>
      <c r="AG135" s="94"/>
      <c r="AH135" s="94"/>
      <c r="AI135" s="94"/>
      <c r="AJ135" s="94"/>
      <c r="AK135" s="94"/>
      <c r="AL135" s="94"/>
      <c r="AM135" s="94"/>
      <c r="AN135" s="94"/>
      <c r="AO135" s="94"/>
      <c r="AP135" s="94"/>
      <c r="AQ135" s="94"/>
    </row>
    <row r="136" spans="2:65">
      <c r="C136" s="111"/>
      <c r="D136" s="94"/>
      <c r="E136" s="161"/>
      <c r="F136" s="94"/>
      <c r="G136" s="94"/>
      <c r="H136" s="94"/>
      <c r="I136" s="94"/>
      <c r="L136" s="94"/>
      <c r="M136" s="94"/>
      <c r="N136" s="94"/>
      <c r="O136" s="94"/>
      <c r="P136" s="94"/>
      <c r="Q136" s="94"/>
      <c r="R136" s="94"/>
      <c r="S136" s="94"/>
      <c r="T136" s="94"/>
      <c r="U136" s="94"/>
      <c r="V136" s="94"/>
      <c r="W136" s="94"/>
      <c r="X136" s="94"/>
      <c r="Y136" s="94"/>
      <c r="Z136" s="94"/>
      <c r="AA136" s="94"/>
      <c r="AB136" s="94"/>
      <c r="AC136" s="94"/>
      <c r="AD136" s="94"/>
      <c r="AE136" s="94"/>
      <c r="AF136" s="94"/>
      <c r="AG136" s="94"/>
      <c r="AH136" s="94"/>
      <c r="AI136" s="94"/>
      <c r="AJ136" s="94"/>
      <c r="AK136" s="94"/>
      <c r="AL136" s="94"/>
      <c r="AM136" s="94"/>
      <c r="AN136" s="94"/>
      <c r="AO136" s="94"/>
      <c r="AP136" s="94"/>
      <c r="AQ136" s="94"/>
    </row>
    <row r="137" spans="2:65">
      <c r="C137" s="111"/>
      <c r="D137" s="94"/>
      <c r="E137" s="161"/>
      <c r="F137" s="94"/>
      <c r="G137" s="94"/>
      <c r="H137" s="94"/>
      <c r="I137" s="94"/>
      <c r="L137" s="94"/>
      <c r="M137" s="94"/>
      <c r="N137" s="94"/>
      <c r="O137" s="94"/>
      <c r="P137" s="94"/>
      <c r="Q137" s="94"/>
      <c r="R137" s="94"/>
      <c r="S137" s="94"/>
      <c r="T137" s="94"/>
      <c r="U137" s="94"/>
      <c r="V137" s="94"/>
      <c r="W137" s="94"/>
      <c r="X137" s="94"/>
      <c r="Y137" s="94"/>
      <c r="Z137" s="94"/>
      <c r="AA137" s="94"/>
      <c r="AB137" s="94"/>
      <c r="AC137" s="94"/>
      <c r="AD137" s="94"/>
      <c r="AE137" s="94"/>
      <c r="AF137" s="94"/>
      <c r="AG137" s="94"/>
      <c r="AH137" s="94"/>
      <c r="AI137" s="94"/>
      <c r="AJ137" s="94"/>
      <c r="AK137" s="94"/>
      <c r="AL137" s="94"/>
      <c r="AM137" s="94"/>
      <c r="AN137" s="94"/>
      <c r="AO137" s="94"/>
      <c r="AP137" s="94"/>
      <c r="AQ137" s="94"/>
    </row>
    <row r="138" spans="2:65">
      <c r="C138" s="111"/>
      <c r="D138" s="94"/>
      <c r="E138" s="161"/>
      <c r="F138" s="94"/>
      <c r="G138" s="94"/>
      <c r="H138" s="94"/>
      <c r="I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94"/>
      <c r="AL138" s="94"/>
      <c r="AM138" s="94"/>
      <c r="AN138" s="94"/>
      <c r="AO138" s="94"/>
      <c r="AP138" s="94"/>
      <c r="AQ138" s="94"/>
    </row>
    <row r="139" spans="2:65">
      <c r="C139" s="111"/>
      <c r="D139" s="94"/>
      <c r="E139" s="161"/>
      <c r="F139" s="94"/>
      <c r="G139" s="94"/>
      <c r="H139" s="94"/>
      <c r="I139" s="94"/>
      <c r="L139" s="94"/>
      <c r="M139" s="94"/>
      <c r="N139" s="94"/>
      <c r="O139" s="94"/>
      <c r="P139" s="94"/>
      <c r="Q139" s="94"/>
      <c r="R139" s="94"/>
      <c r="S139" s="94"/>
      <c r="T139" s="94"/>
      <c r="U139" s="94"/>
      <c r="V139" s="94"/>
      <c r="W139" s="94"/>
      <c r="X139" s="94"/>
      <c r="Y139" s="94"/>
      <c r="Z139" s="94"/>
      <c r="AA139" s="94"/>
      <c r="AB139" s="94"/>
      <c r="AC139" s="94"/>
      <c r="AD139" s="94"/>
      <c r="AE139" s="94"/>
      <c r="AF139" s="94"/>
      <c r="AG139" s="94"/>
      <c r="AH139" s="94"/>
      <c r="AI139" s="94"/>
      <c r="AJ139" s="94"/>
      <c r="AK139" s="94"/>
      <c r="AL139" s="94"/>
      <c r="AM139" s="94"/>
      <c r="AN139" s="94"/>
      <c r="AO139" s="94"/>
      <c r="AP139" s="94"/>
      <c r="AQ139" s="94"/>
    </row>
    <row r="140" spans="2:65">
      <c r="C140" s="111"/>
      <c r="D140" s="94"/>
      <c r="E140" s="161"/>
      <c r="F140" s="94"/>
      <c r="G140" s="94"/>
      <c r="H140" s="94"/>
      <c r="I140" s="94"/>
      <c r="L140" s="94"/>
      <c r="M140" s="94"/>
      <c r="N140" s="94"/>
      <c r="O140" s="94"/>
      <c r="P140" s="94"/>
      <c r="Q140" s="94"/>
      <c r="R140" s="94"/>
      <c r="S140" s="94"/>
      <c r="T140" s="94"/>
      <c r="U140" s="94"/>
      <c r="V140" s="94"/>
      <c r="W140" s="94"/>
      <c r="X140" s="94"/>
      <c r="Y140" s="94"/>
      <c r="Z140" s="94"/>
      <c r="AA140" s="94"/>
      <c r="AB140" s="94"/>
      <c r="AC140" s="94"/>
      <c r="AD140" s="94"/>
      <c r="AE140" s="94"/>
      <c r="AF140" s="94"/>
      <c r="AG140" s="94"/>
      <c r="AH140" s="94"/>
      <c r="AI140" s="94"/>
      <c r="AJ140" s="94"/>
      <c r="AK140" s="94"/>
      <c r="AL140" s="94"/>
      <c r="AM140" s="94"/>
      <c r="AN140" s="94"/>
      <c r="AO140" s="94"/>
      <c r="AP140" s="94"/>
      <c r="AQ140" s="94"/>
    </row>
    <row r="141" spans="2:65">
      <c r="C141" s="116"/>
      <c r="D141" s="94"/>
      <c r="E141" s="161"/>
      <c r="F141" s="94"/>
      <c r="G141" s="94"/>
      <c r="H141" s="94"/>
      <c r="I141" s="94"/>
      <c r="L141" s="94"/>
      <c r="M141" s="94"/>
      <c r="N141" s="94"/>
      <c r="O141" s="94"/>
      <c r="P141" s="94"/>
      <c r="Q141" s="94"/>
      <c r="R141" s="94"/>
      <c r="S141" s="94"/>
      <c r="T141" s="94"/>
      <c r="U141" s="94"/>
      <c r="V141" s="94"/>
      <c r="W141" s="94"/>
      <c r="X141" s="94"/>
      <c r="Y141" s="94"/>
      <c r="Z141" s="94"/>
      <c r="AA141" s="94"/>
      <c r="AB141" s="94"/>
      <c r="AC141" s="94"/>
      <c r="AD141" s="94"/>
      <c r="AE141" s="94"/>
      <c r="AF141" s="94"/>
      <c r="AG141" s="94"/>
      <c r="AH141" s="94"/>
      <c r="AI141" s="94"/>
      <c r="AJ141" s="94"/>
      <c r="AK141" s="94"/>
      <c r="AL141" s="94"/>
      <c r="AM141" s="94"/>
      <c r="AN141" s="94"/>
      <c r="AO141" s="94"/>
      <c r="AP141" s="94"/>
      <c r="AQ141" s="94"/>
    </row>
    <row r="142" spans="2:65">
      <c r="C142" s="111"/>
      <c r="D142" s="94"/>
      <c r="E142" s="161"/>
      <c r="F142" s="94"/>
      <c r="G142" s="94"/>
      <c r="H142" s="94"/>
      <c r="I142" s="94"/>
      <c r="L142" s="94"/>
      <c r="M142" s="94"/>
      <c r="N142" s="94"/>
      <c r="O142" s="94"/>
      <c r="P142" s="94"/>
      <c r="Q142" s="94"/>
      <c r="R142" s="94"/>
      <c r="S142" s="94"/>
      <c r="T142" s="94"/>
      <c r="U142" s="94"/>
      <c r="V142" s="94"/>
      <c r="W142" s="94"/>
      <c r="X142" s="94"/>
      <c r="Y142" s="94"/>
      <c r="Z142" s="94"/>
      <c r="AA142" s="94"/>
      <c r="AB142" s="94"/>
      <c r="AC142" s="94"/>
      <c r="AD142" s="94"/>
      <c r="AE142" s="94"/>
      <c r="AF142" s="94"/>
      <c r="AG142" s="94"/>
      <c r="AH142" s="94"/>
      <c r="AI142" s="94"/>
      <c r="AJ142" s="94"/>
      <c r="AK142" s="94"/>
      <c r="AL142" s="94"/>
      <c r="AM142" s="94"/>
      <c r="AN142" s="94"/>
      <c r="AO142" s="94"/>
      <c r="AP142" s="94"/>
      <c r="AQ142" s="94"/>
    </row>
    <row r="143" spans="2:65">
      <c r="D143" s="91"/>
      <c r="E143" s="162"/>
      <c r="F143" s="92"/>
      <c r="G143" s="92"/>
      <c r="H143" s="93"/>
      <c r="I143" s="93"/>
      <c r="J143" s="92"/>
      <c r="K143" s="92"/>
      <c r="L143" s="92"/>
      <c r="M143" s="92"/>
      <c r="N143" s="92"/>
      <c r="O143" s="92"/>
      <c r="R143" s="92"/>
      <c r="S143" s="92"/>
      <c r="V143" s="92"/>
      <c r="W143" s="92"/>
      <c r="AD143" s="94"/>
      <c r="AE143" s="94"/>
      <c r="AF143" s="94"/>
      <c r="AG143" s="94"/>
      <c r="AH143" s="94"/>
      <c r="AI143" s="94"/>
      <c r="AJ143" s="94"/>
      <c r="AK143" s="94"/>
      <c r="AL143" s="94"/>
      <c r="AM143" s="94"/>
      <c r="AN143" s="94"/>
      <c r="AO143" s="94"/>
      <c r="AP143" s="94"/>
      <c r="AQ143" s="94"/>
    </row>
  </sheetData>
  <sheetProtection formatCells="0" formatColumns="0" formatRows="0" insertHyperlinks="0" selectLockedCells="1" sort="0" autoFilter="0" pivotTables="0"/>
  <autoFilter ref="B18:BM129" xr:uid="{0574C1C4-853A-4966-8A9C-6C671239305F}">
    <filterColumn colId="2" showButton="0"/>
    <filterColumn colId="4" showButton="0"/>
    <filterColumn colId="6" showButton="0"/>
    <filterColumn colId="8" showButton="0"/>
    <filterColumn colId="10" showButton="0"/>
    <filterColumn colId="12" showButton="0"/>
    <filterColumn colId="14" showButton="0"/>
    <filterColumn colId="16" showButton="0"/>
    <filterColumn colId="18" showButton="0"/>
    <filterColumn colId="20" showButton="0"/>
    <filterColumn colId="22" showButton="0"/>
    <filterColumn colId="24" showButton="0"/>
    <filterColumn colId="26" showButton="0"/>
    <filterColumn colId="28" showButton="0"/>
    <filterColumn colId="30" showButton="0"/>
    <filterColumn colId="32" showButton="0"/>
    <filterColumn colId="34" showButton="0"/>
    <filterColumn colId="36" showButton="0"/>
    <filterColumn colId="38" showButton="0"/>
    <filterColumn colId="40" showButton="0"/>
    <filterColumn colId="42" showButton="0"/>
    <filterColumn colId="44" showButton="0"/>
    <filterColumn colId="46" showButton="0"/>
    <filterColumn colId="48" showButton="0"/>
    <filterColumn colId="50" showButton="0"/>
    <filterColumn colId="52" showButton="0"/>
    <filterColumn colId="54" showButton="0"/>
    <filterColumn colId="56" showButton="0"/>
    <filterColumn colId="58" showButton="0"/>
    <filterColumn colId="60" showButton="0"/>
    <filterColumn colId="62" showButton="0"/>
  </autoFilter>
  <mergeCells count="1141">
    <mergeCell ref="AB12:AC12"/>
    <mergeCell ref="AB13:AC13"/>
    <mergeCell ref="E14:G14"/>
    <mergeCell ref="D16:E16"/>
    <mergeCell ref="F16:G16"/>
    <mergeCell ref="H16:I16"/>
    <mergeCell ref="J16:K16"/>
    <mergeCell ref="L16:M16"/>
    <mergeCell ref="N16:O16"/>
    <mergeCell ref="P16:Q16"/>
    <mergeCell ref="AB2:AC2"/>
    <mergeCell ref="AB3:AC3"/>
    <mergeCell ref="AB6:AC6"/>
    <mergeCell ref="AB7:AC7"/>
    <mergeCell ref="AB9:AC9"/>
    <mergeCell ref="AB10:AC10"/>
    <mergeCell ref="D2:I2"/>
    <mergeCell ref="K2:L2"/>
    <mergeCell ref="N2:O2"/>
    <mergeCell ref="Q2:R2"/>
    <mergeCell ref="T2:V2"/>
    <mergeCell ref="X2:Z2"/>
    <mergeCell ref="X17:Y17"/>
    <mergeCell ref="Z17:AA17"/>
    <mergeCell ref="D17:E17"/>
    <mergeCell ref="F17:G17"/>
    <mergeCell ref="H17:I17"/>
    <mergeCell ref="J17:K17"/>
    <mergeCell ref="L17:M17"/>
    <mergeCell ref="N17:O17"/>
    <mergeCell ref="BB16:BC16"/>
    <mergeCell ref="BD16:BE16"/>
    <mergeCell ref="BF16:BG16"/>
    <mergeCell ref="BH16:BI16"/>
    <mergeCell ref="BJ16:BK16"/>
    <mergeCell ref="BL16:BM16"/>
    <mergeCell ref="AP16:AQ16"/>
    <mergeCell ref="AR16:AS16"/>
    <mergeCell ref="AT16:AU16"/>
    <mergeCell ref="AV16:AW16"/>
    <mergeCell ref="AX16:AY16"/>
    <mergeCell ref="AZ16:BA16"/>
    <mergeCell ref="AD16:AE16"/>
    <mergeCell ref="AF16:AG16"/>
    <mergeCell ref="AH16:AI16"/>
    <mergeCell ref="AJ16:AK16"/>
    <mergeCell ref="AL16:AM16"/>
    <mergeCell ref="AN16:AO16"/>
    <mergeCell ref="R16:S16"/>
    <mergeCell ref="T16:U16"/>
    <mergeCell ref="V16:W16"/>
    <mergeCell ref="X16:Y16"/>
    <mergeCell ref="Z16:AA16"/>
    <mergeCell ref="AB16:AC16"/>
    <mergeCell ref="BL17:BM17"/>
    <mergeCell ref="B18:B35"/>
    <mergeCell ref="D18:E18"/>
    <mergeCell ref="F18:G18"/>
    <mergeCell ref="H18:I18"/>
    <mergeCell ref="J18:K18"/>
    <mergeCell ref="L18:M18"/>
    <mergeCell ref="N18:O18"/>
    <mergeCell ref="P18:Q18"/>
    <mergeCell ref="R18:S18"/>
    <mergeCell ref="AZ17:BA17"/>
    <mergeCell ref="BB17:BC17"/>
    <mergeCell ref="BD17:BE17"/>
    <mergeCell ref="BF17:BG17"/>
    <mergeCell ref="BH17:BI17"/>
    <mergeCell ref="BJ17:BK17"/>
    <mergeCell ref="AN17:AO17"/>
    <mergeCell ref="AP17:AQ17"/>
    <mergeCell ref="AR17:AS17"/>
    <mergeCell ref="AT17:AU17"/>
    <mergeCell ref="AV17:AW17"/>
    <mergeCell ref="AX17:AY17"/>
    <mergeCell ref="AB17:AC17"/>
    <mergeCell ref="AD17:AE17"/>
    <mergeCell ref="AF17:AG17"/>
    <mergeCell ref="AH17:AI17"/>
    <mergeCell ref="AJ17:AK17"/>
    <mergeCell ref="AL17:AM17"/>
    <mergeCell ref="P17:Q17"/>
    <mergeCell ref="R17:S17"/>
    <mergeCell ref="T17:U17"/>
    <mergeCell ref="V17:W17"/>
    <mergeCell ref="BD18:BE18"/>
    <mergeCell ref="BF18:BG18"/>
    <mergeCell ref="BH18:BI18"/>
    <mergeCell ref="BJ18:BK18"/>
    <mergeCell ref="BL18:BM18"/>
    <mergeCell ref="D19:E19"/>
    <mergeCell ref="F19:G19"/>
    <mergeCell ref="H19:I19"/>
    <mergeCell ref="J19:K19"/>
    <mergeCell ref="L19:M19"/>
    <mergeCell ref="AR18:AS18"/>
    <mergeCell ref="AT18:AU18"/>
    <mergeCell ref="AV18:AW18"/>
    <mergeCell ref="AX18:AY18"/>
    <mergeCell ref="AZ18:BA18"/>
    <mergeCell ref="BB18:BC18"/>
    <mergeCell ref="AF18:AG18"/>
    <mergeCell ref="AH18:AI18"/>
    <mergeCell ref="AJ18:AK18"/>
    <mergeCell ref="AL18:AM18"/>
    <mergeCell ref="AN18:AO18"/>
    <mergeCell ref="AP18:AQ18"/>
    <mergeCell ref="T18:U18"/>
    <mergeCell ref="V18:W18"/>
    <mergeCell ref="X18:Y18"/>
    <mergeCell ref="Z18:AA18"/>
    <mergeCell ref="AB18:AC18"/>
    <mergeCell ref="AD18:AE18"/>
    <mergeCell ref="BJ19:BK19"/>
    <mergeCell ref="BL19:BM19"/>
    <mergeCell ref="N20:O20"/>
    <mergeCell ref="P20:Q20"/>
    <mergeCell ref="R20:S20"/>
    <mergeCell ref="AX19:AY19"/>
    <mergeCell ref="AZ19:BA19"/>
    <mergeCell ref="BB19:BC19"/>
    <mergeCell ref="BD19:BE19"/>
    <mergeCell ref="BF19:BG19"/>
    <mergeCell ref="BH19:BI19"/>
    <mergeCell ref="AL19:AM19"/>
    <mergeCell ref="AN19:AO19"/>
    <mergeCell ref="AP19:AQ19"/>
    <mergeCell ref="AR19:AS19"/>
    <mergeCell ref="AT19:AU19"/>
    <mergeCell ref="AV19:AW19"/>
    <mergeCell ref="Z19:AA19"/>
    <mergeCell ref="AB19:AC19"/>
    <mergeCell ref="AD19:AE19"/>
    <mergeCell ref="AF19:AG19"/>
    <mergeCell ref="AH19:AI19"/>
    <mergeCell ref="AJ19:AK19"/>
    <mergeCell ref="N19:O19"/>
    <mergeCell ref="P19:Q19"/>
    <mergeCell ref="R19:S19"/>
    <mergeCell ref="T19:U19"/>
    <mergeCell ref="V19:W19"/>
    <mergeCell ref="X19:Y19"/>
    <mergeCell ref="BD20:BE20"/>
    <mergeCell ref="BF20:BG20"/>
    <mergeCell ref="BH20:BI20"/>
    <mergeCell ref="BJ20:BK20"/>
    <mergeCell ref="BL20:BM20"/>
    <mergeCell ref="D21:E21"/>
    <mergeCell ref="F21:G21"/>
    <mergeCell ref="H21:I21"/>
    <mergeCell ref="J21:K21"/>
    <mergeCell ref="L21:M21"/>
    <mergeCell ref="AR20:AS20"/>
    <mergeCell ref="AT20:AU20"/>
    <mergeCell ref="AV20:AW20"/>
    <mergeCell ref="AX20:AY20"/>
    <mergeCell ref="AZ20:BA20"/>
    <mergeCell ref="BB20:BC20"/>
    <mergeCell ref="AF20:AG20"/>
    <mergeCell ref="AH20:AI20"/>
    <mergeCell ref="AJ20:AK20"/>
    <mergeCell ref="AL20:AM20"/>
    <mergeCell ref="AN20:AO20"/>
    <mergeCell ref="AP20:AQ20"/>
    <mergeCell ref="T20:U20"/>
    <mergeCell ref="V20:W20"/>
    <mergeCell ref="X20:Y20"/>
    <mergeCell ref="Z20:AA20"/>
    <mergeCell ref="AB20:AC20"/>
    <mergeCell ref="AD20:AE20"/>
    <mergeCell ref="BJ21:BK21"/>
    <mergeCell ref="BL21:BM21"/>
    <mergeCell ref="D20:E20"/>
    <mergeCell ref="F20:G20"/>
    <mergeCell ref="H20:I20"/>
    <mergeCell ref="J20:K20"/>
    <mergeCell ref="L20:M20"/>
    <mergeCell ref="N22:O22"/>
    <mergeCell ref="P22:Q22"/>
    <mergeCell ref="R22:S22"/>
    <mergeCell ref="AX21:AY21"/>
    <mergeCell ref="AZ21:BA21"/>
    <mergeCell ref="BB21:BC21"/>
    <mergeCell ref="BD21:BE21"/>
    <mergeCell ref="BF21:BG21"/>
    <mergeCell ref="BH21:BI21"/>
    <mergeCell ref="AL21:AM21"/>
    <mergeCell ref="AN21:AO21"/>
    <mergeCell ref="AP21:AQ21"/>
    <mergeCell ref="AR21:AS21"/>
    <mergeCell ref="AT21:AU21"/>
    <mergeCell ref="AV21:AW21"/>
    <mergeCell ref="Z21:AA21"/>
    <mergeCell ref="AB21:AC21"/>
    <mergeCell ref="AD21:AE21"/>
    <mergeCell ref="AF21:AG21"/>
    <mergeCell ref="AH21:AI21"/>
    <mergeCell ref="AJ21:AK21"/>
    <mergeCell ref="N21:O21"/>
    <mergeCell ref="P21:Q21"/>
    <mergeCell ref="R21:S21"/>
    <mergeCell ref="T21:U21"/>
    <mergeCell ref="V21:W21"/>
    <mergeCell ref="X21:Y21"/>
    <mergeCell ref="BD22:BE22"/>
    <mergeCell ref="BF22:BG22"/>
    <mergeCell ref="BH22:BI22"/>
    <mergeCell ref="BJ22:BK22"/>
    <mergeCell ref="BL22:BM22"/>
    <mergeCell ref="D23:E23"/>
    <mergeCell ref="F23:G23"/>
    <mergeCell ref="H23:I23"/>
    <mergeCell ref="J23:K23"/>
    <mergeCell ref="L23:M23"/>
    <mergeCell ref="AR22:AS22"/>
    <mergeCell ref="AT22:AU22"/>
    <mergeCell ref="AV22:AW22"/>
    <mergeCell ref="AX22:AY22"/>
    <mergeCell ref="AZ22:BA22"/>
    <mergeCell ref="BB22:BC22"/>
    <mergeCell ref="AF22:AG22"/>
    <mergeCell ref="AH22:AI22"/>
    <mergeCell ref="AJ22:AK22"/>
    <mergeCell ref="AL22:AM22"/>
    <mergeCell ref="AN22:AO22"/>
    <mergeCell ref="AP22:AQ22"/>
    <mergeCell ref="T22:U22"/>
    <mergeCell ref="V22:W22"/>
    <mergeCell ref="X22:Y22"/>
    <mergeCell ref="Z22:AA22"/>
    <mergeCell ref="AB22:AC22"/>
    <mergeCell ref="AD22:AE22"/>
    <mergeCell ref="BJ23:BK23"/>
    <mergeCell ref="BL23:BM23"/>
    <mergeCell ref="D22:E22"/>
    <mergeCell ref="F22:G22"/>
    <mergeCell ref="H22:I22"/>
    <mergeCell ref="J22:K22"/>
    <mergeCell ref="L22:M22"/>
    <mergeCell ref="N24:O24"/>
    <mergeCell ref="P24:Q24"/>
    <mergeCell ref="R24:S24"/>
    <mergeCell ref="AX23:AY23"/>
    <mergeCell ref="AZ23:BA23"/>
    <mergeCell ref="BB23:BC23"/>
    <mergeCell ref="BD23:BE23"/>
    <mergeCell ref="BF23:BG23"/>
    <mergeCell ref="BH23:BI23"/>
    <mergeCell ref="AL23:AM23"/>
    <mergeCell ref="AN23:AO23"/>
    <mergeCell ref="AP23:AQ23"/>
    <mergeCell ref="AR23:AS23"/>
    <mergeCell ref="AT23:AU23"/>
    <mergeCell ref="AV23:AW23"/>
    <mergeCell ref="Z23:AA23"/>
    <mergeCell ref="AB23:AC23"/>
    <mergeCell ref="AD23:AE23"/>
    <mergeCell ref="AF23:AG23"/>
    <mergeCell ref="AH23:AI23"/>
    <mergeCell ref="AJ23:AK23"/>
    <mergeCell ref="N23:O23"/>
    <mergeCell ref="P23:Q23"/>
    <mergeCell ref="R23:S23"/>
    <mergeCell ref="T23:U23"/>
    <mergeCell ref="V23:W23"/>
    <mergeCell ref="X23:Y23"/>
    <mergeCell ref="BD24:BE24"/>
    <mergeCell ref="BF24:BG24"/>
    <mergeCell ref="BH24:BI24"/>
    <mergeCell ref="BJ24:BK24"/>
    <mergeCell ref="BL24:BM24"/>
    <mergeCell ref="D25:E25"/>
    <mergeCell ref="F25:G25"/>
    <mergeCell ref="H25:I25"/>
    <mergeCell ref="J25:K25"/>
    <mergeCell ref="L25:M25"/>
    <mergeCell ref="AR24:AS24"/>
    <mergeCell ref="AT24:AU24"/>
    <mergeCell ref="AV24:AW24"/>
    <mergeCell ref="AX24:AY24"/>
    <mergeCell ref="AZ24:BA24"/>
    <mergeCell ref="BB24:BC24"/>
    <mergeCell ref="AF24:AG24"/>
    <mergeCell ref="AH24:AI24"/>
    <mergeCell ref="AJ24:AK24"/>
    <mergeCell ref="AL24:AM24"/>
    <mergeCell ref="AN24:AO24"/>
    <mergeCell ref="AP24:AQ24"/>
    <mergeCell ref="T24:U24"/>
    <mergeCell ref="V24:W24"/>
    <mergeCell ref="X24:Y24"/>
    <mergeCell ref="Z24:AA24"/>
    <mergeCell ref="AB24:AC24"/>
    <mergeCell ref="AD24:AE24"/>
    <mergeCell ref="BJ25:BK25"/>
    <mergeCell ref="BL25:BM25"/>
    <mergeCell ref="D24:E24"/>
    <mergeCell ref="F24:G24"/>
    <mergeCell ref="H24:I24"/>
    <mergeCell ref="J24:K24"/>
    <mergeCell ref="L24:M24"/>
    <mergeCell ref="N26:O26"/>
    <mergeCell ref="P26:Q26"/>
    <mergeCell ref="R26:S26"/>
    <mergeCell ref="AX25:AY25"/>
    <mergeCell ref="AZ25:BA25"/>
    <mergeCell ref="BB25:BC25"/>
    <mergeCell ref="BD25:BE25"/>
    <mergeCell ref="BF25:BG25"/>
    <mergeCell ref="BH25:BI25"/>
    <mergeCell ref="AL25:AM25"/>
    <mergeCell ref="AN25:AO25"/>
    <mergeCell ref="AP25:AQ25"/>
    <mergeCell ref="AR25:AS25"/>
    <mergeCell ref="AT25:AU25"/>
    <mergeCell ref="AV25:AW25"/>
    <mergeCell ref="Z25:AA25"/>
    <mergeCell ref="AB25:AC25"/>
    <mergeCell ref="AD25:AE25"/>
    <mergeCell ref="AF25:AG25"/>
    <mergeCell ref="AH25:AI25"/>
    <mergeCell ref="AJ25:AK25"/>
    <mergeCell ref="N25:O25"/>
    <mergeCell ref="P25:Q25"/>
    <mergeCell ref="R25:S25"/>
    <mergeCell ref="T25:U25"/>
    <mergeCell ref="V25:W25"/>
    <mergeCell ref="X25:Y25"/>
    <mergeCell ref="BD26:BE26"/>
    <mergeCell ref="BF26:BG26"/>
    <mergeCell ref="BH26:BI26"/>
    <mergeCell ref="BJ26:BK26"/>
    <mergeCell ref="BL26:BM26"/>
    <mergeCell ref="D27:E27"/>
    <mergeCell ref="F27:G27"/>
    <mergeCell ref="H27:I27"/>
    <mergeCell ref="J27:K27"/>
    <mergeCell ref="L27:M27"/>
    <mergeCell ref="AR26:AS26"/>
    <mergeCell ref="AT26:AU26"/>
    <mergeCell ref="AV26:AW26"/>
    <mergeCell ref="AX26:AY26"/>
    <mergeCell ref="AZ26:BA26"/>
    <mergeCell ref="BB26:BC26"/>
    <mergeCell ref="AF26:AG26"/>
    <mergeCell ref="AH26:AI26"/>
    <mergeCell ref="AJ26:AK26"/>
    <mergeCell ref="AL26:AM26"/>
    <mergeCell ref="AN26:AO26"/>
    <mergeCell ref="AP26:AQ26"/>
    <mergeCell ref="T26:U26"/>
    <mergeCell ref="V26:W26"/>
    <mergeCell ref="X26:Y26"/>
    <mergeCell ref="Z26:AA26"/>
    <mergeCell ref="AB26:AC26"/>
    <mergeCell ref="AD26:AE26"/>
    <mergeCell ref="BJ27:BK27"/>
    <mergeCell ref="BL27:BM27"/>
    <mergeCell ref="D26:E26"/>
    <mergeCell ref="F26:G26"/>
    <mergeCell ref="H26:I26"/>
    <mergeCell ref="J26:K26"/>
    <mergeCell ref="L26:M26"/>
    <mergeCell ref="N28:O28"/>
    <mergeCell ref="P28:Q28"/>
    <mergeCell ref="R28:S28"/>
    <mergeCell ref="AX27:AY27"/>
    <mergeCell ref="AZ27:BA27"/>
    <mergeCell ref="BB27:BC27"/>
    <mergeCell ref="BD27:BE27"/>
    <mergeCell ref="BF27:BG27"/>
    <mergeCell ref="BH27:BI27"/>
    <mergeCell ref="AL27:AM27"/>
    <mergeCell ref="AN27:AO27"/>
    <mergeCell ref="AP27:AQ27"/>
    <mergeCell ref="AR27:AS27"/>
    <mergeCell ref="AT27:AU27"/>
    <mergeCell ref="AV27:AW27"/>
    <mergeCell ref="Z27:AA27"/>
    <mergeCell ref="AB27:AC27"/>
    <mergeCell ref="AD27:AE27"/>
    <mergeCell ref="AF27:AG27"/>
    <mergeCell ref="AH27:AI27"/>
    <mergeCell ref="AJ27:AK27"/>
    <mergeCell ref="N27:O27"/>
    <mergeCell ref="P27:Q27"/>
    <mergeCell ref="R27:S27"/>
    <mergeCell ref="T27:U27"/>
    <mergeCell ref="V27:W27"/>
    <mergeCell ref="X27:Y27"/>
    <mergeCell ref="BD28:BE28"/>
    <mergeCell ref="BF28:BG28"/>
    <mergeCell ref="BH28:BI28"/>
    <mergeCell ref="BJ28:BK28"/>
    <mergeCell ref="BL28:BM28"/>
    <mergeCell ref="D29:E29"/>
    <mergeCell ref="F29:G29"/>
    <mergeCell ref="H29:I29"/>
    <mergeCell ref="J29:K29"/>
    <mergeCell ref="L29:M29"/>
    <mergeCell ref="AR28:AS28"/>
    <mergeCell ref="AT28:AU28"/>
    <mergeCell ref="AV28:AW28"/>
    <mergeCell ref="AX28:AY28"/>
    <mergeCell ref="AZ28:BA28"/>
    <mergeCell ref="BB28:BC28"/>
    <mergeCell ref="AF28:AG28"/>
    <mergeCell ref="AH28:AI28"/>
    <mergeCell ref="AJ28:AK28"/>
    <mergeCell ref="AL28:AM28"/>
    <mergeCell ref="AN28:AO28"/>
    <mergeCell ref="AP28:AQ28"/>
    <mergeCell ref="T28:U28"/>
    <mergeCell ref="V28:W28"/>
    <mergeCell ref="X28:Y28"/>
    <mergeCell ref="Z28:AA28"/>
    <mergeCell ref="AB28:AC28"/>
    <mergeCell ref="AD28:AE28"/>
    <mergeCell ref="BJ29:BK29"/>
    <mergeCell ref="BL29:BM29"/>
    <mergeCell ref="D28:E28"/>
    <mergeCell ref="F28:G28"/>
    <mergeCell ref="H28:I28"/>
    <mergeCell ref="J28:K28"/>
    <mergeCell ref="L28:M28"/>
    <mergeCell ref="N30:O30"/>
    <mergeCell ref="P30:Q30"/>
    <mergeCell ref="R30:S30"/>
    <mergeCell ref="AX29:AY29"/>
    <mergeCell ref="AZ29:BA29"/>
    <mergeCell ref="BB29:BC29"/>
    <mergeCell ref="BD29:BE29"/>
    <mergeCell ref="BF29:BG29"/>
    <mergeCell ref="BH29:BI29"/>
    <mergeCell ref="AL29:AM29"/>
    <mergeCell ref="AN29:AO29"/>
    <mergeCell ref="AP29:AQ29"/>
    <mergeCell ref="AR29:AS29"/>
    <mergeCell ref="AT29:AU29"/>
    <mergeCell ref="AV29:AW29"/>
    <mergeCell ref="Z29:AA29"/>
    <mergeCell ref="AB29:AC29"/>
    <mergeCell ref="AD29:AE29"/>
    <mergeCell ref="AF29:AG29"/>
    <mergeCell ref="AH29:AI29"/>
    <mergeCell ref="AJ29:AK29"/>
    <mergeCell ref="N29:O29"/>
    <mergeCell ref="P29:Q29"/>
    <mergeCell ref="R29:S29"/>
    <mergeCell ref="T29:U29"/>
    <mergeCell ref="V29:W29"/>
    <mergeCell ref="X29:Y29"/>
    <mergeCell ref="BD30:BE30"/>
    <mergeCell ref="BF30:BG30"/>
    <mergeCell ref="BH30:BI30"/>
    <mergeCell ref="BJ30:BK30"/>
    <mergeCell ref="BL30:BM30"/>
    <mergeCell ref="D31:E31"/>
    <mergeCell ref="F31:G31"/>
    <mergeCell ref="H31:I31"/>
    <mergeCell ref="J31:K31"/>
    <mergeCell ref="L31:M31"/>
    <mergeCell ref="AR30:AS30"/>
    <mergeCell ref="AT30:AU30"/>
    <mergeCell ref="AV30:AW30"/>
    <mergeCell ref="AX30:AY30"/>
    <mergeCell ref="AZ30:BA30"/>
    <mergeCell ref="BB30:BC30"/>
    <mergeCell ref="AF30:AG30"/>
    <mergeCell ref="AH30:AI30"/>
    <mergeCell ref="AJ30:AK30"/>
    <mergeCell ref="AL30:AM30"/>
    <mergeCell ref="AN30:AO30"/>
    <mergeCell ref="AP30:AQ30"/>
    <mergeCell ref="T30:U30"/>
    <mergeCell ref="V30:W30"/>
    <mergeCell ref="X30:Y30"/>
    <mergeCell ref="Z30:AA30"/>
    <mergeCell ref="AB30:AC30"/>
    <mergeCell ref="AD30:AE30"/>
    <mergeCell ref="BJ31:BK31"/>
    <mergeCell ref="BL31:BM31"/>
    <mergeCell ref="D30:E30"/>
    <mergeCell ref="F30:G30"/>
    <mergeCell ref="H30:I30"/>
    <mergeCell ref="J30:K30"/>
    <mergeCell ref="L30:M30"/>
    <mergeCell ref="N32:O32"/>
    <mergeCell ref="P32:Q32"/>
    <mergeCell ref="R32:S32"/>
    <mergeCell ref="AX31:AY31"/>
    <mergeCell ref="AZ31:BA31"/>
    <mergeCell ref="BB31:BC31"/>
    <mergeCell ref="BD31:BE31"/>
    <mergeCell ref="BF31:BG31"/>
    <mergeCell ref="BH31:BI31"/>
    <mergeCell ref="AL31:AM31"/>
    <mergeCell ref="AN31:AO31"/>
    <mergeCell ref="AP31:AQ31"/>
    <mergeCell ref="AR31:AS31"/>
    <mergeCell ref="AT31:AU31"/>
    <mergeCell ref="AV31:AW31"/>
    <mergeCell ref="Z31:AA31"/>
    <mergeCell ref="AB31:AC31"/>
    <mergeCell ref="AD31:AE31"/>
    <mergeCell ref="AF31:AG31"/>
    <mergeCell ref="AH31:AI31"/>
    <mergeCell ref="AJ31:AK31"/>
    <mergeCell ref="N31:O31"/>
    <mergeCell ref="P31:Q31"/>
    <mergeCell ref="R31:S31"/>
    <mergeCell ref="T31:U31"/>
    <mergeCell ref="V31:W31"/>
    <mergeCell ref="X31:Y31"/>
    <mergeCell ref="BD32:BE32"/>
    <mergeCell ref="BF32:BG32"/>
    <mergeCell ref="BH32:BI32"/>
    <mergeCell ref="BJ32:BK32"/>
    <mergeCell ref="BL32:BM32"/>
    <mergeCell ref="D33:E33"/>
    <mergeCell ref="F33:G33"/>
    <mergeCell ref="H33:I33"/>
    <mergeCell ref="J33:K33"/>
    <mergeCell ref="L33:M33"/>
    <mergeCell ref="AR32:AS32"/>
    <mergeCell ref="AT32:AU32"/>
    <mergeCell ref="AV32:AW32"/>
    <mergeCell ref="AX32:AY32"/>
    <mergeCell ref="AZ32:BA32"/>
    <mergeCell ref="BB32:BC32"/>
    <mergeCell ref="AF32:AG32"/>
    <mergeCell ref="AH32:AI32"/>
    <mergeCell ref="AJ32:AK32"/>
    <mergeCell ref="AL32:AM32"/>
    <mergeCell ref="AN32:AO32"/>
    <mergeCell ref="AP32:AQ32"/>
    <mergeCell ref="T32:U32"/>
    <mergeCell ref="V32:W32"/>
    <mergeCell ref="X32:Y32"/>
    <mergeCell ref="Z32:AA32"/>
    <mergeCell ref="AB32:AC32"/>
    <mergeCell ref="AD32:AE32"/>
    <mergeCell ref="BJ33:BK33"/>
    <mergeCell ref="BL33:BM33"/>
    <mergeCell ref="D32:E32"/>
    <mergeCell ref="F32:G32"/>
    <mergeCell ref="H32:I32"/>
    <mergeCell ref="J32:K32"/>
    <mergeCell ref="L32:M32"/>
    <mergeCell ref="N34:O34"/>
    <mergeCell ref="P34:Q34"/>
    <mergeCell ref="R34:S34"/>
    <mergeCell ref="AX33:AY33"/>
    <mergeCell ref="AZ33:BA33"/>
    <mergeCell ref="BB33:BC33"/>
    <mergeCell ref="BD33:BE33"/>
    <mergeCell ref="BF33:BG33"/>
    <mergeCell ref="BH33:BI33"/>
    <mergeCell ref="AL33:AM33"/>
    <mergeCell ref="AN33:AO33"/>
    <mergeCell ref="AP33:AQ33"/>
    <mergeCell ref="AR33:AS33"/>
    <mergeCell ref="AT33:AU33"/>
    <mergeCell ref="AV33:AW33"/>
    <mergeCell ref="Z33:AA33"/>
    <mergeCell ref="AB33:AC33"/>
    <mergeCell ref="AD33:AE33"/>
    <mergeCell ref="AF33:AG33"/>
    <mergeCell ref="AH33:AI33"/>
    <mergeCell ref="AJ33:AK33"/>
    <mergeCell ref="N33:O33"/>
    <mergeCell ref="P33:Q33"/>
    <mergeCell ref="R33:S33"/>
    <mergeCell ref="T33:U33"/>
    <mergeCell ref="V33:W33"/>
    <mergeCell ref="X33:Y33"/>
    <mergeCell ref="BD34:BE34"/>
    <mergeCell ref="BF34:BG34"/>
    <mergeCell ref="BH34:BI34"/>
    <mergeCell ref="BJ34:BK34"/>
    <mergeCell ref="BL34:BM34"/>
    <mergeCell ref="D35:E35"/>
    <mergeCell ref="F35:G35"/>
    <mergeCell ref="H35:I35"/>
    <mergeCell ref="J35:K35"/>
    <mergeCell ref="L35:M35"/>
    <mergeCell ref="AR34:AS34"/>
    <mergeCell ref="AT34:AU34"/>
    <mergeCell ref="AV34:AW34"/>
    <mergeCell ref="AX34:AY34"/>
    <mergeCell ref="AZ34:BA34"/>
    <mergeCell ref="BB34:BC34"/>
    <mergeCell ref="AF34:AG34"/>
    <mergeCell ref="AH34:AI34"/>
    <mergeCell ref="AJ34:AK34"/>
    <mergeCell ref="AL34:AM34"/>
    <mergeCell ref="AN34:AO34"/>
    <mergeCell ref="AP34:AQ34"/>
    <mergeCell ref="T34:U34"/>
    <mergeCell ref="V34:W34"/>
    <mergeCell ref="X34:Y34"/>
    <mergeCell ref="Z34:AA34"/>
    <mergeCell ref="AB34:AC34"/>
    <mergeCell ref="AD34:AE34"/>
    <mergeCell ref="BJ35:BK35"/>
    <mergeCell ref="BL35:BM35"/>
    <mergeCell ref="D34:E34"/>
    <mergeCell ref="F34:G34"/>
    <mergeCell ref="H34:I34"/>
    <mergeCell ref="J34:K34"/>
    <mergeCell ref="L34:M34"/>
    <mergeCell ref="B37:B40"/>
    <mergeCell ref="D42:E42"/>
    <mergeCell ref="F42:G42"/>
    <mergeCell ref="H42:I42"/>
    <mergeCell ref="J42:K42"/>
    <mergeCell ref="L42:M42"/>
    <mergeCell ref="N42:O42"/>
    <mergeCell ref="P42:Q42"/>
    <mergeCell ref="AX35:AY35"/>
    <mergeCell ref="AZ35:BA35"/>
    <mergeCell ref="BB35:BC35"/>
    <mergeCell ref="BD35:BE35"/>
    <mergeCell ref="BF35:BG35"/>
    <mergeCell ref="BH35:BI35"/>
    <mergeCell ref="AL35:AM35"/>
    <mergeCell ref="AN35:AO35"/>
    <mergeCell ref="AP35:AQ35"/>
    <mergeCell ref="AR35:AS35"/>
    <mergeCell ref="AT35:AU35"/>
    <mergeCell ref="AV35:AW35"/>
    <mergeCell ref="Z35:AA35"/>
    <mergeCell ref="AB35:AC35"/>
    <mergeCell ref="AD35:AE35"/>
    <mergeCell ref="AF35:AG35"/>
    <mergeCell ref="AH35:AI35"/>
    <mergeCell ref="AJ35:AK35"/>
    <mergeCell ref="N35:O35"/>
    <mergeCell ref="P35:Q35"/>
    <mergeCell ref="R35:S35"/>
    <mergeCell ref="T35:U35"/>
    <mergeCell ref="V35:W35"/>
    <mergeCell ref="X35:Y35"/>
    <mergeCell ref="X43:Y43"/>
    <mergeCell ref="Z43:AA43"/>
    <mergeCell ref="D43:E43"/>
    <mergeCell ref="F43:G43"/>
    <mergeCell ref="H43:I43"/>
    <mergeCell ref="J43:K43"/>
    <mergeCell ref="L43:M43"/>
    <mergeCell ref="N43:O43"/>
    <mergeCell ref="BB42:BC42"/>
    <mergeCell ref="BD42:BE42"/>
    <mergeCell ref="BF42:BG42"/>
    <mergeCell ref="BH42:BI42"/>
    <mergeCell ref="BJ42:BK42"/>
    <mergeCell ref="BL42:BM42"/>
    <mergeCell ref="AP42:AQ42"/>
    <mergeCell ref="AR42:AS42"/>
    <mergeCell ref="AT42:AU42"/>
    <mergeCell ref="AV42:AW42"/>
    <mergeCell ref="AX42:AY42"/>
    <mergeCell ref="AZ42:BA42"/>
    <mergeCell ref="AD42:AE42"/>
    <mergeCell ref="AF42:AG42"/>
    <mergeCell ref="AH42:AI42"/>
    <mergeCell ref="AJ42:AK42"/>
    <mergeCell ref="AL42:AM42"/>
    <mergeCell ref="AN42:AO42"/>
    <mergeCell ref="R42:S42"/>
    <mergeCell ref="T42:U42"/>
    <mergeCell ref="V42:W42"/>
    <mergeCell ref="X42:Y42"/>
    <mergeCell ref="Z42:AA42"/>
    <mergeCell ref="AB42:AC42"/>
    <mergeCell ref="BL43:BM43"/>
    <mergeCell ref="B44:B55"/>
    <mergeCell ref="D54:E54"/>
    <mergeCell ref="F54:G54"/>
    <mergeCell ref="H54:I54"/>
    <mergeCell ref="J54:K54"/>
    <mergeCell ref="L54:M54"/>
    <mergeCell ref="N54:O54"/>
    <mergeCell ref="P54:Q54"/>
    <mergeCell ref="R54:S54"/>
    <mergeCell ref="AZ43:BA43"/>
    <mergeCell ref="BB43:BC43"/>
    <mergeCell ref="BD43:BE43"/>
    <mergeCell ref="BF43:BG43"/>
    <mergeCell ref="BH43:BI43"/>
    <mergeCell ref="BJ43:BK43"/>
    <mergeCell ref="AN43:AO43"/>
    <mergeCell ref="AP43:AQ43"/>
    <mergeCell ref="AR43:AS43"/>
    <mergeCell ref="AT43:AU43"/>
    <mergeCell ref="AV43:AW43"/>
    <mergeCell ref="AX43:AY43"/>
    <mergeCell ref="AB43:AC43"/>
    <mergeCell ref="AD43:AE43"/>
    <mergeCell ref="AF43:AG43"/>
    <mergeCell ref="AH43:AI43"/>
    <mergeCell ref="AJ43:AK43"/>
    <mergeCell ref="AL43:AM43"/>
    <mergeCell ref="P43:Q43"/>
    <mergeCell ref="R43:S43"/>
    <mergeCell ref="T43:U43"/>
    <mergeCell ref="V43:W43"/>
    <mergeCell ref="V55:W55"/>
    <mergeCell ref="X55:Y55"/>
    <mergeCell ref="BD54:BE54"/>
    <mergeCell ref="BF54:BG54"/>
    <mergeCell ref="BH54:BI54"/>
    <mergeCell ref="BJ54:BK54"/>
    <mergeCell ref="BL54:BM54"/>
    <mergeCell ref="D55:E55"/>
    <mergeCell ref="F55:G55"/>
    <mergeCell ref="H55:I55"/>
    <mergeCell ref="J55:K55"/>
    <mergeCell ref="L55:M55"/>
    <mergeCell ref="AR54:AS54"/>
    <mergeCell ref="AT54:AU54"/>
    <mergeCell ref="AV54:AW54"/>
    <mergeCell ref="AX54:AY54"/>
    <mergeCell ref="AZ54:BA54"/>
    <mergeCell ref="BB54:BC54"/>
    <mergeCell ref="AF54:AG54"/>
    <mergeCell ref="AH54:AI54"/>
    <mergeCell ref="AJ54:AK54"/>
    <mergeCell ref="AL54:AM54"/>
    <mergeCell ref="AN54:AO54"/>
    <mergeCell ref="AP54:AQ54"/>
    <mergeCell ref="T54:U54"/>
    <mergeCell ref="V54:W54"/>
    <mergeCell ref="X54:Y54"/>
    <mergeCell ref="Z54:AA54"/>
    <mergeCell ref="AB54:AC54"/>
    <mergeCell ref="AD54:AE54"/>
    <mergeCell ref="BJ55:BK55"/>
    <mergeCell ref="BL55:BM55"/>
    <mergeCell ref="B56:B67"/>
    <mergeCell ref="D66:E66"/>
    <mergeCell ref="F66:G66"/>
    <mergeCell ref="H66:I66"/>
    <mergeCell ref="J66:K66"/>
    <mergeCell ref="L66:M66"/>
    <mergeCell ref="N66:O66"/>
    <mergeCell ref="P66:Q66"/>
    <mergeCell ref="AX55:AY55"/>
    <mergeCell ref="AZ55:BA55"/>
    <mergeCell ref="BB55:BC55"/>
    <mergeCell ref="BD55:BE55"/>
    <mergeCell ref="BF55:BG55"/>
    <mergeCell ref="BH55:BI55"/>
    <mergeCell ref="AL55:AM55"/>
    <mergeCell ref="AN55:AO55"/>
    <mergeCell ref="AP55:AQ55"/>
    <mergeCell ref="AR55:AS55"/>
    <mergeCell ref="AT55:AU55"/>
    <mergeCell ref="AV55:AW55"/>
    <mergeCell ref="Z55:AA55"/>
    <mergeCell ref="AB55:AC55"/>
    <mergeCell ref="AD55:AE55"/>
    <mergeCell ref="AF55:AG55"/>
    <mergeCell ref="AH55:AI55"/>
    <mergeCell ref="AJ55:AK55"/>
    <mergeCell ref="N55:O55"/>
    <mergeCell ref="P55:Q55"/>
    <mergeCell ref="R55:S55"/>
    <mergeCell ref="T55:U55"/>
    <mergeCell ref="X67:Y67"/>
    <mergeCell ref="Z67:AA67"/>
    <mergeCell ref="D67:E67"/>
    <mergeCell ref="F67:G67"/>
    <mergeCell ref="H67:I67"/>
    <mergeCell ref="J67:K67"/>
    <mergeCell ref="L67:M67"/>
    <mergeCell ref="N67:O67"/>
    <mergeCell ref="BB66:BC66"/>
    <mergeCell ref="BD66:BE66"/>
    <mergeCell ref="BF66:BG66"/>
    <mergeCell ref="BH66:BI66"/>
    <mergeCell ref="BJ66:BK66"/>
    <mergeCell ref="BL66:BM66"/>
    <mergeCell ref="AP66:AQ66"/>
    <mergeCell ref="AR66:AS66"/>
    <mergeCell ref="AT66:AU66"/>
    <mergeCell ref="AV66:AW66"/>
    <mergeCell ref="AX66:AY66"/>
    <mergeCell ref="AZ66:BA66"/>
    <mergeCell ref="AD66:AE66"/>
    <mergeCell ref="AF66:AG66"/>
    <mergeCell ref="AH66:AI66"/>
    <mergeCell ref="AJ66:AK66"/>
    <mergeCell ref="AL66:AM66"/>
    <mergeCell ref="AN66:AO66"/>
    <mergeCell ref="R66:S66"/>
    <mergeCell ref="T66:U66"/>
    <mergeCell ref="V66:W66"/>
    <mergeCell ref="X66:Y66"/>
    <mergeCell ref="Z66:AA66"/>
    <mergeCell ref="AB66:AC66"/>
    <mergeCell ref="BL67:BM67"/>
    <mergeCell ref="B68:B79"/>
    <mergeCell ref="D78:E78"/>
    <mergeCell ref="F78:G78"/>
    <mergeCell ref="H78:I78"/>
    <mergeCell ref="J78:K78"/>
    <mergeCell ref="L78:M78"/>
    <mergeCell ref="N78:O78"/>
    <mergeCell ref="P78:Q78"/>
    <mergeCell ref="R78:S78"/>
    <mergeCell ref="AZ67:BA67"/>
    <mergeCell ref="BB67:BC67"/>
    <mergeCell ref="BD67:BE67"/>
    <mergeCell ref="BF67:BG67"/>
    <mergeCell ref="BH67:BI67"/>
    <mergeCell ref="BJ67:BK67"/>
    <mergeCell ref="AN67:AO67"/>
    <mergeCell ref="AP67:AQ67"/>
    <mergeCell ref="AR67:AS67"/>
    <mergeCell ref="AT67:AU67"/>
    <mergeCell ref="AV67:AW67"/>
    <mergeCell ref="AX67:AY67"/>
    <mergeCell ref="AB67:AC67"/>
    <mergeCell ref="AD67:AE67"/>
    <mergeCell ref="AF67:AG67"/>
    <mergeCell ref="AH67:AI67"/>
    <mergeCell ref="AJ67:AK67"/>
    <mergeCell ref="AL67:AM67"/>
    <mergeCell ref="P67:Q67"/>
    <mergeCell ref="R67:S67"/>
    <mergeCell ref="T67:U67"/>
    <mergeCell ref="V67:W67"/>
    <mergeCell ref="V79:W79"/>
    <mergeCell ref="X79:Y79"/>
    <mergeCell ref="BD78:BE78"/>
    <mergeCell ref="BF78:BG78"/>
    <mergeCell ref="BH78:BI78"/>
    <mergeCell ref="BJ78:BK78"/>
    <mergeCell ref="BL78:BM78"/>
    <mergeCell ref="D79:E79"/>
    <mergeCell ref="F79:G79"/>
    <mergeCell ref="H79:I79"/>
    <mergeCell ref="J79:K79"/>
    <mergeCell ref="L79:M79"/>
    <mergeCell ref="AR78:AS78"/>
    <mergeCell ref="AT78:AU78"/>
    <mergeCell ref="AV78:AW78"/>
    <mergeCell ref="AX78:AY78"/>
    <mergeCell ref="AZ78:BA78"/>
    <mergeCell ref="BB78:BC78"/>
    <mergeCell ref="AF78:AG78"/>
    <mergeCell ref="AH78:AI78"/>
    <mergeCell ref="AJ78:AK78"/>
    <mergeCell ref="AL78:AM78"/>
    <mergeCell ref="AN78:AO78"/>
    <mergeCell ref="AP78:AQ78"/>
    <mergeCell ref="T78:U78"/>
    <mergeCell ref="V78:W78"/>
    <mergeCell ref="X78:Y78"/>
    <mergeCell ref="Z78:AA78"/>
    <mergeCell ref="AB78:AC78"/>
    <mergeCell ref="AD78:AE78"/>
    <mergeCell ref="BJ79:BK79"/>
    <mergeCell ref="BL79:BM79"/>
    <mergeCell ref="B80:B91"/>
    <mergeCell ref="D90:E90"/>
    <mergeCell ref="F90:G90"/>
    <mergeCell ref="H90:I90"/>
    <mergeCell ref="J90:K90"/>
    <mergeCell ref="L90:M90"/>
    <mergeCell ref="N90:O90"/>
    <mergeCell ref="P90:Q90"/>
    <mergeCell ref="AX79:AY79"/>
    <mergeCell ref="AZ79:BA79"/>
    <mergeCell ref="BB79:BC79"/>
    <mergeCell ref="BD79:BE79"/>
    <mergeCell ref="BF79:BG79"/>
    <mergeCell ref="BH79:BI79"/>
    <mergeCell ref="AL79:AM79"/>
    <mergeCell ref="AN79:AO79"/>
    <mergeCell ref="AP79:AQ79"/>
    <mergeCell ref="AR79:AS79"/>
    <mergeCell ref="AT79:AU79"/>
    <mergeCell ref="AV79:AW79"/>
    <mergeCell ref="Z79:AA79"/>
    <mergeCell ref="AB79:AC79"/>
    <mergeCell ref="AD79:AE79"/>
    <mergeCell ref="AF79:AG79"/>
    <mergeCell ref="AH79:AI79"/>
    <mergeCell ref="AJ79:AK79"/>
    <mergeCell ref="N79:O79"/>
    <mergeCell ref="P79:Q79"/>
    <mergeCell ref="R79:S79"/>
    <mergeCell ref="T79:U79"/>
    <mergeCell ref="X91:Y91"/>
    <mergeCell ref="Z91:AA91"/>
    <mergeCell ref="D91:E91"/>
    <mergeCell ref="F91:G91"/>
    <mergeCell ref="H91:I91"/>
    <mergeCell ref="J91:K91"/>
    <mergeCell ref="L91:M91"/>
    <mergeCell ref="N91:O91"/>
    <mergeCell ref="BB90:BC90"/>
    <mergeCell ref="BD90:BE90"/>
    <mergeCell ref="BF90:BG90"/>
    <mergeCell ref="BH90:BI90"/>
    <mergeCell ref="BJ90:BK90"/>
    <mergeCell ref="BL90:BM90"/>
    <mergeCell ref="AP90:AQ90"/>
    <mergeCell ref="AR90:AS90"/>
    <mergeCell ref="AT90:AU90"/>
    <mergeCell ref="AV90:AW90"/>
    <mergeCell ref="AX90:AY90"/>
    <mergeCell ref="AZ90:BA90"/>
    <mergeCell ref="AD90:AE90"/>
    <mergeCell ref="AF90:AG90"/>
    <mergeCell ref="AH90:AI90"/>
    <mergeCell ref="AJ90:AK90"/>
    <mergeCell ref="AL90:AM90"/>
    <mergeCell ref="AN90:AO90"/>
    <mergeCell ref="R90:S90"/>
    <mergeCell ref="T90:U90"/>
    <mergeCell ref="V90:W90"/>
    <mergeCell ref="X90:Y90"/>
    <mergeCell ref="Z90:AA90"/>
    <mergeCell ref="AB90:AC90"/>
    <mergeCell ref="BL91:BM91"/>
    <mergeCell ref="B92:B95"/>
    <mergeCell ref="D94:E94"/>
    <mergeCell ref="F94:G94"/>
    <mergeCell ref="H94:I94"/>
    <mergeCell ref="J94:K94"/>
    <mergeCell ref="L94:M94"/>
    <mergeCell ref="N94:O94"/>
    <mergeCell ref="P94:Q94"/>
    <mergeCell ref="R94:S94"/>
    <mergeCell ref="AZ91:BA91"/>
    <mergeCell ref="BB91:BC91"/>
    <mergeCell ref="BD91:BE91"/>
    <mergeCell ref="BF91:BG91"/>
    <mergeCell ref="BH91:BI91"/>
    <mergeCell ref="BJ91:BK91"/>
    <mergeCell ref="AN91:AO91"/>
    <mergeCell ref="AP91:AQ91"/>
    <mergeCell ref="AR91:AS91"/>
    <mergeCell ref="AT91:AU91"/>
    <mergeCell ref="AV91:AW91"/>
    <mergeCell ref="AX91:AY91"/>
    <mergeCell ref="AB91:AC91"/>
    <mergeCell ref="AD91:AE91"/>
    <mergeCell ref="AF91:AG91"/>
    <mergeCell ref="AH91:AI91"/>
    <mergeCell ref="AJ91:AK91"/>
    <mergeCell ref="AL91:AM91"/>
    <mergeCell ref="P91:Q91"/>
    <mergeCell ref="R91:S91"/>
    <mergeCell ref="T91:U91"/>
    <mergeCell ref="V91:W91"/>
    <mergeCell ref="R95:S95"/>
    <mergeCell ref="T95:U95"/>
    <mergeCell ref="V95:W95"/>
    <mergeCell ref="X95:Y95"/>
    <mergeCell ref="BD94:BE94"/>
    <mergeCell ref="BF94:BG94"/>
    <mergeCell ref="BH94:BI94"/>
    <mergeCell ref="BJ94:BK94"/>
    <mergeCell ref="BL94:BM94"/>
    <mergeCell ref="D95:E95"/>
    <mergeCell ref="F95:G95"/>
    <mergeCell ref="H95:I95"/>
    <mergeCell ref="J95:K95"/>
    <mergeCell ref="L95:M95"/>
    <mergeCell ref="AR94:AS94"/>
    <mergeCell ref="AT94:AU94"/>
    <mergeCell ref="AV94:AW94"/>
    <mergeCell ref="AX94:AY94"/>
    <mergeCell ref="AZ94:BA94"/>
    <mergeCell ref="BB94:BC94"/>
    <mergeCell ref="AF94:AG94"/>
    <mergeCell ref="AH94:AI94"/>
    <mergeCell ref="AJ94:AK94"/>
    <mergeCell ref="AL94:AM94"/>
    <mergeCell ref="AN94:AO94"/>
    <mergeCell ref="AP94:AQ94"/>
    <mergeCell ref="T94:U94"/>
    <mergeCell ref="V94:W94"/>
    <mergeCell ref="X94:Y94"/>
    <mergeCell ref="Z94:AA94"/>
    <mergeCell ref="AB94:AC94"/>
    <mergeCell ref="AD94:AE94"/>
    <mergeCell ref="Z126:AA126"/>
    <mergeCell ref="AB126:AC126"/>
    <mergeCell ref="BJ95:BK95"/>
    <mergeCell ref="BL95:BM95"/>
    <mergeCell ref="B96:B127"/>
    <mergeCell ref="D126:E126"/>
    <mergeCell ref="F126:G126"/>
    <mergeCell ref="H126:I126"/>
    <mergeCell ref="J126:K126"/>
    <mergeCell ref="L126:M126"/>
    <mergeCell ref="N126:O126"/>
    <mergeCell ref="P126:Q126"/>
    <mergeCell ref="AX95:AY95"/>
    <mergeCell ref="AZ95:BA95"/>
    <mergeCell ref="BB95:BC95"/>
    <mergeCell ref="BD95:BE95"/>
    <mergeCell ref="BF95:BG95"/>
    <mergeCell ref="BH95:BI95"/>
    <mergeCell ref="AL95:AM95"/>
    <mergeCell ref="AN95:AO95"/>
    <mergeCell ref="AP95:AQ95"/>
    <mergeCell ref="AR95:AS95"/>
    <mergeCell ref="AT95:AU95"/>
    <mergeCell ref="AV95:AW95"/>
    <mergeCell ref="Z95:AA95"/>
    <mergeCell ref="AB95:AC95"/>
    <mergeCell ref="AD95:AE95"/>
    <mergeCell ref="AF95:AG95"/>
    <mergeCell ref="AH95:AI95"/>
    <mergeCell ref="AJ95:AK95"/>
    <mergeCell ref="N95:O95"/>
    <mergeCell ref="P95:Q95"/>
    <mergeCell ref="T127:U127"/>
    <mergeCell ref="V127:W127"/>
    <mergeCell ref="X127:Y127"/>
    <mergeCell ref="Z127:AA127"/>
    <mergeCell ref="D127:E127"/>
    <mergeCell ref="F127:G127"/>
    <mergeCell ref="H127:I127"/>
    <mergeCell ref="J127:K127"/>
    <mergeCell ref="L127:M127"/>
    <mergeCell ref="N127:O127"/>
    <mergeCell ref="BB126:BC126"/>
    <mergeCell ref="BD126:BE126"/>
    <mergeCell ref="BF126:BG126"/>
    <mergeCell ref="BH126:BI126"/>
    <mergeCell ref="BJ126:BK126"/>
    <mergeCell ref="BL126:BM126"/>
    <mergeCell ref="AP126:AQ126"/>
    <mergeCell ref="AR126:AS126"/>
    <mergeCell ref="AT126:AU126"/>
    <mergeCell ref="AV126:AW126"/>
    <mergeCell ref="AX126:AY126"/>
    <mergeCell ref="AZ126:BA126"/>
    <mergeCell ref="AD126:AE126"/>
    <mergeCell ref="AF126:AG126"/>
    <mergeCell ref="AH126:AI126"/>
    <mergeCell ref="AJ126:AK126"/>
    <mergeCell ref="AL126:AM126"/>
    <mergeCell ref="AN126:AO126"/>
    <mergeCell ref="R126:S126"/>
    <mergeCell ref="T126:U126"/>
    <mergeCell ref="V126:W126"/>
    <mergeCell ref="X126:Y126"/>
    <mergeCell ref="AB128:AC128"/>
    <mergeCell ref="AD128:AE128"/>
    <mergeCell ref="BL127:BM127"/>
    <mergeCell ref="B128:C128"/>
    <mergeCell ref="D128:E128"/>
    <mergeCell ref="F128:G128"/>
    <mergeCell ref="H128:I128"/>
    <mergeCell ref="J128:K128"/>
    <mergeCell ref="L128:M128"/>
    <mergeCell ref="N128:O128"/>
    <mergeCell ref="P128:Q128"/>
    <mergeCell ref="R128:S128"/>
    <mergeCell ref="AZ127:BA127"/>
    <mergeCell ref="BB127:BC127"/>
    <mergeCell ref="BD127:BE127"/>
    <mergeCell ref="BF127:BG127"/>
    <mergeCell ref="BH127:BI127"/>
    <mergeCell ref="BJ127:BK127"/>
    <mergeCell ref="AN127:AO127"/>
    <mergeCell ref="AP127:AQ127"/>
    <mergeCell ref="AR127:AS127"/>
    <mergeCell ref="AT127:AU127"/>
    <mergeCell ref="AV127:AW127"/>
    <mergeCell ref="AX127:AY127"/>
    <mergeCell ref="AB127:AC127"/>
    <mergeCell ref="AD127:AE127"/>
    <mergeCell ref="AF127:AG127"/>
    <mergeCell ref="AH127:AI127"/>
    <mergeCell ref="AJ127:AK127"/>
    <mergeCell ref="AL127:AM127"/>
    <mergeCell ref="P127:Q127"/>
    <mergeCell ref="R127:S127"/>
    <mergeCell ref="L129:M129"/>
    <mergeCell ref="N129:O129"/>
    <mergeCell ref="P129:Q129"/>
    <mergeCell ref="R129:S129"/>
    <mergeCell ref="T129:U129"/>
    <mergeCell ref="V129:W129"/>
    <mergeCell ref="BD128:BE128"/>
    <mergeCell ref="BF128:BG128"/>
    <mergeCell ref="BH128:BI128"/>
    <mergeCell ref="BJ128:BK128"/>
    <mergeCell ref="BL128:BM128"/>
    <mergeCell ref="B129:C129"/>
    <mergeCell ref="D129:E129"/>
    <mergeCell ref="F129:G129"/>
    <mergeCell ref="H129:I129"/>
    <mergeCell ref="J129:K129"/>
    <mergeCell ref="AR128:AS128"/>
    <mergeCell ref="AT128:AU128"/>
    <mergeCell ref="AV128:AW128"/>
    <mergeCell ref="AX128:AY128"/>
    <mergeCell ref="AZ128:BA128"/>
    <mergeCell ref="BB128:BC128"/>
    <mergeCell ref="AF128:AG128"/>
    <mergeCell ref="AH128:AI128"/>
    <mergeCell ref="AJ128:AK128"/>
    <mergeCell ref="AL128:AM128"/>
    <mergeCell ref="AN128:AO128"/>
    <mergeCell ref="AP128:AQ128"/>
    <mergeCell ref="T128:U128"/>
    <mergeCell ref="V128:W128"/>
    <mergeCell ref="X128:Y128"/>
    <mergeCell ref="Z128:AA128"/>
    <mergeCell ref="BH129:BI129"/>
    <mergeCell ref="BJ129:BK129"/>
    <mergeCell ref="BL129:BM129"/>
    <mergeCell ref="AV129:AW129"/>
    <mergeCell ref="AX129:AY129"/>
    <mergeCell ref="AZ129:BA129"/>
    <mergeCell ref="BB129:BC129"/>
    <mergeCell ref="BD129:BE129"/>
    <mergeCell ref="BF129:BG129"/>
    <mergeCell ref="AJ129:AK129"/>
    <mergeCell ref="AL129:AM129"/>
    <mergeCell ref="AN129:AO129"/>
    <mergeCell ref="AP129:AQ129"/>
    <mergeCell ref="AR129:AS129"/>
    <mergeCell ref="AT129:AU129"/>
    <mergeCell ref="X129:Y129"/>
    <mergeCell ref="Z129:AA129"/>
    <mergeCell ref="AB129:AC129"/>
    <mergeCell ref="AD129:AE129"/>
    <mergeCell ref="AF129:AG129"/>
    <mergeCell ref="AH129:AI129"/>
  </mergeCells>
  <phoneticPr fontId="1"/>
  <conditionalFormatting sqref="D18:D19 F18:F19 H18:H19 J18:J19 L18:L19 N18:N19 P18:P19 R18:R19 T18:T19 V18:V19 X18:X19 Z18:Z19 AB18:AB19 AD18:AD19 AF18:AF19 AH18:AH19 AJ18:AJ19 AL18:AL19 AN18:AN19 AP18:AP19 AR18:AR19 AT18:AT19 AV18:AV19 AX18:AX19 AZ18:AZ19 BB18:BB19 BD18:BD19 BF18:BF19 BH18:BH19 BJ18:BJ19 BL18:BL19 D42:D43">
    <cfRule type="expression" dxfId="4363" priority="1228">
      <formula>COUNTIF(祝日,D$42)=1</formula>
    </cfRule>
    <cfRule type="expression" dxfId="4362" priority="1227">
      <formula>D$17=7</formula>
    </cfRule>
    <cfRule type="expression" dxfId="4361" priority="1226">
      <formula>D$17=1</formula>
    </cfRule>
  </conditionalFormatting>
  <conditionalFormatting sqref="D55">
    <cfRule type="cellIs" dxfId="4360" priority="1213" operator="equal">
      <formula>0</formula>
    </cfRule>
    <cfRule type="cellIs" dxfId="4359" priority="1214" operator="equal">
      <formula>0</formula>
    </cfRule>
    <cfRule type="cellIs" dxfId="4358" priority="1215" operator="equal">
      <formula>0</formula>
    </cfRule>
  </conditionalFormatting>
  <conditionalFormatting sqref="D67">
    <cfRule type="cellIs" dxfId="4357" priority="1204" operator="equal">
      <formula>0</formula>
    </cfRule>
    <cfRule type="cellIs" dxfId="4356" priority="1205" operator="equal">
      <formula>0</formula>
    </cfRule>
    <cfRule type="cellIs" dxfId="4355" priority="1206" operator="equal">
      <formula>0</formula>
    </cfRule>
  </conditionalFormatting>
  <conditionalFormatting sqref="D79">
    <cfRule type="cellIs" dxfId="4354" priority="1208" operator="equal">
      <formula>0</formula>
    </cfRule>
    <cfRule type="cellIs" dxfId="4353" priority="1207" operator="equal">
      <formula>0</formula>
    </cfRule>
    <cfRule type="cellIs" dxfId="4352" priority="1209" operator="equal">
      <formula>0</formula>
    </cfRule>
  </conditionalFormatting>
  <conditionalFormatting sqref="D91">
    <cfRule type="cellIs" dxfId="4351" priority="1210" operator="equal">
      <formula>0</formula>
    </cfRule>
    <cfRule type="cellIs" dxfId="4350" priority="1211" operator="equal">
      <formula>0</formula>
    </cfRule>
    <cfRule type="cellIs" dxfId="4349" priority="1212" operator="equal">
      <formula>0</formula>
    </cfRule>
  </conditionalFormatting>
  <conditionalFormatting sqref="D95">
    <cfRule type="cellIs" dxfId="4348" priority="1188" operator="equal">
      <formula>0</formula>
    </cfRule>
    <cfRule type="cellIs" dxfId="4347" priority="1187" operator="equal">
      <formula>0</formula>
    </cfRule>
    <cfRule type="cellIs" dxfId="4346" priority="1186" operator="equal">
      <formula>0</formula>
    </cfRule>
  </conditionalFormatting>
  <conditionalFormatting sqref="D127:D129 F127:F129 H127:H129 J127:J129 L127:L129 N127:N129 P127:P129 R127:R129 T127:T129 V127:V129 X127:X129 Z127:Z129 AB127:AB129 AD127:AD129 AF127:AF129 AH127:AH129 AJ127:AJ129 AL127:AL129 AN127:AN129 AP127:AP129 AR127:AR129 AT127:AT129 AV127:AV129 AX127:AX129 AZ127:AZ129 BB127:BB129 BD127:BD129 BF127:BF129 BH127:BH129 BJ127:BJ129 BL127:BL129">
    <cfRule type="cellIs" dxfId="4345" priority="1219" operator="equal">
      <formula>0</formula>
    </cfRule>
    <cfRule type="cellIs" dxfId="4344" priority="1218" operator="equal">
      <formula>0</formula>
    </cfRule>
    <cfRule type="cellIs" dxfId="4343" priority="1217" operator="equal">
      <formula>0</formula>
    </cfRule>
  </conditionalFormatting>
  <conditionalFormatting sqref="D20:BM35">
    <cfRule type="cellIs" dxfId="4327" priority="1185" operator="equal">
      <formula>0</formula>
    </cfRule>
  </conditionalFormatting>
  <conditionalFormatting sqref="E4:F13 H4:I14">
    <cfRule type="cellIs" dxfId="4325" priority="1184" operator="equal">
      <formula>0</formula>
    </cfRule>
  </conditionalFormatting>
  <conditionalFormatting sqref="F42:F43">
    <cfRule type="expression" dxfId="4324" priority="162">
      <formula>COUNTIF(祝日,F$42)=1</formula>
    </cfRule>
    <cfRule type="expression" dxfId="4323" priority="161">
      <formula>F$17=7</formula>
    </cfRule>
    <cfRule type="expression" dxfId="4322" priority="160">
      <formula>F$17=1</formula>
    </cfRule>
  </conditionalFormatting>
  <conditionalFormatting sqref="F55">
    <cfRule type="cellIs" dxfId="4321" priority="159" operator="equal">
      <formula>0</formula>
    </cfRule>
    <cfRule type="cellIs" dxfId="4320" priority="158" operator="equal">
      <formula>0</formula>
    </cfRule>
    <cfRule type="cellIs" dxfId="4319" priority="157" operator="equal">
      <formula>0</formula>
    </cfRule>
  </conditionalFormatting>
  <conditionalFormatting sqref="F67">
    <cfRule type="cellIs" dxfId="4318" priority="150" operator="equal">
      <formula>0</formula>
    </cfRule>
    <cfRule type="cellIs" dxfId="4317" priority="149" operator="equal">
      <formula>0</formula>
    </cfRule>
    <cfRule type="cellIs" dxfId="4316" priority="148" operator="equal">
      <formula>0</formula>
    </cfRule>
  </conditionalFormatting>
  <conditionalFormatting sqref="F79">
    <cfRule type="cellIs" dxfId="4315" priority="153" operator="equal">
      <formula>0</formula>
    </cfRule>
    <cfRule type="cellIs" dxfId="4314" priority="152" operator="equal">
      <formula>0</formula>
    </cfRule>
    <cfRule type="cellIs" dxfId="4313" priority="151" operator="equal">
      <formula>0</formula>
    </cfRule>
  </conditionalFormatting>
  <conditionalFormatting sqref="F91">
    <cfRule type="cellIs" dxfId="4298" priority="155" operator="equal">
      <formula>0</formula>
    </cfRule>
    <cfRule type="cellIs" dxfId="4297" priority="156" operator="equal">
      <formula>0</formula>
    </cfRule>
    <cfRule type="cellIs" dxfId="4296" priority="154" operator="equal">
      <formula>0</formula>
    </cfRule>
  </conditionalFormatting>
  <conditionalFormatting sqref="F95">
    <cfRule type="cellIs" dxfId="4295" priority="132" operator="equal">
      <formula>0</formula>
    </cfRule>
    <cfRule type="cellIs" dxfId="4294" priority="131" operator="equal">
      <formula>0</formula>
    </cfRule>
    <cfRule type="cellIs" dxfId="4293" priority="130" operator="equal">
      <formula>0</formula>
    </cfRule>
  </conditionalFormatting>
  <conditionalFormatting sqref="H42:H43">
    <cfRule type="expression" dxfId="4278" priority="127">
      <formula>H$17=7</formula>
    </cfRule>
    <cfRule type="expression" dxfId="4277" priority="128">
      <formula>COUNTIF(祝日,H$42)=1</formula>
    </cfRule>
    <cfRule type="expression" dxfId="4276" priority="126">
      <formula>H$17=1</formula>
    </cfRule>
  </conditionalFormatting>
  <conditionalFormatting sqref="H55">
    <cfRule type="cellIs" dxfId="4275" priority="123" operator="equal">
      <formula>0</formula>
    </cfRule>
    <cfRule type="cellIs" dxfId="4274" priority="125" operator="equal">
      <formula>0</formula>
    </cfRule>
    <cfRule type="cellIs" dxfId="4273" priority="124" operator="equal">
      <formula>0</formula>
    </cfRule>
  </conditionalFormatting>
  <conditionalFormatting sqref="H67">
    <cfRule type="cellIs" dxfId="4272" priority="116" operator="equal">
      <formula>0</formula>
    </cfRule>
    <cfRule type="cellIs" dxfId="4271" priority="114" operator="equal">
      <formula>0</formula>
    </cfRule>
    <cfRule type="cellIs" dxfId="4270" priority="115" operator="equal">
      <formula>0</formula>
    </cfRule>
  </conditionalFormatting>
  <conditionalFormatting sqref="H79">
    <cfRule type="cellIs" dxfId="4269" priority="117" operator="equal">
      <formula>0</formula>
    </cfRule>
    <cfRule type="cellIs" dxfId="4268" priority="119" operator="equal">
      <formula>0</formula>
    </cfRule>
    <cfRule type="cellIs" dxfId="4267" priority="118" operator="equal">
      <formula>0</formula>
    </cfRule>
  </conditionalFormatting>
  <conditionalFormatting sqref="H91">
    <cfRule type="cellIs" dxfId="4266" priority="122" operator="equal">
      <formula>0</formula>
    </cfRule>
    <cfRule type="cellIs" dxfId="4265" priority="120" operator="equal">
      <formula>0</formula>
    </cfRule>
    <cfRule type="cellIs" dxfId="4264" priority="121" operator="equal">
      <formula>0</formula>
    </cfRule>
  </conditionalFormatting>
  <conditionalFormatting sqref="H95">
    <cfRule type="cellIs" dxfId="4263" priority="99" operator="equal">
      <formula>0</formula>
    </cfRule>
    <cfRule type="cellIs" dxfId="4262" priority="97" operator="equal">
      <formula>0</formula>
    </cfRule>
    <cfRule type="cellIs" dxfId="4261" priority="98" operator="equal">
      <formula>0</formula>
    </cfRule>
  </conditionalFormatting>
  <conditionalFormatting sqref="J42:J43">
    <cfRule type="expression" dxfId="4246" priority="95">
      <formula>J$17=7</formula>
    </cfRule>
    <cfRule type="expression" dxfId="4245" priority="96">
      <formula>COUNTIF(祝日,J$42)=1</formula>
    </cfRule>
    <cfRule type="expression" dxfId="4244" priority="94">
      <formula>J$17=1</formula>
    </cfRule>
  </conditionalFormatting>
  <conditionalFormatting sqref="J55">
    <cfRule type="cellIs" dxfId="4243" priority="91" operator="equal">
      <formula>0</formula>
    </cfRule>
    <cfRule type="cellIs" dxfId="4242" priority="93" operator="equal">
      <formula>0</formula>
    </cfRule>
    <cfRule type="cellIs" dxfId="4241" priority="92" operator="equal">
      <formula>0</formula>
    </cfRule>
  </conditionalFormatting>
  <conditionalFormatting sqref="J67">
    <cfRule type="cellIs" dxfId="4240" priority="84" operator="equal">
      <formula>0</formula>
    </cfRule>
    <cfRule type="cellIs" dxfId="4239" priority="83" operator="equal">
      <formula>0</formula>
    </cfRule>
    <cfRule type="cellIs" dxfId="4238" priority="82" operator="equal">
      <formula>0</formula>
    </cfRule>
  </conditionalFormatting>
  <conditionalFormatting sqref="J79">
    <cfRule type="cellIs" dxfId="4237" priority="85" operator="equal">
      <formula>0</formula>
    </cfRule>
    <cfRule type="cellIs" dxfId="4236" priority="86" operator="equal">
      <formula>0</formula>
    </cfRule>
    <cfRule type="cellIs" dxfId="4235" priority="87" operator="equal">
      <formula>0</formula>
    </cfRule>
  </conditionalFormatting>
  <conditionalFormatting sqref="J91">
    <cfRule type="cellIs" dxfId="4234" priority="88" operator="equal">
      <formula>0</formula>
    </cfRule>
    <cfRule type="cellIs" dxfId="4233" priority="89" operator="equal">
      <formula>0</formula>
    </cfRule>
    <cfRule type="cellIs" dxfId="4232" priority="90" operator="equal">
      <formula>0</formula>
    </cfRule>
  </conditionalFormatting>
  <conditionalFormatting sqref="J95">
    <cfRule type="cellIs" dxfId="4231" priority="66" operator="equal">
      <formula>0</formula>
    </cfRule>
    <cfRule type="cellIs" dxfId="4230" priority="65" operator="equal">
      <formula>0</formula>
    </cfRule>
    <cfRule type="cellIs" dxfId="4229" priority="67" operator="equal">
      <formula>0</formula>
    </cfRule>
  </conditionalFormatting>
  <conditionalFormatting sqref="L42:L43">
    <cfRule type="expression" dxfId="4214" priority="64">
      <formula>COUNTIF(祝日,L$42)=1</formula>
    </cfRule>
    <cfRule type="expression" dxfId="4213" priority="63">
      <formula>L$17=7</formula>
    </cfRule>
    <cfRule type="expression" dxfId="4212" priority="62">
      <formula>L$17=1</formula>
    </cfRule>
  </conditionalFormatting>
  <conditionalFormatting sqref="L55">
    <cfRule type="cellIs" dxfId="4211" priority="61" operator="equal">
      <formula>0</formula>
    </cfRule>
    <cfRule type="cellIs" dxfId="4210" priority="59" operator="equal">
      <formula>0</formula>
    </cfRule>
    <cfRule type="cellIs" dxfId="4209" priority="60" operator="equal">
      <formula>0</formula>
    </cfRule>
  </conditionalFormatting>
  <conditionalFormatting sqref="L67">
    <cfRule type="cellIs" dxfId="4208" priority="51" operator="equal">
      <formula>0</formula>
    </cfRule>
    <cfRule type="cellIs" dxfId="4207" priority="52" operator="equal">
      <formula>0</formula>
    </cfRule>
    <cfRule type="cellIs" dxfId="4206" priority="50" operator="equal">
      <formula>0</formula>
    </cfRule>
  </conditionalFormatting>
  <conditionalFormatting sqref="L79">
    <cfRule type="cellIs" dxfId="4205" priority="53" operator="equal">
      <formula>0</formula>
    </cfRule>
    <cfRule type="cellIs" dxfId="4204" priority="54" operator="equal">
      <formula>0</formula>
    </cfRule>
    <cfRule type="cellIs" dxfId="4203" priority="55" operator="equal">
      <formula>0</formula>
    </cfRule>
  </conditionalFormatting>
  <conditionalFormatting sqref="L91">
    <cfRule type="cellIs" dxfId="4202" priority="56" operator="equal">
      <formula>0</formula>
    </cfRule>
    <cfRule type="cellIs" dxfId="4201" priority="57" operator="equal">
      <formula>0</formula>
    </cfRule>
    <cfRule type="cellIs" dxfId="4200" priority="58" operator="equal">
      <formula>0</formula>
    </cfRule>
  </conditionalFormatting>
  <conditionalFormatting sqref="L95">
    <cfRule type="cellIs" dxfId="4199" priority="34" operator="equal">
      <formula>0</formula>
    </cfRule>
    <cfRule type="cellIs" dxfId="4198" priority="35" operator="equal">
      <formula>0</formula>
    </cfRule>
    <cfRule type="cellIs" dxfId="4197" priority="33" operator="equal">
      <formula>0</formula>
    </cfRule>
  </conditionalFormatting>
  <conditionalFormatting sqref="N42:N43">
    <cfRule type="expression" dxfId="4182" priority="32">
      <formula>COUNTIF(祝日,N$42)=1</formula>
    </cfRule>
    <cfRule type="expression" dxfId="4181" priority="31">
      <formula>N$17=7</formula>
    </cfRule>
    <cfRule type="expression" dxfId="4180" priority="30">
      <formula>N$17=1</formula>
    </cfRule>
  </conditionalFormatting>
  <conditionalFormatting sqref="N55">
    <cfRule type="cellIs" dxfId="4179" priority="27" operator="equal">
      <formula>0</formula>
    </cfRule>
    <cfRule type="cellIs" dxfId="4178" priority="28" operator="equal">
      <formula>0</formula>
    </cfRule>
    <cfRule type="cellIs" dxfId="4177" priority="29" operator="equal">
      <formula>0</formula>
    </cfRule>
  </conditionalFormatting>
  <conditionalFormatting sqref="N67">
    <cfRule type="cellIs" dxfId="4176" priority="19" operator="equal">
      <formula>0</formula>
    </cfRule>
    <cfRule type="cellIs" dxfId="4175" priority="18" operator="equal">
      <formula>0</formula>
    </cfRule>
    <cfRule type="cellIs" dxfId="4174" priority="20" operator="equal">
      <formula>0</formula>
    </cfRule>
  </conditionalFormatting>
  <conditionalFormatting sqref="N79">
    <cfRule type="cellIs" dxfId="4173" priority="22" operator="equal">
      <formula>0</formula>
    </cfRule>
    <cfRule type="cellIs" dxfId="4172" priority="23" operator="equal">
      <formula>0</formula>
    </cfRule>
    <cfRule type="cellIs" dxfId="4171" priority="21" operator="equal">
      <formula>0</formula>
    </cfRule>
  </conditionalFormatting>
  <conditionalFormatting sqref="N91">
    <cfRule type="cellIs" dxfId="4170" priority="26" operator="equal">
      <formula>0</formula>
    </cfRule>
    <cfRule type="cellIs" dxfId="4169" priority="25" operator="equal">
      <formula>0</formula>
    </cfRule>
    <cfRule type="cellIs" dxfId="4168" priority="24" operator="equal">
      <formula>0</formula>
    </cfRule>
  </conditionalFormatting>
  <conditionalFormatting sqref="N95">
    <cfRule type="cellIs" dxfId="4167" priority="2" operator="equal">
      <formula>0</formula>
    </cfRule>
    <cfRule type="cellIs" dxfId="4166" priority="3" operator="equal">
      <formula>0</formula>
    </cfRule>
    <cfRule type="cellIs" dxfId="4165" priority="1" operator="equal">
      <formula>0</formula>
    </cfRule>
  </conditionalFormatting>
  <conditionalFormatting sqref="P42:P43">
    <cfRule type="expression" dxfId="4150" priority="1015">
      <formula>P$17=1</formula>
    </cfRule>
    <cfRule type="expression" dxfId="4149" priority="1017">
      <formula>COUNTIF(祝日,P$42)=1</formula>
    </cfRule>
    <cfRule type="expression" dxfId="4148" priority="1016">
      <formula>P$17=7</formula>
    </cfRule>
  </conditionalFormatting>
  <conditionalFormatting sqref="P55">
    <cfRule type="cellIs" dxfId="4147" priority="1012" operator="equal">
      <formula>0</formula>
    </cfRule>
    <cfRule type="cellIs" dxfId="4146" priority="1013" operator="equal">
      <formula>0</formula>
    </cfRule>
    <cfRule type="cellIs" dxfId="4145" priority="1014" operator="equal">
      <formula>0</formula>
    </cfRule>
  </conditionalFormatting>
  <conditionalFormatting sqref="P67">
    <cfRule type="cellIs" dxfId="4144" priority="1003" operator="equal">
      <formula>0</formula>
    </cfRule>
    <cfRule type="cellIs" dxfId="4143" priority="1004" operator="equal">
      <formula>0</formula>
    </cfRule>
    <cfRule type="cellIs" dxfId="4142" priority="1005" operator="equal">
      <formula>0</formula>
    </cfRule>
  </conditionalFormatting>
  <conditionalFormatting sqref="P79">
    <cfRule type="cellIs" dxfId="4141" priority="1006" operator="equal">
      <formula>0</formula>
    </cfRule>
    <cfRule type="cellIs" dxfId="4140" priority="1007" operator="equal">
      <formula>0</formula>
    </cfRule>
    <cfRule type="cellIs" dxfId="4139" priority="1008" operator="equal">
      <formula>0</formula>
    </cfRule>
  </conditionalFormatting>
  <conditionalFormatting sqref="P91">
    <cfRule type="cellIs" dxfId="4138" priority="1009" operator="equal">
      <formula>0</formula>
    </cfRule>
    <cfRule type="cellIs" dxfId="4137" priority="1010" operator="equal">
      <formula>0</formula>
    </cfRule>
    <cfRule type="cellIs" dxfId="4136" priority="1011" operator="equal">
      <formula>0</formula>
    </cfRule>
  </conditionalFormatting>
  <conditionalFormatting sqref="P95">
    <cfRule type="cellIs" dxfId="4135" priority="985" operator="equal">
      <formula>0</formula>
    </cfRule>
    <cfRule type="cellIs" dxfId="4134" priority="986" operator="equal">
      <formula>0</formula>
    </cfRule>
    <cfRule type="cellIs" dxfId="4133" priority="987" operator="equal">
      <formula>0</formula>
    </cfRule>
  </conditionalFormatting>
  <conditionalFormatting sqref="R42:R43">
    <cfRule type="expression" dxfId="4117" priority="982">
      <formula>R$17=1</formula>
    </cfRule>
    <cfRule type="expression" dxfId="4116" priority="984">
      <formula>COUNTIF(祝日,R$42)=1</formula>
    </cfRule>
    <cfRule type="expression" dxfId="4115" priority="983">
      <formula>R$17=7</formula>
    </cfRule>
  </conditionalFormatting>
  <conditionalFormatting sqref="R55">
    <cfRule type="cellIs" dxfId="4114" priority="979" operator="equal">
      <formula>0</formula>
    </cfRule>
    <cfRule type="cellIs" dxfId="4113" priority="980" operator="equal">
      <formula>0</formula>
    </cfRule>
    <cfRule type="cellIs" dxfId="4112" priority="981" operator="equal">
      <formula>0</formula>
    </cfRule>
  </conditionalFormatting>
  <conditionalFormatting sqref="R67">
    <cfRule type="cellIs" dxfId="4111" priority="970" operator="equal">
      <formula>0</formula>
    </cfRule>
    <cfRule type="cellIs" dxfId="4110" priority="972" operator="equal">
      <formula>0</formula>
    </cfRule>
    <cfRule type="cellIs" dxfId="4109" priority="971" operator="equal">
      <formula>0</formula>
    </cfRule>
  </conditionalFormatting>
  <conditionalFormatting sqref="R79">
    <cfRule type="cellIs" dxfId="4108" priority="973" operator="equal">
      <formula>0</formula>
    </cfRule>
    <cfRule type="cellIs" dxfId="4107" priority="974" operator="equal">
      <formula>0</formula>
    </cfRule>
    <cfRule type="cellIs" dxfId="4106" priority="975" operator="equal">
      <formula>0</formula>
    </cfRule>
  </conditionalFormatting>
  <conditionalFormatting sqref="R91">
    <cfRule type="cellIs" dxfId="4105" priority="976" operator="equal">
      <formula>0</formula>
    </cfRule>
    <cfRule type="cellIs" dxfId="4104" priority="977" operator="equal">
      <formula>0</formula>
    </cfRule>
    <cfRule type="cellIs" dxfId="4103" priority="978" operator="equal">
      <formula>0</formula>
    </cfRule>
  </conditionalFormatting>
  <conditionalFormatting sqref="R95">
    <cfRule type="cellIs" dxfId="4102" priority="952" operator="equal">
      <formula>0</formula>
    </cfRule>
    <cfRule type="cellIs" dxfId="4101" priority="953" operator="equal">
      <formula>0</formula>
    </cfRule>
    <cfRule type="cellIs" dxfId="4100" priority="954" operator="equal">
      <formula>0</formula>
    </cfRule>
  </conditionalFormatting>
  <conditionalFormatting sqref="R15:U15 D143:E143 R144:S234">
    <cfRule type="expression" dxfId="4084" priority="1222">
      <formula>#REF!="不明"</formula>
    </cfRule>
    <cfRule type="expression" dxfId="4083" priority="1220">
      <formula>#REF!="浪費"</formula>
    </cfRule>
    <cfRule type="expression" dxfId="4082" priority="1221">
      <formula>#REF!="投資"</formula>
    </cfRule>
  </conditionalFormatting>
  <conditionalFormatting sqref="T42:T43">
    <cfRule type="expression" dxfId="4081" priority="950">
      <formula>T$17=7</formula>
    </cfRule>
    <cfRule type="expression" dxfId="4080" priority="951">
      <formula>COUNTIF(祝日,T$42)=1</formula>
    </cfRule>
    <cfRule type="expression" dxfId="4079" priority="949">
      <formula>T$17=1</formula>
    </cfRule>
  </conditionalFormatting>
  <conditionalFormatting sqref="T55">
    <cfRule type="cellIs" dxfId="4078" priority="946" operator="equal">
      <formula>0</formula>
    </cfRule>
    <cfRule type="cellIs" dxfId="4077" priority="947" operator="equal">
      <formula>0</formula>
    </cfRule>
    <cfRule type="cellIs" dxfId="4076" priority="948" operator="equal">
      <formula>0</formula>
    </cfRule>
  </conditionalFormatting>
  <conditionalFormatting sqref="T67">
    <cfRule type="cellIs" dxfId="4075" priority="937" operator="equal">
      <formula>0</formula>
    </cfRule>
    <cfRule type="cellIs" dxfId="4074" priority="938" operator="equal">
      <formula>0</formula>
    </cfRule>
    <cfRule type="cellIs" dxfId="4073" priority="939" operator="equal">
      <formula>0</formula>
    </cfRule>
  </conditionalFormatting>
  <conditionalFormatting sqref="T79">
    <cfRule type="cellIs" dxfId="4072" priority="942" operator="equal">
      <formula>0</formula>
    </cfRule>
    <cfRule type="cellIs" dxfId="4071" priority="940" operator="equal">
      <formula>0</formula>
    </cfRule>
    <cfRule type="cellIs" dxfId="4070" priority="941" operator="equal">
      <formula>0</formula>
    </cfRule>
  </conditionalFormatting>
  <conditionalFormatting sqref="T91">
    <cfRule type="cellIs" dxfId="4069" priority="944" operator="equal">
      <formula>0</formula>
    </cfRule>
    <cfRule type="cellIs" dxfId="4068" priority="943" operator="equal">
      <formula>0</formula>
    </cfRule>
    <cfRule type="cellIs" dxfId="4067" priority="945" operator="equal">
      <formula>0</formula>
    </cfRule>
  </conditionalFormatting>
  <conditionalFormatting sqref="T95">
    <cfRule type="cellIs" dxfId="4066" priority="919" operator="equal">
      <formula>0</formula>
    </cfRule>
    <cfRule type="cellIs" dxfId="4065" priority="920" operator="equal">
      <formula>0</formula>
    </cfRule>
    <cfRule type="cellIs" dxfId="4064" priority="921" operator="equal">
      <formula>0</formula>
    </cfRule>
  </conditionalFormatting>
  <conditionalFormatting sqref="V42:V43">
    <cfRule type="expression" dxfId="4048" priority="918">
      <formula>COUNTIF(祝日,V$42)=1</formula>
    </cfRule>
    <cfRule type="expression" dxfId="4047" priority="917">
      <formula>V$17=7</formula>
    </cfRule>
    <cfRule type="expression" dxfId="4046" priority="916">
      <formula>V$17=1</formula>
    </cfRule>
  </conditionalFormatting>
  <conditionalFormatting sqref="V55">
    <cfRule type="cellIs" dxfId="4045" priority="914" operator="equal">
      <formula>0</formula>
    </cfRule>
    <cfRule type="cellIs" dxfId="4044" priority="913" operator="equal">
      <formula>0</formula>
    </cfRule>
    <cfRule type="cellIs" dxfId="4043" priority="915" operator="equal">
      <formula>0</formula>
    </cfRule>
  </conditionalFormatting>
  <conditionalFormatting sqref="V67">
    <cfRule type="cellIs" dxfId="4042" priority="905" operator="equal">
      <formula>0</formula>
    </cfRule>
    <cfRule type="cellIs" dxfId="4041" priority="906" operator="equal">
      <formula>0</formula>
    </cfRule>
    <cfRule type="cellIs" dxfId="4040" priority="904" operator="equal">
      <formula>0</formula>
    </cfRule>
  </conditionalFormatting>
  <conditionalFormatting sqref="V79">
    <cfRule type="cellIs" dxfId="4039" priority="908" operator="equal">
      <formula>0</formula>
    </cfRule>
    <cfRule type="cellIs" dxfId="4038" priority="907" operator="equal">
      <formula>0</formula>
    </cfRule>
    <cfRule type="cellIs" dxfId="4037" priority="909" operator="equal">
      <formula>0</formula>
    </cfRule>
  </conditionalFormatting>
  <conditionalFormatting sqref="V91">
    <cfRule type="cellIs" dxfId="4036" priority="910" operator="equal">
      <formula>0</formula>
    </cfRule>
    <cfRule type="cellIs" dxfId="4035" priority="911" operator="equal">
      <formula>0</formula>
    </cfRule>
    <cfRule type="cellIs" dxfId="4034" priority="912" operator="equal">
      <formula>0</formula>
    </cfRule>
  </conditionalFormatting>
  <conditionalFormatting sqref="V95">
    <cfRule type="cellIs" dxfId="4033" priority="887" operator="equal">
      <formula>0</formula>
    </cfRule>
    <cfRule type="cellIs" dxfId="4032" priority="886" operator="equal">
      <formula>0</formula>
    </cfRule>
    <cfRule type="cellIs" dxfId="4031" priority="888" operator="equal">
      <formula>0</formula>
    </cfRule>
  </conditionalFormatting>
  <conditionalFormatting sqref="X42:X43">
    <cfRule type="expression" dxfId="4015" priority="884">
      <formula>X$17=7</formula>
    </cfRule>
    <cfRule type="expression" dxfId="4014" priority="883">
      <formula>X$17=1</formula>
    </cfRule>
    <cfRule type="expression" dxfId="4013" priority="885">
      <formula>COUNTIF(祝日,X$42)=1</formula>
    </cfRule>
  </conditionalFormatting>
  <conditionalFormatting sqref="X55">
    <cfRule type="cellIs" dxfId="4012" priority="881" operator="equal">
      <formula>0</formula>
    </cfRule>
    <cfRule type="cellIs" dxfId="4011" priority="880" operator="equal">
      <formula>0</formula>
    </cfRule>
    <cfRule type="cellIs" dxfId="4010" priority="882" operator="equal">
      <formula>0</formula>
    </cfRule>
  </conditionalFormatting>
  <conditionalFormatting sqref="X67">
    <cfRule type="cellIs" dxfId="4009" priority="871" operator="equal">
      <formula>0</formula>
    </cfRule>
    <cfRule type="cellIs" dxfId="4008" priority="872" operator="equal">
      <formula>0</formula>
    </cfRule>
    <cfRule type="cellIs" dxfId="4007" priority="873" operator="equal">
      <formula>0</formula>
    </cfRule>
  </conditionalFormatting>
  <conditionalFormatting sqref="X79">
    <cfRule type="cellIs" dxfId="4006" priority="875" operator="equal">
      <formula>0</formula>
    </cfRule>
    <cfRule type="cellIs" dxfId="4005" priority="874" operator="equal">
      <formula>0</formula>
    </cfRule>
    <cfRule type="cellIs" dxfId="4004" priority="876" operator="equal">
      <formula>0</formula>
    </cfRule>
  </conditionalFormatting>
  <conditionalFormatting sqref="X91">
    <cfRule type="cellIs" dxfId="4003" priority="878" operator="equal">
      <formula>0</formula>
    </cfRule>
    <cfRule type="cellIs" dxfId="4002" priority="877" operator="equal">
      <formula>0</formula>
    </cfRule>
    <cfRule type="cellIs" dxfId="4001" priority="879" operator="equal">
      <formula>0</formula>
    </cfRule>
  </conditionalFormatting>
  <conditionalFormatting sqref="X95">
    <cfRule type="cellIs" dxfId="4000" priority="853" operator="equal">
      <formula>0</formula>
    </cfRule>
    <cfRule type="cellIs" dxfId="3999" priority="854" operator="equal">
      <formula>0</formula>
    </cfRule>
    <cfRule type="cellIs" dxfId="3998" priority="855" operator="equal">
      <formula>0</formula>
    </cfRule>
  </conditionalFormatting>
  <conditionalFormatting sqref="Y4:Z14">
    <cfRule type="cellIs" dxfId="3982" priority="129" operator="equal">
      <formula>0</formula>
    </cfRule>
  </conditionalFormatting>
  <conditionalFormatting sqref="Z42:Z43">
    <cfRule type="expression" dxfId="3981" priority="850">
      <formula>Z$17=1</formula>
    </cfRule>
    <cfRule type="expression" dxfId="3980" priority="852">
      <formula>COUNTIF(祝日,Z$42)=1</formula>
    </cfRule>
    <cfRule type="expression" dxfId="3979" priority="851">
      <formula>Z$17=7</formula>
    </cfRule>
  </conditionalFormatting>
  <conditionalFormatting sqref="Z55">
    <cfRule type="cellIs" dxfId="3978" priority="848" operator="equal">
      <formula>0</formula>
    </cfRule>
    <cfRule type="cellIs" dxfId="3977" priority="849" operator="equal">
      <formula>0</formula>
    </cfRule>
    <cfRule type="cellIs" dxfId="3976" priority="847" operator="equal">
      <formula>0</formula>
    </cfRule>
  </conditionalFormatting>
  <conditionalFormatting sqref="Z67">
    <cfRule type="cellIs" dxfId="3975" priority="838" operator="equal">
      <formula>0</formula>
    </cfRule>
    <cfRule type="cellIs" dxfId="3974" priority="839" operator="equal">
      <formula>0</formula>
    </cfRule>
    <cfRule type="cellIs" dxfId="3973" priority="840" operator="equal">
      <formula>0</formula>
    </cfRule>
  </conditionalFormatting>
  <conditionalFormatting sqref="Z79">
    <cfRule type="cellIs" dxfId="3972" priority="841" operator="equal">
      <formula>0</formula>
    </cfRule>
    <cfRule type="cellIs" dxfId="3971" priority="843" operator="equal">
      <formula>0</formula>
    </cfRule>
    <cfRule type="cellIs" dxfId="3970" priority="842" operator="equal">
      <formula>0</formula>
    </cfRule>
  </conditionalFormatting>
  <conditionalFormatting sqref="Z91">
    <cfRule type="cellIs" dxfId="3969" priority="844" operator="equal">
      <formula>0</formula>
    </cfRule>
    <cfRule type="cellIs" dxfId="3968" priority="845" operator="equal">
      <formula>0</formula>
    </cfRule>
    <cfRule type="cellIs" dxfId="3967" priority="846" operator="equal">
      <formula>0</formula>
    </cfRule>
  </conditionalFormatting>
  <conditionalFormatting sqref="Z95">
    <cfRule type="cellIs" dxfId="3966" priority="820" operator="equal">
      <formula>0</formula>
    </cfRule>
    <cfRule type="cellIs" dxfId="3965" priority="822" operator="equal">
      <formula>0</formula>
    </cfRule>
    <cfRule type="cellIs" dxfId="3964" priority="821" operator="equal">
      <formula>0</formula>
    </cfRule>
  </conditionalFormatting>
  <conditionalFormatting sqref="AB3 L4:L14 O4:O14 R4:R14 U4:V14 AB7 AB10 AB13">
    <cfRule type="cellIs" dxfId="3948" priority="1216" operator="equal">
      <formula>0</formula>
    </cfRule>
  </conditionalFormatting>
  <conditionalFormatting sqref="AB42:AB43">
    <cfRule type="expression" dxfId="3947" priority="819">
      <formula>COUNTIF(祝日,AB$42)=1</formula>
    </cfRule>
    <cfRule type="expression" dxfId="3946" priority="818">
      <formula>AB$17=7</formula>
    </cfRule>
    <cfRule type="expression" dxfId="3945" priority="817">
      <formula>AB$17=1</formula>
    </cfRule>
  </conditionalFormatting>
  <conditionalFormatting sqref="AB55">
    <cfRule type="cellIs" dxfId="3944" priority="816" operator="equal">
      <formula>0</formula>
    </cfRule>
    <cfRule type="cellIs" dxfId="3943" priority="815" operator="equal">
      <formula>0</formula>
    </cfRule>
    <cfRule type="cellIs" dxfId="3942" priority="814" operator="equal">
      <formula>0</formula>
    </cfRule>
  </conditionalFormatting>
  <conditionalFormatting sqref="AB67">
    <cfRule type="cellIs" dxfId="3941" priority="805" operator="equal">
      <formula>0</formula>
    </cfRule>
    <cfRule type="cellIs" dxfId="3940" priority="807" operator="equal">
      <formula>0</formula>
    </cfRule>
    <cfRule type="cellIs" dxfId="3939" priority="806" operator="equal">
      <formula>0</formula>
    </cfRule>
  </conditionalFormatting>
  <conditionalFormatting sqref="AB79">
    <cfRule type="cellIs" dxfId="3938" priority="809" operator="equal">
      <formula>0</formula>
    </cfRule>
    <cfRule type="cellIs" dxfId="3937" priority="808" operator="equal">
      <formula>0</formula>
    </cfRule>
    <cfRule type="cellIs" dxfId="3936" priority="810" operator="equal">
      <formula>0</formula>
    </cfRule>
  </conditionalFormatting>
  <conditionalFormatting sqref="AB91">
    <cfRule type="cellIs" dxfId="3935" priority="813" operator="equal">
      <formula>0</formula>
    </cfRule>
    <cfRule type="cellIs" dxfId="3934" priority="812" operator="equal">
      <formula>0</formula>
    </cfRule>
    <cfRule type="cellIs" dxfId="3933" priority="811" operator="equal">
      <formula>0</formula>
    </cfRule>
  </conditionalFormatting>
  <conditionalFormatting sqref="AB95">
    <cfRule type="cellIs" dxfId="3932" priority="787" operator="equal">
      <formula>0</formula>
    </cfRule>
    <cfRule type="cellIs" dxfId="3931" priority="788" operator="equal">
      <formula>0</formula>
    </cfRule>
    <cfRule type="cellIs" dxfId="3930" priority="789" operator="equal">
      <formula>0</formula>
    </cfRule>
  </conditionalFormatting>
  <conditionalFormatting sqref="AD42:AD43">
    <cfRule type="expression" dxfId="3914" priority="784">
      <formula>AD$17=1</formula>
    </cfRule>
    <cfRule type="expression" dxfId="3913" priority="786">
      <formula>COUNTIF(祝日,AD$42)=1</formula>
    </cfRule>
    <cfRule type="expression" dxfId="3912" priority="785">
      <formula>AD$17=7</formula>
    </cfRule>
  </conditionalFormatting>
  <conditionalFormatting sqref="AD55">
    <cfRule type="cellIs" dxfId="3911" priority="781" operator="equal">
      <formula>0</formula>
    </cfRule>
    <cfRule type="cellIs" dxfId="3910" priority="783" operator="equal">
      <formula>0</formula>
    </cfRule>
    <cfRule type="cellIs" dxfId="3909" priority="782" operator="equal">
      <formula>0</formula>
    </cfRule>
  </conditionalFormatting>
  <conditionalFormatting sqref="AD67">
    <cfRule type="cellIs" dxfId="3908" priority="773" operator="equal">
      <formula>0</formula>
    </cfRule>
    <cfRule type="cellIs" dxfId="3907" priority="772" operator="equal">
      <formula>0</formula>
    </cfRule>
    <cfRule type="cellIs" dxfId="3906" priority="774" operator="equal">
      <formula>0</formula>
    </cfRule>
  </conditionalFormatting>
  <conditionalFormatting sqref="AD79">
    <cfRule type="cellIs" dxfId="3905" priority="776" operator="equal">
      <formula>0</formula>
    </cfRule>
    <cfRule type="cellIs" dxfId="3904" priority="777" operator="equal">
      <formula>0</formula>
    </cfRule>
    <cfRule type="cellIs" dxfId="3903" priority="775" operator="equal">
      <formula>0</formula>
    </cfRule>
  </conditionalFormatting>
  <conditionalFormatting sqref="AD91">
    <cfRule type="cellIs" dxfId="3902" priority="778" operator="equal">
      <formula>0</formula>
    </cfRule>
    <cfRule type="cellIs" dxfId="3901" priority="779" operator="equal">
      <formula>0</formula>
    </cfRule>
    <cfRule type="cellIs" dxfId="3900" priority="780" operator="equal">
      <formula>0</formula>
    </cfRule>
  </conditionalFormatting>
  <conditionalFormatting sqref="AD95">
    <cfRule type="cellIs" dxfId="3899" priority="755" operator="equal">
      <formula>0</formula>
    </cfRule>
    <cfRule type="cellIs" dxfId="3898" priority="754" operator="equal">
      <formula>0</formula>
    </cfRule>
    <cfRule type="cellIs" dxfId="3897" priority="756" operator="equal">
      <formula>0</formula>
    </cfRule>
  </conditionalFormatting>
  <conditionalFormatting sqref="AF42:AF43">
    <cfRule type="expression" dxfId="3881" priority="752">
      <formula>AF$17=7</formula>
    </cfRule>
    <cfRule type="expression" dxfId="3880" priority="753">
      <formula>COUNTIF(祝日,AF$42)=1</formula>
    </cfRule>
    <cfRule type="expression" dxfId="3879" priority="751">
      <formula>AF$17=1</formula>
    </cfRule>
  </conditionalFormatting>
  <conditionalFormatting sqref="AF55">
    <cfRule type="cellIs" dxfId="3878" priority="748" operator="equal">
      <formula>0</formula>
    </cfRule>
    <cfRule type="cellIs" dxfId="3877" priority="750" operator="equal">
      <formula>0</formula>
    </cfRule>
    <cfRule type="cellIs" dxfId="3876" priority="749" operator="equal">
      <formula>0</formula>
    </cfRule>
  </conditionalFormatting>
  <conditionalFormatting sqref="AF67">
    <cfRule type="cellIs" dxfId="3875" priority="740" operator="equal">
      <formula>0</formula>
    </cfRule>
    <cfRule type="cellIs" dxfId="3874" priority="739" operator="equal">
      <formula>0</formula>
    </cfRule>
    <cfRule type="cellIs" dxfId="3873" priority="741" operator="equal">
      <formula>0</formula>
    </cfRule>
  </conditionalFormatting>
  <conditionalFormatting sqref="AF79">
    <cfRule type="cellIs" dxfId="3872" priority="742" operator="equal">
      <formula>0</formula>
    </cfRule>
    <cfRule type="cellIs" dxfId="3871" priority="744" operator="equal">
      <formula>0</formula>
    </cfRule>
    <cfRule type="cellIs" dxfId="3870" priority="743" operator="equal">
      <formula>0</formula>
    </cfRule>
  </conditionalFormatting>
  <conditionalFormatting sqref="AF91">
    <cfRule type="cellIs" dxfId="3869" priority="747" operator="equal">
      <formula>0</formula>
    </cfRule>
    <cfRule type="cellIs" dxfId="3868" priority="745" operator="equal">
      <formula>0</formula>
    </cfRule>
    <cfRule type="cellIs" dxfId="3867" priority="746" operator="equal">
      <formula>0</formula>
    </cfRule>
  </conditionalFormatting>
  <conditionalFormatting sqref="AF95">
    <cfRule type="cellIs" dxfId="3866" priority="721" operator="equal">
      <formula>0</formula>
    </cfRule>
    <cfRule type="cellIs" dxfId="3865" priority="722" operator="equal">
      <formula>0</formula>
    </cfRule>
    <cfRule type="cellIs" dxfId="3864" priority="723" operator="equal">
      <formula>0</formula>
    </cfRule>
  </conditionalFormatting>
  <conditionalFormatting sqref="AH42:AH43">
    <cfRule type="expression" dxfId="3848" priority="720">
      <formula>COUNTIF(祝日,AH$42)=1</formula>
    </cfRule>
    <cfRule type="expression" dxfId="3847" priority="719">
      <formula>AH$17=7</formula>
    </cfRule>
    <cfRule type="expression" dxfId="3846" priority="718">
      <formula>AH$17=1</formula>
    </cfRule>
  </conditionalFormatting>
  <conditionalFormatting sqref="AH55">
    <cfRule type="cellIs" dxfId="3845" priority="717" operator="equal">
      <formula>0</formula>
    </cfRule>
    <cfRule type="cellIs" dxfId="3844" priority="715" operator="equal">
      <formula>0</formula>
    </cfRule>
    <cfRule type="cellIs" dxfId="3843" priority="716" operator="equal">
      <formula>0</formula>
    </cfRule>
  </conditionalFormatting>
  <conditionalFormatting sqref="AH67">
    <cfRule type="cellIs" dxfId="3842" priority="706" operator="equal">
      <formula>0</formula>
    </cfRule>
    <cfRule type="cellIs" dxfId="3841" priority="707" operator="equal">
      <formula>0</formula>
    </cfRule>
    <cfRule type="cellIs" dxfId="3840" priority="708" operator="equal">
      <formula>0</formula>
    </cfRule>
  </conditionalFormatting>
  <conditionalFormatting sqref="AH79">
    <cfRule type="cellIs" dxfId="3839" priority="709" operator="equal">
      <formula>0</formula>
    </cfRule>
    <cfRule type="cellIs" dxfId="3838" priority="711" operator="equal">
      <formula>0</formula>
    </cfRule>
    <cfRule type="cellIs" dxfId="3837" priority="710" operator="equal">
      <formula>0</formula>
    </cfRule>
  </conditionalFormatting>
  <conditionalFormatting sqref="AH91">
    <cfRule type="cellIs" dxfId="3836" priority="714" operator="equal">
      <formula>0</formula>
    </cfRule>
    <cfRule type="cellIs" dxfId="3835" priority="713" operator="equal">
      <formula>0</formula>
    </cfRule>
    <cfRule type="cellIs" dxfId="3834" priority="712" operator="equal">
      <formula>0</formula>
    </cfRule>
  </conditionalFormatting>
  <conditionalFormatting sqref="AH95">
    <cfRule type="cellIs" dxfId="3833" priority="688" operator="equal">
      <formula>0</formula>
    </cfRule>
    <cfRule type="cellIs" dxfId="3832" priority="689" operator="equal">
      <formula>0</formula>
    </cfRule>
    <cfRule type="cellIs" dxfId="3831" priority="690" operator="equal">
      <formula>0</formula>
    </cfRule>
  </conditionalFormatting>
  <conditionalFormatting sqref="AJ42:AJ43">
    <cfRule type="expression" dxfId="3815" priority="687">
      <formula>COUNTIF(祝日,AJ$42)=1</formula>
    </cfRule>
    <cfRule type="expression" dxfId="3814" priority="686">
      <formula>AJ$17=7</formula>
    </cfRule>
    <cfRule type="expression" dxfId="3813" priority="685">
      <formula>AJ$17=1</formula>
    </cfRule>
  </conditionalFormatting>
  <conditionalFormatting sqref="AJ55">
    <cfRule type="cellIs" dxfId="3812" priority="684" operator="equal">
      <formula>0</formula>
    </cfRule>
    <cfRule type="cellIs" dxfId="3811" priority="682" operator="equal">
      <formula>0</formula>
    </cfRule>
    <cfRule type="cellIs" dxfId="3810" priority="683" operator="equal">
      <formula>0</formula>
    </cfRule>
  </conditionalFormatting>
  <conditionalFormatting sqref="AJ67">
    <cfRule type="cellIs" dxfId="3809" priority="673" operator="equal">
      <formula>0</formula>
    </cfRule>
    <cfRule type="cellIs" dxfId="3808" priority="674" operator="equal">
      <formula>0</formula>
    </cfRule>
    <cfRule type="cellIs" dxfId="3807" priority="675" operator="equal">
      <formula>0</formula>
    </cfRule>
  </conditionalFormatting>
  <conditionalFormatting sqref="AJ79">
    <cfRule type="cellIs" dxfId="3806" priority="676" operator="equal">
      <formula>0</formula>
    </cfRule>
    <cfRule type="cellIs" dxfId="3805" priority="678" operator="equal">
      <formula>0</formula>
    </cfRule>
    <cfRule type="cellIs" dxfId="3804" priority="677" operator="equal">
      <formula>0</formula>
    </cfRule>
  </conditionalFormatting>
  <conditionalFormatting sqref="AJ91">
    <cfRule type="cellIs" dxfId="3803" priority="679" operator="equal">
      <formula>0</formula>
    </cfRule>
    <cfRule type="cellIs" dxfId="3802" priority="680" operator="equal">
      <formula>0</formula>
    </cfRule>
    <cfRule type="cellIs" dxfId="3801" priority="681" operator="equal">
      <formula>0</formula>
    </cfRule>
  </conditionalFormatting>
  <conditionalFormatting sqref="AJ95">
    <cfRule type="cellIs" dxfId="3800" priority="655" operator="equal">
      <formula>0</formula>
    </cfRule>
    <cfRule type="cellIs" dxfId="3799" priority="656" operator="equal">
      <formula>0</formula>
    </cfRule>
    <cfRule type="cellIs" dxfId="3798" priority="657" operator="equal">
      <formula>0</formula>
    </cfRule>
  </conditionalFormatting>
  <conditionalFormatting sqref="AL42:AL43">
    <cfRule type="expression" dxfId="3782" priority="654">
      <formula>COUNTIF(祝日,AL$42)=1</formula>
    </cfRule>
    <cfRule type="expression" dxfId="3781" priority="653">
      <formula>AL$17=7</formula>
    </cfRule>
    <cfRule type="expression" dxfId="3780" priority="652">
      <formula>AL$17=1</formula>
    </cfRule>
  </conditionalFormatting>
  <conditionalFormatting sqref="AL55">
    <cfRule type="cellIs" dxfId="3779" priority="649" operator="equal">
      <formula>0</formula>
    </cfRule>
    <cfRule type="cellIs" dxfId="3778" priority="651" operator="equal">
      <formula>0</formula>
    </cfRule>
    <cfRule type="cellIs" dxfId="3777" priority="650" operator="equal">
      <formula>0</formula>
    </cfRule>
  </conditionalFormatting>
  <conditionalFormatting sqref="AL67">
    <cfRule type="cellIs" dxfId="3776" priority="640" operator="equal">
      <formula>0</formula>
    </cfRule>
    <cfRule type="cellIs" dxfId="3775" priority="641" operator="equal">
      <formula>0</formula>
    </cfRule>
    <cfRule type="cellIs" dxfId="3774" priority="642" operator="equal">
      <formula>0</formula>
    </cfRule>
  </conditionalFormatting>
  <conditionalFormatting sqref="AL79">
    <cfRule type="cellIs" dxfId="3773" priority="645" operator="equal">
      <formula>0</formula>
    </cfRule>
    <cfRule type="cellIs" dxfId="3772" priority="643" operator="equal">
      <formula>0</formula>
    </cfRule>
    <cfRule type="cellIs" dxfId="3771" priority="644" operator="equal">
      <formula>0</formula>
    </cfRule>
  </conditionalFormatting>
  <conditionalFormatting sqref="AL91">
    <cfRule type="cellIs" dxfId="3770" priority="647" operator="equal">
      <formula>0</formula>
    </cfRule>
    <cfRule type="cellIs" dxfId="3769" priority="646" operator="equal">
      <formula>0</formula>
    </cfRule>
    <cfRule type="cellIs" dxfId="3768" priority="648" operator="equal">
      <formula>0</formula>
    </cfRule>
  </conditionalFormatting>
  <conditionalFormatting sqref="AL95">
    <cfRule type="cellIs" dxfId="3767" priority="624" operator="equal">
      <formula>0</formula>
    </cfRule>
    <cfRule type="cellIs" dxfId="3766" priority="623" operator="equal">
      <formula>0</formula>
    </cfRule>
    <cfRule type="cellIs" dxfId="3765" priority="622" operator="equal">
      <formula>0</formula>
    </cfRule>
  </conditionalFormatting>
  <conditionalFormatting sqref="AN42:AN43">
    <cfRule type="expression" dxfId="3749" priority="621">
      <formula>COUNTIF(祝日,AN$42)=1</formula>
    </cfRule>
    <cfRule type="expression" dxfId="3748" priority="620">
      <formula>AN$17=7</formula>
    </cfRule>
    <cfRule type="expression" dxfId="3747" priority="619">
      <formula>AN$17=1</formula>
    </cfRule>
  </conditionalFormatting>
  <conditionalFormatting sqref="AN55">
    <cfRule type="cellIs" dxfId="3746" priority="616" operator="equal">
      <formula>0</formula>
    </cfRule>
    <cfRule type="cellIs" dxfId="3745" priority="618" operator="equal">
      <formula>0</formula>
    </cfRule>
    <cfRule type="cellIs" dxfId="3744" priority="617" operator="equal">
      <formula>0</formula>
    </cfRule>
  </conditionalFormatting>
  <conditionalFormatting sqref="AN67">
    <cfRule type="cellIs" dxfId="3743" priority="607" operator="equal">
      <formula>0</formula>
    </cfRule>
    <cfRule type="cellIs" dxfId="3742" priority="608" operator="equal">
      <formula>0</formula>
    </cfRule>
    <cfRule type="cellIs" dxfId="3741" priority="609" operator="equal">
      <formula>0</formula>
    </cfRule>
  </conditionalFormatting>
  <conditionalFormatting sqref="AN79">
    <cfRule type="cellIs" dxfId="3740" priority="610" operator="equal">
      <formula>0</formula>
    </cfRule>
    <cfRule type="cellIs" dxfId="3739" priority="612" operator="equal">
      <formula>0</formula>
    </cfRule>
    <cfRule type="cellIs" dxfId="3738" priority="611" operator="equal">
      <formula>0</formula>
    </cfRule>
  </conditionalFormatting>
  <conditionalFormatting sqref="AN91">
    <cfRule type="cellIs" dxfId="3737" priority="613" operator="equal">
      <formula>0</formula>
    </cfRule>
    <cfRule type="cellIs" dxfId="3736" priority="614" operator="equal">
      <formula>0</formula>
    </cfRule>
    <cfRule type="cellIs" dxfId="3735" priority="615" operator="equal">
      <formula>0</formula>
    </cfRule>
  </conditionalFormatting>
  <conditionalFormatting sqref="AN95">
    <cfRule type="cellIs" dxfId="3734" priority="589" operator="equal">
      <formula>0</formula>
    </cfRule>
    <cfRule type="cellIs" dxfId="3733" priority="590" operator="equal">
      <formula>0</formula>
    </cfRule>
    <cfRule type="cellIs" dxfId="3732" priority="591" operator="equal">
      <formula>0</formula>
    </cfRule>
  </conditionalFormatting>
  <conditionalFormatting sqref="AP42:AP43">
    <cfRule type="expression" dxfId="3716" priority="588">
      <formula>COUNTIF(祝日,AP$42)=1</formula>
    </cfRule>
    <cfRule type="expression" dxfId="3715" priority="587">
      <formula>AP$17=7</formula>
    </cfRule>
    <cfRule type="expression" dxfId="3714" priority="586">
      <formula>AP$17=1</formula>
    </cfRule>
  </conditionalFormatting>
  <conditionalFormatting sqref="AP55">
    <cfRule type="cellIs" dxfId="3713" priority="583" operator="equal">
      <formula>0</formula>
    </cfRule>
    <cfRule type="cellIs" dxfId="3712" priority="585" operator="equal">
      <formula>0</formula>
    </cfRule>
    <cfRule type="cellIs" dxfId="3711" priority="584" operator="equal">
      <formula>0</formula>
    </cfRule>
  </conditionalFormatting>
  <conditionalFormatting sqref="AP67">
    <cfRule type="cellIs" dxfId="3710" priority="574" operator="equal">
      <formula>0</formula>
    </cfRule>
    <cfRule type="cellIs" dxfId="3709" priority="575" operator="equal">
      <formula>0</formula>
    </cfRule>
    <cfRule type="cellIs" dxfId="3708" priority="576" operator="equal">
      <formula>0</formula>
    </cfRule>
  </conditionalFormatting>
  <conditionalFormatting sqref="AP79">
    <cfRule type="cellIs" dxfId="3707" priority="577" operator="equal">
      <formula>0</formula>
    </cfRule>
    <cfRule type="cellIs" dxfId="3706" priority="579" operator="equal">
      <formula>0</formula>
    </cfRule>
    <cfRule type="cellIs" dxfId="3705" priority="578" operator="equal">
      <formula>0</formula>
    </cfRule>
  </conditionalFormatting>
  <conditionalFormatting sqref="AP91">
    <cfRule type="cellIs" dxfId="3704" priority="580" operator="equal">
      <formula>0</formula>
    </cfRule>
    <cfRule type="cellIs" dxfId="3703" priority="581" operator="equal">
      <formula>0</formula>
    </cfRule>
    <cfRule type="cellIs" dxfId="3702" priority="582" operator="equal">
      <formula>0</formula>
    </cfRule>
  </conditionalFormatting>
  <conditionalFormatting sqref="AP95">
    <cfRule type="cellIs" dxfId="3701" priority="556" operator="equal">
      <formula>0</formula>
    </cfRule>
    <cfRule type="cellIs" dxfId="3700" priority="558" operator="equal">
      <formula>0</formula>
    </cfRule>
    <cfRule type="cellIs" dxfId="3699" priority="557" operator="equal">
      <formula>0</formula>
    </cfRule>
  </conditionalFormatting>
  <conditionalFormatting sqref="AR42:AR43">
    <cfRule type="expression" dxfId="3683" priority="554">
      <formula>AR$17=7</formula>
    </cfRule>
    <cfRule type="expression" dxfId="3682" priority="555">
      <formula>COUNTIF(祝日,AR$42)=1</formula>
    </cfRule>
    <cfRule type="expression" dxfId="3681" priority="553">
      <formula>AR$17=1</formula>
    </cfRule>
  </conditionalFormatting>
  <conditionalFormatting sqref="AR55">
    <cfRule type="cellIs" dxfId="3680" priority="550" operator="equal">
      <formula>0</formula>
    </cfRule>
    <cfRule type="cellIs" dxfId="3679" priority="552" operator="equal">
      <formula>0</formula>
    </cfRule>
    <cfRule type="cellIs" dxfId="3678" priority="551" operator="equal">
      <formula>0</formula>
    </cfRule>
  </conditionalFormatting>
  <conditionalFormatting sqref="AR67">
    <cfRule type="cellIs" dxfId="3677" priority="541" operator="equal">
      <formula>0</formula>
    </cfRule>
    <cfRule type="cellIs" dxfId="3676" priority="542" operator="equal">
      <formula>0</formula>
    </cfRule>
    <cfRule type="cellIs" dxfId="3675" priority="543" operator="equal">
      <formula>0</formula>
    </cfRule>
  </conditionalFormatting>
  <conditionalFormatting sqref="AR79">
    <cfRule type="cellIs" dxfId="3674" priority="544" operator="equal">
      <formula>0</formula>
    </cfRule>
    <cfRule type="cellIs" dxfId="3673" priority="546" operator="equal">
      <formula>0</formula>
    </cfRule>
    <cfRule type="cellIs" dxfId="3672" priority="545" operator="equal">
      <formula>0</formula>
    </cfRule>
  </conditionalFormatting>
  <conditionalFormatting sqref="AR91">
    <cfRule type="cellIs" dxfId="3671" priority="547" operator="equal">
      <formula>0</formula>
    </cfRule>
    <cfRule type="cellIs" dxfId="3670" priority="548" operator="equal">
      <formula>0</formula>
    </cfRule>
    <cfRule type="cellIs" dxfId="3669" priority="549" operator="equal">
      <formula>0</formula>
    </cfRule>
  </conditionalFormatting>
  <conditionalFormatting sqref="AR95">
    <cfRule type="cellIs" dxfId="3668" priority="523" operator="equal">
      <formula>0</formula>
    </cfRule>
    <cfRule type="cellIs" dxfId="3667" priority="524" operator="equal">
      <formula>0</formula>
    </cfRule>
    <cfRule type="cellIs" dxfId="3666" priority="525" operator="equal">
      <formula>0</formula>
    </cfRule>
  </conditionalFormatting>
  <conditionalFormatting sqref="AT42:AT43">
    <cfRule type="expression" dxfId="3650" priority="521">
      <formula>AT$17=7</formula>
    </cfRule>
    <cfRule type="expression" dxfId="3649" priority="522">
      <formula>COUNTIF(祝日,AT$42)=1</formula>
    </cfRule>
    <cfRule type="expression" dxfId="3648" priority="520">
      <formula>AT$17=1</formula>
    </cfRule>
  </conditionalFormatting>
  <conditionalFormatting sqref="AT55">
    <cfRule type="cellIs" dxfId="3647" priority="517" operator="equal">
      <formula>0</formula>
    </cfRule>
    <cfRule type="cellIs" dxfId="3646" priority="519" operator="equal">
      <formula>0</formula>
    </cfRule>
    <cfRule type="cellIs" dxfId="3645" priority="518" operator="equal">
      <formula>0</formula>
    </cfRule>
  </conditionalFormatting>
  <conditionalFormatting sqref="AT67">
    <cfRule type="cellIs" dxfId="3644" priority="509" operator="equal">
      <formula>0</formula>
    </cfRule>
    <cfRule type="cellIs" dxfId="3643" priority="510" operator="equal">
      <formula>0</formula>
    </cfRule>
    <cfRule type="cellIs" dxfId="3642" priority="508" operator="equal">
      <formula>0</formula>
    </cfRule>
  </conditionalFormatting>
  <conditionalFormatting sqref="AT79">
    <cfRule type="cellIs" dxfId="3641" priority="511" operator="equal">
      <formula>0</formula>
    </cfRule>
    <cfRule type="cellIs" dxfId="3640" priority="512" operator="equal">
      <formula>0</formula>
    </cfRule>
    <cfRule type="cellIs" dxfId="3639" priority="513" operator="equal">
      <formula>0</formula>
    </cfRule>
  </conditionalFormatting>
  <conditionalFormatting sqref="AT91">
    <cfRule type="cellIs" dxfId="3638" priority="514" operator="equal">
      <formula>0</formula>
    </cfRule>
    <cfRule type="cellIs" dxfId="3637" priority="515" operator="equal">
      <formula>0</formula>
    </cfRule>
    <cfRule type="cellIs" dxfId="3636" priority="516" operator="equal">
      <formula>0</formula>
    </cfRule>
  </conditionalFormatting>
  <conditionalFormatting sqref="AT95">
    <cfRule type="cellIs" dxfId="3635" priority="492" operator="equal">
      <formula>0</formula>
    </cfRule>
    <cfRule type="cellIs" dxfId="3634" priority="490" operator="equal">
      <formula>0</formula>
    </cfRule>
    <cfRule type="cellIs" dxfId="3633" priority="491" operator="equal">
      <formula>0</formula>
    </cfRule>
  </conditionalFormatting>
  <conditionalFormatting sqref="AV42:AV43">
    <cfRule type="expression" dxfId="3617" priority="487">
      <formula>AV$17=1</formula>
    </cfRule>
    <cfRule type="expression" dxfId="3616" priority="489">
      <formula>COUNTIF(祝日,AV$42)=1</formula>
    </cfRule>
    <cfRule type="expression" dxfId="3615" priority="488">
      <formula>AV$17=7</formula>
    </cfRule>
  </conditionalFormatting>
  <conditionalFormatting sqref="AV55">
    <cfRule type="cellIs" dxfId="3614" priority="484" operator="equal">
      <formula>0</formula>
    </cfRule>
    <cfRule type="cellIs" dxfId="3613" priority="486" operator="equal">
      <formula>0</formula>
    </cfRule>
    <cfRule type="cellIs" dxfId="3612" priority="485" operator="equal">
      <formula>0</formula>
    </cfRule>
  </conditionalFormatting>
  <conditionalFormatting sqref="AV67">
    <cfRule type="cellIs" dxfId="3611" priority="476" operator="equal">
      <formula>0</formula>
    </cfRule>
    <cfRule type="cellIs" dxfId="3610" priority="475" operator="equal">
      <formula>0</formula>
    </cfRule>
    <cfRule type="cellIs" dxfId="3609" priority="477" operator="equal">
      <formula>0</formula>
    </cfRule>
  </conditionalFormatting>
  <conditionalFormatting sqref="AV79">
    <cfRule type="cellIs" dxfId="3608" priority="479" operator="equal">
      <formula>0</formula>
    </cfRule>
    <cfRule type="cellIs" dxfId="3607" priority="480" operator="equal">
      <formula>0</formula>
    </cfRule>
    <cfRule type="cellIs" dxfId="3606" priority="478" operator="equal">
      <formula>0</formula>
    </cfRule>
  </conditionalFormatting>
  <conditionalFormatting sqref="AV91">
    <cfRule type="cellIs" dxfId="3605" priority="481" operator="equal">
      <formula>0</formula>
    </cfRule>
    <cfRule type="cellIs" dxfId="3604" priority="483" operator="equal">
      <formula>0</formula>
    </cfRule>
    <cfRule type="cellIs" dxfId="3603" priority="482" operator="equal">
      <formula>0</formula>
    </cfRule>
  </conditionalFormatting>
  <conditionalFormatting sqref="AV95">
    <cfRule type="cellIs" dxfId="3602" priority="459" operator="equal">
      <formula>0</formula>
    </cfRule>
    <cfRule type="cellIs" dxfId="3601" priority="457" operator="equal">
      <formula>0</formula>
    </cfRule>
    <cfRule type="cellIs" dxfId="3600" priority="458" operator="equal">
      <formula>0</formula>
    </cfRule>
  </conditionalFormatting>
  <conditionalFormatting sqref="AX42:AX43">
    <cfRule type="expression" dxfId="3584" priority="454">
      <formula>AX$17=1</formula>
    </cfRule>
    <cfRule type="expression" dxfId="3583" priority="455">
      <formula>AX$17=7</formula>
    </cfRule>
    <cfRule type="expression" dxfId="3582" priority="456">
      <formula>COUNTIF(祝日,AX$42)=1</formula>
    </cfRule>
  </conditionalFormatting>
  <conditionalFormatting sqref="AX55">
    <cfRule type="cellIs" dxfId="3581" priority="453" operator="equal">
      <formula>0</formula>
    </cfRule>
    <cfRule type="cellIs" dxfId="3580" priority="452" operator="equal">
      <formula>0</formula>
    </cfRule>
    <cfRule type="cellIs" dxfId="3579" priority="451" operator="equal">
      <formula>0</formula>
    </cfRule>
  </conditionalFormatting>
  <conditionalFormatting sqref="AX67">
    <cfRule type="cellIs" dxfId="3578" priority="442" operator="equal">
      <formula>0</formula>
    </cfRule>
    <cfRule type="cellIs" dxfId="3577" priority="443" operator="equal">
      <formula>0</formula>
    </cfRule>
    <cfRule type="cellIs" dxfId="3576" priority="444" operator="equal">
      <formula>0</formula>
    </cfRule>
  </conditionalFormatting>
  <conditionalFormatting sqref="AX79">
    <cfRule type="cellIs" dxfId="3575" priority="447" operator="equal">
      <formula>0</formula>
    </cfRule>
    <cfRule type="cellIs" dxfId="3574" priority="446" operator="equal">
      <formula>0</formula>
    </cfRule>
    <cfRule type="cellIs" dxfId="3573" priority="445" operator="equal">
      <formula>0</formula>
    </cfRule>
  </conditionalFormatting>
  <conditionalFormatting sqref="AX91">
    <cfRule type="cellIs" dxfId="3572" priority="448" operator="equal">
      <formula>0</formula>
    </cfRule>
    <cfRule type="cellIs" dxfId="3571" priority="449" operator="equal">
      <formula>0</formula>
    </cfRule>
    <cfRule type="cellIs" dxfId="3570" priority="450" operator="equal">
      <formula>0</formula>
    </cfRule>
  </conditionalFormatting>
  <conditionalFormatting sqref="AX95">
    <cfRule type="cellIs" dxfId="3569" priority="424" operator="equal">
      <formula>0</formula>
    </cfRule>
    <cfRule type="cellIs" dxfId="3568" priority="425" operator="equal">
      <formula>0</formula>
    </cfRule>
    <cfRule type="cellIs" dxfId="3567" priority="426" operator="equal">
      <formula>0</formula>
    </cfRule>
  </conditionalFormatting>
  <conditionalFormatting sqref="AZ42:AZ43">
    <cfRule type="expression" dxfId="3551" priority="423">
      <formula>COUNTIF(祝日,AZ$42)=1</formula>
    </cfRule>
    <cfRule type="expression" dxfId="3550" priority="422">
      <formula>AZ$17=7</formula>
    </cfRule>
    <cfRule type="expression" dxfId="3549" priority="421">
      <formula>AZ$17=1</formula>
    </cfRule>
  </conditionalFormatting>
  <conditionalFormatting sqref="AZ55">
    <cfRule type="cellIs" dxfId="3548" priority="420" operator="equal">
      <formula>0</formula>
    </cfRule>
    <cfRule type="cellIs" dxfId="3547" priority="419" operator="equal">
      <formula>0</formula>
    </cfRule>
    <cfRule type="cellIs" dxfId="3546" priority="418" operator="equal">
      <formula>0</formula>
    </cfRule>
  </conditionalFormatting>
  <conditionalFormatting sqref="AZ67">
    <cfRule type="cellIs" dxfId="3545" priority="411" operator="equal">
      <formula>0</formula>
    </cfRule>
    <cfRule type="cellIs" dxfId="3544" priority="410" operator="equal">
      <formula>0</formula>
    </cfRule>
    <cfRule type="cellIs" dxfId="3543" priority="409" operator="equal">
      <formula>0</formula>
    </cfRule>
  </conditionalFormatting>
  <conditionalFormatting sqref="AZ79">
    <cfRule type="cellIs" dxfId="3542" priority="414" operator="equal">
      <formula>0</formula>
    </cfRule>
    <cfRule type="cellIs" dxfId="3541" priority="413" operator="equal">
      <formula>0</formula>
    </cfRule>
    <cfRule type="cellIs" dxfId="3540" priority="412" operator="equal">
      <formula>0</formula>
    </cfRule>
  </conditionalFormatting>
  <conditionalFormatting sqref="AZ91">
    <cfRule type="cellIs" dxfId="3539" priority="417" operator="equal">
      <formula>0</formula>
    </cfRule>
    <cfRule type="cellIs" dxfId="3538" priority="416" operator="equal">
      <formula>0</formula>
    </cfRule>
    <cfRule type="cellIs" dxfId="3537" priority="415" operator="equal">
      <formula>0</formula>
    </cfRule>
  </conditionalFormatting>
  <conditionalFormatting sqref="AZ95">
    <cfRule type="cellIs" dxfId="3536" priority="391" operator="equal">
      <formula>0</formula>
    </cfRule>
    <cfRule type="cellIs" dxfId="3535" priority="392" operator="equal">
      <formula>0</formula>
    </cfRule>
    <cfRule type="cellIs" dxfId="3534" priority="393" operator="equal">
      <formula>0</formula>
    </cfRule>
  </conditionalFormatting>
  <conditionalFormatting sqref="BB42:BB43">
    <cfRule type="expression" dxfId="3518" priority="390">
      <formula>COUNTIF(祝日,BB$42)=1</formula>
    </cfRule>
    <cfRule type="expression" dxfId="3517" priority="389">
      <formula>BB$17=7</formula>
    </cfRule>
    <cfRule type="expression" dxfId="3516" priority="388">
      <formula>BB$17=1</formula>
    </cfRule>
  </conditionalFormatting>
  <conditionalFormatting sqref="BB55">
    <cfRule type="cellIs" dxfId="3515" priority="387" operator="equal">
      <formula>0</formula>
    </cfRule>
    <cfRule type="cellIs" dxfId="3514" priority="386" operator="equal">
      <formula>0</formula>
    </cfRule>
    <cfRule type="cellIs" dxfId="3513" priority="385" operator="equal">
      <formula>0</formula>
    </cfRule>
  </conditionalFormatting>
  <conditionalFormatting sqref="BB67">
    <cfRule type="cellIs" dxfId="3512" priority="378" operator="equal">
      <formula>0</formula>
    </cfRule>
    <cfRule type="cellIs" dxfId="3511" priority="377" operator="equal">
      <formula>0</formula>
    </cfRule>
    <cfRule type="cellIs" dxfId="3510" priority="376" operator="equal">
      <formula>0</formula>
    </cfRule>
  </conditionalFormatting>
  <conditionalFormatting sqref="BB79">
    <cfRule type="cellIs" dxfId="3509" priority="381" operator="equal">
      <formula>0</formula>
    </cfRule>
    <cfRule type="cellIs" dxfId="3508" priority="380" operator="equal">
      <formula>0</formula>
    </cfRule>
    <cfRule type="cellIs" dxfId="3507" priority="379" operator="equal">
      <formula>0</formula>
    </cfRule>
  </conditionalFormatting>
  <conditionalFormatting sqref="BB91">
    <cfRule type="cellIs" dxfId="3506" priority="384" operator="equal">
      <formula>0</formula>
    </cfRule>
    <cfRule type="cellIs" dxfId="3505" priority="383" operator="equal">
      <formula>0</formula>
    </cfRule>
    <cfRule type="cellIs" dxfId="3504" priority="382" operator="equal">
      <formula>0</formula>
    </cfRule>
  </conditionalFormatting>
  <conditionalFormatting sqref="BB95">
    <cfRule type="cellIs" dxfId="3503" priority="358" operator="equal">
      <formula>0</formula>
    </cfRule>
    <cfRule type="cellIs" dxfId="3502" priority="359" operator="equal">
      <formula>0</formula>
    </cfRule>
    <cfRule type="cellIs" dxfId="3501" priority="360" operator="equal">
      <formula>0</formula>
    </cfRule>
  </conditionalFormatting>
  <conditionalFormatting sqref="BD42:BD43">
    <cfRule type="expression" dxfId="3485" priority="357">
      <formula>COUNTIF(祝日,BD$42)=1</formula>
    </cfRule>
    <cfRule type="expression" dxfId="3484" priority="356">
      <formula>BD$17=7</formula>
    </cfRule>
    <cfRule type="expression" dxfId="3483" priority="355">
      <formula>BD$17=1</formula>
    </cfRule>
  </conditionalFormatting>
  <conditionalFormatting sqref="BD55">
    <cfRule type="cellIs" dxfId="3482" priority="354" operator="equal">
      <formula>0</formula>
    </cfRule>
    <cfRule type="cellIs" dxfId="3481" priority="353" operator="equal">
      <formula>0</formula>
    </cfRule>
    <cfRule type="cellIs" dxfId="3480" priority="352" operator="equal">
      <formula>0</formula>
    </cfRule>
  </conditionalFormatting>
  <conditionalFormatting sqref="BD67">
    <cfRule type="cellIs" dxfId="3479" priority="345" operator="equal">
      <formula>0</formula>
    </cfRule>
    <cfRule type="cellIs" dxfId="3478" priority="344" operator="equal">
      <formula>0</formula>
    </cfRule>
    <cfRule type="cellIs" dxfId="3477" priority="343" operator="equal">
      <formula>0</formula>
    </cfRule>
  </conditionalFormatting>
  <conditionalFormatting sqref="BD79">
    <cfRule type="cellIs" dxfId="3476" priority="348" operator="equal">
      <formula>0</formula>
    </cfRule>
    <cfRule type="cellIs" dxfId="3475" priority="347" operator="equal">
      <formula>0</formula>
    </cfRule>
    <cfRule type="cellIs" dxfId="3474" priority="346" operator="equal">
      <formula>0</formula>
    </cfRule>
  </conditionalFormatting>
  <conditionalFormatting sqref="BD91">
    <cfRule type="cellIs" dxfId="3473" priority="351" operator="equal">
      <formula>0</formula>
    </cfRule>
    <cfRule type="cellIs" dxfId="3472" priority="350" operator="equal">
      <formula>0</formula>
    </cfRule>
    <cfRule type="cellIs" dxfId="3471" priority="349" operator="equal">
      <formula>0</formula>
    </cfRule>
  </conditionalFormatting>
  <conditionalFormatting sqref="BD95">
    <cfRule type="cellIs" dxfId="3470" priority="325" operator="equal">
      <formula>0</formula>
    </cfRule>
    <cfRule type="cellIs" dxfId="3469" priority="326" operator="equal">
      <formula>0</formula>
    </cfRule>
    <cfRule type="cellIs" dxfId="3468" priority="327" operator="equal">
      <formula>0</formula>
    </cfRule>
  </conditionalFormatting>
  <conditionalFormatting sqref="BF42:BF43">
    <cfRule type="expression" dxfId="3452" priority="324">
      <formula>COUNTIF(祝日,BF$42)=1</formula>
    </cfRule>
    <cfRule type="expression" dxfId="3451" priority="323">
      <formula>BF$17=7</formula>
    </cfRule>
    <cfRule type="expression" dxfId="3450" priority="322">
      <formula>BF$17=1</formula>
    </cfRule>
  </conditionalFormatting>
  <conditionalFormatting sqref="BF55">
    <cfRule type="cellIs" dxfId="3449" priority="321" operator="equal">
      <formula>0</formula>
    </cfRule>
    <cfRule type="cellIs" dxfId="3448" priority="320" operator="equal">
      <formula>0</formula>
    </cfRule>
    <cfRule type="cellIs" dxfId="3447" priority="319" operator="equal">
      <formula>0</formula>
    </cfRule>
  </conditionalFormatting>
  <conditionalFormatting sqref="BF67">
    <cfRule type="cellIs" dxfId="3446" priority="312" operator="equal">
      <formula>0</formula>
    </cfRule>
    <cfRule type="cellIs" dxfId="3445" priority="311" operator="equal">
      <formula>0</formula>
    </cfRule>
    <cfRule type="cellIs" dxfId="3444" priority="310" operator="equal">
      <formula>0</formula>
    </cfRule>
  </conditionalFormatting>
  <conditionalFormatting sqref="BF79">
    <cfRule type="cellIs" dxfId="3443" priority="315" operator="equal">
      <formula>0</formula>
    </cfRule>
    <cfRule type="cellIs" dxfId="3442" priority="314" operator="equal">
      <formula>0</formula>
    </cfRule>
    <cfRule type="cellIs" dxfId="3441" priority="313" operator="equal">
      <formula>0</formula>
    </cfRule>
  </conditionalFormatting>
  <conditionalFormatting sqref="BF91">
    <cfRule type="cellIs" dxfId="3440" priority="318" operator="equal">
      <formula>0</formula>
    </cfRule>
    <cfRule type="cellIs" dxfId="3439" priority="317" operator="equal">
      <formula>0</formula>
    </cfRule>
    <cfRule type="cellIs" dxfId="3438" priority="316" operator="equal">
      <formula>0</formula>
    </cfRule>
  </conditionalFormatting>
  <conditionalFormatting sqref="BF95">
    <cfRule type="cellIs" dxfId="3437" priority="292" operator="equal">
      <formula>0</formula>
    </cfRule>
    <cfRule type="cellIs" dxfId="3436" priority="293" operator="equal">
      <formula>0</formula>
    </cfRule>
    <cfRule type="cellIs" dxfId="3435" priority="294" operator="equal">
      <formula>0</formula>
    </cfRule>
  </conditionalFormatting>
  <conditionalFormatting sqref="BH42:BH43">
    <cfRule type="expression" dxfId="3419" priority="291">
      <formula>COUNTIF(祝日,BH$42)=1</formula>
    </cfRule>
    <cfRule type="expression" dxfId="3418" priority="289">
      <formula>BH$17=1</formula>
    </cfRule>
    <cfRule type="expression" dxfId="3417" priority="290">
      <formula>BH$17=7</formula>
    </cfRule>
  </conditionalFormatting>
  <conditionalFormatting sqref="BH55">
    <cfRule type="cellIs" dxfId="3416" priority="287" operator="equal">
      <formula>0</formula>
    </cfRule>
    <cfRule type="cellIs" dxfId="3415" priority="286" operator="equal">
      <formula>0</formula>
    </cfRule>
    <cfRule type="cellIs" dxfId="3414" priority="288" operator="equal">
      <formula>0</formula>
    </cfRule>
  </conditionalFormatting>
  <conditionalFormatting sqref="BH67">
    <cfRule type="cellIs" dxfId="3413" priority="279" operator="equal">
      <formula>0</formula>
    </cfRule>
    <cfRule type="cellIs" dxfId="3412" priority="278" operator="equal">
      <formula>0</formula>
    </cfRule>
    <cfRule type="cellIs" dxfId="3411" priority="277" operator="equal">
      <formula>0</formula>
    </cfRule>
  </conditionalFormatting>
  <conditionalFormatting sqref="BH79">
    <cfRule type="cellIs" dxfId="3410" priority="281" operator="equal">
      <formula>0</formula>
    </cfRule>
    <cfRule type="cellIs" dxfId="3409" priority="280" operator="equal">
      <formula>0</formula>
    </cfRule>
    <cfRule type="cellIs" dxfId="3408" priority="282" operator="equal">
      <formula>0</formula>
    </cfRule>
  </conditionalFormatting>
  <conditionalFormatting sqref="BH91">
    <cfRule type="cellIs" dxfId="3407" priority="285" operator="equal">
      <formula>0</formula>
    </cfRule>
    <cfRule type="cellIs" dxfId="3406" priority="284" operator="equal">
      <formula>0</formula>
    </cfRule>
    <cfRule type="cellIs" dxfId="3405" priority="283" operator="equal">
      <formula>0</formula>
    </cfRule>
  </conditionalFormatting>
  <conditionalFormatting sqref="BH95">
    <cfRule type="cellIs" dxfId="3404" priority="260" operator="equal">
      <formula>0</formula>
    </cfRule>
    <cfRule type="cellIs" dxfId="3403" priority="261" operator="equal">
      <formula>0</formula>
    </cfRule>
    <cfRule type="cellIs" dxfId="3402" priority="259" operator="equal">
      <formula>0</formula>
    </cfRule>
  </conditionalFormatting>
  <conditionalFormatting sqref="BJ42:BJ43">
    <cfRule type="expression" dxfId="3386" priority="257">
      <formula>BJ$17=7</formula>
    </cfRule>
    <cfRule type="expression" dxfId="3385" priority="256">
      <formula>BJ$17=1</formula>
    </cfRule>
    <cfRule type="expression" dxfId="3384" priority="258">
      <formula>COUNTIF(祝日,BJ$42)=1</formula>
    </cfRule>
  </conditionalFormatting>
  <conditionalFormatting sqref="BJ55">
    <cfRule type="cellIs" dxfId="3383" priority="254" operator="equal">
      <formula>0</formula>
    </cfRule>
    <cfRule type="cellIs" dxfId="3382" priority="255" operator="equal">
      <formula>0</formula>
    </cfRule>
    <cfRule type="cellIs" dxfId="3381" priority="253" operator="equal">
      <formula>0</formula>
    </cfRule>
  </conditionalFormatting>
  <conditionalFormatting sqref="BJ67">
    <cfRule type="cellIs" dxfId="3380" priority="244" operator="equal">
      <formula>0</formula>
    </cfRule>
    <cfRule type="cellIs" dxfId="3379" priority="245" operator="equal">
      <formula>0</formula>
    </cfRule>
    <cfRule type="cellIs" dxfId="3378" priority="246" operator="equal">
      <formula>0</formula>
    </cfRule>
  </conditionalFormatting>
  <conditionalFormatting sqref="BJ79">
    <cfRule type="cellIs" dxfId="3377" priority="248" operator="equal">
      <formula>0</formula>
    </cfRule>
    <cfRule type="cellIs" dxfId="3376" priority="247" operator="equal">
      <formula>0</formula>
    </cfRule>
    <cfRule type="cellIs" dxfId="3375" priority="249" operator="equal">
      <formula>0</formula>
    </cfRule>
  </conditionalFormatting>
  <conditionalFormatting sqref="BJ91">
    <cfRule type="cellIs" dxfId="3374" priority="251" operator="equal">
      <formula>0</formula>
    </cfRule>
    <cfRule type="cellIs" dxfId="3373" priority="252" operator="equal">
      <formula>0</formula>
    </cfRule>
    <cfRule type="cellIs" dxfId="3372" priority="250" operator="equal">
      <formula>0</formula>
    </cfRule>
  </conditionalFormatting>
  <conditionalFormatting sqref="BJ95">
    <cfRule type="cellIs" dxfId="3371" priority="227" operator="equal">
      <formula>0</formula>
    </cfRule>
    <cfRule type="cellIs" dxfId="3370" priority="228" operator="equal">
      <formula>0</formula>
    </cfRule>
    <cfRule type="cellIs" dxfId="3369" priority="226" operator="equal">
      <formula>0</formula>
    </cfRule>
  </conditionalFormatting>
  <conditionalFormatting sqref="BL42:BL43">
    <cfRule type="expression" dxfId="3353" priority="224">
      <formula>BL$17=7</formula>
    </cfRule>
    <cfRule type="expression" dxfId="3352" priority="223">
      <formula>BL$17=1</formula>
    </cfRule>
    <cfRule type="expression" dxfId="3351" priority="225">
      <formula>COUNTIF(祝日,BL$42)=1</formula>
    </cfRule>
  </conditionalFormatting>
  <conditionalFormatting sqref="BL55">
    <cfRule type="cellIs" dxfId="3350" priority="221" operator="equal">
      <formula>0</formula>
    </cfRule>
    <cfRule type="cellIs" dxfId="3349" priority="220" operator="equal">
      <formula>0</formula>
    </cfRule>
    <cfRule type="cellIs" dxfId="3348" priority="222" operator="equal">
      <formula>0</formula>
    </cfRule>
  </conditionalFormatting>
  <conditionalFormatting sqref="BL67">
    <cfRule type="cellIs" dxfId="3347" priority="211" operator="equal">
      <formula>0</formula>
    </cfRule>
    <cfRule type="cellIs" dxfId="3346" priority="212" operator="equal">
      <formula>0</formula>
    </cfRule>
    <cfRule type="cellIs" dxfId="3345" priority="213" operator="equal">
      <formula>0</formula>
    </cfRule>
  </conditionalFormatting>
  <conditionalFormatting sqref="BL79">
    <cfRule type="cellIs" dxfId="3344" priority="215" operator="equal">
      <formula>0</formula>
    </cfRule>
    <cfRule type="cellIs" dxfId="3343" priority="214" operator="equal">
      <formula>0</formula>
    </cfRule>
    <cfRule type="cellIs" dxfId="3342" priority="216" operator="equal">
      <formula>0</formula>
    </cfRule>
  </conditionalFormatting>
  <conditionalFormatting sqref="BL91">
    <cfRule type="cellIs" dxfId="3341" priority="217" operator="equal">
      <formula>0</formula>
    </cfRule>
    <cfRule type="cellIs" dxfId="3340" priority="218" operator="equal">
      <formula>0</formula>
    </cfRule>
    <cfRule type="cellIs" dxfId="3339" priority="219" operator="equal">
      <formula>0</formula>
    </cfRule>
  </conditionalFormatting>
  <conditionalFormatting sqref="BL95">
    <cfRule type="cellIs" dxfId="3338" priority="193" operator="equal">
      <formula>0</formula>
    </cfRule>
    <cfRule type="cellIs" dxfId="3337" priority="194" operator="equal">
      <formula>0</formula>
    </cfRule>
    <cfRule type="cellIs" dxfId="3336" priority="195" operator="equal">
      <formula>0</formula>
    </cfRule>
  </conditionalFormatting>
  <pageMargins left="0" right="0" top="0" bottom="0" header="0.31496062992125984" footer="0.31496062992125984"/>
  <pageSetup paperSize="9" orientation="landscape" horizontalDpi="0" verticalDpi="0" r:id="rId1"/>
  <ignoredErrors>
    <ignoredError sqref="F13:I13 C30:C34 BF20 D19:BM19 D21:BM28 D20:BE20 BG20:BM20 L4:L13 O4:O13 R4:R13 V5:V7 H14:I14 F4:G4 F5:I5 F6:I6 F7:I7 F8:I8 F9:I9 F10:I10 F11:I11 F12:I12 I4 V9:V13 D31:BM35 E29:BM29 F30:BM30 E18:BM18" unlocked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1200" id="{A4F2DB5F-A65B-4F96-8B70-4FB7D6ADCA9D}">
            <xm:f>AND($E37=設定!$B$8,設定!$B$8&lt;&gt;"")</xm:f>
            <x14:dxf>
              <fill>
                <patternFill>
                  <bgColor rgb="FFFFFFCC"/>
                </patternFill>
              </fill>
            </x14:dxf>
          </x14:cfRule>
          <x14:cfRule type="expression" priority="1199" id="{599B4923-4F1A-4B1A-B610-78D133C77F18}">
            <xm:f>AND($E37=設定!$B$9,設定!$B$9&lt;&gt;"")</xm:f>
            <x14:dxf>
              <fill>
                <patternFill>
                  <bgColor rgb="FFEEFFCC"/>
                </patternFill>
              </fill>
            </x14:dxf>
          </x14:cfRule>
          <x14:cfRule type="expression" priority="1198" id="{E1F1E8C9-D289-47A5-AA82-BB1A8BA6B1B0}">
            <xm:f>AND($E37=設定!$B$10,設定!$B$10&lt;&gt;"")</xm:f>
            <x14:dxf>
              <fill>
                <patternFill>
                  <bgColor rgb="FFDDFFCC"/>
                </patternFill>
              </fill>
            </x14:dxf>
          </x14:cfRule>
          <x14:cfRule type="expression" priority="1197" id="{E75C402E-115E-4C69-A6A8-BA05B23EA325}">
            <xm:f>AND($E37=設定!$B$11,設定!$B$11&lt;&gt;"")</xm:f>
            <x14:dxf>
              <fill>
                <patternFill>
                  <bgColor rgb="FFCCFFDD"/>
                </patternFill>
              </fill>
            </x14:dxf>
          </x14:cfRule>
          <x14:cfRule type="expression" priority="1196" id="{FA94AFD6-8356-4A79-88B4-0C06DEF793EE}">
            <xm:f>AND($E37=設定!$B$12,設定!$B$12&lt;&gt;"")</xm:f>
            <x14:dxf>
              <fill>
                <patternFill>
                  <bgColor rgb="FFCFFCFC"/>
                </patternFill>
              </fill>
            </x14:dxf>
          </x14:cfRule>
          <x14:cfRule type="expression" priority="1195" id="{80FEEEE8-4BCD-49B7-BA29-3149F12FF8BA}">
            <xm:f>AND($E37=設定!$B$13,設定!$B$13&lt;&gt;"")</xm:f>
            <x14:dxf>
              <fill>
                <patternFill>
                  <bgColor rgb="FFCCEEFF"/>
                </patternFill>
              </fill>
            </x14:dxf>
          </x14:cfRule>
          <x14:cfRule type="expression" priority="1194" id="{A4BFA882-3AE9-461D-A52E-531633191EB8}">
            <xm:f>AND($E37=設定!$B$14,設定!$B$14&lt;&gt;"")</xm:f>
            <x14:dxf>
              <fill>
                <patternFill>
                  <bgColor rgb="FFCCDDFF"/>
                </patternFill>
              </fill>
            </x14:dxf>
          </x14:cfRule>
          <x14:cfRule type="expression" priority="1193" id="{3C2C7028-E154-47F5-99C4-2BEE7AC19D1E}">
            <xm:f>AND($E37=設定!$B$15,設定!$B$15&lt;&gt;"")</xm:f>
            <x14:dxf>
              <fill>
                <patternFill>
                  <bgColor rgb="FFD6D6F5"/>
                </patternFill>
              </fill>
            </x14:dxf>
          </x14:cfRule>
          <x14:cfRule type="expression" priority="1192" id="{9555E368-E504-4C42-A6D7-B11DC5FBE4FC}">
            <xm:f>AND($E37=設定!$B$16,設定!$B$16&lt;&gt;"")</xm:f>
            <x14:dxf>
              <fill>
                <patternFill>
                  <bgColor rgb="FFEECCFF"/>
                </patternFill>
              </fill>
            </x14:dxf>
          </x14:cfRule>
          <x14:cfRule type="expression" priority="1191" id="{3138F67C-10E4-4FEA-B7A2-70487680A635}">
            <xm:f>AND($E37=設定!$B$17,設定!$B$17&lt;&gt;"")</xm:f>
            <x14:dxf>
              <fill>
                <patternFill>
                  <bgColor rgb="FFFFCCFF"/>
                </patternFill>
              </fill>
            </x14:dxf>
          </x14:cfRule>
          <x14:cfRule type="expression" priority="1190" id="{9CC41535-2634-4F82-9EDF-9276237D28CD}">
            <xm:f>AND($E37=設定!$B$18,設定!$B$18&lt;&gt;"")</xm:f>
            <x14:dxf>
              <fill>
                <patternFill>
                  <bgColor rgb="FFF7D4EB"/>
                </patternFill>
              </fill>
            </x14:dxf>
          </x14:cfRule>
          <x14:cfRule type="expression" priority="1189" id="{EA0FE0C2-10D6-470D-9945-06EC1DF5F165}">
            <xm:f>AND($E37=設定!$B$19,設定!$B$19&lt;&gt;"")</xm:f>
            <x14:dxf>
              <fill>
                <patternFill>
                  <bgColor rgb="FFFFCCDD"/>
                </patternFill>
              </fill>
            </x14:dxf>
          </x14:cfRule>
          <x14:cfRule type="expression" priority="1203" id="{0C20F7C2-CD4F-4A09-BDF0-4F4D7B305FA1}">
            <xm:f>AND($E37=設定!$B$5,設定!$B$5&lt;&gt;"")</xm:f>
            <x14:dxf>
              <fill>
                <patternFill>
                  <bgColor rgb="FFFFCCCC"/>
                </patternFill>
              </fill>
            </x14:dxf>
          </x14:cfRule>
          <x14:cfRule type="expression" priority="1202" id="{35618C02-183B-4278-A165-806EA8F7F1D8}">
            <xm:f>AND($E37=設定!$B$6,設定!$B$6&lt;&gt;"")</xm:f>
            <x14:dxf>
              <fill>
                <patternFill>
                  <bgColor rgb="FFF1E5DB"/>
                </patternFill>
              </fill>
            </x14:dxf>
          </x14:cfRule>
          <x14:cfRule type="expression" priority="1201" id="{3FEE67B2-7A36-4982-A123-136726437095}">
            <xm:f>AND($E37=設定!$B$7,設定!$B$7&lt;&gt;"")</xm:f>
            <x14:dxf>
              <fill>
                <patternFill>
                  <bgColor rgb="FFFFEECC"/>
                </patternFill>
              </fill>
            </x14:dxf>
          </x14:cfRule>
          <xm:sqref>D37:E125</xm:sqref>
        </x14:conditionalFormatting>
        <x14:conditionalFormatting xmlns:xm="http://schemas.microsoft.com/office/excel/2006/main">
          <x14:cfRule type="expression" priority="1183" id="{E1E31298-F0CD-4344-9F44-7230CA653BF2}">
            <xm:f>D$16&gt;設定!$U$5</xm:f>
            <x14:dxf>
              <numFmt numFmtId="183" formatCode=";;;"/>
            </x14:dxf>
          </x14:cfRule>
          <xm:sqref>D20:BM35</xm:sqref>
        </x14:conditionalFormatting>
        <x14:conditionalFormatting xmlns:xm="http://schemas.microsoft.com/office/excel/2006/main">
          <x14:cfRule type="expression" priority="4903" id="{7B8152DB-9836-4F2B-9344-46FA894D0569}">
            <xm:f>AND($G84=ガイド!$B$5,ガイド!$B$5&lt;&gt;"")</xm:f>
            <x14:dxf>
              <fill>
                <patternFill>
                  <bgColor rgb="FFFFCCCC"/>
                </patternFill>
              </fill>
            </x14:dxf>
          </x14:cfRule>
          <x14:cfRule type="expression" priority="4902" id="{528339A6-0D90-4E92-8029-D4CDCB26ACA7}">
            <xm:f>AND($G84=ガイド!$B$6,ガイド!$B$6&lt;&gt;"")</xm:f>
            <x14:dxf>
              <fill>
                <patternFill>
                  <bgColor rgb="FFF1E5DB"/>
                </patternFill>
              </fill>
            </x14:dxf>
          </x14:cfRule>
          <x14:cfRule type="expression" priority="4901" id="{C8DFA91B-9FE7-4232-A100-EF43FC9E71C0}">
            <xm:f>AND($G84=ガイド!$B$7,ガイド!$B$7&lt;&gt;"")</xm:f>
            <x14:dxf>
              <fill>
                <patternFill>
                  <bgColor rgb="FFFFEECC"/>
                </patternFill>
              </fill>
            </x14:dxf>
          </x14:cfRule>
          <x14:cfRule type="expression" priority="4890" id="{342FD2D4-073F-402D-9A54-AF8AD5FDDEDE}">
            <xm:f>AND($G84=設定!$B$19,設定!$B$19&lt;&gt;"")</xm:f>
            <x14:dxf>
              <fill>
                <patternFill>
                  <bgColor rgb="FFFFCCDD"/>
                </patternFill>
              </fill>
            </x14:dxf>
          </x14:cfRule>
          <x14:cfRule type="expression" priority="4891" id="{088543ED-4A5E-4CCC-92CC-0A87B8779889}">
            <xm:f>AND($G84=設定!$B$18,設定!$B$18&lt;&gt;"")</xm:f>
            <x14:dxf>
              <fill>
                <patternFill>
                  <bgColor rgb="FFF7D4EB"/>
                </patternFill>
              </fill>
            </x14:dxf>
          </x14:cfRule>
          <x14:cfRule type="expression" priority="4892" id="{17EC1146-9580-47C0-81E5-6B876D291C81}">
            <xm:f>AND($G84=設定!$B$17,設定!$B$17&lt;&gt;"")</xm:f>
            <x14:dxf>
              <fill>
                <patternFill>
                  <bgColor rgb="FFFFCCFF"/>
                </patternFill>
              </fill>
            </x14:dxf>
          </x14:cfRule>
          <x14:cfRule type="expression" priority="4893" id="{3E507F79-323A-4C7D-BFB5-03E970815A7C}">
            <xm:f>AND($G84=設定!$B$16,設定!$B$16&lt;&gt;"")</xm:f>
            <x14:dxf>
              <fill>
                <patternFill>
                  <bgColor rgb="FFEECCFF"/>
                </patternFill>
              </fill>
            </x14:dxf>
          </x14:cfRule>
          <x14:cfRule type="expression" priority="4900" id="{EFE9A2E8-DD28-48E5-AC9B-AEC773A7E817}">
            <xm:f>AND($G84=ガイド!$B$8,ガイド!$B$8&lt;&gt;"")</xm:f>
            <x14:dxf>
              <fill>
                <patternFill>
                  <bgColor rgb="FFFFFFCC"/>
                </patternFill>
              </fill>
            </x14:dxf>
          </x14:cfRule>
          <x14:cfRule type="expression" priority="4895" id="{AA56B110-D127-41CA-8554-3C4B46CE5DDB}">
            <xm:f>AND($G84=ガイド!$B$13,ガイド!$B$13&lt;&gt;"")</xm:f>
            <x14:dxf>
              <fill>
                <patternFill>
                  <bgColor rgb="FFCCDDFF"/>
                </patternFill>
              </fill>
            </x14:dxf>
          </x14:cfRule>
          <x14:cfRule type="expression" priority="4896" id="{94114643-CA6C-483A-B275-58EE0FFA2AA0}">
            <xm:f>AND($G84=ガイド!$B$12,ガイド!$B$12&lt;&gt;"")</xm:f>
            <x14:dxf>
              <fill>
                <patternFill>
                  <bgColor rgb="FFCCEEFF"/>
                </patternFill>
              </fill>
            </x14:dxf>
          </x14:cfRule>
          <x14:cfRule type="expression" priority="4894" id="{38CA2C7D-E227-4267-84E5-B6A2EF5AF1CA}">
            <xm:f>AND($G84=設定!$B$15,設定!$B$15&lt;&gt;"")</xm:f>
            <x14:dxf>
              <fill>
                <patternFill>
                  <bgColor rgb="FFD6D6F5"/>
                </patternFill>
              </fill>
            </x14:dxf>
          </x14:cfRule>
          <x14:cfRule type="expression" priority="4899" id="{DE01DE46-CF93-46F8-9689-E164016A93A7}">
            <xm:f>AND($G84=ガイド!$B$9,ガイド!$B$9&lt;&gt;"")</xm:f>
            <x14:dxf>
              <fill>
                <patternFill>
                  <bgColor rgb="FFEEFFCC"/>
                </patternFill>
              </fill>
            </x14:dxf>
          </x14:cfRule>
          <x14:cfRule type="expression" priority="4898" id="{C5659277-38DD-430C-996E-318F18E9F32C}">
            <xm:f>AND($G84=ガイド!$B$10,ガイド!$B$10&lt;&gt;"")</xm:f>
            <x14:dxf>
              <fill>
                <patternFill>
                  <bgColor rgb="FFCCFFDD"/>
                </patternFill>
              </fill>
            </x14:dxf>
          </x14:cfRule>
          <x14:cfRule type="expression" priority="4897" id="{E47023B1-2A82-4CAC-AA64-A0586D11960D}">
            <xm:f>AND($G84=ガイド!$B$11,ガイド!$B$11&lt;&gt;"")</xm:f>
            <x14:dxf>
              <fill>
                <patternFill>
                  <bgColor rgb="FFCFFCFC"/>
                </patternFill>
              </fill>
            </x14:dxf>
          </x14:cfRule>
          <xm:sqref>F83</xm:sqref>
        </x14:conditionalFormatting>
        <x14:conditionalFormatting xmlns:xm="http://schemas.microsoft.com/office/excel/2006/main">
          <x14:cfRule type="expression" priority="143" id="{DE01DE46-CF93-46F8-9689-E164016A93A7}">
            <xm:f>AND($G37=ガイド!$B$9,ガイド!$B$9&lt;&gt;"")</xm:f>
            <x14:dxf>
              <fill>
                <patternFill>
                  <bgColor rgb="FFEEFFCC"/>
                </patternFill>
              </fill>
            </x14:dxf>
          </x14:cfRule>
          <x14:cfRule type="expression" priority="137" id="{38CA2C7D-E227-4267-84E5-B6A2EF5AF1CA}">
            <xm:f>AND($G37=設定!$B$15,設定!$B$15&lt;&gt;"")</xm:f>
            <x14:dxf>
              <fill>
                <patternFill>
                  <bgColor rgb="FFD6D6F5"/>
                </patternFill>
              </fill>
            </x14:dxf>
          </x14:cfRule>
          <x14:cfRule type="expression" priority="147" id="{7B8152DB-9836-4F2B-9344-46FA894D0569}">
            <xm:f>AND($G37=ガイド!$B$5,ガイド!$B$5&lt;&gt;"")</xm:f>
            <x14:dxf>
              <fill>
                <patternFill>
                  <bgColor rgb="FFFFCCCC"/>
                </patternFill>
              </fill>
            </x14:dxf>
          </x14:cfRule>
          <x14:cfRule type="expression" priority="146" id="{528339A6-0D90-4E92-8029-D4CDCB26ACA7}">
            <xm:f>AND($G37=ガイド!$B$6,ガイド!$B$6&lt;&gt;"")</xm:f>
            <x14:dxf>
              <fill>
                <patternFill>
                  <bgColor rgb="FFF1E5DB"/>
                </patternFill>
              </fill>
            </x14:dxf>
          </x14:cfRule>
          <x14:cfRule type="expression" priority="145" id="{C8DFA91B-9FE7-4232-A100-EF43FC9E71C0}">
            <xm:f>AND($G37=ガイド!$B$7,ガイド!$B$7&lt;&gt;"")</xm:f>
            <x14:dxf>
              <fill>
                <patternFill>
                  <bgColor rgb="FFFFEECC"/>
                </patternFill>
              </fill>
            </x14:dxf>
          </x14:cfRule>
          <x14:cfRule type="expression" priority="144" id="{EFE9A2E8-DD28-48E5-AC9B-AEC773A7E817}">
            <xm:f>AND($G37=ガイド!$B$8,ガイド!$B$8&lt;&gt;"")</xm:f>
            <x14:dxf>
              <fill>
                <patternFill>
                  <bgColor rgb="FFFFFFCC"/>
                </patternFill>
              </fill>
            </x14:dxf>
          </x14:cfRule>
          <x14:cfRule type="expression" priority="141" id="{C5659277-38DD-430C-996E-318F18E9F32C}">
            <xm:f>AND($G37=ガイド!$B$10,ガイド!$B$10&lt;&gt;"")</xm:f>
            <x14:dxf>
              <fill>
                <patternFill>
                  <bgColor rgb="FFCCFFDD"/>
                </patternFill>
              </fill>
            </x14:dxf>
          </x14:cfRule>
          <x14:cfRule type="expression" priority="140" id="{E47023B1-2A82-4CAC-AA64-A0586D11960D}">
            <xm:f>AND($G37=ガイド!$B$11,ガイド!$B$11&lt;&gt;"")</xm:f>
            <x14:dxf>
              <fill>
                <patternFill>
                  <bgColor rgb="FFCFFCFC"/>
                </patternFill>
              </fill>
            </x14:dxf>
          </x14:cfRule>
          <x14:cfRule type="expression" priority="139" id="{94114643-CA6C-483A-B275-58EE0FFA2AA0}">
            <xm:f>AND($G37=ガイド!$B$12,ガイド!$B$12&lt;&gt;"")</xm:f>
            <x14:dxf>
              <fill>
                <patternFill>
                  <bgColor rgb="FFCCEEFF"/>
                </patternFill>
              </fill>
            </x14:dxf>
          </x14:cfRule>
          <x14:cfRule type="expression" priority="138" id="{AA56B110-D127-41CA-8554-3C4B46CE5DDB}">
            <xm:f>AND($G37=ガイド!$B$13,ガイド!$B$13&lt;&gt;"")</xm:f>
            <x14:dxf>
              <fill>
                <patternFill>
                  <bgColor rgb="FFCCDDFF"/>
                </patternFill>
              </fill>
            </x14:dxf>
          </x14:cfRule>
          <x14:cfRule type="expression" priority="134" id="{088543ED-4A5E-4CCC-92CC-0A87B8779889}">
            <xm:f>AND($G37=設定!$B$18,設定!$B$18&lt;&gt;"")</xm:f>
            <x14:dxf>
              <fill>
                <patternFill>
                  <bgColor rgb="FFF7D4EB"/>
                </patternFill>
              </fill>
            </x14:dxf>
          </x14:cfRule>
          <x14:cfRule type="expression" priority="136" id="{3E507F79-323A-4C7D-BFB5-03E970815A7C}">
            <xm:f>AND($G37=設定!$B$16,設定!$B$16&lt;&gt;"")</xm:f>
            <x14:dxf>
              <fill>
                <patternFill>
                  <bgColor rgb="FFEECCFF"/>
                </patternFill>
              </fill>
            </x14:dxf>
          </x14:cfRule>
          <x14:cfRule type="expression" priority="135" id="{17EC1146-9580-47C0-81E5-6B876D291C81}">
            <xm:f>AND($G37=設定!$B$17,設定!$B$17&lt;&gt;"")</xm:f>
            <x14:dxf>
              <fill>
                <patternFill>
                  <bgColor rgb="FFFFCCFF"/>
                </patternFill>
              </fill>
            </x14:dxf>
          </x14:cfRule>
          <xm:sqref>F37:G82 G83:G84 F85:G125</xm:sqref>
        </x14:conditionalFormatting>
        <x14:conditionalFormatting xmlns:xm="http://schemas.microsoft.com/office/excel/2006/main">
          <x14:cfRule type="expression" priority="133" id="{342FD2D4-073F-402D-9A54-AF8AD5FDDEDE}">
            <xm:f>AND($G37=設定!$B$19,設定!$B$19&lt;&gt;"")</xm:f>
            <x14:dxf>
              <fill>
                <patternFill>
                  <bgColor rgb="FFFFCCDD"/>
                </patternFill>
              </fill>
            </x14:dxf>
          </x14:cfRule>
          <xm:sqref>F85:G125 F37:G82 G83:G84</xm:sqref>
        </x14:conditionalFormatting>
        <x14:conditionalFormatting xmlns:xm="http://schemas.microsoft.com/office/excel/2006/main">
          <x14:cfRule type="expression" priority="104" id="{0BE1202A-8DCF-BA4D-BDA3-65C4CDD90251}">
            <xm:f>AND($G37=設定!$B$15,設定!$B$15&lt;&gt;"")</xm:f>
            <x14:dxf>
              <fill>
                <patternFill>
                  <bgColor rgb="FFD6D6F5"/>
                </patternFill>
              </fill>
            </x14:dxf>
          </x14:cfRule>
          <x14:cfRule type="expression" priority="105" id="{AE8A4D91-1846-834B-9F10-672CDEE79C41}">
            <xm:f>AND($I37=ガイド!$B$13,ガイド!$B$13&lt;&gt;"")</xm:f>
            <x14:dxf>
              <fill>
                <patternFill>
                  <bgColor rgb="FFCCDDFF"/>
                </patternFill>
              </fill>
            </x14:dxf>
          </x14:cfRule>
          <x14:cfRule type="expression" priority="100" id="{13C6B538-D597-124E-9774-395B59690C4E}">
            <xm:f>AND($G37=設定!$B$19,設定!$B$19&lt;&gt;"")</xm:f>
            <x14:dxf>
              <fill>
                <patternFill>
                  <bgColor rgb="FFFFCCDD"/>
                </patternFill>
              </fill>
            </x14:dxf>
          </x14:cfRule>
          <x14:cfRule type="expression" priority="107" id="{DAA8CF2F-7FD2-874C-B3C6-5F1FA08FB506}">
            <xm:f>AND($I37=ガイド!$B$11,ガイド!$B$11&lt;&gt;"")</xm:f>
            <x14:dxf>
              <fill>
                <patternFill>
                  <bgColor rgb="FFCFFCFC"/>
                </patternFill>
              </fill>
            </x14:dxf>
          </x14:cfRule>
          <x14:cfRule type="expression" priority="108" id="{5F82E4FC-C3EC-C641-8CAD-71406B256ADB}">
            <xm:f>AND($I37=ガイド!$B$10,ガイド!$B$10&lt;&gt;"")</xm:f>
            <x14:dxf>
              <fill>
                <patternFill>
                  <bgColor rgb="FFCCFFDD"/>
                </patternFill>
              </fill>
            </x14:dxf>
          </x14:cfRule>
          <x14:cfRule type="expression" priority="109" id="{367283C5-9C9B-7944-A0E5-4A2D40565DD4}">
            <xm:f>AND($I37=ガイド!$B$9,ガイド!$B$9&lt;&gt;"")</xm:f>
            <x14:dxf>
              <fill>
                <patternFill>
                  <bgColor rgb="FFEEFFCC"/>
                </patternFill>
              </fill>
            </x14:dxf>
          </x14:cfRule>
          <x14:cfRule type="expression" priority="110" id="{2F7C80D0-4046-2547-939C-662075C477ED}">
            <xm:f>AND($I37=ガイド!$B$8,ガイド!$B$8&lt;&gt;"")</xm:f>
            <x14:dxf>
              <fill>
                <patternFill>
                  <bgColor rgb="FFFFFFCC"/>
                </patternFill>
              </fill>
            </x14:dxf>
          </x14:cfRule>
          <x14:cfRule type="expression" priority="111" id="{46C98B4F-861C-0742-B673-C772982F8FA5}">
            <xm:f>AND($I37=ガイド!$B$7,ガイド!$B$7&lt;&gt;"")</xm:f>
            <x14:dxf>
              <fill>
                <patternFill>
                  <bgColor rgb="FFFFEECC"/>
                </patternFill>
              </fill>
            </x14:dxf>
          </x14:cfRule>
          <x14:cfRule type="expression" priority="112" id="{24C529E4-646A-BE40-BAD3-79261825724B}">
            <xm:f>AND($I37=ガイド!$B$6,ガイド!$B$6&lt;&gt;"")</xm:f>
            <x14:dxf>
              <fill>
                <patternFill>
                  <bgColor rgb="FFF1E5DB"/>
                </patternFill>
              </fill>
            </x14:dxf>
          </x14:cfRule>
          <x14:cfRule type="expression" priority="113" id="{83D13343-FA5E-2B46-B739-F917ECB3AFE3}">
            <xm:f>AND($I37=ガイド!$B$5,ガイド!$B$5&lt;&gt;"")</xm:f>
            <x14:dxf>
              <fill>
                <patternFill>
                  <bgColor rgb="FFFFCCCC"/>
                </patternFill>
              </fill>
            </x14:dxf>
          </x14:cfRule>
          <x14:cfRule type="expression" priority="103" id="{45D60286-1FE8-4C4C-8BC5-C2DB3451ABCC}">
            <xm:f>AND($G37=設定!$B$16,設定!$B$16&lt;&gt;"")</xm:f>
            <x14:dxf>
              <fill>
                <patternFill>
                  <bgColor rgb="FFEECCFF"/>
                </patternFill>
              </fill>
            </x14:dxf>
          </x14:cfRule>
          <x14:cfRule type="expression" priority="102" id="{60489BC3-DCEC-3146-A871-3F37D32C9A32}">
            <xm:f>AND($G37=設定!$B$17,設定!$B$17&lt;&gt;"")</xm:f>
            <x14:dxf>
              <fill>
                <patternFill>
                  <bgColor rgb="FFFFCCFF"/>
                </patternFill>
              </fill>
            </x14:dxf>
          </x14:cfRule>
          <x14:cfRule type="expression" priority="106" id="{9D61E0FD-2118-A44A-B445-BCF0A214321C}">
            <xm:f>AND($I37=ガイド!$B$12,ガイド!$B$12&lt;&gt;"")</xm:f>
            <x14:dxf>
              <fill>
                <patternFill>
                  <bgColor rgb="FFCCEEFF"/>
                </patternFill>
              </fill>
            </x14:dxf>
          </x14:cfRule>
          <x14:cfRule type="expression" priority="101" id="{810920DA-9F33-EE43-A9A4-3D6291947054}">
            <xm:f>AND($G37=設定!$B$18,設定!$B$18&lt;&gt;"")</xm:f>
            <x14:dxf>
              <fill>
                <patternFill>
                  <bgColor rgb="FFF7D4EB"/>
                </patternFill>
              </fill>
            </x14:dxf>
          </x14:cfRule>
          <xm:sqref>H37:I125</xm:sqref>
        </x14:conditionalFormatting>
        <x14:conditionalFormatting xmlns:xm="http://schemas.microsoft.com/office/excel/2006/main">
          <x14:cfRule type="expression" priority="68" id="{CAA9F7E4-1629-F84C-B856-6E08FEE883F7}">
            <xm:f>AND($G37=設定!$B$19,設定!$B$19&lt;&gt;"")</xm:f>
            <x14:dxf>
              <fill>
                <patternFill>
                  <bgColor rgb="FFFFCCDD"/>
                </patternFill>
              </fill>
            </x14:dxf>
          </x14:cfRule>
          <x14:cfRule type="expression" priority="69" id="{2C998324-DBE3-3A4F-8647-474FE61A949D}">
            <xm:f>AND($G37=設定!$B$18,設定!$B$18&lt;&gt;"")</xm:f>
            <x14:dxf>
              <fill>
                <patternFill>
                  <bgColor rgb="FFF7D4EB"/>
                </patternFill>
              </fill>
            </x14:dxf>
          </x14:cfRule>
          <x14:cfRule type="expression" priority="81" id="{D24EFB07-A18D-7442-83DD-E5E4F9EA74C8}">
            <xm:f>AND($K37=ガイド!$B$5,ガイド!$B$5&lt;&gt;"")</xm:f>
            <x14:dxf>
              <fill>
                <patternFill>
                  <bgColor rgb="FFFFCCCC"/>
                </patternFill>
              </fill>
            </x14:dxf>
          </x14:cfRule>
          <x14:cfRule type="expression" priority="80" id="{0174CE45-8A3F-1143-A30B-327C3D64A8AF}">
            <xm:f>AND($K37=ガイド!$B$6,ガイド!$B$6&lt;&gt;"")</xm:f>
            <x14:dxf>
              <fill>
                <patternFill>
                  <bgColor rgb="FFF1E5DB"/>
                </patternFill>
              </fill>
            </x14:dxf>
          </x14:cfRule>
          <x14:cfRule type="expression" priority="79" id="{29F986FD-EDBD-8B4B-801E-2642EEF3DBEC}">
            <xm:f>AND($K37=ガイド!$B$7,ガイド!$B$7&lt;&gt;"")</xm:f>
            <x14:dxf>
              <fill>
                <patternFill>
                  <bgColor rgb="FFFFEECC"/>
                </patternFill>
              </fill>
            </x14:dxf>
          </x14:cfRule>
          <x14:cfRule type="expression" priority="78" id="{A64966CF-1482-CB46-BDA2-BF43DC8D0600}">
            <xm:f>AND($K37=ガイド!$B$8,ガイド!$B$8&lt;&gt;"")</xm:f>
            <x14:dxf>
              <fill>
                <patternFill>
                  <bgColor rgb="FFFFFFCC"/>
                </patternFill>
              </fill>
            </x14:dxf>
          </x14:cfRule>
          <x14:cfRule type="expression" priority="70" id="{82F729EB-FC4B-4C40-8E2C-3DEFBD416188}">
            <xm:f>AND($G37=設定!$B$17,設定!$B$17&lt;&gt;"")</xm:f>
            <x14:dxf>
              <fill>
                <patternFill>
                  <bgColor rgb="FFFFCCFF"/>
                </patternFill>
              </fill>
            </x14:dxf>
          </x14:cfRule>
          <x14:cfRule type="expression" priority="77" id="{EAF7C245-FD42-4C4E-BF9B-2169B135B1CB}">
            <xm:f>AND($K37=ガイド!$B$9,ガイド!$B$9&lt;&gt;"")</xm:f>
            <x14:dxf>
              <fill>
                <patternFill>
                  <bgColor rgb="FFEEFFCC"/>
                </patternFill>
              </fill>
            </x14:dxf>
          </x14:cfRule>
          <x14:cfRule type="expression" priority="76" id="{A3BC6C9D-FCA1-A74C-9C03-39FBEDFE2875}">
            <xm:f>AND($K37=ガイド!$B$10,ガイド!$B$10&lt;&gt;"")</xm:f>
            <x14:dxf>
              <fill>
                <patternFill>
                  <bgColor rgb="FFCCFFDD"/>
                </patternFill>
              </fill>
            </x14:dxf>
          </x14:cfRule>
          <x14:cfRule type="expression" priority="75" id="{1180B349-101C-7447-93C8-81AF8BD9BED3}">
            <xm:f>AND($K37=ガイド!$B$11,ガイド!$B$11&lt;&gt;"")</xm:f>
            <x14:dxf>
              <fill>
                <patternFill>
                  <bgColor rgb="FFCFFCFC"/>
                </patternFill>
              </fill>
            </x14:dxf>
          </x14:cfRule>
          <x14:cfRule type="expression" priority="74" id="{16A46374-09F4-7F47-BB68-110CC91113C3}">
            <xm:f>AND($K37=ガイド!$B$12,ガイド!$B$12&lt;&gt;"")</xm:f>
            <x14:dxf>
              <fill>
                <patternFill>
                  <bgColor rgb="FFCCEEFF"/>
                </patternFill>
              </fill>
            </x14:dxf>
          </x14:cfRule>
          <x14:cfRule type="expression" priority="72" id="{3A4F5B37-E85D-7B4A-9CFB-59145890716E}">
            <xm:f>AND($G37=設定!$B$15,設定!$B$15&lt;&gt;"")</xm:f>
            <x14:dxf>
              <fill>
                <patternFill>
                  <bgColor rgb="FFD6D6F5"/>
                </patternFill>
              </fill>
            </x14:dxf>
          </x14:cfRule>
          <x14:cfRule type="expression" priority="73" id="{25E6EEED-9E9A-FF48-B58A-A1644074FB55}">
            <xm:f>AND($K37=ガイド!$B$13,ガイド!$B$13&lt;&gt;"")</xm:f>
            <x14:dxf>
              <fill>
                <patternFill>
                  <bgColor rgb="FFCCDDFF"/>
                </patternFill>
              </fill>
            </x14:dxf>
          </x14:cfRule>
          <x14:cfRule type="expression" priority="71" id="{9B343AAC-D50A-5843-AE36-7028B4FCD6DB}">
            <xm:f>AND($G37=設定!$B$16,設定!$B$16&lt;&gt;"")</xm:f>
            <x14:dxf>
              <fill>
                <patternFill>
                  <bgColor rgb="FFEECCFF"/>
                </patternFill>
              </fill>
            </x14:dxf>
          </x14:cfRule>
          <xm:sqref>J37:K125</xm:sqref>
        </x14:conditionalFormatting>
        <x14:conditionalFormatting xmlns:xm="http://schemas.microsoft.com/office/excel/2006/main">
          <x14:cfRule type="expression" priority="49" id="{95A2149E-5038-F649-9B62-D4E42E705F0E}">
            <xm:f>AND($M37=ガイド!$B$5,ガイド!$B$5&lt;&gt;"")</xm:f>
            <x14:dxf>
              <fill>
                <patternFill>
                  <bgColor rgb="FFFFCCCC"/>
                </patternFill>
              </fill>
            </x14:dxf>
          </x14:cfRule>
          <x14:cfRule type="expression" priority="42" id="{D717FBC6-CE4B-DB4E-89E9-AAD6C1C5190A}">
            <xm:f>AND($M37=ガイド!$B$12,ガイド!$B$12&lt;&gt;"")</xm:f>
            <x14:dxf>
              <fill>
                <patternFill>
                  <bgColor rgb="FFCCEEFF"/>
                </patternFill>
              </fill>
            </x14:dxf>
          </x14:cfRule>
          <x14:cfRule type="expression" priority="48" id="{1B686108-AD0D-024F-99C0-133FA8E40DB2}">
            <xm:f>AND($M37=ガイド!$B$6,ガイド!$B$6&lt;&gt;"")</xm:f>
            <x14:dxf>
              <fill>
                <patternFill>
                  <bgColor rgb="FFF1E5DB"/>
                </patternFill>
              </fill>
            </x14:dxf>
          </x14:cfRule>
          <x14:cfRule type="expression" priority="47" id="{959C6767-1781-5F4B-ADC7-930C0EDEE25C}">
            <xm:f>AND($M37=ガイド!$B$7,ガイド!$B$7&lt;&gt;"")</xm:f>
            <x14:dxf>
              <fill>
                <patternFill>
                  <bgColor rgb="FFFFEECC"/>
                </patternFill>
              </fill>
            </x14:dxf>
          </x14:cfRule>
          <x14:cfRule type="expression" priority="46" id="{B504F281-A92C-8545-8DE7-1FB1C1818B25}">
            <xm:f>AND($M37=ガイド!$B$8,ガイド!$B$8&lt;&gt;"")</xm:f>
            <x14:dxf>
              <fill>
                <patternFill>
                  <bgColor rgb="FFFFFFCC"/>
                </patternFill>
              </fill>
            </x14:dxf>
          </x14:cfRule>
          <x14:cfRule type="expression" priority="45" id="{0D515B3B-586D-F646-BB9A-F5DE870F9ED7}">
            <xm:f>AND($M37=ガイド!$B$9,ガイド!$B$9&lt;&gt;"")</xm:f>
            <x14:dxf>
              <fill>
                <patternFill>
                  <bgColor rgb="FFEEFFCC"/>
                </patternFill>
              </fill>
            </x14:dxf>
          </x14:cfRule>
          <x14:cfRule type="expression" priority="44" id="{E2382FD8-98C6-8C4A-A94C-289C96476772}">
            <xm:f>AND($M37=ガイド!$B$10,ガイド!$B$10&lt;&gt;"")</xm:f>
            <x14:dxf>
              <fill>
                <patternFill>
                  <bgColor rgb="FFCCFFDD"/>
                </patternFill>
              </fill>
            </x14:dxf>
          </x14:cfRule>
          <x14:cfRule type="expression" priority="39" id="{53D8EDB5-E1A0-6842-AD4F-8D0D73159BE4}">
            <xm:f>AND($G37=設定!$B$16,設定!$B$16&lt;&gt;"")</xm:f>
            <x14:dxf>
              <fill>
                <patternFill>
                  <bgColor rgb="FFEECCFF"/>
                </patternFill>
              </fill>
            </x14:dxf>
          </x14:cfRule>
          <x14:cfRule type="expression" priority="38" id="{5AD817C5-D21A-8D48-9DB4-CBADB23311D2}">
            <xm:f>AND($G37=設定!$B$17,設定!$B$17&lt;&gt;"")</xm:f>
            <x14:dxf>
              <fill>
                <patternFill>
                  <bgColor rgb="FFFFCCFF"/>
                </patternFill>
              </fill>
            </x14:dxf>
          </x14:cfRule>
          <x14:cfRule type="expression" priority="37" id="{407EB1F6-36F3-E74D-8ADA-A5443F1A3553}">
            <xm:f>AND($G37=設定!$B$18,設定!$B$18&lt;&gt;"")</xm:f>
            <x14:dxf>
              <fill>
                <patternFill>
                  <bgColor rgb="FFF7D4EB"/>
                </patternFill>
              </fill>
            </x14:dxf>
          </x14:cfRule>
          <x14:cfRule type="expression" priority="41" id="{0D062B01-BAF5-0E42-BEFF-755F3CFFADD9}">
            <xm:f>AND($M37=ガイド!$B$13,ガイド!$B$13&lt;&gt;"")</xm:f>
            <x14:dxf>
              <fill>
                <patternFill>
                  <bgColor rgb="FFCCDDFF"/>
                </patternFill>
              </fill>
            </x14:dxf>
          </x14:cfRule>
          <x14:cfRule type="expression" priority="40" id="{95FFB593-FC28-9B47-8E6D-5AC1B034EC61}">
            <xm:f>AND($G37=設定!$B$15,設定!$B$15&lt;&gt;"")</xm:f>
            <x14:dxf>
              <fill>
                <patternFill>
                  <bgColor rgb="FFD6D6F5"/>
                </patternFill>
              </fill>
            </x14:dxf>
          </x14:cfRule>
          <x14:cfRule type="expression" priority="43" id="{0AB2C399-D0A1-5B47-9CAD-60FCA3E5CC8C}">
            <xm:f>AND($M37=ガイド!$B$11,ガイド!$B$11&lt;&gt;"")</xm:f>
            <x14:dxf>
              <fill>
                <patternFill>
                  <bgColor rgb="FFCFFCFC"/>
                </patternFill>
              </fill>
            </x14:dxf>
          </x14:cfRule>
          <x14:cfRule type="expression" priority="36" id="{3F7A0FB3-013F-6541-9773-B014E8ECF116}">
            <xm:f>AND($G37=設定!$B$19,設定!$B$19&lt;&gt;"")</xm:f>
            <x14:dxf>
              <fill>
                <patternFill>
                  <bgColor rgb="FFFFCCDD"/>
                </patternFill>
              </fill>
            </x14:dxf>
          </x14:cfRule>
          <xm:sqref>L37:M125</xm:sqref>
        </x14:conditionalFormatting>
        <x14:conditionalFormatting xmlns:xm="http://schemas.microsoft.com/office/excel/2006/main">
          <x14:cfRule type="expression" priority="6" id="{E8005FC3-FED5-FF46-8EEC-C2E3829C1581}">
            <xm:f>AND($G37=設定!$B$17,設定!$B$17&lt;&gt;"")</xm:f>
            <x14:dxf>
              <fill>
                <patternFill>
                  <bgColor rgb="FFFFCCFF"/>
                </patternFill>
              </fill>
            </x14:dxf>
          </x14:cfRule>
          <x14:cfRule type="expression" priority="17" id="{1C8EB170-7E3E-254A-A293-0E51F427330B}">
            <xm:f>AND($O37=ガイド!$B$5,ガイド!$B$5&lt;&gt;"")</xm:f>
            <x14:dxf>
              <fill>
                <patternFill>
                  <bgColor rgb="FFFFCCCC"/>
                </patternFill>
              </fill>
            </x14:dxf>
          </x14:cfRule>
          <x14:cfRule type="expression" priority="16" id="{87DD813E-7612-7C43-9EDF-6EF1192A2D6A}">
            <xm:f>AND($O37=ガイド!$B$6,ガイド!$B$6&lt;&gt;"")</xm:f>
            <x14:dxf>
              <fill>
                <patternFill>
                  <bgColor rgb="FFF1E5DB"/>
                </patternFill>
              </fill>
            </x14:dxf>
          </x14:cfRule>
          <x14:cfRule type="expression" priority="15" id="{D48BC4ED-C0AC-3C48-A4B9-7FD63CFC52D7}">
            <xm:f>AND($O37=ガイド!$B$7,ガイド!$B$7&lt;&gt;"")</xm:f>
            <x14:dxf>
              <fill>
                <patternFill>
                  <bgColor rgb="FFFFEECC"/>
                </patternFill>
              </fill>
            </x14:dxf>
          </x14:cfRule>
          <x14:cfRule type="expression" priority="14" id="{78394746-81B5-A141-9C7F-4EF8357BBD36}">
            <xm:f>AND($O37=ガイド!$B$8,ガイド!$B$8&lt;&gt;"")</xm:f>
            <x14:dxf>
              <fill>
                <patternFill>
                  <bgColor rgb="FFFFFFCC"/>
                </patternFill>
              </fill>
            </x14:dxf>
          </x14:cfRule>
          <x14:cfRule type="expression" priority="13" id="{1EEE17AB-B965-EB44-B951-08E19C247DB3}">
            <xm:f>AND($O37=ガイド!$B$9,ガイド!$B$9&lt;&gt;"")</xm:f>
            <x14:dxf>
              <fill>
                <patternFill>
                  <bgColor rgb="FFEEFFCC"/>
                </patternFill>
              </fill>
            </x14:dxf>
          </x14:cfRule>
          <x14:cfRule type="expression" priority="12" id="{409B1231-6AFD-8F48-858D-52CEF44DFC35}">
            <xm:f>AND($O37=ガイド!$B$10,ガイド!$B$10&lt;&gt;"")</xm:f>
            <x14:dxf>
              <fill>
                <patternFill>
                  <bgColor rgb="FFCCFFDD"/>
                </patternFill>
              </fill>
            </x14:dxf>
          </x14:cfRule>
          <x14:cfRule type="expression" priority="11" id="{DF9234E0-BAC2-F846-95E4-44A2D5709D91}">
            <xm:f>AND($O37=ガイド!$B$11,ガイド!$B$11&lt;&gt;"")</xm:f>
            <x14:dxf>
              <fill>
                <patternFill>
                  <bgColor rgb="FFCFFCFC"/>
                </patternFill>
              </fill>
            </x14:dxf>
          </x14:cfRule>
          <x14:cfRule type="expression" priority="10" id="{1E7CD51B-A282-E24A-90AB-A99AAB3BBE1A}">
            <xm:f>AND($O37=ガイド!$B$12,ガイド!$B$12&lt;&gt;"")</xm:f>
            <x14:dxf>
              <fill>
                <patternFill>
                  <bgColor rgb="FFCCEEFF"/>
                </patternFill>
              </fill>
            </x14:dxf>
          </x14:cfRule>
          <x14:cfRule type="expression" priority="9" id="{641C3C2D-D50C-B743-BB7C-86D3BD06B729}">
            <xm:f>AND($O37=ガイド!$B$13,ガイド!$B$13&lt;&gt;"")</xm:f>
            <x14:dxf>
              <fill>
                <patternFill>
                  <bgColor rgb="FFCCDDFF"/>
                </patternFill>
              </fill>
            </x14:dxf>
          </x14:cfRule>
          <x14:cfRule type="expression" priority="8" id="{C0B4A2D8-1755-D848-9E72-D0F738942F96}">
            <xm:f>AND($G37=設定!$B$15,設定!$B$15&lt;&gt;"")</xm:f>
            <x14:dxf>
              <fill>
                <patternFill>
                  <bgColor rgb="FFD6D6F5"/>
                </patternFill>
              </fill>
            </x14:dxf>
          </x14:cfRule>
          <x14:cfRule type="expression" priority="7" id="{2A4ADD2A-AE39-EE40-B298-2E68762127CB}">
            <xm:f>AND($G37=設定!$B$16,設定!$B$16&lt;&gt;"")</xm:f>
            <x14:dxf>
              <fill>
                <patternFill>
                  <bgColor rgb="FFEECCFF"/>
                </patternFill>
              </fill>
            </x14:dxf>
          </x14:cfRule>
          <x14:cfRule type="expression" priority="4" id="{E7495406-EA54-154E-AB99-3ADFFB45D69B}">
            <xm:f>AND($G37=設定!$B$19,設定!$B$19&lt;&gt;"")</xm:f>
            <x14:dxf>
              <fill>
                <patternFill>
                  <bgColor rgb="FFFFCCDD"/>
                </patternFill>
              </fill>
            </x14:dxf>
          </x14:cfRule>
          <x14:cfRule type="expression" priority="5" id="{BA829E95-2C4A-7E47-8FD0-F6E171B650CB}">
            <xm:f>AND($G37=設定!$B$18,設定!$B$18&lt;&gt;"")</xm:f>
            <x14:dxf>
              <fill>
                <patternFill>
                  <bgColor rgb="FFF7D4EB"/>
                </patternFill>
              </fill>
            </x14:dxf>
          </x14:cfRule>
          <xm:sqref>N37:O125</xm:sqref>
        </x14:conditionalFormatting>
        <x14:conditionalFormatting xmlns:xm="http://schemas.microsoft.com/office/excel/2006/main">
          <x14:cfRule type="expression" priority="994" id="{1135EA18-222D-4164-85DE-8048EE1333CB}">
            <xm:f>AND($Q37=設定!$B$13,設定!$B$13&lt;&gt;"")</xm:f>
            <x14:dxf>
              <fill>
                <patternFill>
                  <bgColor rgb="FFCCEEFF"/>
                </patternFill>
              </fill>
            </x14:dxf>
          </x14:cfRule>
          <x14:cfRule type="expression" priority="1002" id="{452C3AFC-FB2E-46F9-9954-F35D94D7B2C3}">
            <xm:f>AND($Q37=設定!$B$5,設定!$B$5&lt;&gt;"")</xm:f>
            <x14:dxf>
              <fill>
                <patternFill>
                  <bgColor rgb="FFFFCCCC"/>
                </patternFill>
              </fill>
            </x14:dxf>
          </x14:cfRule>
          <x14:cfRule type="expression" priority="1001" id="{5BA4CFBA-0930-45E8-B807-A081834330A8}">
            <xm:f>AND($Q37=設定!$B$6,設定!$B$6&lt;&gt;"")</xm:f>
            <x14:dxf>
              <fill>
                <patternFill>
                  <bgColor rgb="FFF1E5DB"/>
                </patternFill>
              </fill>
            </x14:dxf>
          </x14:cfRule>
          <x14:cfRule type="expression" priority="1000" id="{FBAEE8F8-B98E-48FB-9579-4A98DAED08C0}">
            <xm:f>AND($Q37=設定!$B$7,設定!$B$7&lt;&gt;"")</xm:f>
            <x14:dxf>
              <fill>
                <patternFill>
                  <bgColor rgb="FFFFEECC"/>
                </patternFill>
              </fill>
            </x14:dxf>
          </x14:cfRule>
          <x14:cfRule type="expression" priority="999" id="{6885F59B-FCCD-40C4-9B20-EBF62F74B512}">
            <xm:f>AND($Q37=設定!$B$8,設定!$B$8&lt;&gt;"")</xm:f>
            <x14:dxf>
              <fill>
                <patternFill>
                  <bgColor rgb="FFFFFFCC"/>
                </patternFill>
              </fill>
            </x14:dxf>
          </x14:cfRule>
          <x14:cfRule type="expression" priority="998" id="{C1F38B4C-1D1C-42D0-AB1E-168B57ABFB97}">
            <xm:f>AND($Q37=設定!$B$9,設定!$B$9&lt;&gt;"")</xm:f>
            <x14:dxf>
              <fill>
                <patternFill>
                  <bgColor rgb="FFEEFFCC"/>
                </patternFill>
              </fill>
            </x14:dxf>
          </x14:cfRule>
          <x14:cfRule type="expression" priority="997" id="{E27DB5D0-146B-415C-8035-248CC3F1BAFE}">
            <xm:f>AND($Q37=設定!$B$10,設定!$B$10&lt;&gt;"")</xm:f>
            <x14:dxf>
              <fill>
                <patternFill>
                  <bgColor rgb="FFDDFFCC"/>
                </patternFill>
              </fill>
            </x14:dxf>
          </x14:cfRule>
          <x14:cfRule type="expression" priority="996" id="{DC801BE6-1A54-4226-B4CF-1782A4CCC94D}">
            <xm:f>AND($Q37=設定!$B$11,設定!$B$11&lt;&gt;"")</xm:f>
            <x14:dxf>
              <fill>
                <patternFill>
                  <bgColor rgb="FFCCFFDD"/>
                </patternFill>
              </fill>
            </x14:dxf>
          </x14:cfRule>
          <x14:cfRule type="expression" priority="995" id="{F0248BF8-7B33-485B-A74D-51855446B6B5}">
            <xm:f>AND($Q37=設定!$B$12,設定!$B$12&lt;&gt;"")</xm:f>
            <x14:dxf>
              <fill>
                <patternFill>
                  <bgColor rgb="FFCFFCFC"/>
                </patternFill>
              </fill>
            </x14:dxf>
          </x14:cfRule>
          <x14:cfRule type="expression" priority="988" id="{99B07F03-E629-4BBF-B4FB-CD49E8AD9ADA}">
            <xm:f>AND($Q37=設定!$B$19,設定!$B$19&lt;&gt;"")</xm:f>
            <x14:dxf>
              <fill>
                <patternFill>
                  <bgColor rgb="FFFFCCDD"/>
                </patternFill>
              </fill>
            </x14:dxf>
          </x14:cfRule>
          <x14:cfRule type="expression" priority="993" id="{59F0149B-B015-4C3A-B842-03AF16C9878F}">
            <xm:f>AND($Q37=設定!$B$14,設定!$B$14&lt;&gt;"")</xm:f>
            <x14:dxf>
              <fill>
                <patternFill>
                  <bgColor rgb="FFCCDDFF"/>
                </patternFill>
              </fill>
            </x14:dxf>
          </x14:cfRule>
          <x14:cfRule type="expression" priority="992" id="{E0757D7D-276A-41CD-99E6-635F10A1C2C2}">
            <xm:f>AND($Q37=設定!$B$15,設定!$B$15&lt;&gt;"")</xm:f>
            <x14:dxf>
              <fill>
                <patternFill>
                  <bgColor rgb="FFD6D6F5"/>
                </patternFill>
              </fill>
            </x14:dxf>
          </x14:cfRule>
          <x14:cfRule type="expression" priority="991" id="{C9DA1F6A-8160-4CE2-A455-BEA92E5AEBDB}">
            <xm:f>AND($Q37=設定!$B$16,設定!$B$16&lt;&gt;"")</xm:f>
            <x14:dxf>
              <fill>
                <patternFill>
                  <bgColor rgb="FFEECCFF"/>
                </patternFill>
              </fill>
            </x14:dxf>
          </x14:cfRule>
          <x14:cfRule type="expression" priority="990" id="{DDCA1685-19A3-4258-AE39-C759F82ADDF8}">
            <xm:f>AND($Q37=設定!$B$17,設定!$B$17&lt;&gt;"")</xm:f>
            <x14:dxf>
              <fill>
                <patternFill>
                  <bgColor rgb="FFFFCCFF"/>
                </patternFill>
              </fill>
            </x14:dxf>
          </x14:cfRule>
          <x14:cfRule type="expression" priority="989" id="{40C5BB88-757A-4988-9066-80079D658995}">
            <xm:f>AND($Q37=設定!$B$18,設定!$B$18&lt;&gt;"")</xm:f>
            <x14:dxf>
              <fill>
                <patternFill>
                  <bgColor rgb="FFF7D4EB"/>
                </patternFill>
              </fill>
            </x14:dxf>
          </x14:cfRule>
          <xm:sqref>P37:Q125</xm:sqref>
        </x14:conditionalFormatting>
        <x14:conditionalFormatting xmlns:xm="http://schemas.microsoft.com/office/excel/2006/main">
          <x14:cfRule type="expression" priority="959" id="{99A26E6E-1274-4AAD-ABB6-FB0679D53DD9}">
            <xm:f>AND($S37=設定!$B$15,設定!$B$15&lt;&gt;"")</xm:f>
            <x14:dxf>
              <fill>
                <patternFill>
                  <bgColor rgb="FFD6D6F5"/>
                </patternFill>
              </fill>
            </x14:dxf>
          </x14:cfRule>
          <x14:cfRule type="expression" priority="957" id="{280AE2B0-98E2-4BE6-8BE8-499E516026B8}">
            <xm:f>AND($S37=設定!$B$17,設定!$B$17&lt;&gt;"")</xm:f>
            <x14:dxf>
              <fill>
                <patternFill>
                  <bgColor rgb="FFFFCCFF"/>
                </patternFill>
              </fill>
            </x14:dxf>
          </x14:cfRule>
          <x14:cfRule type="expression" priority="969" id="{E5D749A0-0980-4EFB-8D1F-11062326B2F2}">
            <xm:f>AND($S37=設定!$B$5,設定!$B$5&lt;&gt;"")</xm:f>
            <x14:dxf>
              <fill>
                <patternFill>
                  <bgColor rgb="FFFFCCCC"/>
                </patternFill>
              </fill>
            </x14:dxf>
          </x14:cfRule>
          <x14:cfRule type="expression" priority="968" id="{BB04FBF5-3812-4C34-B507-E40BA185FB22}">
            <xm:f>AND($S37=設定!$B$6,設定!$B$6&lt;&gt;"")</xm:f>
            <x14:dxf>
              <fill>
                <patternFill>
                  <bgColor rgb="FFF1E5DB"/>
                </patternFill>
              </fill>
            </x14:dxf>
          </x14:cfRule>
          <x14:cfRule type="expression" priority="967" id="{25190ECD-5BEB-47CB-8FF5-A03FFB1780E1}">
            <xm:f>AND($S37=設定!$B$7,設定!$B$7&lt;&gt;"")</xm:f>
            <x14:dxf>
              <fill>
                <patternFill>
                  <bgColor rgb="FFFFEECC"/>
                </patternFill>
              </fill>
            </x14:dxf>
          </x14:cfRule>
          <x14:cfRule type="expression" priority="966" id="{3F7DB3C0-0FBC-4066-BA9F-028716701E03}">
            <xm:f>AND($S37=設定!$B$8,設定!$B$8&lt;&gt;"")</xm:f>
            <x14:dxf>
              <fill>
                <patternFill>
                  <bgColor rgb="FFFFFFCC"/>
                </patternFill>
              </fill>
            </x14:dxf>
          </x14:cfRule>
          <x14:cfRule type="expression" priority="965" id="{3F400735-077B-4B88-90B8-4667D556A481}">
            <xm:f>AND($S37=設定!$B$9,設定!$B$9&lt;&gt;"")</xm:f>
            <x14:dxf>
              <fill>
                <patternFill>
                  <bgColor rgb="FFEEFFCC"/>
                </patternFill>
              </fill>
            </x14:dxf>
          </x14:cfRule>
          <x14:cfRule type="expression" priority="964" id="{DB2DA07E-8109-4FC4-A3BA-9D8A37DA839D}">
            <xm:f>AND($S37=設定!$B$10,設定!$B$10&lt;&gt;"")</xm:f>
            <x14:dxf>
              <fill>
                <patternFill>
                  <bgColor rgb="FFDDFFCC"/>
                </patternFill>
              </fill>
            </x14:dxf>
          </x14:cfRule>
          <x14:cfRule type="expression" priority="963" id="{F260A805-54C7-4EBD-842C-E75342516688}">
            <xm:f>AND($S37=設定!$B$11,設定!$B$11&lt;&gt;"")</xm:f>
            <x14:dxf>
              <fill>
                <patternFill>
                  <bgColor rgb="FFCCFFDD"/>
                </patternFill>
              </fill>
            </x14:dxf>
          </x14:cfRule>
          <x14:cfRule type="expression" priority="962" id="{4D7C548D-3BE7-4226-A66B-E39F1F4F96EB}">
            <xm:f>AND($S37=設定!$B$12,設定!$B$12&lt;&gt;"")</xm:f>
            <x14:dxf>
              <fill>
                <patternFill>
                  <bgColor rgb="FFCFFCFC"/>
                </patternFill>
              </fill>
            </x14:dxf>
          </x14:cfRule>
          <x14:cfRule type="expression" priority="961" id="{5A4B83CC-B630-45F5-BCB7-688DA25B646E}">
            <xm:f>AND($S37=設定!$B$13,設定!$B$13&lt;&gt;"")</xm:f>
            <x14:dxf>
              <fill>
                <patternFill>
                  <bgColor rgb="FFCCEEFF"/>
                </patternFill>
              </fill>
            </x14:dxf>
          </x14:cfRule>
          <x14:cfRule type="expression" priority="960" id="{7AE22889-0544-4385-95CB-3254DC7CE39C}">
            <xm:f>AND($S37=設定!$B$14,設定!$B$14&lt;&gt;"")</xm:f>
            <x14:dxf>
              <fill>
                <patternFill>
                  <bgColor rgb="FFCCDDFF"/>
                </patternFill>
              </fill>
            </x14:dxf>
          </x14:cfRule>
          <x14:cfRule type="expression" priority="955" id="{33706BD0-68A9-4964-A1A0-8DAEB3970095}">
            <xm:f>AND($S37=設定!$B$19,設定!$B$19&lt;&gt;"")</xm:f>
            <x14:dxf>
              <fill>
                <patternFill>
                  <bgColor rgb="FFFFCCDD"/>
                </patternFill>
              </fill>
            </x14:dxf>
          </x14:cfRule>
          <x14:cfRule type="expression" priority="958" id="{7B28CAE2-B0F5-453D-B175-8A32D26A5AE7}">
            <xm:f>AND($S37=設定!$B$16,設定!$B$16&lt;&gt;"")</xm:f>
            <x14:dxf>
              <fill>
                <patternFill>
                  <bgColor rgb="FFEECCFF"/>
                </patternFill>
              </fill>
            </x14:dxf>
          </x14:cfRule>
          <x14:cfRule type="expression" priority="956" id="{15A6F497-1305-4F6E-BB0F-32A5AECF1D27}">
            <xm:f>AND($S37=設定!$B$18,設定!$B$18&lt;&gt;"")</xm:f>
            <x14:dxf>
              <fill>
                <patternFill>
                  <bgColor rgb="FFF7D4EB"/>
                </patternFill>
              </fill>
            </x14:dxf>
          </x14:cfRule>
          <xm:sqref>R37:S125</xm:sqref>
        </x14:conditionalFormatting>
        <x14:conditionalFormatting xmlns:xm="http://schemas.microsoft.com/office/excel/2006/main">
          <x14:cfRule type="expression" priority="935" id="{19BB0A91-0C5D-49FF-ADCE-8EF44BEAF3B1}">
            <xm:f>AND($U37=設定!$B$6,設定!$B$6&lt;&gt;"")</xm:f>
            <x14:dxf>
              <fill>
                <patternFill>
                  <bgColor rgb="FFF1E5DB"/>
                </patternFill>
              </fill>
            </x14:dxf>
          </x14:cfRule>
          <x14:cfRule type="expression" priority="934" id="{D89B2F10-7461-4F9B-A978-992B63E3527A}">
            <xm:f>AND($U37=設定!$B$7,設定!$B$7&lt;&gt;"")</xm:f>
            <x14:dxf>
              <fill>
                <patternFill>
                  <bgColor rgb="FFFFEECC"/>
                </patternFill>
              </fill>
            </x14:dxf>
          </x14:cfRule>
          <x14:cfRule type="expression" priority="933" id="{37E2BCF1-2E09-44A3-89A3-CB5B058BA628}">
            <xm:f>AND($U37=設定!$B$8,設定!$B$8&lt;&gt;"")</xm:f>
            <x14:dxf>
              <fill>
                <patternFill>
                  <bgColor rgb="FFFFFFCC"/>
                </patternFill>
              </fill>
            </x14:dxf>
          </x14:cfRule>
          <x14:cfRule type="expression" priority="932" id="{EE80007D-538C-4EF7-AEF9-3B347EDC5C75}">
            <xm:f>AND($U37=設定!$B$9,設定!$B$9&lt;&gt;"")</xm:f>
            <x14:dxf>
              <fill>
                <patternFill>
                  <bgColor rgb="FFEEFFCC"/>
                </patternFill>
              </fill>
            </x14:dxf>
          </x14:cfRule>
          <x14:cfRule type="expression" priority="931" id="{53719A65-C4E9-4460-B278-6BED52CF4281}">
            <xm:f>AND($U37=設定!$B$10,設定!$B$10&lt;&gt;"")</xm:f>
            <x14:dxf>
              <fill>
                <patternFill>
                  <bgColor rgb="FFDDFFCC"/>
                </patternFill>
              </fill>
            </x14:dxf>
          </x14:cfRule>
          <x14:cfRule type="expression" priority="930" id="{AAFBF653-A1DE-4A96-B1AA-09914DAD393B}">
            <xm:f>AND($U37=設定!$B$11,設定!$B$11&lt;&gt;"")</xm:f>
            <x14:dxf>
              <fill>
                <patternFill>
                  <bgColor rgb="FFCCFFDD"/>
                </patternFill>
              </fill>
            </x14:dxf>
          </x14:cfRule>
          <x14:cfRule type="expression" priority="929" id="{DEE36C80-F07A-4635-9C72-66E573517FED}">
            <xm:f>AND($U37=設定!$B$12,設定!$B$12&lt;&gt;"")</xm:f>
            <x14:dxf>
              <fill>
                <patternFill>
                  <bgColor rgb="FFCFFCFC"/>
                </patternFill>
              </fill>
            </x14:dxf>
          </x14:cfRule>
          <x14:cfRule type="expression" priority="928" id="{EEB9C7DA-CC61-4DAD-A548-2CCA0BACF6F0}">
            <xm:f>AND($U37=設定!$B$13,設定!$B$13&lt;&gt;"")</xm:f>
            <x14:dxf>
              <fill>
                <patternFill>
                  <bgColor rgb="FFCCEEFF"/>
                </patternFill>
              </fill>
            </x14:dxf>
          </x14:cfRule>
          <x14:cfRule type="expression" priority="927" id="{75163C08-BA63-4525-BD93-4AE6EC941705}">
            <xm:f>AND($U37=設定!$B$14,設定!$B$14&lt;&gt;"")</xm:f>
            <x14:dxf>
              <fill>
                <patternFill>
                  <bgColor rgb="FFCCDDFF"/>
                </patternFill>
              </fill>
            </x14:dxf>
          </x14:cfRule>
          <x14:cfRule type="expression" priority="926" id="{6C3E2A31-E2D2-4740-90EF-FCB8B1EE3F1D}">
            <xm:f>AND($U37=設定!$B$15,設定!$B$15&lt;&gt;"")</xm:f>
            <x14:dxf>
              <fill>
                <patternFill>
                  <bgColor rgb="FFD6D6F5"/>
                </patternFill>
              </fill>
            </x14:dxf>
          </x14:cfRule>
          <x14:cfRule type="expression" priority="925" id="{AC431F43-9B60-45E6-A442-F10BA706B849}">
            <xm:f>AND($U37=設定!$B$16,設定!$B$16&lt;&gt;"")</xm:f>
            <x14:dxf>
              <fill>
                <patternFill>
                  <bgColor rgb="FFEECCFF"/>
                </patternFill>
              </fill>
            </x14:dxf>
          </x14:cfRule>
          <x14:cfRule type="expression" priority="924" id="{4B4F5C7A-209F-40B8-9AE6-63D0F1ECCF07}">
            <xm:f>AND($U37=設定!$B$17,設定!$B$17&lt;&gt;"")</xm:f>
            <x14:dxf>
              <fill>
                <patternFill>
                  <bgColor rgb="FFFFCCFF"/>
                </patternFill>
              </fill>
            </x14:dxf>
          </x14:cfRule>
          <x14:cfRule type="expression" priority="923" id="{DA71494A-08E9-46BD-8C4E-05EB0595E3D3}">
            <xm:f>AND($U37=設定!$B$18,設定!$B$18&lt;&gt;"")</xm:f>
            <x14:dxf>
              <fill>
                <patternFill>
                  <bgColor rgb="FFF7D4EB"/>
                </patternFill>
              </fill>
            </x14:dxf>
          </x14:cfRule>
          <x14:cfRule type="expression" priority="922" id="{A60EFB2F-DA94-4C3E-BD1A-428B944D1F31}">
            <xm:f>AND($U37=設定!$B$19,設定!$B$19&lt;&gt;"")</xm:f>
            <x14:dxf>
              <fill>
                <patternFill>
                  <bgColor rgb="FFFFCCDD"/>
                </patternFill>
              </fill>
            </x14:dxf>
          </x14:cfRule>
          <x14:cfRule type="expression" priority="936" id="{900FA07A-39F9-4798-AB7E-E247D5AF6BBF}">
            <xm:f>AND($U37=設定!$B$5,設定!$B$5&lt;&gt;"")</xm:f>
            <x14:dxf>
              <fill>
                <patternFill>
                  <bgColor rgb="FFFFCCCC"/>
                </patternFill>
              </fill>
            </x14:dxf>
          </x14:cfRule>
          <xm:sqref>T37:U125</xm:sqref>
        </x14:conditionalFormatting>
        <x14:conditionalFormatting xmlns:xm="http://schemas.microsoft.com/office/excel/2006/main">
          <x14:cfRule type="expression" priority="902" id="{F1E0F7ED-325A-437A-B76E-2518059EFDE6}">
            <xm:f>AND($W37=設定!$B$6,設定!$B$6&lt;&gt;"")</xm:f>
            <x14:dxf>
              <fill>
                <patternFill>
                  <bgColor rgb="FFF1E5DB"/>
                </patternFill>
              </fill>
            </x14:dxf>
          </x14:cfRule>
          <x14:cfRule type="expression" priority="901" id="{DC96DDEF-3280-4F58-9953-301AC64EB068}">
            <xm:f>AND($W37=設定!$B$7,設定!$B$7&lt;&gt;"")</xm:f>
            <x14:dxf>
              <fill>
                <patternFill>
                  <bgColor rgb="FFFFEECC"/>
                </patternFill>
              </fill>
            </x14:dxf>
          </x14:cfRule>
          <x14:cfRule type="expression" priority="900" id="{419CF75E-3B15-4736-94E8-C519F116A2F2}">
            <xm:f>AND($W37=設定!$B$8,設定!$B$8&lt;&gt;"")</xm:f>
            <x14:dxf>
              <fill>
                <patternFill>
                  <bgColor rgb="FFFFFFCC"/>
                </patternFill>
              </fill>
            </x14:dxf>
          </x14:cfRule>
          <x14:cfRule type="expression" priority="899" id="{3FBC5D89-EF5B-4313-ADB0-3E06CA0A1659}">
            <xm:f>AND($W37=設定!$B$9,設定!$B$9&lt;&gt;"")</xm:f>
            <x14:dxf>
              <fill>
                <patternFill>
                  <bgColor rgb="FFEEFFCC"/>
                </patternFill>
              </fill>
            </x14:dxf>
          </x14:cfRule>
          <x14:cfRule type="expression" priority="898" id="{4C57C197-B285-4B70-B26E-0FBB0265A656}">
            <xm:f>AND($W37=設定!$B$10,設定!$B$10&lt;&gt;"")</xm:f>
            <x14:dxf>
              <fill>
                <patternFill>
                  <bgColor rgb="FFDDFFCC"/>
                </patternFill>
              </fill>
            </x14:dxf>
          </x14:cfRule>
          <x14:cfRule type="expression" priority="897" id="{A8AC498F-0509-4514-A692-21FE0C363B0C}">
            <xm:f>AND($W37=設定!$B$11,設定!$B$11&lt;&gt;"")</xm:f>
            <x14:dxf>
              <fill>
                <patternFill>
                  <bgColor rgb="FFCCFFDD"/>
                </patternFill>
              </fill>
            </x14:dxf>
          </x14:cfRule>
          <x14:cfRule type="expression" priority="896" id="{2BE52744-B54E-45A0-8910-0DE00F9037C2}">
            <xm:f>AND($W37=設定!$B$12,設定!$B$12&lt;&gt;"")</xm:f>
            <x14:dxf>
              <fill>
                <patternFill>
                  <bgColor rgb="FFCFFCFC"/>
                </patternFill>
              </fill>
            </x14:dxf>
          </x14:cfRule>
          <x14:cfRule type="expression" priority="895" id="{2B3954B7-9FE6-4475-A6E1-E1D61CA402C2}">
            <xm:f>AND($W37=設定!$B$13,設定!$B$13&lt;&gt;"")</xm:f>
            <x14:dxf>
              <fill>
                <patternFill>
                  <bgColor rgb="FFCCEEFF"/>
                </patternFill>
              </fill>
            </x14:dxf>
          </x14:cfRule>
          <x14:cfRule type="expression" priority="894" id="{A13BECAC-F95C-426A-BBD1-E054685D8242}">
            <xm:f>AND($W37=設定!$B$14,設定!$B$14&lt;&gt;"")</xm:f>
            <x14:dxf>
              <fill>
                <patternFill>
                  <bgColor rgb="FFCCDDFF"/>
                </patternFill>
              </fill>
            </x14:dxf>
          </x14:cfRule>
          <x14:cfRule type="expression" priority="893" id="{37B06D42-D224-4068-8379-B47A17187BC9}">
            <xm:f>AND($W37=設定!$B$15,設定!$B$15&lt;&gt;"")</xm:f>
            <x14:dxf>
              <fill>
                <patternFill>
                  <bgColor rgb="FFD6D6F5"/>
                </patternFill>
              </fill>
            </x14:dxf>
          </x14:cfRule>
          <x14:cfRule type="expression" priority="892" id="{977880EB-3D0F-4221-8916-AA43D50A35E7}">
            <xm:f>AND($W37=設定!$B$16,設定!$B$16&lt;&gt;"")</xm:f>
            <x14:dxf>
              <fill>
                <patternFill>
                  <bgColor rgb="FFEECCFF"/>
                </patternFill>
              </fill>
            </x14:dxf>
          </x14:cfRule>
          <x14:cfRule type="expression" priority="891" id="{EBCB1608-9531-4346-97AB-20E1F5D9FFF6}">
            <xm:f>AND($W37=設定!$B$17,設定!$B$17&lt;&gt;"")</xm:f>
            <x14:dxf>
              <fill>
                <patternFill>
                  <bgColor rgb="FFFFCCFF"/>
                </patternFill>
              </fill>
            </x14:dxf>
          </x14:cfRule>
          <x14:cfRule type="expression" priority="890" id="{65D4CDEB-313C-4B09-8932-E615C8710E87}">
            <xm:f>AND($W37=設定!$B$18,設定!$B$18&lt;&gt;"")</xm:f>
            <x14:dxf>
              <fill>
                <patternFill>
                  <bgColor rgb="FFF7D4EB"/>
                </patternFill>
              </fill>
            </x14:dxf>
          </x14:cfRule>
          <x14:cfRule type="expression" priority="889" id="{1AC11120-A6E9-4D52-ABBA-A7B59125FAF9}">
            <xm:f>AND($W37=設定!$B$19,設定!$B$19&lt;&gt;"")</xm:f>
            <x14:dxf>
              <fill>
                <patternFill>
                  <bgColor rgb="FFFFCCDD"/>
                </patternFill>
              </fill>
            </x14:dxf>
          </x14:cfRule>
          <x14:cfRule type="expression" priority="903" id="{C82A1553-2368-4F15-B3F4-19002F89AC45}">
            <xm:f>AND($W37=設定!$B$5,設定!$B$5&lt;&gt;"")</xm:f>
            <x14:dxf>
              <fill>
                <patternFill>
                  <bgColor rgb="FFFFCCCC"/>
                </patternFill>
              </fill>
            </x14:dxf>
          </x14:cfRule>
          <xm:sqref>V37:W125</xm:sqref>
        </x14:conditionalFormatting>
        <x14:conditionalFormatting xmlns:xm="http://schemas.microsoft.com/office/excel/2006/main">
          <x14:cfRule type="expression" priority="869" id="{53FBB99E-55E8-421D-B803-F4B1B8FDAAC0}">
            <xm:f>AND($Y37=設定!$B$6,設定!$B$6&lt;&gt;"")</xm:f>
            <x14:dxf>
              <fill>
                <patternFill>
                  <bgColor rgb="FFF1E5DB"/>
                </patternFill>
              </fill>
            </x14:dxf>
          </x14:cfRule>
          <x14:cfRule type="expression" priority="868" id="{0E88C178-AC40-421A-BB2B-9D30FC7F337C}">
            <xm:f>AND($Y37=設定!$B$7,設定!$B$7&lt;&gt;"")</xm:f>
            <x14:dxf>
              <fill>
                <patternFill>
                  <bgColor rgb="FFFFEECC"/>
                </patternFill>
              </fill>
            </x14:dxf>
          </x14:cfRule>
          <x14:cfRule type="expression" priority="867" id="{6B2CC07F-2E12-497E-A024-B1AFFFAA0D60}">
            <xm:f>AND($Y37=設定!$B$8,設定!$B$8&lt;&gt;"")</xm:f>
            <x14:dxf>
              <fill>
                <patternFill>
                  <bgColor rgb="FFFFFFCC"/>
                </patternFill>
              </fill>
            </x14:dxf>
          </x14:cfRule>
          <x14:cfRule type="expression" priority="866" id="{65DB7867-7059-49FC-994F-B2EEC8F69B7E}">
            <xm:f>AND($Y37=設定!$B$9,設定!$B$9&lt;&gt;"")</xm:f>
            <x14:dxf>
              <fill>
                <patternFill>
                  <bgColor rgb="FFEEFFCC"/>
                </patternFill>
              </fill>
            </x14:dxf>
          </x14:cfRule>
          <x14:cfRule type="expression" priority="865" id="{F553820E-FD6A-4F71-9A2A-5DEF2F840074}">
            <xm:f>AND($Y37=設定!$B$10,設定!$B$10&lt;&gt;"")</xm:f>
            <x14:dxf>
              <fill>
                <patternFill>
                  <bgColor rgb="FFDDFFCC"/>
                </patternFill>
              </fill>
            </x14:dxf>
          </x14:cfRule>
          <x14:cfRule type="expression" priority="864" id="{BC297E07-5F96-4883-A224-9607B0FEBA29}">
            <xm:f>AND($Y37=設定!$B$11,設定!$B$11&lt;&gt;"")</xm:f>
            <x14:dxf>
              <fill>
                <patternFill>
                  <bgColor rgb="FFCCFFDD"/>
                </patternFill>
              </fill>
            </x14:dxf>
          </x14:cfRule>
          <x14:cfRule type="expression" priority="863" id="{250882DC-C90B-4FED-81BC-0C0659DF388E}">
            <xm:f>AND($Y37=設定!$B$12,設定!$B$12&lt;&gt;"")</xm:f>
            <x14:dxf>
              <fill>
                <patternFill>
                  <bgColor rgb="FFCFFCFC"/>
                </patternFill>
              </fill>
            </x14:dxf>
          </x14:cfRule>
          <x14:cfRule type="expression" priority="862" id="{221780B4-A0C6-420D-AD95-484B567C351E}">
            <xm:f>AND($Y37=設定!$B$13,設定!$B$13&lt;&gt;"")</xm:f>
            <x14:dxf>
              <fill>
                <patternFill>
                  <bgColor rgb="FFCCEEFF"/>
                </patternFill>
              </fill>
            </x14:dxf>
          </x14:cfRule>
          <x14:cfRule type="expression" priority="861" id="{1AFF1CE2-83B2-46C1-B7C7-242EACC78C25}">
            <xm:f>AND($Y37=設定!$B$14,設定!$B$14&lt;&gt;"")</xm:f>
            <x14:dxf>
              <fill>
                <patternFill>
                  <bgColor rgb="FFCCDDFF"/>
                </patternFill>
              </fill>
            </x14:dxf>
          </x14:cfRule>
          <x14:cfRule type="expression" priority="860" id="{F32B893F-51B5-485E-8F03-311A995B3718}">
            <xm:f>AND($Y37=設定!$B$15,設定!$B$15&lt;&gt;"")</xm:f>
            <x14:dxf>
              <fill>
                <patternFill>
                  <bgColor rgb="FFD6D6F5"/>
                </patternFill>
              </fill>
            </x14:dxf>
          </x14:cfRule>
          <x14:cfRule type="expression" priority="859" id="{409FEA29-486D-4C14-A2A8-5229308F86FD}">
            <xm:f>AND($Y37=設定!$B$16,設定!$B$16&lt;&gt;"")</xm:f>
            <x14:dxf>
              <fill>
                <patternFill>
                  <bgColor rgb="FFEECCFF"/>
                </patternFill>
              </fill>
            </x14:dxf>
          </x14:cfRule>
          <x14:cfRule type="expression" priority="858" id="{FDFEA2F6-DBD6-4820-9C04-0E0C306DB37D}">
            <xm:f>AND($Y37=設定!$B$17,設定!$B$17&lt;&gt;"")</xm:f>
            <x14:dxf>
              <fill>
                <patternFill>
                  <bgColor rgb="FFFFCCFF"/>
                </patternFill>
              </fill>
            </x14:dxf>
          </x14:cfRule>
          <x14:cfRule type="expression" priority="857" id="{B17836EE-9161-44B1-9CF2-2B56C0429F18}">
            <xm:f>AND($Y37=設定!$B$18,設定!$B$18&lt;&gt;"")</xm:f>
            <x14:dxf>
              <fill>
                <patternFill>
                  <bgColor rgb="FFF7D4EB"/>
                </patternFill>
              </fill>
            </x14:dxf>
          </x14:cfRule>
          <x14:cfRule type="expression" priority="856" id="{78FF051D-E4FC-458D-B0CB-0C7ABA31DEF3}">
            <xm:f>AND($Y37=設定!$B$19,設定!$B$19&lt;&gt;"")</xm:f>
            <x14:dxf>
              <fill>
                <patternFill>
                  <bgColor rgb="FFFFCCDD"/>
                </patternFill>
              </fill>
            </x14:dxf>
          </x14:cfRule>
          <x14:cfRule type="expression" priority="870" id="{B72D59DF-2ABF-451B-8A90-6438ED6040EC}">
            <xm:f>AND($Y37=設定!$B$5,設定!$B$5&lt;&gt;"")</xm:f>
            <x14:dxf>
              <fill>
                <patternFill>
                  <bgColor rgb="FFFFCCCC"/>
                </patternFill>
              </fill>
            </x14:dxf>
          </x14:cfRule>
          <xm:sqref>X37:Y125</xm:sqref>
        </x14:conditionalFormatting>
        <x14:conditionalFormatting xmlns:xm="http://schemas.microsoft.com/office/excel/2006/main">
          <x14:cfRule type="expression" priority="835" id="{C97CDF4E-4691-4D5D-8F7F-701EFF27B41C}">
            <xm:f>AND($AA37=設定!$B$7,設定!$B$7&lt;&gt;"")</xm:f>
            <x14:dxf>
              <fill>
                <patternFill>
                  <bgColor rgb="FFFFEECC"/>
                </patternFill>
              </fill>
            </x14:dxf>
          </x14:cfRule>
          <x14:cfRule type="expression" priority="834" id="{305C8406-CD7D-471F-BB01-C4D96056F161}">
            <xm:f>AND($AA37=設定!$B$8,設定!$B$8&lt;&gt;"")</xm:f>
            <x14:dxf>
              <fill>
                <patternFill>
                  <bgColor rgb="FFFFFFCC"/>
                </patternFill>
              </fill>
            </x14:dxf>
          </x14:cfRule>
          <x14:cfRule type="expression" priority="833" id="{961E9A36-4725-4048-90EE-A21F5553EC1D}">
            <xm:f>AND($AA37=設定!$B$9,設定!$B$9&lt;&gt;"")</xm:f>
            <x14:dxf>
              <fill>
                <patternFill>
                  <bgColor rgb="FFEEFFCC"/>
                </patternFill>
              </fill>
            </x14:dxf>
          </x14:cfRule>
          <x14:cfRule type="expression" priority="832" id="{A153E61B-FA46-4C69-A3B0-05F702AE3E54}">
            <xm:f>AND($AA37=設定!$B$10,設定!$B$10&lt;&gt;"")</xm:f>
            <x14:dxf>
              <fill>
                <patternFill>
                  <bgColor rgb="FFDDFFCC"/>
                </patternFill>
              </fill>
            </x14:dxf>
          </x14:cfRule>
          <x14:cfRule type="expression" priority="831" id="{B93CB9BD-F341-4FA1-83BD-FCAAB6923B5A}">
            <xm:f>AND($AA37=設定!$B$11,設定!$B$11&lt;&gt;"")</xm:f>
            <x14:dxf>
              <fill>
                <patternFill>
                  <bgColor rgb="FFCCFFDD"/>
                </patternFill>
              </fill>
            </x14:dxf>
          </x14:cfRule>
          <x14:cfRule type="expression" priority="836" id="{6544E275-0DA3-4FEE-B3AF-4A2DD40EC4E0}">
            <xm:f>AND($AA37=設定!$B$6,設定!$B$6&lt;&gt;"")</xm:f>
            <x14:dxf>
              <fill>
                <patternFill>
                  <bgColor rgb="FFF1E5DB"/>
                </patternFill>
              </fill>
            </x14:dxf>
          </x14:cfRule>
          <x14:cfRule type="expression" priority="829" id="{8DFCA444-07B5-4B07-989B-0BC78B64C156}">
            <xm:f>AND($AA37=設定!$B$13,設定!$B$13&lt;&gt;"")</xm:f>
            <x14:dxf>
              <fill>
                <patternFill>
                  <bgColor rgb="FFCCEEFF"/>
                </patternFill>
              </fill>
            </x14:dxf>
          </x14:cfRule>
          <x14:cfRule type="expression" priority="828" id="{18ACB03B-B8B4-4383-A7D9-124BF9907382}">
            <xm:f>AND($AA37=設定!$B$14,設定!$B$14&lt;&gt;"")</xm:f>
            <x14:dxf>
              <fill>
                <patternFill>
                  <bgColor rgb="FFCCDDFF"/>
                </patternFill>
              </fill>
            </x14:dxf>
          </x14:cfRule>
          <x14:cfRule type="expression" priority="827" id="{EBE873D4-3F04-4491-9077-0A4BEA9B61DE}">
            <xm:f>AND($AA37=設定!$B$15,設定!$B$15&lt;&gt;"")</xm:f>
            <x14:dxf>
              <fill>
                <patternFill>
                  <bgColor rgb="FFD6D6F5"/>
                </patternFill>
              </fill>
            </x14:dxf>
          </x14:cfRule>
          <x14:cfRule type="expression" priority="826" id="{EE9CF02D-F2B4-4574-977C-CFA6040A469C}">
            <xm:f>AND($AA37=設定!$B$16,設定!$B$16&lt;&gt;"")</xm:f>
            <x14:dxf>
              <fill>
                <patternFill>
                  <bgColor rgb="FFEECCFF"/>
                </patternFill>
              </fill>
            </x14:dxf>
          </x14:cfRule>
          <x14:cfRule type="expression" priority="825" id="{21CC63AF-3A5B-456C-8076-E405A0E7E362}">
            <xm:f>AND($AA37=設定!$B$17,設定!$B$17&lt;&gt;"")</xm:f>
            <x14:dxf>
              <fill>
                <patternFill>
                  <bgColor rgb="FFFFCCFF"/>
                </patternFill>
              </fill>
            </x14:dxf>
          </x14:cfRule>
          <x14:cfRule type="expression" priority="824" id="{87260C3F-DBE3-41DA-A29E-83423AF121F9}">
            <xm:f>AND($AA37=設定!$B$18,設定!$B$18&lt;&gt;"")</xm:f>
            <x14:dxf>
              <fill>
                <patternFill>
                  <bgColor rgb="FFF7D4EB"/>
                </patternFill>
              </fill>
            </x14:dxf>
          </x14:cfRule>
          <x14:cfRule type="expression" priority="823" id="{0F48A6A4-D44B-48B7-97A1-5216B503D77F}">
            <xm:f>AND($AA37=設定!$B$19,設定!$B$19&lt;&gt;"")</xm:f>
            <x14:dxf>
              <fill>
                <patternFill>
                  <bgColor rgb="FFFFCCDD"/>
                </patternFill>
              </fill>
            </x14:dxf>
          </x14:cfRule>
          <x14:cfRule type="expression" priority="837" id="{CA4A1A6B-877A-4ABF-8038-9B273A3D2199}">
            <xm:f>AND($AA37=設定!$B$5,設定!$B$5&lt;&gt;"")</xm:f>
            <x14:dxf>
              <fill>
                <patternFill>
                  <bgColor rgb="FFFFCCCC"/>
                </patternFill>
              </fill>
            </x14:dxf>
          </x14:cfRule>
          <x14:cfRule type="expression" priority="830" id="{C8D44005-C3E7-4ED3-A6C4-04A725A82962}">
            <xm:f>AND($AA37=設定!$B$12,設定!$B$12&lt;&gt;"")</xm:f>
            <x14:dxf>
              <fill>
                <patternFill>
                  <bgColor rgb="FFCFFCFC"/>
                </patternFill>
              </fill>
            </x14:dxf>
          </x14:cfRule>
          <xm:sqref>Z37:AA125</xm:sqref>
        </x14:conditionalFormatting>
        <x14:conditionalFormatting xmlns:xm="http://schemas.microsoft.com/office/excel/2006/main">
          <x14:cfRule type="expression" priority="792" id="{09C845B4-6140-4CA9-A018-5AB4579E790B}">
            <xm:f>AND($AC37=設定!$B$17,設定!$B$17&lt;&gt;"")</xm:f>
            <x14:dxf>
              <fill>
                <patternFill>
                  <bgColor rgb="FFFFCCFF"/>
                </patternFill>
              </fill>
            </x14:dxf>
          </x14:cfRule>
          <x14:cfRule type="expression" priority="791" id="{53935EC7-E4A3-4F42-A9E3-DD2A10CABF46}">
            <xm:f>AND($AC37=設定!$B$18,設定!$B$18&lt;&gt;"")</xm:f>
            <x14:dxf>
              <fill>
                <patternFill>
                  <bgColor rgb="FFF7D4EB"/>
                </patternFill>
              </fill>
            </x14:dxf>
          </x14:cfRule>
          <x14:cfRule type="expression" priority="804" id="{AC43F68C-56C4-44DC-9E91-51CBB18C6946}">
            <xm:f>AND($AC37=設定!$B$5,設定!$B$5&lt;&gt;"")</xm:f>
            <x14:dxf>
              <fill>
                <patternFill>
                  <bgColor rgb="FFFFCCCC"/>
                </patternFill>
              </fill>
            </x14:dxf>
          </x14:cfRule>
          <x14:cfRule type="expression" priority="803" id="{4C6B96D7-CA1C-419E-9398-BFD63BF7EEEE}">
            <xm:f>AND($AC37=設定!$B$6,設定!$B$6&lt;&gt;"")</xm:f>
            <x14:dxf>
              <fill>
                <patternFill>
                  <bgColor rgb="FFF1E5DB"/>
                </patternFill>
              </fill>
            </x14:dxf>
          </x14:cfRule>
          <x14:cfRule type="expression" priority="802" id="{5D69A784-E682-4733-AC65-5D6D1DEA03DE}">
            <xm:f>AND($AC37=設定!$B$7,設定!$B$7&lt;&gt;"")</xm:f>
            <x14:dxf>
              <fill>
                <patternFill>
                  <bgColor rgb="FFFFEECC"/>
                </patternFill>
              </fill>
            </x14:dxf>
          </x14:cfRule>
          <x14:cfRule type="expression" priority="801" id="{6C02E64F-129C-4F79-9D40-D4DD1B188377}">
            <xm:f>AND($AC37=設定!$B$8,設定!$B$8&lt;&gt;"")</xm:f>
            <x14:dxf>
              <fill>
                <patternFill>
                  <bgColor rgb="FFFFFFCC"/>
                </patternFill>
              </fill>
            </x14:dxf>
          </x14:cfRule>
          <x14:cfRule type="expression" priority="800" id="{7DF38FB1-53D8-4B86-9EF6-59779772E9BF}">
            <xm:f>AND($AC37=設定!$B$9,設定!$B$9&lt;&gt;"")</xm:f>
            <x14:dxf>
              <fill>
                <patternFill>
                  <bgColor rgb="FFEEFFCC"/>
                </patternFill>
              </fill>
            </x14:dxf>
          </x14:cfRule>
          <x14:cfRule type="expression" priority="799" id="{FB6C38A1-E828-4E71-AE12-5DE904CF05A1}">
            <xm:f>AND($AC37=設定!$B$10,設定!$B$10&lt;&gt;"")</xm:f>
            <x14:dxf>
              <fill>
                <patternFill>
                  <bgColor rgb="FFDDFFCC"/>
                </patternFill>
              </fill>
            </x14:dxf>
          </x14:cfRule>
          <x14:cfRule type="expression" priority="798" id="{7F9D1425-1B34-41DD-9DA4-3C6C3A2ECAF4}">
            <xm:f>AND($AC37=設定!$B$11,設定!$B$11&lt;&gt;"")</xm:f>
            <x14:dxf>
              <fill>
                <patternFill>
                  <bgColor rgb="FFCCFFDD"/>
                </patternFill>
              </fill>
            </x14:dxf>
          </x14:cfRule>
          <x14:cfRule type="expression" priority="790" id="{17515F45-5A7E-4341-8021-EF99B0899646}">
            <xm:f>AND($AC37=設定!$B$19,設定!$B$19&lt;&gt;"")</xm:f>
            <x14:dxf>
              <fill>
                <patternFill>
                  <bgColor rgb="FFFFCCDD"/>
                </patternFill>
              </fill>
            </x14:dxf>
          </x14:cfRule>
          <x14:cfRule type="expression" priority="793" id="{D19A03C4-0AC1-41DF-87A4-EFD872C74011}">
            <xm:f>AND($AC37=設定!$B$16,設定!$B$16&lt;&gt;"")</xm:f>
            <x14:dxf>
              <fill>
                <patternFill>
                  <bgColor rgb="FFEECCFF"/>
                </patternFill>
              </fill>
            </x14:dxf>
          </x14:cfRule>
          <x14:cfRule type="expression" priority="794" id="{D4AC473B-54C0-4FC4-87ED-FBA9DA4ABC89}">
            <xm:f>AND($AC37=設定!$B$15,設定!$B$15&lt;&gt;"")</xm:f>
            <x14:dxf>
              <fill>
                <patternFill>
                  <bgColor rgb="FFD6D6F5"/>
                </patternFill>
              </fill>
            </x14:dxf>
          </x14:cfRule>
          <x14:cfRule type="expression" priority="795" id="{99E0855D-B710-48DE-AD8E-B1EFB1065568}">
            <xm:f>AND($AC37=設定!$B$14,設定!$B$14&lt;&gt;"")</xm:f>
            <x14:dxf>
              <fill>
                <patternFill>
                  <bgColor rgb="FFCCDDFF"/>
                </patternFill>
              </fill>
            </x14:dxf>
          </x14:cfRule>
          <x14:cfRule type="expression" priority="796" id="{D684F6D0-0F4F-4571-8804-4D3A17AC5AA2}">
            <xm:f>AND($AC37=設定!$B$13,設定!$B$13&lt;&gt;"")</xm:f>
            <x14:dxf>
              <fill>
                <patternFill>
                  <bgColor rgb="FFCCEEFF"/>
                </patternFill>
              </fill>
            </x14:dxf>
          </x14:cfRule>
          <x14:cfRule type="expression" priority="797" id="{FAE47A82-ECA4-4987-86F4-5C9BCC76F754}">
            <xm:f>AND($AC37=設定!$B$12,設定!$B$12&lt;&gt;"")</xm:f>
            <x14:dxf>
              <fill>
                <patternFill>
                  <bgColor rgb="FFCFFCFC"/>
                </patternFill>
              </fill>
            </x14:dxf>
          </x14:cfRule>
          <xm:sqref>AB37:AC125</xm:sqref>
        </x14:conditionalFormatting>
        <x14:conditionalFormatting xmlns:xm="http://schemas.microsoft.com/office/excel/2006/main">
          <x14:cfRule type="expression" priority="768" id="{2C3CE83D-5268-4C5E-AC44-84DC396278CD}">
            <xm:f>AND($AE37=設定!$B$8,設定!$B$8&lt;&gt;"")</xm:f>
            <x14:dxf>
              <fill>
                <patternFill>
                  <bgColor rgb="FFFFFFCC"/>
                </patternFill>
              </fill>
            </x14:dxf>
          </x14:cfRule>
          <x14:cfRule type="expression" priority="761" id="{A563E408-F9A9-473D-843C-F99F81DFAF48}">
            <xm:f>AND($AE37=設定!$B$15,設定!$B$15&lt;&gt;"")</xm:f>
            <x14:dxf>
              <fill>
                <patternFill>
                  <bgColor rgb="FFD6D6F5"/>
                </patternFill>
              </fill>
            </x14:dxf>
          </x14:cfRule>
          <x14:cfRule type="expression" priority="771" id="{E8FE31B5-8E23-4229-99FD-133198BBD301}">
            <xm:f>AND($AE37=設定!$B$5,設定!$B$5&lt;&gt;"")</xm:f>
            <x14:dxf>
              <fill>
                <patternFill>
                  <bgColor rgb="FFFFCCCC"/>
                </patternFill>
              </fill>
            </x14:dxf>
          </x14:cfRule>
          <x14:cfRule type="expression" priority="770" id="{FF57DF9D-854E-4A29-81BD-7DF4F84B0ACD}">
            <xm:f>AND($AE37=設定!$B$6,設定!$B$6&lt;&gt;"")</xm:f>
            <x14:dxf>
              <fill>
                <patternFill>
                  <bgColor rgb="FFF1E5DB"/>
                </patternFill>
              </fill>
            </x14:dxf>
          </x14:cfRule>
          <x14:cfRule type="expression" priority="769" id="{E434E90F-1309-4ECF-A016-FEAC94B41FF7}">
            <xm:f>AND($AE37=設定!$B$7,設定!$B$7&lt;&gt;"")</xm:f>
            <x14:dxf>
              <fill>
                <patternFill>
                  <bgColor rgb="FFFFEECC"/>
                </patternFill>
              </fill>
            </x14:dxf>
          </x14:cfRule>
          <x14:cfRule type="expression" priority="767" id="{CF14CE8D-DB44-4541-A284-46559E9A8EBA}">
            <xm:f>AND($AE37=設定!$B$9,設定!$B$9&lt;&gt;"")</xm:f>
            <x14:dxf>
              <fill>
                <patternFill>
                  <bgColor rgb="FFEEFFCC"/>
                </patternFill>
              </fill>
            </x14:dxf>
          </x14:cfRule>
          <x14:cfRule type="expression" priority="766" id="{98F4CF11-91A6-4FB3-9116-6A68EE208562}">
            <xm:f>AND($AE37=設定!$B$10,設定!$B$10&lt;&gt;"")</xm:f>
            <x14:dxf>
              <fill>
                <patternFill>
                  <bgColor rgb="FFDDFFCC"/>
                </patternFill>
              </fill>
            </x14:dxf>
          </x14:cfRule>
          <x14:cfRule type="expression" priority="765" id="{3C20834F-04B5-4917-AC2B-350D85FEE633}">
            <xm:f>AND($AE37=設定!$B$11,設定!$B$11&lt;&gt;"")</xm:f>
            <x14:dxf>
              <fill>
                <patternFill>
                  <bgColor rgb="FFCCFFDD"/>
                </patternFill>
              </fill>
            </x14:dxf>
          </x14:cfRule>
          <x14:cfRule type="expression" priority="764" id="{556ABEFD-0E5D-4E1D-9244-513CD573D788}">
            <xm:f>AND($AE37=設定!$B$12,設定!$B$12&lt;&gt;"")</xm:f>
            <x14:dxf>
              <fill>
                <patternFill>
                  <bgColor rgb="FFCFFCFC"/>
                </patternFill>
              </fill>
            </x14:dxf>
          </x14:cfRule>
          <x14:cfRule type="expression" priority="763" id="{FD6424D6-6BF3-4BCB-A147-9C32A14A1C28}">
            <xm:f>AND($AE37=設定!$B$13,設定!$B$13&lt;&gt;"")</xm:f>
            <x14:dxf>
              <fill>
                <patternFill>
                  <bgColor rgb="FFCCEEFF"/>
                </patternFill>
              </fill>
            </x14:dxf>
          </x14:cfRule>
          <x14:cfRule type="expression" priority="762" id="{0622273E-4956-4C49-A968-8E8C96DA0466}">
            <xm:f>AND($AE37=設定!$B$14,設定!$B$14&lt;&gt;"")</xm:f>
            <x14:dxf>
              <fill>
                <patternFill>
                  <bgColor rgb="FFCCDDFF"/>
                </patternFill>
              </fill>
            </x14:dxf>
          </x14:cfRule>
          <x14:cfRule type="expression" priority="757" id="{EC490D62-D4D5-4C3D-B2A4-17EFC05029A6}">
            <xm:f>AND($AE37=設定!$B$19,設定!$B$19&lt;&gt;"")</xm:f>
            <x14:dxf>
              <fill>
                <patternFill>
                  <bgColor rgb="FFFFCCDD"/>
                </patternFill>
              </fill>
            </x14:dxf>
          </x14:cfRule>
          <x14:cfRule type="expression" priority="760" id="{D9283A60-8C8B-4C61-A18B-C9844A7F0ACA}">
            <xm:f>AND($AE37=設定!$B$16,設定!$B$16&lt;&gt;"")</xm:f>
            <x14:dxf>
              <fill>
                <patternFill>
                  <bgColor rgb="FFEECCFF"/>
                </patternFill>
              </fill>
            </x14:dxf>
          </x14:cfRule>
          <x14:cfRule type="expression" priority="759" id="{495417EA-46FB-4B98-AA2D-2BFC04445B60}">
            <xm:f>AND($AE37=設定!$B$17,設定!$B$17&lt;&gt;"")</xm:f>
            <x14:dxf>
              <fill>
                <patternFill>
                  <bgColor rgb="FFFFCCFF"/>
                </patternFill>
              </fill>
            </x14:dxf>
          </x14:cfRule>
          <x14:cfRule type="expression" priority="758" id="{D888693C-8675-4139-8A35-8D220048D1E3}">
            <xm:f>AND($AE37=設定!$B$18,設定!$B$18&lt;&gt;"")</xm:f>
            <x14:dxf>
              <fill>
                <patternFill>
                  <bgColor rgb="FFF7D4EB"/>
                </patternFill>
              </fill>
            </x14:dxf>
          </x14:cfRule>
          <xm:sqref>AD37:AE125</xm:sqref>
        </x14:conditionalFormatting>
        <x14:conditionalFormatting xmlns:xm="http://schemas.microsoft.com/office/excel/2006/main">
          <x14:cfRule type="expression" priority="736" id="{E019D908-4C1F-4872-B9A5-84ABD0FE3920}">
            <xm:f>AND($AG37=設定!$B$7,設定!$B$7&lt;&gt;"")</xm:f>
            <x14:dxf>
              <fill>
                <patternFill>
                  <bgColor rgb="FFFFEECC"/>
                </patternFill>
              </fill>
            </x14:dxf>
          </x14:cfRule>
          <x14:cfRule type="expression" priority="735" id="{C5CEBA6D-AB8D-4370-B40F-80B7B94F5A0A}">
            <xm:f>AND($AG37=設定!$B$8,設定!$B$8&lt;&gt;"")</xm:f>
            <x14:dxf>
              <fill>
                <patternFill>
                  <bgColor rgb="FFFFFFCC"/>
                </patternFill>
              </fill>
            </x14:dxf>
          </x14:cfRule>
          <x14:cfRule type="expression" priority="734" id="{7A1469AF-7F83-4494-87C9-A95D6547614F}">
            <xm:f>AND($AG37=設定!$B$9,設定!$B$9&lt;&gt;"")</xm:f>
            <x14:dxf>
              <fill>
                <patternFill>
                  <bgColor rgb="FFEEFFCC"/>
                </patternFill>
              </fill>
            </x14:dxf>
          </x14:cfRule>
          <x14:cfRule type="expression" priority="733" id="{1480131B-A7F9-43D0-B5BD-F4DF482A0C2D}">
            <xm:f>AND($AG37=設定!$B$10,設定!$B$10&lt;&gt;"")</xm:f>
            <x14:dxf>
              <fill>
                <patternFill>
                  <bgColor rgb="FFDDFFCC"/>
                </patternFill>
              </fill>
            </x14:dxf>
          </x14:cfRule>
          <x14:cfRule type="expression" priority="732" id="{911B617F-7087-4E18-B2D8-1D54983ED7A3}">
            <xm:f>AND($AG37=設定!$B$11,設定!$B$11&lt;&gt;"")</xm:f>
            <x14:dxf>
              <fill>
                <patternFill>
                  <bgColor rgb="FFCCFFDD"/>
                </patternFill>
              </fill>
            </x14:dxf>
          </x14:cfRule>
          <x14:cfRule type="expression" priority="731" id="{617C0FA8-372A-4624-B1C5-B93BA9C467F4}">
            <xm:f>AND($AG37=設定!$B$12,設定!$B$12&lt;&gt;"")</xm:f>
            <x14:dxf>
              <fill>
                <patternFill>
                  <bgColor rgb="FFCFFCFC"/>
                </patternFill>
              </fill>
            </x14:dxf>
          </x14:cfRule>
          <x14:cfRule type="expression" priority="730" id="{7FBD361A-39DA-4865-B8CB-4BE94FA005FF}">
            <xm:f>AND($AG37=設定!$B$13,設定!$B$13&lt;&gt;"")</xm:f>
            <x14:dxf>
              <fill>
                <patternFill>
                  <bgColor rgb="FFCCEEFF"/>
                </patternFill>
              </fill>
            </x14:dxf>
          </x14:cfRule>
          <x14:cfRule type="expression" priority="729" id="{B3B5AB23-B21D-46F7-9351-2F8ADFDE41E1}">
            <xm:f>AND($AG37=設定!$B$14,設定!$B$14&lt;&gt;"")</xm:f>
            <x14:dxf>
              <fill>
                <patternFill>
                  <bgColor rgb="FFCCDDFF"/>
                </patternFill>
              </fill>
            </x14:dxf>
          </x14:cfRule>
          <x14:cfRule type="expression" priority="728" id="{D8B72AFB-0A8C-4D91-8DED-82DF5497560B}">
            <xm:f>AND($AG37=設定!$B$15,設定!$B$15&lt;&gt;"")</xm:f>
            <x14:dxf>
              <fill>
                <patternFill>
                  <bgColor rgb="FFD6D6F5"/>
                </patternFill>
              </fill>
            </x14:dxf>
          </x14:cfRule>
          <x14:cfRule type="expression" priority="727" id="{1855F7BF-5CFC-49F3-96D8-82105797B9EE}">
            <xm:f>AND($AG37=設定!$B$16,設定!$B$16&lt;&gt;"")</xm:f>
            <x14:dxf>
              <fill>
                <patternFill>
                  <bgColor rgb="FFEECCFF"/>
                </patternFill>
              </fill>
            </x14:dxf>
          </x14:cfRule>
          <x14:cfRule type="expression" priority="726" id="{9CD44800-A29D-4AF0-9C71-BF069C5E5498}">
            <xm:f>AND($AG37=設定!$B$17,設定!$B$17&lt;&gt;"")</xm:f>
            <x14:dxf>
              <fill>
                <patternFill>
                  <bgColor rgb="FFFFCCFF"/>
                </patternFill>
              </fill>
            </x14:dxf>
          </x14:cfRule>
          <x14:cfRule type="expression" priority="725" id="{9F927E09-5059-4326-8EF3-9549514F7613}">
            <xm:f>AND($AG37=設定!$B$18,設定!$B$18&lt;&gt;"")</xm:f>
            <x14:dxf>
              <fill>
                <patternFill>
                  <bgColor rgb="FFF7D4EB"/>
                </patternFill>
              </fill>
            </x14:dxf>
          </x14:cfRule>
          <x14:cfRule type="expression" priority="724" id="{47A33F0F-944D-4064-AD92-2DCDDFA2298E}">
            <xm:f>AND($AG37=設定!$B$19,設定!$B$19&lt;&gt;"")</xm:f>
            <x14:dxf>
              <fill>
                <patternFill>
                  <bgColor rgb="FFFFCCDD"/>
                </patternFill>
              </fill>
            </x14:dxf>
          </x14:cfRule>
          <x14:cfRule type="expression" priority="737" id="{DB23988A-DC8A-4F70-AA39-C184660FF456}">
            <xm:f>AND($AG37=設定!$B$6,設定!$B$6&lt;&gt;"")</xm:f>
            <x14:dxf>
              <fill>
                <patternFill>
                  <bgColor rgb="FFF1E5DB"/>
                </patternFill>
              </fill>
            </x14:dxf>
          </x14:cfRule>
          <x14:cfRule type="expression" priority="738" id="{7D56B9BE-EB80-4AF8-8D99-F75AB560925F}">
            <xm:f>AND($AG37=設定!$B$5,設定!$B$5&lt;&gt;"")</xm:f>
            <x14:dxf>
              <fill>
                <patternFill>
                  <bgColor rgb="FFFFCCCC"/>
                </patternFill>
              </fill>
            </x14:dxf>
          </x14:cfRule>
          <xm:sqref>AF37:AG125</xm:sqref>
        </x14:conditionalFormatting>
        <x14:conditionalFormatting xmlns:xm="http://schemas.microsoft.com/office/excel/2006/main">
          <x14:cfRule type="expression" priority="703" id="{4CCD6659-3670-4D4F-B4D6-C28E4CE31B15}">
            <xm:f>AND($AI37=設定!$B$7,設定!$B$7&lt;&gt;"")</xm:f>
            <x14:dxf>
              <fill>
                <patternFill>
                  <bgColor rgb="FFFFEECC"/>
                </patternFill>
              </fill>
            </x14:dxf>
          </x14:cfRule>
          <x14:cfRule type="expression" priority="702" id="{6AF2A010-8937-48B4-8EB9-C653B3262527}">
            <xm:f>AND($AI37=設定!$B$8,設定!$B$8&lt;&gt;"")</xm:f>
            <x14:dxf>
              <fill>
                <patternFill>
                  <bgColor rgb="FFFFFFCC"/>
                </patternFill>
              </fill>
            </x14:dxf>
          </x14:cfRule>
          <x14:cfRule type="expression" priority="701" id="{AA726E68-87F8-4287-A283-7AA1838E0DA2}">
            <xm:f>AND($AI37=設定!$B$9,設定!$B$9&lt;&gt;"")</xm:f>
            <x14:dxf>
              <fill>
                <patternFill>
                  <bgColor rgb="FFEEFFCC"/>
                </patternFill>
              </fill>
            </x14:dxf>
          </x14:cfRule>
          <x14:cfRule type="expression" priority="700" id="{74C5C631-D689-450B-BCF0-AADB05977113}">
            <xm:f>AND($AI37=設定!$B$10,設定!$B$10&lt;&gt;"")</xm:f>
            <x14:dxf>
              <fill>
                <patternFill>
                  <bgColor rgb="FFDDFFCC"/>
                </patternFill>
              </fill>
            </x14:dxf>
          </x14:cfRule>
          <x14:cfRule type="expression" priority="699" id="{49C77567-8F09-4881-B1B3-FFDC6D99384E}">
            <xm:f>AND($AI37=設定!$B$11,設定!$B$11&lt;&gt;"")</xm:f>
            <x14:dxf>
              <fill>
                <patternFill>
                  <bgColor rgb="FFCCFFDD"/>
                </patternFill>
              </fill>
            </x14:dxf>
          </x14:cfRule>
          <x14:cfRule type="expression" priority="698" id="{2563966D-DE5D-49A0-B4A3-369B474F43EA}">
            <xm:f>AND($AI37=設定!$B$12,設定!$B$12&lt;&gt;"")</xm:f>
            <x14:dxf>
              <fill>
                <patternFill>
                  <bgColor rgb="FFCFFCFC"/>
                </patternFill>
              </fill>
            </x14:dxf>
          </x14:cfRule>
          <x14:cfRule type="expression" priority="697" id="{87405C0B-13E4-4B24-B7E5-846D535B6AE8}">
            <xm:f>AND($AI37=設定!$B$13,設定!$B$13&lt;&gt;"")</xm:f>
            <x14:dxf>
              <fill>
                <patternFill>
                  <bgColor rgb="FFCCEEFF"/>
                </patternFill>
              </fill>
            </x14:dxf>
          </x14:cfRule>
          <x14:cfRule type="expression" priority="696" id="{64539592-56FD-4BF9-83EE-6B858BAA2761}">
            <xm:f>AND($AI37=設定!$B$14,設定!$B$14&lt;&gt;"")</xm:f>
            <x14:dxf>
              <fill>
                <patternFill>
                  <bgColor rgb="FFCCDDFF"/>
                </patternFill>
              </fill>
            </x14:dxf>
          </x14:cfRule>
          <x14:cfRule type="expression" priority="695" id="{E05B0580-1204-4192-88BF-C852A2F4B979}">
            <xm:f>AND($AI37=設定!$B$15,設定!$B$15&lt;&gt;"")</xm:f>
            <x14:dxf>
              <fill>
                <patternFill>
                  <bgColor rgb="FFD6D6F5"/>
                </patternFill>
              </fill>
            </x14:dxf>
          </x14:cfRule>
          <x14:cfRule type="expression" priority="694" id="{84330ED8-F1C2-4B79-BCB5-B3641B800AED}">
            <xm:f>AND($AI37=設定!$B$16,設定!$B$16&lt;&gt;"")</xm:f>
            <x14:dxf>
              <fill>
                <patternFill>
                  <bgColor rgb="FFEECCFF"/>
                </patternFill>
              </fill>
            </x14:dxf>
          </x14:cfRule>
          <x14:cfRule type="expression" priority="693" id="{9F2B8F8C-5F80-4334-837C-3F6A9AB11383}">
            <xm:f>AND($AI37=設定!$B$17,設定!$B$17&lt;&gt;"")</xm:f>
            <x14:dxf>
              <fill>
                <patternFill>
                  <bgColor rgb="FFFFCCFF"/>
                </patternFill>
              </fill>
            </x14:dxf>
          </x14:cfRule>
          <x14:cfRule type="expression" priority="692" id="{6B1E3B77-FF2C-4ECF-BFCC-C876C26AFFE4}">
            <xm:f>AND($AI37=設定!$B$18,設定!$B$18&lt;&gt;"")</xm:f>
            <x14:dxf>
              <fill>
                <patternFill>
                  <bgColor rgb="FFF7D4EB"/>
                </patternFill>
              </fill>
            </x14:dxf>
          </x14:cfRule>
          <x14:cfRule type="expression" priority="691" id="{174237F3-E445-4895-B0A2-3A1EFB325BDA}">
            <xm:f>AND($AI37=設定!$B$19,設定!$B$19&lt;&gt;"")</xm:f>
            <x14:dxf>
              <fill>
                <patternFill>
                  <bgColor rgb="FFFFCCDD"/>
                </patternFill>
              </fill>
            </x14:dxf>
          </x14:cfRule>
          <x14:cfRule type="expression" priority="704" id="{5B71B71D-272D-43B3-B466-3882B01C46BB}">
            <xm:f>AND($AI37=設定!$B$6,設定!$B$6&lt;&gt;"")</xm:f>
            <x14:dxf>
              <fill>
                <patternFill>
                  <bgColor rgb="FFF1E5DB"/>
                </patternFill>
              </fill>
            </x14:dxf>
          </x14:cfRule>
          <x14:cfRule type="expression" priority="705" id="{02AB2ADF-9A85-4646-BCB0-6349185ED3B6}">
            <xm:f>AND($AI37=設定!$B$5,設定!$B$5&lt;&gt;"")</xm:f>
            <x14:dxf>
              <fill>
                <patternFill>
                  <bgColor rgb="FFFFCCCC"/>
                </patternFill>
              </fill>
            </x14:dxf>
          </x14:cfRule>
          <xm:sqref>AH37:AI125</xm:sqref>
        </x14:conditionalFormatting>
        <x14:conditionalFormatting xmlns:xm="http://schemas.microsoft.com/office/excel/2006/main">
          <x14:cfRule type="expression" priority="670" id="{B6E92384-29E8-41AE-81B6-09EEB6B4D1B0}">
            <xm:f>AND($AK37=設定!$B$7,設定!$B$7&lt;&gt;"")</xm:f>
            <x14:dxf>
              <fill>
                <patternFill>
                  <bgColor rgb="FFFFEECC"/>
                </patternFill>
              </fill>
            </x14:dxf>
          </x14:cfRule>
          <x14:cfRule type="expression" priority="669" id="{4604AAB9-6246-4D94-A5C8-7BB95AC20C58}">
            <xm:f>AND($AK37=設定!$B$8,設定!$B$8&lt;&gt;"")</xm:f>
            <x14:dxf>
              <fill>
                <patternFill>
                  <bgColor rgb="FFFFFFCC"/>
                </patternFill>
              </fill>
            </x14:dxf>
          </x14:cfRule>
          <x14:cfRule type="expression" priority="668" id="{0CCDB301-0651-47A1-9A6B-EDA15AF9E25E}">
            <xm:f>AND($AK37=設定!$B$9,設定!$B$9&lt;&gt;"")</xm:f>
            <x14:dxf>
              <fill>
                <patternFill>
                  <bgColor rgb="FFEEFFCC"/>
                </patternFill>
              </fill>
            </x14:dxf>
          </x14:cfRule>
          <x14:cfRule type="expression" priority="667" id="{617E7454-C441-417A-ADEC-A6AFC334A431}">
            <xm:f>AND($AK37=設定!$B$10,設定!$B$10&lt;&gt;"")</xm:f>
            <x14:dxf>
              <fill>
                <patternFill>
                  <bgColor rgb="FFDDFFCC"/>
                </patternFill>
              </fill>
            </x14:dxf>
          </x14:cfRule>
          <x14:cfRule type="expression" priority="666" id="{806EB08D-0B66-4B83-AAF1-14038A0CACD0}">
            <xm:f>AND($AK37=設定!$B$11,設定!$B$11&lt;&gt;"")</xm:f>
            <x14:dxf>
              <fill>
                <patternFill>
                  <bgColor rgb="FFCCFFDD"/>
                </patternFill>
              </fill>
            </x14:dxf>
          </x14:cfRule>
          <x14:cfRule type="expression" priority="665" id="{59B0C324-C1E3-4557-B9F1-DF632FDA8197}">
            <xm:f>AND($AK37=設定!$B$12,設定!$B$12&lt;&gt;"")</xm:f>
            <x14:dxf>
              <fill>
                <patternFill>
                  <bgColor rgb="FFCFFCFC"/>
                </patternFill>
              </fill>
            </x14:dxf>
          </x14:cfRule>
          <x14:cfRule type="expression" priority="664" id="{AB62E012-76B8-40DC-8E25-495D4C43E5F6}">
            <xm:f>AND($AK37=設定!$B$13,設定!$B$13&lt;&gt;"")</xm:f>
            <x14:dxf>
              <fill>
                <patternFill>
                  <bgColor rgb="FFCCEEFF"/>
                </patternFill>
              </fill>
            </x14:dxf>
          </x14:cfRule>
          <x14:cfRule type="expression" priority="663" id="{1F504245-87EC-49EB-B177-826411E7CAAD}">
            <xm:f>AND($AK37=設定!$B$14,設定!$B$14&lt;&gt;"")</xm:f>
            <x14:dxf>
              <fill>
                <patternFill>
                  <bgColor rgb="FFCCDDFF"/>
                </patternFill>
              </fill>
            </x14:dxf>
          </x14:cfRule>
          <x14:cfRule type="expression" priority="662" id="{38E7AC77-3991-426D-A2AD-201BF123AE29}">
            <xm:f>AND($AK37=設定!$B$15,設定!$B$15&lt;&gt;"")</xm:f>
            <x14:dxf>
              <fill>
                <patternFill>
                  <bgColor rgb="FFD6D6F5"/>
                </patternFill>
              </fill>
            </x14:dxf>
          </x14:cfRule>
          <x14:cfRule type="expression" priority="661" id="{7A06CD13-09A0-4FBE-BBAA-7F1D5A7771D8}">
            <xm:f>AND($AK37=設定!$B$16,設定!$B$16&lt;&gt;"")</xm:f>
            <x14:dxf>
              <fill>
                <patternFill>
                  <bgColor rgb="FFEECCFF"/>
                </patternFill>
              </fill>
            </x14:dxf>
          </x14:cfRule>
          <x14:cfRule type="expression" priority="660" id="{333344AF-D3A8-423D-A19D-85FEBD42E3C9}">
            <xm:f>AND($AK37=設定!$B$17,設定!$B$17&lt;&gt;"")</xm:f>
            <x14:dxf>
              <fill>
                <patternFill>
                  <bgColor rgb="FFFFCCFF"/>
                </patternFill>
              </fill>
            </x14:dxf>
          </x14:cfRule>
          <x14:cfRule type="expression" priority="659" id="{D133EC67-95D7-455B-8401-7A8436F5227F}">
            <xm:f>AND($AK37=設定!$B$18,設定!$B$18&lt;&gt;"")</xm:f>
            <x14:dxf>
              <fill>
                <patternFill>
                  <bgColor rgb="FFF7D4EB"/>
                </patternFill>
              </fill>
            </x14:dxf>
          </x14:cfRule>
          <x14:cfRule type="expression" priority="658" id="{A783C13D-A9F3-4886-B446-B375A556A346}">
            <xm:f>AND($AK37=設定!$B$19,設定!$B$19&lt;&gt;"")</xm:f>
            <x14:dxf>
              <fill>
                <patternFill>
                  <bgColor rgb="FFFFCCDD"/>
                </patternFill>
              </fill>
            </x14:dxf>
          </x14:cfRule>
          <x14:cfRule type="expression" priority="671" id="{0FF3F62B-A085-451E-9C9B-687F62347DDC}">
            <xm:f>AND($AK37=設定!$B$6,設定!$B$6&lt;&gt;"")</xm:f>
            <x14:dxf>
              <fill>
                <patternFill>
                  <bgColor rgb="FFF1E5DB"/>
                </patternFill>
              </fill>
            </x14:dxf>
          </x14:cfRule>
          <x14:cfRule type="expression" priority="672" id="{028233EF-E023-42B0-BBED-2B5478A96E0A}">
            <xm:f>AND($AK37=設定!$B$5,設定!$B$5&lt;&gt;"")</xm:f>
            <x14:dxf>
              <fill>
                <patternFill>
                  <bgColor rgb="FFFFCCCC"/>
                </patternFill>
              </fill>
            </x14:dxf>
          </x14:cfRule>
          <xm:sqref>AJ37:AK125</xm:sqref>
        </x14:conditionalFormatting>
        <x14:conditionalFormatting xmlns:xm="http://schemas.microsoft.com/office/excel/2006/main">
          <x14:cfRule type="expression" priority="631" id="{754832CF-CC84-4F0C-B09A-698C695AB583}">
            <xm:f>AND($AM37=設定!$B$13,設定!$B$13&lt;&gt;"")</xm:f>
            <x14:dxf>
              <fill>
                <patternFill>
                  <bgColor rgb="FFCCEEFF"/>
                </patternFill>
              </fill>
            </x14:dxf>
          </x14:cfRule>
          <x14:cfRule type="expression" priority="632" id="{6583B892-8450-455B-9023-815E03F44E8F}">
            <xm:f>AND($AM37=設定!$B$12,設定!$B$12&lt;&gt;"")</xm:f>
            <x14:dxf>
              <fill>
                <patternFill>
                  <bgColor rgb="FFCFFCFC"/>
                </patternFill>
              </fill>
            </x14:dxf>
          </x14:cfRule>
          <x14:cfRule type="expression" priority="633" id="{C4C074FB-A909-4DA2-9937-AFA84596F325}">
            <xm:f>AND($AM37=設定!$B$11,設定!$B$11&lt;&gt;"")</xm:f>
            <x14:dxf>
              <fill>
                <patternFill>
                  <bgColor rgb="FFCCFFDD"/>
                </patternFill>
              </fill>
            </x14:dxf>
          </x14:cfRule>
          <x14:cfRule type="expression" priority="634" id="{36C8E373-91C1-4C9E-B501-E1326656FF2E}">
            <xm:f>AND($AM37=設定!$B$10,設定!$B$10&lt;&gt;"")</xm:f>
            <x14:dxf>
              <fill>
                <patternFill>
                  <bgColor rgb="FFDDFFCC"/>
                </patternFill>
              </fill>
            </x14:dxf>
          </x14:cfRule>
          <x14:cfRule type="expression" priority="635" id="{27ED2D4D-B674-423E-8297-84D3C6FDFCF9}">
            <xm:f>AND($AM37=設定!$B$9,設定!$B$9&lt;&gt;"")</xm:f>
            <x14:dxf>
              <fill>
                <patternFill>
                  <bgColor rgb="FFEEFFCC"/>
                </patternFill>
              </fill>
            </x14:dxf>
          </x14:cfRule>
          <x14:cfRule type="expression" priority="636" id="{44131AD0-249B-4972-A0D7-92153F0F8D14}">
            <xm:f>AND($AM37=設定!$B$8,設定!$B$8&lt;&gt;"")</xm:f>
            <x14:dxf>
              <fill>
                <patternFill>
                  <bgColor rgb="FFFFFFCC"/>
                </patternFill>
              </fill>
            </x14:dxf>
          </x14:cfRule>
          <x14:cfRule type="expression" priority="637" id="{2A056F75-F1EA-4704-93F5-5C9AD1DFF035}">
            <xm:f>AND($AM37=設定!$B$7,設定!$B$7&lt;&gt;"")</xm:f>
            <x14:dxf>
              <fill>
                <patternFill>
                  <bgColor rgb="FFFFEECC"/>
                </patternFill>
              </fill>
            </x14:dxf>
          </x14:cfRule>
          <x14:cfRule type="expression" priority="638" id="{956D99BF-8255-4342-A613-994C61A43AB4}">
            <xm:f>AND($AM37=設定!$B$6,設定!$B$6&lt;&gt;"")</xm:f>
            <x14:dxf>
              <fill>
                <patternFill>
                  <bgColor rgb="FFF1E5DB"/>
                </patternFill>
              </fill>
            </x14:dxf>
          </x14:cfRule>
          <x14:cfRule type="expression" priority="639" id="{79D2F79B-8AD9-46AB-A4EE-D6CB1694D2A6}">
            <xm:f>AND($AM37=設定!$B$5,設定!$B$5&lt;&gt;"")</xm:f>
            <x14:dxf>
              <fill>
                <patternFill>
                  <bgColor rgb="FFFFCCCC"/>
                </patternFill>
              </fill>
            </x14:dxf>
          </x14:cfRule>
          <x14:cfRule type="expression" priority="630" id="{3CCBF75C-F175-49A3-A8D4-E4987D99EBA7}">
            <xm:f>AND($AM37=設定!$B$14,設定!$B$14&lt;&gt;"")</xm:f>
            <x14:dxf>
              <fill>
                <patternFill>
                  <bgColor rgb="FFCCDDFF"/>
                </patternFill>
              </fill>
            </x14:dxf>
          </x14:cfRule>
          <x14:cfRule type="expression" priority="629" id="{3BA223C0-2C80-41C3-A4F9-15B510BB6AC3}">
            <xm:f>AND($AM37=設定!$B$15,設定!$B$15&lt;&gt;"")</xm:f>
            <x14:dxf>
              <fill>
                <patternFill>
                  <bgColor rgb="FFD6D6F5"/>
                </patternFill>
              </fill>
            </x14:dxf>
          </x14:cfRule>
          <x14:cfRule type="expression" priority="628" id="{782ABC28-0522-44F3-B72C-D0108819CCB5}">
            <xm:f>AND($AM37=設定!$B$16,設定!$B$16&lt;&gt;"")</xm:f>
            <x14:dxf>
              <fill>
                <patternFill>
                  <bgColor rgb="FFEECCFF"/>
                </patternFill>
              </fill>
            </x14:dxf>
          </x14:cfRule>
          <x14:cfRule type="expression" priority="627" id="{92A7C3F5-9FF9-4C20-A623-1AB6E413D9D2}">
            <xm:f>AND($AM37=設定!$B$17,設定!$B$17&lt;&gt;"")</xm:f>
            <x14:dxf>
              <fill>
                <patternFill>
                  <bgColor rgb="FFFFCCFF"/>
                </patternFill>
              </fill>
            </x14:dxf>
          </x14:cfRule>
          <x14:cfRule type="expression" priority="626" id="{35A79B37-A647-4821-95CF-C6D761B9F5F2}">
            <xm:f>AND($AM37=設定!$B$18,設定!$B$18&lt;&gt;"")</xm:f>
            <x14:dxf>
              <fill>
                <patternFill>
                  <bgColor rgb="FFF7D4EB"/>
                </patternFill>
              </fill>
            </x14:dxf>
          </x14:cfRule>
          <x14:cfRule type="expression" priority="625" id="{4887E9F4-846B-4E54-B2E2-38AF78BED1B8}">
            <xm:f>AND($AM37=設定!$B$19,設定!$B$19&lt;&gt;"")</xm:f>
            <x14:dxf>
              <fill>
                <patternFill>
                  <bgColor rgb="FFFFCCDD"/>
                </patternFill>
              </fill>
            </x14:dxf>
          </x14:cfRule>
          <xm:sqref>AL37:AM125</xm:sqref>
        </x14:conditionalFormatting>
        <x14:conditionalFormatting xmlns:xm="http://schemas.microsoft.com/office/excel/2006/main">
          <x14:cfRule type="expression" priority="604" id="{B612EBF3-B68F-4361-A5A2-263DBCFB5BF2}">
            <xm:f>AND($AO37=設定!$B$7,設定!$B$7&lt;&gt;"")</xm:f>
            <x14:dxf>
              <fill>
                <patternFill>
                  <bgColor rgb="FFFFEECC"/>
                </patternFill>
              </fill>
            </x14:dxf>
          </x14:cfRule>
          <x14:cfRule type="expression" priority="603" id="{221A31AC-6182-423A-A62A-873359F5277B}">
            <xm:f>AND($AO37=設定!$B$8,設定!$B$8&lt;&gt;"")</xm:f>
            <x14:dxf>
              <fill>
                <patternFill>
                  <bgColor rgb="FFFFFFCC"/>
                </patternFill>
              </fill>
            </x14:dxf>
          </x14:cfRule>
          <x14:cfRule type="expression" priority="602" id="{1CC5415A-7F95-4AC7-BF46-CDBD37893775}">
            <xm:f>AND($AO37=設定!$B$9,設定!$B$9&lt;&gt;"")</xm:f>
            <x14:dxf>
              <fill>
                <patternFill>
                  <bgColor rgb="FFEEFFCC"/>
                </patternFill>
              </fill>
            </x14:dxf>
          </x14:cfRule>
          <x14:cfRule type="expression" priority="601" id="{40F640F3-B305-4D6B-BFC1-31FBAED82360}">
            <xm:f>AND($AO37=設定!$B$10,設定!$B$10&lt;&gt;"")</xm:f>
            <x14:dxf>
              <fill>
                <patternFill>
                  <bgColor rgb="FFDDFFCC"/>
                </patternFill>
              </fill>
            </x14:dxf>
          </x14:cfRule>
          <x14:cfRule type="expression" priority="600" id="{F83DC36E-9EAE-48B3-BD88-CB33BF4C9427}">
            <xm:f>AND($AO37=設定!$B$11,設定!$B$11&lt;&gt;"")</xm:f>
            <x14:dxf>
              <fill>
                <patternFill>
                  <bgColor rgb="FFCCFFDD"/>
                </patternFill>
              </fill>
            </x14:dxf>
          </x14:cfRule>
          <x14:cfRule type="expression" priority="599" id="{52505394-DE17-4513-A3EE-1F881A110D29}">
            <xm:f>AND($AO37=設定!$B$12,設定!$B$12&lt;&gt;"")</xm:f>
            <x14:dxf>
              <fill>
                <patternFill>
                  <bgColor rgb="FFCFFCFC"/>
                </patternFill>
              </fill>
            </x14:dxf>
          </x14:cfRule>
          <x14:cfRule type="expression" priority="598" id="{348F662F-339A-4300-8CE2-9E760B75F480}">
            <xm:f>AND($AO37=設定!$B$13,設定!$B$13&lt;&gt;"")</xm:f>
            <x14:dxf>
              <fill>
                <patternFill>
                  <bgColor rgb="FFCCEEFF"/>
                </patternFill>
              </fill>
            </x14:dxf>
          </x14:cfRule>
          <x14:cfRule type="expression" priority="597" id="{F600EB3A-39A9-4078-AB67-020A80F9AF40}">
            <xm:f>AND($AO37=設定!$B$14,設定!$B$14&lt;&gt;"")</xm:f>
            <x14:dxf>
              <fill>
                <patternFill>
                  <bgColor rgb="FFCCDDFF"/>
                </patternFill>
              </fill>
            </x14:dxf>
          </x14:cfRule>
          <x14:cfRule type="expression" priority="596" id="{AB108EB3-C611-40B2-B372-4C646EF6F2E2}">
            <xm:f>AND($AO37=設定!$B$15,設定!$B$15&lt;&gt;"")</xm:f>
            <x14:dxf>
              <fill>
                <patternFill>
                  <bgColor rgb="FFD6D6F5"/>
                </patternFill>
              </fill>
            </x14:dxf>
          </x14:cfRule>
          <x14:cfRule type="expression" priority="595" id="{49B0D4C6-DA6A-46AD-9A1A-596E7427C0EC}">
            <xm:f>AND($AO37=設定!$B$16,設定!$B$16&lt;&gt;"")</xm:f>
            <x14:dxf>
              <fill>
                <patternFill>
                  <bgColor rgb="FFEECCFF"/>
                </patternFill>
              </fill>
            </x14:dxf>
          </x14:cfRule>
          <x14:cfRule type="expression" priority="594" id="{8FC2C582-A12B-4243-A727-5F09F881C6E2}">
            <xm:f>AND($AO37=設定!$B$17,設定!$B$17&lt;&gt;"")</xm:f>
            <x14:dxf>
              <fill>
                <patternFill>
                  <bgColor rgb="FFFFCCFF"/>
                </patternFill>
              </fill>
            </x14:dxf>
          </x14:cfRule>
          <x14:cfRule type="expression" priority="593" id="{FD1F3300-4F11-4457-8980-EF13D39A62C2}">
            <xm:f>AND($AO37=設定!$B$18,設定!$B$18&lt;&gt;"")</xm:f>
            <x14:dxf>
              <fill>
                <patternFill>
                  <bgColor rgb="FFF7D4EB"/>
                </patternFill>
              </fill>
            </x14:dxf>
          </x14:cfRule>
          <x14:cfRule type="expression" priority="592" id="{981DD8CA-C3F0-4DEC-AF8A-8609764ABAFF}">
            <xm:f>AND($AO37=設定!$B$19,設定!$B$19&lt;&gt;"")</xm:f>
            <x14:dxf>
              <fill>
                <patternFill>
                  <bgColor rgb="FFFFCCDD"/>
                </patternFill>
              </fill>
            </x14:dxf>
          </x14:cfRule>
          <x14:cfRule type="expression" priority="605" id="{1435C565-E586-419A-A698-3AE4470EEF1E}">
            <xm:f>AND($AO37=設定!$B$6,設定!$B$6&lt;&gt;"")</xm:f>
            <x14:dxf>
              <fill>
                <patternFill>
                  <bgColor rgb="FFF1E5DB"/>
                </patternFill>
              </fill>
            </x14:dxf>
          </x14:cfRule>
          <x14:cfRule type="expression" priority="606" id="{90FB51A2-6E5E-419D-8FF1-D0717731A637}">
            <xm:f>AND($AO37=設定!$B$5,設定!$B$5&lt;&gt;"")</xm:f>
            <x14:dxf>
              <fill>
                <patternFill>
                  <bgColor rgb="FFFFCCCC"/>
                </patternFill>
              </fill>
            </x14:dxf>
          </x14:cfRule>
          <xm:sqref>AN37:AO125</xm:sqref>
        </x14:conditionalFormatting>
        <x14:conditionalFormatting xmlns:xm="http://schemas.microsoft.com/office/excel/2006/main">
          <x14:cfRule type="expression" priority="571" id="{2C8D0439-0D5B-455E-BE53-98483BF79B0B}">
            <xm:f>AND($AQ37=設定!$B$7,設定!$B$7&lt;&gt;"")</xm:f>
            <x14:dxf>
              <fill>
                <patternFill>
                  <bgColor rgb="FFFFEECC"/>
                </patternFill>
              </fill>
            </x14:dxf>
          </x14:cfRule>
          <x14:cfRule type="expression" priority="570" id="{D91B5075-8977-418B-AA2A-D65EE28F0660}">
            <xm:f>AND($AQ37=設定!$B$8,設定!$B$8&lt;&gt;"")</xm:f>
            <x14:dxf>
              <fill>
                <patternFill>
                  <bgColor rgb="FFFFFFCC"/>
                </patternFill>
              </fill>
            </x14:dxf>
          </x14:cfRule>
          <x14:cfRule type="expression" priority="569" id="{575D5C14-0734-4D07-A737-557CCDA5AE6D}">
            <xm:f>AND($AQ37=設定!$B$9,設定!$B$9&lt;&gt;"")</xm:f>
            <x14:dxf>
              <fill>
                <patternFill>
                  <bgColor rgb="FFEEFFCC"/>
                </patternFill>
              </fill>
            </x14:dxf>
          </x14:cfRule>
          <x14:cfRule type="expression" priority="568" id="{1F80E431-6948-47B4-9FD6-AE8026B26113}">
            <xm:f>AND($AQ37=設定!$B$10,設定!$B$10&lt;&gt;"")</xm:f>
            <x14:dxf>
              <fill>
                <patternFill>
                  <bgColor rgb="FFDDFFCC"/>
                </patternFill>
              </fill>
            </x14:dxf>
          </x14:cfRule>
          <x14:cfRule type="expression" priority="567" id="{A66283A4-ADEA-459E-8FC0-0F0FF4FA7AE9}">
            <xm:f>AND($AQ37=設定!$B$11,設定!$B$11&lt;&gt;"")</xm:f>
            <x14:dxf>
              <fill>
                <patternFill>
                  <bgColor rgb="FFCCFFDD"/>
                </patternFill>
              </fill>
            </x14:dxf>
          </x14:cfRule>
          <x14:cfRule type="expression" priority="572" id="{367A6D6A-5617-49BF-BB15-8AD1DDFB0F68}">
            <xm:f>AND($AQ37=設定!$B$6,設定!$B$6&lt;&gt;"")</xm:f>
            <x14:dxf>
              <fill>
                <patternFill>
                  <bgColor rgb="FFF1E5DB"/>
                </patternFill>
              </fill>
            </x14:dxf>
          </x14:cfRule>
          <x14:cfRule type="expression" priority="565" id="{F76B4BD9-7A37-4257-9649-505105EB706F}">
            <xm:f>AND($AQ37=設定!$B$13,設定!$B$13&lt;&gt;"")</xm:f>
            <x14:dxf>
              <fill>
                <patternFill>
                  <bgColor rgb="FFCCEEFF"/>
                </patternFill>
              </fill>
            </x14:dxf>
          </x14:cfRule>
          <x14:cfRule type="expression" priority="564" id="{7F3EB338-DC4D-4D2D-AC6B-42E883286909}">
            <xm:f>AND($AQ37=設定!$B$14,設定!$B$14&lt;&gt;"")</xm:f>
            <x14:dxf>
              <fill>
                <patternFill>
                  <bgColor rgb="FFCCDDFF"/>
                </patternFill>
              </fill>
            </x14:dxf>
          </x14:cfRule>
          <x14:cfRule type="expression" priority="563" id="{D69075B9-1F7A-4AFA-BEC0-D2EE1D27974A}">
            <xm:f>AND($AQ37=設定!$B$15,設定!$B$15&lt;&gt;"")</xm:f>
            <x14:dxf>
              <fill>
                <patternFill>
                  <bgColor rgb="FFD6D6F5"/>
                </patternFill>
              </fill>
            </x14:dxf>
          </x14:cfRule>
          <x14:cfRule type="expression" priority="562" id="{ECB0DB79-12FD-45C9-859E-27B493F4FE4D}">
            <xm:f>AND($AQ37=設定!$B$16,設定!$B$16&lt;&gt;"")</xm:f>
            <x14:dxf>
              <fill>
                <patternFill>
                  <bgColor rgb="FFEECCFF"/>
                </patternFill>
              </fill>
            </x14:dxf>
          </x14:cfRule>
          <x14:cfRule type="expression" priority="561" id="{57207E68-F4B9-4F01-92F1-169442EC4854}">
            <xm:f>AND($AQ37=設定!$B$17,設定!$B$17&lt;&gt;"")</xm:f>
            <x14:dxf>
              <fill>
                <patternFill>
                  <bgColor rgb="FFFFCCFF"/>
                </patternFill>
              </fill>
            </x14:dxf>
          </x14:cfRule>
          <x14:cfRule type="expression" priority="560" id="{8AFB1AED-E300-46F8-9BE5-1BC03E306E0E}">
            <xm:f>AND($AQ37=設定!$B$18,設定!$B$18&lt;&gt;"")</xm:f>
            <x14:dxf>
              <fill>
                <patternFill>
                  <bgColor rgb="FFF7D4EB"/>
                </patternFill>
              </fill>
            </x14:dxf>
          </x14:cfRule>
          <x14:cfRule type="expression" priority="559" id="{968FE070-FC9D-446D-B48D-94E41620DC54}">
            <xm:f>AND($AQ37=設定!$B$19,設定!$B$19&lt;&gt;"")</xm:f>
            <x14:dxf>
              <fill>
                <patternFill>
                  <bgColor rgb="FFFFCCDD"/>
                </patternFill>
              </fill>
            </x14:dxf>
          </x14:cfRule>
          <x14:cfRule type="expression" priority="573" id="{F7A712DF-F615-4F34-B63A-5974D9F80DFE}">
            <xm:f>AND($AQ37=設定!$B$5,設定!$B$5&lt;&gt;"")</xm:f>
            <x14:dxf>
              <fill>
                <patternFill>
                  <bgColor rgb="FFFFCCCC"/>
                </patternFill>
              </fill>
            </x14:dxf>
          </x14:cfRule>
          <x14:cfRule type="expression" priority="566" id="{40582F1C-EF3B-48BE-8731-74E7BFCCCCB8}">
            <xm:f>AND($AQ37=設定!$B$12,設定!$B$12&lt;&gt;"")</xm:f>
            <x14:dxf>
              <fill>
                <patternFill>
                  <bgColor rgb="FFCFFCFC"/>
                </patternFill>
              </fill>
            </x14:dxf>
          </x14:cfRule>
          <xm:sqref>AP37:AQ125</xm:sqref>
        </x14:conditionalFormatting>
        <x14:conditionalFormatting xmlns:xm="http://schemas.microsoft.com/office/excel/2006/main">
          <x14:cfRule type="expression" priority="538" id="{57DC181B-FFB6-4C19-89D2-0C24B741D645}">
            <xm:f>AND($AS37=設定!$B$7,設定!$B$7&lt;&gt;"")</xm:f>
            <x14:dxf>
              <fill>
                <patternFill>
                  <bgColor rgb="FFFFEECC"/>
                </patternFill>
              </fill>
            </x14:dxf>
          </x14:cfRule>
          <x14:cfRule type="expression" priority="537" id="{F08FE3FE-FB58-4304-8346-AE46B7277A76}">
            <xm:f>AND($AS37=設定!$B$8,設定!$B$8&lt;&gt;"")</xm:f>
            <x14:dxf>
              <fill>
                <patternFill>
                  <bgColor rgb="FFFFFFCC"/>
                </patternFill>
              </fill>
            </x14:dxf>
          </x14:cfRule>
          <x14:cfRule type="expression" priority="536" id="{256639BA-D35B-4FCC-80E5-A6A423B35C28}">
            <xm:f>AND($AS37=設定!$B$9,設定!$B$9&lt;&gt;"")</xm:f>
            <x14:dxf>
              <fill>
                <patternFill>
                  <bgColor rgb="FFEEFFCC"/>
                </patternFill>
              </fill>
            </x14:dxf>
          </x14:cfRule>
          <x14:cfRule type="expression" priority="535" id="{02CABE50-751D-4E4A-85B6-508BC8FFAE0C}">
            <xm:f>AND($AS37=設定!$B$10,設定!$B$10&lt;&gt;"")</xm:f>
            <x14:dxf>
              <fill>
                <patternFill>
                  <bgColor rgb="FFDDFFCC"/>
                </patternFill>
              </fill>
            </x14:dxf>
          </x14:cfRule>
          <x14:cfRule type="expression" priority="534" id="{76480C32-E155-48FF-99CD-564FC2084AC9}">
            <xm:f>AND($AS37=設定!$B$11,設定!$B$11&lt;&gt;"")</xm:f>
            <x14:dxf>
              <fill>
                <patternFill>
                  <bgColor rgb="FFCCFFDD"/>
                </patternFill>
              </fill>
            </x14:dxf>
          </x14:cfRule>
          <x14:cfRule type="expression" priority="533" id="{92600AC2-3F62-4FF3-9B7C-6087600AF334}">
            <xm:f>AND($AS37=設定!$B$12,設定!$B$12&lt;&gt;"")</xm:f>
            <x14:dxf>
              <fill>
                <patternFill>
                  <bgColor rgb="FFCFFCFC"/>
                </patternFill>
              </fill>
            </x14:dxf>
          </x14:cfRule>
          <x14:cfRule type="expression" priority="532" id="{BFEF5C10-522A-477E-AB54-A9399CCA5AFA}">
            <xm:f>AND($AS37=設定!$B$13,設定!$B$13&lt;&gt;"")</xm:f>
            <x14:dxf>
              <fill>
                <patternFill>
                  <bgColor rgb="FFCCEEFF"/>
                </patternFill>
              </fill>
            </x14:dxf>
          </x14:cfRule>
          <x14:cfRule type="expression" priority="531" id="{20AAA0DB-0ECB-4DE6-868A-5A5100F77BDE}">
            <xm:f>AND($AS37=設定!$B$14,設定!$B$14&lt;&gt;"")</xm:f>
            <x14:dxf>
              <fill>
                <patternFill>
                  <bgColor rgb="FFCCDDFF"/>
                </patternFill>
              </fill>
            </x14:dxf>
          </x14:cfRule>
          <x14:cfRule type="expression" priority="530" id="{8A16DCEB-B7AF-40F9-879A-263E8BC45582}">
            <xm:f>AND($AS37=設定!$B$15,設定!$B$15&lt;&gt;"")</xm:f>
            <x14:dxf>
              <fill>
                <patternFill>
                  <bgColor rgb="FFD6D6F5"/>
                </patternFill>
              </fill>
            </x14:dxf>
          </x14:cfRule>
          <x14:cfRule type="expression" priority="529" id="{C14149E3-F44F-4DC6-8AFE-F6967C2F1A63}">
            <xm:f>AND($AS37=設定!$B$16,設定!$B$16&lt;&gt;"")</xm:f>
            <x14:dxf>
              <fill>
                <patternFill>
                  <bgColor rgb="FFEECCFF"/>
                </patternFill>
              </fill>
            </x14:dxf>
          </x14:cfRule>
          <x14:cfRule type="expression" priority="528" id="{97FF697A-2825-46C9-8107-10C834C9FE05}">
            <xm:f>AND($AS37=設定!$B$17,設定!$B$17&lt;&gt;"")</xm:f>
            <x14:dxf>
              <fill>
                <patternFill>
                  <bgColor rgb="FFFFCCFF"/>
                </patternFill>
              </fill>
            </x14:dxf>
          </x14:cfRule>
          <x14:cfRule type="expression" priority="527" id="{9AC0B895-CBF4-4B10-BCD1-377D8DA3776F}">
            <xm:f>AND($AS37=設定!$B$18,設定!$B$18&lt;&gt;"")</xm:f>
            <x14:dxf>
              <fill>
                <patternFill>
                  <bgColor rgb="FFF7D4EB"/>
                </patternFill>
              </fill>
            </x14:dxf>
          </x14:cfRule>
          <x14:cfRule type="expression" priority="526" id="{1A442423-9CF5-4478-B804-A3DF87C2516E}">
            <xm:f>AND($AS37=設定!$B$19,設定!$B$19&lt;&gt;"")</xm:f>
            <x14:dxf>
              <fill>
                <patternFill>
                  <bgColor rgb="FFFFCCDD"/>
                </patternFill>
              </fill>
            </x14:dxf>
          </x14:cfRule>
          <x14:cfRule type="expression" priority="539" id="{04C56780-D09A-4BD9-97EB-2B74DA992C50}">
            <xm:f>AND($AS37=設定!$B$6,設定!$B$6&lt;&gt;"")</xm:f>
            <x14:dxf>
              <fill>
                <patternFill>
                  <bgColor rgb="FFF1E5DB"/>
                </patternFill>
              </fill>
            </x14:dxf>
          </x14:cfRule>
          <x14:cfRule type="expression" priority="540" id="{7B25D866-B49C-4BF5-8724-EE779F6C30FA}">
            <xm:f>AND($AS37=設定!$B$5,設定!$B$5&lt;&gt;"")</xm:f>
            <x14:dxf>
              <fill>
                <patternFill>
                  <bgColor rgb="FFFFCCCC"/>
                </patternFill>
              </fill>
            </x14:dxf>
          </x14:cfRule>
          <xm:sqref>AR37:AS125</xm:sqref>
        </x14:conditionalFormatting>
        <x14:conditionalFormatting xmlns:xm="http://schemas.microsoft.com/office/excel/2006/main">
          <x14:cfRule type="expression" priority="495" id="{C5A962D1-EAE7-40B4-B999-943ABC43BFBA}">
            <xm:f>AND($AU37=設定!$B$17,設定!$B$17&lt;&gt;"")</xm:f>
            <x14:dxf>
              <fill>
                <patternFill>
                  <bgColor rgb="FFFFCCFF"/>
                </patternFill>
              </fill>
            </x14:dxf>
          </x14:cfRule>
          <x14:cfRule type="expression" priority="507" id="{4945D35A-E37F-407E-BC71-214C6A576FC8}">
            <xm:f>AND($AU37=設定!$B$5,設定!$B$5&lt;&gt;"")</xm:f>
            <x14:dxf>
              <fill>
                <patternFill>
                  <bgColor rgb="FFFFCCCC"/>
                </patternFill>
              </fill>
            </x14:dxf>
          </x14:cfRule>
          <x14:cfRule type="expression" priority="506" id="{E719C56B-DA3F-4AA5-A962-180D13179E0D}">
            <xm:f>AND($AU37=設定!$B$6,設定!$B$6&lt;&gt;"")</xm:f>
            <x14:dxf>
              <fill>
                <patternFill>
                  <bgColor rgb="FFF1E5DB"/>
                </patternFill>
              </fill>
            </x14:dxf>
          </x14:cfRule>
          <x14:cfRule type="expression" priority="505" id="{928FCDAD-3B3E-44E7-AA6E-5195E37DAC62}">
            <xm:f>AND($AU37=設定!$B$7,設定!$B$7&lt;&gt;"")</xm:f>
            <x14:dxf>
              <fill>
                <patternFill>
                  <bgColor rgb="FFFFEECC"/>
                </patternFill>
              </fill>
            </x14:dxf>
          </x14:cfRule>
          <x14:cfRule type="expression" priority="504" id="{6C9E91A8-695E-41E3-AF99-AC0031A01DDC}">
            <xm:f>AND($AU37=設定!$B$8,設定!$B$8&lt;&gt;"")</xm:f>
            <x14:dxf>
              <fill>
                <patternFill>
                  <bgColor rgb="FFFFFFCC"/>
                </patternFill>
              </fill>
            </x14:dxf>
          </x14:cfRule>
          <x14:cfRule type="expression" priority="494" id="{FAED4D6E-2F93-498D-BBC8-684A55C995AB}">
            <xm:f>AND($AU37=設定!$B$18,設定!$B$18&lt;&gt;"")</xm:f>
            <x14:dxf>
              <fill>
                <patternFill>
                  <bgColor rgb="FFF7D4EB"/>
                </patternFill>
              </fill>
            </x14:dxf>
          </x14:cfRule>
          <x14:cfRule type="expression" priority="503" id="{F1438D29-8263-4B97-A5B3-59C70512CF94}">
            <xm:f>AND($AU37=設定!$B$9,設定!$B$9&lt;&gt;"")</xm:f>
            <x14:dxf>
              <fill>
                <patternFill>
                  <bgColor rgb="FFEEFFCC"/>
                </patternFill>
              </fill>
            </x14:dxf>
          </x14:cfRule>
          <x14:cfRule type="expression" priority="502" id="{44C733A6-85DD-463B-9055-45659916A0F5}">
            <xm:f>AND($AU37=設定!$B$10,設定!$B$10&lt;&gt;"")</xm:f>
            <x14:dxf>
              <fill>
                <patternFill>
                  <bgColor rgb="FFDDFFCC"/>
                </patternFill>
              </fill>
            </x14:dxf>
          </x14:cfRule>
          <x14:cfRule type="expression" priority="501" id="{D87988B9-1ABA-410D-91E3-8E891F0DDB6E}">
            <xm:f>AND($AU37=設定!$B$11,設定!$B$11&lt;&gt;"")</xm:f>
            <x14:dxf>
              <fill>
                <patternFill>
                  <bgColor rgb="FFCCFFDD"/>
                </patternFill>
              </fill>
            </x14:dxf>
          </x14:cfRule>
          <x14:cfRule type="expression" priority="493" id="{B81F2439-A39F-479F-B8A5-9E1CE914401C}">
            <xm:f>AND($AU37=設定!$B$19,設定!$B$19&lt;&gt;"")</xm:f>
            <x14:dxf>
              <fill>
                <patternFill>
                  <bgColor rgb="FFFFCCDD"/>
                </patternFill>
              </fill>
            </x14:dxf>
          </x14:cfRule>
          <x14:cfRule type="expression" priority="496" id="{1AC8786A-D7F5-4532-AF65-A83C61ED7649}">
            <xm:f>AND($AU37=設定!$B$16,設定!$B$16&lt;&gt;"")</xm:f>
            <x14:dxf>
              <fill>
                <patternFill>
                  <bgColor rgb="FFEECCFF"/>
                </patternFill>
              </fill>
            </x14:dxf>
          </x14:cfRule>
          <x14:cfRule type="expression" priority="497" id="{C45BF539-31E5-473D-8FAB-E0F6BDE8705F}">
            <xm:f>AND($AU37=設定!$B$15,設定!$B$15&lt;&gt;"")</xm:f>
            <x14:dxf>
              <fill>
                <patternFill>
                  <bgColor rgb="FFD6D6F5"/>
                </patternFill>
              </fill>
            </x14:dxf>
          </x14:cfRule>
          <x14:cfRule type="expression" priority="498" id="{11265C05-A87A-4480-9DDA-62A6B1805C09}">
            <xm:f>AND($AU37=設定!$B$14,設定!$B$14&lt;&gt;"")</xm:f>
            <x14:dxf>
              <fill>
                <patternFill>
                  <bgColor rgb="FFCCDDFF"/>
                </patternFill>
              </fill>
            </x14:dxf>
          </x14:cfRule>
          <x14:cfRule type="expression" priority="499" id="{63818724-5E9F-41F4-A6CB-B6C79EE447AD}">
            <xm:f>AND($AU37=設定!$B$13,設定!$B$13&lt;&gt;"")</xm:f>
            <x14:dxf>
              <fill>
                <patternFill>
                  <bgColor rgb="FFCCEEFF"/>
                </patternFill>
              </fill>
            </x14:dxf>
          </x14:cfRule>
          <x14:cfRule type="expression" priority="500" id="{0118DFB5-9167-459C-8999-37203030EF4A}">
            <xm:f>AND($AU37=設定!$B$12,設定!$B$12&lt;&gt;"")</xm:f>
            <x14:dxf>
              <fill>
                <patternFill>
                  <bgColor rgb="FFCFFCFC"/>
                </patternFill>
              </fill>
            </x14:dxf>
          </x14:cfRule>
          <xm:sqref>AT37:AU125</xm:sqref>
        </x14:conditionalFormatting>
        <x14:conditionalFormatting xmlns:xm="http://schemas.microsoft.com/office/excel/2006/main">
          <x14:cfRule type="expression" priority="461" id="{F4B8C3F5-7492-4B22-A06D-F10028FD9368}">
            <xm:f>AND($AW37=設定!$B$18,設定!$B$18&lt;&gt;"")</xm:f>
            <x14:dxf>
              <fill>
                <patternFill>
                  <bgColor rgb="FFF7D4EB"/>
                </patternFill>
              </fill>
            </x14:dxf>
          </x14:cfRule>
          <x14:cfRule type="expression" priority="460" id="{75BE76A8-35C9-4F76-9D59-CAFBE386DBF1}">
            <xm:f>AND($AW37=設定!$B$19,設定!$B$19&lt;&gt;"")</xm:f>
            <x14:dxf>
              <fill>
                <patternFill>
                  <bgColor rgb="FFFFCCDD"/>
                </patternFill>
              </fill>
            </x14:dxf>
          </x14:cfRule>
          <x14:cfRule type="expression" priority="474" id="{86597476-8A6D-4A7B-87D6-FD9481E72EFC}">
            <xm:f>AND($AW37=設定!$B$5,設定!$B$5&lt;&gt;"")</xm:f>
            <x14:dxf>
              <fill>
                <patternFill>
                  <bgColor rgb="FFFFCCCC"/>
                </patternFill>
              </fill>
            </x14:dxf>
          </x14:cfRule>
          <x14:cfRule type="expression" priority="473" id="{B59EFBCE-C8B9-47E4-80A4-54DA0EE38E14}">
            <xm:f>AND($AW37=設定!$B$6,設定!$B$6&lt;&gt;"")</xm:f>
            <x14:dxf>
              <fill>
                <patternFill>
                  <bgColor rgb="FFF1E5DB"/>
                </patternFill>
              </fill>
            </x14:dxf>
          </x14:cfRule>
          <x14:cfRule type="expression" priority="472" id="{5EEB2166-A32C-4717-B59F-1DED8168BC15}">
            <xm:f>AND($AW37=設定!$B$7,設定!$B$7&lt;&gt;"")</xm:f>
            <x14:dxf>
              <fill>
                <patternFill>
                  <bgColor rgb="FFFFEECC"/>
                </patternFill>
              </fill>
            </x14:dxf>
          </x14:cfRule>
          <x14:cfRule type="expression" priority="471" id="{C301948D-FD8A-4BC1-9939-9A7E8BE519DE}">
            <xm:f>AND($AW37=設定!$B$8,設定!$B$8&lt;&gt;"")</xm:f>
            <x14:dxf>
              <fill>
                <patternFill>
                  <bgColor rgb="FFFFFFCC"/>
                </patternFill>
              </fill>
            </x14:dxf>
          </x14:cfRule>
          <x14:cfRule type="expression" priority="470" id="{A66FF1B0-C5CD-4757-80D2-56A8AE94750B}">
            <xm:f>AND($AW37=設定!$B$9,設定!$B$9&lt;&gt;"")</xm:f>
            <x14:dxf>
              <fill>
                <patternFill>
                  <bgColor rgb="FFEEFFCC"/>
                </patternFill>
              </fill>
            </x14:dxf>
          </x14:cfRule>
          <x14:cfRule type="expression" priority="469" id="{5F530490-3EB4-4291-98A2-260EED940063}">
            <xm:f>AND($AW37=設定!$B$10,設定!$B$10&lt;&gt;"")</xm:f>
            <x14:dxf>
              <fill>
                <patternFill>
                  <bgColor rgb="FFDDFFCC"/>
                </patternFill>
              </fill>
            </x14:dxf>
          </x14:cfRule>
          <x14:cfRule type="expression" priority="468" id="{E8933347-3EC1-454D-A982-EEAB87A0B3ED}">
            <xm:f>AND($AW37=設定!$B$11,設定!$B$11&lt;&gt;"")</xm:f>
            <x14:dxf>
              <fill>
                <patternFill>
                  <bgColor rgb="FFCCFFDD"/>
                </patternFill>
              </fill>
            </x14:dxf>
          </x14:cfRule>
          <x14:cfRule type="expression" priority="467" id="{AC4056DA-22E4-4DF1-BA45-EFB0B488E3D6}">
            <xm:f>AND($AW37=設定!$B$12,設定!$B$12&lt;&gt;"")</xm:f>
            <x14:dxf>
              <fill>
                <patternFill>
                  <bgColor rgb="FFCFFCFC"/>
                </patternFill>
              </fill>
            </x14:dxf>
          </x14:cfRule>
          <x14:cfRule type="expression" priority="466" id="{CC00FD0B-C1F5-4177-9CF3-C4020D149DD0}">
            <xm:f>AND($AW37=設定!$B$13,設定!$B$13&lt;&gt;"")</xm:f>
            <x14:dxf>
              <fill>
                <patternFill>
                  <bgColor rgb="FFCCEEFF"/>
                </patternFill>
              </fill>
            </x14:dxf>
          </x14:cfRule>
          <x14:cfRule type="expression" priority="465" id="{5CB21162-F715-4165-9813-959A4B67C4EB}">
            <xm:f>AND($AW37=設定!$B$14,設定!$B$14&lt;&gt;"")</xm:f>
            <x14:dxf>
              <fill>
                <patternFill>
                  <bgColor rgb="FFCCDDFF"/>
                </patternFill>
              </fill>
            </x14:dxf>
          </x14:cfRule>
          <x14:cfRule type="expression" priority="462" id="{4D01E772-AF41-4959-A192-B635DE6A2FD8}">
            <xm:f>AND($AW37=設定!$B$17,設定!$B$17&lt;&gt;"")</xm:f>
            <x14:dxf>
              <fill>
                <patternFill>
                  <bgColor rgb="FFFFCCFF"/>
                </patternFill>
              </fill>
            </x14:dxf>
          </x14:cfRule>
          <x14:cfRule type="expression" priority="463" id="{87C46EAF-4DF0-4A4A-BCE0-3F8E3A6F2509}">
            <xm:f>AND($AW37=設定!$B$16,設定!$B$16&lt;&gt;"")</xm:f>
            <x14:dxf>
              <fill>
                <patternFill>
                  <bgColor rgb="FFEECCFF"/>
                </patternFill>
              </fill>
            </x14:dxf>
          </x14:cfRule>
          <x14:cfRule type="expression" priority="464" id="{9C92324D-FD5A-49BE-B524-D7DA99768801}">
            <xm:f>AND($AW37=設定!$B$15,設定!$B$15&lt;&gt;"")</xm:f>
            <x14:dxf>
              <fill>
                <patternFill>
                  <bgColor rgb="FFD6D6F5"/>
                </patternFill>
              </fill>
            </x14:dxf>
          </x14:cfRule>
          <xm:sqref>AV37:AW125</xm:sqref>
        </x14:conditionalFormatting>
        <x14:conditionalFormatting xmlns:xm="http://schemas.microsoft.com/office/excel/2006/main">
          <x14:cfRule type="expression" priority="438" id="{00BA0A93-B7F2-4842-A798-7246D3EEA71A}">
            <xm:f>AND($AY37=設定!$B$8,設定!$B$8&lt;&gt;"")</xm:f>
            <x14:dxf>
              <fill>
                <patternFill>
                  <bgColor rgb="FFFFFFCC"/>
                </patternFill>
              </fill>
            </x14:dxf>
          </x14:cfRule>
          <x14:cfRule type="expression" priority="437" id="{69C9CD8B-8807-4E57-A098-0EFA638FFBDA}">
            <xm:f>AND($AY37=設定!$B$9,設定!$B$9&lt;&gt;"")</xm:f>
            <x14:dxf>
              <fill>
                <patternFill>
                  <bgColor rgb="FFEEFFCC"/>
                </patternFill>
              </fill>
            </x14:dxf>
          </x14:cfRule>
          <x14:cfRule type="expression" priority="436" id="{85022DBD-9894-4869-B317-4399FE35963A}">
            <xm:f>AND($AY37=設定!$B$10,設定!$B$10&lt;&gt;"")</xm:f>
            <x14:dxf>
              <fill>
                <patternFill>
                  <bgColor rgb="FFDDFFCC"/>
                </patternFill>
              </fill>
            </x14:dxf>
          </x14:cfRule>
          <x14:cfRule type="expression" priority="435" id="{6E5DC801-5EC2-4725-985E-5C2CB54941B0}">
            <xm:f>AND($AY37=設定!$B$11,設定!$B$11&lt;&gt;"")</xm:f>
            <x14:dxf>
              <fill>
                <patternFill>
                  <bgColor rgb="FFCCFFDD"/>
                </patternFill>
              </fill>
            </x14:dxf>
          </x14:cfRule>
          <x14:cfRule type="expression" priority="434" id="{556821DC-800C-43F0-9E87-2F14D739D2E9}">
            <xm:f>AND($AY37=設定!$B$12,設定!$B$12&lt;&gt;"")</xm:f>
            <x14:dxf>
              <fill>
                <patternFill>
                  <bgColor rgb="FFCFFCFC"/>
                </patternFill>
              </fill>
            </x14:dxf>
          </x14:cfRule>
          <x14:cfRule type="expression" priority="433" id="{226BB2CF-4230-4C13-910C-61B5B82B13B4}">
            <xm:f>AND($AY37=設定!$B$13,設定!$B$13&lt;&gt;"")</xm:f>
            <x14:dxf>
              <fill>
                <patternFill>
                  <bgColor rgb="FFCCEEFF"/>
                </patternFill>
              </fill>
            </x14:dxf>
          </x14:cfRule>
          <x14:cfRule type="expression" priority="432" id="{159EAFAA-C060-456D-A0AD-1F8CED1DBD7E}">
            <xm:f>AND($AY37=設定!$B$14,設定!$B$14&lt;&gt;"")</xm:f>
            <x14:dxf>
              <fill>
                <patternFill>
                  <bgColor rgb="FFCCDDFF"/>
                </patternFill>
              </fill>
            </x14:dxf>
          </x14:cfRule>
          <x14:cfRule type="expression" priority="431" id="{34386DB8-9B4A-4ABD-B4BE-92A0BD7E299E}">
            <xm:f>AND($AY37=設定!$B$15,設定!$B$15&lt;&gt;"")</xm:f>
            <x14:dxf>
              <fill>
                <patternFill>
                  <bgColor rgb="FFD6D6F5"/>
                </patternFill>
              </fill>
            </x14:dxf>
          </x14:cfRule>
          <x14:cfRule type="expression" priority="430" id="{D440E06C-E466-43BD-988A-9FA8D4543C94}">
            <xm:f>AND($AY37=設定!$B$16,設定!$B$16&lt;&gt;"")</xm:f>
            <x14:dxf>
              <fill>
                <patternFill>
                  <bgColor rgb="FFEECCFF"/>
                </patternFill>
              </fill>
            </x14:dxf>
          </x14:cfRule>
          <x14:cfRule type="expression" priority="429" id="{AF79127B-FE19-446E-BA7D-508BBCFCE20E}">
            <xm:f>AND($AY37=設定!$B$17,設定!$B$17&lt;&gt;"")</xm:f>
            <x14:dxf>
              <fill>
                <patternFill>
                  <bgColor rgb="FFFFCCFF"/>
                </patternFill>
              </fill>
            </x14:dxf>
          </x14:cfRule>
          <x14:cfRule type="expression" priority="428" id="{A94C6B67-F414-4F95-AF47-22AA14FFACCB}">
            <xm:f>AND($AY37=設定!$B$18,設定!$B$18&lt;&gt;"")</xm:f>
            <x14:dxf>
              <fill>
                <patternFill>
                  <bgColor rgb="FFF7D4EB"/>
                </patternFill>
              </fill>
            </x14:dxf>
          </x14:cfRule>
          <x14:cfRule type="expression" priority="427" id="{5AA54BED-2360-4C0D-A332-BDEC63E4C277}">
            <xm:f>AND($AY37=設定!$B$19,設定!$B$19&lt;&gt;"")</xm:f>
            <x14:dxf>
              <fill>
                <patternFill>
                  <bgColor rgb="FFFFCCDD"/>
                </patternFill>
              </fill>
            </x14:dxf>
          </x14:cfRule>
          <x14:cfRule type="expression" priority="439" id="{3AB170FC-D360-4F90-AAAB-E1FC6B195F67}">
            <xm:f>AND($AY37=設定!$B$7,設定!$B$7&lt;&gt;"")</xm:f>
            <x14:dxf>
              <fill>
                <patternFill>
                  <bgColor rgb="FFFFEECC"/>
                </patternFill>
              </fill>
            </x14:dxf>
          </x14:cfRule>
          <x14:cfRule type="expression" priority="440" id="{09562D4A-0027-4711-B117-5C2CDEF7AB10}">
            <xm:f>AND($AY37=設定!$B$6,設定!$B$6&lt;&gt;"")</xm:f>
            <x14:dxf>
              <fill>
                <patternFill>
                  <bgColor rgb="FFF1E5DB"/>
                </patternFill>
              </fill>
            </x14:dxf>
          </x14:cfRule>
          <x14:cfRule type="expression" priority="441" id="{E8895ECC-8C6C-4281-8668-5080881B7A77}">
            <xm:f>AND($AY37=設定!$B$5,設定!$B$5&lt;&gt;"")</xm:f>
            <x14:dxf>
              <fill>
                <patternFill>
                  <bgColor rgb="FFFFCCCC"/>
                </patternFill>
              </fill>
            </x14:dxf>
          </x14:cfRule>
          <xm:sqref>AX37:AY125</xm:sqref>
        </x14:conditionalFormatting>
        <x14:conditionalFormatting xmlns:xm="http://schemas.microsoft.com/office/excel/2006/main">
          <x14:cfRule type="expression" priority="405" id="{3257E542-ED4D-4648-8EA1-638F7FC672B8}">
            <xm:f>AND($BA37=設定!$B$8,設定!$B$8&lt;&gt;"")</xm:f>
            <x14:dxf>
              <fill>
                <patternFill>
                  <bgColor rgb="FFFFFFCC"/>
                </patternFill>
              </fill>
            </x14:dxf>
          </x14:cfRule>
          <x14:cfRule type="expression" priority="404" id="{D84F1F65-900F-443F-A970-F59C497186B9}">
            <xm:f>AND($BA37=設定!$B$9,設定!$B$9&lt;&gt;"")</xm:f>
            <x14:dxf>
              <fill>
                <patternFill>
                  <bgColor rgb="FFEEFFCC"/>
                </patternFill>
              </fill>
            </x14:dxf>
          </x14:cfRule>
          <x14:cfRule type="expression" priority="403" id="{A18299CF-A01B-49F9-B2A3-043495D13321}">
            <xm:f>AND($BA37=設定!$B$10,設定!$B$10&lt;&gt;"")</xm:f>
            <x14:dxf>
              <fill>
                <patternFill>
                  <bgColor rgb="FFDDFFCC"/>
                </patternFill>
              </fill>
            </x14:dxf>
          </x14:cfRule>
          <x14:cfRule type="expression" priority="402" id="{0067C701-A884-4C9D-951A-D916F23D0F18}">
            <xm:f>AND($BA37=設定!$B$11,設定!$B$11&lt;&gt;"")</xm:f>
            <x14:dxf>
              <fill>
                <patternFill>
                  <bgColor rgb="FFCCFFDD"/>
                </patternFill>
              </fill>
            </x14:dxf>
          </x14:cfRule>
          <x14:cfRule type="expression" priority="401" id="{EF1A6658-1431-4C5B-8F32-7878F4748D94}">
            <xm:f>AND($BA37=設定!$B$12,設定!$B$12&lt;&gt;"")</xm:f>
            <x14:dxf>
              <fill>
                <patternFill>
                  <bgColor rgb="FFCFFCFC"/>
                </patternFill>
              </fill>
            </x14:dxf>
          </x14:cfRule>
          <x14:cfRule type="expression" priority="400" id="{506FC793-B2FD-48B2-9D9E-E8F37B3218AA}">
            <xm:f>AND($BA37=設定!$B$13,設定!$B$13&lt;&gt;"")</xm:f>
            <x14:dxf>
              <fill>
                <patternFill>
                  <bgColor rgb="FFCCEEFF"/>
                </patternFill>
              </fill>
            </x14:dxf>
          </x14:cfRule>
          <x14:cfRule type="expression" priority="399" id="{4DCE5230-6A75-43CD-ACF2-C95C61F17C52}">
            <xm:f>AND($BA37=設定!$B$14,設定!$B$14&lt;&gt;"")</xm:f>
            <x14:dxf>
              <fill>
                <patternFill>
                  <bgColor rgb="FFCCDDFF"/>
                </patternFill>
              </fill>
            </x14:dxf>
          </x14:cfRule>
          <x14:cfRule type="expression" priority="398" id="{DCE583EF-DAD1-4DB2-B67F-9560E42581E6}">
            <xm:f>AND($BA37=設定!$B$15,設定!$B$15&lt;&gt;"")</xm:f>
            <x14:dxf>
              <fill>
                <patternFill>
                  <bgColor rgb="FFD6D6F5"/>
                </patternFill>
              </fill>
            </x14:dxf>
          </x14:cfRule>
          <x14:cfRule type="expression" priority="397" id="{BA88B278-7C88-430B-A024-A1B5EF830FC0}">
            <xm:f>AND($BA37=設定!$B$16,設定!$B$16&lt;&gt;"")</xm:f>
            <x14:dxf>
              <fill>
                <patternFill>
                  <bgColor rgb="FFEECCFF"/>
                </patternFill>
              </fill>
            </x14:dxf>
          </x14:cfRule>
          <x14:cfRule type="expression" priority="396" id="{5DB5D8A5-BCCD-4C66-A106-ABD181277D63}">
            <xm:f>AND($BA37=設定!$B$17,設定!$B$17&lt;&gt;"")</xm:f>
            <x14:dxf>
              <fill>
                <patternFill>
                  <bgColor rgb="FFFFCCFF"/>
                </patternFill>
              </fill>
            </x14:dxf>
          </x14:cfRule>
          <x14:cfRule type="expression" priority="395" id="{3D9DA99B-9D97-4135-A6D7-223F1DB173C3}">
            <xm:f>AND($BA37=設定!$B$18,設定!$B$18&lt;&gt;"")</xm:f>
            <x14:dxf>
              <fill>
                <patternFill>
                  <bgColor rgb="FFF7D4EB"/>
                </patternFill>
              </fill>
            </x14:dxf>
          </x14:cfRule>
          <x14:cfRule type="expression" priority="394" id="{54FD52DC-0404-4F51-B97C-0315ACC8BFC6}">
            <xm:f>AND($BA37=設定!$B$19,設定!$B$19&lt;&gt;"")</xm:f>
            <x14:dxf>
              <fill>
                <patternFill>
                  <bgColor rgb="FFFFCCDD"/>
                </patternFill>
              </fill>
            </x14:dxf>
          </x14:cfRule>
          <x14:cfRule type="expression" priority="406" id="{D3A024BF-BB0A-40C8-9A35-8D5713383EA6}">
            <xm:f>AND($BA37=設定!$B$7,設定!$B$7&lt;&gt;"")</xm:f>
            <x14:dxf>
              <fill>
                <patternFill>
                  <bgColor rgb="FFFFEECC"/>
                </patternFill>
              </fill>
            </x14:dxf>
          </x14:cfRule>
          <x14:cfRule type="expression" priority="407" id="{441CD5D8-61A9-42EE-A946-9C731BD13A84}">
            <xm:f>AND($BA37=設定!$B$6,設定!$B$6&lt;&gt;"")</xm:f>
            <x14:dxf>
              <fill>
                <patternFill>
                  <bgColor rgb="FFF1E5DB"/>
                </patternFill>
              </fill>
            </x14:dxf>
          </x14:cfRule>
          <x14:cfRule type="expression" priority="408" id="{B3B303A4-AD3D-4009-9B7B-CE1F525E1546}">
            <xm:f>AND($BA37=設定!$B$5,設定!$B$5&lt;&gt;"")</xm:f>
            <x14:dxf>
              <fill>
                <patternFill>
                  <bgColor rgb="FFFFCCCC"/>
                </patternFill>
              </fill>
            </x14:dxf>
          </x14:cfRule>
          <xm:sqref>AZ37:BA125</xm:sqref>
        </x14:conditionalFormatting>
        <x14:conditionalFormatting xmlns:xm="http://schemas.microsoft.com/office/excel/2006/main">
          <x14:cfRule type="expression" priority="372" id="{9A155920-47E6-4986-B616-29032715298D}">
            <xm:f>AND($BC37=設定!$B$8,設定!$B$8&lt;&gt;"")</xm:f>
            <x14:dxf>
              <fill>
                <patternFill>
                  <bgColor rgb="FFFFFFCC"/>
                </patternFill>
              </fill>
            </x14:dxf>
          </x14:cfRule>
          <x14:cfRule type="expression" priority="371" id="{CF75EE62-E6F8-4701-8149-074D9AE18E15}">
            <xm:f>AND($BC37=設定!$B$9,設定!$B$9&lt;&gt;"")</xm:f>
            <x14:dxf>
              <fill>
                <patternFill>
                  <bgColor rgb="FFEEFFCC"/>
                </patternFill>
              </fill>
            </x14:dxf>
          </x14:cfRule>
          <x14:cfRule type="expression" priority="370" id="{D0639344-F616-4628-B9EC-C4697A942082}">
            <xm:f>AND($BC37=設定!$B$10,設定!$B$10&lt;&gt;"")</xm:f>
            <x14:dxf>
              <fill>
                <patternFill>
                  <bgColor rgb="FFDDFFCC"/>
                </patternFill>
              </fill>
            </x14:dxf>
          </x14:cfRule>
          <x14:cfRule type="expression" priority="369" id="{90978AC0-77D9-44A7-887F-35F29EFD3DA2}">
            <xm:f>AND($BC37=設定!$B$11,設定!$B$11&lt;&gt;"")</xm:f>
            <x14:dxf>
              <fill>
                <patternFill>
                  <bgColor rgb="FFCCFFDD"/>
                </patternFill>
              </fill>
            </x14:dxf>
          </x14:cfRule>
          <x14:cfRule type="expression" priority="368" id="{D96A898B-869A-4FC6-AEFF-A26F87460B58}">
            <xm:f>AND($BC37=設定!$B$12,設定!$B$12&lt;&gt;"")</xm:f>
            <x14:dxf>
              <fill>
                <patternFill>
                  <bgColor rgb="FFCFFCFC"/>
                </patternFill>
              </fill>
            </x14:dxf>
          </x14:cfRule>
          <x14:cfRule type="expression" priority="367" id="{8EF19848-82E8-480E-816C-C8D16BD5576C}">
            <xm:f>AND($BC37=設定!$B$13,設定!$B$13&lt;&gt;"")</xm:f>
            <x14:dxf>
              <fill>
                <patternFill>
                  <bgColor rgb="FFCCEEFF"/>
                </patternFill>
              </fill>
            </x14:dxf>
          </x14:cfRule>
          <x14:cfRule type="expression" priority="366" id="{71273C89-139F-41F8-9CBD-D0D48913AFE1}">
            <xm:f>AND($BC37=設定!$B$14,設定!$B$14&lt;&gt;"")</xm:f>
            <x14:dxf>
              <fill>
                <patternFill>
                  <bgColor rgb="FFCCDDFF"/>
                </patternFill>
              </fill>
            </x14:dxf>
          </x14:cfRule>
          <x14:cfRule type="expression" priority="365" id="{5B8EDEDA-A677-4F6C-9390-EBF9FBD77BA9}">
            <xm:f>AND($BC37=設定!$B$15,設定!$B$15&lt;&gt;"")</xm:f>
            <x14:dxf>
              <fill>
                <patternFill>
                  <bgColor rgb="FFD6D6F5"/>
                </patternFill>
              </fill>
            </x14:dxf>
          </x14:cfRule>
          <x14:cfRule type="expression" priority="364" id="{41834554-6282-4B6A-BADE-4018F45F8406}">
            <xm:f>AND($BC37=設定!$B$16,設定!$B$16&lt;&gt;"")</xm:f>
            <x14:dxf>
              <fill>
                <patternFill>
                  <bgColor rgb="FFEECCFF"/>
                </patternFill>
              </fill>
            </x14:dxf>
          </x14:cfRule>
          <x14:cfRule type="expression" priority="363" id="{34A285C3-78C6-4581-9F97-057BD4B0DDED}">
            <xm:f>AND($BC37=設定!$B$17,設定!$B$17&lt;&gt;"")</xm:f>
            <x14:dxf>
              <fill>
                <patternFill>
                  <bgColor rgb="FFFFCCFF"/>
                </patternFill>
              </fill>
            </x14:dxf>
          </x14:cfRule>
          <x14:cfRule type="expression" priority="362" id="{BD8F5B56-C653-4667-ADD8-D5F39DFD3F3F}">
            <xm:f>AND($BC37=設定!$B$18,設定!$B$18&lt;&gt;"")</xm:f>
            <x14:dxf>
              <fill>
                <patternFill>
                  <bgColor rgb="FFF7D4EB"/>
                </patternFill>
              </fill>
            </x14:dxf>
          </x14:cfRule>
          <x14:cfRule type="expression" priority="361" id="{3F9FBAB7-3A8B-4436-A024-E5D64FD533CB}">
            <xm:f>AND($BC37=設定!$B$19,設定!$B$19&lt;&gt;"")</xm:f>
            <x14:dxf>
              <fill>
                <patternFill>
                  <bgColor rgb="FFFFCCDD"/>
                </patternFill>
              </fill>
            </x14:dxf>
          </x14:cfRule>
          <x14:cfRule type="expression" priority="373" id="{374D397A-72B9-4361-A882-0052155F9536}">
            <xm:f>AND($BC37=設定!$B$7,設定!$B$7&lt;&gt;"")</xm:f>
            <x14:dxf>
              <fill>
                <patternFill>
                  <bgColor rgb="FFFFEECC"/>
                </patternFill>
              </fill>
            </x14:dxf>
          </x14:cfRule>
          <x14:cfRule type="expression" priority="374" id="{FB286FED-5598-4EEA-8061-C196D6372A41}">
            <xm:f>AND($BC37=設定!$B$6,設定!$B$6&lt;&gt;"")</xm:f>
            <x14:dxf>
              <fill>
                <patternFill>
                  <bgColor rgb="FFF1E5DB"/>
                </patternFill>
              </fill>
            </x14:dxf>
          </x14:cfRule>
          <x14:cfRule type="expression" priority="375" id="{8F87D698-34EC-4DCA-82A7-EBACBC71F17C}">
            <xm:f>AND($BC37=設定!$B$5,設定!$B$5&lt;&gt;"")</xm:f>
            <x14:dxf>
              <fill>
                <patternFill>
                  <bgColor rgb="FFFFCCCC"/>
                </patternFill>
              </fill>
            </x14:dxf>
          </x14:cfRule>
          <xm:sqref>BB37:BC125</xm:sqref>
        </x14:conditionalFormatting>
        <x14:conditionalFormatting xmlns:xm="http://schemas.microsoft.com/office/excel/2006/main">
          <x14:cfRule type="expression" priority="339" id="{D5BB6A96-0E67-43FB-98D0-B13FC779D163}">
            <xm:f>AND($BE37=設定!$B$8,設定!$B$8&lt;&gt;"")</xm:f>
            <x14:dxf>
              <fill>
                <patternFill>
                  <bgColor rgb="FFFFFFCC"/>
                </patternFill>
              </fill>
            </x14:dxf>
          </x14:cfRule>
          <x14:cfRule type="expression" priority="338" id="{61B98852-9273-4E93-9BD4-D27F5F20B13A}">
            <xm:f>AND($BE37=設定!$B$9,設定!$B$9&lt;&gt;"")</xm:f>
            <x14:dxf>
              <fill>
                <patternFill>
                  <bgColor rgb="FFEEFFCC"/>
                </patternFill>
              </fill>
            </x14:dxf>
          </x14:cfRule>
          <x14:cfRule type="expression" priority="337" id="{8A06D65B-9254-4445-828A-715E8679292E}">
            <xm:f>AND($BE37=設定!$B$10,設定!$B$10&lt;&gt;"")</xm:f>
            <x14:dxf>
              <fill>
                <patternFill>
                  <bgColor rgb="FFDDFFCC"/>
                </patternFill>
              </fill>
            </x14:dxf>
          </x14:cfRule>
          <x14:cfRule type="expression" priority="336" id="{2ADAB440-BE8C-4EBE-AC01-8C6CFAC5E0E9}">
            <xm:f>AND($BE37=設定!$B$11,設定!$B$11&lt;&gt;"")</xm:f>
            <x14:dxf>
              <fill>
                <patternFill>
                  <bgColor rgb="FFCCFFDD"/>
                </patternFill>
              </fill>
            </x14:dxf>
          </x14:cfRule>
          <x14:cfRule type="expression" priority="335" id="{599F4348-7C02-4F7F-BA91-05F188358A83}">
            <xm:f>AND($BE37=設定!$B$12,設定!$B$12&lt;&gt;"")</xm:f>
            <x14:dxf>
              <fill>
                <patternFill>
                  <bgColor rgb="FFCFFCFC"/>
                </patternFill>
              </fill>
            </x14:dxf>
          </x14:cfRule>
          <x14:cfRule type="expression" priority="334" id="{36798E36-18ED-48D4-988D-58D978CC82E3}">
            <xm:f>AND($BE37=設定!$B$13,設定!$B$13&lt;&gt;"")</xm:f>
            <x14:dxf>
              <fill>
                <patternFill>
                  <bgColor rgb="FFCCEEFF"/>
                </patternFill>
              </fill>
            </x14:dxf>
          </x14:cfRule>
          <x14:cfRule type="expression" priority="333" id="{47F9DC21-A236-441B-9880-9EF1CA7CE469}">
            <xm:f>AND($BE37=設定!$B$14,設定!$B$14&lt;&gt;"")</xm:f>
            <x14:dxf>
              <fill>
                <patternFill>
                  <bgColor rgb="FFCCDDFF"/>
                </patternFill>
              </fill>
            </x14:dxf>
          </x14:cfRule>
          <x14:cfRule type="expression" priority="332" id="{AFDF38D2-662B-4FF0-8922-40B7CA8EFBB0}">
            <xm:f>AND($BE37=設定!$B$15,設定!$B$15&lt;&gt;"")</xm:f>
            <x14:dxf>
              <fill>
                <patternFill>
                  <bgColor rgb="FFD6D6F5"/>
                </patternFill>
              </fill>
            </x14:dxf>
          </x14:cfRule>
          <x14:cfRule type="expression" priority="331" id="{24679BF1-50C7-4230-93D5-59C7C2548E3A}">
            <xm:f>AND($BE37=設定!$B$16,設定!$B$16&lt;&gt;"")</xm:f>
            <x14:dxf>
              <fill>
                <patternFill>
                  <bgColor rgb="FFEECCFF"/>
                </patternFill>
              </fill>
            </x14:dxf>
          </x14:cfRule>
          <x14:cfRule type="expression" priority="330" id="{0BA7676D-136F-4593-BE91-1A493F547704}">
            <xm:f>AND($BE37=設定!$B$17,設定!$B$17&lt;&gt;"")</xm:f>
            <x14:dxf>
              <fill>
                <patternFill>
                  <bgColor rgb="FFFFCCFF"/>
                </patternFill>
              </fill>
            </x14:dxf>
          </x14:cfRule>
          <x14:cfRule type="expression" priority="329" id="{222D9409-2B39-404D-B340-A6B937530883}">
            <xm:f>AND($BE37=設定!$B$18,設定!$B$18&lt;&gt;"")</xm:f>
            <x14:dxf>
              <fill>
                <patternFill>
                  <bgColor rgb="FFF7D4EB"/>
                </patternFill>
              </fill>
            </x14:dxf>
          </x14:cfRule>
          <x14:cfRule type="expression" priority="328" id="{FF429B3A-17BA-4A0C-AAAA-CB9B50238F88}">
            <xm:f>AND($BE37=設定!$B$19,設定!$B$19&lt;&gt;"")</xm:f>
            <x14:dxf>
              <fill>
                <patternFill>
                  <bgColor rgb="FFFFCCDD"/>
                </patternFill>
              </fill>
            </x14:dxf>
          </x14:cfRule>
          <x14:cfRule type="expression" priority="340" id="{1BC34908-1131-4657-B347-5BF6EF4C8701}">
            <xm:f>AND($BE37=設定!$B$7,設定!$B$7&lt;&gt;"")</xm:f>
            <x14:dxf>
              <fill>
                <patternFill>
                  <bgColor rgb="FFFFEECC"/>
                </patternFill>
              </fill>
            </x14:dxf>
          </x14:cfRule>
          <x14:cfRule type="expression" priority="341" id="{791AEDE6-F53F-4E15-A494-8273CA3B9C3E}">
            <xm:f>AND($BE37=設定!$B$6,設定!$B$6&lt;&gt;"")</xm:f>
            <x14:dxf>
              <fill>
                <patternFill>
                  <bgColor rgb="FFF1E5DB"/>
                </patternFill>
              </fill>
            </x14:dxf>
          </x14:cfRule>
          <x14:cfRule type="expression" priority="342" id="{59123F46-3AFE-4B5A-827E-6088A20863BA}">
            <xm:f>AND($BE37=設定!$B$5,設定!$B$5&lt;&gt;"")</xm:f>
            <x14:dxf>
              <fill>
                <patternFill>
                  <bgColor rgb="FFFFCCCC"/>
                </patternFill>
              </fill>
            </x14:dxf>
          </x14:cfRule>
          <xm:sqref>BD37:BE125</xm:sqref>
        </x14:conditionalFormatting>
        <x14:conditionalFormatting xmlns:xm="http://schemas.microsoft.com/office/excel/2006/main">
          <x14:cfRule type="expression" priority="306" id="{B10D4FC9-8F3B-4C41-B607-8097E532C332}">
            <xm:f>AND($BG37=設定!$B$8,設定!$B$8&lt;&gt;"")</xm:f>
            <x14:dxf>
              <fill>
                <patternFill>
                  <bgColor rgb="FFFFFFCC"/>
                </patternFill>
              </fill>
            </x14:dxf>
          </x14:cfRule>
          <x14:cfRule type="expression" priority="305" id="{44DE45C9-4F2E-4A6C-A34E-E5BFA06575F4}">
            <xm:f>AND($BG37=設定!$B$9,設定!$B$9&lt;&gt;"")</xm:f>
            <x14:dxf>
              <fill>
                <patternFill>
                  <bgColor rgb="FFEEFFCC"/>
                </patternFill>
              </fill>
            </x14:dxf>
          </x14:cfRule>
          <x14:cfRule type="expression" priority="304" id="{7B52D36D-CE66-4183-89B4-8EABAD57F966}">
            <xm:f>AND($BG37=設定!$B$10,設定!$B$10&lt;&gt;"")</xm:f>
            <x14:dxf>
              <fill>
                <patternFill>
                  <bgColor rgb="FFDDFFCC"/>
                </patternFill>
              </fill>
            </x14:dxf>
          </x14:cfRule>
          <x14:cfRule type="expression" priority="303" id="{E34465C2-9987-4FE3-AF3C-925B0DA797D6}">
            <xm:f>AND($BG37=設定!$B$11,設定!$B$11&lt;&gt;"")</xm:f>
            <x14:dxf>
              <fill>
                <patternFill>
                  <bgColor rgb="FFCCFFDD"/>
                </patternFill>
              </fill>
            </x14:dxf>
          </x14:cfRule>
          <x14:cfRule type="expression" priority="302" id="{A3FFA466-2A32-463A-B440-34F673E66213}">
            <xm:f>AND($BG37=設定!$B$12,設定!$B$12&lt;&gt;"")</xm:f>
            <x14:dxf>
              <fill>
                <patternFill>
                  <bgColor rgb="FFCFFCFC"/>
                </patternFill>
              </fill>
            </x14:dxf>
          </x14:cfRule>
          <x14:cfRule type="expression" priority="301" id="{94DB9EB9-8C1D-4012-9E86-6D6C376539FD}">
            <xm:f>AND($BG37=設定!$B$13,設定!$B$13&lt;&gt;"")</xm:f>
            <x14:dxf>
              <fill>
                <patternFill>
                  <bgColor rgb="FFCCEEFF"/>
                </patternFill>
              </fill>
            </x14:dxf>
          </x14:cfRule>
          <x14:cfRule type="expression" priority="300" id="{8DA956C3-4D7D-43BF-B835-3FBAD1ADC67F}">
            <xm:f>AND($BG37=設定!$B$14,設定!$B$14&lt;&gt;"")</xm:f>
            <x14:dxf>
              <fill>
                <patternFill>
                  <bgColor rgb="FFCCDDFF"/>
                </patternFill>
              </fill>
            </x14:dxf>
          </x14:cfRule>
          <x14:cfRule type="expression" priority="299" id="{4EEA441F-2AB2-42B2-9101-79CA609AFCE1}">
            <xm:f>AND($BG37=設定!$B$15,設定!$B$15&lt;&gt;"")</xm:f>
            <x14:dxf>
              <fill>
                <patternFill>
                  <bgColor rgb="FFD6D6F5"/>
                </patternFill>
              </fill>
            </x14:dxf>
          </x14:cfRule>
          <x14:cfRule type="expression" priority="298" id="{0872AE6A-60E9-4C38-86C2-F04870496EF9}">
            <xm:f>AND($BG37=設定!$B$16,設定!$B$16&lt;&gt;"")</xm:f>
            <x14:dxf>
              <fill>
                <patternFill>
                  <bgColor rgb="FFEECCFF"/>
                </patternFill>
              </fill>
            </x14:dxf>
          </x14:cfRule>
          <x14:cfRule type="expression" priority="297" id="{AA5974AD-BDCA-4683-8D20-028F1E7C0E7B}">
            <xm:f>AND($BG37=設定!$B$17,設定!$B$17&lt;&gt;"")</xm:f>
            <x14:dxf>
              <fill>
                <patternFill>
                  <bgColor rgb="FFFFCCFF"/>
                </patternFill>
              </fill>
            </x14:dxf>
          </x14:cfRule>
          <x14:cfRule type="expression" priority="296" id="{637007B3-37FA-4581-AC52-25D309651E75}">
            <xm:f>AND($BG37=設定!$B$18,設定!$B$18&lt;&gt;"")</xm:f>
            <x14:dxf>
              <fill>
                <patternFill>
                  <bgColor rgb="FFF7D4EB"/>
                </patternFill>
              </fill>
            </x14:dxf>
          </x14:cfRule>
          <x14:cfRule type="expression" priority="295" id="{5E94A145-1DF4-43D6-8B76-440EADAF3BEC}">
            <xm:f>AND($BG37=設定!$B$19,設定!$B$19&lt;&gt;"")</xm:f>
            <x14:dxf>
              <fill>
                <patternFill>
                  <bgColor rgb="FFFFCCDD"/>
                </patternFill>
              </fill>
            </x14:dxf>
          </x14:cfRule>
          <x14:cfRule type="expression" priority="307" id="{005D33AD-A8A8-401E-9A3C-06FA25B535F2}">
            <xm:f>AND($BG37=設定!$B$7,設定!$B$7&lt;&gt;"")</xm:f>
            <x14:dxf>
              <fill>
                <patternFill>
                  <bgColor rgb="FFFFEECC"/>
                </patternFill>
              </fill>
            </x14:dxf>
          </x14:cfRule>
          <x14:cfRule type="expression" priority="308" id="{675735D9-05C2-41C8-8B03-0C063D9D63AB}">
            <xm:f>AND($BG37=設定!$B$6,設定!$B$6&lt;&gt;"")</xm:f>
            <x14:dxf>
              <fill>
                <patternFill>
                  <bgColor rgb="FFF1E5DB"/>
                </patternFill>
              </fill>
            </x14:dxf>
          </x14:cfRule>
          <x14:cfRule type="expression" priority="309" id="{8F9102CD-3EA3-474F-9974-A9ECCB7D3389}">
            <xm:f>AND($BG37=設定!$B$5,設定!$B$5&lt;&gt;"")</xm:f>
            <x14:dxf>
              <fill>
                <patternFill>
                  <bgColor rgb="FFFFCCCC"/>
                </patternFill>
              </fill>
            </x14:dxf>
          </x14:cfRule>
          <xm:sqref>BF37:BG125</xm:sqref>
        </x14:conditionalFormatting>
        <x14:conditionalFormatting xmlns:xm="http://schemas.microsoft.com/office/excel/2006/main">
          <x14:cfRule type="expression" priority="272" id="{050B141E-D549-4DED-8923-A06462B42F00}">
            <xm:f>AND($BI37=設定!$B$9,設定!$B$9&lt;&gt;"")</xm:f>
            <x14:dxf>
              <fill>
                <patternFill>
                  <bgColor rgb="FFEEFFCC"/>
                </patternFill>
              </fill>
            </x14:dxf>
          </x14:cfRule>
          <x14:cfRule type="expression" priority="271" id="{231EBB9C-E63E-4109-B641-D78B9B199671}">
            <xm:f>AND($BI37=設定!$B$10,設定!$B$10&lt;&gt;"")</xm:f>
            <x14:dxf>
              <fill>
                <patternFill>
                  <bgColor rgb="FFDDFFCC"/>
                </patternFill>
              </fill>
            </x14:dxf>
          </x14:cfRule>
          <x14:cfRule type="expression" priority="270" id="{876AF727-89B9-460D-BF43-62FCD2D29719}">
            <xm:f>AND($BI37=設定!$B$11,設定!$B$11&lt;&gt;"")</xm:f>
            <x14:dxf>
              <fill>
                <patternFill>
                  <bgColor rgb="FFCCFFDD"/>
                </patternFill>
              </fill>
            </x14:dxf>
          </x14:cfRule>
          <x14:cfRule type="expression" priority="269" id="{326BB616-2396-475F-8AE0-7F8798AED199}">
            <xm:f>AND($BI37=設定!$B$12,設定!$B$12&lt;&gt;"")</xm:f>
            <x14:dxf>
              <fill>
                <patternFill>
                  <bgColor rgb="FFCFFCFC"/>
                </patternFill>
              </fill>
            </x14:dxf>
          </x14:cfRule>
          <x14:cfRule type="expression" priority="268" id="{E2D479F9-5D09-4D84-9B77-157C118FB8DB}">
            <xm:f>AND($BI37=設定!$B$13,設定!$B$13&lt;&gt;"")</xm:f>
            <x14:dxf>
              <fill>
                <patternFill>
                  <bgColor rgb="FFCCEEFF"/>
                </patternFill>
              </fill>
            </x14:dxf>
          </x14:cfRule>
          <x14:cfRule type="expression" priority="267" id="{36C7E046-F435-427C-A754-3F0CD135A5BB}">
            <xm:f>AND($BI37=設定!$B$14,設定!$B$14&lt;&gt;"")</xm:f>
            <x14:dxf>
              <fill>
                <patternFill>
                  <bgColor rgb="FFCCDDFF"/>
                </patternFill>
              </fill>
            </x14:dxf>
          </x14:cfRule>
          <x14:cfRule type="expression" priority="266" id="{085A1EA6-5B57-420E-9DA1-0BD4FCF58DAB}">
            <xm:f>AND($BI37=設定!$B$15,設定!$B$15&lt;&gt;"")</xm:f>
            <x14:dxf>
              <fill>
                <patternFill>
                  <bgColor rgb="FFD6D6F5"/>
                </patternFill>
              </fill>
            </x14:dxf>
          </x14:cfRule>
          <x14:cfRule type="expression" priority="265" id="{66570872-A5B9-4BB5-AF8D-CE7556ED7E1C}">
            <xm:f>AND($BI37=設定!$B$16,設定!$B$16&lt;&gt;"")</xm:f>
            <x14:dxf>
              <fill>
                <patternFill>
                  <bgColor rgb="FFEECCFF"/>
                </patternFill>
              </fill>
            </x14:dxf>
          </x14:cfRule>
          <x14:cfRule type="expression" priority="273" id="{B45D3B39-2158-4003-8A8A-038B649B9C43}">
            <xm:f>AND($BI37=設定!$B$8,設定!$B$8&lt;&gt;"")</xm:f>
            <x14:dxf>
              <fill>
                <patternFill>
                  <bgColor rgb="FFFFFFCC"/>
                </patternFill>
              </fill>
            </x14:dxf>
          </x14:cfRule>
          <x14:cfRule type="expression" priority="263" id="{CC5CA26C-9152-4DEF-A321-1E38B673695A}">
            <xm:f>AND($BI37=設定!$B$18,設定!$B$18&lt;&gt;"")</xm:f>
            <x14:dxf>
              <fill>
                <patternFill>
                  <bgColor rgb="FFF7D4EB"/>
                </patternFill>
              </fill>
            </x14:dxf>
          </x14:cfRule>
          <x14:cfRule type="expression" priority="262" id="{7F490DD6-1CA6-4C8F-954A-F4FA083E34AB}">
            <xm:f>AND($BI37=設定!$B$19,設定!$B$19&lt;&gt;"")</xm:f>
            <x14:dxf>
              <fill>
                <patternFill>
                  <bgColor rgb="FFFFCCDD"/>
                </patternFill>
              </fill>
            </x14:dxf>
          </x14:cfRule>
          <x14:cfRule type="expression" priority="274" id="{21B629F9-2AD3-42A5-A6B4-F5CA0089F4DF}">
            <xm:f>AND($BI37=設定!$B$7,設定!$B$7&lt;&gt;"")</xm:f>
            <x14:dxf>
              <fill>
                <patternFill>
                  <bgColor rgb="FFFFEECC"/>
                </patternFill>
              </fill>
            </x14:dxf>
          </x14:cfRule>
          <x14:cfRule type="expression" priority="275" id="{B181D628-CCB3-4577-95FA-DA77D6645CE3}">
            <xm:f>AND($BI37=設定!$B$6,設定!$B$6&lt;&gt;"")</xm:f>
            <x14:dxf>
              <fill>
                <patternFill>
                  <bgColor rgb="FFF1E5DB"/>
                </patternFill>
              </fill>
            </x14:dxf>
          </x14:cfRule>
          <x14:cfRule type="expression" priority="276" id="{C7511C08-84E6-4708-BCDA-A96869E3F9F9}">
            <xm:f>AND($BI37=設定!$B$5,設定!$B$5&lt;&gt;"")</xm:f>
            <x14:dxf>
              <fill>
                <patternFill>
                  <bgColor rgb="FFFFCCCC"/>
                </patternFill>
              </fill>
            </x14:dxf>
          </x14:cfRule>
          <x14:cfRule type="expression" priority="264" id="{4F4CE197-5181-4BA1-8344-271A9A535148}">
            <xm:f>AND($BI37=設定!$B$17,設定!$B$17&lt;&gt;"")</xm:f>
            <x14:dxf>
              <fill>
                <patternFill>
                  <bgColor rgb="FFFFCCFF"/>
                </patternFill>
              </fill>
            </x14:dxf>
          </x14:cfRule>
          <xm:sqref>BH37:BI125</xm:sqref>
        </x14:conditionalFormatting>
        <x14:conditionalFormatting xmlns:xm="http://schemas.microsoft.com/office/excel/2006/main">
          <x14:cfRule type="expression" priority="239" id="{4CF57528-4221-4CE7-A18C-EC9A7A3C59D0}">
            <xm:f>AND($BK37=設定!$B$9,設定!$B$9&lt;&gt;"")</xm:f>
            <x14:dxf>
              <fill>
                <patternFill>
                  <bgColor rgb="FFEEFFCC"/>
                </patternFill>
              </fill>
            </x14:dxf>
          </x14:cfRule>
          <x14:cfRule type="expression" priority="238" id="{F877CAD0-0571-4B43-87D1-C4C028F132A3}">
            <xm:f>AND($BK37=設定!$B$10,設定!$B$10&lt;&gt;"")</xm:f>
            <x14:dxf>
              <fill>
                <patternFill>
                  <bgColor rgb="FFDDFFCC"/>
                </patternFill>
              </fill>
            </x14:dxf>
          </x14:cfRule>
          <x14:cfRule type="expression" priority="237" id="{F78B21A9-5504-4117-9565-582F1D8B4BC0}">
            <xm:f>AND($BK37=設定!$B$11,設定!$B$11&lt;&gt;"")</xm:f>
            <x14:dxf>
              <fill>
                <patternFill>
                  <bgColor rgb="FFCCFFDD"/>
                </patternFill>
              </fill>
            </x14:dxf>
          </x14:cfRule>
          <x14:cfRule type="expression" priority="236" id="{C3575E68-BFBD-47D2-A6C1-F864C453B531}">
            <xm:f>AND($BK37=設定!$B$12,設定!$B$12&lt;&gt;"")</xm:f>
            <x14:dxf>
              <fill>
                <patternFill>
                  <bgColor rgb="FFCFFCFC"/>
                </patternFill>
              </fill>
            </x14:dxf>
          </x14:cfRule>
          <x14:cfRule type="expression" priority="235" id="{AA51B472-1E3B-4047-B29E-C21DA7D4221F}">
            <xm:f>AND($BK37=設定!$B$13,設定!$B$13&lt;&gt;"")</xm:f>
            <x14:dxf>
              <fill>
                <patternFill>
                  <bgColor rgb="FFCCEEFF"/>
                </patternFill>
              </fill>
            </x14:dxf>
          </x14:cfRule>
          <x14:cfRule type="expression" priority="234" id="{85BA7D08-28CD-4917-A3F8-CEF3214D248A}">
            <xm:f>AND($BK37=設定!$B$14,設定!$B$14&lt;&gt;"")</xm:f>
            <x14:dxf>
              <fill>
                <patternFill>
                  <bgColor rgb="FFCCDDFF"/>
                </patternFill>
              </fill>
            </x14:dxf>
          </x14:cfRule>
          <x14:cfRule type="expression" priority="233" id="{AB8B6494-48B5-4E7C-899A-5932A30391A6}">
            <xm:f>AND($BK37=設定!$B$15,設定!$B$15&lt;&gt;"")</xm:f>
            <x14:dxf>
              <fill>
                <patternFill>
                  <bgColor rgb="FFD6D6F5"/>
                </patternFill>
              </fill>
            </x14:dxf>
          </x14:cfRule>
          <x14:cfRule type="expression" priority="232" id="{C8F62E89-F918-4D2C-B038-BAB0CC399E5C}">
            <xm:f>AND($BK37=設定!$B$16,設定!$B$16&lt;&gt;"")</xm:f>
            <x14:dxf>
              <fill>
                <patternFill>
                  <bgColor rgb="FFEECCFF"/>
                </patternFill>
              </fill>
            </x14:dxf>
          </x14:cfRule>
          <x14:cfRule type="expression" priority="240" id="{EEC27DEE-B418-4B4C-B616-B9642ACBC914}">
            <xm:f>AND($BK37=設定!$B$8,設定!$B$8&lt;&gt;"")</xm:f>
            <x14:dxf>
              <fill>
                <patternFill>
                  <bgColor rgb="FFFFFFCC"/>
                </patternFill>
              </fill>
            </x14:dxf>
          </x14:cfRule>
          <x14:cfRule type="expression" priority="230" id="{7D0B67B7-4C2C-43AA-B3F2-974B9A3DEB17}">
            <xm:f>AND($BK37=設定!$B$18,設定!$B$18&lt;&gt;"")</xm:f>
            <x14:dxf>
              <fill>
                <patternFill>
                  <bgColor rgb="FFF7D4EB"/>
                </patternFill>
              </fill>
            </x14:dxf>
          </x14:cfRule>
          <x14:cfRule type="expression" priority="229" id="{8E8475B7-3529-4F55-BB09-8E851FBC9151}">
            <xm:f>AND($BK37=設定!$B$19,設定!$B$19&lt;&gt;"")</xm:f>
            <x14:dxf>
              <fill>
                <patternFill>
                  <bgColor rgb="FFFFCCDD"/>
                </patternFill>
              </fill>
            </x14:dxf>
          </x14:cfRule>
          <x14:cfRule type="expression" priority="241" id="{9708F546-A5E0-41CA-A286-8852D981F7FD}">
            <xm:f>AND($BK37=設定!$B$7,設定!$B$7&lt;&gt;"")</xm:f>
            <x14:dxf>
              <fill>
                <patternFill>
                  <bgColor rgb="FFFFEECC"/>
                </patternFill>
              </fill>
            </x14:dxf>
          </x14:cfRule>
          <x14:cfRule type="expression" priority="242" id="{BE06ECAF-6298-47C2-B9B3-3C857A667A47}">
            <xm:f>AND($BK37=設定!$B$6,設定!$B$6&lt;&gt;"")</xm:f>
            <x14:dxf>
              <fill>
                <patternFill>
                  <bgColor rgb="FFF1E5DB"/>
                </patternFill>
              </fill>
            </x14:dxf>
          </x14:cfRule>
          <x14:cfRule type="expression" priority="243" id="{31262FD5-7DC8-45BC-8ED1-F24B3B98EEDB}">
            <xm:f>AND($BK37=設定!$B$5,設定!$B$5&lt;&gt;"")</xm:f>
            <x14:dxf>
              <fill>
                <patternFill>
                  <bgColor rgb="FFFFCCCC"/>
                </patternFill>
              </fill>
            </x14:dxf>
          </x14:cfRule>
          <x14:cfRule type="expression" priority="231" id="{FBA57926-D183-4703-B486-4C7B8AC7D176}">
            <xm:f>AND($BK37=設定!$B$17,設定!$B$17&lt;&gt;"")</xm:f>
            <x14:dxf>
              <fill>
                <patternFill>
                  <bgColor rgb="FFFFCCFF"/>
                </patternFill>
              </fill>
            </x14:dxf>
          </x14:cfRule>
          <xm:sqref>BJ37:BK125</xm:sqref>
        </x14:conditionalFormatting>
        <x14:conditionalFormatting xmlns:xm="http://schemas.microsoft.com/office/excel/2006/main">
          <x14:cfRule type="expression" priority="206" id="{3C9E6EDF-76C1-4CB4-B064-0DC20F4C435E}">
            <xm:f>AND($BM37=設定!$B$9,設定!$B$9&lt;&gt;"")</xm:f>
            <x14:dxf>
              <fill>
                <patternFill>
                  <bgColor rgb="FFEEFFCC"/>
                </patternFill>
              </fill>
            </x14:dxf>
          </x14:cfRule>
          <x14:cfRule type="expression" priority="205" id="{911B7770-0C79-4AAD-99E4-008CE417E313}">
            <xm:f>AND($BM37=設定!$B$10,設定!$B$10&lt;&gt;"")</xm:f>
            <x14:dxf>
              <fill>
                <patternFill>
                  <bgColor rgb="FFDDFFCC"/>
                </patternFill>
              </fill>
            </x14:dxf>
          </x14:cfRule>
          <x14:cfRule type="expression" priority="204" id="{5813EBB2-2750-4F18-9C75-D80163E2AF46}">
            <xm:f>AND($BM37=設定!$B$11,設定!$B$11&lt;&gt;"")</xm:f>
            <x14:dxf>
              <fill>
                <patternFill>
                  <bgColor rgb="FFCCFFDD"/>
                </patternFill>
              </fill>
            </x14:dxf>
          </x14:cfRule>
          <x14:cfRule type="expression" priority="207" id="{07DA3815-9937-4435-B92B-EE10C8D4B10D}">
            <xm:f>AND($BM37=設定!$B$8,設定!$B$8&lt;&gt;"")</xm:f>
            <x14:dxf>
              <fill>
                <patternFill>
                  <bgColor rgb="FFFFFFCC"/>
                </patternFill>
              </fill>
            </x14:dxf>
          </x14:cfRule>
          <x14:cfRule type="expression" priority="202" id="{F852795B-3D3F-41C2-BCFE-3639E4E00E9B}">
            <xm:f>AND($BM37=設定!$B$13,設定!$B$13&lt;&gt;"")</xm:f>
            <x14:dxf>
              <fill>
                <patternFill>
                  <bgColor rgb="FFCCEEFF"/>
                </patternFill>
              </fill>
            </x14:dxf>
          </x14:cfRule>
          <x14:cfRule type="expression" priority="201" id="{A43D7A3F-C3AA-440F-92B3-0933C6AACC7D}">
            <xm:f>AND($BM37=設定!$B$14,設定!$B$14&lt;&gt;"")</xm:f>
            <x14:dxf>
              <fill>
                <patternFill>
                  <bgColor rgb="FFCCDDFF"/>
                </patternFill>
              </fill>
            </x14:dxf>
          </x14:cfRule>
          <x14:cfRule type="expression" priority="200" id="{E536C94C-068C-4254-9275-F73720BBC52F}">
            <xm:f>AND($BM37=設定!$B$15,設定!$B$15&lt;&gt;"")</xm:f>
            <x14:dxf>
              <fill>
                <patternFill>
                  <bgColor rgb="FFD6D6F5"/>
                </patternFill>
              </fill>
            </x14:dxf>
          </x14:cfRule>
          <x14:cfRule type="expression" priority="199" id="{6824D352-6F75-4832-8363-FD2AEA7F5A0E}">
            <xm:f>AND($BM37=設定!$B$16,設定!$B$16&lt;&gt;"")</xm:f>
            <x14:dxf>
              <fill>
                <patternFill>
                  <bgColor rgb="FFEECCFF"/>
                </patternFill>
              </fill>
            </x14:dxf>
          </x14:cfRule>
          <x14:cfRule type="expression" priority="198" id="{A1CDCE05-266B-460E-B6EF-33A02F3E1AB4}">
            <xm:f>AND($BM37=設定!$B$17,設定!$B$17&lt;&gt;"")</xm:f>
            <x14:dxf>
              <fill>
                <patternFill>
                  <bgColor rgb="FFFFCCFF"/>
                </patternFill>
              </fill>
            </x14:dxf>
          </x14:cfRule>
          <x14:cfRule type="expression" priority="197" id="{CE8BA2AF-F4FF-4F70-BC27-679321322E3F}">
            <xm:f>AND($BM37=設定!$B$18,設定!$B$18&lt;&gt;"")</xm:f>
            <x14:dxf>
              <fill>
                <patternFill>
                  <bgColor rgb="FFF7D4EB"/>
                </patternFill>
              </fill>
            </x14:dxf>
          </x14:cfRule>
          <x14:cfRule type="expression" priority="196" id="{295D35BA-065F-4777-9E63-5F88BEFC79A3}">
            <xm:f>AND($BM37=設定!$B$19,設定!$B$19&lt;&gt;"")</xm:f>
            <x14:dxf>
              <fill>
                <patternFill>
                  <bgColor rgb="FFFFCCDD"/>
                </patternFill>
              </fill>
            </x14:dxf>
          </x14:cfRule>
          <x14:cfRule type="expression" priority="208" id="{4A1873F7-CE46-4371-BA27-FC2AD6157A11}">
            <xm:f>AND($BM37=設定!$B$7,設定!$B$7&lt;&gt;"")</xm:f>
            <x14:dxf>
              <fill>
                <patternFill>
                  <bgColor rgb="FFFFEECC"/>
                </patternFill>
              </fill>
            </x14:dxf>
          </x14:cfRule>
          <x14:cfRule type="expression" priority="209" id="{2ECC7360-2AD2-44D7-92DE-A873FF78FAF9}">
            <xm:f>AND($BM37=設定!$B$6,設定!$B$6&lt;&gt;"")</xm:f>
            <x14:dxf>
              <fill>
                <patternFill>
                  <bgColor rgb="FFF1E5DB"/>
                </patternFill>
              </fill>
            </x14:dxf>
          </x14:cfRule>
          <x14:cfRule type="expression" priority="210" id="{D1699A47-290D-41E8-A17C-E09A447B39FB}">
            <xm:f>AND($BM37=設定!$B$5,設定!$B$5&lt;&gt;"")</xm:f>
            <x14:dxf>
              <fill>
                <patternFill>
                  <bgColor rgb="FFFFCCCC"/>
                </patternFill>
              </fill>
            </x14:dxf>
          </x14:cfRule>
          <x14:cfRule type="expression" priority="203" id="{A6865371-149C-4700-9BBE-E2B3058CB96F}">
            <xm:f>AND($BM37=設定!$B$12,設定!$B$12&lt;&gt;"")</xm:f>
            <x14:dxf>
              <fill>
                <patternFill>
                  <bgColor rgb="FFCFFCFC"/>
                </patternFill>
              </fill>
            </x14:dxf>
          </x14:cfRule>
          <xm:sqref>BL37:BM125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6859968F-6303-4BB5-8335-7794129017A4}">
          <x14:formula1>
            <xm:f>OFFSET(設定!$B$5,0,0,COUNTA(設定!$B:$B)-1,1)</xm:f>
          </x14:formula1>
          <xm:sqref>AO124:AO125 AU124:AU125 AW124:AW125 BM124:BM125 BG124:BG125 AM124:AM125 AK124:AK125 AI124:AI125 AG124:AG125 AE124:AE125 AC124:AC125 AA124:AA125 Y124:Y125 W124:W125 U124:U125 S124:S125 Q124:Q125 M124:M125 K124:K125 I124:I125 AY124:AY125 BE124:BE125 BA124:BA125 AQ124:AQ125 BK124:BK125 BI124:BI125 E124:E125 BC124:BC125 G124:G125 AS124:AS125 O124:O125</xm:sqref>
        </x14:dataValidation>
        <x14:dataValidation type="list" allowBlank="1" showInputMessage="1" showErrorMessage="1" xr:uid="{76B84894-9DB7-483F-A753-AEC94B0DD73B}">
          <x14:formula1>
            <xm:f>ガイド!$B$5:$B$15</xm:f>
          </x14:formula1>
          <xm:sqref>E37:E40 E44:E53 E56:E65 E68:E77 E80:E89 E92:E93 E96:E123 G37:G40 BA96:BA123 I37:I40 K37:K40 M37:M40 Q37:Q40 S37:S40 U37:U40 W37:W40 Y37:Y40 AA37:AA40 AC37:AC40 AE37:AE40 AG37:AG40 AI37:AI40 AK37:AK40 AM37:AM40 AO37:AO40 AQ37:AQ40 AS37:AS40 AU37:AU40 AW37:AW40 AY37:AY40 BA37:BA40 BC37:BC40 BE37:BE40 BG37:BG40 BI37:BI40 BK37:BK40 BM37:BM40 G44:G53 BC96:BC123 BM96:BM123 K44:K53 M44:M53 Q44:Q53 S44:S53 U44:U53 W44:W53 Y44:Y53 AA44:AA53 AC44:AC53 AE44:AE53 AG44:AG53 AI44:AI53 AK44:AK53 AM44:AM53 AO44:AO53 AQ44:AQ53 AS44:AS53 AU44:AU53 AW44:AW53 AY44:AY53 BA44:BA53 BC44:BC54 BE44:BE53 BG44:BG53 BI44:BI53 BK44:BK53 BM44:BM53 G56:G65 BE96:BE123 I44:I53 K56:K65 M56:M65 Q56:Q65 S56:S65 U56:U65 W56:W65 Y56:Y65 AA56:AA65 AC56:AC65 AE56:AE65 AG56:AG65 AI56:AI65 AK56:AK65 AM56:AM65 AO56:AO65 AQ56:AQ65 AS56:AS65 AU56:AU65 AW56:AW65 AY56:AY65 BA56:BA65 BC56:BC65 BE56:BE65 BG56:BG65 BI56:BI65 BK56:BK65 BM56:BM65 G68:G77 BG96:BG123 I56:I65 K68:K77 M68:M77 Q68:Q77 S68:S77 U68:U77 W68:W77 Y68:Y77 AA68:AA77 AC68:AC77 AE68:AE77 AG68:AG77 AI68:AI77 AK68:AK77 AM68:AM77 AO68:AO77 AQ68:AQ77 AS68:AS77 AU68:AU77 AW68:AW77 AY68:AY77 BA68:BA77 BC68:BC77 BE68:BE77 BG68:BG77 BI68:BI77 BK68:BK77 BM68:BM77 G80:G89 BI96:BI123 I68:I77 K80:K89 M80:M89 Q80:Q89 S80:S89 U80:U89 W80:W89 Y80:Y89 AA80:AA89 AC80:AC89 AE80:AE89 AG80:AG89 AI80:AI89 AK80:AK89 AM80:AM89 AO80:AO89 AQ80:AQ89 AS80:AS89 AU80:AU89 AW80:AW89 AY80:AY89 BC80:BC89 BE80:BE89 BG80:BG89 BI80:BI89 BK80:BK89 BM80:BM89 BA80:BA89 G92:G93 BK96:BK123 I80:I89 K92:K93 M92:M93 Q92:Q93 S92:S93 U92:U93 W92:W93 Y92:Y93 AA92:AA93 AC92:AC93 AE92:AE93 AG92:AG93 AI92:AI93 AK92:AK93 AM92:AM93 AO92:AO93 AQ92:AQ93 AS92:AS93 AU92:AU93 AW92:AW93 AY92:AY93 BA92:BA93 BC92:BC93 BE92:BE93 BG92:BG93 BI92:BI93 BK92:BK93 BM92:BM93 G96:G123 I92:I93 I96:I123 K96:K123 M96:M123 Q96:Q123 S96:S123 U96:U123 W96:W123 Y96:Y123 AA96:AA123 AC96:AC123 AE96:AE123 AG96:AG123 AI96:AI123 AK96:AK123 AM96:AM123 AO96:AO123 AQ96:AQ123 AS96:AS123 AU96:AU123 AW96:AW123 AY96:AY123 O37:O40 O44:O53 O56:O65 O68:O77 O80:O89 O92:O93 O96:O123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0D8BC-4C6E-4EE0-98C5-ABB870C5995F}">
  <sheetPr codeName="Sheet19">
    <tabColor theme="9" tint="0.59999389629810485"/>
    <pageSetUpPr fitToPage="1"/>
  </sheetPr>
  <dimension ref="B1:X30"/>
  <sheetViews>
    <sheetView showGridLines="0" workbookViewId="0">
      <selection activeCell="B1" sqref="B1"/>
    </sheetView>
  </sheetViews>
  <sheetFormatPr baseColWidth="10" defaultColWidth="8.83203125" defaultRowHeight="18"/>
  <cols>
    <col min="1" max="1" width="4.33203125" customWidth="1"/>
    <col min="2" max="2" width="24.6640625" customWidth="1"/>
    <col min="3" max="3" width="4.33203125" customWidth="1"/>
    <col min="4" max="4" width="23.83203125" style="51" customWidth="1"/>
    <col min="5" max="5" width="2.83203125" style="51" customWidth="1"/>
    <col min="6" max="6" width="24.5" style="51" customWidth="1"/>
    <col min="7" max="7" width="3" style="52" customWidth="1"/>
    <col min="8" max="8" width="24.6640625" style="51" customWidth="1"/>
    <col min="9" max="9" width="2.1640625" customWidth="1"/>
    <col min="10" max="10" width="24.5" style="51" customWidth="1"/>
    <col min="11" max="11" width="2.33203125" customWidth="1"/>
    <col min="12" max="12" width="24.5" style="51" customWidth="1"/>
    <col min="13" max="13" width="2.33203125" customWidth="1"/>
    <col min="14" max="14" width="9" customWidth="1"/>
    <col min="15" max="15" width="15.1640625" customWidth="1"/>
    <col min="16" max="16" width="4.5" customWidth="1"/>
    <col min="17" max="19" width="15.1640625" customWidth="1"/>
    <col min="20" max="20" width="3.6640625" customWidth="1"/>
    <col min="21" max="21" width="11.6640625" hidden="1" customWidth="1"/>
    <col min="22" max="22" width="15.6640625" hidden="1" customWidth="1"/>
    <col min="23" max="23" width="9" hidden="1" customWidth="1"/>
    <col min="24" max="89" width="9" customWidth="1"/>
  </cols>
  <sheetData>
    <row r="1" spans="2:24" ht="54.75" customHeight="1" thickBot="1">
      <c r="B1" s="43" t="s">
        <v>0</v>
      </c>
      <c r="E1" s="44"/>
      <c r="F1" s="44"/>
      <c r="G1" s="45"/>
      <c r="H1" s="44"/>
      <c r="I1" s="6"/>
      <c r="J1" s="44"/>
      <c r="K1" s="6"/>
      <c r="L1" s="44"/>
      <c r="M1" s="6"/>
      <c r="V1" s="310">
        <v>46023</v>
      </c>
      <c r="W1" s="311" t="s">
        <v>135</v>
      </c>
      <c r="X1" s="139"/>
    </row>
    <row r="2" spans="2:24" ht="15.75" customHeight="1" thickBot="1">
      <c r="D2" s="46"/>
      <c r="E2" s="44"/>
      <c r="F2" s="44"/>
      <c r="G2" s="45"/>
      <c r="H2" s="44"/>
      <c r="I2" s="6"/>
      <c r="J2" s="44"/>
      <c r="K2" s="6"/>
      <c r="L2" s="44"/>
      <c r="M2" s="6"/>
      <c r="Q2" s="307" t="s">
        <v>134</v>
      </c>
      <c r="V2" s="310">
        <v>46034</v>
      </c>
      <c r="W2" s="311" t="s">
        <v>136</v>
      </c>
      <c r="X2" s="139"/>
    </row>
    <row r="3" spans="2:24" ht="9" customHeight="1" thickBot="1">
      <c r="D3" s="44"/>
      <c r="E3" s="44"/>
      <c r="F3" s="44"/>
      <c r="G3" s="45"/>
      <c r="H3" s="44"/>
      <c r="I3" s="6"/>
      <c r="J3" s="44"/>
      <c r="K3" s="6"/>
      <c r="L3" s="44"/>
      <c r="M3" s="6"/>
      <c r="V3" s="310">
        <v>46064</v>
      </c>
      <c r="W3" s="311" t="s">
        <v>137</v>
      </c>
      <c r="X3" s="139"/>
    </row>
    <row r="4" spans="2:24" ht="30" customHeight="1" thickBot="1">
      <c r="B4" s="131" t="s">
        <v>2</v>
      </c>
      <c r="D4" s="131" t="s">
        <v>3</v>
      </c>
      <c r="E4" s="132"/>
      <c r="F4" s="131" t="s">
        <v>4</v>
      </c>
      <c r="G4" s="133"/>
      <c r="H4" s="131" t="s">
        <v>5</v>
      </c>
      <c r="I4" s="134"/>
      <c r="J4" s="131" t="s">
        <v>6</v>
      </c>
      <c r="K4" s="134"/>
      <c r="L4" s="131" t="s">
        <v>7</v>
      </c>
      <c r="M4" s="7"/>
      <c r="N4" s="312" t="s">
        <v>8</v>
      </c>
      <c r="O4" s="313"/>
      <c r="P4" s="297"/>
      <c r="Q4" s="314" t="s">
        <v>9</v>
      </c>
      <c r="R4" s="315"/>
      <c r="S4" s="297"/>
      <c r="U4" t="s">
        <v>133</v>
      </c>
      <c r="V4" s="310">
        <v>46076</v>
      </c>
      <c r="W4" s="311" t="s">
        <v>138</v>
      </c>
      <c r="X4" s="139"/>
    </row>
    <row r="5" spans="2:24" ht="30" customHeight="1" thickBot="1">
      <c r="B5" s="47"/>
      <c r="D5" s="47"/>
      <c r="E5" s="48"/>
      <c r="F5" s="49"/>
      <c r="G5" s="50"/>
      <c r="H5" s="47"/>
      <c r="I5" s="42"/>
      <c r="J5" s="47"/>
      <c r="K5" s="42"/>
      <c r="L5" s="49"/>
      <c r="M5" s="42"/>
      <c r="N5" s="127">
        <v>1</v>
      </c>
      <c r="O5" s="128" t="s">
        <v>16</v>
      </c>
      <c r="P5" s="298"/>
      <c r="Q5" s="299">
        <f>B5</f>
        <v>0</v>
      </c>
      <c r="R5" s="303"/>
      <c r="S5" s="298"/>
      <c r="U5" s="155">
        <f ca="1">TODAY()</f>
        <v>45897</v>
      </c>
      <c r="V5" s="310">
        <v>46101</v>
      </c>
      <c r="W5" s="311" t="s">
        <v>140</v>
      </c>
      <c r="X5" s="139"/>
    </row>
    <row r="6" spans="2:24" ht="30" customHeight="1" thickBot="1">
      <c r="B6" s="49"/>
      <c r="D6" s="49"/>
      <c r="E6" s="48"/>
      <c r="F6" s="49"/>
      <c r="G6" s="50"/>
      <c r="H6" s="49"/>
      <c r="I6" s="42"/>
      <c r="J6" s="49"/>
      <c r="K6" s="42"/>
      <c r="L6" s="49"/>
      <c r="M6" s="42"/>
      <c r="Q6" s="300">
        <f t="shared" ref="Q6:Q19" si="0">B6</f>
        <v>0</v>
      </c>
      <c r="R6" s="304"/>
      <c r="V6" s="310">
        <v>46141</v>
      </c>
      <c r="W6" s="311" t="s">
        <v>141</v>
      </c>
      <c r="X6" s="139"/>
    </row>
    <row r="7" spans="2:24" ht="30" customHeight="1" thickBot="1">
      <c r="B7" s="49"/>
      <c r="D7" s="49"/>
      <c r="E7" s="48"/>
      <c r="F7" s="49"/>
      <c r="G7" s="50"/>
      <c r="H7" s="49"/>
      <c r="I7" s="42"/>
      <c r="J7" s="49"/>
      <c r="K7" s="42"/>
      <c r="L7" s="49"/>
      <c r="M7" s="42"/>
      <c r="Q7" s="300">
        <f t="shared" si="0"/>
        <v>0</v>
      </c>
      <c r="R7" s="304"/>
      <c r="V7" s="310">
        <v>46145</v>
      </c>
      <c r="W7" s="311" t="s">
        <v>142</v>
      </c>
      <c r="X7" s="139"/>
    </row>
    <row r="8" spans="2:24" ht="30" customHeight="1" thickBot="1">
      <c r="B8" s="49"/>
      <c r="D8" s="49"/>
      <c r="E8" s="48"/>
      <c r="F8" s="49"/>
      <c r="G8" s="50"/>
      <c r="H8" s="49"/>
      <c r="I8" s="42"/>
      <c r="J8" s="49"/>
      <c r="K8" s="42"/>
      <c r="L8" s="49"/>
      <c r="M8" s="42"/>
      <c r="Q8" s="300">
        <f t="shared" si="0"/>
        <v>0</v>
      </c>
      <c r="R8" s="304"/>
      <c r="V8" s="310">
        <v>46146</v>
      </c>
      <c r="W8" s="311" t="s">
        <v>143</v>
      </c>
      <c r="X8" s="139"/>
    </row>
    <row r="9" spans="2:24" ht="30" customHeight="1" thickBot="1">
      <c r="B9" s="49"/>
      <c r="D9" s="49"/>
      <c r="E9" s="48"/>
      <c r="F9" s="49"/>
      <c r="G9" s="50"/>
      <c r="H9" s="49"/>
      <c r="I9" s="42"/>
      <c r="J9" s="49"/>
      <c r="K9" s="42"/>
      <c r="L9" s="49"/>
      <c r="M9" s="42"/>
      <c r="Q9" s="300">
        <f t="shared" si="0"/>
        <v>0</v>
      </c>
      <c r="R9" s="304"/>
      <c r="V9" s="310">
        <v>46147</v>
      </c>
      <c r="W9" s="311" t="s">
        <v>144</v>
      </c>
      <c r="X9" s="139"/>
    </row>
    <row r="10" spans="2:24" ht="30" customHeight="1" thickBot="1">
      <c r="B10" s="49"/>
      <c r="D10" s="49"/>
      <c r="E10" s="48"/>
      <c r="F10" s="49"/>
      <c r="G10" s="50"/>
      <c r="H10" s="49"/>
      <c r="I10" s="42"/>
      <c r="J10" s="49"/>
      <c r="K10" s="42"/>
      <c r="L10" s="49"/>
      <c r="M10" s="42"/>
      <c r="Q10" s="300">
        <f t="shared" si="0"/>
        <v>0</v>
      </c>
      <c r="R10" s="304"/>
      <c r="V10" s="310">
        <v>46148</v>
      </c>
      <c r="W10" s="311" t="s">
        <v>139</v>
      </c>
      <c r="X10" s="139"/>
    </row>
    <row r="11" spans="2:24" ht="30" customHeight="1" thickBot="1">
      <c r="B11" s="49"/>
      <c r="D11" s="49"/>
      <c r="E11" s="48"/>
      <c r="F11" s="49"/>
      <c r="G11" s="50"/>
      <c r="H11" s="49"/>
      <c r="I11" s="42"/>
      <c r="J11" s="49"/>
      <c r="K11" s="42"/>
      <c r="L11" s="49"/>
      <c r="M11" s="42"/>
      <c r="Q11" s="300">
        <f t="shared" si="0"/>
        <v>0</v>
      </c>
      <c r="R11" s="304"/>
      <c r="V11" s="310">
        <v>46223</v>
      </c>
      <c r="W11" s="311" t="s">
        <v>145</v>
      </c>
      <c r="X11" s="139"/>
    </row>
    <row r="12" spans="2:24" ht="30" customHeight="1" thickBot="1">
      <c r="B12" s="49"/>
      <c r="D12" s="49"/>
      <c r="E12" s="48"/>
      <c r="F12" s="49"/>
      <c r="G12" s="50"/>
      <c r="H12" s="49"/>
      <c r="I12" s="42"/>
      <c r="J12" s="49"/>
      <c r="K12" s="42"/>
      <c r="L12" s="49"/>
      <c r="M12" s="42"/>
      <c r="Q12" s="300">
        <f t="shared" si="0"/>
        <v>0</v>
      </c>
      <c r="R12" s="304"/>
      <c r="V12" s="310">
        <v>46245</v>
      </c>
      <c r="W12" s="311" t="s">
        <v>146</v>
      </c>
      <c r="X12" s="139"/>
    </row>
    <row r="13" spans="2:24" ht="30" customHeight="1" thickBot="1">
      <c r="B13" s="49"/>
      <c r="D13" s="49"/>
      <c r="E13" s="48"/>
      <c r="F13" s="49"/>
      <c r="G13" s="50"/>
      <c r="H13" s="49"/>
      <c r="I13" s="42"/>
      <c r="J13" s="49"/>
      <c r="K13" s="42"/>
      <c r="L13" s="49"/>
      <c r="M13" s="42"/>
      <c r="Q13" s="300">
        <f t="shared" si="0"/>
        <v>0</v>
      </c>
      <c r="R13" s="304"/>
      <c r="V13" s="310">
        <v>46286</v>
      </c>
      <c r="W13" s="311" t="s">
        <v>147</v>
      </c>
      <c r="X13" s="139"/>
    </row>
    <row r="14" spans="2:24" ht="30" customHeight="1" thickBot="1">
      <c r="B14" s="142"/>
      <c r="D14" s="79"/>
      <c r="E14" s="48"/>
      <c r="F14" s="79"/>
      <c r="G14" s="50"/>
      <c r="H14" s="79"/>
      <c r="I14" s="42"/>
      <c r="J14" s="79"/>
      <c r="K14" s="42"/>
      <c r="L14" s="79"/>
      <c r="M14" s="42"/>
      <c r="Q14" s="301">
        <f t="shared" si="0"/>
        <v>0</v>
      </c>
      <c r="R14" s="305"/>
      <c r="V14" s="310">
        <v>46287</v>
      </c>
      <c r="W14" s="311" t="s">
        <v>152</v>
      </c>
      <c r="X14" s="139"/>
    </row>
    <row r="15" spans="2:24" ht="30" customHeight="1" thickBot="1">
      <c r="B15" s="49"/>
      <c r="K15" s="42"/>
      <c r="M15" s="42"/>
      <c r="Q15" s="300">
        <f t="shared" si="0"/>
        <v>0</v>
      </c>
      <c r="R15" s="304"/>
      <c r="V15" s="310">
        <v>46288</v>
      </c>
      <c r="W15" s="311" t="s">
        <v>148</v>
      </c>
      <c r="X15" s="139"/>
    </row>
    <row r="16" spans="2:24" ht="30" customHeight="1" thickBot="1">
      <c r="B16" s="49"/>
      <c r="K16" s="42"/>
      <c r="M16" s="42"/>
      <c r="Q16" s="300">
        <f t="shared" si="0"/>
        <v>0</v>
      </c>
      <c r="R16" s="304"/>
      <c r="V16" s="310">
        <v>46307</v>
      </c>
      <c r="W16" s="311" t="s">
        <v>149</v>
      </c>
      <c r="X16" s="139"/>
    </row>
    <row r="17" spans="2:23" ht="30" customHeight="1" thickBot="1">
      <c r="B17" s="49"/>
      <c r="K17" s="42"/>
      <c r="M17" s="42"/>
      <c r="Q17" s="300">
        <f t="shared" si="0"/>
        <v>0</v>
      </c>
      <c r="R17" s="304"/>
      <c r="V17" s="310">
        <v>46329</v>
      </c>
      <c r="W17" s="311" t="s">
        <v>150</v>
      </c>
    </row>
    <row r="18" spans="2:23" ht="30" customHeight="1" thickBot="1">
      <c r="B18" s="49"/>
      <c r="K18" s="42"/>
      <c r="M18" s="42"/>
      <c r="Q18" s="300">
        <f t="shared" si="0"/>
        <v>0</v>
      </c>
      <c r="R18" s="304"/>
      <c r="V18" s="310">
        <v>46349</v>
      </c>
      <c r="W18" s="311" t="s">
        <v>151</v>
      </c>
    </row>
    <row r="19" spans="2:23" ht="30" customHeight="1">
      <c r="B19" s="79"/>
      <c r="K19" s="42"/>
      <c r="M19" s="42"/>
      <c r="Q19" s="302">
        <f t="shared" si="0"/>
        <v>0</v>
      </c>
      <c r="R19" s="306"/>
      <c r="V19" s="308"/>
      <c r="W19" s="309"/>
    </row>
    <row r="20" spans="2:23" ht="32.25" customHeight="1">
      <c r="K20" s="42"/>
      <c r="M20" s="42"/>
      <c r="V20" s="308"/>
    </row>
    <row r="21" spans="2:23" ht="38.25" customHeight="1">
      <c r="K21" s="42"/>
      <c r="M21" s="42"/>
      <c r="V21" s="308"/>
    </row>
    <row r="22" spans="2:23" ht="37.5" customHeight="1">
      <c r="K22" s="42"/>
      <c r="M22" s="42"/>
    </row>
    <row r="23" spans="2:23" ht="22" customHeight="1">
      <c r="K23" s="42"/>
      <c r="M23" s="42"/>
    </row>
    <row r="24" spans="2:23" ht="22" customHeight="1">
      <c r="K24" s="42"/>
      <c r="M24" s="42"/>
    </row>
    <row r="25" spans="2:23" ht="22" customHeight="1">
      <c r="K25" s="42"/>
      <c r="M25" s="42"/>
    </row>
    <row r="26" spans="2:23" ht="22" customHeight="1">
      <c r="K26" s="42"/>
      <c r="M26" s="42"/>
    </row>
    <row r="27" spans="2:23" ht="22" customHeight="1">
      <c r="K27" s="42"/>
      <c r="M27" s="42"/>
    </row>
    <row r="28" spans="2:23" ht="22" customHeight="1">
      <c r="K28" s="42"/>
      <c r="M28" s="42"/>
    </row>
    <row r="29" spans="2:23" ht="22" customHeight="1">
      <c r="K29" s="42"/>
      <c r="M29" s="42"/>
    </row>
    <row r="30" spans="2:23" ht="22" customHeight="1">
      <c r="K30" s="42"/>
      <c r="M30" s="42"/>
    </row>
  </sheetData>
  <sheetProtection formatCells="0" formatColumns="0" formatRows="0" insertColumns="0" insertRows="0" insertHyperlinks="0" deleteColumns="0" deleteRows="0" selectLockedCells="1" sort="0" autoFilter="0" pivotTables="0"/>
  <mergeCells count="2">
    <mergeCell ref="N4:O4"/>
    <mergeCell ref="Q4:R4"/>
  </mergeCells>
  <phoneticPr fontId="1"/>
  <dataValidations count="1">
    <dataValidation type="list" allowBlank="1" showInputMessage="1" showErrorMessage="1" sqref="N5" xr:uid="{72381F23-533A-904C-BEC7-846F8C9DBC30}">
      <formula1>"1,2,3,4,5,6,7,8,9,10,11,12,13,14,15,16,17,18,19,20,21,22,23,24,25,26,27,28,29,30,31"</formula1>
    </dataValidation>
  </dataValidations>
  <pageMargins left="0.7" right="0.7" top="0.75" bottom="0.75" header="0.3" footer="0.3"/>
  <pageSetup paperSize="9" scale="58"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47E51-00D7-4C3D-99EF-5FA2D02B54A0}">
  <sheetPr codeName="Sheet20">
    <tabColor theme="8" tint="0.59999389629810485"/>
    <pageSetUpPr fitToPage="1"/>
  </sheetPr>
  <dimension ref="A1:BN143"/>
  <sheetViews>
    <sheetView showGridLines="0" zoomScaleNormal="100" workbookViewId="0">
      <pane xSplit="3" ySplit="19" topLeftCell="D20" activePane="bottomRight" state="frozen"/>
      <selection pane="topRight" activeCell="D1" sqref="D1"/>
      <selection pane="bottomLeft" activeCell="A20" sqref="A20"/>
      <selection pane="bottomRight"/>
    </sheetView>
  </sheetViews>
  <sheetFormatPr baseColWidth="10" defaultColWidth="8.83203125" defaultRowHeight="18" outlineLevelRow="1"/>
  <cols>
    <col min="1" max="1" width="3" style="94" customWidth="1"/>
    <col min="2" max="2" width="9.83203125" style="94" customWidth="1"/>
    <col min="3" max="3" width="14.1640625" style="99" customWidth="1"/>
    <col min="4" max="4" width="10.6640625" style="90" customWidth="1"/>
    <col min="5" max="5" width="10.6640625" style="158" customWidth="1"/>
    <col min="6" max="9" width="10.6640625" style="90" customWidth="1"/>
    <col min="10" max="11" width="10.6640625" style="94" customWidth="1"/>
    <col min="12" max="15" width="10.6640625" style="90" customWidth="1"/>
    <col min="16" max="17" width="10.6640625" style="92" customWidth="1"/>
    <col min="18" max="19" width="10.6640625" style="91" customWidth="1"/>
    <col min="20" max="21" width="10.6640625" style="92" customWidth="1"/>
    <col min="22" max="23" width="10.6640625" style="93" customWidth="1"/>
    <col min="24" max="43" width="10.6640625" style="92" customWidth="1"/>
    <col min="44" max="66" width="10.6640625" style="94" customWidth="1"/>
    <col min="67" max="78" width="8.6640625" style="94" customWidth="1"/>
    <col min="79" max="16384" width="8.83203125" style="94"/>
  </cols>
  <sheetData>
    <row r="1" spans="1:65" ht="45" customHeight="1" thickBot="1">
      <c r="A1" s="95"/>
      <c r="B1" s="198"/>
      <c r="C1" s="199"/>
      <c r="D1" s="200"/>
      <c r="E1" s="201"/>
      <c r="F1" s="200"/>
      <c r="G1" s="200"/>
      <c r="H1" s="202"/>
      <c r="I1" s="202"/>
      <c r="J1" s="203"/>
      <c r="K1" s="203"/>
      <c r="L1" s="96"/>
      <c r="M1" s="96"/>
      <c r="N1" s="96"/>
      <c r="O1" s="96"/>
      <c r="P1" s="96"/>
      <c r="Q1" s="96"/>
      <c r="R1" s="96"/>
      <c r="S1" s="96"/>
      <c r="T1" s="96"/>
      <c r="U1" s="96"/>
      <c r="V1" s="96"/>
      <c r="W1" s="96"/>
      <c r="X1" s="96"/>
      <c r="Y1" s="96"/>
      <c r="Z1" s="96"/>
      <c r="AA1" s="96"/>
      <c r="AB1" s="96"/>
      <c r="AC1" s="96"/>
      <c r="AD1" s="96"/>
      <c r="AE1" s="96"/>
      <c r="AF1" s="96"/>
      <c r="AG1" s="96"/>
      <c r="AH1" s="96"/>
      <c r="AI1" s="97"/>
      <c r="AJ1" s="97"/>
      <c r="AK1" s="97"/>
      <c r="AL1" s="97"/>
      <c r="AM1" s="94"/>
      <c r="AN1" s="94"/>
      <c r="AO1" s="94"/>
      <c r="AP1" s="94"/>
      <c r="AQ1" s="94"/>
    </row>
    <row r="2" spans="1:65" s="98" customFormat="1" ht="18.75" customHeight="1" thickTop="1">
      <c r="D2" s="376" t="s">
        <v>63</v>
      </c>
      <c r="E2" s="377"/>
      <c r="F2" s="377"/>
      <c r="G2" s="377"/>
      <c r="H2" s="377"/>
      <c r="I2" s="378"/>
      <c r="J2" s="156"/>
      <c r="K2" s="379" t="s">
        <v>3</v>
      </c>
      <c r="L2" s="380"/>
      <c r="M2" s="112"/>
      <c r="N2" s="379" t="s">
        <v>64</v>
      </c>
      <c r="O2" s="380"/>
      <c r="P2" s="147"/>
      <c r="Q2" s="379" t="s">
        <v>65</v>
      </c>
      <c r="R2" s="380"/>
      <c r="S2" s="191"/>
      <c r="T2" s="379" t="s">
        <v>66</v>
      </c>
      <c r="U2" s="381"/>
      <c r="V2" s="380"/>
      <c r="W2" s="112"/>
      <c r="X2" s="379" t="s">
        <v>67</v>
      </c>
      <c r="Y2" s="381"/>
      <c r="Z2" s="380"/>
      <c r="AA2" s="113"/>
      <c r="AB2" s="369" t="s">
        <v>68</v>
      </c>
      <c r="AC2" s="370"/>
      <c r="AD2" s="147"/>
    </row>
    <row r="3" spans="1:65" s="98" customFormat="1" ht="18.75" customHeight="1" thickBot="1">
      <c r="D3" s="241" t="s">
        <v>69</v>
      </c>
      <c r="E3" s="242" t="s">
        <v>70</v>
      </c>
      <c r="F3" s="242" t="s">
        <v>71</v>
      </c>
      <c r="G3" s="243" t="s">
        <v>69</v>
      </c>
      <c r="H3" s="242" t="s">
        <v>70</v>
      </c>
      <c r="I3" s="244" t="s">
        <v>71</v>
      </c>
      <c r="J3" s="156"/>
      <c r="K3" s="103" t="s">
        <v>72</v>
      </c>
      <c r="L3" s="104" t="s">
        <v>70</v>
      </c>
      <c r="M3" s="89"/>
      <c r="N3" s="103" t="s">
        <v>72</v>
      </c>
      <c r="O3" s="104" t="s">
        <v>70</v>
      </c>
      <c r="P3" s="173"/>
      <c r="Q3" s="103" t="s">
        <v>72</v>
      </c>
      <c r="R3" s="104" t="s">
        <v>70</v>
      </c>
      <c r="S3" s="175"/>
      <c r="T3" s="103" t="s">
        <v>73</v>
      </c>
      <c r="U3" s="137" t="s">
        <v>74</v>
      </c>
      <c r="V3" s="104" t="s">
        <v>70</v>
      </c>
      <c r="W3" s="89"/>
      <c r="X3" s="103" t="s">
        <v>73</v>
      </c>
      <c r="Y3" s="137" t="s">
        <v>74</v>
      </c>
      <c r="Z3" s="104" t="s">
        <v>70</v>
      </c>
      <c r="AB3" s="371">
        <f>SUM(D95:BM95)</f>
        <v>0</v>
      </c>
      <c r="AC3" s="372"/>
      <c r="AD3" s="177"/>
    </row>
    <row r="4" spans="1:65" s="98" customFormat="1" ht="18.75" customHeight="1" thickTop="1">
      <c r="D4" s="245">
        <f>設定!B5</f>
        <v>0</v>
      </c>
      <c r="E4" s="220">
        <f>SUMIF(E56:BM125,設定!B5,D56:BM125)</f>
        <v>0</v>
      </c>
      <c r="F4" s="221" t="str">
        <f t="shared" ref="F4:F13" si="0">IFERROR(E4/$H$14,"")</f>
        <v/>
      </c>
      <c r="G4" s="255">
        <f>設定!B15</f>
        <v>0</v>
      </c>
      <c r="H4" s="220">
        <f>SUMIF(E56:BM125,設定!B15,D56:BM125)</f>
        <v>0</v>
      </c>
      <c r="I4" s="226" t="str">
        <f t="shared" ref="I4:I8" si="1">IFERROR(H4/$H$14,"")</f>
        <v/>
      </c>
      <c r="J4" s="156"/>
      <c r="K4" s="135">
        <f>設定!D5</f>
        <v>0</v>
      </c>
      <c r="L4" s="171">
        <f>SUM(D44:BM44)</f>
        <v>0</v>
      </c>
      <c r="M4" s="109"/>
      <c r="N4" s="135">
        <f>設定!F5</f>
        <v>0</v>
      </c>
      <c r="O4" s="171">
        <f>SUM(B56:BM56)</f>
        <v>0</v>
      </c>
      <c r="P4" s="172"/>
      <c r="Q4" s="135">
        <f>設定!H5</f>
        <v>0</v>
      </c>
      <c r="R4" s="171">
        <f>SUM(D68:BM68)</f>
        <v>0</v>
      </c>
      <c r="S4" s="171"/>
      <c r="T4" s="135">
        <f>設定!J5</f>
        <v>0</v>
      </c>
      <c r="U4" s="234"/>
      <c r="V4" s="171">
        <f>SUM(D80:BM80)</f>
        <v>0</v>
      </c>
      <c r="W4" s="109"/>
      <c r="X4" s="135">
        <f>設定!L5</f>
        <v>0</v>
      </c>
      <c r="Y4" s="235"/>
      <c r="Z4" s="136">
        <f>SUM(D96:BM98)</f>
        <v>0</v>
      </c>
      <c r="AB4" s="112"/>
      <c r="AC4" s="112"/>
      <c r="AD4" s="178"/>
    </row>
    <row r="5" spans="1:65" s="98" customFormat="1" ht="18.75" customHeight="1" thickBot="1">
      <c r="D5" s="246">
        <f>設定!B6</f>
        <v>0</v>
      </c>
      <c r="E5" s="222">
        <f>SUMIF(E56:BM125,設定!B6,D56:BM125)</f>
        <v>0</v>
      </c>
      <c r="F5" s="223" t="str">
        <f t="shared" si="0"/>
        <v/>
      </c>
      <c r="G5" s="256">
        <f>設定!B16</f>
        <v>0</v>
      </c>
      <c r="H5" s="222">
        <f>SUMIF(E56:BM125,設定!B16,D56:BM125)</f>
        <v>0</v>
      </c>
      <c r="I5" s="227" t="str">
        <f t="shared" si="1"/>
        <v/>
      </c>
      <c r="J5" s="156"/>
      <c r="K5" s="135">
        <f>設定!D6</f>
        <v>0</v>
      </c>
      <c r="L5" s="171">
        <f t="shared" ref="L5:L9" si="2">SUM(D45:BM45)</f>
        <v>0</v>
      </c>
      <c r="M5" s="109"/>
      <c r="N5" s="135">
        <f>設定!F6</f>
        <v>0</v>
      </c>
      <c r="O5" s="171">
        <f>SUM(B57:BM57)</f>
        <v>0</v>
      </c>
      <c r="P5" s="172"/>
      <c r="Q5" s="135">
        <f>設定!H6</f>
        <v>0</v>
      </c>
      <c r="R5" s="171">
        <f t="shared" ref="R5:R13" si="3">SUM(D69:BM69)</f>
        <v>0</v>
      </c>
      <c r="S5" s="171"/>
      <c r="T5" s="135">
        <f>設定!J6</f>
        <v>0</v>
      </c>
      <c r="U5" s="234"/>
      <c r="V5" s="171">
        <f t="shared" ref="V5:V13" si="4">SUM(D81:BM81)</f>
        <v>0</v>
      </c>
      <c r="W5" s="109"/>
      <c r="X5" s="135">
        <f>設定!L6</f>
        <v>0</v>
      </c>
      <c r="Y5" s="235"/>
      <c r="Z5" s="136">
        <f>SUM(D99:BM101)</f>
        <v>0</v>
      </c>
      <c r="AB5" s="105" t="s">
        <v>76</v>
      </c>
      <c r="AC5" s="105"/>
      <c r="AD5" s="179"/>
    </row>
    <row r="6" spans="1:65" s="98" customFormat="1" ht="18.75" customHeight="1" thickTop="1">
      <c r="D6" s="247">
        <f>設定!B7</f>
        <v>0</v>
      </c>
      <c r="E6" s="222">
        <f>SUMIF(E56:BM125,設定!B7,D56:BM125)</f>
        <v>0</v>
      </c>
      <c r="F6" s="223" t="str">
        <f t="shared" si="0"/>
        <v/>
      </c>
      <c r="G6" s="257">
        <f>設定!B17</f>
        <v>0</v>
      </c>
      <c r="H6" s="222">
        <f>SUMIF(E56:BM125,設定!B17,D56:BM125)</f>
        <v>0</v>
      </c>
      <c r="I6" s="227" t="str">
        <f t="shared" si="1"/>
        <v/>
      </c>
      <c r="J6" s="156"/>
      <c r="K6" s="135">
        <f>設定!D7</f>
        <v>0</v>
      </c>
      <c r="L6" s="171">
        <f t="shared" si="2"/>
        <v>0</v>
      </c>
      <c r="M6" s="109"/>
      <c r="N6" s="135">
        <f>設定!F7</f>
        <v>0</v>
      </c>
      <c r="O6" s="171">
        <f>SUM(B58:BM58)</f>
        <v>0</v>
      </c>
      <c r="P6" s="172"/>
      <c r="Q6" s="135">
        <f>設定!H7</f>
        <v>0</v>
      </c>
      <c r="R6" s="171">
        <f t="shared" si="3"/>
        <v>0</v>
      </c>
      <c r="S6" s="171"/>
      <c r="T6" s="135">
        <f>設定!J7</f>
        <v>0</v>
      </c>
      <c r="U6" s="234"/>
      <c r="V6" s="171">
        <f t="shared" si="4"/>
        <v>0</v>
      </c>
      <c r="W6" s="109"/>
      <c r="X6" s="135">
        <f>設定!L7</f>
        <v>0</v>
      </c>
      <c r="Y6" s="235"/>
      <c r="Z6" s="136">
        <f>SUM(D102:BM104)</f>
        <v>0</v>
      </c>
      <c r="AB6" s="369" t="s">
        <v>74</v>
      </c>
      <c r="AC6" s="370"/>
      <c r="AD6" s="147"/>
    </row>
    <row r="7" spans="1:65" s="98" customFormat="1" ht="18.75" customHeight="1" thickBot="1">
      <c r="D7" s="248">
        <f>設定!B8</f>
        <v>0</v>
      </c>
      <c r="E7" s="222">
        <f>SUMIF(E56:BM125,設定!B8,D56:BM125)</f>
        <v>0</v>
      </c>
      <c r="F7" s="223" t="str">
        <f t="shared" si="0"/>
        <v/>
      </c>
      <c r="G7" s="258">
        <f>設定!B18</f>
        <v>0</v>
      </c>
      <c r="H7" s="222">
        <f>SUMIF(E56:BM125,設定!B18,D56:BM125)</f>
        <v>0</v>
      </c>
      <c r="I7" s="227" t="str">
        <f t="shared" si="1"/>
        <v/>
      </c>
      <c r="J7" s="156"/>
      <c r="K7" s="135">
        <f>設定!D8</f>
        <v>0</v>
      </c>
      <c r="L7" s="171">
        <f t="shared" si="2"/>
        <v>0</v>
      </c>
      <c r="M7" s="109"/>
      <c r="N7" s="135">
        <f>設定!F8</f>
        <v>0</v>
      </c>
      <c r="O7" s="171">
        <f>SUM(B59:BM59)</f>
        <v>0</v>
      </c>
      <c r="P7" s="172"/>
      <c r="Q7" s="135">
        <f>設定!H8</f>
        <v>0</v>
      </c>
      <c r="R7" s="171">
        <f t="shared" si="3"/>
        <v>0</v>
      </c>
      <c r="S7" s="171"/>
      <c r="T7" s="135">
        <f>設定!J8</f>
        <v>0</v>
      </c>
      <c r="U7" s="234"/>
      <c r="V7" s="171">
        <f t="shared" si="4"/>
        <v>0</v>
      </c>
      <c r="W7" s="109"/>
      <c r="X7" s="135">
        <f>設定!L8</f>
        <v>0</v>
      </c>
      <c r="Y7" s="235"/>
      <c r="Z7" s="136">
        <f>SUM(D105:BM107)</f>
        <v>0</v>
      </c>
      <c r="AB7" s="371">
        <f>L14-SUM(O14,R14,U14,AB3)</f>
        <v>0</v>
      </c>
      <c r="AC7" s="372"/>
      <c r="AD7" s="177"/>
    </row>
    <row r="8" spans="1:65" s="98" customFormat="1" ht="18.75" customHeight="1" thickTop="1" thickBot="1">
      <c r="D8" s="249">
        <f>設定!B9</f>
        <v>0</v>
      </c>
      <c r="E8" s="222">
        <f>SUMIF(E56:BM125,設定!B9,D56:BM125)</f>
        <v>0</v>
      </c>
      <c r="F8" s="223" t="str">
        <f t="shared" si="0"/>
        <v/>
      </c>
      <c r="G8" s="259">
        <f>設定!B19</f>
        <v>0</v>
      </c>
      <c r="H8" s="222">
        <f>SUMIF(E56:BM125,設定!B19,D56:BM125)</f>
        <v>0</v>
      </c>
      <c r="I8" s="227" t="str">
        <f t="shared" si="1"/>
        <v/>
      </c>
      <c r="J8" s="156"/>
      <c r="K8" s="135">
        <f>設定!D9</f>
        <v>0</v>
      </c>
      <c r="L8" s="171">
        <f t="shared" si="2"/>
        <v>0</v>
      </c>
      <c r="M8" s="109"/>
      <c r="N8" s="135">
        <f>設定!F9</f>
        <v>0</v>
      </c>
      <c r="O8" s="171">
        <f t="shared" ref="O8:O13" si="5">SUM(D60:BM60)</f>
        <v>0</v>
      </c>
      <c r="P8" s="172"/>
      <c r="Q8" s="135">
        <f>設定!H9</f>
        <v>0</v>
      </c>
      <c r="R8" s="171">
        <f t="shared" si="3"/>
        <v>0</v>
      </c>
      <c r="S8" s="171"/>
      <c r="T8" s="135">
        <f>設定!J9</f>
        <v>0</v>
      </c>
      <c r="U8" s="234"/>
      <c r="V8" s="171">
        <f t="shared" si="4"/>
        <v>0</v>
      </c>
      <c r="W8" s="109"/>
      <c r="X8" s="135">
        <f>設定!L9</f>
        <v>0</v>
      </c>
      <c r="Y8" s="235"/>
      <c r="Z8" s="136">
        <f>SUM(D108:BM110)</f>
        <v>0</v>
      </c>
      <c r="AB8" s="118" t="s">
        <v>77</v>
      </c>
      <c r="AC8" s="118"/>
      <c r="AD8" s="180"/>
    </row>
    <row r="9" spans="1:65" s="98" customFormat="1" ht="18.75" customHeight="1" thickTop="1">
      <c r="D9" s="250">
        <f>設定!B10</f>
        <v>0</v>
      </c>
      <c r="E9" s="222">
        <f>SUMIF(E56:BM125,設定!B10,D56:BM125)</f>
        <v>0</v>
      </c>
      <c r="F9" s="223" t="str">
        <f t="shared" si="0"/>
        <v/>
      </c>
      <c r="G9" s="192"/>
      <c r="H9" s="228"/>
      <c r="I9" s="229"/>
      <c r="J9" s="156"/>
      <c r="K9" s="135">
        <f>設定!D10</f>
        <v>0</v>
      </c>
      <c r="L9" s="171">
        <f t="shared" si="2"/>
        <v>0</v>
      </c>
      <c r="M9" s="109"/>
      <c r="N9" s="135">
        <f>設定!F10</f>
        <v>0</v>
      </c>
      <c r="O9" s="171">
        <f t="shared" si="5"/>
        <v>0</v>
      </c>
      <c r="P9" s="172"/>
      <c r="Q9" s="135">
        <f>設定!H10</f>
        <v>0</v>
      </c>
      <c r="R9" s="171">
        <f t="shared" si="3"/>
        <v>0</v>
      </c>
      <c r="S9" s="171"/>
      <c r="T9" s="135">
        <f>設定!J10</f>
        <v>0</v>
      </c>
      <c r="U9" s="234"/>
      <c r="V9" s="171">
        <f t="shared" si="4"/>
        <v>0</v>
      </c>
      <c r="W9" s="109"/>
      <c r="X9" s="135">
        <f>設定!L10</f>
        <v>0</v>
      </c>
      <c r="Y9" s="235"/>
      <c r="Z9" s="136">
        <f>SUM(D111:BM113)</f>
        <v>0</v>
      </c>
      <c r="AB9" s="369" t="s">
        <v>78</v>
      </c>
      <c r="AC9" s="370"/>
      <c r="AD9" s="147"/>
    </row>
    <row r="10" spans="1:65" s="98" customFormat="1" ht="18.75" customHeight="1" thickBot="1">
      <c r="D10" s="251">
        <f>設定!B11</f>
        <v>0</v>
      </c>
      <c r="E10" s="222">
        <f>SUMIF(E56:BM125,設定!B11,D56:BM125)</f>
        <v>0</v>
      </c>
      <c r="F10" s="223" t="str">
        <f t="shared" si="0"/>
        <v/>
      </c>
      <c r="G10" s="193"/>
      <c r="H10" s="230"/>
      <c r="I10" s="231"/>
      <c r="J10" s="156"/>
      <c r="K10" s="135">
        <f>設定!D11</f>
        <v>0</v>
      </c>
      <c r="L10" s="171">
        <f>SUM(B50:BM50)</f>
        <v>0</v>
      </c>
      <c r="M10" s="109"/>
      <c r="N10" s="135">
        <f>設定!F11</f>
        <v>0</v>
      </c>
      <c r="O10" s="171">
        <f t="shared" si="5"/>
        <v>0</v>
      </c>
      <c r="P10" s="172"/>
      <c r="Q10" s="135">
        <f>設定!H11</f>
        <v>0</v>
      </c>
      <c r="R10" s="171">
        <f t="shared" si="3"/>
        <v>0</v>
      </c>
      <c r="S10" s="171"/>
      <c r="T10" s="135">
        <f>設定!J11</f>
        <v>0</v>
      </c>
      <c r="U10" s="234"/>
      <c r="V10" s="171">
        <f t="shared" si="4"/>
        <v>0</v>
      </c>
      <c r="W10" s="109"/>
      <c r="X10" s="135">
        <f>設定!L11</f>
        <v>0</v>
      </c>
      <c r="Y10" s="235"/>
      <c r="Z10" s="136">
        <f>SUM(D114:BM116)</f>
        <v>0</v>
      </c>
      <c r="AB10" s="374">
        <f>SUM(O14,R14,V14,Z14,AB3)</f>
        <v>0</v>
      </c>
      <c r="AC10" s="375"/>
      <c r="AD10" s="181"/>
    </row>
    <row r="11" spans="1:65" s="98" customFormat="1" ht="18.75" customHeight="1" thickTop="1" thickBot="1">
      <c r="D11" s="252">
        <f>設定!B12</f>
        <v>0</v>
      </c>
      <c r="E11" s="222">
        <f>SUMIF(E56:BM125,設定!B12,D56:BM125)</f>
        <v>0</v>
      </c>
      <c r="F11" s="223" t="str">
        <f t="shared" si="0"/>
        <v/>
      </c>
      <c r="G11" s="193"/>
      <c r="H11" s="230"/>
      <c r="I11" s="231"/>
      <c r="J11" s="156"/>
      <c r="K11" s="135">
        <f>設定!D12</f>
        <v>0</v>
      </c>
      <c r="L11" s="171">
        <f>SUM(B51:BM51)</f>
        <v>0</v>
      </c>
      <c r="M11" s="109"/>
      <c r="N11" s="135">
        <f>設定!F12</f>
        <v>0</v>
      </c>
      <c r="O11" s="171">
        <f t="shared" si="5"/>
        <v>0</v>
      </c>
      <c r="P11" s="172"/>
      <c r="Q11" s="135">
        <f>設定!H12</f>
        <v>0</v>
      </c>
      <c r="R11" s="171">
        <f t="shared" si="3"/>
        <v>0</v>
      </c>
      <c r="S11" s="171"/>
      <c r="T11" s="135">
        <f>設定!J12</f>
        <v>0</v>
      </c>
      <c r="U11" s="234"/>
      <c r="V11" s="171">
        <f t="shared" si="4"/>
        <v>0</v>
      </c>
      <c r="W11" s="109"/>
      <c r="X11" s="135">
        <f>設定!L12</f>
        <v>0</v>
      </c>
      <c r="Y11" s="235"/>
      <c r="Z11" s="136">
        <f>SUM(D117:BM119)</f>
        <v>0</v>
      </c>
      <c r="AB11" s="118" t="s">
        <v>79</v>
      </c>
      <c r="AC11" s="118"/>
      <c r="AD11" s="182"/>
    </row>
    <row r="12" spans="1:65" s="98" customFormat="1" ht="18.75" customHeight="1" thickTop="1">
      <c r="D12" s="253">
        <f>設定!B13</f>
        <v>0</v>
      </c>
      <c r="E12" s="222">
        <f>SUMIF(E56:BM125,設定!B13,D56:BM125)</f>
        <v>0</v>
      </c>
      <c r="F12" s="223" t="str">
        <f t="shared" si="0"/>
        <v/>
      </c>
      <c r="G12" s="193"/>
      <c r="H12" s="230"/>
      <c r="I12" s="231"/>
      <c r="J12" s="156"/>
      <c r="K12" s="135">
        <f>設定!D13</f>
        <v>0</v>
      </c>
      <c r="L12" s="171">
        <f>SUM(B52:BM52)</f>
        <v>0</v>
      </c>
      <c r="M12" s="109"/>
      <c r="N12" s="135">
        <f>設定!F13</f>
        <v>0</v>
      </c>
      <c r="O12" s="171">
        <f t="shared" si="5"/>
        <v>0</v>
      </c>
      <c r="P12" s="172"/>
      <c r="Q12" s="135">
        <f>設定!H13</f>
        <v>0</v>
      </c>
      <c r="R12" s="171">
        <f t="shared" si="3"/>
        <v>0</v>
      </c>
      <c r="S12" s="171"/>
      <c r="T12" s="135">
        <f>設定!J13</f>
        <v>0</v>
      </c>
      <c r="U12" s="234"/>
      <c r="V12" s="171">
        <f t="shared" si="4"/>
        <v>0</v>
      </c>
      <c r="W12" s="109"/>
      <c r="X12" s="135">
        <f>設定!L13</f>
        <v>0</v>
      </c>
      <c r="Y12" s="235"/>
      <c r="Z12" s="136">
        <f>SUM(D120:BM122)</f>
        <v>0</v>
      </c>
      <c r="AB12" s="369" t="s">
        <v>80</v>
      </c>
      <c r="AC12" s="370"/>
      <c r="AD12" s="147"/>
    </row>
    <row r="13" spans="1:65" s="98" customFormat="1" ht="18.75" customHeight="1" thickBot="1">
      <c r="D13" s="254">
        <f>設定!B14</f>
        <v>0</v>
      </c>
      <c r="E13" s="224">
        <f>SUMIF(E56:BM125,設定!B14,D56:BM125)</f>
        <v>0</v>
      </c>
      <c r="F13" s="225" t="str">
        <f t="shared" si="0"/>
        <v/>
      </c>
      <c r="G13" s="194"/>
      <c r="H13" s="232"/>
      <c r="I13" s="233"/>
      <c r="J13" s="156"/>
      <c r="K13" s="135">
        <f>設定!D14</f>
        <v>0</v>
      </c>
      <c r="L13" s="171">
        <f>SUM(B53:BM53)</f>
        <v>0</v>
      </c>
      <c r="M13" s="109"/>
      <c r="N13" s="135">
        <f>設定!F14</f>
        <v>0</v>
      </c>
      <c r="O13" s="171">
        <f t="shared" si="5"/>
        <v>0</v>
      </c>
      <c r="P13" s="172"/>
      <c r="Q13" s="135">
        <f>設定!H14</f>
        <v>0</v>
      </c>
      <c r="R13" s="171">
        <f t="shared" si="3"/>
        <v>0</v>
      </c>
      <c r="S13" s="171"/>
      <c r="T13" s="135">
        <f>設定!J14</f>
        <v>0</v>
      </c>
      <c r="U13" s="234"/>
      <c r="V13" s="171">
        <f t="shared" si="4"/>
        <v>0</v>
      </c>
      <c r="W13" s="109"/>
      <c r="X13" s="135">
        <f>設定!L14</f>
        <v>0</v>
      </c>
      <c r="Y13" s="235"/>
      <c r="Z13" s="136">
        <f>SUM(D123:BM125)</f>
        <v>0</v>
      </c>
      <c r="AB13" s="371">
        <f>L14-AB10</f>
        <v>0</v>
      </c>
      <c r="AC13" s="372"/>
      <c r="AD13" s="148"/>
    </row>
    <row r="14" spans="1:65" s="98" customFormat="1" ht="18.75" customHeight="1" thickTop="1" thickBot="1">
      <c r="C14" s="130">
        <v>2022</v>
      </c>
      <c r="D14" s="236" t="s">
        <v>81</v>
      </c>
      <c r="E14" s="373"/>
      <c r="F14" s="373"/>
      <c r="G14" s="373"/>
      <c r="H14" s="237">
        <f>SUM(E4:E13,H4:H8)</f>
        <v>0</v>
      </c>
      <c r="I14" s="238">
        <f>SUM(F4:F13,I4:I8)</f>
        <v>0</v>
      </c>
      <c r="J14" s="157"/>
      <c r="K14" s="108" t="s">
        <v>81</v>
      </c>
      <c r="L14" s="239">
        <f>SUM(L4:L13)</f>
        <v>0</v>
      </c>
      <c r="M14" s="109"/>
      <c r="N14" s="108" t="s">
        <v>81</v>
      </c>
      <c r="O14" s="240">
        <f>SUM(O4:O13)</f>
        <v>0</v>
      </c>
      <c r="P14" s="174"/>
      <c r="Q14" s="108" t="s">
        <v>81</v>
      </c>
      <c r="R14" s="240">
        <f>SUM(R4:R13)</f>
        <v>0</v>
      </c>
      <c r="S14" s="176"/>
      <c r="T14" s="108" t="s">
        <v>81</v>
      </c>
      <c r="U14" s="117">
        <f>SUM(U4:U13)</f>
        <v>0</v>
      </c>
      <c r="V14" s="240">
        <f>SUM(V4:V13)</f>
        <v>0</v>
      </c>
      <c r="W14" s="109"/>
      <c r="X14" s="108" t="s">
        <v>81</v>
      </c>
      <c r="Y14" s="138">
        <f>SUM(Y4:Y13)</f>
        <v>0</v>
      </c>
      <c r="Z14" s="240">
        <f>SUM(Z4:Z13)</f>
        <v>0</v>
      </c>
    </row>
    <row r="15" spans="1:65" s="98" customFormat="1" ht="22.5" customHeight="1" thickTop="1" thickBot="1">
      <c r="C15" s="204"/>
      <c r="D15" s="205"/>
      <c r="E15" s="206"/>
      <c r="F15" s="205"/>
      <c r="G15" s="205"/>
      <c r="H15" s="205"/>
      <c r="I15" s="205"/>
      <c r="L15" s="90"/>
      <c r="M15" s="90"/>
      <c r="N15" s="90"/>
      <c r="O15" s="90"/>
      <c r="P15" s="92"/>
      <c r="Q15" s="92"/>
      <c r="R15" s="91"/>
      <c r="S15" s="91"/>
      <c r="T15" s="92"/>
      <c r="U15" s="92"/>
    </row>
    <row r="16" spans="1:65" s="98" customFormat="1" ht="22.5" hidden="1" customHeight="1">
      <c r="C16" s="99"/>
      <c r="D16" s="368">
        <f>D18</f>
        <v>46023</v>
      </c>
      <c r="E16" s="368"/>
      <c r="F16" s="368">
        <f>F18</f>
        <v>46024</v>
      </c>
      <c r="G16" s="368"/>
      <c r="H16" s="368">
        <f t="shared" ref="H16" si="6">H18</f>
        <v>46025</v>
      </c>
      <c r="I16" s="368"/>
      <c r="J16" s="368">
        <f t="shared" ref="J16" si="7">J18</f>
        <v>46026</v>
      </c>
      <c r="K16" s="368"/>
      <c r="L16" s="368">
        <f t="shared" ref="L16" si="8">L18</f>
        <v>46027</v>
      </c>
      <c r="M16" s="368"/>
      <c r="N16" s="368">
        <f t="shared" ref="N16" si="9">N18</f>
        <v>46028</v>
      </c>
      <c r="O16" s="368"/>
      <c r="P16" s="368">
        <f t="shared" ref="P16" si="10">P18</f>
        <v>46029</v>
      </c>
      <c r="Q16" s="368"/>
      <c r="R16" s="368">
        <f t="shared" ref="R16" si="11">R18</f>
        <v>46030</v>
      </c>
      <c r="S16" s="368"/>
      <c r="T16" s="368">
        <f t="shared" ref="T16" si="12">T18</f>
        <v>46031</v>
      </c>
      <c r="U16" s="368"/>
      <c r="V16" s="368">
        <f t="shared" ref="V16" si="13">V18</f>
        <v>46032</v>
      </c>
      <c r="W16" s="368"/>
      <c r="X16" s="368">
        <f t="shared" ref="X16" si="14">X18</f>
        <v>46033</v>
      </c>
      <c r="Y16" s="368"/>
      <c r="Z16" s="368">
        <f t="shared" ref="Z16" si="15">Z18</f>
        <v>46034</v>
      </c>
      <c r="AA16" s="368"/>
      <c r="AB16" s="368">
        <f t="shared" ref="AB16" si="16">AB18</f>
        <v>46035</v>
      </c>
      <c r="AC16" s="368"/>
      <c r="AD16" s="368">
        <f t="shared" ref="AD16" si="17">AD18</f>
        <v>46036</v>
      </c>
      <c r="AE16" s="368"/>
      <c r="AF16" s="368">
        <f t="shared" ref="AF16" si="18">AF18</f>
        <v>46037</v>
      </c>
      <c r="AG16" s="368"/>
      <c r="AH16" s="368">
        <f t="shared" ref="AH16" si="19">AH18</f>
        <v>46038</v>
      </c>
      <c r="AI16" s="368"/>
      <c r="AJ16" s="368">
        <f t="shared" ref="AJ16" si="20">AJ18</f>
        <v>46039</v>
      </c>
      <c r="AK16" s="368"/>
      <c r="AL16" s="368">
        <f t="shared" ref="AL16" si="21">AL18</f>
        <v>46040</v>
      </c>
      <c r="AM16" s="368"/>
      <c r="AN16" s="368">
        <f t="shared" ref="AN16" si="22">AN18</f>
        <v>46041</v>
      </c>
      <c r="AO16" s="368"/>
      <c r="AP16" s="368">
        <f t="shared" ref="AP16" si="23">AP18</f>
        <v>46042</v>
      </c>
      <c r="AQ16" s="368"/>
      <c r="AR16" s="368">
        <f t="shared" ref="AR16" si="24">AR18</f>
        <v>46043</v>
      </c>
      <c r="AS16" s="368"/>
      <c r="AT16" s="368">
        <f t="shared" ref="AT16" si="25">AT18</f>
        <v>46044</v>
      </c>
      <c r="AU16" s="368"/>
      <c r="AV16" s="368">
        <f t="shared" ref="AV16" si="26">AV18</f>
        <v>46045</v>
      </c>
      <c r="AW16" s="368"/>
      <c r="AX16" s="368">
        <f t="shared" ref="AX16" si="27">AX18</f>
        <v>46046</v>
      </c>
      <c r="AY16" s="368"/>
      <c r="AZ16" s="368">
        <f t="shared" ref="AZ16" si="28">AZ18</f>
        <v>46047</v>
      </c>
      <c r="BA16" s="368"/>
      <c r="BB16" s="368">
        <f t="shared" ref="BB16" si="29">BB18</f>
        <v>46048</v>
      </c>
      <c r="BC16" s="368"/>
      <c r="BD16" s="368">
        <f t="shared" ref="BD16" si="30">BD18</f>
        <v>46049</v>
      </c>
      <c r="BE16" s="368"/>
      <c r="BF16" s="368">
        <f t="shared" ref="BF16" si="31">BF18</f>
        <v>46050</v>
      </c>
      <c r="BG16" s="368"/>
      <c r="BH16" s="368">
        <f t="shared" ref="BH16" si="32">BH18</f>
        <v>46051</v>
      </c>
      <c r="BI16" s="368"/>
      <c r="BJ16" s="368">
        <f t="shared" ref="BJ16" si="33">BJ18</f>
        <v>46052</v>
      </c>
      <c r="BK16" s="368"/>
      <c r="BL16" s="368">
        <f t="shared" ref="BL16" si="34">BL18</f>
        <v>46053</v>
      </c>
      <c r="BM16" s="368"/>
    </row>
    <row r="17" spans="2:65" s="165" customFormat="1" ht="18.75" hidden="1" customHeight="1" thickBot="1">
      <c r="C17" s="166"/>
      <c r="D17" s="362">
        <f>WEEKDAY(D18)</f>
        <v>5</v>
      </c>
      <c r="E17" s="362"/>
      <c r="F17" s="362">
        <f t="shared" ref="F17" si="35">WEEKDAY(F18)</f>
        <v>6</v>
      </c>
      <c r="G17" s="362"/>
      <c r="H17" s="362">
        <f t="shared" ref="H17" si="36">WEEKDAY(H18)</f>
        <v>7</v>
      </c>
      <c r="I17" s="362"/>
      <c r="J17" s="362">
        <f t="shared" ref="J17" si="37">WEEKDAY(J18)</f>
        <v>1</v>
      </c>
      <c r="K17" s="362"/>
      <c r="L17" s="362">
        <f t="shared" ref="L17" si="38">WEEKDAY(L18)</f>
        <v>2</v>
      </c>
      <c r="M17" s="362"/>
      <c r="N17" s="362">
        <f t="shared" ref="N17" si="39">WEEKDAY(N18)</f>
        <v>3</v>
      </c>
      <c r="O17" s="362"/>
      <c r="P17" s="362">
        <f t="shared" ref="P17" si="40">WEEKDAY(P18)</f>
        <v>4</v>
      </c>
      <c r="Q17" s="362"/>
      <c r="R17" s="362">
        <f t="shared" ref="R17" si="41">WEEKDAY(R18)</f>
        <v>5</v>
      </c>
      <c r="S17" s="362"/>
      <c r="T17" s="362">
        <f t="shared" ref="T17" si="42">WEEKDAY(T18)</f>
        <v>6</v>
      </c>
      <c r="U17" s="362"/>
      <c r="V17" s="362">
        <f t="shared" ref="V17" si="43">WEEKDAY(V18)</f>
        <v>7</v>
      </c>
      <c r="W17" s="362"/>
      <c r="X17" s="362">
        <f t="shared" ref="X17" si="44">WEEKDAY(X18)</f>
        <v>1</v>
      </c>
      <c r="Y17" s="362"/>
      <c r="Z17" s="362">
        <f t="shared" ref="Z17" si="45">WEEKDAY(Z18)</f>
        <v>2</v>
      </c>
      <c r="AA17" s="362"/>
      <c r="AB17" s="362">
        <f t="shared" ref="AB17" si="46">WEEKDAY(AB18)</f>
        <v>3</v>
      </c>
      <c r="AC17" s="362"/>
      <c r="AD17" s="362">
        <f t="shared" ref="AD17" si="47">WEEKDAY(AD18)</f>
        <v>4</v>
      </c>
      <c r="AE17" s="362"/>
      <c r="AF17" s="362">
        <f t="shared" ref="AF17" si="48">WEEKDAY(AF18)</f>
        <v>5</v>
      </c>
      <c r="AG17" s="362"/>
      <c r="AH17" s="362">
        <f t="shared" ref="AH17" si="49">WEEKDAY(AH18)</f>
        <v>6</v>
      </c>
      <c r="AI17" s="362"/>
      <c r="AJ17" s="362">
        <f t="shared" ref="AJ17" si="50">WEEKDAY(AJ18)</f>
        <v>7</v>
      </c>
      <c r="AK17" s="362"/>
      <c r="AL17" s="362">
        <f t="shared" ref="AL17" si="51">WEEKDAY(AL18)</f>
        <v>1</v>
      </c>
      <c r="AM17" s="362"/>
      <c r="AN17" s="362">
        <f t="shared" ref="AN17" si="52">WEEKDAY(AN18)</f>
        <v>2</v>
      </c>
      <c r="AO17" s="362"/>
      <c r="AP17" s="362">
        <f t="shared" ref="AP17" si="53">WEEKDAY(AP18)</f>
        <v>3</v>
      </c>
      <c r="AQ17" s="362"/>
      <c r="AR17" s="362">
        <f t="shared" ref="AR17" si="54">WEEKDAY(AR18)</f>
        <v>4</v>
      </c>
      <c r="AS17" s="362"/>
      <c r="AT17" s="362">
        <f t="shared" ref="AT17" si="55">WEEKDAY(AT18)</f>
        <v>5</v>
      </c>
      <c r="AU17" s="362"/>
      <c r="AV17" s="362">
        <f t="shared" ref="AV17" si="56">WEEKDAY(AV18)</f>
        <v>6</v>
      </c>
      <c r="AW17" s="362"/>
      <c r="AX17" s="362">
        <f t="shared" ref="AX17" si="57">WEEKDAY(AX18)</f>
        <v>7</v>
      </c>
      <c r="AY17" s="362"/>
      <c r="AZ17" s="362">
        <f t="shared" ref="AZ17" si="58">WEEKDAY(AZ18)</f>
        <v>1</v>
      </c>
      <c r="BA17" s="362"/>
      <c r="BB17" s="362">
        <f t="shared" ref="BB17" si="59">WEEKDAY(BB18)</f>
        <v>2</v>
      </c>
      <c r="BC17" s="362"/>
      <c r="BD17" s="362">
        <f t="shared" ref="BD17" si="60">WEEKDAY(BD18)</f>
        <v>3</v>
      </c>
      <c r="BE17" s="362"/>
      <c r="BF17" s="362">
        <f t="shared" ref="BF17" si="61">WEEKDAY(BF18)</f>
        <v>4</v>
      </c>
      <c r="BG17" s="362"/>
      <c r="BH17" s="362">
        <f t="shared" ref="BH17" si="62">WEEKDAY(BH18)</f>
        <v>5</v>
      </c>
      <c r="BI17" s="362"/>
      <c r="BJ17" s="362">
        <f t="shared" ref="BJ17" si="63">WEEKDAY(BJ18)</f>
        <v>6</v>
      </c>
      <c r="BK17" s="362"/>
      <c r="BL17" s="362">
        <f t="shared" ref="BL17" si="64">WEEKDAY(BL18)</f>
        <v>7</v>
      </c>
      <c r="BM17" s="362"/>
    </row>
    <row r="18" spans="2:65" s="98" customFormat="1" ht="18.75" customHeight="1" thickTop="1">
      <c r="B18" s="363" t="s">
        <v>2</v>
      </c>
      <c r="C18" s="207" t="s">
        <v>82</v>
      </c>
      <c r="D18" s="366">
        <f>DATE(2026,1,設定!N5)</f>
        <v>46023</v>
      </c>
      <c r="E18" s="367"/>
      <c r="F18" s="366">
        <f>D18+1</f>
        <v>46024</v>
      </c>
      <c r="G18" s="367"/>
      <c r="H18" s="366">
        <f t="shared" ref="H18" si="65">F18+1</f>
        <v>46025</v>
      </c>
      <c r="I18" s="367"/>
      <c r="J18" s="366">
        <f t="shared" ref="J18" si="66">H18+1</f>
        <v>46026</v>
      </c>
      <c r="K18" s="367"/>
      <c r="L18" s="342">
        <f t="shared" ref="L18" si="67">J18+1</f>
        <v>46027</v>
      </c>
      <c r="M18" s="343"/>
      <c r="N18" s="342">
        <f t="shared" ref="N18" si="68">L18+1</f>
        <v>46028</v>
      </c>
      <c r="O18" s="343"/>
      <c r="P18" s="342">
        <f t="shared" ref="P18" si="69">N18+1</f>
        <v>46029</v>
      </c>
      <c r="Q18" s="343"/>
      <c r="R18" s="342">
        <f t="shared" ref="R18" si="70">P18+1</f>
        <v>46030</v>
      </c>
      <c r="S18" s="343"/>
      <c r="T18" s="342">
        <f t="shared" ref="T18" si="71">R18+1</f>
        <v>46031</v>
      </c>
      <c r="U18" s="343"/>
      <c r="V18" s="342">
        <f t="shared" ref="V18" si="72">T18+1</f>
        <v>46032</v>
      </c>
      <c r="W18" s="343"/>
      <c r="X18" s="342">
        <f t="shared" ref="X18" si="73">V18+1</f>
        <v>46033</v>
      </c>
      <c r="Y18" s="343"/>
      <c r="Z18" s="342">
        <f t="shared" ref="Z18" si="74">X18+1</f>
        <v>46034</v>
      </c>
      <c r="AA18" s="343"/>
      <c r="AB18" s="342">
        <f t="shared" ref="AB18" si="75">Z18+1</f>
        <v>46035</v>
      </c>
      <c r="AC18" s="343"/>
      <c r="AD18" s="342">
        <f t="shared" ref="AD18" si="76">AB18+1</f>
        <v>46036</v>
      </c>
      <c r="AE18" s="343"/>
      <c r="AF18" s="342">
        <f t="shared" ref="AF18" si="77">AD18+1</f>
        <v>46037</v>
      </c>
      <c r="AG18" s="343"/>
      <c r="AH18" s="342">
        <f t="shared" ref="AH18" si="78">AF18+1</f>
        <v>46038</v>
      </c>
      <c r="AI18" s="343"/>
      <c r="AJ18" s="342">
        <f t="shared" ref="AJ18" si="79">AH18+1</f>
        <v>46039</v>
      </c>
      <c r="AK18" s="343"/>
      <c r="AL18" s="342">
        <f t="shared" ref="AL18" si="80">AJ18+1</f>
        <v>46040</v>
      </c>
      <c r="AM18" s="343"/>
      <c r="AN18" s="342">
        <f t="shared" ref="AN18" si="81">AL18+1</f>
        <v>46041</v>
      </c>
      <c r="AO18" s="343"/>
      <c r="AP18" s="342">
        <f t="shared" ref="AP18" si="82">AN18+1</f>
        <v>46042</v>
      </c>
      <c r="AQ18" s="343"/>
      <c r="AR18" s="342">
        <f t="shared" ref="AR18" si="83">AP18+1</f>
        <v>46043</v>
      </c>
      <c r="AS18" s="343"/>
      <c r="AT18" s="342">
        <f t="shared" ref="AT18" si="84">AR18+1</f>
        <v>46044</v>
      </c>
      <c r="AU18" s="343"/>
      <c r="AV18" s="342">
        <f t="shared" ref="AV18" si="85">AT18+1</f>
        <v>46045</v>
      </c>
      <c r="AW18" s="343"/>
      <c r="AX18" s="342">
        <f t="shared" ref="AX18" si="86">AV18+1</f>
        <v>46046</v>
      </c>
      <c r="AY18" s="343"/>
      <c r="AZ18" s="342">
        <f t="shared" ref="AZ18" si="87">AX18+1</f>
        <v>46047</v>
      </c>
      <c r="BA18" s="343"/>
      <c r="BB18" s="342">
        <f t="shared" ref="BB18" si="88">AZ18+1</f>
        <v>46048</v>
      </c>
      <c r="BC18" s="343"/>
      <c r="BD18" s="342">
        <f t="shared" ref="BD18" si="89">BB18+1</f>
        <v>46049</v>
      </c>
      <c r="BE18" s="343"/>
      <c r="BF18" s="342">
        <f t="shared" ref="BF18" si="90">BD18+1</f>
        <v>46050</v>
      </c>
      <c r="BG18" s="343"/>
      <c r="BH18" s="342">
        <f t="shared" ref="BH18" si="91">BF18+1</f>
        <v>46051</v>
      </c>
      <c r="BI18" s="343"/>
      <c r="BJ18" s="342">
        <f t="shared" ref="BJ18" si="92">BH18+1</f>
        <v>46052</v>
      </c>
      <c r="BK18" s="343"/>
      <c r="BL18" s="342">
        <f t="shared" ref="BL18" si="93">BJ18+1</f>
        <v>46053</v>
      </c>
      <c r="BM18" s="344"/>
    </row>
    <row r="19" spans="2:65" s="98" customFormat="1" ht="18.75" customHeight="1" thickBot="1">
      <c r="B19" s="364"/>
      <c r="C19" s="208" t="s">
        <v>83</v>
      </c>
      <c r="D19" s="360">
        <f>D18</f>
        <v>46023</v>
      </c>
      <c r="E19" s="361"/>
      <c r="F19" s="360">
        <f t="shared" ref="F19" si="94">F18</f>
        <v>46024</v>
      </c>
      <c r="G19" s="361"/>
      <c r="H19" s="360">
        <f t="shared" ref="H19" si="95">H18</f>
        <v>46025</v>
      </c>
      <c r="I19" s="361"/>
      <c r="J19" s="360">
        <f t="shared" ref="J19" si="96">J18</f>
        <v>46026</v>
      </c>
      <c r="K19" s="361"/>
      <c r="L19" s="339">
        <f t="shared" ref="L19" si="97">L18</f>
        <v>46027</v>
      </c>
      <c r="M19" s="341"/>
      <c r="N19" s="339">
        <f t="shared" ref="N19" si="98">N18</f>
        <v>46028</v>
      </c>
      <c r="O19" s="341"/>
      <c r="P19" s="339">
        <f t="shared" ref="P19" si="99">P18</f>
        <v>46029</v>
      </c>
      <c r="Q19" s="341"/>
      <c r="R19" s="339">
        <f t="shared" ref="R19" si="100">R18</f>
        <v>46030</v>
      </c>
      <c r="S19" s="341"/>
      <c r="T19" s="339">
        <f t="shared" ref="T19" si="101">T18</f>
        <v>46031</v>
      </c>
      <c r="U19" s="341"/>
      <c r="V19" s="339">
        <f t="shared" ref="V19" si="102">V18</f>
        <v>46032</v>
      </c>
      <c r="W19" s="341"/>
      <c r="X19" s="339">
        <f t="shared" ref="X19" si="103">X18</f>
        <v>46033</v>
      </c>
      <c r="Y19" s="341"/>
      <c r="Z19" s="339">
        <f t="shared" ref="Z19" si="104">Z18</f>
        <v>46034</v>
      </c>
      <c r="AA19" s="341"/>
      <c r="AB19" s="339">
        <f t="shared" ref="AB19" si="105">AB18</f>
        <v>46035</v>
      </c>
      <c r="AC19" s="341"/>
      <c r="AD19" s="339">
        <f t="shared" ref="AD19" si="106">AD18</f>
        <v>46036</v>
      </c>
      <c r="AE19" s="341"/>
      <c r="AF19" s="339">
        <f t="shared" ref="AF19" si="107">AF18</f>
        <v>46037</v>
      </c>
      <c r="AG19" s="341"/>
      <c r="AH19" s="339">
        <f t="shared" ref="AH19" si="108">AH18</f>
        <v>46038</v>
      </c>
      <c r="AI19" s="341"/>
      <c r="AJ19" s="339">
        <f t="shared" ref="AJ19" si="109">AJ18</f>
        <v>46039</v>
      </c>
      <c r="AK19" s="341"/>
      <c r="AL19" s="339">
        <f t="shared" ref="AL19" si="110">AL18</f>
        <v>46040</v>
      </c>
      <c r="AM19" s="341"/>
      <c r="AN19" s="339">
        <f t="shared" ref="AN19" si="111">AN18</f>
        <v>46041</v>
      </c>
      <c r="AO19" s="341"/>
      <c r="AP19" s="339">
        <f t="shared" ref="AP19" si="112">AP18</f>
        <v>46042</v>
      </c>
      <c r="AQ19" s="341"/>
      <c r="AR19" s="339">
        <f t="shared" ref="AR19" si="113">AR18</f>
        <v>46043</v>
      </c>
      <c r="AS19" s="341"/>
      <c r="AT19" s="339">
        <f t="shared" ref="AT19" si="114">AT18</f>
        <v>46044</v>
      </c>
      <c r="AU19" s="341"/>
      <c r="AV19" s="339">
        <f t="shared" ref="AV19" si="115">AV18</f>
        <v>46045</v>
      </c>
      <c r="AW19" s="341"/>
      <c r="AX19" s="339">
        <f t="shared" ref="AX19" si="116">AX18</f>
        <v>46046</v>
      </c>
      <c r="AY19" s="341"/>
      <c r="AZ19" s="339">
        <f t="shared" ref="AZ19" si="117">AZ18</f>
        <v>46047</v>
      </c>
      <c r="BA19" s="341"/>
      <c r="BB19" s="339">
        <f t="shared" ref="BB19" si="118">BB18</f>
        <v>46048</v>
      </c>
      <c r="BC19" s="341"/>
      <c r="BD19" s="339">
        <f t="shared" ref="BD19" si="119">BD18</f>
        <v>46049</v>
      </c>
      <c r="BE19" s="341"/>
      <c r="BF19" s="339">
        <f t="shared" ref="BF19" si="120">BF18</f>
        <v>46050</v>
      </c>
      <c r="BG19" s="341"/>
      <c r="BH19" s="339">
        <f t="shared" ref="BH19" si="121">BH18</f>
        <v>46051</v>
      </c>
      <c r="BI19" s="341"/>
      <c r="BJ19" s="339">
        <f t="shared" ref="BJ19" si="122">BJ18</f>
        <v>46052</v>
      </c>
      <c r="BK19" s="341"/>
      <c r="BL19" s="339">
        <f t="shared" ref="BL19" si="123">BL18</f>
        <v>46053</v>
      </c>
      <c r="BM19" s="340"/>
    </row>
    <row r="20" spans="2:65" s="98" customFormat="1" ht="18.75" customHeight="1" thickTop="1">
      <c r="B20" s="364"/>
      <c r="C20" s="209">
        <f>設定!B5</f>
        <v>0</v>
      </c>
      <c r="D20" s="357">
        <f>設定!R5+SUMIF(E44:E53,設定!B5,D44:E53)+SUMIF(E38,設定!B5,D38:E38)+SUMIF(E40,設定!B5,D40:E40)-SUMIF(E37,設定!B5,D37:E37)-SUMIF(E39,設定!B5,D39:E39)-SUMIF(E56:E125,設定!B5,D56:D125)</f>
        <v>0</v>
      </c>
      <c r="E20" s="358"/>
      <c r="F20" s="357">
        <f>D20+SUMIF(G44:G53,設定!B5,F44:G53)+SUMIF(G38,設定!B5,F38:G38)+SUMIF(G40,設定!B5,F40:G40)-SUMIF(G37,設定!B5,F37:G37)-SUMIF(G39,設定!B5,F39:G39)-SUMIF(G56:G125,設定!B5,F56:F125)</f>
        <v>0</v>
      </c>
      <c r="G20" s="358"/>
      <c r="H20" s="357">
        <f>F20+SUMIF(I44:I53,設定!B5,H44:I53)+SUMIF(I38,設定!B5,H38:I38)+SUMIF(I40,設定!B5,H40:I40)-SUMIF(I37,設定!B5,H37:I37)-SUMIF(I39,設定!B5,H39:I39)-SUMIF(I56:I125,設定!B5,H56:H125)</f>
        <v>0</v>
      </c>
      <c r="I20" s="358"/>
      <c r="J20" s="357">
        <f>H20+SUMIF(K44:K53,設定!B5,J44:K53)+SUMIF(K38,設定!B5,J38:K38)+SUMIF(K40,設定!B5,J40:K40)-SUMIF(K37,設定!B5,J37:K37)-SUMIF(K39,設定!B5,J39:K39)-SUMIF(K56:K125,設定!B5,J56:J125)</f>
        <v>0</v>
      </c>
      <c r="K20" s="358"/>
      <c r="L20" s="357">
        <f>J20+SUMIF(M44:M53,設定!B5,L44:M53)+SUMIF(M38,設定!B5,L38:M38)+SUMIF(M40,設定!B5,L40:M40)-SUMIF(M37,設定!B5,L37:M37)-SUMIF(M39,設定!B5,L39:M39)-SUMIF(M56:M125,設定!B5,L56:L125)</f>
        <v>0</v>
      </c>
      <c r="M20" s="358"/>
      <c r="N20" s="357">
        <f>L20+SUMIF(O44:O53,設定!B5,N44:O53)+SUMIF(O38,設定!B5,N38:O38)+SUMIF(O40,設定!B5,N40:O40)-SUMIF(O37,設定!B5,N37:O37)-SUMIF(O39,設定!B5,N39:O39)-SUMIF(O56:O125,設定!B5,N56:N125)</f>
        <v>0</v>
      </c>
      <c r="O20" s="358"/>
      <c r="P20" s="357">
        <f>N20+SUMIF(Q44:Q53,設定!B5,P44:Q53)+SUMIF(Q38,設定!B5,P38:Q38)+SUMIF(Q40,設定!B5,P40:Q40)-SUMIF(Q37,設定!B5,P37:Q37)-SUMIF(Q39,設定!B5,P39:Q39)-SUMIF(Q56:Q125,設定!B5,P56:P125)</f>
        <v>0</v>
      </c>
      <c r="Q20" s="358"/>
      <c r="R20" s="357">
        <f>P20+SUMIF(S44:S53,設定!B5,R44:S53)+SUMIF(S38,設定!B5,R38:S38)+SUMIF(S40,設定!B5,R40:S40)-SUMIF(S37,設定!B5,R37:S37)-SUMIF(S39,設定!B5,R39:S39)-SUMIF(S56:S125,設定!B5,R56:R125)</f>
        <v>0</v>
      </c>
      <c r="S20" s="358"/>
      <c r="T20" s="357">
        <f>R20+SUMIF(U44:U53,設定!B5,T44:U53)+SUMIF(U38,設定!B5,T38:U38)+SUMIF(U40,設定!B5,T40:U40)-SUMIF(U37,設定!B5,T37:U37)-SUMIF(U39,設定!B5,T39:U39)-SUMIF(U56:U125,設定!B5,T56:T125)</f>
        <v>0</v>
      </c>
      <c r="U20" s="358"/>
      <c r="V20" s="357">
        <f>T20+SUMIF(W44:W53,設定!B5,V44:W53)+SUMIF(W38,設定!B5,V38:W38)+SUMIF(W40,設定!B5,V40:W40)-SUMIF(W37,設定!B5,V37:W37)-SUMIF(W39,設定!B5,V39:W39)-SUMIF(W56:W125,設定!B5,V56:V125)</f>
        <v>0</v>
      </c>
      <c r="W20" s="358"/>
      <c r="X20" s="357">
        <f>V20+SUMIF(Y44:Y53,設定!B5,X44:Y53)+SUMIF(Y38,設定!B5,X38:Y38)+SUMIF(Y40,設定!B5,X40:Y40)-SUMIF(Y37,設定!B5,X37:Y37)-SUMIF(Y39,設定!B5,X39:Y39)-SUMIF(Y56:Y125,設定!B5,X56:X125)</f>
        <v>0</v>
      </c>
      <c r="Y20" s="358"/>
      <c r="Z20" s="357">
        <f>X20+SUMIF(AA44:AA53,設定!B5,Z44:AA53)+SUMIF(AA38,設定!B5,Z38:AA38)+SUMIF(AA40,設定!B5,Z40:AA40)-SUMIF(AA37,設定!B5,Z37:AA37)-SUMIF(AA39,設定!B5,Z39:AA39)-SUMIF(AA56:AA125,設定!B5,Z56:Z125)</f>
        <v>0</v>
      </c>
      <c r="AA20" s="358"/>
      <c r="AB20" s="357">
        <f>Z20+SUMIF(AC44:AC53,設定!B5,AB44:AC53)+SUMIF(AC38,設定!B5,AB38:AC38)+SUMIF(AC40,設定!B5,AB40:AC40)-SUMIF(AC37,設定!B5,AB37:AC37)-SUMIF(AC39,設定!B5,AB39:AC39)-SUMIF(AC56:AC125,設定!B5,AB56:AB125)</f>
        <v>0</v>
      </c>
      <c r="AC20" s="358"/>
      <c r="AD20" s="357">
        <f>AB20+SUMIF(AE44:AE53,設定!B5,AD44:AE53)+SUMIF(AE38,設定!B5,AD38:AE38)+SUMIF(AE40,設定!B5,AD40:AE40)-SUMIF(AE37,設定!B5,AD37:AE37)-SUMIF(AE39,設定!B5,AD39:AE39)-SUMIF(AE56:AE125,設定!B5,AD56:AE125)</f>
        <v>0</v>
      </c>
      <c r="AE20" s="358"/>
      <c r="AF20" s="357">
        <f>AD20+SUMIF(AG44:AG53,設定!B5,AF44:AG53)+SUMIF(AG38,設定!B5,AF38:AG38)+SUMIF(AG40,設定!B5,AF40:AG40)-SUMIF(AG37,設定!B5,AF37:AG37)-SUMIF(AG39,設定!B5,AF39:AG39)-SUMIF(AG56:AG125,設定!B5,AF56:AF125)</f>
        <v>0</v>
      </c>
      <c r="AG20" s="358"/>
      <c r="AH20" s="357">
        <f>AF20+SUMIF(AI44:AI53,設定!B5,AH44:AI53)+SUMIF(AI38,設定!B5,AH38:AI38)+SUMIF(AI40,設定!B5,AH40:AI40)-SUMIF(AI37,設定!B5,AH37:AI37)-SUMIF(AI39,設定!B5,AH39:AI39)-SUMIF(AI56:AI125,設定!B5,AH56:AH125)</f>
        <v>0</v>
      </c>
      <c r="AI20" s="358"/>
      <c r="AJ20" s="357">
        <f>AH20+SUMIF(AK44:AK53,設定!B5,AJ44:AK53)+SUMIF(AK38,設定!B5,AJ38:AK38)+SUMIF(AK40,設定!B5,AJ40:AK40)-SUMIF(AK37,設定!B5,AJ37:AK37)-SUMIF(AK39,設定!B5,AJ39:AK39)-SUMIF(AK56:AK125,設定!B5,AJ56:AJ125)</f>
        <v>0</v>
      </c>
      <c r="AK20" s="358"/>
      <c r="AL20" s="357">
        <f>AJ20+SUMIF(AM44:AM53,設定!B5,AL44:AM53)+SUMIF(AM38,設定!B5,AL38:AM38)+SUMIF(AM40,設定!B5,AL40:AM40)-SUMIF(AM37,設定!B5,AL37:AM37)-SUMIF(AM39,設定!B5,AL39:AM39)-SUMIF(AM56:AM125,設定!B5,AL56:AL125)</f>
        <v>0</v>
      </c>
      <c r="AM20" s="358"/>
      <c r="AN20" s="357">
        <f>AL20+SUMIF(AO44:AO53,設定!B5,AN44:AO53)+SUMIF(AO38,設定!B5,AN38:AO38)+SUMIF(AO40,設定!B5,AN40:AO40)-SUMIF(AO37,設定!B5,AN37:AO37)-SUMIF(AO39,設定!B5,AN39:AO39)-SUMIF(AO56:AO125,設定!B5,AN56:AN125)</f>
        <v>0</v>
      </c>
      <c r="AO20" s="358"/>
      <c r="AP20" s="357">
        <f>AN20+SUMIF(AQ44:AQ53,設定!B5,AP44:AQ53)+SUMIF(AQ38,設定!B5,AP38:AQ38)+SUMIF(AQ40,設定!B5,AP40:AQ40)-SUMIF(AQ37,設定!B5,AP37:AQ37)-SUMIF(AQ39,設定!B5,AP39:AQ39)-SUMIF(AQ56:AQ125,設定!B5,AP56:AP125)</f>
        <v>0</v>
      </c>
      <c r="AQ20" s="358"/>
      <c r="AR20" s="357">
        <f>AP20+SUMIF(AS44:AS53,設定!B5,AR44:AS53)+SUMIF(AS38,設定!B5,AR38:AS38)+SUMIF(AS40,設定!B5,AR40:AS40)-SUMIF(AS37,設定!B5,AR37:AS37)-SUMIF(AS39,設定!B5,AR39:AS39)-SUMIF(AS56:AS125,設定!B5,AR56:AR125)</f>
        <v>0</v>
      </c>
      <c r="AS20" s="358"/>
      <c r="AT20" s="357">
        <f>AR20+SUMIF(AU44:AU53,設定!B5,AT44:AU53)+SUMIF(AU38,設定!B5,AT38:AU38)+SUMIF(AU40,設定!B5,AT40:AU40)-SUMIF(AU37,設定!B5,AT37:AU37)-SUMIF(AU39,設定!B5,AT39:AU39)-SUMIF(AU56:AU125,設定!B5,AT56:AT125)</f>
        <v>0</v>
      </c>
      <c r="AU20" s="358"/>
      <c r="AV20" s="357">
        <f>AT20+SUMIF(AW44:AW53,設定!B5,AV44:AW53)+SUMIF(AW38,設定!B5,AV38:AW38)+SUMIF(AW40,設定!B5,AV40:AW40)-SUMIF(AW37,設定!B5,AV37:AW37)-SUMIF(AW39,設定!B5,AV39:AW39)-SUMIF(AW56:AW125,設定!B5,AV56:AV125)</f>
        <v>0</v>
      </c>
      <c r="AW20" s="358"/>
      <c r="AX20" s="357">
        <f>AV20+SUMIF(AY44:AY53,設定!B5,AX44:AY53)+SUMIF(AY38,設定!B5,AX38:AY38)+SUMIF(AY40,設定!B5,AX40:AY40)-SUMIF(AY37,設定!B5,AX37:AY37)-SUMIF(AY39,設定!B5,AX39:AY39)-SUMIF(AY56:AY125,設定!B5,AX56:AX125)</f>
        <v>0</v>
      </c>
      <c r="AY20" s="358"/>
      <c r="AZ20" s="357">
        <f>AX20+SUMIF(BA44:BA53,設定!B5,AZ44:BA53)+SUMIF(BA38,設定!B5,AZ38:BA38)+SUMIF(BA40,設定!B5,AZ40:BA40)-SUMIF(BA37,設定!B5,AZ37:BA37)-SUMIF(BA39,設定!B5,AZ39:BA39)-SUMIF(BA56:BA125,設定!B5,AZ56:AZ125)</f>
        <v>0</v>
      </c>
      <c r="BA20" s="358"/>
      <c r="BB20" s="357">
        <f>AZ20+SUMIF(BC44:BC53,設定!B5,BB44:BC53)+SUMIF(BC38,設定!B5,BB38:BC38)+SUMIF(BC40,設定!B5,BB40:BC40)-SUMIF(BC37,設定!B5,BB37:BC37)-SUMIF(BC39,設定!B5,BB39:BC39)-SUMIF(BC56:BC125,設定!B5,BB56:BB125)</f>
        <v>0</v>
      </c>
      <c r="BC20" s="358"/>
      <c r="BD20" s="357">
        <f>BB20+SUMIF(BE44:BE53,設定!B5,BD44:BE53)+SUMIF(BE38,設定!B5,BD38:BE38)+SUMIF(BE40,設定!B5,BD40:BE40)-SUMIF(BE37,設定!B5,BD37:BE37)-SUMIF(BE39,設定!B5,BD39:BE39)-SUMIF(BE56:BE125,設定!B5,BD56:BE125)</f>
        <v>0</v>
      </c>
      <c r="BE20" s="358"/>
      <c r="BF20" s="357">
        <f>BD20+SUMIF(BG44:BG53,設定!B5,BF44:BG53)+SUMIF(BG38,設定!B5,BF38:BG38)+SUMIF(BG40,設定!B5,BF40:BG40)-SUMIF(BG37,設定!B5,BF37:BG37)-SUMIF(BG39,設定!B5,BF39:BG39)-SUMIF(BG56:BG125,設定!B5,BF56:BF125)</f>
        <v>0</v>
      </c>
      <c r="BG20" s="358"/>
      <c r="BH20" s="357">
        <f>BF20+SUMIF(BI44:BI53,設定!B5,BH44:BI53)+SUMIF(BI38,設定!B5,BH38:BI38)+SUMIF(BI40,設定!B5,BH40:BI40)-SUMIF(BI37,設定!B5,BH37:BI37)-SUMIF(BI39,設定!B5,BH39:BI39)-SUMIF(BI56:BI125,設定!B5,BH56:BH125)</f>
        <v>0</v>
      </c>
      <c r="BI20" s="358"/>
      <c r="BJ20" s="357">
        <f>BH20+SUMIF(BK44:BK53,設定!B5,BJ44:BK53)+SUMIF(BK38,設定!B5,BJ38:BK38)+SUMIF(BK40,設定!B5,BJ40:BK40)-SUMIF(BK37,設定!B5,BJ37:BK37)-SUMIF(BK39,設定!B5,BJ39:BK39)-SUMIF(BK56:BK125,設定!B5,BJ56:BJ125)</f>
        <v>0</v>
      </c>
      <c r="BK20" s="358"/>
      <c r="BL20" s="357">
        <f>BJ20+SUMIF(BM44:BM53,設定!B5,BL44:BM53)+SUMIF(BM38,設定!B5,BL38:BM38)+SUMIF(BM40,設定!B5,BL40:BM40)-SUMIF(BM37,設定!B5,BL37:BM37)-SUMIF(BM39,設定!B5,BL39:BM39)-SUMIF(BM56:BM125,設定!B5,BL56:BL125)</f>
        <v>0</v>
      </c>
      <c r="BM20" s="359"/>
    </row>
    <row r="21" spans="2:65" s="98" customFormat="1" ht="18.75" customHeight="1">
      <c r="B21" s="364"/>
      <c r="C21" s="140">
        <f>設定!B6</f>
        <v>0</v>
      </c>
      <c r="D21" s="354">
        <f>設定!R6+SUMIF(E44:E53,設定!B6,D44:E53)+SUMIF(E38,設定!B6,D38:E38)+SUMIF(E40,設定!B6,D40:E40)-SUMIF(E37,設定!B6,D37:E37)-SUMIF(E39,設定!B6,D39:E39)-SUMIF(E56:E125,設定!B6,D56:D125)</f>
        <v>0</v>
      </c>
      <c r="E21" s="355"/>
      <c r="F21" s="354">
        <f>D21+SUMIF(G44:G53,設定!B6,F44:G53)+SUMIF(G38,設定!B6,F38:G38)+SUMIF(G40,設定!B6,F40:G40)-SUMIF(G37,設定!B6,F37:G37)-SUMIF(G39,設定!B6,F39:G39)-SUMIF(G56:G125,設定!B6,F56:F125)</f>
        <v>0</v>
      </c>
      <c r="G21" s="355"/>
      <c r="H21" s="354">
        <f>F21+SUMIF(I44:I53,設定!B6,H44:I53)+SUMIF(I38,設定!B6,H38:I38)+SUMIF(I40,設定!B6,H40:I40)-SUMIF(I37,設定!B6,H37:I37)-SUMIF(I39,設定!B6,H39:I39)-SUMIF(I56:I125,設定!B6,H56:H125)</f>
        <v>0</v>
      </c>
      <c r="I21" s="355"/>
      <c r="J21" s="354">
        <f>H21+SUMIF(K44:K53,設定!B6,J44:K53)+SUMIF(K38,設定!B6,J38:K38)+SUMIF(K40,設定!B6,J40:K40)-SUMIF(K37,設定!B6,J37:K37)-SUMIF(K39,設定!B6,J39:K39)-SUMIF(K56:K125,設定!B6,J56:J125)</f>
        <v>0</v>
      </c>
      <c r="K21" s="355"/>
      <c r="L21" s="354">
        <f>J21+SUMIF(M44:M53,設定!B6,L44:M53)+SUMIF(M38,設定!B6,L38:M38)+SUMIF(M40,設定!B6,L40:M40)-SUMIF(M37,設定!B6,L37:M37)-SUMIF(M39,設定!B6,L39:M39)-SUMIF(M56:M125,設定!B6,L56:L125)</f>
        <v>0</v>
      </c>
      <c r="M21" s="355"/>
      <c r="N21" s="354">
        <f>L21+SUMIF(O44:O53,設定!B6,N44:O53)+SUMIF(O38,設定!B6,N38:O38)+SUMIF(O40,設定!B6,N40:O40)-SUMIF(O37,設定!B6,N37:O37)-SUMIF(O39,設定!B6,N39:O39)-SUMIF(O56:O125,設定!B6,N56:N125)</f>
        <v>0</v>
      </c>
      <c r="O21" s="355"/>
      <c r="P21" s="354">
        <f>N21+SUMIF(Q44:Q53,設定!B6,P44:Q53)+SUMIF(Q38,設定!B6,P38:Q38)+SUMIF(Q40,設定!B6,P40:Q40)-SUMIF(Q37,設定!B6,P37:Q37)-SUMIF(Q39,設定!B6,P39:Q39)-SUMIF(Q56:Q125,設定!B6,P56:P125)</f>
        <v>0</v>
      </c>
      <c r="Q21" s="355"/>
      <c r="R21" s="354">
        <f>P21+SUMIF(S44:S53,設定!B6,R44:S53)+SUMIF(S38,設定!B6,R38:S38)+SUMIF(S40,設定!B6,R40:S40)-SUMIF(S37,設定!B6,R37:S37)-SUMIF(S39,設定!B6,R39:S39)-SUMIF(S56:S125,設定!B6,R56:R125)</f>
        <v>0</v>
      </c>
      <c r="S21" s="355"/>
      <c r="T21" s="354">
        <f>R21+SUMIF(U44:U53,設定!B6,T44:U53)+SUMIF(U38,設定!B6,T38:U38)+SUMIF(U40,設定!B6,T40:U40)-SUMIF(U37,設定!B6,T37:U37)-SUMIF(U39,設定!B6,T39:U39)-SUMIF(U56:U125,設定!B6,T56:T125)</f>
        <v>0</v>
      </c>
      <c r="U21" s="355"/>
      <c r="V21" s="354">
        <f>T21+SUMIF(W44:W53,設定!B6,V44:W53)+SUMIF(W38,設定!B6,V38:W38)+SUMIF(W40,設定!B6,V40:W40)-SUMIF(W37,設定!B6,V37:W37)-SUMIF(W39,設定!B6,V39:W39)-SUMIF(W56:W125,設定!B6,V56:V125)</f>
        <v>0</v>
      </c>
      <c r="W21" s="355"/>
      <c r="X21" s="354">
        <f>V21+SUMIF(Y44:Y53,設定!B6,X44:Y53)+SUMIF(Y38,設定!B6,X38:Y38)+SUMIF(Y40,設定!B6,X40:Y40)-SUMIF(Y37,設定!B6,X37:Y37)-SUMIF(Y39,設定!B6,X39:Y39)-SUMIF(Y56:Y125,設定!B6,X56:X125)</f>
        <v>0</v>
      </c>
      <c r="Y21" s="355"/>
      <c r="Z21" s="354">
        <f>X21+SUMIF(AA44:AA53,設定!B6,Z44:AA53)+SUMIF(AA38,設定!B6,Z38:AA38)+SUMIF(AA40,設定!B6,Z40:AA40)-SUMIF(AA37,設定!B6,Z37:AA37)-SUMIF(AA39,設定!B6,Z39:AA39)-SUMIF(AA56:AA125,設定!B6,Z56:Z125)</f>
        <v>0</v>
      </c>
      <c r="AA21" s="355"/>
      <c r="AB21" s="354">
        <f>Z21+SUMIF(AC44:AC53,設定!B6,AB44:AC53)+SUMIF(AC38,設定!B6,AB38:AC38)+SUMIF(AC40,設定!B6,AB40:AC40)-SUMIF(AC37,設定!B6,AB37:AC37)-SUMIF(AC39,設定!B6,AB39:AC39)-SUMIF(AC56:AC125,設定!B6,AB56:AB125)</f>
        <v>0</v>
      </c>
      <c r="AC21" s="355"/>
      <c r="AD21" s="354">
        <f>AB21+SUMIF(AE44:AE53,設定!B6,AD44:AE53)+SUMIF(AE38,設定!B6,AD38:AE38)+SUMIF(AE40,設定!B6,AD40:AE40)-SUMIF(AE37,設定!B6,AD37:AE37)-SUMIF(AE39,設定!B6,AD39:AE39)-SUMIF(AE56:AE125,設定!B6,AD56:AE125)</f>
        <v>0</v>
      </c>
      <c r="AE21" s="355"/>
      <c r="AF21" s="354">
        <f>AD21+SUMIF(AG44:AG53,設定!B6,AF44:AG53)+SUMIF(AG38,設定!B6,AF38:AG38)+SUMIF(AG40,設定!B6,AF40:AG40)-SUMIF(AG37,設定!B6,AF37:AG37)-SUMIF(AG39,設定!B6,AF39:AG39)-SUMIF(AG56:AG125,設定!B6,AF56:AF125)</f>
        <v>0</v>
      </c>
      <c r="AG21" s="355"/>
      <c r="AH21" s="354">
        <f>AF21+SUMIF(AI44:AI53,設定!B6,AH44:AI53)+SUMIF(AI38,設定!B6,AH38:AI38)+SUMIF(AI40,設定!B6,AH40:AI40)-SUMIF(AI37,設定!B6,AH37:AI37)-SUMIF(AI39,設定!B6,AH39:AI39)-SUMIF(AI56:AI125,設定!B6,AH56:AH125)</f>
        <v>0</v>
      </c>
      <c r="AI21" s="355"/>
      <c r="AJ21" s="354">
        <f>AH21+SUMIF(AK44:AK53,設定!B6,AJ44:AK53)+SUMIF(AK38,設定!B6,AJ38:AK38)+SUMIF(AK40,設定!B6,AJ40:AK40)-SUMIF(AK37,設定!B6,AJ37:AK37)-SUMIF(AK39,設定!B6,AJ39:AK39)-SUMIF(AK56:AK125,設定!B6,AJ56:AJ125)</f>
        <v>0</v>
      </c>
      <c r="AK21" s="355"/>
      <c r="AL21" s="354">
        <f>AJ21+SUMIF(AM44:AM53,設定!B6,AL44:AM53)+SUMIF(AM38,設定!B6,AL38:AM38)+SUMIF(AM40,設定!B6,AL40:AM40)-SUMIF(AM37,設定!B6,AL37:AM37)-SUMIF(AM39,設定!B6,AL39:AM39)-SUMIF(AM56:AM125,設定!B6,AL56:AL125)</f>
        <v>0</v>
      </c>
      <c r="AM21" s="355"/>
      <c r="AN21" s="354">
        <f>AL21+SUMIF(AO44:AO53,設定!B6,AN44:AO53)+SUMIF(AO38,設定!B6,AN38:AO38)+SUMIF(AO40,設定!B6,AN40:AO40)-SUMIF(AO37,設定!B6,AN37:AO37)-SUMIF(AO39,設定!B6,AN39:AO39)-SUMIF(AO56:AO125,設定!B6,AN56:AN125)</f>
        <v>0</v>
      </c>
      <c r="AO21" s="355"/>
      <c r="AP21" s="354">
        <f>AN21+SUMIF(AQ44:AQ53,設定!B6,AP44:AQ53)+SUMIF(AQ38,設定!B6,AP38:AQ38)+SUMIF(AQ40,設定!B6,AP40:AQ40)-SUMIF(AQ37,設定!B6,AP37:AQ37)-SUMIF(AQ39,設定!B6,AP39:AQ39)-SUMIF(AQ56:AQ125,設定!B6,AP56:AP125)</f>
        <v>0</v>
      </c>
      <c r="AQ21" s="355"/>
      <c r="AR21" s="354">
        <f>AP21+SUMIF(AS44:AS53,設定!B6,AR44:AS53)+SUMIF(AS38,設定!B6,AR38:AS38)+SUMIF(AS40,設定!B6,AR40:AS40)-SUMIF(AS37,設定!B6,AR37:AS37)-SUMIF(AS39,設定!B6,AR39:AS39)-SUMIF(AS56:AS125,設定!B6,AR56:AR125)</f>
        <v>0</v>
      </c>
      <c r="AS21" s="355"/>
      <c r="AT21" s="354">
        <f>AR21+SUMIF(AU44:AU53,設定!B6,AT44:AU53)+SUMIF(AU38,設定!B6,AT38:AU38)+SUMIF(AU40,設定!B6,AT40:AU40)-SUMIF(AU37,設定!B6,AT37:AU37)-SUMIF(AU39,設定!B6,AT39:AU39)-SUMIF(AU56:AU125,設定!B6,AT56:AT125)</f>
        <v>0</v>
      </c>
      <c r="AU21" s="355"/>
      <c r="AV21" s="354">
        <f>AT21+SUMIF(AW44:AW53,設定!B6,AV44:AW53)+SUMIF(AW38,設定!B6,AV38:AW38)+SUMIF(AW40,設定!B6,AV40:AW40)-SUMIF(AW37,設定!B6,AV37:AW37)-SUMIF(AW39,設定!B6,AV39:AW39)-SUMIF(AW56:AW125,設定!B6,AV56:AV125)</f>
        <v>0</v>
      </c>
      <c r="AW21" s="355"/>
      <c r="AX21" s="354">
        <f>AV21+SUMIF(AY44:AY53,設定!B6,AX44:AY53)+SUMIF(AY38,設定!B6,AX38:AY38)+SUMIF(AY40,設定!B6,AX40:AY40)-SUMIF(AY37,設定!B6,AX37:AY37)-SUMIF(AY39,設定!B6,AX39:AY39)-SUMIF(AY56:AY125,設定!B6,AX56:AX125)</f>
        <v>0</v>
      </c>
      <c r="AY21" s="355"/>
      <c r="AZ21" s="354">
        <f>AX21+SUMIF(BA44:BA53,設定!B6,AZ44:BA53)+SUMIF(BA38,設定!B6,AZ38:BA38)+SUMIF(BA40,設定!B6,AZ40:BA40)-SUMIF(BA37,設定!B6,AZ37:BA37)-SUMIF(BA39,設定!B6,AZ39:BA39)-SUMIF(BA56:BA125,設定!B6,AZ56:AZ125)</f>
        <v>0</v>
      </c>
      <c r="BA21" s="355"/>
      <c r="BB21" s="354">
        <f>AZ21+SUMIF(BC44:BC53,設定!B6,BB44:BC53)+SUMIF(BC38,設定!B6,BB38:BC38)+SUMIF(BC40,設定!B6,BB40:BC40)-SUMIF(BC37,設定!B6,BB37:BC37)-SUMIF(BC39,設定!B6,BB39:BC39)-SUMIF(BC56:BC125,設定!B6,BB56:BB125)</f>
        <v>0</v>
      </c>
      <c r="BC21" s="355"/>
      <c r="BD21" s="354">
        <f>BB21+SUMIF(BE44:BE53,設定!B6,BD44:BE53)+SUMIF(BE38,設定!B6,BD38:BE38)+SUMIF(BE40,設定!B6,BD40:BE40)-SUMIF(BE37,設定!B6,BD37:BE37)-SUMIF(BE39,設定!B6,BD39:BE39)-SUMIF(BE56:BE125,設定!B6,BD56:BE125)</f>
        <v>0</v>
      </c>
      <c r="BE21" s="355"/>
      <c r="BF21" s="354">
        <f>BD21+SUMIF(BG44:BG53,設定!B6,BF44:BG53)+SUMIF(BG38,設定!B6,BF38:BG38)+SUMIF(BG40,設定!B6,BF40:BG40)-SUMIF(BG37,設定!B6,BF37:BG37)-SUMIF(BG39,設定!B6,BF39:BG39)-SUMIF(BG56:BG125,設定!B6,BF56:BF125)</f>
        <v>0</v>
      </c>
      <c r="BG21" s="355"/>
      <c r="BH21" s="354">
        <f>BF21+SUMIF(BI44:BI53,設定!B6,BH44:BI53)+SUMIF(BI38,設定!B6,BH38:BI38)+SUMIF(BI40,設定!B6,BH40:BI40)-SUMIF(BI37,設定!B6,BH37:BI37)-SUMIF(BI39,設定!B6,BH39:BI39)-SUMIF(BI56:BI125,設定!B6,BH56:BH125)</f>
        <v>0</v>
      </c>
      <c r="BI21" s="355"/>
      <c r="BJ21" s="354">
        <f>BH21+SUMIF(BK44:BK53,設定!B6,BJ44:BK53)+SUMIF(BK38,設定!B6,BJ38:BK38)+SUMIF(BK40,設定!B6,BJ40:BK40)-SUMIF(BK37,設定!B6,BJ37:BK37)-SUMIF(BK39,設定!B6,BJ39:BK39)-SUMIF(BK56:BK125,設定!B6,BJ56:BJ125)</f>
        <v>0</v>
      </c>
      <c r="BK21" s="355"/>
      <c r="BL21" s="354">
        <f>BJ21+SUMIF(BM44:BM53,設定!B6,BL44:BM53)+SUMIF(BM38,設定!B6,BL38:BM38)+SUMIF(BM40,設定!B6,BL40:BM40)-SUMIF(BM37,設定!B6,BL37:BM37)-SUMIF(BM39,設定!B6,BL39:BM39)-SUMIF(BM56:BM125,設定!B6,BL56:BL125)</f>
        <v>0</v>
      </c>
      <c r="BM21" s="356"/>
    </row>
    <row r="22" spans="2:65" s="98" customFormat="1" ht="18.75" customHeight="1">
      <c r="B22" s="364"/>
      <c r="C22" s="210">
        <f>設定!B7</f>
        <v>0</v>
      </c>
      <c r="D22" s="350">
        <f>設定!R7+SUMIF(E44:E53,設定!B7,D44:E53)+SUMIF(E38,設定!B7,D38:E38)+SUMIF(E40,設定!B7,D40:E40)-SUMIF(E37,設定!B7,D37:E37)-SUMIF(E39,設定!B7,D39:E39)-SUMIF(E56:E125,設定!B7,D56:D125)</f>
        <v>0</v>
      </c>
      <c r="E22" s="351"/>
      <c r="F22" s="350">
        <f>D22+SUMIF(G44:G53,設定!B7,F44:G53)+SUMIF(G38,設定!B7,F38:G38)+SUMIF(G40,設定!B7,F40:G40)-SUMIF(G37,設定!B7,F37:G37)-SUMIF(G39,設定!B7,F39:G39)-SUMIF(G56:G125,設定!B7,F56:F125)</f>
        <v>0</v>
      </c>
      <c r="G22" s="351"/>
      <c r="H22" s="350">
        <f>F22+SUMIF(I44:I53,設定!B7,H44:I53)+SUMIF(I38,設定!B7,H38:I38)+SUMIF(I40,設定!B7,H40:I40)-SUMIF(I37,設定!B7,H37:I37)-SUMIF(I39,設定!B7,H39:I39)-SUMIF(I56:I125,設定!B7,H56:H125)</f>
        <v>0</v>
      </c>
      <c r="I22" s="351"/>
      <c r="J22" s="350">
        <f>H22+SUMIF(K44:K53,設定!B7,J44:K53)+SUMIF(K38,設定!B7,J38:K38)+SUMIF(K40,設定!B7,J40:K40)-SUMIF(K37,設定!B7,J37:K37)-SUMIF(K39,設定!B7,J39:K39)-SUMIF(K56:K125,設定!B7,J56:J125)</f>
        <v>0</v>
      </c>
      <c r="K22" s="351"/>
      <c r="L22" s="350">
        <f>J22+SUMIF(M44:M53,設定!B7,L44:M53)+SUMIF(M38,設定!B7,L38:M38)+SUMIF(M40,設定!B7,L40:M40)-SUMIF(M37,設定!B7,L37:M37)-SUMIF(M39,設定!B7,L39:M39)-SUMIF(M56:M125,設定!B7,L56:L125)</f>
        <v>0</v>
      </c>
      <c r="M22" s="351"/>
      <c r="N22" s="350">
        <f>L22+SUMIF(O44:O53,設定!B7,N44:O53)+SUMIF(O38,設定!B7,N38:O38)+SUMIF(O40,設定!B7,N40:O40)-SUMIF(O37,設定!B7,N37:O37)-SUMIF(O39,設定!B7,N39:O39)-SUMIF(O56:O125,設定!B7,N56:N125)</f>
        <v>0</v>
      </c>
      <c r="O22" s="351"/>
      <c r="P22" s="350">
        <f>N22+SUMIF(Q44:Q53,設定!B7,P44:Q53)+SUMIF(Q38,設定!B7,P38:Q38)+SUMIF(Q40,設定!B7,P40:Q40)-SUMIF(Q37,設定!B7,P37:Q37)-SUMIF(Q39,設定!B7,P39:Q39)-SUMIF(Q56:Q125,設定!B7,P56:P125)</f>
        <v>0</v>
      </c>
      <c r="Q22" s="351"/>
      <c r="R22" s="350">
        <f>P22+SUMIF(S44:S53,設定!B7,R44:S53)+SUMIF(S38,設定!B7,R38:S38)+SUMIF(S40,設定!B7,R40:S40)-SUMIF(S37,設定!B7,R37:S37)-SUMIF(S39,設定!B7,R39:S39)-SUMIF(S56:S125,設定!B7,R56:R125)</f>
        <v>0</v>
      </c>
      <c r="S22" s="351"/>
      <c r="T22" s="350">
        <f>R22+SUMIF(U44:U53,設定!B7,T44:U53)+SUMIF(U38,設定!B7,T38:U38)+SUMIF(U40,設定!B7,T40:U40)-SUMIF(U37,設定!B7,T37:U37)-SUMIF(U39,設定!B7,T39:U39)-SUMIF(U56:U125,設定!B7,T56:T125)</f>
        <v>0</v>
      </c>
      <c r="U22" s="351"/>
      <c r="V22" s="350">
        <f>T22+SUMIF(W44:W53,設定!B7,V44:W53)+SUMIF(W38,設定!B7,V38:W38)+SUMIF(W40,設定!B7,V40:W40)-SUMIF(W37,設定!B7,V37:W37)-SUMIF(W39,設定!B7,V39:W39)-SUMIF(W56:W125,設定!B7,V56:V125)</f>
        <v>0</v>
      </c>
      <c r="W22" s="351"/>
      <c r="X22" s="350">
        <f>V22+SUMIF(Y44:Y53,設定!B7,X44:Y53)+SUMIF(Y38,設定!B7,X38:Y38)+SUMIF(Y40,設定!B7,X40:Y40)-SUMIF(Y37,設定!B7,X37:Y37)-SUMIF(Y39,設定!B7,X39:Y39)-SUMIF(Y56:Y125,設定!B7,X56:X125)</f>
        <v>0</v>
      </c>
      <c r="Y22" s="351"/>
      <c r="Z22" s="350">
        <f>X22+SUMIF(AA44:AA53,設定!B7,Z44:AA53)+SUMIF(AA38,設定!B7,Z38:AA38)+SUMIF(AA40,設定!B7,Z40:AA40)-SUMIF(AA37,設定!B7,Z37:AA37)-SUMIF(AA39,設定!B7,Z39:AA39)-SUMIF(AA56:AA125,設定!B7,Z56:Z125)</f>
        <v>0</v>
      </c>
      <c r="AA22" s="351"/>
      <c r="AB22" s="350">
        <f>Z22+SUMIF(AC44:AC53,設定!B7,AB44:AC53)+SUMIF(AC38,設定!B7,AB38:AC38)+SUMIF(AC40,設定!B7,AB40:AC40)-SUMIF(AC37,設定!B7,AB37:AC37)-SUMIF(AC39,設定!B7,AB39:AC39)-SUMIF(AC56:AC125,設定!B7,AB56:AB125)</f>
        <v>0</v>
      </c>
      <c r="AC22" s="351"/>
      <c r="AD22" s="350">
        <f>AB22+SUMIF(AE44:AE53,設定!B7,AD44:AE53)+SUMIF(AE38,設定!B7,AD38:AE38)+SUMIF(AE40,設定!B7,AD40:AE40)-SUMIF(AE37,設定!B7,AD37:AE37)-SUMIF(AE39,設定!B7,AD39:AE39)-SUMIF(AE56:AE125,設定!B7,AD56:AE125)</f>
        <v>0</v>
      </c>
      <c r="AE22" s="351"/>
      <c r="AF22" s="350">
        <f>AD22+SUMIF(AG44:AG53,設定!B7,AF44:AG53)+SUMIF(AG38,設定!B7,AF38:AG38)+SUMIF(AG40,設定!B7,AF40:AG40)-SUMIF(AG37,設定!B7,AF37:AG37)-SUMIF(AG39,設定!B7,AF39:AG39)-SUMIF(AG56:AG125,設定!B7,AF56:AF125)</f>
        <v>0</v>
      </c>
      <c r="AG22" s="351"/>
      <c r="AH22" s="350">
        <f>AF22+SUMIF(AI44:AI53,設定!B7,AH44:AI53)+SUMIF(AI38,設定!B7,AH38:AI38)+SUMIF(AI40,設定!B7,AH40:AI40)-SUMIF(AI37,設定!B7,AH37:AI37)-SUMIF(AI39,設定!B7,AH39:AI39)-SUMIF(AI56:AI125,設定!B7,AH56:AH125)</f>
        <v>0</v>
      </c>
      <c r="AI22" s="351"/>
      <c r="AJ22" s="350">
        <f>AH22+SUMIF(AK44:AK53,設定!B7,AJ44:AK53)+SUMIF(AK38,設定!B7,AJ38:AK38)+SUMIF(AK40,設定!B7,AJ40:AK40)-SUMIF(AK37,設定!B7,AJ37:AK37)-SUMIF(AK39,設定!B7,AJ39:AK39)-SUMIF(AK56:AK125,設定!B7,AJ56:AJ125)</f>
        <v>0</v>
      </c>
      <c r="AK22" s="351"/>
      <c r="AL22" s="350">
        <f>AJ22+SUMIF(AM44:AM53,設定!B7,AL44:AM53)+SUMIF(AM38,設定!B7,AL38:AM38)+SUMIF(AM40,設定!B7,AL40:AM40)-SUMIF(AM37,設定!B7,AL37:AM37)-SUMIF(AM39,設定!B7,AL39:AM39)-SUMIF(AM56:AM125,設定!B7,AL56:AL125)</f>
        <v>0</v>
      </c>
      <c r="AM22" s="351"/>
      <c r="AN22" s="350">
        <f>AL22+SUMIF(AO44:AO53,設定!B7,AN44:AO53)+SUMIF(AO38,設定!B7,AN38:AO38)+SUMIF(AO40,設定!B7,AN40:AO40)-SUMIF(AO37,設定!B7,AN37:AO37)-SUMIF(AO39,設定!B7,AN39:AO39)-SUMIF(AO56:AO125,設定!B7,AN56:AN125)</f>
        <v>0</v>
      </c>
      <c r="AO22" s="351"/>
      <c r="AP22" s="350">
        <f>AN22+SUMIF(AQ44:AQ53,設定!B7,AP44:AQ53)+SUMIF(AQ38,設定!B7,AP38:AQ38)+SUMIF(AQ40,設定!B7,AP40:AQ40)-SUMIF(AQ37,設定!B7,AP37:AQ37)-SUMIF(AQ39,設定!B7,AP39:AQ39)-SUMIF(AQ56:AQ125,設定!B7,AP56:AP125)</f>
        <v>0</v>
      </c>
      <c r="AQ22" s="351"/>
      <c r="AR22" s="350">
        <f>AP22+SUMIF(AS44:AS53,設定!B7,AR44:AS53)+SUMIF(AS38,設定!B7,AR38:AS38)+SUMIF(AS40,設定!B7,AR40:AS40)-SUMIF(AS37,設定!B7,AR37:AS37)-SUMIF(AS39,設定!B7,AR39:AS39)-SUMIF(AS56:AS125,設定!B7,AR56:AR125)</f>
        <v>0</v>
      </c>
      <c r="AS22" s="351"/>
      <c r="AT22" s="350">
        <f>AR22+SUMIF(AU44:AU53,設定!B7,AT44:AU53)+SUMIF(AU38,設定!B7,AT38:AU38)+SUMIF(AU40,設定!B7,AT40:AU40)-SUMIF(AU37,設定!B7,AT37:AU37)-SUMIF(AU39,設定!B7,AT39:AU39)-SUMIF(AU56:AU125,設定!B7,AT56:AT125)</f>
        <v>0</v>
      </c>
      <c r="AU22" s="351"/>
      <c r="AV22" s="350">
        <f>AT22+SUMIF(AW44:AW53,設定!B7,AV44:AW53)+SUMIF(AW38,設定!B7,AV38:AW38)+SUMIF(AW40,設定!B7,AV40:AW40)-SUMIF(AW37,設定!B7,AV37:AW37)-SUMIF(AW39,設定!B7,AV39:AW39)-SUMIF(AW56:AW125,設定!B7,AV56:AV125)</f>
        <v>0</v>
      </c>
      <c r="AW22" s="351"/>
      <c r="AX22" s="350">
        <f>AV22+SUMIF(AY44:AY53,設定!B7,AX44:AY53)+SUMIF(AY38,設定!B7,AX38:AY38)+SUMIF(AY40,設定!B7,AX40:AY40)-SUMIF(AY37,設定!B7,AX37:AY37)-SUMIF(AY39,設定!B7,AX39:AY39)-SUMIF(AY56:AY125,設定!B7,AX56:AX125)</f>
        <v>0</v>
      </c>
      <c r="AY22" s="351"/>
      <c r="AZ22" s="350">
        <f>AX22+SUMIF(BA44:BA53,設定!B7,AZ44:BA53)+SUMIF(BA38,設定!B7,AZ38:BA38)+SUMIF(BA40,設定!B7,AZ40:BA40)-SUMIF(BA37,設定!B7,AZ37:BA37)-SUMIF(BA39,設定!B7,AZ39:BA39)-SUMIF(BA56:BA125,設定!B7,AZ56:AZ125)</f>
        <v>0</v>
      </c>
      <c r="BA22" s="351"/>
      <c r="BB22" s="350">
        <f>AZ22+SUMIF(BC44:BC53,設定!B7,BB44:BC53)+SUMIF(BC38,設定!B7,BB38:BC38)+SUMIF(BC40,設定!B7,BB40:BC40)-SUMIF(BC37,設定!B7,BB37:BC37)-SUMIF(BC39,設定!B7,BB39:BC39)-SUMIF(BC56:BC125,設定!B7,BB56:BB125)</f>
        <v>0</v>
      </c>
      <c r="BC22" s="351"/>
      <c r="BD22" s="350">
        <f>BB22+SUMIF(BE44:BE53,設定!B7,BD44:BE53)+SUMIF(BE38,設定!B7,BD38:BE38)+SUMIF(BE40,設定!B7,BD40:BE40)-SUMIF(BE37,設定!B7,BD37:BE37)-SUMIF(BE39,設定!B7,BD39:BE39)-SUMIF(BE56:BE125,設定!B7,BD56:BE125)</f>
        <v>0</v>
      </c>
      <c r="BE22" s="351"/>
      <c r="BF22" s="350">
        <f>BD22+SUMIF(BG44:BG53,設定!B7,BF44:BG53)+SUMIF(BG38,設定!B7,BF38:BG38)+SUMIF(BG40,設定!B7,BF40:BG40)-SUMIF(BG37,設定!B7,BF37:BG37)-SUMIF(BG39,設定!B7,BF39:BG39)-SUMIF(BG56:BG125,設定!B7,BF56:BF125)</f>
        <v>0</v>
      </c>
      <c r="BG22" s="351"/>
      <c r="BH22" s="350">
        <f>BF22+SUMIF(BI44:BI53,設定!B7,BH44:BI53)+SUMIF(BI38,設定!B7,BH38:BI38)+SUMIF(BI40,設定!B7,BH40:BI40)-SUMIF(BI37,設定!B7,BH37:BI37)-SUMIF(BI39,設定!B7,BH39:BI39)-SUMIF(BI56:BI125,設定!B7,BH56:BH125)</f>
        <v>0</v>
      </c>
      <c r="BI22" s="351"/>
      <c r="BJ22" s="350">
        <f>BH22+SUMIF(BK44:BK53,設定!B7,BJ44:BK53)+SUMIF(BK38,設定!B7,BJ38:BK38)+SUMIF(BK40,設定!B7,BJ40:BK40)-SUMIF(BK37,設定!B7,BJ37:BK37)-SUMIF(BK39,設定!B7,BJ39:BK39)-SUMIF(BK56:BK125,設定!B7,BJ56:BJ125)</f>
        <v>0</v>
      </c>
      <c r="BK22" s="351"/>
      <c r="BL22" s="350">
        <f>BJ22+SUMIF(BM44:BM53,設定!B7,BL44:BM53)+SUMIF(BM38,設定!B7,BL38:BM38)+SUMIF(BM40,設定!B7,BL40:BM40)-SUMIF(BM37,設定!B7,BL37:BM37)-SUMIF(BM39,設定!B7,BL39:BM39)-SUMIF(BM56:BM125,設定!B7,BL56:BL125)</f>
        <v>0</v>
      </c>
      <c r="BM22" s="352"/>
    </row>
    <row r="23" spans="2:65" s="98" customFormat="1" ht="18.75" customHeight="1">
      <c r="B23" s="364"/>
      <c r="C23" s="140">
        <f>設定!B8</f>
        <v>0</v>
      </c>
      <c r="D23" s="354">
        <f>設定!R8+SUMIF(E44:E53,設定!B8,D44:E53)+SUMIF(E38,設定!B8,D38:E38)+SUMIF(E40,設定!B8,D40:E40)-SUMIF(E37,設定!B8,D37:E37)-SUMIF(E39,設定!B8,D39:E39)-SUMIF(E56:E125,設定!B8,D56:D125)</f>
        <v>0</v>
      </c>
      <c r="E23" s="355"/>
      <c r="F23" s="354">
        <f>D23+SUMIF(G44:G53,設定!B8,F44:G53)+SUMIF(G38,設定!B8,F38:G38)+SUMIF(G40,設定!B8,F40:G40)-SUMIF(G37,設定!B8,F37:G37)-SUMIF(G39,設定!B8,F39:G39)-SUMIF(G56:G125,設定!B8,F56:F125)</f>
        <v>0</v>
      </c>
      <c r="G23" s="355"/>
      <c r="H23" s="354">
        <f>F23+SUMIF(I44:I53,設定!B8,H44:I53)+SUMIF(I38,設定!B8,H38:I38)+SUMIF(I40,設定!B8,H40:I40)-SUMIF(I37,設定!B8,H37:I37)-SUMIF(I39,設定!B8,H39:I39)-SUMIF(I56:I125,設定!B8,H56:H125)</f>
        <v>0</v>
      </c>
      <c r="I23" s="355"/>
      <c r="J23" s="354">
        <f>H23+SUMIF(K44:K53,設定!B8,J44:K53)+SUMIF(K38,設定!B8,J38:K38)+SUMIF(K40,設定!B8,J40:K40)-SUMIF(K37,設定!B8,J37:K37)-SUMIF(K39,設定!B8,J39:K39)-SUMIF(K56:K125,設定!B8,J56:J125)</f>
        <v>0</v>
      </c>
      <c r="K23" s="355"/>
      <c r="L23" s="354">
        <f>J23+SUMIF(M44:M53,設定!B8,L44:M53)+SUMIF(M38,設定!B8,L38:M38)+SUMIF(M40,設定!B8,L40:M40)-SUMIF(M37,設定!B8,L37:M37)-SUMIF(M39,設定!B8,L39:M39)-SUMIF(M56:M125,設定!B8,L56:L125)</f>
        <v>0</v>
      </c>
      <c r="M23" s="355"/>
      <c r="N23" s="354">
        <f>L23+SUMIF(O44:O53,設定!B8,N44:O53)+SUMIF(O38,設定!B8,N38:O38)+SUMIF(O40,設定!B8,N40:O40)-SUMIF(O37,設定!B8,N37:O37)-SUMIF(O39,設定!B8,N39:O39)-SUMIF(O56:O125,設定!B8,N56:N125)</f>
        <v>0</v>
      </c>
      <c r="O23" s="355"/>
      <c r="P23" s="354">
        <f>N23+SUMIF(Q44:Q53,設定!B8,P44:Q53)+SUMIF(Q38,設定!B8,P38:Q38)+SUMIF(Q40,設定!B8,P40:Q40)-SUMIF(Q37,設定!B8,P37:Q37)-SUMIF(Q39,設定!B8,P39:Q39)-SUMIF(Q56:Q125,設定!B8,P56:P125)</f>
        <v>0</v>
      </c>
      <c r="Q23" s="355"/>
      <c r="R23" s="354">
        <f>P23+SUMIF(S44:S53,設定!B8,R44:S53)+SUMIF(S38,設定!B8,R38:S38)+SUMIF(S40,設定!B8,R40:S40)-SUMIF(S37,設定!B8,R37:S37)-SUMIF(S39,設定!B8,R39:S39)-SUMIF(S56:S125,設定!B8,R56:R125)</f>
        <v>0</v>
      </c>
      <c r="S23" s="355"/>
      <c r="T23" s="354">
        <f>R23+SUMIF(U44:U53,設定!B8,T44:U53)+SUMIF(U38,設定!B8,T38:U38)+SUMIF(U40,設定!B8,T40:U40)-SUMIF(U37,設定!B8,T37:U37)-SUMIF(U39,設定!B8,T39:U39)-SUMIF(U56:U125,設定!B8,T56:T125)</f>
        <v>0</v>
      </c>
      <c r="U23" s="355"/>
      <c r="V23" s="354">
        <f>T23+SUMIF(W44:W53,設定!B8,V44:W53)+SUMIF(W38,設定!B8,V38:W38)+SUMIF(W40,設定!B8,V40:W40)-SUMIF(W37,設定!B8,V37:W37)-SUMIF(W39,設定!B8,V39:W39)-SUMIF(W56:W125,設定!B8,V56:V125)</f>
        <v>0</v>
      </c>
      <c r="W23" s="355"/>
      <c r="X23" s="354">
        <f>V23+SUMIF(Y44:Y53,設定!B8,X44:Y53)+SUMIF(Y38,設定!B8,X38:Y38)+SUMIF(Y40,設定!B8,X40:Y40)-SUMIF(Y37,設定!B8,X37:Y37)-SUMIF(Y39,設定!B8,X39:Y39)-SUMIF(Y56:Y125,設定!B8,X56:X125)</f>
        <v>0</v>
      </c>
      <c r="Y23" s="355"/>
      <c r="Z23" s="354">
        <f>X23+SUMIF(AA44:AA53,設定!B8,Z44:AA53)+SUMIF(AA38,設定!B8,Z38:AA38)+SUMIF(AA40,設定!B8,Z40:AA40)-SUMIF(AA37,設定!B8,Z37:AA37)-SUMIF(AA39,設定!B8,Z39:AA39)-SUMIF(AA56:AA125,設定!B8,Z56:Z125)</f>
        <v>0</v>
      </c>
      <c r="AA23" s="355"/>
      <c r="AB23" s="354">
        <f>Z23+SUMIF(AC44:AC53,設定!B8,AB44:AC53)+SUMIF(AC38,設定!B8,AB38:AC38)+SUMIF(AC40,設定!B8,AB40:AC40)-SUMIF(AC37,設定!B8,AB37:AC37)-SUMIF(AC39,設定!B8,AB39:AC39)-SUMIF(AC56:AC125,設定!B8,AB56:AB125)</f>
        <v>0</v>
      </c>
      <c r="AC23" s="355"/>
      <c r="AD23" s="354">
        <f>AB23+SUMIF(AE44:AE53,設定!B8,AD44:AE53)+SUMIF(AE38,設定!B8,AD38:AE38)+SUMIF(AE40,設定!B8,AD40:AE40)-SUMIF(AE37,設定!B8,AD37:AE37)-SUMIF(AE39,設定!B8,AD39:AE39)-SUMIF(AE56:AE125,設定!B8,AD56:AE125)</f>
        <v>0</v>
      </c>
      <c r="AE23" s="355"/>
      <c r="AF23" s="354">
        <f>AD23+SUMIF(AG44:AG53,設定!B8,AF44:AG53)+SUMIF(AG38,設定!B8,AF38:AG38)+SUMIF(AG40,設定!B8,AF40:AG40)-SUMIF(AG37,設定!B8,AF37:AG37)-SUMIF(AG39,設定!B8,AF39:AG39)-SUMIF(AG56:AG125,設定!B8,AF56:AF125)</f>
        <v>0</v>
      </c>
      <c r="AG23" s="355"/>
      <c r="AH23" s="354">
        <f>AF23+SUMIF(AI44:AI53,設定!B8,AH44:AI53)+SUMIF(AI38,設定!B8,AH38:AI38)+SUMIF(AI40,設定!B8,AH40:AI40)-SUMIF(AI37,設定!B8,AH37:AI37)-SUMIF(AI39,設定!B8,AH39:AI39)-SUMIF(AI56:AI125,設定!B8,AH56:AH125)</f>
        <v>0</v>
      </c>
      <c r="AI23" s="355"/>
      <c r="AJ23" s="354">
        <f>AH23+SUMIF(AK44:AK53,設定!B8,AJ44:AK53)+SUMIF(AK38,設定!B8,AJ38:AK38)+SUMIF(AK40,設定!B8,AJ40:AK40)-SUMIF(AK37,設定!B8,AJ37:AK37)-SUMIF(AK39,設定!B8,AJ39:AK39)-SUMIF(AK56:AK125,設定!B8,AJ56:AJ125)</f>
        <v>0</v>
      </c>
      <c r="AK23" s="355"/>
      <c r="AL23" s="354">
        <f>AJ23+SUMIF(AM44:AM53,設定!B8,AL44:AM53)+SUMIF(AM38,設定!B8,AL38:AM38)+SUMIF(AM40,設定!B8,AL40:AM40)-SUMIF(AM37,設定!B8,AL37:AM37)-SUMIF(AM39,設定!B8,AL39:AM39)-SUMIF(AM56:AM125,設定!B8,AL56:AL125)</f>
        <v>0</v>
      </c>
      <c r="AM23" s="355"/>
      <c r="AN23" s="354">
        <f>AL23+SUMIF(AO44:AO53,設定!B8,AN44:AO53)+SUMIF(AO38,設定!B8,AN38:AO38)+SUMIF(AO40,設定!B8,AN40:AO40)-SUMIF(AO37,設定!B8,AN37:AO37)-SUMIF(AO39,設定!B8,AN39:AO39)-SUMIF(AO56:AO125,設定!B8,AN56:AN125)</f>
        <v>0</v>
      </c>
      <c r="AO23" s="355"/>
      <c r="AP23" s="354">
        <f>AN23+SUMIF(AQ44:AQ53,設定!B8,AP44:AQ53)+SUMIF(AQ38,設定!B8,AP38:AQ38)+SUMIF(AQ40,設定!B8,AP40:AQ40)-SUMIF(AQ37,設定!B8,AP37:AQ37)-SUMIF(AQ39,設定!B8,AP39:AQ39)-SUMIF(AQ56:AQ125,設定!B8,AP56:AP125)</f>
        <v>0</v>
      </c>
      <c r="AQ23" s="355"/>
      <c r="AR23" s="354">
        <f>AP23+SUMIF(AS44:AS53,設定!B8,AR44:AS53)+SUMIF(AS38,設定!B8,AR38:AS38)+SUMIF(AS40,設定!B8,AR40:AS40)-SUMIF(AS37,設定!B8,AR37:AS37)-SUMIF(AS39,設定!B8,AR39:AS39)-SUMIF(AS56:AS125,設定!B8,AR56:AR125)</f>
        <v>0</v>
      </c>
      <c r="AS23" s="355"/>
      <c r="AT23" s="354">
        <f>AR23+SUMIF(AU44:AU53,設定!B8,AT44:AU53)+SUMIF(AU38,設定!B8,AT38:AU38)+SUMIF(AU40,設定!B8,AT40:AU40)-SUMIF(AU37,設定!B8,AT37:AU37)-SUMIF(AU39,設定!B8,AT39:AU39)-SUMIF(AU56:AU125,設定!B8,AT56:AT125)</f>
        <v>0</v>
      </c>
      <c r="AU23" s="355"/>
      <c r="AV23" s="354">
        <f>AT23+SUMIF(AW44:AW53,設定!B8,AV44:AW53)+SUMIF(AW38,設定!B8,AV38:AW38)+SUMIF(AW40,設定!B8,AV40:AW40)-SUMIF(AW37,設定!B8,AV37:AW37)-SUMIF(AW39,設定!B8,AV39:AW39)-SUMIF(AW56:AW125,設定!B8,AV56:AV125)</f>
        <v>0</v>
      </c>
      <c r="AW23" s="355"/>
      <c r="AX23" s="354">
        <f>AV23+SUMIF(AY44:AY53,設定!B8,AX44:AY53)+SUMIF(AY38,設定!B8,AX38:AY38)+SUMIF(AY40,設定!B8,AX40:AY40)-SUMIF(AY37,設定!B8,AX37:AY37)-SUMIF(AY39,設定!B8,AX39:AY39)-SUMIF(AY56:AY125,設定!B8,AX56:AX125)</f>
        <v>0</v>
      </c>
      <c r="AY23" s="355"/>
      <c r="AZ23" s="354">
        <f>AX23+SUMIF(BA44:BA53,設定!B8,AZ44:BA53)+SUMIF(BA38,設定!B8,AZ38:BA38)+SUMIF(BA40,設定!B8,AZ40:BA40)-SUMIF(BA37,設定!B8,AZ37:BA37)-SUMIF(BA39,設定!B8,AZ39:BA39)-SUMIF(BA56:BA125,設定!B8,AZ56:AZ125)</f>
        <v>0</v>
      </c>
      <c r="BA23" s="355"/>
      <c r="BB23" s="354">
        <f>AZ23+SUMIF(BC44:BC53,設定!B8,BB44:BC53)+SUMIF(BC38,設定!B8,BB38:BC38)+SUMIF(BC40,設定!B8,BB40:BC40)-SUMIF(BC37,設定!B8,BB37:BC37)-SUMIF(BC39,設定!B8,BB39:BC39)-SUMIF(BC56:BC125,設定!B8,BB56:BB125)</f>
        <v>0</v>
      </c>
      <c r="BC23" s="355"/>
      <c r="BD23" s="354">
        <f>BB23+SUMIF(BE44:BE53,設定!B8,BD44:BE53)+SUMIF(BE38,設定!B8,BD38:BE38)+SUMIF(BE40,設定!B8,BD40:BE40)-SUMIF(BE37,設定!B8,BD37:BE37)-SUMIF(BE39,設定!B8,BD39:BE39)-SUMIF(BE56:BE125,設定!B8,BD56:BE125)</f>
        <v>0</v>
      </c>
      <c r="BE23" s="355"/>
      <c r="BF23" s="354">
        <f>BD23+SUMIF(BG44:BG53,設定!B8,BF44:BG53)+SUMIF(BG38,設定!B8,BF38:BG38)+SUMIF(BG40,設定!B8,BF40:BG40)-SUMIF(BG37,設定!B8,BF37:BG37)-SUMIF(BG39,設定!B8,BF39:BG39)-SUMIF(BG56:BG125,設定!B8,BF56:BF125)</f>
        <v>0</v>
      </c>
      <c r="BG23" s="355"/>
      <c r="BH23" s="354">
        <f>BF23+SUMIF(BI44:BI53,設定!B8,BH44:BI53)+SUMIF(BI38,設定!B8,BH38:BI38)+SUMIF(BI40,設定!B8,BH40:BI40)-SUMIF(BI37,設定!B8,BH37:BI37)-SUMIF(BI39,設定!B8,BH39:BI39)-SUMIF(BI56:BI125,設定!B8,BH56:BH125)</f>
        <v>0</v>
      </c>
      <c r="BI23" s="355"/>
      <c r="BJ23" s="354">
        <f>BH23+SUMIF(BK44:BK53,設定!B8,BJ44:BK53)+SUMIF(BK38,設定!B8,BJ38:BK38)+SUMIF(BK40,設定!B8,BJ40:BK40)-SUMIF(BK37,設定!B8,BJ37:BK37)-SUMIF(BK39,設定!B8,BJ39:BK39)-SUMIF(BK56:BK125,設定!B8,BJ56:BJ125)</f>
        <v>0</v>
      </c>
      <c r="BK23" s="355"/>
      <c r="BL23" s="354">
        <f>BJ23+SUMIF(BM44:BM53,設定!B8,BL44:BM53)+SUMIF(BM38,設定!B8,BL38:BM38)+SUMIF(BM40,設定!B8,BL40:BM40)-SUMIF(BM37,設定!B8,BL37:BM37)-SUMIF(BM39,設定!B8,BL39:BM39)-SUMIF(BM56:BM125,設定!B8,BL56:BL125)</f>
        <v>0</v>
      </c>
      <c r="BM23" s="356"/>
    </row>
    <row r="24" spans="2:65" s="98" customFormat="1" ht="18.75" customHeight="1">
      <c r="B24" s="364"/>
      <c r="C24" s="210">
        <f>設定!B9</f>
        <v>0</v>
      </c>
      <c r="D24" s="350">
        <f>設定!R9+SUMIF(E44:E53,設定!B9,D44:E53)+SUMIF(E38,設定!B9,D38:E38)+SUMIF(E40,設定!B9,D40:E40)-SUMIF(E37,設定!B9,D37:E37)-SUMIF(E39,設定!B9,D39:E39)-SUMIF(E56:E125,設定!B9,D56:D125)</f>
        <v>0</v>
      </c>
      <c r="E24" s="351"/>
      <c r="F24" s="350">
        <f>D24+SUMIF(G44:G53,設定!B9,F44:G53)+SUMIF(G38,設定!B9,F38:G38)+SUMIF(G40,設定!B9,F40:G40)-SUMIF(G37,設定!B9,F37:G37)-SUMIF(G39,設定!B9,F39:G39)-SUMIF(G56:G125,設定!B9,F56:F125)</f>
        <v>0</v>
      </c>
      <c r="G24" s="351"/>
      <c r="H24" s="350">
        <f>F24+SUMIF(I44:I53,設定!B9,H44:I53)+SUMIF(I38,設定!B9,H38:I38)+SUMIF(I40,設定!B9,H40:I40)-SUMIF(I37,設定!B9,H37:I37)-SUMIF(I39,設定!B9,H39:I39)-SUMIF(I56:I125,設定!B9,H56:H125)</f>
        <v>0</v>
      </c>
      <c r="I24" s="351"/>
      <c r="J24" s="350">
        <f>H24+SUMIF(K44:K53,設定!B9,J44:K53)+SUMIF(K38,設定!B9,J38:K38)+SUMIF(K40,設定!B9,J40:K40)-SUMIF(K37,設定!B9,J37:K37)-SUMIF(K39,設定!B9,J39:K39)-SUMIF(K56:K125,設定!B9,J56:J125)</f>
        <v>0</v>
      </c>
      <c r="K24" s="351"/>
      <c r="L24" s="350">
        <f>J24+SUMIF(M44:M53,設定!B9,L44:M53)+SUMIF(M38,設定!B9,L38:M38)+SUMIF(M40,設定!B9,L40:M40)-SUMIF(M37,設定!B9,L37:M37)-SUMIF(M39,設定!B9,L39:M39)-SUMIF(M56:M125,設定!B9,L56:L125)</f>
        <v>0</v>
      </c>
      <c r="M24" s="351"/>
      <c r="N24" s="350">
        <f>L24+SUMIF(O44:O53,設定!B9,N44:O53)+SUMIF(O38,設定!B9,N38:O38)+SUMIF(O40,設定!B9,N40:O40)-SUMIF(O37,設定!B9,N37:O37)-SUMIF(O39,設定!B9,N39:O39)-SUMIF(O56:O125,設定!B9,N56:N125)</f>
        <v>0</v>
      </c>
      <c r="O24" s="351"/>
      <c r="P24" s="350">
        <f>N24+SUMIF(Q44:Q53,設定!B9,P44:Q53)+SUMIF(Q38,設定!B9,P38:Q38)+SUMIF(Q40,設定!B9,P40:Q40)-SUMIF(Q37,設定!B9,P37:Q37)-SUMIF(Q39,設定!B9,P39:Q39)-SUMIF(Q56:Q125,設定!B9,P56:P125)</f>
        <v>0</v>
      </c>
      <c r="Q24" s="351"/>
      <c r="R24" s="350">
        <f>P24+SUMIF(S44:S53,設定!B9,R44:S53)+SUMIF(S38,設定!B9,R38:S38)+SUMIF(S40,設定!B9,R40:S40)-SUMIF(S37,設定!B9,R37:S37)-SUMIF(S39,設定!B9,R39:S39)-SUMIF(S56:S125,設定!B9,R56:R125)</f>
        <v>0</v>
      </c>
      <c r="S24" s="351"/>
      <c r="T24" s="350">
        <f>R24+SUMIF(U44:U53,設定!B9,T44:U53)+SUMIF(U38,設定!B9,T38:U38)+SUMIF(U40,設定!B9,T40:U40)-SUMIF(U37,設定!B9,T37:U37)-SUMIF(U39,設定!B9,T39:U39)-SUMIF(U56:U125,設定!B9,T56:T125)</f>
        <v>0</v>
      </c>
      <c r="U24" s="351"/>
      <c r="V24" s="350">
        <f>T24+SUMIF(W44:W53,設定!B9,V44:W53)+SUMIF(W38,設定!B9,V38:W38)+SUMIF(W40,設定!B9,V40:W40)-SUMIF(W37,設定!B9,V37:W37)-SUMIF(W39,設定!B9,V39:W39)-SUMIF(W56:W125,設定!B9,V56:V125)</f>
        <v>0</v>
      </c>
      <c r="W24" s="351"/>
      <c r="X24" s="350">
        <f>V24+SUMIF(Y44:Y53,設定!B9,X44:Y53)+SUMIF(Y38,設定!B9,X38:Y38)+SUMIF(Y40,設定!B9,X40:Y40)-SUMIF(Y37,設定!B9,X37:Y37)-SUMIF(Y39,設定!B9,X39:Y39)-SUMIF(Y56:Y125,設定!B9,X56:X125)</f>
        <v>0</v>
      </c>
      <c r="Y24" s="351"/>
      <c r="Z24" s="350">
        <f>X24+SUMIF(AA44:AA53,設定!B9,Z44:AA53)+SUMIF(AA38,設定!B9,Z38:AA38)+SUMIF(AA40,設定!B9,Z40:AA40)-SUMIF(AA37,設定!B9,Z37:AA37)-SUMIF(AA39,設定!B9,Z39:AA39)-SUMIF(AA56:AA125,設定!B9,Z56:Z125)</f>
        <v>0</v>
      </c>
      <c r="AA24" s="351"/>
      <c r="AB24" s="350">
        <f>Z24+SUMIF(AC44:AC53,設定!B9,AB44:AC53)+SUMIF(AC38,設定!B9,AB38:AC38)+SUMIF(AC40,設定!B9,AB40:AC40)-SUMIF(AC37,設定!B9,AB37:AC37)-SUMIF(AC39,設定!B9,AB39:AC39)-SUMIF(AC56:AC125,設定!B9,AB56:AB125)</f>
        <v>0</v>
      </c>
      <c r="AC24" s="351"/>
      <c r="AD24" s="350">
        <f>AB24+SUMIF(AE44:AE53,設定!B9,AD44:AE53)+SUMIF(AE38,設定!B9,AD38:AE38)+SUMIF(AE40,設定!B9,AD40:AE40)-SUMIF(AE37,設定!B9,AD37:AE37)-SUMIF(AE39,設定!B9,AD39:AE39)-SUMIF(AE56:AE125,設定!B9,AD56:AE125)</f>
        <v>0</v>
      </c>
      <c r="AE24" s="351"/>
      <c r="AF24" s="350">
        <f>AD24+SUMIF(AG44:AG53,設定!B9,AF44:AG53)+SUMIF(AG38,設定!B9,AF38:AG38)+SUMIF(AG40,設定!B9,AF40:AG40)-SUMIF(AG37,設定!B9,AF37:AG37)-SUMIF(AG39,設定!B9,AF39:AG39)-SUMIF(AG56:AG125,設定!B9,AF56:AF125)</f>
        <v>0</v>
      </c>
      <c r="AG24" s="351"/>
      <c r="AH24" s="350">
        <f>AF24+SUMIF(AI44:AI53,設定!B9,AH44:AI53)+SUMIF(AI38,設定!B9,AH38:AI38)+SUMIF(AI40,設定!B9,AH40:AI40)-SUMIF(AI37,設定!B9,AH37:AI37)-SUMIF(AI39,設定!B9,AH39:AI39)-SUMIF(AI56:AI125,設定!B9,AH56:AH125)</f>
        <v>0</v>
      </c>
      <c r="AI24" s="351"/>
      <c r="AJ24" s="350">
        <f>AH24+SUMIF(AK44:AK53,設定!B9,AJ44:AK53)+SUMIF(AK38,設定!B9,AJ38:AK38)+SUMIF(AK40,設定!B9,AJ40:AK40)-SUMIF(AK37,設定!B9,AJ37:AK37)-SUMIF(AK39,設定!B9,AJ39:AK39)-SUMIF(AK56:AK125,設定!B9,AJ56:AJ125)</f>
        <v>0</v>
      </c>
      <c r="AK24" s="351"/>
      <c r="AL24" s="350">
        <f>AJ24+SUMIF(AM44:AM53,設定!B9,AL44:AM53)+SUMIF(AM38,設定!B9,AL38:AM38)+SUMIF(AM40,設定!B9,AL40:AM40)-SUMIF(AM37,設定!B9,AL37:AM37)-SUMIF(AM39,設定!B9,AL39:AM39)-SUMIF(AM56:AM125,設定!B9,AL56:AL125)</f>
        <v>0</v>
      </c>
      <c r="AM24" s="351"/>
      <c r="AN24" s="350">
        <f>AL24+SUMIF(AO44:AO53,設定!B9,AN44:AO53)+SUMIF(AO38,設定!B9,AN38:AO38)+SUMIF(AO40,設定!B9,AN40:AO40)-SUMIF(AO37,設定!B9,AN37:AO37)-SUMIF(AO39,設定!B9,AN39:AO39)-SUMIF(AO56:AO125,設定!B9,AN56:AN125)</f>
        <v>0</v>
      </c>
      <c r="AO24" s="351"/>
      <c r="AP24" s="350">
        <f>AN24+SUMIF(AQ44:AQ53,設定!B9,AP44:AQ53)+SUMIF(AQ38,設定!B9,AP38:AQ38)+SUMIF(AQ40,設定!B9,AP40:AQ40)-SUMIF(AQ37,設定!B9,AP37:AQ37)-SUMIF(AQ39,設定!B9,AP39:AQ39)-SUMIF(AQ56:AQ125,設定!B9,AP56:AP125)</f>
        <v>0</v>
      </c>
      <c r="AQ24" s="351"/>
      <c r="AR24" s="350">
        <f>AP24+SUMIF(AS44:AS53,設定!B9,AR44:AS53)+SUMIF(AS38,設定!B9,AR38:AS38)+SUMIF(AS40,設定!B9,AR40:AS40)-SUMIF(AS37,設定!B9,AR37:AS37)-SUMIF(AS39,設定!B9,AR39:AS39)-SUMIF(AS56:AS125,設定!B9,AR56:AR125)</f>
        <v>0</v>
      </c>
      <c r="AS24" s="351"/>
      <c r="AT24" s="350">
        <f>AR24+SUMIF(AU44:AU53,設定!B9,AT44:AU53)+SUMIF(AU38,設定!B9,AT38:AU38)+SUMIF(AU40,設定!B9,AT40:AU40)-SUMIF(AU37,設定!B9,AT37:AU37)-SUMIF(AU39,設定!B9,AT39:AU39)-SUMIF(AU56:AU125,設定!B9,AT56:AT125)</f>
        <v>0</v>
      </c>
      <c r="AU24" s="351"/>
      <c r="AV24" s="350">
        <f>AT24+SUMIF(AW44:AW53,設定!B9,AV44:AW53)+SUMIF(AW38,設定!B9,AV38:AW38)+SUMIF(AW40,設定!B9,AV40:AW40)-SUMIF(AW37,設定!B9,AV37:AW37)-SUMIF(AW39,設定!B9,AV39:AW39)-SUMIF(AW56:AW125,設定!B9,AV56:AV125)</f>
        <v>0</v>
      </c>
      <c r="AW24" s="351"/>
      <c r="AX24" s="350">
        <f>AV24+SUMIF(AY44:AY53,設定!B9,AX44:AY53)+SUMIF(AY38,設定!B9,AX38:AY38)+SUMIF(AY40,設定!B9,AX40:AY40)-SUMIF(AY37,設定!B9,AX37:AY37)-SUMIF(AY39,設定!B9,AX39:AY39)-SUMIF(AY56:AY125,設定!B9,AX56:AX125)</f>
        <v>0</v>
      </c>
      <c r="AY24" s="351"/>
      <c r="AZ24" s="350">
        <f>AX24+SUMIF(BA44:BA53,設定!B9,AZ44:BA53)+SUMIF(BA38,設定!B9,AZ38:BA38)+SUMIF(BA40,設定!B9,AZ40:BA40)-SUMIF(BA37,設定!B9,AZ37:BA37)-SUMIF(BA39,設定!B9,AZ39:BA39)-SUMIF(BA56:BA125,設定!B9,AZ56:AZ125)</f>
        <v>0</v>
      </c>
      <c r="BA24" s="351"/>
      <c r="BB24" s="350">
        <f>AZ24+SUMIF(BC44:BC53,設定!B9,BB44:BC53)+SUMIF(BC38,設定!B9,BB38:BC38)+SUMIF(BC40,設定!B9,BB40:BC40)-SUMIF(BC37,設定!B9,BB37:BC37)-SUMIF(BC39,設定!B9,BB39:BC39)-SUMIF(BC56:BC125,設定!B9,BB56:BB125)</f>
        <v>0</v>
      </c>
      <c r="BC24" s="351"/>
      <c r="BD24" s="350">
        <f>BB24+SUMIF(BE44:BE53,設定!B9,BD44:BE53)+SUMIF(BE38,設定!B9,BD38:BE38)+SUMIF(BE40,設定!B9,BD40:BE40)-SUMIF(BE37,設定!B9,BD37:BE37)-SUMIF(BE39,設定!B9,BD39:BE39)-SUMIF(BE56:BE125,設定!B9,BD56:BE125)</f>
        <v>0</v>
      </c>
      <c r="BE24" s="351"/>
      <c r="BF24" s="350">
        <f>BD24+SUMIF(BG44:BG53,設定!B9,BF44:BG53)+SUMIF(BG38,設定!B9,BF38:BG38)+SUMIF(BG40,設定!B9,BF40:BG40)-SUMIF(BG37,設定!B9,BF37:BG37)-SUMIF(BG39,設定!B9,BF39:BG39)-SUMIF(BG56:BG125,設定!B9,BF56:BF125)</f>
        <v>0</v>
      </c>
      <c r="BG24" s="351"/>
      <c r="BH24" s="350">
        <f>BF24+SUMIF(BI44:BI53,設定!B9,BH44:BI53)+SUMIF(BI38,設定!B9,BH38:BI38)+SUMIF(BI40,設定!B9,BH40:BI40)-SUMIF(BI37,設定!B9,BH37:BI37)-SUMIF(BI39,設定!B9,BH39:BI39)-SUMIF(BI56:BI125,設定!B9,BH56:BH125)</f>
        <v>0</v>
      </c>
      <c r="BI24" s="351"/>
      <c r="BJ24" s="350">
        <f>BH24+SUMIF(BK44:BK53,設定!B9,BJ44:BK53)+SUMIF(BK38,設定!B9,BJ38:BK38)+SUMIF(BK40,設定!B9,BJ40:BK40)-SUMIF(BK37,設定!B9,BJ37:BK37)-SUMIF(BK39,設定!B9,BJ39:BK39)-SUMIF(BK56:BK125,設定!B9,BJ56:BJ125)</f>
        <v>0</v>
      </c>
      <c r="BK24" s="351"/>
      <c r="BL24" s="350">
        <f>BJ24+SUMIF(BM44:BM53,設定!B9,BL44:BM53)+SUMIF(BM38,設定!B9,BL38:BM38)+SUMIF(BM40,設定!B9,BL40:BM40)-SUMIF(BM37,設定!B9,BL37:BM37)-SUMIF(BM39,設定!B9,BL39:BM39)-SUMIF(BM56:BM125,設定!B9,BL56:BL125)</f>
        <v>0</v>
      </c>
      <c r="BM24" s="352"/>
    </row>
    <row r="25" spans="2:65" s="98" customFormat="1" ht="18.75" customHeight="1">
      <c r="B25" s="364"/>
      <c r="C25" s="140">
        <f>設定!B10</f>
        <v>0</v>
      </c>
      <c r="D25" s="354">
        <f>設定!R10+SUMIF(E44:E53,設定!B10,D44:E53)+SUMIF(E38,設定!B10,D38:E38)+SUMIF(E40,設定!B10,D40:E40)-SUMIF(E37,設定!B10,D37:E37)-SUMIF(E39,設定!B10,D39:E39)-SUMIF(E56:E125,設定!B10,D56:D125)</f>
        <v>0</v>
      </c>
      <c r="E25" s="355"/>
      <c r="F25" s="354">
        <f>D25+SUMIF(G44:G53,設定!B10,F44:G53)+SUMIF(G38,設定!B10,F38:G38)+SUMIF(G40,設定!B10,F40:G40)-SUMIF(G37,設定!B10,F37:G37)-SUMIF(G39,設定!B10,F39:G39)-SUMIF(G56:G125,設定!B10,F56:F125)</f>
        <v>0</v>
      </c>
      <c r="G25" s="355"/>
      <c r="H25" s="354">
        <f>F25+SUMIF(I44:I53,設定!B10,H44:I53)+SUMIF(I38,設定!B10,H38:I38)+SUMIF(I40,設定!B10,H40:I40)-SUMIF(I37,設定!B10,H37:I37)-SUMIF(I39,設定!B10,H39:I39)-SUMIF(I56:I125,設定!B10,H56:H125)</f>
        <v>0</v>
      </c>
      <c r="I25" s="355"/>
      <c r="J25" s="354">
        <f>H25+SUMIF(K44:K53,設定!B10,J44:K53)+SUMIF(K38,設定!B10,J38:K38)+SUMIF(K40,設定!B10,J40:K40)-SUMIF(K37,設定!B10,J37:K37)-SUMIF(K39,設定!B10,J39:K39)-SUMIF(K56:K125,設定!B10,J56:J125)</f>
        <v>0</v>
      </c>
      <c r="K25" s="355"/>
      <c r="L25" s="354">
        <f>J25+SUMIF(M44:M53,設定!B10,L44:M53)+SUMIF(M38,設定!B10,L38:M38)+SUMIF(M40,設定!B10,L40:M40)-SUMIF(M37,設定!B10,L37:M37)-SUMIF(M39,設定!B10,L39:M39)-SUMIF(M56:M125,設定!B10,L56:L125)</f>
        <v>0</v>
      </c>
      <c r="M25" s="355"/>
      <c r="N25" s="354">
        <f>L25+SUMIF(O44:O53,設定!B10,N44:O53)+SUMIF(O38,設定!B10,N38:O38)+SUMIF(O40,設定!B10,N40:O40)-SUMIF(O37,設定!B10,N37:O37)-SUMIF(O39,設定!B10,N39:O39)-SUMIF(O56:O125,設定!B10,N56:N125)</f>
        <v>0</v>
      </c>
      <c r="O25" s="355"/>
      <c r="P25" s="354">
        <f>N25+SUMIF(Q44:Q53,設定!B10,P44:Q53)+SUMIF(Q38,設定!B10,P38:Q38)+SUMIF(Q40,設定!B10,P40:Q40)-SUMIF(Q37,設定!B10,P37:Q37)-SUMIF(Q39,設定!B10,P39:Q39)-SUMIF(Q56:Q125,設定!B10,P56:P125)</f>
        <v>0</v>
      </c>
      <c r="Q25" s="355"/>
      <c r="R25" s="354">
        <f>P25+SUMIF(S44:S53,設定!B10,R44:S53)+SUMIF(S38,設定!B10,R38:S38)+SUMIF(S40,設定!B10,R40:S40)-SUMIF(S37,設定!B10,R37:S37)-SUMIF(S39,設定!B10,R39:S39)-SUMIF(S56:S125,設定!B10,R56:R125)</f>
        <v>0</v>
      </c>
      <c r="S25" s="355"/>
      <c r="T25" s="354">
        <f>R25+SUMIF(U44:U53,設定!B10,T44:U53)+SUMIF(U38,設定!B10,T38:U38)+SUMIF(U40,設定!B10,T40:U40)-SUMIF(U37,設定!B10,T37:U37)-SUMIF(U39,設定!B10,T39:U39)-SUMIF(U56:U125,設定!B10,T56:T125)</f>
        <v>0</v>
      </c>
      <c r="U25" s="355"/>
      <c r="V25" s="354">
        <f>T25+SUMIF(W44:W53,設定!B10,V44:W53)+SUMIF(W38,設定!B10,V38:W38)+SUMIF(W40,設定!B10,V40:W40)-SUMIF(W37,設定!B10,V37:W37)-SUMIF(W39,設定!B10,V39:W39)-SUMIF(W56:W125,設定!B10,V56:V125)</f>
        <v>0</v>
      </c>
      <c r="W25" s="355"/>
      <c r="X25" s="354">
        <f>V25+SUMIF(Y44:Y53,設定!B10,X44:Y53)+SUMIF(Y38,設定!B10,X38:Y38)+SUMIF(Y40,設定!B10,X40:Y40)-SUMIF(Y37,設定!B10,X37:Y37)-SUMIF(Y39,設定!B10,X39:Y39)-SUMIF(Y56:Y125,設定!B10,X56:X125)</f>
        <v>0</v>
      </c>
      <c r="Y25" s="355"/>
      <c r="Z25" s="354">
        <f>X25+SUMIF(AA44:AA53,設定!B10,Z44:AA53)+SUMIF(AA38,設定!B10,Z38:AA38)+SUMIF(AA40,設定!B10,Z40:AA40)-SUMIF(AA37,設定!B10,Z37:AA37)-SUMIF(AA39,設定!B10,Z39:AA39)-SUMIF(AA56:AA125,設定!B10,Z56:Z125)</f>
        <v>0</v>
      </c>
      <c r="AA25" s="355"/>
      <c r="AB25" s="354">
        <f>Z25+SUMIF(AC44:AC53,設定!B10,AB44:AC53)+SUMIF(AC38,設定!B10,AB38:AC38)+SUMIF(AC40,設定!B10,AB40:AC40)-SUMIF(AC37,設定!B10,AB37:AC37)-SUMIF(AC39,設定!B10,AB39:AC39)-SUMIF(AC56:AC125,設定!B10,AB56:AB125)</f>
        <v>0</v>
      </c>
      <c r="AC25" s="355"/>
      <c r="AD25" s="354">
        <f>AB25+SUMIF(AE44:AE53,設定!B10,AD44:AE53)+SUMIF(AE38,設定!B10,AD38:AE38)+SUMIF(AE40,設定!B10,AD40:AE40)-SUMIF(AE37,設定!B10,AD37:AE37)-SUMIF(AE39,設定!B10,AD39:AE39)-SUMIF(AE56:AE125,設定!B10,AD56:AE125)</f>
        <v>0</v>
      </c>
      <c r="AE25" s="355"/>
      <c r="AF25" s="354">
        <f>AD25+SUMIF(AG44:AG53,設定!B10,AF44:AG53)+SUMIF(AG38,設定!B10,AF38:AG38)+SUMIF(AG40,設定!B10,AF40:AG40)-SUMIF(AG37,設定!B10,AF37:AG37)-SUMIF(AG39,設定!B10,AF39:AG39)-SUMIF(AG56:AG125,設定!B10,AF56:AF125)</f>
        <v>0</v>
      </c>
      <c r="AG25" s="355"/>
      <c r="AH25" s="354">
        <f>AF25+SUMIF(AI44:AI53,設定!B10,AH44:AI53)+SUMIF(AI38,設定!B10,AH38:AI38)+SUMIF(AI40,設定!B10,AH40:AI40)-SUMIF(AI37,設定!B10,AH37:AI37)-SUMIF(AI39,設定!B10,AH39:AI39)-SUMIF(AI56:AI125,設定!B10,AH56:AH125)</f>
        <v>0</v>
      </c>
      <c r="AI25" s="355"/>
      <c r="AJ25" s="354">
        <f>AH25+SUMIF(AK44:AK53,設定!B10,AJ44:AK53)+SUMIF(AK38,設定!B10,AJ38:AK38)+SUMIF(AK40,設定!B10,AJ40:AK40)-SUMIF(AK37,設定!B10,AJ37:AK37)-SUMIF(AK39,設定!B10,AJ39:AK39)-SUMIF(AK56:AK125,設定!B10,AJ56:AJ125)</f>
        <v>0</v>
      </c>
      <c r="AK25" s="355"/>
      <c r="AL25" s="354">
        <f>AJ25+SUMIF(AM44:AM53,設定!B10,AL44:AM53)+SUMIF(AM38,設定!B10,AL38:AM38)+SUMIF(AM40,設定!B10,AL40:AM40)-SUMIF(AM37,設定!B10,AL37:AM37)-SUMIF(AM39,設定!B10,AL39:AM39)-SUMIF(AM56:AM125,設定!B10,AL56:AL125)</f>
        <v>0</v>
      </c>
      <c r="AM25" s="355"/>
      <c r="AN25" s="354">
        <f>AL25+SUMIF(AO44:AO53,設定!B10,AN44:AO53)+SUMIF(AO38,設定!B10,AN38:AO38)+SUMIF(AO40,設定!B10,AN40:AO40)-SUMIF(AO37,設定!B10,AN37:AO37)-SUMIF(AO39,設定!B10,AN39:AO39)-SUMIF(AO56:AO125,設定!B10,AN56:AN125)</f>
        <v>0</v>
      </c>
      <c r="AO25" s="355"/>
      <c r="AP25" s="354">
        <f>AN25+SUMIF(AQ44:AQ53,設定!B10,AP44:AQ53)+SUMIF(AQ38,設定!B10,AP38:AQ38)+SUMIF(AQ40,設定!B10,AP40:AQ40)-SUMIF(AQ37,設定!B10,AP37:AQ37)-SUMIF(AQ39,設定!B10,AP39:AQ39)-SUMIF(AQ56:AQ125,設定!B10,AP56:AP125)</f>
        <v>0</v>
      </c>
      <c r="AQ25" s="355"/>
      <c r="AR25" s="354">
        <f>AP25+SUMIF(AS44:AS53,設定!B10,AR44:AS53)+SUMIF(AS38,設定!B10,AR38:AS38)+SUMIF(AS40,設定!B10,AR40:AS40)-SUMIF(AS37,設定!B10,AR37:AS37)-SUMIF(AS39,設定!B10,AR39:AS39)-SUMIF(AS56:AS125,設定!B10,AR56:AR125)</f>
        <v>0</v>
      </c>
      <c r="AS25" s="355"/>
      <c r="AT25" s="354">
        <f>AR25+SUMIF(AU44:AU53,設定!B10,AT44:AU53)+SUMIF(AU38,設定!B10,AT38:AU38)+SUMIF(AU40,設定!B10,AT40:AU40)-SUMIF(AU37,設定!B10,AT37:AU37)-SUMIF(AU39,設定!B10,AT39:AU39)-SUMIF(AU56:AU125,設定!B10,AT56:AT125)</f>
        <v>0</v>
      </c>
      <c r="AU25" s="355"/>
      <c r="AV25" s="354">
        <f>AT25+SUMIF(AW44:AW53,設定!B10,AV44:AW53)+SUMIF(AW38,設定!B10,AV38:AW38)+SUMIF(AW40,設定!B10,AV40:AW40)-SUMIF(AW37,設定!B10,AV37:AW37)-SUMIF(AW39,設定!B10,AV39:AW39)-SUMIF(AW56:AW125,設定!B10,AV56:AV125)</f>
        <v>0</v>
      </c>
      <c r="AW25" s="355"/>
      <c r="AX25" s="354">
        <f>AV25+SUMIF(AY44:AY53,設定!B10,AX44:AY53)+SUMIF(AY38,設定!B10,AX38:AY38)+SUMIF(AY40,設定!B10,AX40:AY40)-SUMIF(AY37,設定!B10,AX37:AY37)-SUMIF(AY39,設定!B10,AX39:AY39)-SUMIF(AY56:AY125,設定!B10,AX56:AX125)</f>
        <v>0</v>
      </c>
      <c r="AY25" s="355"/>
      <c r="AZ25" s="354">
        <f>AX25+SUMIF(BA44:BA53,設定!B10,AZ44:BA53)+SUMIF(BA38,設定!B10,AZ38:BA38)+SUMIF(BA40,設定!B10,AZ40:BA40)-SUMIF(BA37,設定!B10,AZ37:BA37)-SUMIF(BA39,設定!B10,AZ39:BA39)-SUMIF(BA56:BA125,設定!B10,AZ56:AZ125)</f>
        <v>0</v>
      </c>
      <c r="BA25" s="355"/>
      <c r="BB25" s="354">
        <f>AZ25+SUMIF(BC44:BC53,設定!B10,BB44:BC53)+SUMIF(BC38,設定!B10,BB38:BC38)+SUMIF(BC40,設定!B10,BB40:BC40)-SUMIF(BC37,設定!B10,BB37:BC37)-SUMIF(BC39,設定!B10,BB39:BC39)-SUMIF(BC56:BC125,設定!B10,BB56:BB125)</f>
        <v>0</v>
      </c>
      <c r="BC25" s="355"/>
      <c r="BD25" s="354">
        <f>BB25+SUMIF(BE44:BE53,設定!B10,BD44:BE53)+SUMIF(BE38,設定!B10,BD38:BE38)+SUMIF(BE40,設定!B10,BD40:BE40)-SUMIF(BE37,設定!B10,BD37:BE37)-SUMIF(BE39,設定!B10,BD39:BE39)-SUMIF(BE56:BE125,設定!B10,BD56:BE125)</f>
        <v>0</v>
      </c>
      <c r="BE25" s="355"/>
      <c r="BF25" s="354">
        <f>BD25+SUMIF(BG44:BG53,設定!B10,BF44:BG53)+SUMIF(BG38,設定!B10,BF38:BG38)+SUMIF(BG40,設定!B10,BF40:BG40)-SUMIF(BG37,設定!B10,BF37:BG37)-SUMIF(BG39,設定!B10,BF39:BG39)-SUMIF(BG56:BG125,設定!B10,BF56:BF125)</f>
        <v>0</v>
      </c>
      <c r="BG25" s="355"/>
      <c r="BH25" s="354">
        <f>BF25+SUMIF(BI44:BI53,設定!B10,BH44:BI53)+SUMIF(BI38,設定!B10,BH38:BI38)+SUMIF(BI40,設定!B10,BH40:BI40)-SUMIF(BI37,設定!B10,BH37:BI37)-SUMIF(BI39,設定!B10,BH39:BI39)-SUMIF(BI56:BI125,設定!B10,BH56:BH125)</f>
        <v>0</v>
      </c>
      <c r="BI25" s="355"/>
      <c r="BJ25" s="354">
        <f>BH25+SUMIF(BK44:BK53,設定!B10,BJ44:BK53)+SUMIF(BK38,設定!B10,BJ38:BK38)+SUMIF(BK40,設定!B10,BJ40:BK40)-SUMIF(BK37,設定!B10,BJ37:BK37)-SUMIF(BK39,設定!B10,BJ39:BK39)-SUMIF(BK56:BK125,設定!B10,BJ56:BJ125)</f>
        <v>0</v>
      </c>
      <c r="BK25" s="355"/>
      <c r="BL25" s="354">
        <f>BJ25+SUMIF(BM44:BM53,設定!B10,BL44:BM53)+SUMIF(BM38,設定!B10,BL38:BM38)+SUMIF(BM40,設定!B10,BL40:BM40)-SUMIF(BM37,設定!B10,BL37:BM37)-SUMIF(BM39,設定!B10,BL39:BM39)-SUMIF(BM56:BM125,設定!B10,BL56:BL125)</f>
        <v>0</v>
      </c>
      <c r="BM25" s="356"/>
    </row>
    <row r="26" spans="2:65" s="98" customFormat="1" ht="18.75" customHeight="1">
      <c r="B26" s="364"/>
      <c r="C26" s="210">
        <f>設定!B11</f>
        <v>0</v>
      </c>
      <c r="D26" s="350">
        <f>設定!R11+SUMIF(E44:E53,設定!B11,D44:E53)+SUMIF(E38,設定!B11,D38:E38)+SUMIF(E40,設定!B11,D40:E40)-SUMIF(E37,設定!B11,D37:E37)-SUMIF(E39,設定!B11,D39:E39)-SUMIF(E56:E125,設定!B11,D56:D125)</f>
        <v>0</v>
      </c>
      <c r="E26" s="351"/>
      <c r="F26" s="350">
        <f>D26+SUMIF(G44:G53,設定!B11,F44:G53)+SUMIF(G38,設定!B11,F38:G38)+SUMIF(G40,設定!B11,F40:G40)-SUMIF(G37,設定!B11,F37:G37)-SUMIF(G39,設定!B11,F39:G39)-SUMIF(G56:G125,設定!B11,F56:F125)</f>
        <v>0</v>
      </c>
      <c r="G26" s="351"/>
      <c r="H26" s="350">
        <f>F26+SUMIF(I44:I53,設定!B11,H44:I53)+SUMIF(I38,設定!B11,H38:I38)+SUMIF(I40,設定!B11,H40:I40)-SUMIF(I37,設定!B11,H37:I37)-SUMIF(I39,設定!B11,H39:I39)-SUMIF(I56:I125,設定!B11,H56:H125)</f>
        <v>0</v>
      </c>
      <c r="I26" s="351"/>
      <c r="J26" s="350">
        <f>H26+SUMIF(K44:K53,設定!B11,J44:K53)+SUMIF(K38,設定!B11,J38:K38)+SUMIF(K40,設定!B11,J40:K40)-SUMIF(K37,設定!B11,J37:K37)-SUMIF(K39,設定!B11,J39:K39)-SUMIF(K56:K125,設定!B11,J56:J125)</f>
        <v>0</v>
      </c>
      <c r="K26" s="351"/>
      <c r="L26" s="350">
        <f>J26+SUMIF(M44:M53,設定!B11,L44:M53)+SUMIF(M38,設定!B11,L38:M38)+SUMIF(M40,設定!B11,L40:M40)-SUMIF(M37,設定!B11,L37:M37)-SUMIF(M39,設定!B11,L39:M39)-SUMIF(M56:M125,設定!B11,L56:L125)</f>
        <v>0</v>
      </c>
      <c r="M26" s="351"/>
      <c r="N26" s="350">
        <f>L26+SUMIF(O44:O53,設定!B11,N44:O53)+SUMIF(O38,設定!B11,N38:O38)+SUMIF(O40,設定!B11,N40:O40)-SUMIF(O37,設定!B11,N37:O37)-SUMIF(O39,設定!B11,N39:O39)-SUMIF(O56:O125,設定!B11,N56:N125)</f>
        <v>0</v>
      </c>
      <c r="O26" s="351"/>
      <c r="P26" s="350">
        <f>N26+SUMIF(Q44:Q53,設定!B11,P44:Q53)+SUMIF(Q38,設定!B11,P38:Q38)+SUMIF(Q40,設定!B11,P40:Q40)-SUMIF(Q37,設定!B11,P37:Q37)-SUMIF(Q39,設定!B11,P39:Q39)-SUMIF(Q56:Q125,設定!B11,P56:P125)</f>
        <v>0</v>
      </c>
      <c r="Q26" s="351"/>
      <c r="R26" s="350">
        <f>P26+SUMIF(S44:S53,設定!B11,R44:S53)+SUMIF(S38,設定!B11,R38:S38)+SUMIF(S40,設定!B11,R40:S40)-SUMIF(S37,設定!B11,R37:S37)-SUMIF(S39,設定!B11,R39:S39)-SUMIF(S56:S125,設定!B11,R56:R125)</f>
        <v>0</v>
      </c>
      <c r="S26" s="351"/>
      <c r="T26" s="350">
        <f>R26+SUMIF(U44:U53,設定!B11,T44:U53)+SUMIF(U38,設定!B11,T38:U38)+SUMIF(U40,設定!B11,T40:U40)-SUMIF(U37,設定!B11,T37:U37)-SUMIF(U39,設定!B11,T39:U39)-SUMIF(U56:U125,設定!B11,T56:T125)</f>
        <v>0</v>
      </c>
      <c r="U26" s="351"/>
      <c r="V26" s="350">
        <f>T26+SUMIF(W44:W53,設定!B11,V44:W53)+SUMIF(W38,設定!B11,V38:W38)+SUMIF(W40,設定!B11,V40:W40)-SUMIF(W37,設定!B11,V37:W37)-SUMIF(W39,設定!B11,V39:W39)-SUMIF(W56:W125,設定!B11,V56:V125)</f>
        <v>0</v>
      </c>
      <c r="W26" s="351"/>
      <c r="X26" s="350">
        <f>V26+SUMIF(Y44:Y53,設定!B11,X44:Y53)+SUMIF(Y38,設定!B11,X38:Y38)+SUMIF(Y40,設定!B11,X40:Y40)-SUMIF(Y37,設定!B11,X37:Y37)-SUMIF(Y39,設定!B11,X39:Y39)-SUMIF(Y56:Y125,設定!B11,X56:X125)</f>
        <v>0</v>
      </c>
      <c r="Y26" s="351"/>
      <c r="Z26" s="350">
        <f>X26+SUMIF(AA44:AA53,設定!B11,Z44:AA53)+SUMIF(AA38,設定!B11,Z38:AA38)+SUMIF(AA40,設定!B11,Z40:AA40)-SUMIF(AA37,設定!B11,Z37:AA37)-SUMIF(AA39,設定!B11,Z39:AA39)-SUMIF(AA56:AA125,設定!B11,Z56:Z125)</f>
        <v>0</v>
      </c>
      <c r="AA26" s="351"/>
      <c r="AB26" s="350">
        <f>Z26+SUMIF(AC44:AC53,設定!B11,AB44:AC53)+SUMIF(AC38,設定!B11,AB38:AC38)+SUMIF(AC40,設定!B11,AB40:AC40)-SUMIF(AC37,設定!B11,AB37:AC37)-SUMIF(AC39,設定!B11,AB39:AC39)-SUMIF(AC56:AC125,設定!B11,AB56:AB125)</f>
        <v>0</v>
      </c>
      <c r="AC26" s="351"/>
      <c r="AD26" s="350">
        <f>AB26+SUMIF(AE44:AE53,設定!B11,AD44:AE53)+SUMIF(AE38,設定!B11,AD38:AE38)+SUMIF(AE40,設定!B11,AD40:AE40)-SUMIF(AE37,設定!B11,AD37:AE37)-SUMIF(AE39,設定!B11,AD39:AE39)-SUMIF(AE56:AE125,設定!B11,AD56:AE125)</f>
        <v>0</v>
      </c>
      <c r="AE26" s="351"/>
      <c r="AF26" s="350">
        <f>AD26+SUMIF(AG44:AG53,設定!B11,AF44:AG53)+SUMIF(AG38,設定!B11,AF38:AG38)+SUMIF(AG40,設定!B11,AF40:AG40)-SUMIF(AG37,設定!B11,AF37:AG37)-SUMIF(AG39,設定!B11,AF39:AG39)-SUMIF(AG56:AG125,設定!B11,AF56:AF125)</f>
        <v>0</v>
      </c>
      <c r="AG26" s="351"/>
      <c r="AH26" s="350">
        <f>AF26+SUMIF(AI44:AI53,設定!B11,AH44:AI53)+SUMIF(AI38,設定!B11,AH38:AI38)+SUMIF(AI40,設定!B11,AH40:AI40)-SUMIF(AI37,設定!B11,AH37:AI37)-SUMIF(AI39,設定!B11,AH39:AI39)-SUMIF(AI56:AI125,設定!B11,AH56:AH125)</f>
        <v>0</v>
      </c>
      <c r="AI26" s="351"/>
      <c r="AJ26" s="350">
        <f>AH26+SUMIF(AK44:AK53,設定!B11,AJ44:AK53)+SUMIF(AK38,設定!B11,AJ38:AK38)+SUMIF(AK40,設定!B11,AJ40:AK40)-SUMIF(AK37,設定!B11,AJ37:AK37)-SUMIF(AK39,設定!B11,AJ39:AK39)-SUMIF(AK56:AK125,設定!B11,AJ56:AJ125)</f>
        <v>0</v>
      </c>
      <c r="AK26" s="351"/>
      <c r="AL26" s="350">
        <f>AJ26+SUMIF(AM44:AM53,設定!B11,AL44:AM53)+SUMIF(AM38,設定!B11,AL38:AM38)+SUMIF(AM40,設定!B11,AL40:AM40)-SUMIF(AM37,設定!B11,AL37:AM37)-SUMIF(AM39,設定!B11,AL39:AM39)-SUMIF(AM56:AM125,設定!B11,AL56:AL125)</f>
        <v>0</v>
      </c>
      <c r="AM26" s="351"/>
      <c r="AN26" s="350">
        <f>AL26+SUMIF(AO44:AO53,設定!B11,AN44:AO53)+SUMIF(AO38,設定!B11,AN38:AO38)+SUMIF(AO40,設定!B11,AN40:AO40)-SUMIF(AO37,設定!B11,AN37:AO37)-SUMIF(AO39,設定!B11,AN39:AO39)-SUMIF(AO56:AO125,設定!B11,AN56:AN125)</f>
        <v>0</v>
      </c>
      <c r="AO26" s="351"/>
      <c r="AP26" s="350">
        <f>AN26+SUMIF(AQ44:AQ53,設定!B11,AP44:AQ53)+SUMIF(AQ38,設定!B11,AP38:AQ38)+SUMIF(AQ40,設定!B11,AP40:AQ40)-SUMIF(AQ37,設定!B11,AP37:AQ37)-SUMIF(AQ39,設定!B11,AP39:AQ39)-SUMIF(AQ56:AQ125,設定!B11,AP56:AP125)</f>
        <v>0</v>
      </c>
      <c r="AQ26" s="351"/>
      <c r="AR26" s="350">
        <f>AP26+SUMIF(AS44:AS53,設定!B11,AR44:AS53)+SUMIF(AS38,設定!B11,AR38:AS38)+SUMIF(AS40,設定!B11,AR40:AS40)-SUMIF(AS37,設定!B11,AR37:AS37)-SUMIF(AS39,設定!B11,AR39:AS39)-SUMIF(AS56:AS125,設定!B11,AR56:AR125)</f>
        <v>0</v>
      </c>
      <c r="AS26" s="351"/>
      <c r="AT26" s="350">
        <f>AR26+SUMIF(AU44:AU53,設定!B11,AT44:AU53)+SUMIF(AU38,設定!B11,AT38:AU38)+SUMIF(AU40,設定!B11,AT40:AU40)-SUMIF(AU37,設定!B11,AT37:AU37)-SUMIF(AU39,設定!B11,AT39:AU39)-SUMIF(AU56:AU125,設定!B11,AT56:AT125)</f>
        <v>0</v>
      </c>
      <c r="AU26" s="351"/>
      <c r="AV26" s="350">
        <f>AT26+SUMIF(AW44:AW53,設定!B11,AV44:AW53)+SUMIF(AW38,設定!B11,AV38:AW38)+SUMIF(AW40,設定!B11,AV40:AW40)-SUMIF(AW37,設定!B11,AV37:AW37)-SUMIF(AW39,設定!B11,AV39:AW39)-SUMIF(AW56:AW125,設定!B11,AV56:AV125)</f>
        <v>0</v>
      </c>
      <c r="AW26" s="351"/>
      <c r="AX26" s="350">
        <f>AV26+SUMIF(AY44:AY53,設定!B11,AX44:AY53)+SUMIF(AY38,設定!B11,AX38:AY38)+SUMIF(AY40,設定!B11,AX40:AY40)-SUMIF(AY37,設定!B11,AX37:AY37)-SUMIF(AY39,設定!B11,AX39:AY39)-SUMIF(AY56:AY125,設定!B11,AX56:AX125)</f>
        <v>0</v>
      </c>
      <c r="AY26" s="351"/>
      <c r="AZ26" s="350">
        <f>AX26+SUMIF(BA44:BA53,設定!B11,AZ44:BA53)+SUMIF(BA38,設定!B11,AZ38:BA38)+SUMIF(BA40,設定!B11,AZ40:BA40)-SUMIF(BA37,設定!B11,AZ37:BA37)-SUMIF(BA39,設定!B11,AZ39:BA39)-SUMIF(BA56:BA125,設定!B11,AZ56:AZ125)</f>
        <v>0</v>
      </c>
      <c r="BA26" s="351"/>
      <c r="BB26" s="350">
        <f>AZ26+SUMIF(BC44:BC53,設定!B11,BB44:BC53)+SUMIF(BC38,設定!B11,BB38:BC38)+SUMIF(BC40,設定!B11,BB40:BC40)-SUMIF(BC37,設定!B11,BB37:BC37)-SUMIF(BC39,設定!B11,BB39:BC39)-SUMIF(BC56:BC125,設定!B11,BB56:BB125)</f>
        <v>0</v>
      </c>
      <c r="BC26" s="351"/>
      <c r="BD26" s="350">
        <f>BB26+SUMIF(BE44:BE53,設定!B11,BD44:BE53)+SUMIF(BE38,設定!B11,BD38:BE38)+SUMIF(BE40,設定!B11,BD40:BE40)-SUMIF(BE37,設定!B11,BD37:BE37)-SUMIF(BE39,設定!B11,BD39:BE39)-SUMIF(BE56:BE125,設定!B11,BD56:BE125)</f>
        <v>0</v>
      </c>
      <c r="BE26" s="351"/>
      <c r="BF26" s="350">
        <f>BD26+SUMIF(BG44:BG53,設定!B11,BF44:BG53)+SUMIF(BG38,設定!B11,BF38:BG38)+SUMIF(BG40,設定!B11,BF40:BG40)-SUMIF(BG37,設定!B11,BF37:BG37)-SUMIF(BG39,設定!B11,BF39:BG39)-SUMIF(BG56:BG125,設定!B11,BF56:BF125)</f>
        <v>0</v>
      </c>
      <c r="BG26" s="351"/>
      <c r="BH26" s="350">
        <f>BF26+SUMIF(BI44:BI53,設定!B11,BH44:BI53)+SUMIF(BI38,設定!B11,BH38:BI38)+SUMIF(BI40,設定!B11,BH40:BI40)-SUMIF(BI37,設定!B11,BH37:BI37)-SUMIF(BI39,設定!B11,BH39:BI39)-SUMIF(BI56:BI125,設定!B11,BH56:BH125)</f>
        <v>0</v>
      </c>
      <c r="BI26" s="351"/>
      <c r="BJ26" s="350">
        <f>BH26+SUMIF(BK44:BK53,設定!B11,BJ44:BK53)+SUMIF(BK38,設定!B11,BJ38:BK38)+SUMIF(BK40,設定!B11,BJ40:BK40)-SUMIF(BK37,設定!B11,BJ37:BK37)-SUMIF(BK39,設定!B11,BJ39:BK39)-SUMIF(BK56:BK125,設定!B11,BJ56:BJ125)</f>
        <v>0</v>
      </c>
      <c r="BK26" s="351"/>
      <c r="BL26" s="350">
        <f>BJ26+SUMIF(BM44:BM53,設定!B11,BL44:BM53)+SUMIF(BM38,設定!B11,BL38:BM38)+SUMIF(BM40,設定!B11,BL40:BM40)-SUMIF(BM37,設定!B11,BL37:BM37)-SUMIF(BM39,設定!B11,BL39:BM39)-SUMIF(BM56:BM125,設定!B11,BL56:BL125)</f>
        <v>0</v>
      </c>
      <c r="BM26" s="352"/>
    </row>
    <row r="27" spans="2:65" s="98" customFormat="1" ht="18.75" customHeight="1">
      <c r="B27" s="364"/>
      <c r="C27" s="140">
        <f>設定!B12</f>
        <v>0</v>
      </c>
      <c r="D27" s="354">
        <f>設定!R12+SUMIF(E44:E53,設定!B12,D44:E53)+SUMIF(E38,設定!B12,D38:E38)+SUMIF(E40,設定!B12,D40:E40)-SUMIF(E37,設定!B12,D37:E37)-SUMIF(E39,設定!B12,D39:E39)-SUMIF(E56:E125,設定!B12,D56:D125)</f>
        <v>0</v>
      </c>
      <c r="E27" s="355"/>
      <c r="F27" s="354">
        <f>D27+SUMIF(G44:G53,設定!B12,F44:G53)+SUMIF(G38,設定!B12,F38:G38)+SUMIF(G40,設定!B12,F40:G40)-SUMIF(G37,設定!B12,F37:G37)-SUMIF(G39,設定!B12,F39:G39)-SUMIF(G56:G125,設定!B12,F56:F125)</f>
        <v>0</v>
      </c>
      <c r="G27" s="355"/>
      <c r="H27" s="354">
        <f>F27+SUMIF(I44:I53,設定!B12,H44:I53)+SUMIF(I38,設定!B12,H38:I38)+SUMIF(I40,設定!B12,H40:I40)-SUMIF(I37,設定!B12,H37:I37)-SUMIF(I39,設定!B12,H39:I39)-SUMIF(I56:I125,設定!B12,H56:H125)</f>
        <v>0</v>
      </c>
      <c r="I27" s="355"/>
      <c r="J27" s="354">
        <f>H27+SUMIF(K44:K53,設定!B12,J44:K53)+SUMIF(K38,設定!B12,J38:K38)+SUMIF(K40,設定!B12,J40:K40)-SUMIF(K37,設定!B12,J37:K37)-SUMIF(K39,設定!B12,J39:K39)-SUMIF(K56:K125,設定!B12,J56:J125)</f>
        <v>0</v>
      </c>
      <c r="K27" s="355"/>
      <c r="L27" s="354">
        <f>J27+SUMIF(M44:M53,設定!B12,L44:M53)+SUMIF(M38,設定!B12,L38:M38)+SUMIF(M40,設定!B12,L40:M40)-SUMIF(M37,設定!B12,L37:M37)-SUMIF(M39,設定!B12,L39:M39)-SUMIF(M56:M125,設定!B12,L56:L125)</f>
        <v>0</v>
      </c>
      <c r="M27" s="355"/>
      <c r="N27" s="354">
        <f>L27+SUMIF(O44:O53,設定!B12,N44:O53)+SUMIF(O38,設定!B12,N38:O38)+SUMIF(O40,設定!B12,N40:O40)-SUMIF(O37,設定!B12,N37:O37)-SUMIF(O39,設定!B12,N39:O39)-SUMIF(O56:O125,設定!B12,N56:N125)</f>
        <v>0</v>
      </c>
      <c r="O27" s="355"/>
      <c r="P27" s="354">
        <f>N27+SUMIF(Q44:Q53,設定!B12,P44:Q53)+SUMIF(Q38,設定!B12,P38:Q38)+SUMIF(Q40,設定!B12,P40:Q40)-SUMIF(Q37,設定!B12,P37:Q37)-SUMIF(Q39,設定!B12,P39:Q39)-SUMIF(Q56:Q125,設定!B12,P56:P125)</f>
        <v>0</v>
      </c>
      <c r="Q27" s="355"/>
      <c r="R27" s="354">
        <f>P27+SUMIF(S44:S53,設定!B12,R44:S53)+SUMIF(S38,設定!B12,R38:S38)+SUMIF(S40,設定!B12,R40:S40)-SUMIF(S37,設定!B12,R37:S37)-SUMIF(S39,設定!B12,R39:S39)-SUMIF(S56:S125,設定!B12,R56:R125)</f>
        <v>0</v>
      </c>
      <c r="S27" s="355"/>
      <c r="T27" s="354">
        <f>R27+SUMIF(U44:U53,設定!B12,T44:U53)+SUMIF(U38,設定!B12,T38:U38)+SUMIF(U40,設定!B12,T40:U40)-SUMIF(U37,設定!B12,T37:U37)-SUMIF(U39,設定!B12,T39:U39)-SUMIF(U56:U125,設定!B12,T56:T125)</f>
        <v>0</v>
      </c>
      <c r="U27" s="355"/>
      <c r="V27" s="354">
        <f>T27+SUMIF(W44:W53,設定!B12,V44:W53)+SUMIF(W38,設定!B12,V38:W38)+SUMIF(W40,設定!B12,V40:W40)-SUMIF(W37,設定!B12,V37:W37)-SUMIF(W39,設定!B12,V39:W39)-SUMIF(W56:W125,設定!B12,V56:V125)</f>
        <v>0</v>
      </c>
      <c r="W27" s="355"/>
      <c r="X27" s="354">
        <f>V27+SUMIF(Y44:Y53,設定!B12,X44:Y53)+SUMIF(Y38,設定!B12,X38:Y38)+SUMIF(Y40,設定!B12,X40:Y40)-SUMIF(Y37,設定!B12,X37:Y37)-SUMIF(Y39,設定!B12,X39:Y39)-SUMIF(Y56:Y125,設定!B12,X56:X125)</f>
        <v>0</v>
      </c>
      <c r="Y27" s="355"/>
      <c r="Z27" s="354">
        <f>X27+SUMIF(AA44:AA53,設定!B12,Z44:AA53)+SUMIF(AA38,設定!B12,Z38:AA38)+SUMIF(AA40,設定!B12,Z40:AA40)-SUMIF(AA37,設定!B12,Z37:AA37)-SUMIF(AA39,設定!B12,Z39:AA39)-SUMIF(AA56:AA125,設定!B12,Z56:Z125)</f>
        <v>0</v>
      </c>
      <c r="AA27" s="355"/>
      <c r="AB27" s="354">
        <f>Z27+SUMIF(AC44:AC53,設定!B12,AB44:AC53)+SUMIF(AC38,設定!B12,AB38:AC38)+SUMIF(AC40,設定!B12,AB40:AC40)-SUMIF(AC37,設定!B12,AB37:AC37)-SUMIF(AC39,設定!B12,AB39:AC39)-SUMIF(AC56:AC125,設定!B12,AB56:AB125)</f>
        <v>0</v>
      </c>
      <c r="AC27" s="355"/>
      <c r="AD27" s="354">
        <f>AB27+SUMIF(AE44:AE53,設定!B12,AD44:AE53)+SUMIF(AE38,設定!B12,AD38:AE38)+SUMIF(AE40,設定!B12,AD40:AE40)-SUMIF(AE37,設定!B12,AD37:AE37)-SUMIF(AE39,設定!B12,AD39:AE39)-SUMIF(AE56:AE125,設定!B12,AD56:AE125)</f>
        <v>0</v>
      </c>
      <c r="AE27" s="355"/>
      <c r="AF27" s="354">
        <f>AD27+SUMIF(AG44:AG53,設定!B12,AF44:AG53)+SUMIF(AG38,設定!B12,AF38:AG38)+SUMIF(AG40,設定!B12,AF40:AG40)-SUMIF(AG37,設定!B12,AF37:AG37)-SUMIF(AG39,設定!B12,AF39:AG39)-SUMIF(AG56:AG125,設定!B12,AF56:AF125)</f>
        <v>0</v>
      </c>
      <c r="AG27" s="355"/>
      <c r="AH27" s="354">
        <f>AF27+SUMIF(AI44:AI53,設定!B12,AH44:AI53)+SUMIF(AI38,設定!B12,AH38:AI38)+SUMIF(AI40,設定!B12,AH40:AI40)-SUMIF(AI37,設定!B12,AH37:AI37)-SUMIF(AI39,設定!B12,AH39:AI39)-SUMIF(AI56:AI125,設定!B12,AH56:AH125)</f>
        <v>0</v>
      </c>
      <c r="AI27" s="355"/>
      <c r="AJ27" s="354">
        <f>AH27+SUMIF(AK44:AK53,設定!B12,AJ44:AK53)+SUMIF(AK38,設定!B12,AJ38:AK38)+SUMIF(AK40,設定!B12,AJ40:AK40)-SUMIF(AK37,設定!B12,AJ37:AK37)-SUMIF(AK39,設定!B12,AJ39:AK39)-SUMIF(AK56:AK125,設定!B12,AJ56:AJ125)</f>
        <v>0</v>
      </c>
      <c r="AK27" s="355"/>
      <c r="AL27" s="354">
        <f>AJ27+SUMIF(AM44:AM53,設定!B12,AL44:AM53)+SUMIF(AM38,設定!B12,AL38:AM38)+SUMIF(AM40,設定!B12,AL40:AM40)-SUMIF(AM37,設定!B12,AL37:AM37)-SUMIF(AM39,設定!B12,AL39:AM39)-SUMIF(AM56:AM125,設定!B12,AL56:AL125)</f>
        <v>0</v>
      </c>
      <c r="AM27" s="355"/>
      <c r="AN27" s="354">
        <f>AL27+SUMIF(AO44:AO53,設定!B12,AN44:AO53)+SUMIF(AO38,設定!B12,AN38:AO38)+SUMIF(AO40,設定!B12,AN40:AO40)-SUMIF(AO37,設定!B12,AN37:AO37)-SUMIF(AO39,設定!B12,AN39:AO39)-SUMIF(AO56:AO125,設定!B12,AN56:AN125)</f>
        <v>0</v>
      </c>
      <c r="AO27" s="355"/>
      <c r="AP27" s="354">
        <f>AN27+SUMIF(AQ44:AQ53,設定!B12,AP44:AQ53)+SUMIF(AQ38,設定!B12,AP38:AQ38)+SUMIF(AQ40,設定!B12,AP40:AQ40)-SUMIF(AQ37,設定!B12,AP37:AQ37)-SUMIF(AQ39,設定!B12,AP39:AQ39)-SUMIF(AQ56:AQ125,設定!B12,AP56:AP125)</f>
        <v>0</v>
      </c>
      <c r="AQ27" s="355"/>
      <c r="AR27" s="354">
        <f>AP27+SUMIF(AS44:AS53,設定!B12,AR44:AS53)+SUMIF(AS38,設定!B12,AR38:AS38)+SUMIF(AS40,設定!B12,AR40:AS40)-SUMIF(AS37,設定!B12,AR37:AS37)-SUMIF(AS39,設定!B12,AR39:AS39)-SUMIF(AS56:AS125,設定!B12,AR56:AR125)</f>
        <v>0</v>
      </c>
      <c r="AS27" s="355"/>
      <c r="AT27" s="354">
        <f>AR27+SUMIF(AU44:AU53,設定!B12,AT44:AU53)+SUMIF(AU38,設定!B12,AT38:AU38)+SUMIF(AU40,設定!B12,AT40:AU40)-SUMIF(AU37,設定!B12,AT37:AU37)-SUMIF(AU39,設定!B12,AT39:AU39)-SUMIF(AU56:AU125,設定!B12,AT56:AT125)</f>
        <v>0</v>
      </c>
      <c r="AU27" s="355"/>
      <c r="AV27" s="354">
        <f>AT27+SUMIF(AW44:AW53,設定!B12,AV44:AW53)+SUMIF(AW38,設定!B12,AV38:AW38)+SUMIF(AW40,設定!B12,AV40:AW40)-SUMIF(AW37,設定!B12,AV37:AW37)-SUMIF(AW39,設定!B12,AV39:AW39)-SUMIF(AW56:AW125,設定!B12,AV56:AV125)</f>
        <v>0</v>
      </c>
      <c r="AW27" s="355"/>
      <c r="AX27" s="354">
        <f>AV27+SUMIF(AY44:AY53,設定!B12,AX44:AY53)+SUMIF(AY38,設定!B12,AX38:AY38)+SUMIF(AY40,設定!B12,AX40:AY40)-SUMIF(AY37,設定!B12,AX37:AY37)-SUMIF(AY39,設定!B12,AX39:AY39)-SUMIF(AY56:AY125,設定!B12,AX56:AX125)</f>
        <v>0</v>
      </c>
      <c r="AY27" s="355"/>
      <c r="AZ27" s="354">
        <f>AX27+SUMIF(BA44:BA53,設定!B12,AZ44:BA53)+SUMIF(BA38,設定!B12,AZ38:BA38)+SUMIF(BA40,設定!B12,AZ40:BA40)-SUMIF(BA37,設定!B12,AZ37:BA37)-SUMIF(BA39,設定!B12,AZ39:BA39)-SUMIF(BA56:BA125,設定!B12,AZ56:AZ125)</f>
        <v>0</v>
      </c>
      <c r="BA27" s="355"/>
      <c r="BB27" s="354">
        <f>AZ27+SUMIF(BC44:BC53,設定!B12,BB44:BC53)+SUMIF(BC38,設定!B12,BB38:BC38)+SUMIF(BC40,設定!B12,BB40:BC40)-SUMIF(BC37,設定!B12,BB37:BC37)-SUMIF(BC39,設定!B12,BB39:BC39)-SUMIF(BC56:BC125,設定!B12,BB56:BB125)</f>
        <v>0</v>
      </c>
      <c r="BC27" s="355"/>
      <c r="BD27" s="354">
        <f>BB27+SUMIF(BE44:BE53,設定!B12,BD44:BE53)+SUMIF(BE38,設定!B12,BD38:BE38)+SUMIF(BE40,設定!B12,BD40:BE40)-SUMIF(BE37,設定!B12,BD37:BE37)-SUMIF(BE39,設定!B12,BD39:BE39)-SUMIF(BE56:BE125,設定!B12,BD56:BE125)</f>
        <v>0</v>
      </c>
      <c r="BE27" s="355"/>
      <c r="BF27" s="354">
        <f>BD27+SUMIF(BG44:BG53,設定!B12,BF44:BG53)+SUMIF(BG38,設定!B12,BF38:BG38)+SUMIF(BG40,設定!B12,BF40:BG40)-SUMIF(BG37,設定!B12,BF37:BG37)-SUMIF(BG39,設定!B12,BF39:BG39)-SUMIF(BG56:BG125,設定!B12,BF56:BF125)</f>
        <v>0</v>
      </c>
      <c r="BG27" s="355"/>
      <c r="BH27" s="354">
        <f>BF27+SUMIF(BI44:BI53,設定!B12,BH44:BI53)+SUMIF(BI38,設定!B12,BH38:BI38)+SUMIF(BI40,設定!B12,BH40:BI40)-SUMIF(BI37,設定!B12,BH37:BI37)-SUMIF(BI39,設定!B12,BH39:BI39)-SUMIF(BI56:BI125,設定!B12,BH56:BH125)</f>
        <v>0</v>
      </c>
      <c r="BI27" s="355"/>
      <c r="BJ27" s="354">
        <f>BH27+SUMIF(BK44:BK53,設定!B12,BJ44:BK53)+SUMIF(BK38,設定!B12,BJ38:BK38)+SUMIF(BK40,設定!B12,BJ40:BK40)-SUMIF(BK37,設定!B12,BJ37:BK37)-SUMIF(BK39,設定!B12,BJ39:BK39)-SUMIF(BK56:BK125,設定!B12,BJ56:BJ125)</f>
        <v>0</v>
      </c>
      <c r="BK27" s="355"/>
      <c r="BL27" s="354">
        <f>BJ27+SUMIF(BM44:BM53,設定!B12,BL44:BM53)+SUMIF(BM38,設定!B12,BL38:BM38)+SUMIF(BM40,設定!B12,BL40:BM40)-SUMIF(BM37,設定!B12,BL37:BM37)-SUMIF(BM39,設定!B12,BL39:BM39)-SUMIF(BM56:BM125,設定!B12,BL56:BL125)</f>
        <v>0</v>
      </c>
      <c r="BM27" s="356"/>
    </row>
    <row r="28" spans="2:65" s="98" customFormat="1" ht="18.75" customHeight="1">
      <c r="B28" s="364"/>
      <c r="C28" s="210">
        <f>設定!B13</f>
        <v>0</v>
      </c>
      <c r="D28" s="350">
        <f>設定!R13+SUMIF(E44:E53,設定!B13,D44:E53)+SUMIF(E38,設定!B13,D38:E38)+SUMIF(E40,設定!B13,D40:E40)-SUMIF(E37,設定!B13,D37:E37)-SUMIF(E39,設定!B13,D39:E39)-SUMIF(E56:E125,設定!B13,D56:D125)</f>
        <v>0</v>
      </c>
      <c r="E28" s="351"/>
      <c r="F28" s="350">
        <f>D28+SUMIF(G44:G53,設定!B13,F44:G53)+SUMIF(G38,設定!B13,F38:G38)+SUMIF(G40,設定!B13,F40:G40)-SUMIF(G37,設定!B13,F37:G37)-SUMIF(G39,設定!B13,F39:G39)-SUMIF(G56:G125,設定!B13,F56:F125)</f>
        <v>0</v>
      </c>
      <c r="G28" s="351"/>
      <c r="H28" s="350">
        <f>F28+SUMIF(I44:I53,設定!B13,H44:I53)+SUMIF(I38,設定!B13,H38:I38)+SUMIF(I40,設定!B13,H40:I40)-SUMIF(I37,設定!B13,H37:I37)-SUMIF(I39,設定!B13,H39:I39)-SUMIF(I56:I125,設定!B13,H56:H125)</f>
        <v>0</v>
      </c>
      <c r="I28" s="351"/>
      <c r="J28" s="350">
        <f>H28+SUMIF(K44:K53,設定!B13,J44:K53)+SUMIF(K38,設定!B13,J38:K38)+SUMIF(K40,設定!B13,J40:K40)-SUMIF(K37,設定!B13,J37:K37)-SUMIF(K39,設定!B13,J39:K39)-SUMIF(K56:K125,設定!B13,J56:J125)</f>
        <v>0</v>
      </c>
      <c r="K28" s="351"/>
      <c r="L28" s="350">
        <f>J28+SUMIF(M44:M53,設定!B13,L44:M53)+SUMIF(M38,設定!B13,L38:M38)+SUMIF(M40,設定!B13,L40:M40)-SUMIF(M37,設定!B13,L37:M37)-SUMIF(M39,設定!B13,L39:M39)-SUMIF(M56:M125,設定!B13,L56:L125)</f>
        <v>0</v>
      </c>
      <c r="M28" s="351"/>
      <c r="N28" s="350">
        <f>L28+SUMIF(O44:O53,設定!B13,N44:O53)+SUMIF(O38,設定!B13,N38:O38)+SUMIF(O40,設定!B13,N40:O40)-SUMIF(O37,設定!B13,N37:O37)-SUMIF(O39,設定!B13,N39:O39)-SUMIF(O56:O125,設定!B13,N56:N125)</f>
        <v>0</v>
      </c>
      <c r="O28" s="351"/>
      <c r="P28" s="350">
        <f>N28+SUMIF(Q44:Q53,設定!B13,P44:Q53)+SUMIF(Q38,設定!B13,P38:Q38)+SUMIF(Q40,設定!B13,P40:Q40)-SUMIF(Q37,設定!B13,P37:Q37)-SUMIF(Q39,設定!B13,P39:Q39)-SUMIF(Q56:Q125,設定!B13,P56:P125)</f>
        <v>0</v>
      </c>
      <c r="Q28" s="351"/>
      <c r="R28" s="350">
        <f>P28+SUMIF(S44:S53,設定!B13,R44:S53)+SUMIF(S38,設定!B13,R38:S38)+SUMIF(S40,設定!B13,R40:S40)-SUMIF(S37,設定!B13,R37:S37)-SUMIF(S39,設定!B13,R39:S39)-SUMIF(S56:S125,設定!B13,R56:R125)</f>
        <v>0</v>
      </c>
      <c r="S28" s="351"/>
      <c r="T28" s="350">
        <f>R28+SUMIF(U44:U53,設定!B13,T44:U53)+SUMIF(U38,設定!B13,T38:U38)+SUMIF(U40,設定!B13,T40:U40)-SUMIF(U37,設定!B13,T37:U37)-SUMIF(U39,設定!B13,T39:U39)-SUMIF(U56:U125,設定!B13,T56:T125)</f>
        <v>0</v>
      </c>
      <c r="U28" s="351"/>
      <c r="V28" s="350">
        <f>T28+SUMIF(W44:W53,設定!B13,V44:W53)+SUMIF(W38,設定!B13,V38:W38)+SUMIF(W40,設定!B13,V40:W40)-SUMIF(W37,設定!B13,V37:W37)-SUMIF(W39,設定!B13,V39:W39)-SUMIF(W56:W125,設定!B13,V56:V125)</f>
        <v>0</v>
      </c>
      <c r="W28" s="351"/>
      <c r="X28" s="350">
        <f>V28+SUMIF(Y44:Y53,設定!B13,X44:Y53)+SUMIF(Y38,設定!B13,X38:Y38)+SUMIF(Y40,設定!B13,X40:Y40)-SUMIF(Y37,設定!B13,X37:Y37)-SUMIF(Y39,設定!B13,X39:Y39)-SUMIF(Y56:Y125,設定!B13,X56:X125)</f>
        <v>0</v>
      </c>
      <c r="Y28" s="351"/>
      <c r="Z28" s="350">
        <f>X28+SUMIF(AA44:AA53,設定!B13,Z44:AA53)+SUMIF(AA38,設定!B13,Z38:AA38)+SUMIF(AA40,設定!B13,Z40:AA40)-SUMIF(AA37,設定!B13,Z37:AA37)-SUMIF(AA39,設定!B13,Z39:AA39)-SUMIF(AA56:AA125,設定!B13,Z56:Z125)</f>
        <v>0</v>
      </c>
      <c r="AA28" s="351"/>
      <c r="AB28" s="350">
        <f>Z28+SUMIF(AC44:AC53,設定!B13,AB44:AC53)+SUMIF(AC38,設定!B13,AB38:AC38)+SUMIF(AC40,設定!B13,AB40:AC40)-SUMIF(AC37,設定!B13,AB37:AC37)-SUMIF(AC39,設定!B13,AB39:AC39)-SUMIF(AC56:AC125,設定!B13,AB56:AB125)</f>
        <v>0</v>
      </c>
      <c r="AC28" s="351"/>
      <c r="AD28" s="350">
        <f>AB28+SUMIF(AE44:AE53,設定!B13,AD44:AE53)+SUMIF(AE38,設定!B13,AD38:AE38)+SUMIF(AE40,設定!B13,AD40:AE40)-SUMIF(AE37,設定!B13,AD37:AE37)-SUMIF(AE39,設定!B13,AD39:AE39)-SUMIF(AE56:AE125,設定!B13,AD56:AE125)</f>
        <v>0</v>
      </c>
      <c r="AE28" s="351"/>
      <c r="AF28" s="350">
        <f>AD28+SUMIF(AG44:AG53,設定!B13,AF44:AG53)+SUMIF(AG38,設定!B13,AF38:AG38)+SUMIF(AG40,設定!B13,AF40:AG40)-SUMIF(AG37,設定!B13,AF37:AG37)-SUMIF(AG39,設定!B13,AF39:AG39)-SUMIF(AG56:AG125,設定!B13,AF56:AF125)</f>
        <v>0</v>
      </c>
      <c r="AG28" s="351"/>
      <c r="AH28" s="350">
        <f>AF28+SUMIF(AI44:AI53,設定!B13,AH44:AI53)+SUMIF(AI38,設定!B13,AH38:AI38)+SUMIF(AI40,設定!B13,AH40:AI40)-SUMIF(AI37,設定!B13,AH37:AI37)-SUMIF(AI39,設定!B13,AH39:AI39)-SUMIF(AI56:AI125,設定!B13,AH56:AH125)</f>
        <v>0</v>
      </c>
      <c r="AI28" s="351"/>
      <c r="AJ28" s="350">
        <f>AH28+SUMIF(AK44:AK53,設定!B13,AJ44:AK53)+SUMIF(AK38,設定!B13,AJ38:AK38)+SUMIF(AK40,設定!B13,AJ40:AK40)-SUMIF(AK37,設定!B13,AJ37:AK37)-SUMIF(AK39,設定!B13,AJ39:AK39)-SUMIF(AK56:AK125,設定!B13,AJ56:AJ125)</f>
        <v>0</v>
      </c>
      <c r="AK28" s="351"/>
      <c r="AL28" s="350">
        <f>AJ28+SUMIF(AM44:AM53,設定!B13,AL44:AM53)+SUMIF(AM38,設定!B13,AL38:AM38)+SUMIF(AM40,設定!B13,AL40:AM40)-SUMIF(AM37,設定!B13,AL37:AM37)-SUMIF(AM39,設定!B13,AL39:AM39)-SUMIF(AM56:AM125,設定!B13,AL56:AL125)</f>
        <v>0</v>
      </c>
      <c r="AM28" s="351"/>
      <c r="AN28" s="350">
        <f>AL28+SUMIF(AO44:AO53,設定!B13,AN44:AO53)+SUMIF(AO38,設定!B13,AN38:AO38)+SUMIF(AO40,設定!B13,AN40:AO40)-SUMIF(AO37,設定!B13,AN37:AO37)-SUMIF(AO39,設定!B13,AN39:AO39)-SUMIF(AO56:AO125,設定!B13,AN56:AN125)</f>
        <v>0</v>
      </c>
      <c r="AO28" s="351"/>
      <c r="AP28" s="350">
        <f>AN28+SUMIF(AQ44:AQ53,設定!B13,AP44:AQ53)+SUMIF(AQ38,設定!B13,AP38:AQ38)+SUMIF(AQ40,設定!B13,AP40:AQ40)-SUMIF(AQ37,設定!B13,AP37:AQ37)-SUMIF(AQ39,設定!B13,AP39:AQ39)-SUMIF(AQ56:AQ125,設定!B13,AP56:AP125)</f>
        <v>0</v>
      </c>
      <c r="AQ28" s="351"/>
      <c r="AR28" s="350">
        <f>AP28+SUMIF(AS44:AS53,設定!B13,AR44:AS53)+SUMIF(AS38,設定!B13,AR38:AS38)+SUMIF(AS40,設定!B13,AR40:AS40)-SUMIF(AS37,設定!B13,AR37:AS37)-SUMIF(AS39,設定!B13,AR39:AS39)-SUMIF(AS56:AS125,設定!B13,AR56:AR125)</f>
        <v>0</v>
      </c>
      <c r="AS28" s="351"/>
      <c r="AT28" s="350">
        <f>AR28+SUMIF(AU44:AU53,設定!B13,AT44:AU53)+SUMIF(AU38,設定!B13,AT38:AU38)+SUMIF(AU40,設定!B13,AT40:AU40)-SUMIF(AU37,設定!B13,AT37:AU37)-SUMIF(AU39,設定!B13,AT39:AU39)-SUMIF(AU56:AU125,設定!B13,AT56:AT125)</f>
        <v>0</v>
      </c>
      <c r="AU28" s="351"/>
      <c r="AV28" s="350">
        <f>AT28+SUMIF(AW44:AW53,設定!B13,AV44:AW53)+SUMIF(AW38,設定!B13,AV38:AW38)+SUMIF(AW40,設定!B13,AV40:AW40)-SUMIF(AW37,設定!B13,AV37:AW37)-SUMIF(AW39,設定!B13,AV39:AW39)-SUMIF(AW56:AW125,設定!B13,AV56:AV125)</f>
        <v>0</v>
      </c>
      <c r="AW28" s="351"/>
      <c r="AX28" s="350">
        <f>AV28+SUMIF(AY44:AY53,設定!B13,AX44:AY53)+SUMIF(AY38,設定!B13,AX38:AY38)+SUMIF(AY40,設定!B13,AX40:AY40)-SUMIF(AY37,設定!B13,AX37:AY37)-SUMIF(AY39,設定!B13,AX39:AY39)-SUMIF(AY56:AY125,設定!B13,AX56:AX125)</f>
        <v>0</v>
      </c>
      <c r="AY28" s="351"/>
      <c r="AZ28" s="350">
        <f>AX28+SUMIF(BA44:BA53,設定!B13,AZ44:BA53)+SUMIF(BA38,設定!B13,AZ38:BA38)+SUMIF(BA40,設定!B13,AZ40:BA40)-SUMIF(BA37,設定!B13,AZ37:BA37)-SUMIF(BA39,設定!B13,AZ39:BA39)-SUMIF(BA56:BA125,設定!B13,AZ56:AZ125)</f>
        <v>0</v>
      </c>
      <c r="BA28" s="351"/>
      <c r="BB28" s="350">
        <f>AZ28+SUMIF(BC44:BC53,設定!B13,BB44:BC53)+SUMIF(BC38,設定!B13,BB38:BC38)+SUMIF(BC40,設定!B13,BB40:BC40)-SUMIF(BC37,設定!B13,BB37:BC37)-SUMIF(BC39,設定!B13,BB39:BC39)-SUMIF(BC56:BC125,設定!B13,BB56:BB125)</f>
        <v>0</v>
      </c>
      <c r="BC28" s="351"/>
      <c r="BD28" s="350">
        <f>BB28+SUMIF(BE44:BE53,設定!B13,BD44:BE53)+SUMIF(BE38,設定!B13,BD38:BE38)+SUMIF(BE40,設定!B13,BD40:BE40)-SUMIF(BE37,設定!B13,BD37:BE37)-SUMIF(BE39,設定!B13,BD39:BE39)-SUMIF(BE56:BE125,設定!B13,BD56:BE125)</f>
        <v>0</v>
      </c>
      <c r="BE28" s="351"/>
      <c r="BF28" s="350">
        <f>BD28+SUMIF(BG44:BG53,設定!B13,BF44:BG53)+SUMIF(BG38,設定!B13,BF38:BG38)+SUMIF(BG40,設定!B13,BF40:BG40)-SUMIF(BG37,設定!B13,BF37:BG37)-SUMIF(BG39,設定!B13,BF39:BG39)-SUMIF(BG56:BG125,設定!B13,BF56:BF125)</f>
        <v>0</v>
      </c>
      <c r="BG28" s="351"/>
      <c r="BH28" s="350">
        <f>BF28+SUMIF(BI44:BI53,設定!B13,BH44:BI53)+SUMIF(BI38,設定!B13,BH38:BI38)+SUMIF(BI40,設定!B13,BH40:BI40)-SUMIF(BI37,設定!B13,BH37:BI37)-SUMIF(BI39,設定!B13,BH39:BI39)-SUMIF(BI56:BI125,設定!B13,BH56:BH125)</f>
        <v>0</v>
      </c>
      <c r="BI28" s="351"/>
      <c r="BJ28" s="350">
        <f>BH28+SUMIF(BK44:BK53,設定!B13,BJ44:BK53)+SUMIF(BK38,設定!B13,BJ38:BK38)+SUMIF(BK40,設定!B13,BJ40:BK40)-SUMIF(BK37,設定!B13,BJ37:BK37)-SUMIF(BK39,設定!B13,BJ39:BK39)-SUMIF(BK56:BK125,設定!B13,BJ56:BJ125)</f>
        <v>0</v>
      </c>
      <c r="BK28" s="351"/>
      <c r="BL28" s="350">
        <f>BJ28+SUMIF(BM44:BM53,設定!B13,BL44:BM53)+SUMIF(BM38,設定!B13,BL38:BM38)+SUMIF(BM40,設定!B13,BL40:BM40)-SUMIF(BM37,設定!B13,BL37:BM37)-SUMIF(BM39,設定!B13,BL39:BM39)-SUMIF(BM56:BM125,設定!B13,BL56:BL125)</f>
        <v>0</v>
      </c>
      <c r="BM28" s="352"/>
    </row>
    <row r="29" spans="2:65" s="98" customFormat="1" ht="18.75" customHeight="1">
      <c r="B29" s="364"/>
      <c r="C29" s="140">
        <f>設定!B14</f>
        <v>0</v>
      </c>
      <c r="D29" s="354">
        <f>設定!R14+SUMIF(E44:E53,設定!B14,D44:E53)+SUMIF(E38,設定!B14,D38:E38)+SUMIF(E40,設定!B14,D40:E40)-SUMIF(E37,設定!B14,D37:E37)-SUMIF(E39,設定!B14,D39:E39)-SUMIF(E56:E125,設定!B14,D56:D125)</f>
        <v>0</v>
      </c>
      <c r="E29" s="355"/>
      <c r="F29" s="354">
        <f>D29+SUMIF(G44:G53,設定!B14,F44:G53)+SUMIF(G38,設定!B14,F38:G38)+SUMIF(G40,設定!B14,F40:G40)-SUMIF(G37,設定!B14,F37:G37)-SUMIF(G39,設定!B14,F39:G39)-SUMIF(G56:G125,設定!B14,F56:F125)</f>
        <v>0</v>
      </c>
      <c r="G29" s="355"/>
      <c r="H29" s="354">
        <f>F29+SUMIF(I44:I53,設定!B14,H44:I53)+SUMIF(I38,設定!B14,H38:I38)+SUMIF(I40,設定!B14,H40:I40)-SUMIF(I37,設定!B14,H37:I37)-SUMIF(I39,設定!B14,H39:I39)-SUMIF(I56:I125,設定!B14,H56:H125)</f>
        <v>0</v>
      </c>
      <c r="I29" s="355"/>
      <c r="J29" s="354">
        <f>H29+SUMIF(K44:K53,設定!B14,J44:K53)+SUMIF(K38,設定!B14,J38:K38)+SUMIF(K40,設定!B14,J40:K40)-SUMIF(K37,設定!B14,J37:K37)-SUMIF(K39,設定!B14,J39:K39)-SUMIF(K56:K125,設定!B14,J56:J125)</f>
        <v>0</v>
      </c>
      <c r="K29" s="355"/>
      <c r="L29" s="354">
        <f>J29+SUMIF(M44:M53,設定!B14,L44:M53)+SUMIF(M38,設定!B14,L38:M38)+SUMIF(M40,設定!B14,L40:M40)-SUMIF(M37,設定!B14,L37:M37)-SUMIF(M39,設定!B14,L39:M39)-SUMIF(M56:M125,設定!B14,L56:L125)</f>
        <v>0</v>
      </c>
      <c r="M29" s="355"/>
      <c r="N29" s="354">
        <f>L29+SUMIF(O44:O53,設定!B14,N44:O53)+SUMIF(O38,設定!B14,N38:O38)+SUMIF(O40,設定!B14,N40:O40)-SUMIF(O37,設定!B14,N37:O37)-SUMIF(O39,設定!B14,N39:O39)-SUMIF(O56:O125,設定!B14,N56:N125)</f>
        <v>0</v>
      </c>
      <c r="O29" s="355"/>
      <c r="P29" s="354">
        <f>N29+SUMIF(Q44:Q53,設定!B14,P44:Q53)+SUMIF(Q38,設定!B14,P38:Q38)+SUMIF(Q40,設定!B14,P40:Q40)-SUMIF(Q37,設定!B14,P37:Q37)-SUMIF(Q39,設定!B14,P39:Q39)-SUMIF(Q56:Q125,設定!B14,P56:P125)</f>
        <v>0</v>
      </c>
      <c r="Q29" s="355"/>
      <c r="R29" s="354">
        <f>P29+SUMIF(S44:S53,設定!B14,R44:S53)+SUMIF(S38,設定!B14,R38:S38)+SUMIF(S40,設定!B14,R40:S40)-SUMIF(S37,設定!B14,R37:S37)-SUMIF(S39,設定!B14,R39:S39)-SUMIF(S56:S125,設定!B14,R56:R125)</f>
        <v>0</v>
      </c>
      <c r="S29" s="355"/>
      <c r="T29" s="354">
        <f>R29+SUMIF(U44:U53,設定!B14,T44:U53)+SUMIF(U38,設定!B14,T38:U38)+SUMIF(U40,設定!B14,T40:U40)-SUMIF(U37,設定!B14,T37:U37)-SUMIF(U39,設定!B14,T39:U39)-SUMIF(U56:U125,設定!B14,T56:T125)</f>
        <v>0</v>
      </c>
      <c r="U29" s="355"/>
      <c r="V29" s="354">
        <f>T29+SUMIF(W44:W53,設定!B14,V44:W53)+SUMIF(W38,設定!B14,V38:W38)+SUMIF(W40,設定!B14,V40:W40)-SUMIF(W37,設定!B14,V37:W37)-SUMIF(W39,設定!B14,V39:W39)-SUMIF(W56:W125,設定!B14,V56:V125)</f>
        <v>0</v>
      </c>
      <c r="W29" s="355"/>
      <c r="X29" s="354">
        <f>V29+SUMIF(Y44:Y53,設定!B14,X44:Y53)+SUMIF(Y38,設定!B14,X38:Y38)+SUMIF(Y40,設定!B14,X40:Y40)-SUMIF(Y37,設定!B14,X37:Y37)-SUMIF(Y39,設定!B14,X39:Y39)-SUMIF(Y56:Y125,設定!B14,X56:X125)</f>
        <v>0</v>
      </c>
      <c r="Y29" s="355"/>
      <c r="Z29" s="354">
        <f>X29+SUMIF(AA44:AA53,設定!B14,Z44:AA53)+SUMIF(AA38,設定!B14,Z38:AA38)+SUMIF(AA40,設定!B14,Z40:AA40)-SUMIF(AA37,設定!B14,Z37:AA37)-SUMIF(AA39,設定!B14,Z39:AA39)-SUMIF(AA56:AA125,設定!B14,Z56:Z125)</f>
        <v>0</v>
      </c>
      <c r="AA29" s="355"/>
      <c r="AB29" s="354">
        <f>Z29+SUMIF(AC44:AC53,設定!B14,AB44:AC53)+SUMIF(AC38,設定!B14,AB38:AC38)+SUMIF(AC40,設定!B14,AB40:AC40)-SUMIF(AC37,設定!B14,AB37:AC37)-SUMIF(AC39,設定!B14,AB39:AC39)-SUMIF(AC56:AC125,設定!B14,AB56:AB125)</f>
        <v>0</v>
      </c>
      <c r="AC29" s="355"/>
      <c r="AD29" s="354">
        <f>AB29+SUMIF(AE44:AE53,設定!B14,AD44:AE53)+SUMIF(AE38,設定!B14,AD38:AE38)+SUMIF(AE40,設定!B14,AD40:AE40)-SUMIF(AE37,設定!B14,AD37:AE37)-SUMIF(AE39,設定!B14,AD39:AE39)-SUMIF(AE56:AE125,設定!B14,AD56:AE125)</f>
        <v>0</v>
      </c>
      <c r="AE29" s="355"/>
      <c r="AF29" s="354">
        <f>AD29+SUMIF(AG44:AG53,設定!B14,AF44:AG53)+SUMIF(AG38,設定!B14,AF38:AG38)+SUMIF(AG40,設定!B14,AF40:AG40)-SUMIF(AG37,設定!B14,AF37:AG37)-SUMIF(AG39,設定!B14,AF39:AG39)-SUMIF(AG56:AG125,設定!B14,AF56:AF125)</f>
        <v>0</v>
      </c>
      <c r="AG29" s="355"/>
      <c r="AH29" s="354">
        <f>AF29+SUMIF(AI44:AI53,設定!B14,AH44:AI53)+SUMIF(AI38,設定!B14,AH38:AI38)+SUMIF(AI40,設定!B14,AH40:AI40)-SUMIF(AI37,設定!B14,AH37:AI37)-SUMIF(AI39,設定!B14,AH39:AI39)-SUMIF(AI56:AI125,設定!B14,AH56:AH125)</f>
        <v>0</v>
      </c>
      <c r="AI29" s="355"/>
      <c r="AJ29" s="354">
        <f>AH29+SUMIF(AK44:AK53,設定!B14,AJ44:AK53)+SUMIF(AK38,設定!B14,AJ38:AK38)+SUMIF(AK40,設定!B14,AJ40:AK40)-SUMIF(AK37,設定!B14,AJ37:AK37)-SUMIF(AK39,設定!B14,AJ39:AK39)-SUMIF(AK56:AK125,設定!B14,AJ56:AJ125)</f>
        <v>0</v>
      </c>
      <c r="AK29" s="355"/>
      <c r="AL29" s="354">
        <f>AJ29+SUMIF(AM44:AM53,設定!B14,AL44:AM53)+SUMIF(AM38,設定!B14,AL38:AM38)+SUMIF(AM40,設定!B14,AL40:AM40)-SUMIF(AM37,設定!B14,AL37:AM37)-SUMIF(AM39,設定!B14,AL39:AM39)-SUMIF(AM56:AM125,設定!B14,AL56:AL125)</f>
        <v>0</v>
      </c>
      <c r="AM29" s="355"/>
      <c r="AN29" s="354">
        <f>AL29+SUMIF(AO44:AO53,設定!B14,AN44:AO53)+SUMIF(AO38,設定!B14,AN38:AO38)+SUMIF(AO40,設定!B14,AN40:AO40)-SUMIF(AO37,設定!B14,AN37:AO37)-SUMIF(AO39,設定!B14,AN39:AO39)-SUMIF(AO56:AO125,設定!B14,AN56:AN125)</f>
        <v>0</v>
      </c>
      <c r="AO29" s="355"/>
      <c r="AP29" s="354">
        <f>AN29+SUMIF(AQ44:AQ53,設定!B14,AP44:AQ53)+SUMIF(AQ38,設定!B14,AP38:AQ38)+SUMIF(AQ40,設定!B14,AP40:AQ40)-SUMIF(AQ37,設定!B14,AP37:AQ37)-SUMIF(AQ39,設定!B14,AP39:AQ39)-SUMIF(AQ56:AQ125,設定!B14,AP56:AP125)</f>
        <v>0</v>
      </c>
      <c r="AQ29" s="355"/>
      <c r="AR29" s="354">
        <f>AP29+SUMIF(AS44:AS53,設定!B14,AR44:AS53)+SUMIF(AS38,設定!B14,AR38:AS38)+SUMIF(AS40,設定!B14,AR40:AS40)-SUMIF(AS37,設定!B14,AR37:AS37)-SUMIF(AS39,設定!B14,AR39:AS39)-SUMIF(AS56:AS125,設定!B14,AR56:AR125)</f>
        <v>0</v>
      </c>
      <c r="AS29" s="355"/>
      <c r="AT29" s="354">
        <f>AR29+SUMIF(AU44:AU53,設定!B14,AT44:AU53)+SUMIF(AU38,設定!B14,AT38:AU38)+SUMIF(AU40,設定!B14,AT40:AU40)-SUMIF(AU37,設定!B14,AT37:AU37)-SUMIF(AU39,設定!B14,AT39:AU39)-SUMIF(AU56:AU125,設定!B14,AT56:AT125)</f>
        <v>0</v>
      </c>
      <c r="AU29" s="355"/>
      <c r="AV29" s="354">
        <f>AT29+SUMIF(AW44:AW53,設定!B14,AV44:AW53)+SUMIF(AW38,設定!B14,AV38:AW38)+SUMIF(AW40,設定!B14,AV40:AW40)-SUMIF(AW37,設定!B14,AV37:AW37)-SUMIF(AW39,設定!B14,AV39:AW39)-SUMIF(AW56:AW125,設定!B14,AV56:AV125)</f>
        <v>0</v>
      </c>
      <c r="AW29" s="355"/>
      <c r="AX29" s="354">
        <f>AV29+SUMIF(AY44:AY53,設定!B14,AX44:AY53)+SUMIF(AY38,設定!B14,AX38:AY38)+SUMIF(AY40,設定!B14,AX40:AY40)-SUMIF(AY37,設定!B14,AX37:AY37)-SUMIF(AY39,設定!B14,AX39:AY39)-SUMIF(AY56:AY125,設定!B14,AX56:AX125)</f>
        <v>0</v>
      </c>
      <c r="AY29" s="355"/>
      <c r="AZ29" s="354">
        <f>AX29+SUMIF(BA44:BA53,設定!B14,AZ44:BA53)+SUMIF(BA38,設定!B14,AZ38:BA38)+SUMIF(BA40,設定!B14,AZ40:BA40)-SUMIF(BA37,設定!B14,AZ37:BA37)-SUMIF(BA39,設定!B14,AZ39:BA39)-SUMIF(BA56:BA125,設定!B14,AZ56:AZ125)</f>
        <v>0</v>
      </c>
      <c r="BA29" s="355"/>
      <c r="BB29" s="354">
        <f>AZ29+SUMIF(BC44:BC53,設定!B14,BB44:BC53)+SUMIF(BC38,設定!B14,BB38:BC38)+SUMIF(BC40,設定!B14,BB40:BC40)-SUMIF(BC37,設定!B14,BB37:BC37)-SUMIF(BC39,設定!B14,BB39:BC39)-SUMIF(BC56:BC125,設定!B14,BB56:BB125)</f>
        <v>0</v>
      </c>
      <c r="BC29" s="355"/>
      <c r="BD29" s="354">
        <f>BB29+SUMIF(BE44:BE53,設定!B14,BD44:BE53)+SUMIF(BE38,設定!B14,BD38:BE38)+SUMIF(BE40,設定!B14,BD40:BE40)-SUMIF(BE37,設定!B14,BD37:BE37)-SUMIF(BE39,設定!B14,BD39:BE39)-SUMIF(BE56:BE125,設定!B14,BD56:BE125)</f>
        <v>0</v>
      </c>
      <c r="BE29" s="355"/>
      <c r="BF29" s="354">
        <f>BD29+SUMIF(BG44:BG53,設定!B14,BF44:BG53)+SUMIF(BG38,設定!B14,BF38:BG38)+SUMIF(BG40,設定!B14,BF40:BG40)-SUMIF(BG37,設定!B14,BF37:BG37)-SUMIF(BG39,設定!B14,BF39:BG39)-SUMIF(BG56:BG125,設定!B14,BF56:BF125)</f>
        <v>0</v>
      </c>
      <c r="BG29" s="355"/>
      <c r="BH29" s="354">
        <f>BF29+SUMIF(BI44:BI53,設定!B14,BH44:BI53)+SUMIF(BI38,設定!B14,BH38:BI38)+SUMIF(BI40,設定!B14,BH40:BI40)-SUMIF(BI37,設定!B14,BH37:BI37)-SUMIF(BI39,設定!B14,BH39:BI39)-SUMIF(BI56:BI125,設定!B14,BH56:BH125)</f>
        <v>0</v>
      </c>
      <c r="BI29" s="355"/>
      <c r="BJ29" s="354">
        <f>BH29+SUMIF(BK44:BK53,設定!B14,BJ44:BK53)+SUMIF(BK38,設定!B14,BJ38:BK38)+SUMIF(BK40,設定!B14,BJ40:BK40)-SUMIF(BK37,設定!B14,BJ37:BK37)-SUMIF(BK39,設定!B14,BJ39:BK39)-SUMIF(BK56:BK125,設定!B14,BJ56:BJ125)</f>
        <v>0</v>
      </c>
      <c r="BK29" s="355"/>
      <c r="BL29" s="354">
        <f>BJ29+SUMIF(BM44:BM53,設定!B14,BL44:BM53)+SUMIF(BM38,設定!B14,BL38:BM38)+SUMIF(BM40,設定!B14,BL40:BM40)-SUMIF(BM37,設定!B14,BL37:BM37)-SUMIF(BM39,設定!B14,BL39:BM39)-SUMIF(BM56:BM125,設定!B14,BL56:BL125)</f>
        <v>0</v>
      </c>
      <c r="BM29" s="356"/>
    </row>
    <row r="30" spans="2:65" s="98" customFormat="1" ht="18.75" customHeight="1">
      <c r="B30" s="364"/>
      <c r="C30" s="210">
        <f>設定!B15</f>
        <v>0</v>
      </c>
      <c r="D30" s="350">
        <f>設定!R15+SUMIF(E44:E53,設定!B15,D44:E53)+SUMIF(E38,設定!B15,D38:E38)+SUMIF(E40,設定!B15,D40:E40)-SUMIF(E37,設定!B15,D37:E37)-SUMIF(E39,設定!B15,D39:E39)-SUMIF(E56:E125,設定!B15,D56:D125)</f>
        <v>0</v>
      </c>
      <c r="E30" s="351"/>
      <c r="F30" s="350">
        <f>D30+SUMIF(G44:G53,設定!B15,F44:G53)+SUMIF(G38,設定!B15,F38:G38)+SUMIF(G40,設定!B15,F40:G40)-SUMIF(G37,設定!B15,F37:G37)-SUMIF(G39,設定!B15,F39:G39)-SUMIF(G56:G125,設定!B15,F56:F125)</f>
        <v>0</v>
      </c>
      <c r="G30" s="351"/>
      <c r="H30" s="350">
        <f>F30+SUMIF(I44:I53,設定!B15,H44:I53)+SUMIF(I38,設定!B15,H38:I38)+SUMIF(I40,設定!B15,H40:I40)-SUMIF(I37,設定!B15,H37:I37)-SUMIF(I39,設定!B15,H39:I39)-SUMIF(I56:I125,設定!B15,H56:H125)</f>
        <v>0</v>
      </c>
      <c r="I30" s="351"/>
      <c r="J30" s="350">
        <f>H30+SUMIF(K44:K53,設定!B15,J44:K53)+SUMIF(K38,設定!B15,J38:K38)+SUMIF(K40,設定!B15,J40:K40)-SUMIF(K37,設定!B15,J37:K37)-SUMIF(K39,設定!B15,J39:K39)-SUMIF(K56:K125,設定!B15,J56:J125)</f>
        <v>0</v>
      </c>
      <c r="K30" s="351"/>
      <c r="L30" s="350">
        <f>J30+SUMIF(M44:M53,設定!B15,L44:M53)+SUMIF(M38,設定!B15,L38:M38)+SUMIF(M40,設定!B15,L40:M40)-SUMIF(M37,設定!B15,L37:M37)-SUMIF(M39,設定!B15,L39:M39)-SUMIF(M56:M125,設定!B15,L56:L125)</f>
        <v>0</v>
      </c>
      <c r="M30" s="351"/>
      <c r="N30" s="350">
        <f>L30+SUMIF(O44:O53,設定!B15,N44:O53)+SUMIF(O38,設定!B15,N38:O38)+SUMIF(O40,設定!B15,N40:O40)-SUMIF(O37,設定!B15,N37:O37)-SUMIF(O39,設定!B15,N39:O39)-SUMIF(O56:O125,設定!B15,N56:N125)</f>
        <v>0</v>
      </c>
      <c r="O30" s="351"/>
      <c r="P30" s="350">
        <f>N30+SUMIF(Q44:Q53,設定!B15,P44:Q53)+SUMIF(Q38,設定!B15,P38:Q38)+SUMIF(Q40,設定!B15,P40:Q40)-SUMIF(Q37,設定!B15,P37:Q37)-SUMIF(Q39,設定!B15,P39:Q39)-SUMIF(Q56:Q125,設定!B15,P56:P125)</f>
        <v>0</v>
      </c>
      <c r="Q30" s="351"/>
      <c r="R30" s="350">
        <f>P30+SUMIF(S44:S53,設定!B15,R44:S53)+SUMIF(S38,設定!B15,R38:S38)+SUMIF(S40,設定!B15,R40:S40)-SUMIF(S37,設定!B15,R37:S37)-SUMIF(S39,設定!B15,R39:S39)-SUMIF(S56:S125,設定!B15,R56:R125)</f>
        <v>0</v>
      </c>
      <c r="S30" s="351"/>
      <c r="T30" s="350">
        <f>R30+SUMIF(U44:U53,設定!B15,T44:U53)+SUMIF(U38,設定!B15,T38:U38)+SUMIF(U40,設定!B15,T40:U40)-SUMIF(U37,設定!B15,T37:U37)-SUMIF(U39,設定!B15,T39:U39)-SUMIF(U56:U125,設定!B15,T56:T125)</f>
        <v>0</v>
      </c>
      <c r="U30" s="351"/>
      <c r="V30" s="350">
        <f>T30+SUMIF(W44:W53,設定!B15,V44:W53)+SUMIF(W38,設定!B15,V38:W38)+SUMIF(W40,設定!B15,V40:W40)-SUMIF(W37,設定!B15,V37:W37)-SUMIF(W39,設定!B15,V39:W39)-SUMIF(W56:W125,設定!B15,V56:V125)</f>
        <v>0</v>
      </c>
      <c r="W30" s="351"/>
      <c r="X30" s="350">
        <f>V30+SUMIF(Y44:Y53,設定!B15,X44:Y53)+SUMIF(Y38,設定!B15,X38:Y38)+SUMIF(Y40,設定!B15,X40:Y40)-SUMIF(Y37,設定!B15,X37:Y37)-SUMIF(Y39,設定!B15,X39:Y39)-SUMIF(Y56:Y125,設定!B15,X56:X125)</f>
        <v>0</v>
      </c>
      <c r="Y30" s="351"/>
      <c r="Z30" s="350">
        <f>X30+SUMIF(AA44:AA53,設定!B15,Z44:AA53)+SUMIF(AA38,設定!B15,Z38:AA38)+SUMIF(AA40,設定!B15,Z40:AA40)-SUMIF(AA37,設定!B15,Z37:AA37)-SUMIF(AA39,設定!B15,Z39:AA39)-SUMIF(AA56:AA125,設定!B15,Z56:Z125)</f>
        <v>0</v>
      </c>
      <c r="AA30" s="351"/>
      <c r="AB30" s="350">
        <f>Z30+SUMIF(AC44:AC53,設定!B15,AB44:AC53)+SUMIF(AC38,設定!B15,AB38:AC38)+SUMIF(AC40,設定!B15,AB40:AC40)-SUMIF(AC37,設定!B15,AB37:AC37)-SUMIF(AC39,設定!B15,AB39:AC39)-SUMIF(AC56:AC125,設定!B15,AB56:AB125)</f>
        <v>0</v>
      </c>
      <c r="AC30" s="351"/>
      <c r="AD30" s="350">
        <f>AB30+SUMIF(AE44:AE53,設定!B15,AD44:AE53)+SUMIF(AE38,設定!B15,AD38:AE38)+SUMIF(AE40,設定!B15,AD40:AE40)-SUMIF(AE37,設定!B15,AD37:AE37)-SUMIF(AE39,設定!B15,AD39:AE39)-SUMIF(AE56:AE125,設定!B15,AD56:AE125)</f>
        <v>0</v>
      </c>
      <c r="AE30" s="351"/>
      <c r="AF30" s="350">
        <f>AD30+SUMIF(AG44:AG53,設定!B15,AF44:AG53)+SUMIF(AG38,設定!B15,AF38:AG38)+SUMIF(AG40,設定!B15,AF40:AG40)-SUMIF(AG37,設定!B15,AF37:AG37)-SUMIF(AG39,設定!B15,AF39:AG39)-SUMIF(AG56:AG125,設定!B15,AF56:AF125)</f>
        <v>0</v>
      </c>
      <c r="AG30" s="351"/>
      <c r="AH30" s="350">
        <f>AF30+SUMIF(AI44:AI53,設定!B15,AH44:AI53)+SUMIF(AI38,設定!B15,AH38:AI38)+SUMIF(AI40,設定!B15,AH40:AI40)-SUMIF(AI37,設定!B15,AH37:AI37)-SUMIF(AI39,設定!B15,AH39:AI39)-SUMIF(AI56:AI125,設定!B15,AH56:AH125)</f>
        <v>0</v>
      </c>
      <c r="AI30" s="351"/>
      <c r="AJ30" s="350">
        <f>AH30+SUMIF(AK44:AK53,設定!B15,AJ44:AK53)+SUMIF(AK38,設定!B15,AJ38:AK38)+SUMIF(AK40,設定!B15,AJ40:AK40)-SUMIF(AK37,設定!B15,AJ37:AK37)-SUMIF(AK39,設定!B15,AJ39:AK39)-SUMIF(AK56:AK125,設定!B15,AJ56:AJ125)</f>
        <v>0</v>
      </c>
      <c r="AK30" s="351"/>
      <c r="AL30" s="350">
        <f>AJ30+SUMIF(AM44:AM53,設定!B15,AL44:AM53)+SUMIF(AM38,設定!B15,AL38:AM38)+SUMIF(AM40,設定!B15,AL40:AM40)-SUMIF(AM37,設定!B15,AL37:AM37)-SUMIF(AM39,設定!B15,AL39:AM39)-SUMIF(AM56:AM125,設定!B15,AL56:AL125)</f>
        <v>0</v>
      </c>
      <c r="AM30" s="351"/>
      <c r="AN30" s="350">
        <f>AL30+SUMIF(AO44:AO53,設定!B15,AN44:AO53)+SUMIF(AO38,設定!B15,AN38:AO38)+SUMIF(AO40,設定!B15,AN40:AO40)-SUMIF(AO37,設定!B15,AN37:AO37)-SUMIF(AO39,設定!B15,AN39:AO39)-SUMIF(AO56:AO125,設定!B15,AN56:AN125)</f>
        <v>0</v>
      </c>
      <c r="AO30" s="351"/>
      <c r="AP30" s="350">
        <f>AN30+SUMIF(AQ44:AQ53,設定!B15,AP44:AQ53)+SUMIF(AQ38,設定!B15,AP38:AQ38)+SUMIF(AQ40,設定!B15,AP40:AQ40)-SUMIF(AQ37,設定!B15,AP37:AQ37)-SUMIF(AQ39,設定!B15,AP39:AQ39)-SUMIF(AQ56:AQ125,設定!B15,AP56:AP125)</f>
        <v>0</v>
      </c>
      <c r="AQ30" s="351"/>
      <c r="AR30" s="350">
        <f>AP30+SUMIF(AS44:AS53,設定!B15,AR44:AS53)+SUMIF(AS38,設定!B15,AR38:AS38)+SUMIF(AS40,設定!AA15,AR40:AS40)-SUMIF(AS37,設定!B15,AR37:AS37)-SUMIF(AS39,設定!B15,AR39:AS39)-SUMIF(AS56:AS125,設定!B15,AR56:AR125)</f>
        <v>0</v>
      </c>
      <c r="AS30" s="351"/>
      <c r="AT30" s="350">
        <f>AR30+SUMIF(AU44:AU53,設定!B15,AT44:AU53)+SUMIF(AU38,設定!B15,AT38:AU38)+SUMIF(AU40,設定!B15,AT40:AU40)-SUMIF(AU37,設定!B15,AT37:AU37)-SUMIF(AU39,設定!B15,AT39:AU39)-SUMIF(AU56:AU125,設定!B15,AT56:AT125)</f>
        <v>0</v>
      </c>
      <c r="AU30" s="351"/>
      <c r="AV30" s="350">
        <f>AT30+SUMIF(AW44:AW53,設定!B15,AV44:AW53)+SUMIF(AW38,設定!B15,AV38:AW38)+SUMIF(AW40,設定!B15,AV40:AW40)-SUMIF(AW37,設定!B15,AV37:AW37)-SUMIF(AW39,設定!B15,AV39:AW39)-SUMIF(AW56:AW125,設定!B15,AV56:AV125)</f>
        <v>0</v>
      </c>
      <c r="AW30" s="351"/>
      <c r="AX30" s="350">
        <f>AV30+SUMIF(AY44:AY53,設定!B15,AX44:AY53)+SUMIF(AY38,設定!B15,AX38:AY38)+SUMIF(AY40,設定!B15,AX40:AY40)-SUMIF(AY37,設定!B15,AX37:AY37)-SUMIF(AY39,設定!B15,AX39:AY39)-SUMIF(AY56:AY125,設定!B15,AX56:AX125)</f>
        <v>0</v>
      </c>
      <c r="AY30" s="351"/>
      <c r="AZ30" s="350">
        <f>AX30+SUMIF(BA44:BA53,設定!B15,AZ44:BA53)+SUMIF(BA38,設定!B15,AZ38:BA38)+SUMIF(BA40,設定!B15,AZ40:BA40)-SUMIF(BA37,設定!B15,AZ37:BA37)-SUMIF(BA39,設定!B15,AZ39:BA39)-SUMIF(BA56:BA125,設定!B15,AZ56:AZ125)</f>
        <v>0</v>
      </c>
      <c r="BA30" s="351"/>
      <c r="BB30" s="350">
        <f>AZ30+SUMIF(BC44:BC53,設定!B15,BB44:BC53)+SUMIF(BC38,設定!B15,BB38:BC38)+SUMIF(BC40,設定!B15,BB40:BC40)-SUMIF(BC37,設定!B15,BB37:BC37)-SUMIF(BC39,設定!B15,BB39:BC39)-SUMIF(BC56:BC125,設定!B15,BB56:BB125)</f>
        <v>0</v>
      </c>
      <c r="BC30" s="351"/>
      <c r="BD30" s="350">
        <f>BB30+SUMIF(BE44:BE53,設定!B15,BD44:BE53)+SUMIF(BE38,設定!B15,BD38:BE38)+SUMIF(BE40,設定!B15,BD40:BE40)-SUMIF(BE37,設定!B15,BD37:BE37)-SUMIF(BE39,設定!B15,BD39:BE39)-SUMIF(BE56:BE125,設定!B15,BD56:BE125)</f>
        <v>0</v>
      </c>
      <c r="BE30" s="351"/>
      <c r="BF30" s="350">
        <f>BD30+SUMIF(BG44:BG53,設定!B15,BF44:BG53)+SUMIF(BG38,設定!B15,BF38:BG38)+SUMIF(BG40,設定!B15,BF40:BG40)-SUMIF(BG37,設定!B15,BF37:BG37)-SUMIF(BG39,設定!B15,BF39:BG39)-SUMIF(BG56:BG125,設定!B15,BF56:BF125)</f>
        <v>0</v>
      </c>
      <c r="BG30" s="351"/>
      <c r="BH30" s="350">
        <f>BF30+SUMIF(BI44:BI53,設定!B15,BH44:BI53)+SUMIF(BI38,設定!B15,BH38:BI38)+SUMIF(BI40,設定!B15,BH40:BI40)-SUMIF(BI37,設定!B15,BH37:BI37)-SUMIF(BI39,設定!B15,BH39:BI39)-SUMIF(BI56:BI125,設定!B15,BH56:BH125)</f>
        <v>0</v>
      </c>
      <c r="BI30" s="351"/>
      <c r="BJ30" s="350">
        <f>BH30+SUMIF(BK44:BK53,設定!B15,BJ44:BK53)+SUMIF(BK38,設定!B15,BJ38:BK38)+SUMIF(BK40,設定!B15,BJ40:BK40)-SUMIF(BK37,設定!B15,BJ37:BK37)-SUMIF(BK39,設定!B15,BJ39:BK39)-SUMIF(BK56:BK125,設定!B15,BJ56:BJ125)</f>
        <v>0</v>
      </c>
      <c r="BK30" s="351"/>
      <c r="BL30" s="350">
        <f>BJ30+SUMIF(BM44:BM53,設定!B15,BL44:BM53)+SUMIF(BM38,設定!B15,BL38:BM38)+SUMIF(BM40,設定!B15,BL40:BM40)-SUMIF(BM37,設定!B15,BL37:BM37)-SUMIF(BM39,設定!B15,BL39:BM39)-SUMIF(BM56:BM125,設定!B15,BL56:BL125)</f>
        <v>0</v>
      </c>
      <c r="BM30" s="352"/>
    </row>
    <row r="31" spans="2:65" s="98" customFormat="1" ht="18.75" customHeight="1">
      <c r="B31" s="364"/>
      <c r="C31" s="140">
        <f>設定!B16</f>
        <v>0</v>
      </c>
      <c r="D31" s="354">
        <f>設定!R16+SUMIF(E44:E53,設定!B16,D44:E53)+SUMIF(E38,設定!B16,D38:E38)+SUMIF(E40,設定!B16,D40:E40)-SUMIF(E37,設定!B16,D37:E37)-SUMIF(E39,設定!B16,D39:E39)-SUMIF(E56:E125,設定!B16,D56:D125)</f>
        <v>0</v>
      </c>
      <c r="E31" s="355"/>
      <c r="F31" s="354">
        <f>D31+SUMIF(G44:G53,設定!B16,F44:G53)+SUMIF(G38,設定!B16,F38:G38)+SUMIF(G40,設定!B16,F40:G40)-SUMIF(G37,設定!B16,F37:G37)-SUMIF(G39,設定!B16,F39:G39)-SUMIF(G56:G125,設定!B16,F56:F125)</f>
        <v>0</v>
      </c>
      <c r="G31" s="355"/>
      <c r="H31" s="354">
        <f>F31+SUMIF(I44:I53,設定!B16,H44:I53)+SUMIF(I38,設定!B16,H38:I38)+SUMIF(I40,設定!B16,H40:I40)-SUMIF(I37,設定!B16,H37:I37)-SUMIF(I39,設定!B16,H39:I39)-SUMIF(I56:I125,設定!B16,H56:H125)</f>
        <v>0</v>
      </c>
      <c r="I31" s="355"/>
      <c r="J31" s="354">
        <f>H31+SUMIF(K44:K53,設定!B16,J44:K53)+SUMIF(K38,設定!B16,J38:K38)+SUMIF(K40,設定!B16,J40:K40)-SUMIF(K37,設定!B16,J37:K37)-SUMIF(K39,設定!B16,J39:K39)-SUMIF(K56:K125,設定!B16,J56:J125)</f>
        <v>0</v>
      </c>
      <c r="K31" s="355"/>
      <c r="L31" s="354">
        <f>J31+SUMIF(M44:M53,設定!B16,L44:M53)+SUMIF(M38,設定!B16,L38:M38)+SUMIF(M40,設定!B16,L40:M40)-SUMIF(M37,設定!B16,L37:M37)-SUMIF(M39,設定!B16,L39:M39)-SUMIF(M56:M125,設定!B16,L56:L125)</f>
        <v>0</v>
      </c>
      <c r="M31" s="355"/>
      <c r="N31" s="354">
        <f>L31+SUMIF(O44:O53,設定!B16,N44:O53)+SUMIF(O38,設定!B16,N38:O38)+SUMIF(O40,設定!B16,N40:O40)-SUMIF(O37,設定!B16,N37:O37)-SUMIF(O39,設定!B16,N39:O39)-SUMIF(O56:O125,設定!B16,N56:N125)</f>
        <v>0</v>
      </c>
      <c r="O31" s="355"/>
      <c r="P31" s="354">
        <f>N31+SUMIF(Q44:Q53,設定!B16,P44:Q53)+SUMIF(Q38,設定!B16,P38:Q38)+SUMIF(Q40,設定!B16,P40:Q40)-SUMIF(Q37,設定!B16,P37:Q37)-SUMIF(Q39,設定!B16,P39:Q39)-SUMIF(Q56:Q125,設定!B16,P56:P125)</f>
        <v>0</v>
      </c>
      <c r="Q31" s="355"/>
      <c r="R31" s="354">
        <f>P31+SUMIF(S44:S53,設定!B16,R44:S53)+SUMIF(S38,設定!B16,R38:S38)+SUMIF(S40,設定!B16,R40:S40)-SUMIF(S37,設定!B16,R37:S37)-SUMIF(S39,設定!B16,R39:S39)-SUMIF(S56:S125,設定!B16,R56:R125)</f>
        <v>0</v>
      </c>
      <c r="S31" s="355"/>
      <c r="T31" s="354">
        <f>R31+SUMIF(U44:U53,設定!B16,T44:U53)+SUMIF(U38,設定!B16,T38:U38)+SUMIF(U40,設定!B16,T40:U40)-SUMIF(U37,設定!B16,T37:U37)-SUMIF(U39,設定!B16,T39:U39)-SUMIF(U56:U125,設定!B16,T56:T125)</f>
        <v>0</v>
      </c>
      <c r="U31" s="355"/>
      <c r="V31" s="354">
        <f>T31+SUMIF(W44:W53,設定!B16,V44:W53)+SUMIF(W38,設定!B16,V38:W38)+SUMIF(W40,設定!B16,V40:W40)-SUMIF(W37,設定!B16,V37:W37)-SUMIF(W39,設定!B16,V39:W39)-SUMIF(W56:W125,設定!B16,V56:V125)</f>
        <v>0</v>
      </c>
      <c r="W31" s="355"/>
      <c r="X31" s="354">
        <f>V31+SUMIF(Y44:Y53,設定!B16,X44:Y53)+SUMIF(Y38,設定!B16,X38:Y38)+SUMIF(Y40,設定!B16,X40:Y40)-SUMIF(Y37,設定!B16,X37:Y37)-SUMIF(Y39,設定!B16,X39:Y39)-SUMIF(Y56:Y125,設定!B16,X56:X125)</f>
        <v>0</v>
      </c>
      <c r="Y31" s="355"/>
      <c r="Z31" s="354">
        <f>X31+SUMIF(AA44:AA53,設定!B16,Z44:AA53)+SUMIF(AA38,設定!B16,Z38:AA38)+SUMIF(AA40,設定!B16,Z40:AA40)-SUMIF(AA37,設定!B16,Z37:AA37)-SUMIF(AA39,設定!B16,Z39:AA39)-SUMIF(AA56:AA125,設定!B16,Z56:Z125)</f>
        <v>0</v>
      </c>
      <c r="AA31" s="355"/>
      <c r="AB31" s="354">
        <f>Z31+SUMIF(AC44:AC53,設定!B16,AB44:AC53)+SUMIF(AC38,設定!B16,AB38:AC38)+SUMIF(AC40,設定!B16,AB40:AC40)-SUMIF(AC37,設定!B16,AB37:AC37)-SUMIF(AC39,設定!B16,AB39:AC39)-SUMIF(AC56:AC125,設定!B16,AB56:AB125)</f>
        <v>0</v>
      </c>
      <c r="AC31" s="355"/>
      <c r="AD31" s="354">
        <f>AB31+SUMIF(AE44:AE53,設定!B16,AD44:AE53)+SUMIF(AE38,設定!B16,AD38:AE38)+SUMIF(AE40,設定!B16,AD40:AE40)-SUMIF(AE37,設定!B16,AD37:AE37)-SUMIF(AE39,設定!B16,AD39:AE39)-SUMIF(AE56:AE125,設定!B16,AD56:AE125)</f>
        <v>0</v>
      </c>
      <c r="AE31" s="355"/>
      <c r="AF31" s="354">
        <f>AD31+SUMIF(AG44:AG53,設定!B16,AF44:AG53)+SUMIF(AG38,設定!B16,AF38:AG38)+SUMIF(AG40,設定!B16,AF40:AG40)-SUMIF(AG37,設定!B16,AF37:AG37)-SUMIF(AG39,設定!B16,AF39:AG39)-SUMIF(AG56:AG125,設定!B16,AF56:AF125)</f>
        <v>0</v>
      </c>
      <c r="AG31" s="355"/>
      <c r="AH31" s="354">
        <f>AF31+SUMIF(AI44:AI53,設定!B16,AH44:AI53)+SUMIF(AI38,設定!B16,AH38:AI38)+SUMIF(AI40,設定!B16,AH40:AI40)-SUMIF(AI37,設定!B16,AH37:AI37)-SUMIF(AI39,設定!B16,AH39:AI39)-SUMIF(AI56:AI125,設定!B16,AH56:AH125)</f>
        <v>0</v>
      </c>
      <c r="AI31" s="355"/>
      <c r="AJ31" s="354">
        <f>AH31+SUMIF(AK44:AK53,設定!B16,AJ44:AK53)+SUMIF(AK38,設定!B16,AJ38:AK38)+SUMIF(AK40,設定!B16,AJ40:AK40)-SUMIF(AK37,設定!B16,AJ37:AK37)-SUMIF(AK39,設定!B16,AJ39:AK39)-SUMIF(AK56:AK125,設定!B16,AJ56:AJ125)</f>
        <v>0</v>
      </c>
      <c r="AK31" s="355"/>
      <c r="AL31" s="354">
        <f>AJ31+SUMIF(AM44:AM53,設定!B16,AL44:AM53)+SUMIF(AM38,設定!B16,AL38:AM38)+SUMIF(AM40,設定!B16,AL40:AM40)-SUMIF(AM37,設定!B16,AL37:AM37)-SUMIF(AM39,設定!B16,AL39:AM39)-SUMIF(AM56:AM125,設定!B16,AL56:AL125)</f>
        <v>0</v>
      </c>
      <c r="AM31" s="355"/>
      <c r="AN31" s="354">
        <f>AL31+SUMIF(AO44:AO53,設定!B16,AN44:AO53)+SUMIF(AO38,設定!B16,AN38:AO38)+SUMIF(AO40,設定!B16,AN40:AO40)-SUMIF(AO37,設定!B16,AN37:AO37)-SUMIF(AO39,設定!B16,AN39:AO39)-SUMIF(AO56:AO125,設定!B16,AN56:AN125)</f>
        <v>0</v>
      </c>
      <c r="AO31" s="355"/>
      <c r="AP31" s="354">
        <f>AN31+SUMIF(AQ44:AQ53,設定!B16,AP44:AQ53)+SUMIF(AQ38,設定!B16,AP38:AQ38)+SUMIF(AQ40,設定!B16,AP40:AQ40)-SUMIF(AQ37,設定!B16,AP37:AQ37)-SUMIF(AQ39,設定!B16,AP39:AQ39)-SUMIF(AQ56:AQ125,設定!B16,AP56:AP125)</f>
        <v>0</v>
      </c>
      <c r="AQ31" s="355"/>
      <c r="AR31" s="354">
        <f>AP31+SUMIF(AS44:AS53,設定!B16,AR44:AS53)+SUMIF(AS38,設定!B16,AR38:AS38)+SUMIF(AS40,設定!B16,AR40:AS40)-SUMIF(AS37,設定!B16,AR37:AS37)-SUMIF(AS39,設定!B16,AR39:AS39)-SUMIF(AS56:AS125,設定!B16,AR56:AR125)</f>
        <v>0</v>
      </c>
      <c r="AS31" s="355"/>
      <c r="AT31" s="354">
        <f>AR31+SUMIF(AU44:AU53,設定!B16,AT44:AU53)+SUMIF(AU38,設定!B16,AT38:AU38)+SUMIF(AU40,設定!B16,AT40:AU40)-SUMIF(AU37,設定!B16,AT37:AU37)-SUMIF(AU39,設定!B16,AT39:AU39)-SUMIF(AU56:AU125,設定!B16,AT56:AT125)</f>
        <v>0</v>
      </c>
      <c r="AU31" s="355"/>
      <c r="AV31" s="354">
        <f>AT31+SUMIF(AW44:AW53,設定!B16,AV44:AW53)+SUMIF(AW38,設定!B16,AV38:AW38)+SUMIF(AW40,設定!B16,AV40:AW40)-SUMIF(AW37,設定!B16,AV37:AW37)-SUMIF(AW39,設定!B16,AV39:AW39)-SUMIF(AW56:AW125,設定!B16,AV56:AV125)</f>
        <v>0</v>
      </c>
      <c r="AW31" s="355"/>
      <c r="AX31" s="354">
        <f>AV31+SUMIF(AY44:AY53,設定!B16,AX44:AY53)+SUMIF(AY38,設定!B16,AX38:AY38)+SUMIF(AY40,設定!B16,AX40:AY40)-SUMIF(AY37,設定!B16,AX37:AY37)-SUMIF(AY39,設定!B16,AX39:AY39)-SUMIF(AY56:AY125,設定!B16,AX56:AX125)</f>
        <v>0</v>
      </c>
      <c r="AY31" s="355"/>
      <c r="AZ31" s="354">
        <f>AX31+SUMIF(BA44:BA53,設定!B16,AZ44:BA53)+SUMIF(BA38,設定!B16,AZ38:BA38)+SUMIF(BA40,設定!B16,AZ40:BA40)-SUMIF(BA37,設定!B16,AZ37:BA37)-SUMIF(BA39,設定!B16,AZ39:BA39)-SUMIF(BA56:BA125,設定!B16,AZ56:AZ125)</f>
        <v>0</v>
      </c>
      <c r="BA31" s="355"/>
      <c r="BB31" s="354">
        <f>AZ31+SUMIF(BC44:BC53,設定!B16,BB44:BC53)+SUMIF(BC38,設定!B16,BB38:BC38)+SUMIF(BC40,設定!B16,BB40:BC40)-SUMIF(BC37,設定!B16,BB37:BC37)-SUMIF(BC39,設定!B16,BB39:BC39)-SUMIF(BC56:BC125,設定!B16,BB56:BB125)</f>
        <v>0</v>
      </c>
      <c r="BC31" s="355"/>
      <c r="BD31" s="354">
        <f>BB31+SUMIF(BE44:BE53,設定!B16,BD44:BE53)+SUMIF(BE38,設定!B16,BD38:BE38)+SUMIF(BE40,設定!B16,BD40:BE40)-SUMIF(BE37,設定!B16,BD37:BE37)-SUMIF(BE39,設定!B16,BD39:BE39)-SUMIF(BE56:BE125,設定!B16,BD56:BE125)</f>
        <v>0</v>
      </c>
      <c r="BE31" s="355"/>
      <c r="BF31" s="354">
        <f>BD31+SUMIF(BG44:BG53,設定!B16,BF44:BG53)+SUMIF(BG38,設定!B16,BF38:BG38)+SUMIF(BG40,設定!B16,BF40:BG40)-SUMIF(BG37,設定!B16,BF37:BG37)-SUMIF(BG39,設定!B16,BF39:BG39)-SUMIF(BG56:BG125,設定!B16,BF56:BF125)</f>
        <v>0</v>
      </c>
      <c r="BG31" s="355"/>
      <c r="BH31" s="354">
        <f>BF31+SUMIF(BI44:BI53,設定!B16,BH44:BI53)+SUMIF(BI38,設定!B16,BH38:BI38)+SUMIF(BI40,設定!B16,BH40:BI40)-SUMIF(BI37,設定!B16,BH37:BI37)-SUMIF(BI39,設定!B16,BH39:BI39)-SUMIF(BI56:BI125,設定!B16,BH56:BH125)</f>
        <v>0</v>
      </c>
      <c r="BI31" s="355"/>
      <c r="BJ31" s="354">
        <f>BH31+SUMIF(BK44:BK53,設定!B16,BJ44:BK53)+SUMIF(BK38,設定!B16,BJ38:BK38)+SUMIF(BK40,設定!B16,BJ40:BK40)-SUMIF(BK37,設定!B16,BJ37:BK37)-SUMIF(BK39,設定!B16,BJ39:BK39)-SUMIF(BK56:BK125,設定!B16,BJ56:BJ125)</f>
        <v>0</v>
      </c>
      <c r="BK31" s="355"/>
      <c r="BL31" s="354">
        <f>BJ31+SUMIF(BM44:BM53,設定!B16,BL44:BM53)+SUMIF(BM38,設定!B16,BL38:BM38)+SUMIF(BM40,設定!B16,BL40:BM40)-SUMIF(BM37,設定!B16,BL37:BM37)-SUMIF(BM39,設定!B16,BL39:BM39)-SUMIF(BM56:BM125,設定!B16,BL56:BL125)</f>
        <v>0</v>
      </c>
      <c r="BM31" s="356"/>
    </row>
    <row r="32" spans="2:65" s="98" customFormat="1" ht="18.75" customHeight="1">
      <c r="B32" s="364"/>
      <c r="C32" s="210">
        <f>設定!B17</f>
        <v>0</v>
      </c>
      <c r="D32" s="350">
        <f>設定!R17+SUMIF(E44:E53,設定!B17,D44:E53)+SUMIF(E38,設定!B17,D38:E38)+SUMIF(E40,設定!B17,D40:E40)-SUMIF(E37,設定!B17,D37:E37)-SUMIF(E39,設定!B17,D39:E39)-SUMIF(E56:E125,設定!B17,D56:D125)</f>
        <v>0</v>
      </c>
      <c r="E32" s="351"/>
      <c r="F32" s="350">
        <f>D32+SUMIF(G44:G53,設定!B17,F44:G53)+SUMIF(G38,設定!B17,F38:G38)+SUMIF(G40,設定!B17,F40:G40)-SUMIF(G37,設定!B17,F37:G37)-SUMIF(G39,設定!B17,F39:G39)-SUMIF(G56:G125,設定!B17,F56:F125)</f>
        <v>0</v>
      </c>
      <c r="G32" s="351"/>
      <c r="H32" s="350">
        <f>F32+SUMIF(I44:I53,設定!B17,H44:I53)+SUMIF(I38,設定!B17,H38:I38)+SUMIF(I40,設定!B17,H40:I40)-SUMIF(I37,設定!B17,H37:I37)-SUMIF(I39,設定!B17,H39:I39)-SUMIF(I56:I125,設定!B17,H56:H125)</f>
        <v>0</v>
      </c>
      <c r="I32" s="351"/>
      <c r="J32" s="350">
        <f>H32+SUMIF(K44:K53,設定!B17,J44:K53)+SUMIF(K38,設定!B17,J38:K38)+SUMIF(K40,設定!B17,J40:K40)-SUMIF(K37,設定!B17,J37:K37)-SUMIF(K39,設定!B17,J39:K39)-SUMIF(K56:K125,設定!B17,J56:J125)</f>
        <v>0</v>
      </c>
      <c r="K32" s="351"/>
      <c r="L32" s="350">
        <f>J32+SUMIF(M44:M53,設定!B17,L44:M53)+SUMIF(M38,設定!B17,L38:M38)+SUMIF(M40,設定!B17,L40:M40)-SUMIF(M37,設定!B17,L37:M37)-SUMIF(M39,設定!B17,L39:M39)-SUMIF(M56:M125,設定!B17,L56:L125)</f>
        <v>0</v>
      </c>
      <c r="M32" s="351"/>
      <c r="N32" s="350">
        <f>L32+SUMIF(O44:O53,設定!B17,N44:O53)+SUMIF(O38,設定!B17,N38:O38)+SUMIF(O40,設定!B17,N40:O40)-SUMIF(O37,設定!B17,N37:O37)-SUMIF(O39,設定!B17,N39:O39)-SUMIF(O56:O125,設定!B17,N56:N125)</f>
        <v>0</v>
      </c>
      <c r="O32" s="351"/>
      <c r="P32" s="350">
        <f>N32+SUMIF(Q44:Q53,設定!B17,P44:Q53)+SUMIF(Q38,設定!B17,P38:Q38)+SUMIF(Q40,設定!B17,P40:Q40)-SUMIF(Q37,設定!B17,P37:Q37)-SUMIF(Q39,設定!B17,P39:Q39)-SUMIF(Q56:Q125,設定!B17,P56:P125)</f>
        <v>0</v>
      </c>
      <c r="Q32" s="351"/>
      <c r="R32" s="350">
        <f>P32+SUMIF(S44:S53,設定!B17,R44:S53)+SUMIF(S38,設定!B17,R38:S38)+SUMIF(S40,設定!B17,R40:S40)-SUMIF(S37,設定!B17,R37:S37)-SUMIF(S39,設定!B17,R39:S39)-SUMIF(S56:S125,設定!B17,R56:R125)</f>
        <v>0</v>
      </c>
      <c r="S32" s="351"/>
      <c r="T32" s="350">
        <f>R32+SUMIF(U44:U53,設定!B17,T44:U53)+SUMIF(U38,設定!B17,T38:U38)+SUMIF(U40,設定!B17,T40:U40)-SUMIF(U37,設定!B17,T37:U37)-SUMIF(U39,設定!B17,T39:U39)-SUMIF(U56:U125,設定!B17,T56:T125)</f>
        <v>0</v>
      </c>
      <c r="U32" s="351"/>
      <c r="V32" s="350">
        <f>T32+SUMIF(W44:W53,設定!B17,V44:W53)+SUMIF(W38,設定!B17,V38:W38)+SUMIF(W40,設定!B17,V40:W40)-SUMIF(W37,設定!B17,V37:W37)-SUMIF(W39,設定!B17,V39:W39)-SUMIF(W56:W125,設定!B17,V56:V125)</f>
        <v>0</v>
      </c>
      <c r="W32" s="351"/>
      <c r="X32" s="350">
        <f>V32+SUMIF(Y44:Y53,設定!B17,X44:Y53)+SUMIF(Y38,設定!B17,X38:Y38)+SUMIF(Y40,設定!B17,X40:Y40)-SUMIF(Y37,設定!B17,X37:Y37)-SUMIF(Y39,設定!B17,X39:Y39)-SUMIF(Y56:Y125,設定!B17,X56:X125)</f>
        <v>0</v>
      </c>
      <c r="Y32" s="351"/>
      <c r="Z32" s="350">
        <f>X32+SUMIF(AA44:AA53,設定!B17,Z44:AA53)+SUMIF(AA38,設定!B17,Z38:AA38)+SUMIF(AA40,設定!B17,Z40:AA40)-SUMIF(AA37,設定!B17,Z37:AA37)-SUMIF(AA39,設定!B17,Z39:AA39)-SUMIF(AA56:AA125,設定!B17,Z56:Z125)</f>
        <v>0</v>
      </c>
      <c r="AA32" s="351"/>
      <c r="AB32" s="350">
        <f>Z32+SUMIF(AC44:AC53,設定!B17,AB44:AC53)+SUMIF(AC38,設定!B17,AB38:AC38)+SUMIF(AC40,設定!B17,AB40:AC40)-SUMIF(AC37,設定!B17,AB37:AC37)-SUMIF(AC39,設定!B17,AB39:AC39)-SUMIF(AC56:AC125,設定!B17,AB56:AB125)</f>
        <v>0</v>
      </c>
      <c r="AC32" s="351"/>
      <c r="AD32" s="350">
        <f>AB32+SUMIF(AE44:AE53,設定!B17,AD44:AE53)+SUMIF(AE38,設定!B17,AD38:AE38)+SUMIF(AE40,設定!B17,AD40:AE40)-SUMIF(AE37,設定!B17,AD37:AE37)-SUMIF(AE39,設定!B17,AD39:AE39)-SUMIF(AE56:AE125,設定!B17,AD56:AE125)</f>
        <v>0</v>
      </c>
      <c r="AE32" s="351"/>
      <c r="AF32" s="350">
        <f>AD32+SUMIF(AG44:AG53,設定!B17,AF44:AG53)+SUMIF(AG38,設定!B17,AF38:AG38)+SUMIF(AG40,設定!B17,AF40:AG40)-SUMIF(AG37,設定!B17,AF37:AG37)-SUMIF(AG39,設定!B17,AF39:AG39)-SUMIF(AG56:AG125,設定!B17,AF56:AF125)</f>
        <v>0</v>
      </c>
      <c r="AG32" s="351"/>
      <c r="AH32" s="350">
        <f>AF32+SUMIF(AI44:AI53,設定!B17,AH44:AI53)+SUMIF(AI38,設定!B17,AH38:AI38)+SUMIF(AI40,設定!B17,AH40:AI40)-SUMIF(AI37,設定!B17,AH37:AI37)-SUMIF(AI39,設定!B17,AH39:AI39)-SUMIF(AI56:AI125,設定!B17,AH56:AH125)</f>
        <v>0</v>
      </c>
      <c r="AI32" s="351"/>
      <c r="AJ32" s="350">
        <f>AH32+SUMIF(AK44:AK53,設定!B17,AJ44:AK53)+SUMIF(AK38,設定!B17,AJ38:AK38)+SUMIF(AK40,設定!B17,AJ40:AK40)-SUMIF(AK37,設定!B17,AJ37:AK37)-SUMIF(AK39,設定!B17,AJ39:AK39)-SUMIF(AK56:AK125,設定!B17,AJ56:AJ125)</f>
        <v>0</v>
      </c>
      <c r="AK32" s="351"/>
      <c r="AL32" s="350">
        <f>AJ32+SUMIF(AM44:AM53,設定!B17,AL44:AM53)+SUMIF(AM38,設定!B17,AL38:AM38)+SUMIF(AM40,設定!B17,AL40:AM40)-SUMIF(AM37,設定!B17,AL37:AM37)-SUMIF(AM39,設定!B17,AL39:AM39)-SUMIF(AM56:AM125,設定!B17,AL56:AL125)</f>
        <v>0</v>
      </c>
      <c r="AM32" s="351"/>
      <c r="AN32" s="350">
        <f>AL32+SUMIF(AO44:AO53,設定!B17,AN44:AO53)+SUMIF(AO38,設定!B17,AN38:AO38)+SUMIF(AO40,設定!B17,AN40:AO40)-SUMIF(AO37,設定!B17,AN37:AO37)-SUMIF(AO39,設定!B17,AN39:AO39)-SUMIF(AO56:AO125,設定!B17,AN56:AN125)</f>
        <v>0</v>
      </c>
      <c r="AO32" s="351"/>
      <c r="AP32" s="350">
        <f>AN32+SUMIF(AQ44:AQ53,設定!B17,AP44:AQ53)+SUMIF(AQ38,設定!B17,AP38:AQ38)+SUMIF(AQ40,設定!B17,AP40:AQ40)-SUMIF(AQ37,設定!B17,AP37:AQ37)-SUMIF(AQ39,設定!B17,AP39:AQ39)-SUMIF(AQ56:AQ125,設定!B17,AP56:AP125)</f>
        <v>0</v>
      </c>
      <c r="AQ32" s="351"/>
      <c r="AR32" s="350">
        <f>AP32+SUMIF(AS44:AS53,設定!B17,AR44:AS53)+SUMIF(AS38,設定!B17,AR38:AS38)+SUMIF(AS40,設定!B17,AR40:AS40)-SUMIF(AS37,設定!B17,AR37:AS37)-SUMIF(AS39,設定!B17,AR39:AS39)-SUMIF(AS56:AS125,設定!B17,AR56:AR125)</f>
        <v>0</v>
      </c>
      <c r="AS32" s="351"/>
      <c r="AT32" s="350">
        <f>AR32+SUMIF(AU44:AU53,設定!B17,AT44:AU53)+SUMIF(AU38,設定!B17,AT38:AU38)+SUMIF(AU40,設定!B17,AT40:AU40)-SUMIF(AU37,設定!B17,AT37:AU37)-SUMIF(AU39,設定!B17,AT39:AU39)-SUMIF(AU56:AU125,設定!B17,AT56:AT125)</f>
        <v>0</v>
      </c>
      <c r="AU32" s="351"/>
      <c r="AV32" s="350">
        <f>AT32+SUMIF(AW44:AW53,設定!B17,AV44:AW53)+SUMIF(AW38,設定!B17,AV38:AW38)+SUMIF(AW40,設定!B17,AV40:AW40)-SUMIF(AW37,設定!B17,AV37:AW37)-SUMIF(AW39,設定!B17,AV39:AW39)-SUMIF(AW56:AW125,設定!B17,AV56:AV125)</f>
        <v>0</v>
      </c>
      <c r="AW32" s="351"/>
      <c r="AX32" s="350">
        <f>AV32+SUMIF(AY44:AY53,設定!B17,AX44:AY53)+SUMIF(AY38,設定!B17,AX38:AY38)+SUMIF(AY40,設定!B17,AX40:AY40)-SUMIF(AY37,設定!B17,AX37:AY37)-SUMIF(AY39,設定!B17,AX39:AY39)-SUMIF(AY56:AY125,設定!B17,AX56:AX125)</f>
        <v>0</v>
      </c>
      <c r="AY32" s="351"/>
      <c r="AZ32" s="350">
        <f>AX32+SUMIF(BA44:BA53,設定!B17,AZ44:BA53)+SUMIF(BA38,設定!B17,AZ38:BA38)+SUMIF(BA40,設定!B17,AZ40:BA40)-SUMIF(BA37,設定!B17,AZ37:BA37)-SUMIF(BA39,設定!B17,AZ39:BA39)-SUMIF(BA56:BA125,設定!B17,AZ56:AZ125)</f>
        <v>0</v>
      </c>
      <c r="BA32" s="351"/>
      <c r="BB32" s="350">
        <f>AZ32+SUMIF(BC44:BC53,設定!B17,BB44:BC53)+SUMIF(BC38,設定!B17,BB38:BC38)+SUMIF(BC40,設定!B17,BB40:BC40)-SUMIF(BC37,設定!B17,BB37:BC37)-SUMIF(BC39,設定!B17,BB39:BC39)-SUMIF(BC56:BC125,設定!B17,BB56:BB125)</f>
        <v>0</v>
      </c>
      <c r="BC32" s="351"/>
      <c r="BD32" s="350">
        <f>BB32+SUMIF(BE44:BE53,設定!B17,BD44:BE53)+SUMIF(BE38,設定!B17,BD38:BE38)+SUMIF(BE40,設定!B17,BD40:BE40)-SUMIF(BE37,設定!B17,BD37:BE37)-SUMIF(BE39,設定!B17,BD39:BE39)-SUMIF(BE56:BE125,設定!B17,BD56:BE125)</f>
        <v>0</v>
      </c>
      <c r="BE32" s="351"/>
      <c r="BF32" s="350">
        <f>BD32+SUMIF(BG44:BG53,設定!B17,BF44:BG53)+SUMIF(BG38,設定!B17,BF38:BG38)+SUMIF(BG40,設定!B17,BF40:BG40)-SUMIF(BG37,設定!B17,BF37:BG37)-SUMIF(BG39,設定!B17,BF39:BG39)-SUMIF(BG56:BG125,設定!B17,BF56:BF125)</f>
        <v>0</v>
      </c>
      <c r="BG32" s="351"/>
      <c r="BH32" s="350">
        <f>BF32+SUMIF(BI44:BI53,設定!B17,BH44:BI53)+SUMIF(BI38,設定!B17,BH38:BI38)+SUMIF(BI40,設定!B17,BH40:BI40)-SUMIF(BI37,設定!B17,BH37:BI37)-SUMIF(BI39,設定!B17,BH39:BI39)-SUMIF(BI56:BI125,設定!B17,BH56:BH125)</f>
        <v>0</v>
      </c>
      <c r="BI32" s="351"/>
      <c r="BJ32" s="350">
        <f>BH32+SUMIF(BK44:BK53,設定!B17,BJ44:BK53)+SUMIF(BK38,設定!B17,BJ38:BK38)+SUMIF(BK40,設定!B17,BJ40:BK40)-SUMIF(BK37,設定!B17,BJ37:BK37)-SUMIF(BK39,設定!B17,BJ39:BK39)-SUMIF(BK56:BK125,設定!B17,BJ56:BJ125)</f>
        <v>0</v>
      </c>
      <c r="BK32" s="351"/>
      <c r="BL32" s="350">
        <f>BJ32+SUMIF(BM44:BM53,設定!B17,BL44:BM53)+SUMIF(BM38,設定!B17,BL38:BM38)+SUMIF(BM40,設定!B17,BL40:BM40)-SUMIF(BM37,設定!B17,BL37:BM37)-SUMIF(BM39,設定!B17,BL39:BM39)-SUMIF(BM56:BM125,設定!B17,BL56:BL125)</f>
        <v>0</v>
      </c>
      <c r="BM32" s="352"/>
    </row>
    <row r="33" spans="1:65" s="98" customFormat="1" ht="18.75" customHeight="1">
      <c r="B33" s="364"/>
      <c r="C33" s="140">
        <f>設定!B18</f>
        <v>0</v>
      </c>
      <c r="D33" s="354">
        <f>設定!R18+SUMIF(E44:E53,設定!B18,D44:E53)+SUMIF(E38,設定!B18,D38:E38)+SUMIF(E40,設定!B18,D40:E40)-SUMIF(E37,設定!B18,D37:E37)-SUMIF(E39,設定!B18,D39:E39)-SUMIF(E56:E125,設定!B18,D56:D125)</f>
        <v>0</v>
      </c>
      <c r="E33" s="355"/>
      <c r="F33" s="354">
        <f>D33+SUMIF(G44:G53,設定!B18,F44:G53)+SUMIF(G38,設定!B18,F38:G38)+SUMIF(G40,設定!B18,F40:G40)-SUMIF(G37,設定!B18,F37:G37)-SUMIF(G39,設定!B18,F39:G39)-SUMIF(G56:G125,設定!B18,F56:F125)</f>
        <v>0</v>
      </c>
      <c r="G33" s="355"/>
      <c r="H33" s="354">
        <f>F33+SUMIF(I44:I53,設定!B18,H44:I53)+SUMIF(I38,設定!B18,H38:I38)+SUMIF(I40,設定!B18,H40:I40)-SUMIF(I37,設定!B18,H37:I37)-SUMIF(I39,設定!B18,H39:I39)-SUMIF(I56:I125,設定!B18,H56:H125)</f>
        <v>0</v>
      </c>
      <c r="I33" s="355"/>
      <c r="J33" s="354">
        <f>H33+SUMIF(K44:K53,設定!B18,J44:K53)+SUMIF(K38,設定!B18,J38:K38)+SUMIF(K40,設定!B18,J40:K40)-SUMIF(K37,設定!B18,J37:K37)-SUMIF(K39,設定!B18,J39:K39)-SUMIF(K56:K125,設定!B18,J56:J125)</f>
        <v>0</v>
      </c>
      <c r="K33" s="355"/>
      <c r="L33" s="354">
        <f>J33+SUMIF(M44:M53,設定!B18,L44:M53)+SUMIF(M38,設定!B18,L38:M38)+SUMIF(M40,設定!B18,L40:M40)-SUMIF(M37,設定!B18,L37:M37)-SUMIF(M39,設定!B18,L39:M39)-SUMIF(M56:M125,設定!B18,L56:L125)</f>
        <v>0</v>
      </c>
      <c r="M33" s="355"/>
      <c r="N33" s="354">
        <f>L33+SUMIF(O44:O53,設定!B18,N44:O53)+SUMIF(O38,設定!B18,N38:O38)+SUMIF(O40,設定!B18,N40:O40)-SUMIF(O37,設定!B18,N37:O37)-SUMIF(O39,設定!B18,N39:O39)-SUMIF(O56:O125,設定!B18,N56:N125)</f>
        <v>0</v>
      </c>
      <c r="O33" s="355"/>
      <c r="P33" s="354">
        <f>N33+SUMIF(Q44:Q53,設定!B18,P44:Q53)+SUMIF(Q38,設定!B18,P38:Q38)+SUMIF(Q40,設定!B18,P40:Q40)-SUMIF(Q37,設定!B18,P37:Q37)-SUMIF(Q39,設定!B18,P39:Q39)-SUMIF(Q56:Q125,設定!B18,P56:P125)</f>
        <v>0</v>
      </c>
      <c r="Q33" s="355"/>
      <c r="R33" s="354">
        <f>P33+SUMIF(S44:S53,設定!B18,R44:S53)+SUMIF(S38,設定!B18,R38:S38)+SUMIF(S40,設定!B18,R40:S40)-SUMIF(S37,設定!B18,R37:S37)-SUMIF(S39,設定!B18,R39:S39)-SUMIF(S56:S125,設定!B18,R56:R125)</f>
        <v>0</v>
      </c>
      <c r="S33" s="355"/>
      <c r="T33" s="354">
        <f>R33+SUMIF(U44:U53,設定!B18,T44:U53)+SUMIF(U38,設定!B18,T38:U38)+SUMIF(U40,設定!B18,T40:U40)-SUMIF(U37,設定!B18,T37:U37)-SUMIF(U39,設定!B18,T39:U39)-SUMIF(U56:U125,設定!B18,T56:T125)</f>
        <v>0</v>
      </c>
      <c r="U33" s="355"/>
      <c r="V33" s="354">
        <f>T33+SUMIF(W44:W53,設定!B18,V44:W53)+SUMIF(W38,設定!B18,V38:W38)+SUMIF(W40,設定!B18,V40:W40)-SUMIF(W37,設定!B18,V37:W37)-SUMIF(W39,設定!B18,V39:W39)-SUMIF(W56:W125,設定!B18,V56:V125)</f>
        <v>0</v>
      </c>
      <c r="W33" s="355"/>
      <c r="X33" s="354">
        <f>V33+SUMIF(Y44:Y53,設定!B18,X44:Y53)+SUMIF(Y38,設定!B18,X38:Y38)+SUMIF(Y40,設定!B18,X40:Y40)-SUMIF(Y37,設定!B18,X37:Y37)-SUMIF(Y39,設定!B18,X39:Y39)-SUMIF(Y56:Y125,設定!B18,X56:X125)</f>
        <v>0</v>
      </c>
      <c r="Y33" s="355"/>
      <c r="Z33" s="354">
        <f>X33+SUMIF(AA44:AA53,設定!B18,Z44:AA53)+SUMIF(AA38,設定!B18,Z38:AA38)+SUMIF(AA40,設定!B18,Z40:AA40)-SUMIF(AA37,設定!B18,Z37:AA37)-SUMIF(AA39,設定!B18,Z39:AA39)-SUMIF(AA56:AA125,設定!B18,Z56:Z125)</f>
        <v>0</v>
      </c>
      <c r="AA33" s="355"/>
      <c r="AB33" s="354">
        <f>Z33+SUMIF(AC44:AC53,設定!B18,AB44:AC53)+SUMIF(AC38,設定!B18,AB38:AC38)+SUMIF(AC40,設定!B18,AB40:AC40)-SUMIF(AC37,設定!B18,AB37:AC37)-SUMIF(AC39,設定!B18,AB39:AC39)-SUMIF(AC56:AC125,設定!B18,AB56:AB125)</f>
        <v>0</v>
      </c>
      <c r="AC33" s="355"/>
      <c r="AD33" s="354">
        <f>AB33+SUMIF(AE44:AE53,設定!B18,AD44:AE53)+SUMIF(AE38,設定!B18,AD38:AE38)+SUMIF(AE40,設定!B18,AD40:AE40)-SUMIF(AE37,設定!B18,AD37:AE37)-SUMIF(AE39,設定!B18,AD39:AE39)-SUMIF(AE56:AE125,設定!B18,AD56:AE125)</f>
        <v>0</v>
      </c>
      <c r="AE33" s="355"/>
      <c r="AF33" s="354">
        <f>AD33+SUMIF(AG44:AG53,設定!B18,AF44:AG53)+SUMIF(AG38,設定!B18,AF38:AG38)+SUMIF(AG40,設定!B18,AF40:AG40)-SUMIF(AG37,設定!B18,AF37:AG37)-SUMIF(AG39,設定!B18,AF39:AG39)-SUMIF(AG56:AG125,設定!B18,AF56:AF125)</f>
        <v>0</v>
      </c>
      <c r="AG33" s="355"/>
      <c r="AH33" s="354">
        <f>AF33+SUMIF(AI44:AI53,設定!B18,AH44:AI53)+SUMIF(AI38,設定!B18,AH38:AI38)+SUMIF(AI40,設定!B18,AH40:AI40)-SUMIF(AI37,設定!B18,AH37:AI37)-SUMIF(AI39,設定!B18,AH39:AI39)-SUMIF(AI56:AI125,設定!B18,AH56:AH125)</f>
        <v>0</v>
      </c>
      <c r="AI33" s="355"/>
      <c r="AJ33" s="354">
        <f>AH33+SUMIF(AK44:AK53,設定!B18,AJ44:AK53)+SUMIF(AK38,設定!B18,AJ38:AK38)+SUMIF(AK40,設定!B18,AJ40:AK40)-SUMIF(AK37,設定!B18,AJ37:AK37)-SUMIF(AK39,設定!B18,AJ39:AK39)-SUMIF(AK56:AK125,設定!B18,AJ56:AJ125)</f>
        <v>0</v>
      </c>
      <c r="AK33" s="355"/>
      <c r="AL33" s="354">
        <f>AJ33+SUMIF(AM44:AM53,設定!B18,AL44:AM53)+SUMIF(AM38,設定!B18,AL38:AM38)+SUMIF(AM40,設定!B18,AL40:AM40)-SUMIF(AM37,設定!B18,AL37:AM37)-SUMIF(AM39,設定!B18,AL39:AM39)-SUMIF(AM56:AM125,設定!B18,AL56:AL125)</f>
        <v>0</v>
      </c>
      <c r="AM33" s="355"/>
      <c r="AN33" s="354">
        <f>AL33+SUMIF(AO44:AO53,設定!B18,AN44:AO53)+SUMIF(AO38,設定!B18,AN38:AO38)+SUMIF(AO40,設定!B18,AN40:AO40)-SUMIF(AO37,設定!B18,AN37:AO37)-SUMIF(AO39,設定!B18,AN39:AO39)-SUMIF(AO56:AO125,設定!B18,AN56:AN125)</f>
        <v>0</v>
      </c>
      <c r="AO33" s="355"/>
      <c r="AP33" s="354">
        <f>AN33+SUMIF(AQ44:AQ53,設定!B18,AP44:AQ53)+SUMIF(AQ38,設定!B18,AP38:AQ38)+SUMIF(AQ40,設定!B18,AP40:AQ40)-SUMIF(AQ37,設定!B18,AP37:AQ37)-SUMIF(AQ39,設定!B18,AP39:AQ39)-SUMIF(AQ56:AQ125,設定!B18,AP56:AP125)</f>
        <v>0</v>
      </c>
      <c r="AQ33" s="355"/>
      <c r="AR33" s="354">
        <f>AP33+SUMIF(AS44:AS53,設定!B18,AR44:AS53)+SUMIF(AS38,設定!B18,AR38:AS38)+SUMIF(AS40,設定!B18,AR40:AS40)-SUMIF(AS37,設定!B18,AR37:AS37)-SUMIF(AS39,設定!B18,AR39:AS39)-SUMIF(AS56:AS125,設定!B18,AR56:AR125)</f>
        <v>0</v>
      </c>
      <c r="AS33" s="355"/>
      <c r="AT33" s="354">
        <f>AR33+SUMIF(AU44:AU53,設定!B18,AT44:AU53)+SUMIF(AU38,設定!B18,AT38:AU38)+SUMIF(AU40,設定!B18,AT40:AU40)-SUMIF(AU37,設定!B18,AT37:AU37)-SUMIF(AU39,設定!B18,AT39:AU39)-SUMIF(AU56:AU125,設定!B18,AT56:AT125)</f>
        <v>0</v>
      </c>
      <c r="AU33" s="355"/>
      <c r="AV33" s="354">
        <f>AT33+SUMIF(AW44:AW53,設定!B18,AV44:AW53)+SUMIF(AW38,設定!B18,AV38:AW38)+SUMIF(AW40,設定!B18,AV40:AW40)-SUMIF(AW37,設定!B18,AV37:AW37)-SUMIF(AW39,設定!B18,AV39:AW39)-SUMIF(AW56:AW125,設定!B18,AV56:AV125)</f>
        <v>0</v>
      </c>
      <c r="AW33" s="355"/>
      <c r="AX33" s="354">
        <f>AV33+SUMIF(AY44:AY53,設定!B18,AX44:AY53)+SUMIF(AY38,設定!B18,AX38:AY38)+SUMIF(AY40,設定!B18,AX40:AY40)-SUMIF(AY37,設定!B18,AX37:AY37)-SUMIF(AY39,設定!B18,AX39:AY39)-SUMIF(AY56:AY125,設定!B18,AX56:AX125)</f>
        <v>0</v>
      </c>
      <c r="AY33" s="355"/>
      <c r="AZ33" s="354">
        <f>AX33+SUMIF(BA44:BA53,設定!B18,AZ44:BA53)+SUMIF(BA38,設定!B18,AZ38:BA38)+SUMIF(BA40,設定!B18,AZ40:BA40)-SUMIF(BA37,設定!B18,AZ37:BA37)-SUMIF(BA39,設定!B18,AZ39:BA39)-SUMIF(BA56:BA125,設定!B18,AZ56:AZ125)</f>
        <v>0</v>
      </c>
      <c r="BA33" s="355"/>
      <c r="BB33" s="354">
        <f>AZ33+SUMIF(BC44:BC53,設定!B18,BB44:BC53)+SUMIF(BC38,設定!B18,BB38:BC38)+SUMIF(BC40,設定!B18,BB40:BC40)-SUMIF(BC37,設定!B18,BB37:BC37)-SUMIF(BC39,設定!B18,BB39:BC39)-SUMIF(BC56:BC125,設定!B18,BB56:BB125)</f>
        <v>0</v>
      </c>
      <c r="BC33" s="355"/>
      <c r="BD33" s="354">
        <f>BB33+SUMIF(BE44:BE53,設定!B18,BD44:BE53)+SUMIF(BE38,設定!B18,BD38:BE38)+SUMIF(BE40,設定!B18,BD40:BE40)-SUMIF(BE37,設定!B18,BD37:BE37)-SUMIF(BE39,設定!B18,BD39:BE39)-SUMIF(BE56:BE125,設定!B18,BD56:BE125)</f>
        <v>0</v>
      </c>
      <c r="BE33" s="355"/>
      <c r="BF33" s="354">
        <f>BD33+SUMIF(BG44:BG53,設定!B18,BF44:BG53)+SUMIF(BG38,設定!B18,BF38:BG38)+SUMIF(BG40,設定!B18,BF40:BG40)-SUMIF(BG37,設定!B18,BF37:BG37)-SUMIF(BG39,設定!B18,BF39:BG39)-SUMIF(BG56:BG125,設定!B18,BF56:BF125)</f>
        <v>0</v>
      </c>
      <c r="BG33" s="355"/>
      <c r="BH33" s="354">
        <f>BF33+SUMIF(BI44:BI53,設定!B18,BH44:BI53)+SUMIF(BI38,設定!B18,BH38:BI38)+SUMIF(BI40,設定!B18,BH40:BI40)-SUMIF(BI37,設定!B18,BH37:BI37)-SUMIF(BI39,設定!B18,BH39:BI39)-SUMIF(BI56:BI125,設定!B18,BH56:BH125)</f>
        <v>0</v>
      </c>
      <c r="BI33" s="355"/>
      <c r="BJ33" s="354">
        <f>BH33+SUMIF(BK44:BK53,設定!B18,BJ44:BK53)+SUMIF(BK38,設定!B18,BJ38:BK38)+SUMIF(BK40,設定!B18,BJ40:BK40)-SUMIF(BK37,設定!B18,BJ37:BK37)-SUMIF(BK39,設定!B18,BJ39:BK39)-SUMIF(BK56:BK125,設定!B18,BJ56:BJ125)</f>
        <v>0</v>
      </c>
      <c r="BK33" s="355"/>
      <c r="BL33" s="354">
        <f>BJ33+SUMIF(BM44:BM53,設定!B18,BL44:BM53)+SUMIF(BM38,設定!B18,BL38:BM38)+SUMIF(BM40,設定!B18,BL40:BM40)-SUMIF(BM37,設定!B18,BL37:BM37)-SUMIF(BM39,設定!B18,BL39:BM39)-SUMIF(BM56:BM125,設定!B18,BL56:BL125)</f>
        <v>0</v>
      </c>
      <c r="BM33" s="356"/>
    </row>
    <row r="34" spans="1:65" s="98" customFormat="1" ht="18.75" customHeight="1">
      <c r="B34" s="364"/>
      <c r="C34" s="210">
        <f>設定!B19</f>
        <v>0</v>
      </c>
      <c r="D34" s="350">
        <f>設定!R19+SUMIF(E44:E53,設定!B19,D44:E53)+SUMIF(E38,設定!B19,D38:E38)+SUMIF(E40,設定!B19,D40:E40)-SUMIF(E37,設定!B19,D37:E37)-SUMIF(E39,設定!B19,D39:E39)-SUMIF(E56:E125,設定!B19,D56:D125)</f>
        <v>0</v>
      </c>
      <c r="E34" s="351"/>
      <c r="F34" s="350">
        <f>D34+SUMIF(G44:G53,設定!B19,F44:G53)+SUMIF(G38,設定!B19,F38:G38)+SUMIF(G40,設定!B19,F40:G40)-SUMIF(G37,設定!B19,F37:G37)-SUMIF(G39,設定!B19,F39:G39)-SUMIF(G56:G125,設定!B19,F56:F125)</f>
        <v>0</v>
      </c>
      <c r="G34" s="351"/>
      <c r="H34" s="350">
        <f>F34+SUMIF(I44:I53,設定!B19,H44:I53)+SUMIF(I38,設定!B19,H38:I38)+SUMIF(I40,設定!B19,H40:I40)-SUMIF(I37,設定!B19,H37:I37)-SUMIF(I39,設定!B19,H39:I39)-SUMIF(I56:I125,設定!B19,H56:H125)</f>
        <v>0</v>
      </c>
      <c r="I34" s="351"/>
      <c r="J34" s="350">
        <f>H34+SUMIF(K44:K53,設定!B19,J44:K53)+SUMIF(K38,設定!B19,J38:K38)+SUMIF(K40,設定!B19,J40:K40)-SUMIF(K37,設定!B19,J37:K37)-SUMIF(K39,設定!B19,J39:K39)-SUMIF(K56:K125,設定!B19,J56:J125)</f>
        <v>0</v>
      </c>
      <c r="K34" s="351"/>
      <c r="L34" s="350">
        <f>J34+SUMIF(M44:M53,設定!B19,L44:M53)+SUMIF(M38,設定!B19,L38:M38)+SUMIF(M40,設定!B19,L40:M40)-SUMIF(M37,設定!B19,L37:M37)-SUMIF(M39,設定!B19,L39:M39)-SUMIF(M56:M125,設定!B19,L56:L125)</f>
        <v>0</v>
      </c>
      <c r="M34" s="351"/>
      <c r="N34" s="350">
        <f>L34+SUMIF(O44:O53,設定!B19,N44:O53)+SUMIF(O38,設定!B19,N38:O38)+SUMIF(O40,設定!B19,N40:O40)-SUMIF(O37,設定!B19,N37:O37)-SUMIF(O39,設定!B19,N39:O39)-SUMIF(O56:O125,設定!B19,N56:N125)</f>
        <v>0</v>
      </c>
      <c r="O34" s="351"/>
      <c r="P34" s="350">
        <f>N34+SUMIF(Q44:Q53,設定!B19,P44:Q53)+SUMIF(Q38,設定!B19,P38:Q38)+SUMIF(Q40,設定!B19,P40:Q40)-SUMIF(Q37,設定!B19,P37:Q37)-SUMIF(Q39,設定!B19,P39:Q39)-SUMIF(Q56:Q125,設定!B19,P56:P125)</f>
        <v>0</v>
      </c>
      <c r="Q34" s="351"/>
      <c r="R34" s="350">
        <f>P34+SUMIF(S44:S53,設定!B19,R44:S53)+SUMIF(S38,設定!B19,R38:S38)+SUMIF(S40,設定!B19,R40:S40)-SUMIF(S37,設定!B19,R37:S37)-SUMIF(S39,設定!B19,R39:S39)-SUMIF(S56:S125,設定!B19,R56:R125)</f>
        <v>0</v>
      </c>
      <c r="S34" s="351"/>
      <c r="T34" s="350">
        <f>R34+SUMIF(U44:U53,設定!B19,T44:U53)+SUMIF(U38,設定!B19,T38:U38)+SUMIF(U40,設定!B19,T40:U40)-SUMIF(U37,設定!B19,T37:U37)-SUMIF(U39,設定!B19,T39:U39)-SUMIF(U56:U125,設定!B19,T56:T125)</f>
        <v>0</v>
      </c>
      <c r="U34" s="351"/>
      <c r="V34" s="350">
        <f>T34+SUMIF(W44:W53,設定!B19,V44:W53)+SUMIF(W38,設定!B19,V38:W38)+SUMIF(W40,設定!B19,V40:W40)-SUMIF(W37,設定!B19,V37:W37)-SUMIF(W39,設定!B19,V39:W39)-SUMIF(W56:W125,設定!B19,V56:V125)</f>
        <v>0</v>
      </c>
      <c r="W34" s="351"/>
      <c r="X34" s="350">
        <f>V34+SUMIF(Y44:Y53,設定!B19,X44:Y53)+SUMIF(Y38,設定!B19,X38:Y38)+SUMIF(Y40,設定!B19,X40:Y40)-SUMIF(Y37,設定!B19,X37:Y37)-SUMIF(Y39,設定!B19,X39:Y39)-SUMIF(Y56:Y125,設定!B19,X56:X125)</f>
        <v>0</v>
      </c>
      <c r="Y34" s="351"/>
      <c r="Z34" s="350">
        <f>X34+SUMIF(AA44:AA53,設定!B19,Z44:AA53)+SUMIF(AA38,設定!B19,Z38:AA38)+SUMIF(AA40,設定!B19,Z40:AA40)-SUMIF(AA37,設定!B19,Z37:AA37)-SUMIF(AA39,設定!B19,Z39:AA39)-SUMIF(AA56:AA125,設定!B19,Z56:Z125)</f>
        <v>0</v>
      </c>
      <c r="AA34" s="351"/>
      <c r="AB34" s="350">
        <f>Z34+SUMIF(AC44:AC53,設定!B19,AB44:AC53)+SUMIF(AC38,設定!B19,AB38:AC38)+SUMIF(AC40,設定!B19,AB40:AC40)-SUMIF(AC37,設定!B19,AB37:AC37)-SUMIF(AC39,設定!B19,AB39:AC39)-SUMIF(AC56:AC125,設定!B19,AB56:AB125)</f>
        <v>0</v>
      </c>
      <c r="AC34" s="351"/>
      <c r="AD34" s="350">
        <f>AB34+SUMIF(AE44:AE53,設定!B19,AD44:AE53)+SUMIF(AE38,設定!B19,AD38:AE38)+SUMIF(AE40,設定!B19,AD40:AE40)-SUMIF(AE37,設定!B19,AD37:AE37)-SUMIF(AE39,設定!B19,AD39:AE39)-SUMIF(AE56:AE125,設定!B19,AD56:AE125)</f>
        <v>0</v>
      </c>
      <c r="AE34" s="351"/>
      <c r="AF34" s="350">
        <f>AD34+SUMIF(AG44:AG53,設定!B19,AF44:AG53)+SUMIF(AG38,設定!B19,AF38:AG38)+SUMIF(AG40,設定!B19,AF40:AG40)-SUMIF(AG37,設定!B19,AF37:AG37)-SUMIF(AG39,設定!B19,AF39:AG39)-SUMIF(AG56:AG125,設定!B19,AF56:AF125)</f>
        <v>0</v>
      </c>
      <c r="AG34" s="351"/>
      <c r="AH34" s="350">
        <f>AF34+SUMIF(AI44:AI53,設定!B19,AH44:AI53)+SUMIF(AI38,設定!B19,AH38:AI38)+SUMIF(AI40,設定!B19,AH40:AI40)-SUMIF(AI37,設定!B19,AH37:AI37)-SUMIF(AI39,設定!B19,AH39:AI39)-SUMIF(AI56:AI125,設定!B19,AH56:AH125)</f>
        <v>0</v>
      </c>
      <c r="AI34" s="351"/>
      <c r="AJ34" s="350">
        <f>AH34+SUMIF(AK44:AK53,設定!B19,AJ44:AK53)+SUMIF(AK38,設定!B19,AJ38:AK38)+SUMIF(AK40,設定!B19,AJ40:AK40)-SUMIF(AK37,設定!B19,AJ37:AK37)-SUMIF(AK39,設定!B19,AJ39:AK39)-SUMIF(AK56:AK125,設定!B19,AJ56:AJ125)</f>
        <v>0</v>
      </c>
      <c r="AK34" s="351"/>
      <c r="AL34" s="350">
        <f>AJ34+SUMIF(AM44:AM53,設定!B19,AL44:AM53)+SUMIF(AM38,設定!B19,AL38:AM38)+SUMIF(AM40,設定!B19,AL40:AM40)-SUMIF(AM37,設定!B19,AL37:AM37)-SUMIF(AM39,設定!B19,AL39:AM39)-SUMIF(AM56:AM125,設定!B19,AL56:AL125)</f>
        <v>0</v>
      </c>
      <c r="AM34" s="351"/>
      <c r="AN34" s="350">
        <f>AL34+SUMIF(AO44:AO53,設定!B19,AN44:AO53)+SUMIF(AO38,設定!B19,AN38:AO38)+SUMIF(AO40,設定!B19,AN40:AO40)-SUMIF(AO37,設定!B19,AN37:AO37)-SUMIF(AO39,設定!B19,AN39:AO39)-SUMIF(AO56:AO125,設定!B19,AN56:AN125)</f>
        <v>0</v>
      </c>
      <c r="AO34" s="351"/>
      <c r="AP34" s="350">
        <f>AN34+SUMIF(AQ44:AQ53,設定!B19,AP44:AQ53)+SUMIF(AQ38,設定!B19,AP38:AQ38)+SUMIF(AQ40,設定!B19,AP40:AQ40)-SUMIF(AQ37,設定!B19,AP37:AQ37)-SUMIF(AQ39,設定!B19,AP39:AQ39)-SUMIF(AQ56:AQ125,設定!B19,AP56:AP125)</f>
        <v>0</v>
      </c>
      <c r="AQ34" s="351"/>
      <c r="AR34" s="350">
        <f>AP34+SUMIF(AS44:AS53,設定!B19,AR44:AS53)+SUMIF(AS38,設定!B19,AR38:AS38)+SUMIF(AS40,設定!B19,AR40:AS40)-SUMIF(AS37,設定!B19,AR37:AS37)-SUMIF(AS39,設定!B19,AR39:AS39)-SUMIF(AS56:AS125,設定!B19,AR56:AR125)</f>
        <v>0</v>
      </c>
      <c r="AS34" s="351"/>
      <c r="AT34" s="350">
        <f>AR34+SUMIF(AU44:AU53,設定!B19,AT44:AU53)+SUMIF(AU38,設定!B19,AT38:AU38)+SUMIF(AU40,設定!B19,AT40:AU40)-SUMIF(AU37,設定!B19,AT37:AU37)-SUMIF(AU39,設定!B19,AT39:AU39)-SUMIF(AU56:AU125,設定!B19,AT56:AT125)</f>
        <v>0</v>
      </c>
      <c r="AU34" s="351"/>
      <c r="AV34" s="350">
        <f>AT34+SUMIF(AW44:AW53,設定!B19,AV44:AW53)+SUMIF(AW38,設定!B19,AV38:AW38)+SUMIF(AW40,設定!B19,AV40:AW40)-SUMIF(AW37,設定!B19,AV37:AW37)-SUMIF(AW39,設定!B19,AV39:AW39)-SUMIF(AW56:AW125,設定!B19,AV56:AV125)</f>
        <v>0</v>
      </c>
      <c r="AW34" s="351"/>
      <c r="AX34" s="350">
        <f>AV34+SUMIF(AY44:AY53,設定!B19,AX44:AY53)+SUMIF(AY38,設定!B19,AX38:AY38)+SUMIF(AY40,設定!B19,AX40:AY40)-SUMIF(AY37,設定!B19,AX37:AY37)-SUMIF(AY39,設定!B19,AX39:AY39)-SUMIF(AY56:AY125,設定!B19,AX56:AX125)</f>
        <v>0</v>
      </c>
      <c r="AY34" s="351"/>
      <c r="AZ34" s="350">
        <f>AX34+SUMIF(BA44:BA53,設定!B19,AZ44:BA53)+SUMIF(BA38,設定!B19,AZ38:BA38)+SUMIF(BA40,設定!B19,AZ40:BA40)-SUMIF(BA37,設定!B19,AZ37:BA37)-SUMIF(BA39,設定!B19,AZ39:BA39)-SUMIF(BA56:BA125,設定!B19,AZ56:AZ125)</f>
        <v>0</v>
      </c>
      <c r="BA34" s="351"/>
      <c r="BB34" s="350">
        <f>AZ34+SUMIF(BC44:BC53,設定!B19,BB44:BC53)+SUMIF(BC38,設定!B19,BB38:BC38)+SUMIF(BC40,設定!B19,BB40:BC40)-SUMIF(BC37,設定!B19,BB37:BC37)-SUMIF(BC39,設定!B19,BB39:BC39)-SUMIF(BC56:BC125,設定!B19,BB56:BB125)</f>
        <v>0</v>
      </c>
      <c r="BC34" s="351"/>
      <c r="BD34" s="350">
        <f>BB34+SUMIF(BE44:BE53,設定!B19,BD44:BE53)+SUMIF(BE38,設定!B19,BD38:BE38)+SUMIF(BE40,設定!B19,BD40:BE40)-SUMIF(BE37,設定!B19,BD37:BE37)-SUMIF(BE39,設定!B19,BD39:BE39)-SUMIF(BE56:BE125,設定!B19,BD56:BE125)</f>
        <v>0</v>
      </c>
      <c r="BE34" s="351"/>
      <c r="BF34" s="350">
        <f>BD34+SUMIF(BG44:BG53,設定!B19,BF44:BG53)+SUMIF(BG38,設定!B19,BF38:BG38)+SUMIF(BG40,設定!B19,BF40:BG40)-SUMIF(BG37,設定!B19,BF37:BG37)-SUMIF(BG39,設定!B19,BF39:BG39)-SUMIF(BG56:BG125,設定!B19,BF56:BF125)</f>
        <v>0</v>
      </c>
      <c r="BG34" s="351"/>
      <c r="BH34" s="350">
        <f>BF34+SUMIF(BI44:BI53,設定!B19,BH44:BI53)+SUMIF(BI38,設定!B19,BH38:BI38)+SUMIF(BI40,設定!B19,BH40:BI40)-SUMIF(BI37,設定!B19,BH37:BI37)-SUMIF(BI39,設定!B19,BH39:BI39)-SUMIF(BI56:BI125,設定!B19,BH56:BH125)</f>
        <v>0</v>
      </c>
      <c r="BI34" s="351"/>
      <c r="BJ34" s="350">
        <f>BH34+SUMIF(BK44:BK53,設定!B19,BJ44:BK53)+SUMIF(BK38,設定!B19,BJ38:BK38)+SUMIF(BK40,設定!B19,BJ40:BK40)-SUMIF(BK37,設定!B19,BJ37:BK37)-SUMIF(BK39,設定!B19,BJ39:BK39)-SUMIF(BK56:BK125,設定!B19,BJ56:BJ125)</f>
        <v>0</v>
      </c>
      <c r="BK34" s="351"/>
      <c r="BL34" s="350">
        <f>BJ34+SUMIF(BM44:BM53,設定!B19,BL44:BM53)+SUMIF(BM38,設定!B19,BL38:BM38)+SUMIF(BM40,設定!B19,BL40:BM40)-SUMIF(BM37,設定!B19,BL37:BM37)-SUMIF(BM39,設定!B19,BL39:BM39)-SUMIF(BM56:BM125,設定!B19,BL56:BL125)</f>
        <v>0</v>
      </c>
      <c r="BM34" s="352"/>
    </row>
    <row r="35" spans="1:65" s="98" customFormat="1" ht="18.75" customHeight="1" thickBot="1">
      <c r="B35" s="365"/>
      <c r="C35" s="211" t="s">
        <v>81</v>
      </c>
      <c r="D35" s="348">
        <f>SUM(D20:E34)</f>
        <v>0</v>
      </c>
      <c r="E35" s="349"/>
      <c r="F35" s="348">
        <f>SUM(F20:G34)</f>
        <v>0</v>
      </c>
      <c r="G35" s="349"/>
      <c r="H35" s="348">
        <f t="shared" ref="H35" si="124">SUM(H20:I34)</f>
        <v>0</v>
      </c>
      <c r="I35" s="349"/>
      <c r="J35" s="348">
        <f t="shared" ref="J35" si="125">SUM(J20:K34)</f>
        <v>0</v>
      </c>
      <c r="K35" s="349"/>
      <c r="L35" s="348">
        <f t="shared" ref="L35" si="126">SUM(L20:M34)</f>
        <v>0</v>
      </c>
      <c r="M35" s="349"/>
      <c r="N35" s="348">
        <f t="shared" ref="N35" si="127">SUM(N20:O34)</f>
        <v>0</v>
      </c>
      <c r="O35" s="349"/>
      <c r="P35" s="348">
        <f t="shared" ref="P35" si="128">SUM(P20:Q34)</f>
        <v>0</v>
      </c>
      <c r="Q35" s="349"/>
      <c r="R35" s="348">
        <f t="shared" ref="R35" si="129">SUM(R20:S34)</f>
        <v>0</v>
      </c>
      <c r="S35" s="349"/>
      <c r="T35" s="348">
        <f t="shared" ref="T35" si="130">SUM(T20:U34)</f>
        <v>0</v>
      </c>
      <c r="U35" s="349"/>
      <c r="V35" s="348">
        <f t="shared" ref="V35" si="131">SUM(V20:W34)</f>
        <v>0</v>
      </c>
      <c r="W35" s="349"/>
      <c r="X35" s="348">
        <f t="shared" ref="X35" si="132">SUM(X20:Y34)</f>
        <v>0</v>
      </c>
      <c r="Y35" s="349"/>
      <c r="Z35" s="348">
        <f t="shared" ref="Z35" si="133">SUM(Z20:AA34)</f>
        <v>0</v>
      </c>
      <c r="AA35" s="349"/>
      <c r="AB35" s="348">
        <f t="shared" ref="AB35" si="134">SUM(AB20:AC34)</f>
        <v>0</v>
      </c>
      <c r="AC35" s="349"/>
      <c r="AD35" s="348">
        <f t="shared" ref="AD35" si="135">SUM(AD20:AE34)</f>
        <v>0</v>
      </c>
      <c r="AE35" s="349"/>
      <c r="AF35" s="348">
        <f t="shared" ref="AF35" si="136">SUM(AF20:AG34)</f>
        <v>0</v>
      </c>
      <c r="AG35" s="349"/>
      <c r="AH35" s="348">
        <f t="shared" ref="AH35" si="137">SUM(AH20:AI34)</f>
        <v>0</v>
      </c>
      <c r="AI35" s="349"/>
      <c r="AJ35" s="348">
        <f t="shared" ref="AJ35" si="138">SUM(AJ20:AK34)</f>
        <v>0</v>
      </c>
      <c r="AK35" s="349"/>
      <c r="AL35" s="348">
        <f t="shared" ref="AL35" si="139">SUM(AL20:AM34)</f>
        <v>0</v>
      </c>
      <c r="AM35" s="349"/>
      <c r="AN35" s="348">
        <f t="shared" ref="AN35" si="140">SUM(AN20:AO34)</f>
        <v>0</v>
      </c>
      <c r="AO35" s="349"/>
      <c r="AP35" s="348">
        <f t="shared" ref="AP35" si="141">SUM(AP20:AQ34)</f>
        <v>0</v>
      </c>
      <c r="AQ35" s="349"/>
      <c r="AR35" s="348">
        <f t="shared" ref="AR35" si="142">SUM(AR20:AS34)</f>
        <v>0</v>
      </c>
      <c r="AS35" s="349"/>
      <c r="AT35" s="348">
        <f t="shared" ref="AT35" si="143">SUM(AT20:AU34)</f>
        <v>0</v>
      </c>
      <c r="AU35" s="349"/>
      <c r="AV35" s="348">
        <f t="shared" ref="AV35" si="144">SUM(AV20:AW34)</f>
        <v>0</v>
      </c>
      <c r="AW35" s="349"/>
      <c r="AX35" s="348">
        <f t="shared" ref="AX35" si="145">SUM(AX20:AY34)</f>
        <v>0</v>
      </c>
      <c r="AY35" s="349"/>
      <c r="AZ35" s="348">
        <f t="shared" ref="AZ35" si="146">SUM(AZ20:BA34)</f>
        <v>0</v>
      </c>
      <c r="BA35" s="349"/>
      <c r="BB35" s="348">
        <f t="shared" ref="BB35" si="147">SUM(BB20:BC34)</f>
        <v>0</v>
      </c>
      <c r="BC35" s="349"/>
      <c r="BD35" s="348">
        <f t="shared" ref="BD35" si="148">SUM(BD20:BE34)</f>
        <v>0</v>
      </c>
      <c r="BE35" s="349"/>
      <c r="BF35" s="348">
        <f t="shared" ref="BF35" si="149">SUM(BF20:BG34)</f>
        <v>0</v>
      </c>
      <c r="BG35" s="349"/>
      <c r="BH35" s="348">
        <f t="shared" ref="BH35" si="150">SUM(BH20:BI34)</f>
        <v>0</v>
      </c>
      <c r="BI35" s="349"/>
      <c r="BJ35" s="348">
        <f t="shared" ref="BJ35" si="151">SUM(BJ20:BK34)</f>
        <v>0</v>
      </c>
      <c r="BK35" s="349"/>
      <c r="BL35" s="348">
        <f t="shared" ref="BL35" si="152">SUM(BL20:BM34)</f>
        <v>0</v>
      </c>
      <c r="BM35" s="353"/>
    </row>
    <row r="36" spans="1:65" s="98" customFormat="1" ht="18.75" customHeight="1" thickTop="1" thickBot="1">
      <c r="C36" s="195">
        <v>1</v>
      </c>
      <c r="D36" s="129"/>
      <c r="E36" s="159"/>
      <c r="F36" s="129"/>
      <c r="G36" s="129"/>
      <c r="H36" s="129"/>
      <c r="I36" s="129"/>
      <c r="J36" s="129"/>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BK36" s="150"/>
      <c r="BL36" s="150"/>
      <c r="BM36" s="150"/>
    </row>
    <row r="37" spans="1:65" s="98" customFormat="1" ht="18.75" customHeight="1" thickTop="1">
      <c r="B37" s="345" t="s">
        <v>84</v>
      </c>
      <c r="C37" s="145" t="s">
        <v>85</v>
      </c>
      <c r="D37" s="146"/>
      <c r="E37" s="163"/>
      <c r="F37" s="146"/>
      <c r="G37" s="163"/>
      <c r="H37" s="146"/>
      <c r="I37" s="163"/>
      <c r="J37" s="146"/>
      <c r="K37" s="163"/>
      <c r="L37" s="146"/>
      <c r="M37" s="163"/>
      <c r="N37" s="146"/>
      <c r="O37" s="163"/>
      <c r="P37" s="146"/>
      <c r="Q37" s="163"/>
      <c r="R37" s="146"/>
      <c r="S37" s="163"/>
      <c r="T37" s="146"/>
      <c r="U37" s="163"/>
      <c r="V37" s="146"/>
      <c r="W37" s="163"/>
      <c r="X37" s="146"/>
      <c r="Y37" s="163"/>
      <c r="Z37" s="146"/>
      <c r="AA37" s="163"/>
      <c r="AB37" s="146"/>
      <c r="AC37" s="163"/>
      <c r="AD37" s="146"/>
      <c r="AE37" s="163"/>
      <c r="AF37" s="146"/>
      <c r="AG37" s="163"/>
      <c r="AH37" s="146"/>
      <c r="AI37" s="163"/>
      <c r="AJ37" s="146"/>
      <c r="AK37" s="163"/>
      <c r="AL37" s="146"/>
      <c r="AM37" s="163"/>
      <c r="AN37" s="146"/>
      <c r="AO37" s="163"/>
      <c r="AP37" s="146"/>
      <c r="AQ37" s="163"/>
      <c r="AR37" s="146"/>
      <c r="AS37" s="163"/>
      <c r="AT37" s="146"/>
      <c r="AU37" s="163"/>
      <c r="AV37" s="146"/>
      <c r="AW37" s="163"/>
      <c r="AX37" s="146"/>
      <c r="AY37" s="163"/>
      <c r="AZ37" s="146"/>
      <c r="BA37" s="163"/>
      <c r="BB37" s="146"/>
      <c r="BC37" s="163"/>
      <c r="BD37" s="146"/>
      <c r="BE37" s="163"/>
      <c r="BF37" s="146"/>
      <c r="BG37" s="163"/>
      <c r="BH37" s="146"/>
      <c r="BI37" s="163"/>
      <c r="BJ37" s="146"/>
      <c r="BK37" s="163"/>
      <c r="BL37" s="146"/>
      <c r="BM37" s="260"/>
    </row>
    <row r="38" spans="1:65" s="98" customFormat="1" ht="18.75" customHeight="1" thickBot="1">
      <c r="B38" s="346"/>
      <c r="C38" s="186" t="s">
        <v>86</v>
      </c>
      <c r="D38" s="185"/>
      <c r="E38" s="187"/>
      <c r="F38" s="185"/>
      <c r="G38" s="187"/>
      <c r="H38" s="185"/>
      <c r="I38" s="187"/>
      <c r="J38" s="185"/>
      <c r="K38" s="187"/>
      <c r="L38" s="185"/>
      <c r="M38" s="187"/>
      <c r="N38" s="185"/>
      <c r="O38" s="187"/>
      <c r="P38" s="185"/>
      <c r="Q38" s="187"/>
      <c r="R38" s="185"/>
      <c r="S38" s="187"/>
      <c r="T38" s="185"/>
      <c r="U38" s="187"/>
      <c r="V38" s="185"/>
      <c r="W38" s="187"/>
      <c r="X38" s="185"/>
      <c r="Y38" s="187"/>
      <c r="Z38" s="185"/>
      <c r="AA38" s="187"/>
      <c r="AB38" s="185"/>
      <c r="AC38" s="187"/>
      <c r="AD38" s="185"/>
      <c r="AE38" s="187"/>
      <c r="AF38" s="185"/>
      <c r="AG38" s="187"/>
      <c r="AH38" s="185"/>
      <c r="AI38" s="187"/>
      <c r="AJ38" s="185"/>
      <c r="AK38" s="187"/>
      <c r="AL38" s="185"/>
      <c r="AM38" s="187"/>
      <c r="AN38" s="185"/>
      <c r="AO38" s="187"/>
      <c r="AP38" s="185"/>
      <c r="AQ38" s="187"/>
      <c r="AR38" s="185"/>
      <c r="AS38" s="187"/>
      <c r="AT38" s="185"/>
      <c r="AU38" s="187"/>
      <c r="AV38" s="185"/>
      <c r="AW38" s="187"/>
      <c r="AX38" s="185"/>
      <c r="AY38" s="187"/>
      <c r="AZ38" s="185"/>
      <c r="BA38" s="187"/>
      <c r="BB38" s="185"/>
      <c r="BC38" s="187"/>
      <c r="BD38" s="185"/>
      <c r="BE38" s="187"/>
      <c r="BF38" s="185"/>
      <c r="BG38" s="187"/>
      <c r="BH38" s="185"/>
      <c r="BI38" s="187"/>
      <c r="BJ38" s="185"/>
      <c r="BK38" s="187"/>
      <c r="BL38" s="185"/>
      <c r="BM38" s="261"/>
    </row>
    <row r="39" spans="1:65" s="98" customFormat="1" ht="18.75" customHeight="1" thickTop="1">
      <c r="B39" s="346"/>
      <c r="C39" s="115" t="s">
        <v>85</v>
      </c>
      <c r="D39" s="149"/>
      <c r="E39" s="164"/>
      <c r="F39" s="149"/>
      <c r="G39" s="164"/>
      <c r="H39" s="149"/>
      <c r="I39" s="164"/>
      <c r="J39" s="149"/>
      <c r="K39" s="164"/>
      <c r="L39" s="149"/>
      <c r="M39" s="164"/>
      <c r="N39" s="149"/>
      <c r="O39" s="164"/>
      <c r="P39" s="149"/>
      <c r="Q39" s="164"/>
      <c r="R39" s="149"/>
      <c r="S39" s="164"/>
      <c r="T39" s="149"/>
      <c r="U39" s="164"/>
      <c r="V39" s="149"/>
      <c r="W39" s="164"/>
      <c r="X39" s="149"/>
      <c r="Y39" s="164"/>
      <c r="Z39" s="149"/>
      <c r="AA39" s="164"/>
      <c r="AB39" s="149"/>
      <c r="AC39" s="164"/>
      <c r="AD39" s="149"/>
      <c r="AE39" s="164"/>
      <c r="AF39" s="149"/>
      <c r="AG39" s="164"/>
      <c r="AH39" s="149"/>
      <c r="AI39" s="164"/>
      <c r="AJ39" s="149"/>
      <c r="AK39" s="164"/>
      <c r="AL39" s="149"/>
      <c r="AM39" s="164"/>
      <c r="AN39" s="149"/>
      <c r="AO39" s="164"/>
      <c r="AP39" s="149"/>
      <c r="AQ39" s="164"/>
      <c r="AR39" s="149"/>
      <c r="AS39" s="164"/>
      <c r="AT39" s="149"/>
      <c r="AU39" s="164"/>
      <c r="AV39" s="149"/>
      <c r="AW39" s="164"/>
      <c r="AX39" s="149"/>
      <c r="AY39" s="164"/>
      <c r="AZ39" s="149"/>
      <c r="BA39" s="164"/>
      <c r="BB39" s="149"/>
      <c r="BC39" s="164"/>
      <c r="BD39" s="149"/>
      <c r="BE39" s="164"/>
      <c r="BF39" s="149"/>
      <c r="BG39" s="164"/>
      <c r="BH39" s="149"/>
      <c r="BI39" s="164"/>
      <c r="BJ39" s="149"/>
      <c r="BK39" s="164"/>
      <c r="BL39" s="149"/>
      <c r="BM39" s="262"/>
    </row>
    <row r="40" spans="1:65" s="98" customFormat="1" ht="18.75" customHeight="1" thickBot="1">
      <c r="B40" s="347"/>
      <c r="C40" s="188" t="s">
        <v>86</v>
      </c>
      <c r="D40" s="189"/>
      <c r="E40" s="190"/>
      <c r="F40" s="189"/>
      <c r="G40" s="190"/>
      <c r="H40" s="189"/>
      <c r="I40" s="190"/>
      <c r="J40" s="189"/>
      <c r="K40" s="190"/>
      <c r="L40" s="189"/>
      <c r="M40" s="190"/>
      <c r="N40" s="189"/>
      <c r="O40" s="190"/>
      <c r="P40" s="189"/>
      <c r="Q40" s="190"/>
      <c r="R40" s="189"/>
      <c r="S40" s="190"/>
      <c r="T40" s="189"/>
      <c r="U40" s="190"/>
      <c r="V40" s="189"/>
      <c r="W40" s="190"/>
      <c r="X40" s="189"/>
      <c r="Y40" s="190"/>
      <c r="Z40" s="189"/>
      <c r="AA40" s="190"/>
      <c r="AB40" s="189"/>
      <c r="AC40" s="190"/>
      <c r="AD40" s="189"/>
      <c r="AE40" s="190"/>
      <c r="AF40" s="189"/>
      <c r="AG40" s="190"/>
      <c r="AH40" s="189"/>
      <c r="AI40" s="190"/>
      <c r="AJ40" s="189"/>
      <c r="AK40" s="190"/>
      <c r="AL40" s="189"/>
      <c r="AM40" s="190"/>
      <c r="AN40" s="189"/>
      <c r="AO40" s="190"/>
      <c r="AP40" s="189"/>
      <c r="AQ40" s="190"/>
      <c r="AR40" s="189"/>
      <c r="AS40" s="190"/>
      <c r="AT40" s="189"/>
      <c r="AU40" s="190"/>
      <c r="AV40" s="189"/>
      <c r="AW40" s="190"/>
      <c r="AX40" s="189"/>
      <c r="AY40" s="190"/>
      <c r="AZ40" s="189"/>
      <c r="BA40" s="190"/>
      <c r="BB40" s="189"/>
      <c r="BC40" s="190"/>
      <c r="BD40" s="189"/>
      <c r="BE40" s="190"/>
      <c r="BF40" s="189"/>
      <c r="BG40" s="190"/>
      <c r="BH40" s="189"/>
      <c r="BI40" s="190"/>
      <c r="BJ40" s="189"/>
      <c r="BK40" s="190"/>
      <c r="BL40" s="189"/>
      <c r="BM40" s="263"/>
    </row>
    <row r="41" spans="1:65" s="165" customFormat="1" ht="29.25" customHeight="1" thickTop="1" thickBot="1">
      <c r="C41" s="195">
        <v>1</v>
      </c>
      <c r="D41" s="167"/>
      <c r="E41" s="168"/>
      <c r="F41" s="167"/>
      <c r="G41" s="168"/>
      <c r="H41" s="167"/>
      <c r="I41" s="168"/>
      <c r="J41" s="167"/>
      <c r="K41" s="168"/>
      <c r="L41" s="167"/>
      <c r="M41" s="168"/>
      <c r="N41" s="167"/>
      <c r="O41" s="168"/>
      <c r="P41" s="167"/>
      <c r="Q41" s="168"/>
      <c r="R41" s="167"/>
      <c r="S41" s="168"/>
      <c r="T41" s="167"/>
      <c r="U41" s="168"/>
      <c r="V41" s="167"/>
      <c r="W41" s="168"/>
      <c r="X41" s="167"/>
      <c r="Y41" s="168"/>
      <c r="Z41" s="167"/>
      <c r="AA41" s="168"/>
      <c r="AB41" s="167"/>
      <c r="AC41" s="168"/>
      <c r="AD41" s="167"/>
      <c r="AE41" s="168"/>
      <c r="AF41" s="167"/>
      <c r="AG41" s="168"/>
      <c r="AH41" s="167"/>
      <c r="AI41" s="168"/>
      <c r="AJ41" s="167"/>
      <c r="AK41" s="168"/>
      <c r="AL41" s="167"/>
      <c r="AM41" s="168"/>
      <c r="AN41" s="167"/>
      <c r="AO41" s="168"/>
      <c r="AP41" s="167"/>
      <c r="AQ41" s="168"/>
      <c r="AR41" s="167"/>
      <c r="AS41" s="168"/>
      <c r="AT41" s="167"/>
      <c r="AU41" s="168"/>
      <c r="AV41" s="167"/>
      <c r="AW41" s="168"/>
      <c r="AX41" s="167"/>
      <c r="AY41" s="168"/>
      <c r="AZ41" s="167"/>
      <c r="BA41" s="168"/>
      <c r="BB41" s="167"/>
      <c r="BC41" s="168"/>
      <c r="BD41" s="167"/>
      <c r="BE41" s="168"/>
      <c r="BF41" s="167"/>
      <c r="BG41" s="168"/>
      <c r="BH41" s="167"/>
      <c r="BI41" s="168"/>
      <c r="BJ41" s="167"/>
      <c r="BK41" s="168"/>
      <c r="BL41" s="167"/>
      <c r="BM41" s="168"/>
    </row>
    <row r="42" spans="1:65" s="98" customFormat="1" ht="22" thickTop="1">
      <c r="A42" s="100"/>
      <c r="B42" s="183"/>
      <c r="C42" s="107" t="s">
        <v>82</v>
      </c>
      <c r="D42" s="342">
        <f>D18</f>
        <v>46023</v>
      </c>
      <c r="E42" s="343"/>
      <c r="F42" s="342">
        <f>F18</f>
        <v>46024</v>
      </c>
      <c r="G42" s="343"/>
      <c r="H42" s="342">
        <f>H18</f>
        <v>46025</v>
      </c>
      <c r="I42" s="343"/>
      <c r="J42" s="342">
        <f>J18</f>
        <v>46026</v>
      </c>
      <c r="K42" s="343"/>
      <c r="L42" s="342">
        <f>L18</f>
        <v>46027</v>
      </c>
      <c r="M42" s="343"/>
      <c r="N42" s="342">
        <f>N18</f>
        <v>46028</v>
      </c>
      <c r="O42" s="343"/>
      <c r="P42" s="342">
        <f>P18</f>
        <v>46029</v>
      </c>
      <c r="Q42" s="343"/>
      <c r="R42" s="342">
        <f>R18</f>
        <v>46030</v>
      </c>
      <c r="S42" s="343"/>
      <c r="T42" s="342">
        <f>T18</f>
        <v>46031</v>
      </c>
      <c r="U42" s="343"/>
      <c r="V42" s="342">
        <f>V18</f>
        <v>46032</v>
      </c>
      <c r="W42" s="343"/>
      <c r="X42" s="342">
        <f>X18</f>
        <v>46033</v>
      </c>
      <c r="Y42" s="343"/>
      <c r="Z42" s="342">
        <f>Z18</f>
        <v>46034</v>
      </c>
      <c r="AA42" s="343"/>
      <c r="AB42" s="342">
        <f>AB18</f>
        <v>46035</v>
      </c>
      <c r="AC42" s="343"/>
      <c r="AD42" s="342">
        <f>AD18</f>
        <v>46036</v>
      </c>
      <c r="AE42" s="343"/>
      <c r="AF42" s="342">
        <f>AF18</f>
        <v>46037</v>
      </c>
      <c r="AG42" s="343"/>
      <c r="AH42" s="342">
        <f>AH18</f>
        <v>46038</v>
      </c>
      <c r="AI42" s="343"/>
      <c r="AJ42" s="342">
        <f>AJ18</f>
        <v>46039</v>
      </c>
      <c r="AK42" s="343"/>
      <c r="AL42" s="342">
        <f>AL18</f>
        <v>46040</v>
      </c>
      <c r="AM42" s="343"/>
      <c r="AN42" s="342">
        <f>AN18</f>
        <v>46041</v>
      </c>
      <c r="AO42" s="343"/>
      <c r="AP42" s="342">
        <f>AP18</f>
        <v>46042</v>
      </c>
      <c r="AQ42" s="343"/>
      <c r="AR42" s="342">
        <f>AR18</f>
        <v>46043</v>
      </c>
      <c r="AS42" s="343"/>
      <c r="AT42" s="342">
        <f>AT18</f>
        <v>46044</v>
      </c>
      <c r="AU42" s="343"/>
      <c r="AV42" s="342">
        <f>AV18</f>
        <v>46045</v>
      </c>
      <c r="AW42" s="343"/>
      <c r="AX42" s="342">
        <f>AX18</f>
        <v>46046</v>
      </c>
      <c r="AY42" s="343"/>
      <c r="AZ42" s="342">
        <f>AZ18</f>
        <v>46047</v>
      </c>
      <c r="BA42" s="343"/>
      <c r="BB42" s="342">
        <f>BB18</f>
        <v>46048</v>
      </c>
      <c r="BC42" s="343"/>
      <c r="BD42" s="342">
        <f>BD18</f>
        <v>46049</v>
      </c>
      <c r="BE42" s="343"/>
      <c r="BF42" s="342">
        <f>BF18</f>
        <v>46050</v>
      </c>
      <c r="BG42" s="343"/>
      <c r="BH42" s="342">
        <f>BH18</f>
        <v>46051</v>
      </c>
      <c r="BI42" s="343"/>
      <c r="BJ42" s="342">
        <f>BJ18</f>
        <v>46052</v>
      </c>
      <c r="BK42" s="343"/>
      <c r="BL42" s="342">
        <f>BL18</f>
        <v>46053</v>
      </c>
      <c r="BM42" s="344"/>
    </row>
    <row r="43" spans="1:65" s="98" customFormat="1" ht="19" thickBot="1">
      <c r="A43" s="100"/>
      <c r="B43" s="184"/>
      <c r="C43" s="106" t="s">
        <v>83</v>
      </c>
      <c r="D43" s="339">
        <f>D42</f>
        <v>46023</v>
      </c>
      <c r="E43" s="341"/>
      <c r="F43" s="339">
        <f>F42</f>
        <v>46024</v>
      </c>
      <c r="G43" s="341"/>
      <c r="H43" s="339">
        <f>H42</f>
        <v>46025</v>
      </c>
      <c r="I43" s="341"/>
      <c r="J43" s="339">
        <f>J42</f>
        <v>46026</v>
      </c>
      <c r="K43" s="341"/>
      <c r="L43" s="339">
        <f>L42</f>
        <v>46027</v>
      </c>
      <c r="M43" s="341"/>
      <c r="N43" s="339">
        <f>N42</f>
        <v>46028</v>
      </c>
      <c r="O43" s="341"/>
      <c r="P43" s="339">
        <f>P42</f>
        <v>46029</v>
      </c>
      <c r="Q43" s="341"/>
      <c r="R43" s="339">
        <f>R42</f>
        <v>46030</v>
      </c>
      <c r="S43" s="341"/>
      <c r="T43" s="339">
        <f>T42</f>
        <v>46031</v>
      </c>
      <c r="U43" s="341"/>
      <c r="V43" s="339">
        <f>V42</f>
        <v>46032</v>
      </c>
      <c r="W43" s="341"/>
      <c r="X43" s="339">
        <f>X42</f>
        <v>46033</v>
      </c>
      <c r="Y43" s="341"/>
      <c r="Z43" s="339">
        <f>Z42</f>
        <v>46034</v>
      </c>
      <c r="AA43" s="341"/>
      <c r="AB43" s="339">
        <f>AB42</f>
        <v>46035</v>
      </c>
      <c r="AC43" s="341"/>
      <c r="AD43" s="339">
        <f>AD42</f>
        <v>46036</v>
      </c>
      <c r="AE43" s="341"/>
      <c r="AF43" s="339">
        <f>AF42</f>
        <v>46037</v>
      </c>
      <c r="AG43" s="341"/>
      <c r="AH43" s="339">
        <f>AH42</f>
        <v>46038</v>
      </c>
      <c r="AI43" s="341"/>
      <c r="AJ43" s="339">
        <f>AJ42</f>
        <v>46039</v>
      </c>
      <c r="AK43" s="341"/>
      <c r="AL43" s="339">
        <f>AL42</f>
        <v>46040</v>
      </c>
      <c r="AM43" s="341"/>
      <c r="AN43" s="339">
        <f>AN42</f>
        <v>46041</v>
      </c>
      <c r="AO43" s="341"/>
      <c r="AP43" s="339">
        <f>AP42</f>
        <v>46042</v>
      </c>
      <c r="AQ43" s="341"/>
      <c r="AR43" s="339">
        <f>AR42</f>
        <v>46043</v>
      </c>
      <c r="AS43" s="341"/>
      <c r="AT43" s="339">
        <f>AT42</f>
        <v>46044</v>
      </c>
      <c r="AU43" s="341"/>
      <c r="AV43" s="339">
        <f>AV42</f>
        <v>46045</v>
      </c>
      <c r="AW43" s="341"/>
      <c r="AX43" s="339">
        <f>AX42</f>
        <v>46046</v>
      </c>
      <c r="AY43" s="341"/>
      <c r="AZ43" s="339">
        <f>AZ42</f>
        <v>46047</v>
      </c>
      <c r="BA43" s="341"/>
      <c r="BB43" s="339">
        <f>BB42</f>
        <v>46048</v>
      </c>
      <c r="BC43" s="341"/>
      <c r="BD43" s="339">
        <f>BD42</f>
        <v>46049</v>
      </c>
      <c r="BE43" s="341"/>
      <c r="BF43" s="339">
        <f>BF42</f>
        <v>46050</v>
      </c>
      <c r="BG43" s="341"/>
      <c r="BH43" s="339">
        <f>BH42</f>
        <v>46051</v>
      </c>
      <c r="BI43" s="341"/>
      <c r="BJ43" s="339">
        <f>BJ42</f>
        <v>46052</v>
      </c>
      <c r="BK43" s="341"/>
      <c r="BL43" s="339">
        <f>BL42</f>
        <v>46053</v>
      </c>
      <c r="BM43" s="340"/>
    </row>
    <row r="44" spans="1:65" s="98" customFormat="1" ht="19" thickTop="1">
      <c r="A44" s="100"/>
      <c r="B44" s="337" t="s">
        <v>3</v>
      </c>
      <c r="C44" s="170">
        <f>設定!D5</f>
        <v>0</v>
      </c>
      <c r="D44" s="146"/>
      <c r="E44" s="163"/>
      <c r="F44" s="146"/>
      <c r="G44" s="163"/>
      <c r="H44" s="146"/>
      <c r="I44" s="163"/>
      <c r="J44" s="146"/>
      <c r="K44" s="163"/>
      <c r="L44" s="146"/>
      <c r="M44" s="163"/>
      <c r="N44" s="146"/>
      <c r="O44" s="163"/>
      <c r="P44" s="146"/>
      <c r="Q44" s="163"/>
      <c r="R44" s="146"/>
      <c r="S44" s="163"/>
      <c r="T44" s="146"/>
      <c r="U44" s="163"/>
      <c r="V44" s="146"/>
      <c r="W44" s="163"/>
      <c r="X44" s="146"/>
      <c r="Y44" s="163"/>
      <c r="Z44" s="146"/>
      <c r="AA44" s="163"/>
      <c r="AB44" s="146"/>
      <c r="AC44" s="163"/>
      <c r="AD44" s="146"/>
      <c r="AE44" s="163"/>
      <c r="AF44" s="146"/>
      <c r="AG44" s="163"/>
      <c r="AH44" s="146"/>
      <c r="AI44" s="163"/>
      <c r="AJ44" s="146"/>
      <c r="AK44" s="163"/>
      <c r="AL44" s="146"/>
      <c r="AM44" s="163"/>
      <c r="AN44" s="146"/>
      <c r="AO44" s="163"/>
      <c r="AP44" s="146"/>
      <c r="AQ44" s="163"/>
      <c r="AR44" s="146"/>
      <c r="AS44" s="163"/>
      <c r="AT44" s="146"/>
      <c r="AU44" s="163"/>
      <c r="AV44" s="146"/>
      <c r="AW44" s="163"/>
      <c r="AX44" s="146"/>
      <c r="AY44" s="163"/>
      <c r="AZ44" s="146"/>
      <c r="BA44" s="163"/>
      <c r="BB44" s="146"/>
      <c r="BC44" s="163"/>
      <c r="BD44" s="146"/>
      <c r="BE44" s="163"/>
      <c r="BF44" s="146"/>
      <c r="BG44" s="163"/>
      <c r="BH44" s="146"/>
      <c r="BI44" s="163"/>
      <c r="BJ44" s="146"/>
      <c r="BK44" s="163"/>
      <c r="BL44" s="146"/>
      <c r="BM44" s="260"/>
    </row>
    <row r="45" spans="1:65" s="98" customFormat="1">
      <c r="A45" s="100"/>
      <c r="B45" s="337"/>
      <c r="C45" s="110">
        <f>設定!D6</f>
        <v>0</v>
      </c>
      <c r="D45" s="143"/>
      <c r="E45" s="160"/>
      <c r="F45" s="143"/>
      <c r="G45" s="160"/>
      <c r="H45" s="143"/>
      <c r="I45" s="160"/>
      <c r="J45" s="143"/>
      <c r="K45" s="160"/>
      <c r="L45" s="143"/>
      <c r="M45" s="160"/>
      <c r="N45" s="143"/>
      <c r="O45" s="160"/>
      <c r="P45" s="143"/>
      <c r="Q45" s="160"/>
      <c r="R45" s="143"/>
      <c r="S45" s="160"/>
      <c r="T45" s="143"/>
      <c r="U45" s="160"/>
      <c r="V45" s="143"/>
      <c r="W45" s="160"/>
      <c r="X45" s="143"/>
      <c r="Y45" s="160"/>
      <c r="Z45" s="143"/>
      <c r="AA45" s="160"/>
      <c r="AB45" s="143"/>
      <c r="AC45" s="160"/>
      <c r="AD45" s="143"/>
      <c r="AE45" s="160"/>
      <c r="AF45" s="143"/>
      <c r="AG45" s="160"/>
      <c r="AH45" s="143"/>
      <c r="AI45" s="160"/>
      <c r="AJ45" s="143"/>
      <c r="AK45" s="160"/>
      <c r="AL45" s="143"/>
      <c r="AM45" s="160"/>
      <c r="AN45" s="143"/>
      <c r="AO45" s="160"/>
      <c r="AP45" s="143"/>
      <c r="AQ45" s="160"/>
      <c r="AR45" s="143"/>
      <c r="AS45" s="160"/>
      <c r="AT45" s="143"/>
      <c r="AU45" s="160"/>
      <c r="AV45" s="143"/>
      <c r="AW45" s="160"/>
      <c r="AX45" s="143"/>
      <c r="AY45" s="160"/>
      <c r="AZ45" s="143"/>
      <c r="BA45" s="160"/>
      <c r="BB45" s="143"/>
      <c r="BC45" s="160"/>
      <c r="BD45" s="143"/>
      <c r="BE45" s="160"/>
      <c r="BF45" s="143"/>
      <c r="BG45" s="160"/>
      <c r="BH45" s="143"/>
      <c r="BI45" s="160"/>
      <c r="BJ45" s="143"/>
      <c r="BK45" s="160"/>
      <c r="BL45" s="143"/>
      <c r="BM45" s="264"/>
    </row>
    <row r="46" spans="1:65" s="98" customFormat="1">
      <c r="A46" s="100"/>
      <c r="B46" s="337"/>
      <c r="C46" s="114">
        <f>設定!D7</f>
        <v>0</v>
      </c>
      <c r="D46" s="149"/>
      <c r="E46" s="164"/>
      <c r="F46" s="149"/>
      <c r="G46" s="164"/>
      <c r="H46" s="149"/>
      <c r="I46" s="164"/>
      <c r="J46" s="149"/>
      <c r="K46" s="164"/>
      <c r="L46" s="149"/>
      <c r="M46" s="164"/>
      <c r="N46" s="149"/>
      <c r="O46" s="164"/>
      <c r="P46" s="149"/>
      <c r="Q46" s="164"/>
      <c r="R46" s="149"/>
      <c r="S46" s="164"/>
      <c r="T46" s="149"/>
      <c r="U46" s="164"/>
      <c r="V46" s="149"/>
      <c r="W46" s="164"/>
      <c r="X46" s="149"/>
      <c r="Y46" s="164"/>
      <c r="Z46" s="149"/>
      <c r="AA46" s="164"/>
      <c r="AB46" s="149"/>
      <c r="AC46" s="164"/>
      <c r="AD46" s="149"/>
      <c r="AE46" s="164"/>
      <c r="AF46" s="149"/>
      <c r="AG46" s="164"/>
      <c r="AH46" s="149"/>
      <c r="AI46" s="164"/>
      <c r="AJ46" s="149"/>
      <c r="AK46" s="164"/>
      <c r="AL46" s="149"/>
      <c r="AM46" s="164"/>
      <c r="AN46" s="149"/>
      <c r="AO46" s="164"/>
      <c r="AP46" s="149"/>
      <c r="AQ46" s="164"/>
      <c r="AR46" s="149"/>
      <c r="AS46" s="164"/>
      <c r="AT46" s="149"/>
      <c r="AU46" s="164"/>
      <c r="AV46" s="149"/>
      <c r="AW46" s="164"/>
      <c r="AX46" s="149"/>
      <c r="AY46" s="164"/>
      <c r="AZ46" s="149"/>
      <c r="BA46" s="164"/>
      <c r="BB46" s="149"/>
      <c r="BC46" s="164"/>
      <c r="BD46" s="149"/>
      <c r="BE46" s="164"/>
      <c r="BF46" s="149"/>
      <c r="BG46" s="164"/>
      <c r="BH46" s="149"/>
      <c r="BI46" s="164"/>
      <c r="BJ46" s="149"/>
      <c r="BK46" s="164"/>
      <c r="BL46" s="149"/>
      <c r="BM46" s="262"/>
    </row>
    <row r="47" spans="1:65" s="98" customFormat="1">
      <c r="A47" s="100"/>
      <c r="B47" s="337"/>
      <c r="C47" s="110">
        <f>設定!D8</f>
        <v>0</v>
      </c>
      <c r="D47" s="143"/>
      <c r="E47" s="160"/>
      <c r="F47" s="143"/>
      <c r="G47" s="160"/>
      <c r="H47" s="143"/>
      <c r="I47" s="160"/>
      <c r="J47" s="143"/>
      <c r="K47" s="160"/>
      <c r="L47" s="143"/>
      <c r="M47" s="160"/>
      <c r="N47" s="143"/>
      <c r="O47" s="160"/>
      <c r="P47" s="143"/>
      <c r="Q47" s="160"/>
      <c r="R47" s="143"/>
      <c r="S47" s="160"/>
      <c r="T47" s="143"/>
      <c r="U47" s="160"/>
      <c r="V47" s="143"/>
      <c r="W47" s="160"/>
      <c r="X47" s="143"/>
      <c r="Y47" s="160"/>
      <c r="Z47" s="143"/>
      <c r="AA47" s="160"/>
      <c r="AB47" s="143"/>
      <c r="AC47" s="160"/>
      <c r="AD47" s="143"/>
      <c r="AE47" s="160"/>
      <c r="AF47" s="143"/>
      <c r="AG47" s="160"/>
      <c r="AH47" s="143"/>
      <c r="AI47" s="160"/>
      <c r="AJ47" s="143"/>
      <c r="AK47" s="160"/>
      <c r="AL47" s="143"/>
      <c r="AM47" s="160"/>
      <c r="AN47" s="143"/>
      <c r="AO47" s="160"/>
      <c r="AP47" s="143"/>
      <c r="AQ47" s="160"/>
      <c r="AR47" s="143"/>
      <c r="AS47" s="160"/>
      <c r="AT47" s="143"/>
      <c r="AU47" s="160"/>
      <c r="AV47" s="143"/>
      <c r="AW47" s="160"/>
      <c r="AX47" s="143"/>
      <c r="AY47" s="160"/>
      <c r="AZ47" s="143"/>
      <c r="BA47" s="160"/>
      <c r="BB47" s="143"/>
      <c r="BC47" s="160"/>
      <c r="BD47" s="143"/>
      <c r="BE47" s="160"/>
      <c r="BF47" s="143"/>
      <c r="BG47" s="160"/>
      <c r="BH47" s="143"/>
      <c r="BI47" s="160"/>
      <c r="BJ47" s="143"/>
      <c r="BK47" s="160"/>
      <c r="BL47" s="143"/>
      <c r="BM47" s="264"/>
    </row>
    <row r="48" spans="1:65" s="98" customFormat="1">
      <c r="A48" s="100"/>
      <c r="B48" s="337"/>
      <c r="C48" s="114">
        <f>設定!D9</f>
        <v>0</v>
      </c>
      <c r="D48" s="149"/>
      <c r="E48" s="164"/>
      <c r="F48" s="149"/>
      <c r="G48" s="164"/>
      <c r="H48" s="149"/>
      <c r="I48" s="164"/>
      <c r="J48" s="149"/>
      <c r="K48" s="164"/>
      <c r="L48" s="149"/>
      <c r="M48" s="164"/>
      <c r="N48" s="149"/>
      <c r="O48" s="164"/>
      <c r="P48" s="149"/>
      <c r="Q48" s="164"/>
      <c r="R48" s="149"/>
      <c r="S48" s="164"/>
      <c r="T48" s="149"/>
      <c r="U48" s="164"/>
      <c r="V48" s="149"/>
      <c r="W48" s="164"/>
      <c r="X48" s="149"/>
      <c r="Y48" s="164"/>
      <c r="Z48" s="149"/>
      <c r="AA48" s="164"/>
      <c r="AB48" s="149"/>
      <c r="AC48" s="164"/>
      <c r="AD48" s="149"/>
      <c r="AE48" s="164"/>
      <c r="AF48" s="149"/>
      <c r="AG48" s="164"/>
      <c r="AH48" s="149"/>
      <c r="AI48" s="164"/>
      <c r="AJ48" s="149"/>
      <c r="AK48" s="164"/>
      <c r="AL48" s="149"/>
      <c r="AM48" s="164"/>
      <c r="AN48" s="149"/>
      <c r="AO48" s="164"/>
      <c r="AP48" s="149"/>
      <c r="AQ48" s="164"/>
      <c r="AR48" s="149"/>
      <c r="AS48" s="164"/>
      <c r="AT48" s="149"/>
      <c r="AU48" s="164"/>
      <c r="AV48" s="149"/>
      <c r="AW48" s="164"/>
      <c r="AX48" s="149"/>
      <c r="AY48" s="164"/>
      <c r="AZ48" s="149"/>
      <c r="BA48" s="164"/>
      <c r="BB48" s="149"/>
      <c r="BC48" s="164"/>
      <c r="BD48" s="149"/>
      <c r="BE48" s="164"/>
      <c r="BF48" s="149"/>
      <c r="BG48" s="164"/>
      <c r="BH48" s="149"/>
      <c r="BI48" s="164"/>
      <c r="BJ48" s="149"/>
      <c r="BK48" s="164"/>
      <c r="BL48" s="149"/>
      <c r="BM48" s="262"/>
    </row>
    <row r="49" spans="1:65" s="98" customFormat="1">
      <c r="A49" s="100"/>
      <c r="B49" s="337"/>
      <c r="C49" s="110">
        <f>設定!D10</f>
        <v>0</v>
      </c>
      <c r="D49" s="143"/>
      <c r="E49" s="160"/>
      <c r="F49" s="143"/>
      <c r="G49" s="160"/>
      <c r="H49" s="143"/>
      <c r="I49" s="160"/>
      <c r="J49" s="143"/>
      <c r="K49" s="160"/>
      <c r="L49" s="143"/>
      <c r="M49" s="160"/>
      <c r="N49" s="143"/>
      <c r="O49" s="160"/>
      <c r="P49" s="143"/>
      <c r="Q49" s="160"/>
      <c r="R49" s="143"/>
      <c r="S49" s="160"/>
      <c r="T49" s="143"/>
      <c r="U49" s="160"/>
      <c r="V49" s="143"/>
      <c r="W49" s="160"/>
      <c r="X49" s="143"/>
      <c r="Y49" s="160"/>
      <c r="Z49" s="143"/>
      <c r="AA49" s="160"/>
      <c r="AB49" s="143"/>
      <c r="AC49" s="160"/>
      <c r="AD49" s="143"/>
      <c r="AE49" s="160"/>
      <c r="AF49" s="143"/>
      <c r="AG49" s="160"/>
      <c r="AH49" s="143"/>
      <c r="AI49" s="160"/>
      <c r="AJ49" s="143"/>
      <c r="AK49" s="160"/>
      <c r="AL49" s="143"/>
      <c r="AM49" s="160"/>
      <c r="AN49" s="143"/>
      <c r="AO49" s="160"/>
      <c r="AP49" s="143"/>
      <c r="AQ49" s="160"/>
      <c r="AR49" s="143"/>
      <c r="AS49" s="160"/>
      <c r="AT49" s="143"/>
      <c r="AU49" s="160"/>
      <c r="AV49" s="143"/>
      <c r="AW49" s="160"/>
      <c r="AX49" s="143"/>
      <c r="AY49" s="160"/>
      <c r="AZ49" s="143"/>
      <c r="BA49" s="160"/>
      <c r="BB49" s="143"/>
      <c r="BC49" s="160"/>
      <c r="BD49" s="143"/>
      <c r="BE49" s="160"/>
      <c r="BF49" s="143"/>
      <c r="BG49" s="160"/>
      <c r="BH49" s="143"/>
      <c r="BI49" s="160"/>
      <c r="BJ49" s="143"/>
      <c r="BK49" s="160"/>
      <c r="BL49" s="143"/>
      <c r="BM49" s="264"/>
    </row>
    <row r="50" spans="1:65" s="98" customFormat="1">
      <c r="A50" s="100"/>
      <c r="B50" s="337"/>
      <c r="C50" s="114">
        <f>設定!D11</f>
        <v>0</v>
      </c>
      <c r="D50" s="149"/>
      <c r="E50" s="164"/>
      <c r="F50" s="149"/>
      <c r="G50" s="164"/>
      <c r="H50" s="149"/>
      <c r="I50" s="164"/>
      <c r="J50" s="149"/>
      <c r="K50" s="164"/>
      <c r="L50" s="149"/>
      <c r="M50" s="164"/>
      <c r="N50" s="149"/>
      <c r="O50" s="164"/>
      <c r="P50" s="149"/>
      <c r="Q50" s="164"/>
      <c r="R50" s="149"/>
      <c r="S50" s="164"/>
      <c r="T50" s="149"/>
      <c r="U50" s="164"/>
      <c r="V50" s="149"/>
      <c r="W50" s="164"/>
      <c r="X50" s="149"/>
      <c r="Y50" s="164"/>
      <c r="Z50" s="149"/>
      <c r="AA50" s="164"/>
      <c r="AB50" s="149"/>
      <c r="AC50" s="164"/>
      <c r="AD50" s="149"/>
      <c r="AE50" s="164"/>
      <c r="AF50" s="149"/>
      <c r="AG50" s="164"/>
      <c r="AH50" s="149"/>
      <c r="AI50" s="164"/>
      <c r="AJ50" s="149"/>
      <c r="AK50" s="164"/>
      <c r="AL50" s="149"/>
      <c r="AM50" s="164"/>
      <c r="AN50" s="149"/>
      <c r="AO50" s="164"/>
      <c r="AP50" s="149"/>
      <c r="AQ50" s="164"/>
      <c r="AR50" s="149"/>
      <c r="AS50" s="164"/>
      <c r="AT50" s="149"/>
      <c r="AU50" s="164"/>
      <c r="AV50" s="149"/>
      <c r="AW50" s="164"/>
      <c r="AX50" s="149"/>
      <c r="AY50" s="164"/>
      <c r="AZ50" s="149"/>
      <c r="BA50" s="164"/>
      <c r="BB50" s="149"/>
      <c r="BC50" s="164"/>
      <c r="BD50" s="149"/>
      <c r="BE50" s="164"/>
      <c r="BF50" s="149"/>
      <c r="BG50" s="164"/>
      <c r="BH50" s="149"/>
      <c r="BI50" s="164"/>
      <c r="BJ50" s="149"/>
      <c r="BK50" s="164"/>
      <c r="BL50" s="149"/>
      <c r="BM50" s="262"/>
    </row>
    <row r="51" spans="1:65" s="98" customFormat="1">
      <c r="A51" s="100"/>
      <c r="B51" s="337"/>
      <c r="C51" s="110">
        <f>設定!D12</f>
        <v>0</v>
      </c>
      <c r="D51" s="143"/>
      <c r="E51" s="160"/>
      <c r="F51" s="143"/>
      <c r="G51" s="160"/>
      <c r="H51" s="143"/>
      <c r="I51" s="160"/>
      <c r="J51" s="143"/>
      <c r="K51" s="160"/>
      <c r="L51" s="143"/>
      <c r="M51" s="160"/>
      <c r="N51" s="143"/>
      <c r="O51" s="160"/>
      <c r="P51" s="143"/>
      <c r="Q51" s="160"/>
      <c r="R51" s="143"/>
      <c r="S51" s="160"/>
      <c r="T51" s="143"/>
      <c r="U51" s="160"/>
      <c r="V51" s="143"/>
      <c r="W51" s="160"/>
      <c r="X51" s="143"/>
      <c r="Y51" s="160"/>
      <c r="Z51" s="143"/>
      <c r="AA51" s="160"/>
      <c r="AB51" s="143"/>
      <c r="AC51" s="160"/>
      <c r="AD51" s="143"/>
      <c r="AE51" s="160"/>
      <c r="AF51" s="143"/>
      <c r="AG51" s="160"/>
      <c r="AH51" s="143"/>
      <c r="AI51" s="160"/>
      <c r="AJ51" s="143"/>
      <c r="AK51" s="160"/>
      <c r="AL51" s="143"/>
      <c r="AM51" s="160"/>
      <c r="AN51" s="143"/>
      <c r="AO51" s="160"/>
      <c r="AP51" s="143"/>
      <c r="AQ51" s="160"/>
      <c r="AR51" s="143"/>
      <c r="AS51" s="160"/>
      <c r="AT51" s="143"/>
      <c r="AU51" s="160"/>
      <c r="AV51" s="143"/>
      <c r="AW51" s="160"/>
      <c r="AX51" s="143"/>
      <c r="AY51" s="160"/>
      <c r="AZ51" s="143"/>
      <c r="BA51" s="160"/>
      <c r="BB51" s="143"/>
      <c r="BC51" s="160"/>
      <c r="BD51" s="143"/>
      <c r="BE51" s="160"/>
      <c r="BF51" s="143"/>
      <c r="BG51" s="160"/>
      <c r="BH51" s="143"/>
      <c r="BI51" s="160"/>
      <c r="BJ51" s="143"/>
      <c r="BK51" s="160"/>
      <c r="BL51" s="143"/>
      <c r="BM51" s="264"/>
    </row>
    <row r="52" spans="1:65" s="98" customFormat="1">
      <c r="A52" s="100"/>
      <c r="B52" s="337"/>
      <c r="C52" s="114">
        <f>設定!D13</f>
        <v>0</v>
      </c>
      <c r="D52" s="149"/>
      <c r="E52" s="164"/>
      <c r="F52" s="149"/>
      <c r="G52" s="164"/>
      <c r="H52" s="149"/>
      <c r="I52" s="164"/>
      <c r="J52" s="149"/>
      <c r="K52" s="164"/>
      <c r="L52" s="149"/>
      <c r="M52" s="164"/>
      <c r="N52" s="149"/>
      <c r="O52" s="164"/>
      <c r="P52" s="149"/>
      <c r="Q52" s="164"/>
      <c r="R52" s="149"/>
      <c r="S52" s="164"/>
      <c r="T52" s="149"/>
      <c r="U52" s="164"/>
      <c r="V52" s="149"/>
      <c r="W52" s="164"/>
      <c r="X52" s="149"/>
      <c r="Y52" s="164"/>
      <c r="Z52" s="149"/>
      <c r="AA52" s="164"/>
      <c r="AB52" s="149"/>
      <c r="AC52" s="164"/>
      <c r="AD52" s="149"/>
      <c r="AE52" s="164"/>
      <c r="AF52" s="149"/>
      <c r="AG52" s="164"/>
      <c r="AH52" s="149"/>
      <c r="AI52" s="164"/>
      <c r="AJ52" s="149"/>
      <c r="AK52" s="164"/>
      <c r="AL52" s="149"/>
      <c r="AM52" s="164"/>
      <c r="AN52" s="149"/>
      <c r="AO52" s="164"/>
      <c r="AP52" s="149"/>
      <c r="AQ52" s="164"/>
      <c r="AR52" s="149"/>
      <c r="AS52" s="164"/>
      <c r="AT52" s="149"/>
      <c r="AU52" s="164"/>
      <c r="AV52" s="149"/>
      <c r="AW52" s="164"/>
      <c r="AX52" s="149"/>
      <c r="AY52" s="164"/>
      <c r="AZ52" s="149"/>
      <c r="BA52" s="164"/>
      <c r="BB52" s="149"/>
      <c r="BC52" s="164"/>
      <c r="BD52" s="149"/>
      <c r="BE52" s="164"/>
      <c r="BF52" s="149"/>
      <c r="BG52" s="164"/>
      <c r="BH52" s="149"/>
      <c r="BI52" s="164"/>
      <c r="BJ52" s="149"/>
      <c r="BK52" s="164"/>
      <c r="BL52" s="149"/>
      <c r="BM52" s="262"/>
    </row>
    <row r="53" spans="1:65" s="98" customFormat="1">
      <c r="A53" s="100"/>
      <c r="B53" s="337"/>
      <c r="C53" s="151">
        <f>設定!D14</f>
        <v>0</v>
      </c>
      <c r="D53" s="169"/>
      <c r="E53" s="160"/>
      <c r="F53" s="169"/>
      <c r="G53" s="160"/>
      <c r="H53" s="169"/>
      <c r="I53" s="160"/>
      <c r="J53" s="169"/>
      <c r="K53" s="160"/>
      <c r="L53" s="169"/>
      <c r="M53" s="160"/>
      <c r="N53" s="169"/>
      <c r="O53" s="160"/>
      <c r="P53" s="169"/>
      <c r="Q53" s="160"/>
      <c r="R53" s="169"/>
      <c r="S53" s="160"/>
      <c r="T53" s="169"/>
      <c r="U53" s="160"/>
      <c r="V53" s="169"/>
      <c r="W53" s="160"/>
      <c r="X53" s="169"/>
      <c r="Y53" s="160"/>
      <c r="Z53" s="169"/>
      <c r="AA53" s="160"/>
      <c r="AB53" s="169"/>
      <c r="AC53" s="160"/>
      <c r="AD53" s="169"/>
      <c r="AE53" s="160"/>
      <c r="AF53" s="169"/>
      <c r="AG53" s="160"/>
      <c r="AH53" s="169"/>
      <c r="AI53" s="160"/>
      <c r="AJ53" s="169"/>
      <c r="AK53" s="160"/>
      <c r="AL53" s="169"/>
      <c r="AM53" s="160"/>
      <c r="AN53" s="169"/>
      <c r="AO53" s="160"/>
      <c r="AP53" s="169"/>
      <c r="AQ53" s="160"/>
      <c r="AR53" s="169"/>
      <c r="AS53" s="160"/>
      <c r="AT53" s="169"/>
      <c r="AU53" s="160"/>
      <c r="AV53" s="169"/>
      <c r="AW53" s="160"/>
      <c r="AX53" s="169"/>
      <c r="AY53" s="160"/>
      <c r="AZ53" s="169"/>
      <c r="BA53" s="160"/>
      <c r="BB53" s="169"/>
      <c r="BC53" s="160"/>
      <c r="BD53" s="169"/>
      <c r="BE53" s="160"/>
      <c r="BF53" s="169"/>
      <c r="BG53" s="160"/>
      <c r="BH53" s="169"/>
      <c r="BI53" s="160"/>
      <c r="BJ53" s="169"/>
      <c r="BK53" s="160"/>
      <c r="BL53" s="169"/>
      <c r="BM53" s="264"/>
    </row>
    <row r="54" spans="1:65" s="98" customFormat="1" ht="19" thickBot="1">
      <c r="A54" s="100"/>
      <c r="B54" s="337"/>
      <c r="C54" s="144" t="s">
        <v>87</v>
      </c>
      <c r="D54" s="333"/>
      <c r="E54" s="334"/>
      <c r="F54" s="333"/>
      <c r="G54" s="334"/>
      <c r="H54" s="333"/>
      <c r="I54" s="334"/>
      <c r="J54" s="333"/>
      <c r="K54" s="334"/>
      <c r="L54" s="333"/>
      <c r="M54" s="334"/>
      <c r="N54" s="333"/>
      <c r="O54" s="334"/>
      <c r="P54" s="333"/>
      <c r="Q54" s="334"/>
      <c r="R54" s="333"/>
      <c r="S54" s="334"/>
      <c r="T54" s="333"/>
      <c r="U54" s="334"/>
      <c r="V54" s="333"/>
      <c r="W54" s="334"/>
      <c r="X54" s="333"/>
      <c r="Y54" s="334"/>
      <c r="Z54" s="333"/>
      <c r="AA54" s="334"/>
      <c r="AB54" s="333"/>
      <c r="AC54" s="334"/>
      <c r="AD54" s="333"/>
      <c r="AE54" s="334"/>
      <c r="AF54" s="333"/>
      <c r="AG54" s="334"/>
      <c r="AH54" s="333"/>
      <c r="AI54" s="334"/>
      <c r="AJ54" s="333"/>
      <c r="AK54" s="334"/>
      <c r="AL54" s="333"/>
      <c r="AM54" s="334"/>
      <c r="AN54" s="333"/>
      <c r="AO54" s="334"/>
      <c r="AP54" s="333"/>
      <c r="AQ54" s="334"/>
      <c r="AR54" s="333"/>
      <c r="AS54" s="334"/>
      <c r="AT54" s="333"/>
      <c r="AU54" s="334"/>
      <c r="AV54" s="333"/>
      <c r="AW54" s="334"/>
      <c r="AX54" s="333"/>
      <c r="AY54" s="334"/>
      <c r="AZ54" s="333"/>
      <c r="BA54" s="334"/>
      <c r="BB54" s="333"/>
      <c r="BC54" s="334"/>
      <c r="BD54" s="333"/>
      <c r="BE54" s="334"/>
      <c r="BF54" s="333"/>
      <c r="BG54" s="334"/>
      <c r="BH54" s="333"/>
      <c r="BI54" s="334"/>
      <c r="BJ54" s="333"/>
      <c r="BK54" s="334"/>
      <c r="BL54" s="333"/>
      <c r="BM54" s="335"/>
    </row>
    <row r="55" spans="1:65" s="98" customFormat="1" ht="20" thickTop="1" thickBot="1">
      <c r="A55" s="100"/>
      <c r="B55" s="338"/>
      <c r="C55" s="152" t="s">
        <v>88</v>
      </c>
      <c r="D55" s="324">
        <f>SUM(D44:D53)</f>
        <v>0</v>
      </c>
      <c r="E55" s="325"/>
      <c r="F55" s="324">
        <f t="shared" ref="F55" si="153">SUM(F44:F53)</f>
        <v>0</v>
      </c>
      <c r="G55" s="325"/>
      <c r="H55" s="324">
        <f t="shared" ref="H55" si="154">SUM(H44:H53)</f>
        <v>0</v>
      </c>
      <c r="I55" s="325"/>
      <c r="J55" s="324">
        <f t="shared" ref="J55" si="155">SUM(J44:J53)</f>
        <v>0</v>
      </c>
      <c r="K55" s="325"/>
      <c r="L55" s="324">
        <f t="shared" ref="L55" si="156">SUM(L44:L53)</f>
        <v>0</v>
      </c>
      <c r="M55" s="325"/>
      <c r="N55" s="324">
        <f t="shared" ref="N55" si="157">SUM(N44:N53)</f>
        <v>0</v>
      </c>
      <c r="O55" s="325"/>
      <c r="P55" s="324">
        <f t="shared" ref="P55" si="158">SUM(P44:P53)</f>
        <v>0</v>
      </c>
      <c r="Q55" s="325"/>
      <c r="R55" s="324">
        <f t="shared" ref="R55" si="159">SUM(R44:R53)</f>
        <v>0</v>
      </c>
      <c r="S55" s="325"/>
      <c r="T55" s="324">
        <f t="shared" ref="T55" si="160">SUM(T44:T53)</f>
        <v>0</v>
      </c>
      <c r="U55" s="325"/>
      <c r="V55" s="324">
        <f t="shared" ref="V55" si="161">SUM(V44:V53)</f>
        <v>0</v>
      </c>
      <c r="W55" s="325"/>
      <c r="X55" s="324">
        <f t="shared" ref="X55" si="162">SUM(X44:X53)</f>
        <v>0</v>
      </c>
      <c r="Y55" s="325"/>
      <c r="Z55" s="324">
        <f t="shared" ref="Z55" si="163">SUM(Z44:Z53)</f>
        <v>0</v>
      </c>
      <c r="AA55" s="325"/>
      <c r="AB55" s="324">
        <f t="shared" ref="AB55" si="164">SUM(AB44:AB53)</f>
        <v>0</v>
      </c>
      <c r="AC55" s="325"/>
      <c r="AD55" s="324">
        <f t="shared" ref="AD55" si="165">SUM(AD44:AD53)</f>
        <v>0</v>
      </c>
      <c r="AE55" s="325"/>
      <c r="AF55" s="324">
        <f t="shared" ref="AF55" si="166">SUM(AF44:AF53)</f>
        <v>0</v>
      </c>
      <c r="AG55" s="325"/>
      <c r="AH55" s="324">
        <f t="shared" ref="AH55" si="167">SUM(AH44:AH53)</f>
        <v>0</v>
      </c>
      <c r="AI55" s="325"/>
      <c r="AJ55" s="324">
        <f t="shared" ref="AJ55" si="168">SUM(AJ44:AJ53)</f>
        <v>0</v>
      </c>
      <c r="AK55" s="325"/>
      <c r="AL55" s="324">
        <f t="shared" ref="AL55" si="169">SUM(AL44:AL53)</f>
        <v>0</v>
      </c>
      <c r="AM55" s="325"/>
      <c r="AN55" s="324">
        <f t="shared" ref="AN55" si="170">SUM(AN44:AN53)</f>
        <v>0</v>
      </c>
      <c r="AO55" s="325"/>
      <c r="AP55" s="324">
        <f t="shared" ref="AP55" si="171">SUM(AP44:AP53)</f>
        <v>0</v>
      </c>
      <c r="AQ55" s="325"/>
      <c r="AR55" s="324">
        <f t="shared" ref="AR55" si="172">SUM(AR44:AR53)</f>
        <v>0</v>
      </c>
      <c r="AS55" s="325"/>
      <c r="AT55" s="324">
        <f t="shared" ref="AT55" si="173">SUM(AT44:AT53)</f>
        <v>0</v>
      </c>
      <c r="AU55" s="325"/>
      <c r="AV55" s="324">
        <f t="shared" ref="AV55" si="174">SUM(AV44:AV53)</f>
        <v>0</v>
      </c>
      <c r="AW55" s="325"/>
      <c r="AX55" s="324">
        <f t="shared" ref="AX55" si="175">SUM(AX44:AX53)</f>
        <v>0</v>
      </c>
      <c r="AY55" s="325"/>
      <c r="AZ55" s="324">
        <f t="shared" ref="AZ55" si="176">SUM(AZ44:AZ53)</f>
        <v>0</v>
      </c>
      <c r="BA55" s="325"/>
      <c r="BB55" s="324">
        <f t="shared" ref="BB55" si="177">SUM(BB44:BB53)</f>
        <v>0</v>
      </c>
      <c r="BC55" s="325"/>
      <c r="BD55" s="324">
        <f t="shared" ref="BD55" si="178">SUM(BD44:BD53)</f>
        <v>0</v>
      </c>
      <c r="BE55" s="325"/>
      <c r="BF55" s="324">
        <f t="shared" ref="BF55" si="179">SUM(BF44:BF53)</f>
        <v>0</v>
      </c>
      <c r="BG55" s="325"/>
      <c r="BH55" s="324">
        <f t="shared" ref="BH55" si="180">SUM(BH44:BH53)</f>
        <v>0</v>
      </c>
      <c r="BI55" s="325"/>
      <c r="BJ55" s="324">
        <f t="shared" ref="BJ55" si="181">SUM(BJ44:BJ53)</f>
        <v>0</v>
      </c>
      <c r="BK55" s="325"/>
      <c r="BL55" s="324">
        <f t="shared" ref="BL55" si="182">SUM(BL44:BL53)</f>
        <v>0</v>
      </c>
      <c r="BM55" s="325"/>
    </row>
    <row r="56" spans="1:65" s="98" customFormat="1" ht="19" thickTop="1">
      <c r="A56" s="100"/>
      <c r="B56" s="337" t="s">
        <v>89</v>
      </c>
      <c r="C56" s="170">
        <f>設定!F5</f>
        <v>0</v>
      </c>
      <c r="D56" s="146"/>
      <c r="E56" s="163"/>
      <c r="F56" s="146"/>
      <c r="G56" s="163"/>
      <c r="H56" s="146"/>
      <c r="I56" s="163"/>
      <c r="J56" s="146"/>
      <c r="K56" s="163"/>
      <c r="L56" s="146"/>
      <c r="M56" s="163"/>
      <c r="N56" s="146"/>
      <c r="O56" s="163"/>
      <c r="P56" s="146"/>
      <c r="Q56" s="163"/>
      <c r="R56" s="146"/>
      <c r="S56" s="163"/>
      <c r="T56" s="146"/>
      <c r="U56" s="163"/>
      <c r="V56" s="146"/>
      <c r="W56" s="163"/>
      <c r="X56" s="146"/>
      <c r="Y56" s="163"/>
      <c r="Z56" s="146"/>
      <c r="AA56" s="163"/>
      <c r="AB56" s="146"/>
      <c r="AC56" s="163"/>
      <c r="AD56" s="146"/>
      <c r="AE56" s="163"/>
      <c r="AF56" s="146"/>
      <c r="AG56" s="163"/>
      <c r="AH56" s="146"/>
      <c r="AI56" s="163"/>
      <c r="AJ56" s="146"/>
      <c r="AK56" s="163"/>
      <c r="AL56" s="146"/>
      <c r="AM56" s="163"/>
      <c r="AN56" s="146"/>
      <c r="AO56" s="163"/>
      <c r="AP56" s="146"/>
      <c r="AQ56" s="163"/>
      <c r="AR56" s="146"/>
      <c r="AS56" s="163"/>
      <c r="AT56" s="146"/>
      <c r="AU56" s="163"/>
      <c r="AV56" s="146"/>
      <c r="AW56" s="163"/>
      <c r="AX56" s="146"/>
      <c r="AY56" s="163"/>
      <c r="AZ56" s="146"/>
      <c r="BA56" s="163"/>
      <c r="BB56" s="146"/>
      <c r="BC56" s="163"/>
      <c r="BD56" s="146"/>
      <c r="BE56" s="163"/>
      <c r="BF56" s="146"/>
      <c r="BG56" s="163"/>
      <c r="BH56" s="146"/>
      <c r="BI56" s="163"/>
      <c r="BJ56" s="146"/>
      <c r="BK56" s="163"/>
      <c r="BL56" s="146"/>
      <c r="BM56" s="260"/>
    </row>
    <row r="57" spans="1:65" s="98" customFormat="1">
      <c r="A57" s="100"/>
      <c r="B57" s="337"/>
      <c r="C57" s="110">
        <f>設定!F6</f>
        <v>0</v>
      </c>
      <c r="D57" s="143"/>
      <c r="E57" s="160"/>
      <c r="F57" s="143"/>
      <c r="G57" s="160"/>
      <c r="H57" s="143"/>
      <c r="I57" s="160"/>
      <c r="J57" s="143"/>
      <c r="K57" s="160"/>
      <c r="L57" s="143"/>
      <c r="M57" s="160"/>
      <c r="N57" s="143"/>
      <c r="O57" s="160"/>
      <c r="P57" s="143"/>
      <c r="Q57" s="160"/>
      <c r="R57" s="143"/>
      <c r="S57" s="160"/>
      <c r="T57" s="143"/>
      <c r="U57" s="160"/>
      <c r="V57" s="143"/>
      <c r="W57" s="160"/>
      <c r="X57" s="143"/>
      <c r="Y57" s="160"/>
      <c r="Z57" s="143"/>
      <c r="AA57" s="160"/>
      <c r="AB57" s="143"/>
      <c r="AC57" s="160"/>
      <c r="AD57" s="143"/>
      <c r="AE57" s="160"/>
      <c r="AF57" s="143"/>
      <c r="AG57" s="160"/>
      <c r="AH57" s="143"/>
      <c r="AI57" s="160"/>
      <c r="AJ57" s="143"/>
      <c r="AK57" s="160"/>
      <c r="AL57" s="143"/>
      <c r="AM57" s="160"/>
      <c r="AN57" s="143"/>
      <c r="AO57" s="160"/>
      <c r="AP57" s="143"/>
      <c r="AQ57" s="160"/>
      <c r="AR57" s="143"/>
      <c r="AS57" s="160"/>
      <c r="AT57" s="143"/>
      <c r="AU57" s="160"/>
      <c r="AV57" s="143"/>
      <c r="AW57" s="160"/>
      <c r="AX57" s="143"/>
      <c r="AY57" s="160"/>
      <c r="AZ57" s="143"/>
      <c r="BA57" s="160"/>
      <c r="BB57" s="143"/>
      <c r="BC57" s="160"/>
      <c r="BD57" s="143"/>
      <c r="BE57" s="160"/>
      <c r="BF57" s="143"/>
      <c r="BG57" s="160"/>
      <c r="BH57" s="143"/>
      <c r="BI57" s="160"/>
      <c r="BJ57" s="143"/>
      <c r="BK57" s="160"/>
      <c r="BL57" s="143"/>
      <c r="BM57" s="264"/>
    </row>
    <row r="58" spans="1:65" s="98" customFormat="1">
      <c r="A58" s="100"/>
      <c r="B58" s="337"/>
      <c r="C58" s="114">
        <f>設定!F7</f>
        <v>0</v>
      </c>
      <c r="D58" s="149"/>
      <c r="E58" s="164"/>
      <c r="F58" s="149"/>
      <c r="G58" s="164"/>
      <c r="H58" s="149"/>
      <c r="I58" s="164"/>
      <c r="J58" s="149"/>
      <c r="K58" s="164"/>
      <c r="L58" s="149"/>
      <c r="M58" s="164"/>
      <c r="N58" s="149"/>
      <c r="O58" s="164"/>
      <c r="P58" s="149"/>
      <c r="Q58" s="164"/>
      <c r="R58" s="149"/>
      <c r="S58" s="164"/>
      <c r="T58" s="149"/>
      <c r="U58" s="164"/>
      <c r="V58" s="149"/>
      <c r="W58" s="164"/>
      <c r="X58" s="149"/>
      <c r="Y58" s="164"/>
      <c r="Z58" s="149"/>
      <c r="AA58" s="164"/>
      <c r="AB58" s="149"/>
      <c r="AC58" s="164"/>
      <c r="AD58" s="149"/>
      <c r="AE58" s="164"/>
      <c r="AF58" s="149"/>
      <c r="AG58" s="164"/>
      <c r="AH58" s="149"/>
      <c r="AI58" s="164"/>
      <c r="AJ58" s="149"/>
      <c r="AK58" s="164"/>
      <c r="AL58" s="149"/>
      <c r="AM58" s="164"/>
      <c r="AN58" s="149"/>
      <c r="AO58" s="164"/>
      <c r="AP58" s="149"/>
      <c r="AQ58" s="164"/>
      <c r="AR58" s="149"/>
      <c r="AS58" s="164"/>
      <c r="AT58" s="149"/>
      <c r="AU58" s="164"/>
      <c r="AV58" s="149"/>
      <c r="AW58" s="164"/>
      <c r="AX58" s="149"/>
      <c r="AY58" s="164"/>
      <c r="AZ58" s="149"/>
      <c r="BA58" s="164"/>
      <c r="BB58" s="149"/>
      <c r="BC58" s="164"/>
      <c r="BD58" s="149"/>
      <c r="BE58" s="164"/>
      <c r="BF58" s="149"/>
      <c r="BG58" s="164"/>
      <c r="BH58" s="149"/>
      <c r="BI58" s="164"/>
      <c r="BJ58" s="149"/>
      <c r="BK58" s="164"/>
      <c r="BL58" s="149"/>
      <c r="BM58" s="262"/>
    </row>
    <row r="59" spans="1:65" s="98" customFormat="1">
      <c r="A59" s="100"/>
      <c r="B59" s="337"/>
      <c r="C59" s="110">
        <f>設定!F8</f>
        <v>0</v>
      </c>
      <c r="D59" s="143"/>
      <c r="E59" s="160"/>
      <c r="F59" s="143"/>
      <c r="G59" s="160"/>
      <c r="H59" s="143"/>
      <c r="I59" s="160"/>
      <c r="J59" s="143"/>
      <c r="K59" s="160"/>
      <c r="L59" s="143"/>
      <c r="M59" s="160"/>
      <c r="N59" s="143"/>
      <c r="O59" s="160"/>
      <c r="P59" s="143"/>
      <c r="Q59" s="160"/>
      <c r="R59" s="143"/>
      <c r="S59" s="160"/>
      <c r="T59" s="143"/>
      <c r="U59" s="160"/>
      <c r="V59" s="143"/>
      <c r="W59" s="160"/>
      <c r="X59" s="143"/>
      <c r="Y59" s="160"/>
      <c r="Z59" s="143"/>
      <c r="AA59" s="160"/>
      <c r="AB59" s="143"/>
      <c r="AC59" s="160"/>
      <c r="AD59" s="143"/>
      <c r="AE59" s="160"/>
      <c r="AF59" s="143"/>
      <c r="AG59" s="160"/>
      <c r="AH59" s="143"/>
      <c r="AI59" s="160"/>
      <c r="AJ59" s="143"/>
      <c r="AK59" s="160"/>
      <c r="AL59" s="143"/>
      <c r="AM59" s="160"/>
      <c r="AN59" s="143"/>
      <c r="AO59" s="160"/>
      <c r="AP59" s="143"/>
      <c r="AQ59" s="160"/>
      <c r="AR59" s="143"/>
      <c r="AS59" s="160"/>
      <c r="AT59" s="143"/>
      <c r="AU59" s="160"/>
      <c r="AV59" s="143"/>
      <c r="AW59" s="160"/>
      <c r="AX59" s="143"/>
      <c r="AY59" s="160"/>
      <c r="AZ59" s="143"/>
      <c r="BA59" s="160"/>
      <c r="BB59" s="143"/>
      <c r="BC59" s="160"/>
      <c r="BD59" s="143"/>
      <c r="BE59" s="160"/>
      <c r="BF59" s="143"/>
      <c r="BG59" s="160"/>
      <c r="BH59" s="143"/>
      <c r="BI59" s="160"/>
      <c r="BJ59" s="143"/>
      <c r="BK59" s="160"/>
      <c r="BL59" s="143"/>
      <c r="BM59" s="264"/>
    </row>
    <row r="60" spans="1:65" s="98" customFormat="1">
      <c r="A60" s="100"/>
      <c r="B60" s="337"/>
      <c r="C60" s="114">
        <f>設定!F9</f>
        <v>0</v>
      </c>
      <c r="D60" s="149"/>
      <c r="E60" s="164"/>
      <c r="F60" s="149"/>
      <c r="G60" s="164"/>
      <c r="H60" s="149"/>
      <c r="I60" s="164"/>
      <c r="J60" s="149"/>
      <c r="K60" s="164"/>
      <c r="L60" s="149"/>
      <c r="M60" s="164"/>
      <c r="N60" s="149"/>
      <c r="O60" s="164"/>
      <c r="P60" s="149"/>
      <c r="Q60" s="164"/>
      <c r="R60" s="149"/>
      <c r="S60" s="164"/>
      <c r="T60" s="149"/>
      <c r="U60" s="164"/>
      <c r="V60" s="149"/>
      <c r="W60" s="164"/>
      <c r="X60" s="149"/>
      <c r="Y60" s="164"/>
      <c r="Z60" s="149"/>
      <c r="AA60" s="164"/>
      <c r="AB60" s="149"/>
      <c r="AC60" s="164"/>
      <c r="AD60" s="149"/>
      <c r="AE60" s="164"/>
      <c r="AF60" s="149"/>
      <c r="AG60" s="164"/>
      <c r="AH60" s="149"/>
      <c r="AI60" s="164"/>
      <c r="AJ60" s="149"/>
      <c r="AK60" s="164"/>
      <c r="AL60" s="149"/>
      <c r="AM60" s="164"/>
      <c r="AN60" s="149"/>
      <c r="AO60" s="164"/>
      <c r="AP60" s="149"/>
      <c r="AQ60" s="164"/>
      <c r="AR60" s="149"/>
      <c r="AS60" s="164"/>
      <c r="AT60" s="149"/>
      <c r="AU60" s="164"/>
      <c r="AV60" s="149"/>
      <c r="AW60" s="164"/>
      <c r="AX60" s="149"/>
      <c r="AY60" s="164"/>
      <c r="AZ60" s="149"/>
      <c r="BA60" s="164"/>
      <c r="BB60" s="149"/>
      <c r="BC60" s="164"/>
      <c r="BD60" s="149"/>
      <c r="BE60" s="164"/>
      <c r="BF60" s="149"/>
      <c r="BG60" s="164"/>
      <c r="BH60" s="149"/>
      <c r="BI60" s="164"/>
      <c r="BJ60" s="149"/>
      <c r="BK60" s="164"/>
      <c r="BL60" s="149"/>
      <c r="BM60" s="262"/>
    </row>
    <row r="61" spans="1:65" s="98" customFormat="1">
      <c r="A61" s="100"/>
      <c r="B61" s="337"/>
      <c r="C61" s="110">
        <f>設定!F10</f>
        <v>0</v>
      </c>
      <c r="D61" s="143"/>
      <c r="E61" s="160"/>
      <c r="F61" s="143"/>
      <c r="G61" s="160"/>
      <c r="H61" s="143"/>
      <c r="I61" s="160"/>
      <c r="J61" s="143"/>
      <c r="K61" s="160"/>
      <c r="L61" s="143"/>
      <c r="M61" s="160"/>
      <c r="N61" s="143"/>
      <c r="O61" s="160"/>
      <c r="P61" s="143"/>
      <c r="Q61" s="160"/>
      <c r="R61" s="143"/>
      <c r="S61" s="160"/>
      <c r="T61" s="143"/>
      <c r="U61" s="160"/>
      <c r="V61" s="143"/>
      <c r="W61" s="160"/>
      <c r="X61" s="143"/>
      <c r="Y61" s="160"/>
      <c r="Z61" s="143"/>
      <c r="AA61" s="160"/>
      <c r="AB61" s="143"/>
      <c r="AC61" s="160"/>
      <c r="AD61" s="143"/>
      <c r="AE61" s="160"/>
      <c r="AF61" s="143"/>
      <c r="AG61" s="160"/>
      <c r="AH61" s="143"/>
      <c r="AI61" s="160"/>
      <c r="AJ61" s="143"/>
      <c r="AK61" s="160"/>
      <c r="AL61" s="143"/>
      <c r="AM61" s="160"/>
      <c r="AN61" s="143"/>
      <c r="AO61" s="160"/>
      <c r="AP61" s="143"/>
      <c r="AQ61" s="160"/>
      <c r="AR61" s="143"/>
      <c r="AS61" s="160"/>
      <c r="AT61" s="143"/>
      <c r="AU61" s="160"/>
      <c r="AV61" s="143"/>
      <c r="AW61" s="160"/>
      <c r="AX61" s="143"/>
      <c r="AY61" s="160"/>
      <c r="AZ61" s="143"/>
      <c r="BA61" s="160"/>
      <c r="BB61" s="143"/>
      <c r="BC61" s="160"/>
      <c r="BD61" s="143"/>
      <c r="BE61" s="160"/>
      <c r="BF61" s="143"/>
      <c r="BG61" s="160"/>
      <c r="BH61" s="143"/>
      <c r="BI61" s="160"/>
      <c r="BJ61" s="143"/>
      <c r="BK61" s="160"/>
      <c r="BL61" s="143"/>
      <c r="BM61" s="264"/>
    </row>
    <row r="62" spans="1:65" s="98" customFormat="1">
      <c r="A62" s="100"/>
      <c r="B62" s="337"/>
      <c r="C62" s="114">
        <f>設定!F11</f>
        <v>0</v>
      </c>
      <c r="D62" s="149"/>
      <c r="E62" s="164"/>
      <c r="F62" s="149"/>
      <c r="G62" s="164"/>
      <c r="H62" s="149"/>
      <c r="I62" s="164"/>
      <c r="J62" s="149"/>
      <c r="K62" s="164"/>
      <c r="L62" s="149"/>
      <c r="M62" s="164"/>
      <c r="N62" s="149"/>
      <c r="O62" s="164"/>
      <c r="P62" s="149"/>
      <c r="Q62" s="164"/>
      <c r="R62" s="149"/>
      <c r="S62" s="164"/>
      <c r="T62" s="149"/>
      <c r="U62" s="164"/>
      <c r="V62" s="149"/>
      <c r="W62" s="164"/>
      <c r="X62" s="149"/>
      <c r="Y62" s="164"/>
      <c r="Z62" s="149"/>
      <c r="AA62" s="164"/>
      <c r="AB62" s="149"/>
      <c r="AC62" s="164"/>
      <c r="AD62" s="149"/>
      <c r="AE62" s="164"/>
      <c r="AF62" s="149"/>
      <c r="AG62" s="164"/>
      <c r="AH62" s="149"/>
      <c r="AI62" s="164"/>
      <c r="AJ62" s="149"/>
      <c r="AK62" s="164"/>
      <c r="AL62" s="149"/>
      <c r="AM62" s="164"/>
      <c r="AN62" s="149"/>
      <c r="AO62" s="164"/>
      <c r="AP62" s="149"/>
      <c r="AQ62" s="164"/>
      <c r="AR62" s="149"/>
      <c r="AS62" s="164"/>
      <c r="AT62" s="149"/>
      <c r="AU62" s="164"/>
      <c r="AV62" s="149"/>
      <c r="AW62" s="164"/>
      <c r="AX62" s="149"/>
      <c r="AY62" s="164"/>
      <c r="AZ62" s="149"/>
      <c r="BA62" s="164"/>
      <c r="BB62" s="149"/>
      <c r="BC62" s="164"/>
      <c r="BD62" s="149"/>
      <c r="BE62" s="164"/>
      <c r="BF62" s="149"/>
      <c r="BG62" s="164"/>
      <c r="BH62" s="149"/>
      <c r="BI62" s="164"/>
      <c r="BJ62" s="149"/>
      <c r="BK62" s="164"/>
      <c r="BL62" s="149"/>
      <c r="BM62" s="262"/>
    </row>
    <row r="63" spans="1:65" s="98" customFormat="1">
      <c r="A63" s="100"/>
      <c r="B63" s="337"/>
      <c r="C63" s="110">
        <f>設定!F12</f>
        <v>0</v>
      </c>
      <c r="D63" s="143"/>
      <c r="E63" s="160"/>
      <c r="F63" s="143"/>
      <c r="G63" s="160"/>
      <c r="H63" s="143"/>
      <c r="I63" s="160"/>
      <c r="J63" s="143"/>
      <c r="K63" s="160"/>
      <c r="L63" s="143"/>
      <c r="M63" s="160"/>
      <c r="N63" s="143"/>
      <c r="O63" s="160"/>
      <c r="P63" s="143"/>
      <c r="Q63" s="160"/>
      <c r="R63" s="143"/>
      <c r="S63" s="160"/>
      <c r="T63" s="143"/>
      <c r="U63" s="160"/>
      <c r="V63" s="143"/>
      <c r="W63" s="160"/>
      <c r="X63" s="143"/>
      <c r="Y63" s="160"/>
      <c r="Z63" s="143"/>
      <c r="AA63" s="160"/>
      <c r="AB63" s="143"/>
      <c r="AC63" s="160"/>
      <c r="AD63" s="143"/>
      <c r="AE63" s="160"/>
      <c r="AF63" s="143"/>
      <c r="AG63" s="160"/>
      <c r="AH63" s="143"/>
      <c r="AI63" s="160"/>
      <c r="AJ63" s="143"/>
      <c r="AK63" s="160"/>
      <c r="AL63" s="143"/>
      <c r="AM63" s="160"/>
      <c r="AN63" s="143"/>
      <c r="AO63" s="160"/>
      <c r="AP63" s="143"/>
      <c r="AQ63" s="160"/>
      <c r="AR63" s="143"/>
      <c r="AS63" s="160"/>
      <c r="AT63" s="143"/>
      <c r="AU63" s="160"/>
      <c r="AV63" s="143"/>
      <c r="AW63" s="160"/>
      <c r="AX63" s="143"/>
      <c r="AY63" s="160"/>
      <c r="AZ63" s="143"/>
      <c r="BA63" s="160"/>
      <c r="BB63" s="143"/>
      <c r="BC63" s="160"/>
      <c r="BD63" s="143"/>
      <c r="BE63" s="160"/>
      <c r="BF63" s="143"/>
      <c r="BG63" s="160"/>
      <c r="BH63" s="143"/>
      <c r="BI63" s="160"/>
      <c r="BJ63" s="143"/>
      <c r="BK63" s="160"/>
      <c r="BL63" s="143"/>
      <c r="BM63" s="264"/>
    </row>
    <row r="64" spans="1:65" s="98" customFormat="1">
      <c r="A64" s="100"/>
      <c r="B64" s="337"/>
      <c r="C64" s="114">
        <f>設定!F13</f>
        <v>0</v>
      </c>
      <c r="D64" s="149"/>
      <c r="E64" s="164"/>
      <c r="F64" s="149"/>
      <c r="G64" s="164"/>
      <c r="H64" s="149"/>
      <c r="I64" s="164"/>
      <c r="J64" s="149"/>
      <c r="K64" s="164"/>
      <c r="L64" s="149"/>
      <c r="M64" s="164"/>
      <c r="N64" s="149"/>
      <c r="O64" s="164"/>
      <c r="P64" s="149"/>
      <c r="Q64" s="164"/>
      <c r="R64" s="149"/>
      <c r="S64" s="164"/>
      <c r="T64" s="149"/>
      <c r="U64" s="164"/>
      <c r="V64" s="149"/>
      <c r="W64" s="164"/>
      <c r="X64" s="149"/>
      <c r="Y64" s="164"/>
      <c r="Z64" s="149"/>
      <c r="AA64" s="164"/>
      <c r="AB64" s="149"/>
      <c r="AC64" s="164"/>
      <c r="AD64" s="149"/>
      <c r="AE64" s="164"/>
      <c r="AF64" s="149"/>
      <c r="AG64" s="164"/>
      <c r="AH64" s="149"/>
      <c r="AI64" s="164"/>
      <c r="AJ64" s="149"/>
      <c r="AK64" s="164"/>
      <c r="AL64" s="149"/>
      <c r="AM64" s="164"/>
      <c r="AN64" s="149"/>
      <c r="AO64" s="164"/>
      <c r="AP64" s="149"/>
      <c r="AQ64" s="164"/>
      <c r="AR64" s="149"/>
      <c r="AS64" s="164"/>
      <c r="AT64" s="149"/>
      <c r="AU64" s="164"/>
      <c r="AV64" s="149"/>
      <c r="AW64" s="164"/>
      <c r="AX64" s="149"/>
      <c r="AY64" s="164"/>
      <c r="AZ64" s="149"/>
      <c r="BA64" s="164"/>
      <c r="BB64" s="149"/>
      <c r="BC64" s="164"/>
      <c r="BD64" s="149"/>
      <c r="BE64" s="164"/>
      <c r="BF64" s="149"/>
      <c r="BG64" s="164"/>
      <c r="BH64" s="149"/>
      <c r="BI64" s="164"/>
      <c r="BJ64" s="149"/>
      <c r="BK64" s="164"/>
      <c r="BL64" s="149"/>
      <c r="BM64" s="262"/>
    </row>
    <row r="65" spans="1:65" s="98" customFormat="1">
      <c r="A65" s="100"/>
      <c r="B65" s="337"/>
      <c r="C65" s="151">
        <f>設定!F14</f>
        <v>0</v>
      </c>
      <c r="D65" s="169"/>
      <c r="E65" s="160"/>
      <c r="F65" s="169"/>
      <c r="G65" s="160"/>
      <c r="H65" s="169"/>
      <c r="I65" s="160"/>
      <c r="J65" s="169"/>
      <c r="K65" s="160"/>
      <c r="L65" s="169"/>
      <c r="M65" s="160"/>
      <c r="N65" s="169"/>
      <c r="O65" s="160"/>
      <c r="P65" s="169"/>
      <c r="Q65" s="160"/>
      <c r="R65" s="169"/>
      <c r="S65" s="160"/>
      <c r="T65" s="169"/>
      <c r="U65" s="160"/>
      <c r="V65" s="169"/>
      <c r="W65" s="160"/>
      <c r="X65" s="169"/>
      <c r="Y65" s="160"/>
      <c r="Z65" s="169"/>
      <c r="AA65" s="160"/>
      <c r="AB65" s="169"/>
      <c r="AC65" s="160"/>
      <c r="AD65" s="169"/>
      <c r="AE65" s="160"/>
      <c r="AF65" s="169"/>
      <c r="AG65" s="160"/>
      <c r="AH65" s="169"/>
      <c r="AI65" s="160"/>
      <c r="AJ65" s="169"/>
      <c r="AK65" s="160"/>
      <c r="AL65" s="169"/>
      <c r="AM65" s="160"/>
      <c r="AN65" s="169"/>
      <c r="AO65" s="160"/>
      <c r="AP65" s="169"/>
      <c r="AQ65" s="160"/>
      <c r="AR65" s="169"/>
      <c r="AS65" s="160"/>
      <c r="AT65" s="169"/>
      <c r="AU65" s="160"/>
      <c r="AV65" s="169"/>
      <c r="AW65" s="160"/>
      <c r="AX65" s="169"/>
      <c r="AY65" s="160"/>
      <c r="AZ65" s="169"/>
      <c r="BA65" s="160"/>
      <c r="BB65" s="169"/>
      <c r="BC65" s="160"/>
      <c r="BD65" s="169"/>
      <c r="BE65" s="160"/>
      <c r="BF65" s="169"/>
      <c r="BG65" s="160"/>
      <c r="BH65" s="169"/>
      <c r="BI65" s="160"/>
      <c r="BJ65" s="169"/>
      <c r="BK65" s="160"/>
      <c r="BL65" s="169"/>
      <c r="BM65" s="264"/>
    </row>
    <row r="66" spans="1:65" s="98" customFormat="1" ht="19" thickBot="1">
      <c r="A66" s="100"/>
      <c r="B66" s="337"/>
      <c r="C66" s="144" t="s">
        <v>87</v>
      </c>
      <c r="D66" s="333"/>
      <c r="E66" s="334"/>
      <c r="F66" s="333"/>
      <c r="G66" s="334"/>
      <c r="H66" s="333"/>
      <c r="I66" s="334"/>
      <c r="J66" s="333"/>
      <c r="K66" s="334"/>
      <c r="L66" s="333"/>
      <c r="M66" s="334"/>
      <c r="N66" s="333"/>
      <c r="O66" s="334"/>
      <c r="P66" s="333"/>
      <c r="Q66" s="334"/>
      <c r="R66" s="333"/>
      <c r="S66" s="334"/>
      <c r="T66" s="333"/>
      <c r="U66" s="334"/>
      <c r="V66" s="333"/>
      <c r="W66" s="334"/>
      <c r="X66" s="333"/>
      <c r="Y66" s="334"/>
      <c r="Z66" s="333"/>
      <c r="AA66" s="334"/>
      <c r="AB66" s="333"/>
      <c r="AC66" s="334"/>
      <c r="AD66" s="333"/>
      <c r="AE66" s="334"/>
      <c r="AF66" s="333"/>
      <c r="AG66" s="334"/>
      <c r="AH66" s="333"/>
      <c r="AI66" s="334"/>
      <c r="AJ66" s="333"/>
      <c r="AK66" s="334"/>
      <c r="AL66" s="333"/>
      <c r="AM66" s="334"/>
      <c r="AN66" s="333"/>
      <c r="AO66" s="334"/>
      <c r="AP66" s="333"/>
      <c r="AQ66" s="334"/>
      <c r="AR66" s="333"/>
      <c r="AS66" s="334"/>
      <c r="AT66" s="333"/>
      <c r="AU66" s="334"/>
      <c r="AV66" s="333"/>
      <c r="AW66" s="334"/>
      <c r="AX66" s="333"/>
      <c r="AY66" s="334"/>
      <c r="AZ66" s="333"/>
      <c r="BA66" s="334"/>
      <c r="BB66" s="333"/>
      <c r="BC66" s="334"/>
      <c r="BD66" s="333"/>
      <c r="BE66" s="334"/>
      <c r="BF66" s="333"/>
      <c r="BG66" s="334"/>
      <c r="BH66" s="333"/>
      <c r="BI66" s="334"/>
      <c r="BJ66" s="333"/>
      <c r="BK66" s="334"/>
      <c r="BL66" s="333"/>
      <c r="BM66" s="335"/>
    </row>
    <row r="67" spans="1:65" s="98" customFormat="1" ht="20" thickTop="1" thickBot="1">
      <c r="A67" s="100"/>
      <c r="B67" s="338"/>
      <c r="C67" s="152" t="s">
        <v>88</v>
      </c>
      <c r="D67" s="324">
        <f>SUM(D56:D65)</f>
        <v>0</v>
      </c>
      <c r="E67" s="325"/>
      <c r="F67" s="324">
        <f>SUM(F56:F65)</f>
        <v>0</v>
      </c>
      <c r="G67" s="325"/>
      <c r="H67" s="324">
        <f>SUM(H56:H65)</f>
        <v>0</v>
      </c>
      <c r="I67" s="325"/>
      <c r="J67" s="324">
        <f t="shared" ref="J67" si="183">SUM(J56:J65)</f>
        <v>0</v>
      </c>
      <c r="K67" s="325"/>
      <c r="L67" s="324">
        <f t="shared" ref="L67" si="184">SUM(L56:L65)</f>
        <v>0</v>
      </c>
      <c r="M67" s="325"/>
      <c r="N67" s="324">
        <f t="shared" ref="N67" si="185">SUM(N56:N65)</f>
        <v>0</v>
      </c>
      <c r="O67" s="325"/>
      <c r="P67" s="324">
        <f t="shared" ref="P67" si="186">SUM(P56:P65)</f>
        <v>0</v>
      </c>
      <c r="Q67" s="325"/>
      <c r="R67" s="324">
        <f t="shared" ref="R67" si="187">SUM(R56:R65)</f>
        <v>0</v>
      </c>
      <c r="S67" s="325"/>
      <c r="T67" s="324">
        <f t="shared" ref="T67" si="188">SUM(T56:T65)</f>
        <v>0</v>
      </c>
      <c r="U67" s="325"/>
      <c r="V67" s="324">
        <f t="shared" ref="V67" si="189">SUM(V56:V65)</f>
        <v>0</v>
      </c>
      <c r="W67" s="325"/>
      <c r="X67" s="324">
        <f t="shared" ref="X67" si="190">SUM(X56:X65)</f>
        <v>0</v>
      </c>
      <c r="Y67" s="325"/>
      <c r="Z67" s="324">
        <f t="shared" ref="Z67" si="191">SUM(Z56:Z65)</f>
        <v>0</v>
      </c>
      <c r="AA67" s="325"/>
      <c r="AB67" s="324">
        <f t="shared" ref="AB67" si="192">SUM(AB56:AB65)</f>
        <v>0</v>
      </c>
      <c r="AC67" s="325"/>
      <c r="AD67" s="324">
        <f t="shared" ref="AD67" si="193">SUM(AD56:AD65)</f>
        <v>0</v>
      </c>
      <c r="AE67" s="325"/>
      <c r="AF67" s="324">
        <f t="shared" ref="AF67" si="194">SUM(AF56:AF65)</f>
        <v>0</v>
      </c>
      <c r="AG67" s="325"/>
      <c r="AH67" s="324">
        <f t="shared" ref="AH67" si="195">SUM(AH56:AH65)</f>
        <v>0</v>
      </c>
      <c r="AI67" s="325"/>
      <c r="AJ67" s="324">
        <f t="shared" ref="AJ67" si="196">SUM(AJ56:AJ65)</f>
        <v>0</v>
      </c>
      <c r="AK67" s="325"/>
      <c r="AL67" s="324">
        <f t="shared" ref="AL67" si="197">SUM(AL56:AL65)</f>
        <v>0</v>
      </c>
      <c r="AM67" s="325"/>
      <c r="AN67" s="324">
        <f t="shared" ref="AN67" si="198">SUM(AN56:AN65)</f>
        <v>0</v>
      </c>
      <c r="AO67" s="325"/>
      <c r="AP67" s="324">
        <f t="shared" ref="AP67" si="199">SUM(AP56:AP65)</f>
        <v>0</v>
      </c>
      <c r="AQ67" s="325"/>
      <c r="AR67" s="324">
        <f t="shared" ref="AR67" si="200">SUM(AR56:AR65)</f>
        <v>0</v>
      </c>
      <c r="AS67" s="325"/>
      <c r="AT67" s="324">
        <f t="shared" ref="AT67" si="201">SUM(AT56:AT65)</f>
        <v>0</v>
      </c>
      <c r="AU67" s="325"/>
      <c r="AV67" s="324">
        <f t="shared" ref="AV67" si="202">SUM(AV56:AV65)</f>
        <v>0</v>
      </c>
      <c r="AW67" s="325"/>
      <c r="AX67" s="324">
        <f t="shared" ref="AX67" si="203">SUM(AX56:AX65)</f>
        <v>0</v>
      </c>
      <c r="AY67" s="325"/>
      <c r="AZ67" s="324">
        <f t="shared" ref="AZ67" si="204">SUM(AZ56:AZ65)</f>
        <v>0</v>
      </c>
      <c r="BA67" s="325"/>
      <c r="BB67" s="324">
        <f t="shared" ref="BB67" si="205">SUM(BB56:BB65)</f>
        <v>0</v>
      </c>
      <c r="BC67" s="325"/>
      <c r="BD67" s="324">
        <f t="shared" ref="BD67" si="206">SUM(BD56:BD65)</f>
        <v>0</v>
      </c>
      <c r="BE67" s="325"/>
      <c r="BF67" s="324">
        <f t="shared" ref="BF67" si="207">SUM(BF56:BF65)</f>
        <v>0</v>
      </c>
      <c r="BG67" s="325"/>
      <c r="BH67" s="324">
        <f t="shared" ref="BH67" si="208">SUM(BH56:BH65)</f>
        <v>0</v>
      </c>
      <c r="BI67" s="325"/>
      <c r="BJ67" s="324">
        <f t="shared" ref="BJ67" si="209">SUM(BJ56:BJ65)</f>
        <v>0</v>
      </c>
      <c r="BK67" s="325"/>
      <c r="BL67" s="331">
        <f>SUM(BL56:BL65)</f>
        <v>0</v>
      </c>
      <c r="BM67" s="382"/>
    </row>
    <row r="68" spans="1:65" s="98" customFormat="1" ht="19" thickTop="1">
      <c r="A68" s="100"/>
      <c r="B68" s="337" t="s">
        <v>5</v>
      </c>
      <c r="C68" s="170">
        <f>設定!H5</f>
        <v>0</v>
      </c>
      <c r="D68" s="146"/>
      <c r="E68" s="163"/>
      <c r="F68" s="146"/>
      <c r="G68" s="163"/>
      <c r="H68" s="146"/>
      <c r="I68" s="163"/>
      <c r="J68" s="146"/>
      <c r="K68" s="163"/>
      <c r="L68" s="146"/>
      <c r="M68" s="163"/>
      <c r="N68" s="146"/>
      <c r="O68" s="163"/>
      <c r="P68" s="146"/>
      <c r="Q68" s="163"/>
      <c r="R68" s="146"/>
      <c r="S68" s="163"/>
      <c r="T68" s="146"/>
      <c r="U68" s="163"/>
      <c r="V68" s="146"/>
      <c r="W68" s="163"/>
      <c r="X68" s="146"/>
      <c r="Y68" s="163"/>
      <c r="Z68" s="146"/>
      <c r="AA68" s="163"/>
      <c r="AB68" s="146"/>
      <c r="AC68" s="163"/>
      <c r="AD68" s="146"/>
      <c r="AE68" s="163"/>
      <c r="AF68" s="146"/>
      <c r="AG68" s="163"/>
      <c r="AH68" s="146"/>
      <c r="AI68" s="163"/>
      <c r="AJ68" s="146"/>
      <c r="AK68" s="163"/>
      <c r="AL68" s="146"/>
      <c r="AM68" s="163"/>
      <c r="AN68" s="146"/>
      <c r="AO68" s="163"/>
      <c r="AP68" s="146"/>
      <c r="AQ68" s="163"/>
      <c r="AR68" s="146"/>
      <c r="AS68" s="163"/>
      <c r="AT68" s="146"/>
      <c r="AU68" s="163"/>
      <c r="AV68" s="146"/>
      <c r="AW68" s="163"/>
      <c r="AX68" s="146"/>
      <c r="AY68" s="163"/>
      <c r="AZ68" s="146"/>
      <c r="BA68" s="163"/>
      <c r="BB68" s="146"/>
      <c r="BC68" s="163"/>
      <c r="BD68" s="146"/>
      <c r="BE68" s="163"/>
      <c r="BF68" s="146"/>
      <c r="BG68" s="163"/>
      <c r="BH68" s="146"/>
      <c r="BI68" s="163"/>
      <c r="BJ68" s="146"/>
      <c r="BK68" s="163"/>
      <c r="BL68" s="146"/>
      <c r="BM68" s="260"/>
    </row>
    <row r="69" spans="1:65" s="98" customFormat="1">
      <c r="A69" s="100"/>
      <c r="B69" s="337"/>
      <c r="C69" s="110">
        <f>設定!H6</f>
        <v>0</v>
      </c>
      <c r="D69" s="143"/>
      <c r="E69" s="160"/>
      <c r="F69" s="143"/>
      <c r="G69" s="160"/>
      <c r="H69" s="143"/>
      <c r="I69" s="160"/>
      <c r="J69" s="143"/>
      <c r="K69" s="160"/>
      <c r="L69" s="143"/>
      <c r="M69" s="160"/>
      <c r="N69" s="143"/>
      <c r="O69" s="160"/>
      <c r="P69" s="143"/>
      <c r="Q69" s="160"/>
      <c r="R69" s="143"/>
      <c r="S69" s="160"/>
      <c r="T69" s="143"/>
      <c r="U69" s="160"/>
      <c r="V69" s="143"/>
      <c r="W69" s="160"/>
      <c r="X69" s="143"/>
      <c r="Y69" s="160"/>
      <c r="Z69" s="143"/>
      <c r="AA69" s="160"/>
      <c r="AB69" s="143"/>
      <c r="AC69" s="160"/>
      <c r="AD69" s="143"/>
      <c r="AE69" s="160"/>
      <c r="AF69" s="143"/>
      <c r="AG69" s="160"/>
      <c r="AH69" s="143"/>
      <c r="AI69" s="160"/>
      <c r="AJ69" s="143"/>
      <c r="AK69" s="160"/>
      <c r="AL69" s="143"/>
      <c r="AM69" s="160"/>
      <c r="AN69" s="143"/>
      <c r="AO69" s="160"/>
      <c r="AP69" s="143"/>
      <c r="AQ69" s="160"/>
      <c r="AR69" s="143"/>
      <c r="AS69" s="160"/>
      <c r="AT69" s="143"/>
      <c r="AU69" s="160"/>
      <c r="AV69" s="143"/>
      <c r="AW69" s="160"/>
      <c r="AX69" s="143"/>
      <c r="AY69" s="160"/>
      <c r="AZ69" s="143"/>
      <c r="BA69" s="160"/>
      <c r="BB69" s="143"/>
      <c r="BC69" s="160"/>
      <c r="BD69" s="143"/>
      <c r="BE69" s="160"/>
      <c r="BF69" s="143"/>
      <c r="BG69" s="160"/>
      <c r="BH69" s="143"/>
      <c r="BI69" s="160"/>
      <c r="BJ69" s="143"/>
      <c r="BK69" s="160"/>
      <c r="BL69" s="143"/>
      <c r="BM69" s="264"/>
    </row>
    <row r="70" spans="1:65" s="98" customFormat="1">
      <c r="A70" s="100"/>
      <c r="B70" s="337"/>
      <c r="C70" s="114">
        <f>設定!H7</f>
        <v>0</v>
      </c>
      <c r="D70" s="149"/>
      <c r="E70" s="164"/>
      <c r="F70" s="149"/>
      <c r="G70" s="164"/>
      <c r="H70" s="149"/>
      <c r="I70" s="164"/>
      <c r="J70" s="149"/>
      <c r="K70" s="164"/>
      <c r="L70" s="149"/>
      <c r="M70" s="164"/>
      <c r="N70" s="149"/>
      <c r="O70" s="164"/>
      <c r="P70" s="149"/>
      <c r="Q70" s="164"/>
      <c r="R70" s="149"/>
      <c r="S70" s="164"/>
      <c r="T70" s="149"/>
      <c r="U70" s="164"/>
      <c r="V70" s="149"/>
      <c r="W70" s="164"/>
      <c r="X70" s="149"/>
      <c r="Y70" s="164"/>
      <c r="Z70" s="149"/>
      <c r="AA70" s="164"/>
      <c r="AB70" s="149"/>
      <c r="AC70" s="164"/>
      <c r="AD70" s="149"/>
      <c r="AE70" s="164"/>
      <c r="AF70" s="149"/>
      <c r="AG70" s="164"/>
      <c r="AH70" s="149"/>
      <c r="AI70" s="164"/>
      <c r="AJ70" s="149"/>
      <c r="AK70" s="164"/>
      <c r="AL70" s="149"/>
      <c r="AM70" s="164"/>
      <c r="AN70" s="149"/>
      <c r="AO70" s="164"/>
      <c r="AP70" s="149"/>
      <c r="AQ70" s="164"/>
      <c r="AR70" s="149"/>
      <c r="AS70" s="164"/>
      <c r="AT70" s="149"/>
      <c r="AU70" s="164"/>
      <c r="AV70" s="149"/>
      <c r="AW70" s="164"/>
      <c r="AX70" s="149"/>
      <c r="AY70" s="164"/>
      <c r="AZ70" s="149"/>
      <c r="BA70" s="164"/>
      <c r="BB70" s="149"/>
      <c r="BC70" s="164"/>
      <c r="BD70" s="149"/>
      <c r="BE70" s="164"/>
      <c r="BF70" s="149"/>
      <c r="BG70" s="164"/>
      <c r="BH70" s="149"/>
      <c r="BI70" s="164"/>
      <c r="BJ70" s="149"/>
      <c r="BK70" s="164"/>
      <c r="BL70" s="149"/>
      <c r="BM70" s="262"/>
    </row>
    <row r="71" spans="1:65" s="98" customFormat="1">
      <c r="A71" s="100"/>
      <c r="B71" s="337"/>
      <c r="C71" s="110">
        <f>設定!H8</f>
        <v>0</v>
      </c>
      <c r="D71" s="143"/>
      <c r="E71" s="160"/>
      <c r="F71" s="143"/>
      <c r="G71" s="160"/>
      <c r="H71" s="143"/>
      <c r="I71" s="160"/>
      <c r="J71" s="143"/>
      <c r="K71" s="160"/>
      <c r="L71" s="143"/>
      <c r="M71" s="160"/>
      <c r="N71" s="143"/>
      <c r="O71" s="160"/>
      <c r="P71" s="143"/>
      <c r="Q71" s="160"/>
      <c r="R71" s="143"/>
      <c r="S71" s="160"/>
      <c r="T71" s="143"/>
      <c r="U71" s="160"/>
      <c r="V71" s="143"/>
      <c r="W71" s="160"/>
      <c r="X71" s="143"/>
      <c r="Y71" s="160"/>
      <c r="Z71" s="143"/>
      <c r="AA71" s="160"/>
      <c r="AB71" s="143"/>
      <c r="AC71" s="160"/>
      <c r="AD71" s="143"/>
      <c r="AE71" s="160"/>
      <c r="AF71" s="143"/>
      <c r="AG71" s="160"/>
      <c r="AH71" s="143"/>
      <c r="AI71" s="160"/>
      <c r="AJ71" s="143"/>
      <c r="AK71" s="160"/>
      <c r="AL71" s="143"/>
      <c r="AM71" s="160"/>
      <c r="AN71" s="143"/>
      <c r="AO71" s="160"/>
      <c r="AP71" s="143"/>
      <c r="AQ71" s="160"/>
      <c r="AR71" s="143"/>
      <c r="AS71" s="160"/>
      <c r="AT71" s="143"/>
      <c r="AU71" s="160"/>
      <c r="AV71" s="143"/>
      <c r="AW71" s="160"/>
      <c r="AX71" s="143"/>
      <c r="AY71" s="160"/>
      <c r="AZ71" s="143"/>
      <c r="BA71" s="160"/>
      <c r="BB71" s="143"/>
      <c r="BC71" s="160"/>
      <c r="BD71" s="143"/>
      <c r="BE71" s="160"/>
      <c r="BF71" s="143"/>
      <c r="BG71" s="160"/>
      <c r="BH71" s="143"/>
      <c r="BI71" s="160"/>
      <c r="BJ71" s="143"/>
      <c r="BK71" s="160"/>
      <c r="BL71" s="143"/>
      <c r="BM71" s="264"/>
    </row>
    <row r="72" spans="1:65" s="98" customFormat="1">
      <c r="A72" s="100"/>
      <c r="B72" s="337"/>
      <c r="C72" s="114">
        <f>設定!H9</f>
        <v>0</v>
      </c>
      <c r="D72" s="149"/>
      <c r="E72" s="164"/>
      <c r="F72" s="149"/>
      <c r="G72" s="164"/>
      <c r="H72" s="149"/>
      <c r="I72" s="164"/>
      <c r="J72" s="149"/>
      <c r="K72" s="164"/>
      <c r="L72" s="149"/>
      <c r="M72" s="164"/>
      <c r="N72" s="149"/>
      <c r="O72" s="164"/>
      <c r="P72" s="149"/>
      <c r="Q72" s="164"/>
      <c r="R72" s="149"/>
      <c r="S72" s="164"/>
      <c r="T72" s="149"/>
      <c r="U72" s="164"/>
      <c r="V72" s="149"/>
      <c r="W72" s="164"/>
      <c r="X72" s="149"/>
      <c r="Y72" s="164"/>
      <c r="Z72" s="149"/>
      <c r="AA72" s="164"/>
      <c r="AB72" s="149"/>
      <c r="AC72" s="164"/>
      <c r="AD72" s="149"/>
      <c r="AE72" s="164"/>
      <c r="AF72" s="149"/>
      <c r="AG72" s="164"/>
      <c r="AH72" s="149"/>
      <c r="AI72" s="164"/>
      <c r="AJ72" s="149"/>
      <c r="AK72" s="164"/>
      <c r="AL72" s="149"/>
      <c r="AM72" s="164"/>
      <c r="AN72" s="149"/>
      <c r="AO72" s="164"/>
      <c r="AP72" s="149"/>
      <c r="AQ72" s="164"/>
      <c r="AR72" s="149"/>
      <c r="AS72" s="164"/>
      <c r="AT72" s="149"/>
      <c r="AU72" s="164"/>
      <c r="AV72" s="149"/>
      <c r="AW72" s="164"/>
      <c r="AX72" s="149"/>
      <c r="AY72" s="164"/>
      <c r="AZ72" s="149"/>
      <c r="BA72" s="164"/>
      <c r="BB72" s="149"/>
      <c r="BC72" s="164"/>
      <c r="BD72" s="149"/>
      <c r="BE72" s="164"/>
      <c r="BF72" s="149"/>
      <c r="BG72" s="164"/>
      <c r="BH72" s="149"/>
      <c r="BI72" s="164"/>
      <c r="BJ72" s="149"/>
      <c r="BK72" s="164"/>
      <c r="BL72" s="149"/>
      <c r="BM72" s="262"/>
    </row>
    <row r="73" spans="1:65" s="98" customFormat="1">
      <c r="A73" s="100"/>
      <c r="B73" s="337"/>
      <c r="C73" s="110">
        <f>設定!H10</f>
        <v>0</v>
      </c>
      <c r="D73" s="143"/>
      <c r="E73" s="160"/>
      <c r="F73" s="143"/>
      <c r="G73" s="160"/>
      <c r="H73" s="143"/>
      <c r="I73" s="160"/>
      <c r="J73" s="143"/>
      <c r="K73" s="160"/>
      <c r="L73" s="143"/>
      <c r="M73" s="160"/>
      <c r="N73" s="143"/>
      <c r="O73" s="160"/>
      <c r="P73" s="143"/>
      <c r="Q73" s="160"/>
      <c r="R73" s="143"/>
      <c r="S73" s="160"/>
      <c r="T73" s="143"/>
      <c r="U73" s="160"/>
      <c r="V73" s="143"/>
      <c r="W73" s="160"/>
      <c r="X73" s="143"/>
      <c r="Y73" s="160"/>
      <c r="Z73" s="143"/>
      <c r="AA73" s="160"/>
      <c r="AB73" s="143"/>
      <c r="AC73" s="160"/>
      <c r="AD73" s="143"/>
      <c r="AE73" s="160"/>
      <c r="AF73" s="143"/>
      <c r="AG73" s="160"/>
      <c r="AH73" s="143"/>
      <c r="AI73" s="160"/>
      <c r="AJ73" s="143"/>
      <c r="AK73" s="160"/>
      <c r="AL73" s="143"/>
      <c r="AM73" s="160"/>
      <c r="AN73" s="143"/>
      <c r="AO73" s="160"/>
      <c r="AP73" s="143"/>
      <c r="AQ73" s="160"/>
      <c r="AR73" s="143"/>
      <c r="AS73" s="160"/>
      <c r="AT73" s="143"/>
      <c r="AU73" s="160"/>
      <c r="AV73" s="143"/>
      <c r="AW73" s="160"/>
      <c r="AX73" s="143"/>
      <c r="AY73" s="160"/>
      <c r="AZ73" s="143"/>
      <c r="BA73" s="160"/>
      <c r="BB73" s="143"/>
      <c r="BC73" s="160"/>
      <c r="BD73" s="143"/>
      <c r="BE73" s="160"/>
      <c r="BF73" s="143"/>
      <c r="BG73" s="160"/>
      <c r="BH73" s="143"/>
      <c r="BI73" s="160"/>
      <c r="BJ73" s="143"/>
      <c r="BK73" s="160"/>
      <c r="BL73" s="143"/>
      <c r="BM73" s="264"/>
    </row>
    <row r="74" spans="1:65" s="98" customFormat="1">
      <c r="A74" s="100"/>
      <c r="B74" s="337"/>
      <c r="C74" s="114">
        <f>設定!H11</f>
        <v>0</v>
      </c>
      <c r="D74" s="149"/>
      <c r="E74" s="164"/>
      <c r="F74" s="149"/>
      <c r="G74" s="164"/>
      <c r="H74" s="149"/>
      <c r="I74" s="164"/>
      <c r="J74" s="149"/>
      <c r="K74" s="164"/>
      <c r="L74" s="149"/>
      <c r="M74" s="164"/>
      <c r="N74" s="149"/>
      <c r="O74" s="164"/>
      <c r="P74" s="149"/>
      <c r="Q74" s="164"/>
      <c r="R74" s="149"/>
      <c r="S74" s="164"/>
      <c r="T74" s="149"/>
      <c r="U74" s="164"/>
      <c r="V74" s="149"/>
      <c r="W74" s="164"/>
      <c r="X74" s="149"/>
      <c r="Y74" s="164"/>
      <c r="Z74" s="149"/>
      <c r="AA74" s="164"/>
      <c r="AB74" s="149"/>
      <c r="AC74" s="164"/>
      <c r="AD74" s="149"/>
      <c r="AE74" s="164"/>
      <c r="AF74" s="149"/>
      <c r="AG74" s="164"/>
      <c r="AH74" s="149"/>
      <c r="AI74" s="164"/>
      <c r="AJ74" s="149"/>
      <c r="AK74" s="164"/>
      <c r="AL74" s="149"/>
      <c r="AM74" s="164"/>
      <c r="AN74" s="149"/>
      <c r="AO74" s="164"/>
      <c r="AP74" s="149"/>
      <c r="AQ74" s="164"/>
      <c r="AR74" s="149"/>
      <c r="AS74" s="164"/>
      <c r="AT74" s="149"/>
      <c r="AU74" s="164"/>
      <c r="AV74" s="149"/>
      <c r="AW74" s="164"/>
      <c r="AX74" s="149"/>
      <c r="AY74" s="164"/>
      <c r="AZ74" s="149"/>
      <c r="BA74" s="164"/>
      <c r="BB74" s="149"/>
      <c r="BC74" s="164"/>
      <c r="BD74" s="149"/>
      <c r="BE74" s="164"/>
      <c r="BF74" s="149"/>
      <c r="BG74" s="164"/>
      <c r="BH74" s="149"/>
      <c r="BI74" s="164"/>
      <c r="BJ74" s="149"/>
      <c r="BK74" s="164"/>
      <c r="BL74" s="149"/>
      <c r="BM74" s="262"/>
    </row>
    <row r="75" spans="1:65" s="98" customFormat="1">
      <c r="A75" s="100"/>
      <c r="B75" s="337"/>
      <c r="C75" s="110">
        <f>設定!H12</f>
        <v>0</v>
      </c>
      <c r="D75" s="143"/>
      <c r="E75" s="160"/>
      <c r="F75" s="143"/>
      <c r="G75" s="160"/>
      <c r="H75" s="143"/>
      <c r="I75" s="160"/>
      <c r="J75" s="143"/>
      <c r="K75" s="160"/>
      <c r="L75" s="143"/>
      <c r="M75" s="160"/>
      <c r="N75" s="143"/>
      <c r="O75" s="160"/>
      <c r="P75" s="143"/>
      <c r="Q75" s="160"/>
      <c r="R75" s="143"/>
      <c r="S75" s="160"/>
      <c r="T75" s="143"/>
      <c r="U75" s="160"/>
      <c r="V75" s="143"/>
      <c r="W75" s="160"/>
      <c r="X75" s="143"/>
      <c r="Y75" s="160"/>
      <c r="Z75" s="143"/>
      <c r="AA75" s="160"/>
      <c r="AB75" s="143"/>
      <c r="AC75" s="160"/>
      <c r="AD75" s="143"/>
      <c r="AE75" s="160"/>
      <c r="AF75" s="143"/>
      <c r="AG75" s="160"/>
      <c r="AH75" s="143"/>
      <c r="AI75" s="160"/>
      <c r="AJ75" s="143"/>
      <c r="AK75" s="160"/>
      <c r="AL75" s="143"/>
      <c r="AM75" s="160"/>
      <c r="AN75" s="143"/>
      <c r="AO75" s="160"/>
      <c r="AP75" s="143"/>
      <c r="AQ75" s="160"/>
      <c r="AR75" s="143"/>
      <c r="AS75" s="160"/>
      <c r="AT75" s="143"/>
      <c r="AU75" s="160"/>
      <c r="AV75" s="143"/>
      <c r="AW75" s="160"/>
      <c r="AX75" s="143"/>
      <c r="AY75" s="160"/>
      <c r="AZ75" s="143"/>
      <c r="BA75" s="160"/>
      <c r="BB75" s="143"/>
      <c r="BC75" s="160"/>
      <c r="BD75" s="143"/>
      <c r="BE75" s="160"/>
      <c r="BF75" s="143"/>
      <c r="BG75" s="160"/>
      <c r="BH75" s="143"/>
      <c r="BI75" s="160"/>
      <c r="BJ75" s="143"/>
      <c r="BK75" s="160"/>
      <c r="BL75" s="143"/>
      <c r="BM75" s="264"/>
    </row>
    <row r="76" spans="1:65" s="98" customFormat="1">
      <c r="A76" s="100"/>
      <c r="B76" s="337"/>
      <c r="C76" s="114">
        <f>設定!H13</f>
        <v>0</v>
      </c>
      <c r="D76" s="149"/>
      <c r="E76" s="164"/>
      <c r="F76" s="149"/>
      <c r="G76" s="164"/>
      <c r="H76" s="149"/>
      <c r="I76" s="164"/>
      <c r="J76" s="149"/>
      <c r="K76" s="164"/>
      <c r="L76" s="149"/>
      <c r="M76" s="164"/>
      <c r="N76" s="149"/>
      <c r="O76" s="164"/>
      <c r="P76" s="149"/>
      <c r="Q76" s="164"/>
      <c r="R76" s="149"/>
      <c r="S76" s="164"/>
      <c r="T76" s="149"/>
      <c r="U76" s="164"/>
      <c r="V76" s="149"/>
      <c r="W76" s="164"/>
      <c r="X76" s="149"/>
      <c r="Y76" s="164"/>
      <c r="Z76" s="149"/>
      <c r="AA76" s="164"/>
      <c r="AB76" s="149"/>
      <c r="AC76" s="164"/>
      <c r="AD76" s="149"/>
      <c r="AE76" s="164"/>
      <c r="AF76" s="149"/>
      <c r="AG76" s="164"/>
      <c r="AH76" s="149"/>
      <c r="AI76" s="164"/>
      <c r="AJ76" s="149"/>
      <c r="AK76" s="164"/>
      <c r="AL76" s="149"/>
      <c r="AM76" s="164"/>
      <c r="AN76" s="149"/>
      <c r="AO76" s="164"/>
      <c r="AP76" s="149"/>
      <c r="AQ76" s="164"/>
      <c r="AR76" s="149"/>
      <c r="AS76" s="164"/>
      <c r="AT76" s="149"/>
      <c r="AU76" s="164"/>
      <c r="AV76" s="149"/>
      <c r="AW76" s="164"/>
      <c r="AX76" s="149"/>
      <c r="AY76" s="164"/>
      <c r="AZ76" s="149"/>
      <c r="BA76" s="164"/>
      <c r="BB76" s="149"/>
      <c r="BC76" s="164"/>
      <c r="BD76" s="149"/>
      <c r="BE76" s="164"/>
      <c r="BF76" s="149"/>
      <c r="BG76" s="164"/>
      <c r="BH76" s="149"/>
      <c r="BI76" s="164"/>
      <c r="BJ76" s="149"/>
      <c r="BK76" s="164"/>
      <c r="BL76" s="149"/>
      <c r="BM76" s="262"/>
    </row>
    <row r="77" spans="1:65" s="98" customFormat="1">
      <c r="A77" s="100"/>
      <c r="B77" s="337"/>
      <c r="C77" s="151">
        <f>設定!H14</f>
        <v>0</v>
      </c>
      <c r="D77" s="169"/>
      <c r="E77" s="160"/>
      <c r="F77" s="169"/>
      <c r="G77" s="160"/>
      <c r="H77" s="169"/>
      <c r="I77" s="160"/>
      <c r="J77" s="169"/>
      <c r="K77" s="160"/>
      <c r="L77" s="169"/>
      <c r="M77" s="160"/>
      <c r="N77" s="169"/>
      <c r="O77" s="160"/>
      <c r="P77" s="169"/>
      <c r="Q77" s="160"/>
      <c r="R77" s="169"/>
      <c r="S77" s="160"/>
      <c r="T77" s="169"/>
      <c r="U77" s="160"/>
      <c r="V77" s="169"/>
      <c r="W77" s="160"/>
      <c r="X77" s="169"/>
      <c r="Y77" s="160"/>
      <c r="Z77" s="169"/>
      <c r="AA77" s="160"/>
      <c r="AB77" s="169"/>
      <c r="AC77" s="160"/>
      <c r="AD77" s="169"/>
      <c r="AE77" s="160"/>
      <c r="AF77" s="169"/>
      <c r="AG77" s="160"/>
      <c r="AH77" s="169"/>
      <c r="AI77" s="160"/>
      <c r="AJ77" s="169"/>
      <c r="AK77" s="160"/>
      <c r="AL77" s="169"/>
      <c r="AM77" s="160"/>
      <c r="AN77" s="169"/>
      <c r="AO77" s="160"/>
      <c r="AP77" s="169"/>
      <c r="AQ77" s="160"/>
      <c r="AR77" s="169"/>
      <c r="AS77" s="160"/>
      <c r="AT77" s="169"/>
      <c r="AU77" s="160"/>
      <c r="AV77" s="169"/>
      <c r="AW77" s="160"/>
      <c r="AX77" s="169"/>
      <c r="AY77" s="160"/>
      <c r="AZ77" s="169"/>
      <c r="BA77" s="160"/>
      <c r="BB77" s="169"/>
      <c r="BC77" s="160"/>
      <c r="BD77" s="169"/>
      <c r="BE77" s="160"/>
      <c r="BF77" s="169"/>
      <c r="BG77" s="160"/>
      <c r="BH77" s="169"/>
      <c r="BI77" s="160"/>
      <c r="BJ77" s="169"/>
      <c r="BK77" s="160"/>
      <c r="BL77" s="169"/>
      <c r="BM77" s="264"/>
    </row>
    <row r="78" spans="1:65" s="98" customFormat="1" ht="19" thickBot="1">
      <c r="A78" s="100"/>
      <c r="B78" s="337"/>
      <c r="C78" s="144" t="s">
        <v>87</v>
      </c>
      <c r="D78" s="333"/>
      <c r="E78" s="334"/>
      <c r="F78" s="333"/>
      <c r="G78" s="334"/>
      <c r="H78" s="333"/>
      <c r="I78" s="334"/>
      <c r="J78" s="333"/>
      <c r="K78" s="334"/>
      <c r="L78" s="333"/>
      <c r="M78" s="334"/>
      <c r="N78" s="333"/>
      <c r="O78" s="334"/>
      <c r="P78" s="333"/>
      <c r="Q78" s="334"/>
      <c r="R78" s="333"/>
      <c r="S78" s="334"/>
      <c r="T78" s="333"/>
      <c r="U78" s="334"/>
      <c r="V78" s="333"/>
      <c r="W78" s="334"/>
      <c r="X78" s="333"/>
      <c r="Y78" s="334"/>
      <c r="Z78" s="333"/>
      <c r="AA78" s="334"/>
      <c r="AB78" s="333"/>
      <c r="AC78" s="334"/>
      <c r="AD78" s="333"/>
      <c r="AE78" s="334"/>
      <c r="AF78" s="333"/>
      <c r="AG78" s="334"/>
      <c r="AH78" s="333"/>
      <c r="AI78" s="334"/>
      <c r="AJ78" s="333"/>
      <c r="AK78" s="334"/>
      <c r="AL78" s="333"/>
      <c r="AM78" s="334"/>
      <c r="AN78" s="333"/>
      <c r="AO78" s="334"/>
      <c r="AP78" s="333"/>
      <c r="AQ78" s="334"/>
      <c r="AR78" s="333"/>
      <c r="AS78" s="334"/>
      <c r="AT78" s="333"/>
      <c r="AU78" s="334"/>
      <c r="AV78" s="333"/>
      <c r="AW78" s="334"/>
      <c r="AX78" s="333"/>
      <c r="AY78" s="334"/>
      <c r="AZ78" s="333"/>
      <c r="BA78" s="334"/>
      <c r="BB78" s="333"/>
      <c r="BC78" s="334"/>
      <c r="BD78" s="333"/>
      <c r="BE78" s="334"/>
      <c r="BF78" s="333"/>
      <c r="BG78" s="334"/>
      <c r="BH78" s="333"/>
      <c r="BI78" s="334"/>
      <c r="BJ78" s="333"/>
      <c r="BK78" s="334"/>
      <c r="BL78" s="333"/>
      <c r="BM78" s="335"/>
    </row>
    <row r="79" spans="1:65" s="98" customFormat="1" ht="20" thickTop="1" thickBot="1">
      <c r="A79" s="100"/>
      <c r="B79" s="338"/>
      <c r="C79" s="152" t="s">
        <v>88</v>
      </c>
      <c r="D79" s="324">
        <f>SUM(D68:D77)</f>
        <v>0</v>
      </c>
      <c r="E79" s="325"/>
      <c r="F79" s="324">
        <f>SUM(F68:F77)</f>
        <v>0</v>
      </c>
      <c r="G79" s="325"/>
      <c r="H79" s="324">
        <f t="shared" ref="H79" si="210">SUM(H68:H77)</f>
        <v>0</v>
      </c>
      <c r="I79" s="325"/>
      <c r="J79" s="324">
        <f t="shared" ref="J79" si="211">SUM(J68:J77)</f>
        <v>0</v>
      </c>
      <c r="K79" s="325"/>
      <c r="L79" s="324">
        <f t="shared" ref="L79" si="212">SUM(L68:L77)</f>
        <v>0</v>
      </c>
      <c r="M79" s="325"/>
      <c r="N79" s="324">
        <f t="shared" ref="N79" si="213">SUM(N68:N77)</f>
        <v>0</v>
      </c>
      <c r="O79" s="325"/>
      <c r="P79" s="324">
        <f t="shared" ref="P79" si="214">SUM(P68:P77)</f>
        <v>0</v>
      </c>
      <c r="Q79" s="325"/>
      <c r="R79" s="324">
        <f t="shared" ref="R79" si="215">SUM(R68:R77)</f>
        <v>0</v>
      </c>
      <c r="S79" s="325"/>
      <c r="T79" s="324">
        <f t="shared" ref="T79" si="216">SUM(T68:T77)</f>
        <v>0</v>
      </c>
      <c r="U79" s="325"/>
      <c r="V79" s="324">
        <f t="shared" ref="V79" si="217">SUM(V68:V77)</f>
        <v>0</v>
      </c>
      <c r="W79" s="325"/>
      <c r="X79" s="324">
        <f t="shared" ref="X79" si="218">SUM(X68:X77)</f>
        <v>0</v>
      </c>
      <c r="Y79" s="325"/>
      <c r="Z79" s="324">
        <f t="shared" ref="Z79" si="219">SUM(Z68:Z77)</f>
        <v>0</v>
      </c>
      <c r="AA79" s="325"/>
      <c r="AB79" s="324">
        <f t="shared" ref="AB79" si="220">SUM(AB68:AB77)</f>
        <v>0</v>
      </c>
      <c r="AC79" s="325"/>
      <c r="AD79" s="324">
        <f t="shared" ref="AD79" si="221">SUM(AD68:AD77)</f>
        <v>0</v>
      </c>
      <c r="AE79" s="325"/>
      <c r="AF79" s="324">
        <f t="shared" ref="AF79" si="222">SUM(AF68:AF77)</f>
        <v>0</v>
      </c>
      <c r="AG79" s="325"/>
      <c r="AH79" s="324">
        <f t="shared" ref="AH79" si="223">SUM(AH68:AH77)</f>
        <v>0</v>
      </c>
      <c r="AI79" s="325"/>
      <c r="AJ79" s="324">
        <f t="shared" ref="AJ79" si="224">SUM(AJ68:AJ77)</f>
        <v>0</v>
      </c>
      <c r="AK79" s="325"/>
      <c r="AL79" s="324">
        <f t="shared" ref="AL79" si="225">SUM(AL68:AL77)</f>
        <v>0</v>
      </c>
      <c r="AM79" s="325"/>
      <c r="AN79" s="324">
        <f t="shared" ref="AN79" si="226">SUM(AN68:AN77)</f>
        <v>0</v>
      </c>
      <c r="AO79" s="325"/>
      <c r="AP79" s="324">
        <f t="shared" ref="AP79" si="227">SUM(AP68:AP77)</f>
        <v>0</v>
      </c>
      <c r="AQ79" s="325"/>
      <c r="AR79" s="324">
        <f t="shared" ref="AR79" si="228">SUM(AR68:AR77)</f>
        <v>0</v>
      </c>
      <c r="AS79" s="325"/>
      <c r="AT79" s="324">
        <f t="shared" ref="AT79" si="229">SUM(AT68:AT77)</f>
        <v>0</v>
      </c>
      <c r="AU79" s="325"/>
      <c r="AV79" s="324">
        <f t="shared" ref="AV79" si="230">SUM(AV68:AV77)</f>
        <v>0</v>
      </c>
      <c r="AW79" s="325"/>
      <c r="AX79" s="324">
        <f t="shared" ref="AX79" si="231">SUM(AX68:AX77)</f>
        <v>0</v>
      </c>
      <c r="AY79" s="325"/>
      <c r="AZ79" s="324">
        <f t="shared" ref="AZ79" si="232">SUM(AZ68:AZ77)</f>
        <v>0</v>
      </c>
      <c r="BA79" s="325"/>
      <c r="BB79" s="324">
        <f t="shared" ref="BB79" si="233">SUM(BB68:BB77)</f>
        <v>0</v>
      </c>
      <c r="BC79" s="325"/>
      <c r="BD79" s="324">
        <f t="shared" ref="BD79" si="234">SUM(BD68:BD77)</f>
        <v>0</v>
      </c>
      <c r="BE79" s="325"/>
      <c r="BF79" s="324">
        <f t="shared" ref="BF79" si="235">SUM(BF68:BF77)</f>
        <v>0</v>
      </c>
      <c r="BG79" s="325"/>
      <c r="BH79" s="324">
        <f t="shared" ref="BH79" si="236">SUM(BH68:BH77)</f>
        <v>0</v>
      </c>
      <c r="BI79" s="325"/>
      <c r="BJ79" s="324">
        <f t="shared" ref="BJ79" si="237">SUM(BJ68:BJ77)</f>
        <v>0</v>
      </c>
      <c r="BK79" s="325"/>
      <c r="BL79" s="324">
        <f t="shared" ref="BL79" si="238">SUM(BL68:BL77)</f>
        <v>0</v>
      </c>
      <c r="BM79" s="326"/>
    </row>
    <row r="80" spans="1:65" s="98" customFormat="1" ht="19" thickTop="1">
      <c r="A80" s="100"/>
      <c r="B80" s="337" t="s">
        <v>6</v>
      </c>
      <c r="C80" s="170">
        <f>設定!J5</f>
        <v>0</v>
      </c>
      <c r="D80" s="146"/>
      <c r="E80" s="163"/>
      <c r="F80" s="146"/>
      <c r="G80" s="163"/>
      <c r="H80" s="146"/>
      <c r="I80" s="163"/>
      <c r="J80" s="146"/>
      <c r="K80" s="163"/>
      <c r="L80" s="146"/>
      <c r="M80" s="163"/>
      <c r="N80" s="146"/>
      <c r="O80" s="163"/>
      <c r="P80" s="146"/>
      <c r="Q80" s="163"/>
      <c r="R80" s="146"/>
      <c r="S80" s="163"/>
      <c r="T80" s="146"/>
      <c r="U80" s="163"/>
      <c r="V80" s="146"/>
      <c r="W80" s="163"/>
      <c r="X80" s="146"/>
      <c r="Y80" s="163"/>
      <c r="Z80" s="146"/>
      <c r="AA80" s="163"/>
      <c r="AB80" s="146"/>
      <c r="AC80" s="163"/>
      <c r="AD80" s="146"/>
      <c r="AE80" s="163"/>
      <c r="AF80" s="146"/>
      <c r="AG80" s="163"/>
      <c r="AH80" s="146"/>
      <c r="AI80" s="163"/>
      <c r="AJ80" s="146"/>
      <c r="AK80" s="163"/>
      <c r="AL80" s="146"/>
      <c r="AM80" s="163"/>
      <c r="AN80" s="146"/>
      <c r="AO80" s="163"/>
      <c r="AP80" s="146"/>
      <c r="AQ80" s="163"/>
      <c r="AR80" s="146"/>
      <c r="AS80" s="163"/>
      <c r="AT80" s="146"/>
      <c r="AU80" s="163"/>
      <c r="AV80" s="146"/>
      <c r="AW80" s="163"/>
      <c r="AX80" s="146"/>
      <c r="AY80" s="163"/>
      <c r="AZ80" s="146"/>
      <c r="BA80" s="163"/>
      <c r="BB80" s="146"/>
      <c r="BC80" s="163"/>
      <c r="BD80" s="146"/>
      <c r="BE80" s="163"/>
      <c r="BF80" s="146"/>
      <c r="BG80" s="163"/>
      <c r="BH80" s="146"/>
      <c r="BI80" s="163"/>
      <c r="BJ80" s="146"/>
      <c r="BK80" s="163"/>
      <c r="BL80" s="146"/>
      <c r="BM80" s="260"/>
    </row>
    <row r="81" spans="1:65" s="98" customFormat="1">
      <c r="A81" s="100"/>
      <c r="B81" s="337"/>
      <c r="C81" s="110">
        <f>設定!J6</f>
        <v>0</v>
      </c>
      <c r="D81" s="143"/>
      <c r="E81" s="160"/>
      <c r="F81" s="143"/>
      <c r="G81" s="160"/>
      <c r="H81" s="143"/>
      <c r="I81" s="160"/>
      <c r="J81" s="143"/>
      <c r="K81" s="160"/>
      <c r="L81" s="143"/>
      <c r="M81" s="160"/>
      <c r="N81" s="143"/>
      <c r="O81" s="160"/>
      <c r="P81" s="143"/>
      <c r="Q81" s="160"/>
      <c r="R81" s="143"/>
      <c r="S81" s="160"/>
      <c r="T81" s="143"/>
      <c r="U81" s="160"/>
      <c r="V81" s="143"/>
      <c r="W81" s="160"/>
      <c r="X81" s="143"/>
      <c r="Y81" s="160"/>
      <c r="Z81" s="143"/>
      <c r="AA81" s="160"/>
      <c r="AB81" s="143"/>
      <c r="AC81" s="160"/>
      <c r="AD81" s="143"/>
      <c r="AE81" s="160"/>
      <c r="AF81" s="143"/>
      <c r="AG81" s="160"/>
      <c r="AH81" s="143"/>
      <c r="AI81" s="160"/>
      <c r="AJ81" s="143"/>
      <c r="AK81" s="160"/>
      <c r="AL81" s="143"/>
      <c r="AM81" s="160"/>
      <c r="AN81" s="143"/>
      <c r="AO81" s="160"/>
      <c r="AP81" s="143"/>
      <c r="AQ81" s="160"/>
      <c r="AR81" s="143"/>
      <c r="AS81" s="160"/>
      <c r="AT81" s="143"/>
      <c r="AU81" s="160"/>
      <c r="AV81" s="143"/>
      <c r="AW81" s="160"/>
      <c r="AX81" s="143"/>
      <c r="AY81" s="160"/>
      <c r="AZ81" s="143"/>
      <c r="BA81" s="160"/>
      <c r="BB81" s="143"/>
      <c r="BC81" s="160"/>
      <c r="BD81" s="143"/>
      <c r="BE81" s="160"/>
      <c r="BF81" s="143"/>
      <c r="BG81" s="160"/>
      <c r="BH81" s="143"/>
      <c r="BI81" s="160"/>
      <c r="BJ81" s="143"/>
      <c r="BK81" s="160"/>
      <c r="BL81" s="143"/>
      <c r="BM81" s="264"/>
    </row>
    <row r="82" spans="1:65" s="98" customFormat="1">
      <c r="A82" s="100"/>
      <c r="B82" s="337"/>
      <c r="C82" s="114">
        <f>設定!J7</f>
        <v>0</v>
      </c>
      <c r="D82" s="149"/>
      <c r="E82" s="164"/>
      <c r="F82" s="149"/>
      <c r="G82" s="164"/>
      <c r="H82" s="149"/>
      <c r="I82" s="164"/>
      <c r="J82" s="149"/>
      <c r="K82" s="164"/>
      <c r="L82" s="149"/>
      <c r="M82" s="164"/>
      <c r="N82" s="149"/>
      <c r="O82" s="164"/>
      <c r="P82" s="149"/>
      <c r="Q82" s="164"/>
      <c r="R82" s="149"/>
      <c r="S82" s="164"/>
      <c r="T82" s="149"/>
      <c r="U82" s="164"/>
      <c r="V82" s="149"/>
      <c r="W82" s="164"/>
      <c r="X82" s="149"/>
      <c r="Y82" s="164"/>
      <c r="Z82" s="149"/>
      <c r="AA82" s="164"/>
      <c r="AB82" s="149"/>
      <c r="AC82" s="164"/>
      <c r="AD82" s="149"/>
      <c r="AE82" s="164"/>
      <c r="AF82" s="149"/>
      <c r="AG82" s="164"/>
      <c r="AH82" s="149"/>
      <c r="AI82" s="164"/>
      <c r="AJ82" s="149"/>
      <c r="AK82" s="164"/>
      <c r="AL82" s="149"/>
      <c r="AM82" s="164"/>
      <c r="AN82" s="149"/>
      <c r="AO82" s="164"/>
      <c r="AP82" s="149"/>
      <c r="AQ82" s="164"/>
      <c r="AR82" s="149"/>
      <c r="AS82" s="164"/>
      <c r="AT82" s="149"/>
      <c r="AU82" s="164"/>
      <c r="AV82" s="149"/>
      <c r="AW82" s="164"/>
      <c r="AX82" s="149"/>
      <c r="AY82" s="164"/>
      <c r="AZ82" s="149"/>
      <c r="BA82" s="164"/>
      <c r="BB82" s="149"/>
      <c r="BC82" s="164"/>
      <c r="BD82" s="149"/>
      <c r="BE82" s="164"/>
      <c r="BF82" s="149"/>
      <c r="BG82" s="164"/>
      <c r="BH82" s="149"/>
      <c r="BI82" s="164"/>
      <c r="BJ82" s="149"/>
      <c r="BK82" s="164"/>
      <c r="BL82" s="149"/>
      <c r="BM82" s="262"/>
    </row>
    <row r="83" spans="1:65" s="98" customFormat="1">
      <c r="A83" s="100"/>
      <c r="B83" s="337"/>
      <c r="C83" s="110">
        <f>設定!J8</f>
        <v>0</v>
      </c>
      <c r="D83" s="143"/>
      <c r="E83" s="160"/>
      <c r="F83" s="143"/>
      <c r="G83" s="160"/>
      <c r="H83" s="143"/>
      <c r="I83" s="160"/>
      <c r="J83" s="143"/>
      <c r="K83" s="160"/>
      <c r="L83" s="143"/>
      <c r="M83" s="160"/>
      <c r="N83" s="143"/>
      <c r="O83" s="160"/>
      <c r="P83" s="143"/>
      <c r="Q83" s="160"/>
      <c r="R83" s="143"/>
      <c r="S83" s="160"/>
      <c r="T83" s="143"/>
      <c r="U83" s="160"/>
      <c r="V83" s="143"/>
      <c r="W83" s="160"/>
      <c r="X83" s="143"/>
      <c r="Y83" s="160"/>
      <c r="Z83" s="143"/>
      <c r="AA83" s="160"/>
      <c r="AB83" s="143"/>
      <c r="AC83" s="160"/>
      <c r="AD83" s="143"/>
      <c r="AE83" s="160"/>
      <c r="AF83" s="143"/>
      <c r="AG83" s="160"/>
      <c r="AH83" s="143"/>
      <c r="AI83" s="160"/>
      <c r="AJ83" s="143"/>
      <c r="AK83" s="160"/>
      <c r="AL83" s="143"/>
      <c r="AM83" s="160"/>
      <c r="AN83" s="143"/>
      <c r="AO83" s="160"/>
      <c r="AP83" s="143"/>
      <c r="AQ83" s="160"/>
      <c r="AR83" s="143"/>
      <c r="AS83" s="160"/>
      <c r="AT83" s="143"/>
      <c r="AU83" s="160"/>
      <c r="AV83" s="143"/>
      <c r="AW83" s="160"/>
      <c r="AX83" s="143"/>
      <c r="AY83" s="160"/>
      <c r="AZ83" s="143"/>
      <c r="BA83" s="160"/>
      <c r="BB83" s="143"/>
      <c r="BC83" s="160"/>
      <c r="BD83" s="143"/>
      <c r="BE83" s="160"/>
      <c r="BF83" s="143"/>
      <c r="BG83" s="160"/>
      <c r="BH83" s="143"/>
      <c r="BI83" s="160"/>
      <c r="BJ83" s="143"/>
      <c r="BK83" s="160"/>
      <c r="BL83" s="143"/>
      <c r="BM83" s="264"/>
    </row>
    <row r="84" spans="1:65" s="98" customFormat="1">
      <c r="A84" s="100"/>
      <c r="B84" s="337"/>
      <c r="C84" s="114">
        <f>設定!J9</f>
        <v>0</v>
      </c>
      <c r="D84" s="149"/>
      <c r="E84" s="164"/>
      <c r="F84" s="149"/>
      <c r="G84" s="164"/>
      <c r="H84" s="149"/>
      <c r="I84" s="164"/>
      <c r="J84" s="149"/>
      <c r="K84" s="164"/>
      <c r="L84" s="149"/>
      <c r="M84" s="164"/>
      <c r="N84" s="149"/>
      <c r="O84" s="164"/>
      <c r="P84" s="149"/>
      <c r="Q84" s="164"/>
      <c r="R84" s="149"/>
      <c r="S84" s="164"/>
      <c r="T84" s="149"/>
      <c r="U84" s="164"/>
      <c r="V84" s="149"/>
      <c r="W84" s="164"/>
      <c r="X84" s="149"/>
      <c r="Y84" s="164"/>
      <c r="Z84" s="149"/>
      <c r="AA84" s="164"/>
      <c r="AB84" s="149"/>
      <c r="AC84" s="164"/>
      <c r="AD84" s="149"/>
      <c r="AE84" s="164"/>
      <c r="AF84" s="149"/>
      <c r="AG84" s="164"/>
      <c r="AH84" s="149"/>
      <c r="AI84" s="164"/>
      <c r="AJ84" s="149"/>
      <c r="AK84" s="164"/>
      <c r="AL84" s="149"/>
      <c r="AM84" s="164"/>
      <c r="AN84" s="149"/>
      <c r="AO84" s="164"/>
      <c r="AP84" s="149"/>
      <c r="AQ84" s="164"/>
      <c r="AR84" s="149"/>
      <c r="AS84" s="164"/>
      <c r="AT84" s="149"/>
      <c r="AU84" s="164"/>
      <c r="AV84" s="149"/>
      <c r="AW84" s="164"/>
      <c r="AX84" s="149"/>
      <c r="AY84" s="164"/>
      <c r="AZ84" s="149"/>
      <c r="BA84" s="164"/>
      <c r="BB84" s="149"/>
      <c r="BC84" s="164"/>
      <c r="BD84" s="149"/>
      <c r="BE84" s="164"/>
      <c r="BF84" s="149"/>
      <c r="BG84" s="164"/>
      <c r="BH84" s="149"/>
      <c r="BI84" s="164"/>
      <c r="BJ84" s="149"/>
      <c r="BK84" s="164"/>
      <c r="BL84" s="149"/>
      <c r="BM84" s="262"/>
    </row>
    <row r="85" spans="1:65" s="98" customFormat="1">
      <c r="A85" s="100"/>
      <c r="B85" s="337"/>
      <c r="C85" s="110">
        <f>設定!J10</f>
        <v>0</v>
      </c>
      <c r="D85" s="143"/>
      <c r="E85" s="160"/>
      <c r="F85" s="143"/>
      <c r="G85" s="160"/>
      <c r="H85" s="143"/>
      <c r="I85" s="160"/>
      <c r="J85" s="143"/>
      <c r="K85" s="160"/>
      <c r="L85" s="143"/>
      <c r="M85" s="160"/>
      <c r="N85" s="143"/>
      <c r="O85" s="160"/>
      <c r="P85" s="143"/>
      <c r="Q85" s="160"/>
      <c r="R85" s="143"/>
      <c r="S85" s="160"/>
      <c r="T85" s="143"/>
      <c r="U85" s="160"/>
      <c r="V85" s="143"/>
      <c r="W85" s="160"/>
      <c r="X85" s="143"/>
      <c r="Y85" s="160"/>
      <c r="Z85" s="143"/>
      <c r="AA85" s="160"/>
      <c r="AB85" s="143"/>
      <c r="AC85" s="160"/>
      <c r="AD85" s="143"/>
      <c r="AE85" s="160"/>
      <c r="AF85" s="143"/>
      <c r="AG85" s="160"/>
      <c r="AH85" s="143"/>
      <c r="AI85" s="160"/>
      <c r="AJ85" s="143"/>
      <c r="AK85" s="160"/>
      <c r="AL85" s="143"/>
      <c r="AM85" s="160"/>
      <c r="AN85" s="143"/>
      <c r="AO85" s="160"/>
      <c r="AP85" s="143"/>
      <c r="AQ85" s="160"/>
      <c r="AR85" s="143"/>
      <c r="AS85" s="160"/>
      <c r="AT85" s="143"/>
      <c r="AU85" s="160"/>
      <c r="AV85" s="143"/>
      <c r="AW85" s="160"/>
      <c r="AX85" s="143"/>
      <c r="AY85" s="160"/>
      <c r="AZ85" s="143"/>
      <c r="BA85" s="160"/>
      <c r="BB85" s="143"/>
      <c r="BC85" s="160"/>
      <c r="BD85" s="143"/>
      <c r="BE85" s="160"/>
      <c r="BF85" s="143"/>
      <c r="BG85" s="160"/>
      <c r="BH85" s="143"/>
      <c r="BI85" s="160"/>
      <c r="BJ85" s="143"/>
      <c r="BK85" s="160"/>
      <c r="BL85" s="143"/>
      <c r="BM85" s="264"/>
    </row>
    <row r="86" spans="1:65" s="98" customFormat="1">
      <c r="A86" s="100"/>
      <c r="B86" s="337"/>
      <c r="C86" s="114">
        <f>設定!J11</f>
        <v>0</v>
      </c>
      <c r="D86" s="149"/>
      <c r="E86" s="164"/>
      <c r="F86" s="149"/>
      <c r="G86" s="164"/>
      <c r="H86" s="149"/>
      <c r="I86" s="164"/>
      <c r="J86" s="149"/>
      <c r="K86" s="164"/>
      <c r="L86" s="149"/>
      <c r="M86" s="164"/>
      <c r="N86" s="149"/>
      <c r="O86" s="164"/>
      <c r="P86" s="149"/>
      <c r="Q86" s="164"/>
      <c r="R86" s="149"/>
      <c r="S86" s="164"/>
      <c r="T86" s="149"/>
      <c r="U86" s="164"/>
      <c r="V86" s="149"/>
      <c r="W86" s="164"/>
      <c r="X86" s="149"/>
      <c r="Y86" s="164"/>
      <c r="Z86" s="149"/>
      <c r="AA86" s="164"/>
      <c r="AB86" s="149"/>
      <c r="AC86" s="164"/>
      <c r="AD86" s="149"/>
      <c r="AE86" s="164"/>
      <c r="AF86" s="149"/>
      <c r="AG86" s="164"/>
      <c r="AH86" s="149"/>
      <c r="AI86" s="164"/>
      <c r="AJ86" s="149"/>
      <c r="AK86" s="164"/>
      <c r="AL86" s="149"/>
      <c r="AM86" s="164"/>
      <c r="AN86" s="149"/>
      <c r="AO86" s="164"/>
      <c r="AP86" s="149"/>
      <c r="AQ86" s="164"/>
      <c r="AR86" s="149"/>
      <c r="AS86" s="164"/>
      <c r="AT86" s="149"/>
      <c r="AU86" s="164"/>
      <c r="AV86" s="149"/>
      <c r="AW86" s="164"/>
      <c r="AX86" s="149"/>
      <c r="AY86" s="164"/>
      <c r="AZ86" s="149"/>
      <c r="BA86" s="164"/>
      <c r="BB86" s="149"/>
      <c r="BC86" s="164"/>
      <c r="BD86" s="149"/>
      <c r="BE86" s="164"/>
      <c r="BF86" s="149"/>
      <c r="BG86" s="164"/>
      <c r="BH86" s="149"/>
      <c r="BI86" s="164"/>
      <c r="BJ86" s="149"/>
      <c r="BK86" s="164"/>
      <c r="BL86" s="149"/>
      <c r="BM86" s="262"/>
    </row>
    <row r="87" spans="1:65" s="98" customFormat="1">
      <c r="A87" s="100"/>
      <c r="B87" s="337"/>
      <c r="C87" s="110">
        <f>設定!J12</f>
        <v>0</v>
      </c>
      <c r="D87" s="143"/>
      <c r="E87" s="160"/>
      <c r="F87" s="143"/>
      <c r="G87" s="160"/>
      <c r="H87" s="143"/>
      <c r="I87" s="160"/>
      <c r="J87" s="143"/>
      <c r="K87" s="160"/>
      <c r="L87" s="143"/>
      <c r="M87" s="160"/>
      <c r="N87" s="143"/>
      <c r="O87" s="160"/>
      <c r="P87" s="143"/>
      <c r="Q87" s="160"/>
      <c r="R87" s="143"/>
      <c r="S87" s="160"/>
      <c r="T87" s="143"/>
      <c r="U87" s="160"/>
      <c r="V87" s="143"/>
      <c r="W87" s="160"/>
      <c r="X87" s="143"/>
      <c r="Y87" s="160"/>
      <c r="Z87" s="143"/>
      <c r="AA87" s="160"/>
      <c r="AB87" s="143"/>
      <c r="AC87" s="160"/>
      <c r="AD87" s="143"/>
      <c r="AE87" s="160"/>
      <c r="AF87" s="143"/>
      <c r="AG87" s="160"/>
      <c r="AH87" s="143"/>
      <c r="AI87" s="160"/>
      <c r="AJ87" s="143"/>
      <c r="AK87" s="160"/>
      <c r="AL87" s="143"/>
      <c r="AM87" s="160"/>
      <c r="AN87" s="143"/>
      <c r="AO87" s="160"/>
      <c r="AP87" s="143"/>
      <c r="AQ87" s="160"/>
      <c r="AR87" s="143"/>
      <c r="AS87" s="160"/>
      <c r="AT87" s="143"/>
      <c r="AU87" s="160"/>
      <c r="AV87" s="143"/>
      <c r="AW87" s="160"/>
      <c r="AX87" s="143"/>
      <c r="AY87" s="160"/>
      <c r="AZ87" s="143"/>
      <c r="BA87" s="160"/>
      <c r="BB87" s="143"/>
      <c r="BC87" s="160"/>
      <c r="BD87" s="143"/>
      <c r="BE87" s="160"/>
      <c r="BF87" s="143"/>
      <c r="BG87" s="160"/>
      <c r="BH87" s="143"/>
      <c r="BI87" s="160"/>
      <c r="BJ87" s="143"/>
      <c r="BK87" s="160"/>
      <c r="BL87" s="143"/>
      <c r="BM87" s="264"/>
    </row>
    <row r="88" spans="1:65" s="98" customFormat="1">
      <c r="A88" s="100"/>
      <c r="B88" s="337"/>
      <c r="C88" s="114">
        <f>設定!J13</f>
        <v>0</v>
      </c>
      <c r="D88" s="149"/>
      <c r="E88" s="164"/>
      <c r="F88" s="149"/>
      <c r="G88" s="164"/>
      <c r="H88" s="149"/>
      <c r="I88" s="164"/>
      <c r="J88" s="149"/>
      <c r="K88" s="164"/>
      <c r="L88" s="149"/>
      <c r="M88" s="164"/>
      <c r="N88" s="149"/>
      <c r="O88" s="164"/>
      <c r="P88" s="149"/>
      <c r="Q88" s="164"/>
      <c r="R88" s="149"/>
      <c r="S88" s="164"/>
      <c r="T88" s="149"/>
      <c r="U88" s="164"/>
      <c r="V88" s="149"/>
      <c r="W88" s="164"/>
      <c r="X88" s="149"/>
      <c r="Y88" s="164"/>
      <c r="Z88" s="149"/>
      <c r="AA88" s="164"/>
      <c r="AB88" s="149"/>
      <c r="AC88" s="164"/>
      <c r="AD88" s="149"/>
      <c r="AE88" s="164"/>
      <c r="AF88" s="149"/>
      <c r="AG88" s="164"/>
      <c r="AH88" s="149"/>
      <c r="AI88" s="164"/>
      <c r="AJ88" s="149"/>
      <c r="AK88" s="164"/>
      <c r="AL88" s="149"/>
      <c r="AM88" s="164"/>
      <c r="AN88" s="149"/>
      <c r="AO88" s="164"/>
      <c r="AP88" s="149"/>
      <c r="AQ88" s="164"/>
      <c r="AR88" s="149"/>
      <c r="AS88" s="164"/>
      <c r="AT88" s="149"/>
      <c r="AU88" s="164"/>
      <c r="AV88" s="149"/>
      <c r="AW88" s="164"/>
      <c r="AX88" s="149"/>
      <c r="AY88" s="164"/>
      <c r="AZ88" s="149"/>
      <c r="BA88" s="164"/>
      <c r="BB88" s="149"/>
      <c r="BC88" s="164"/>
      <c r="BD88" s="149"/>
      <c r="BE88" s="164"/>
      <c r="BF88" s="149"/>
      <c r="BG88" s="164"/>
      <c r="BH88" s="149"/>
      <c r="BI88" s="164"/>
      <c r="BJ88" s="149"/>
      <c r="BK88" s="164"/>
      <c r="BL88" s="149"/>
      <c r="BM88" s="262"/>
    </row>
    <row r="89" spans="1:65" s="98" customFormat="1">
      <c r="A89" s="100"/>
      <c r="B89" s="337"/>
      <c r="C89" s="151">
        <f>設定!J14</f>
        <v>0</v>
      </c>
      <c r="D89" s="169"/>
      <c r="E89" s="160"/>
      <c r="F89" s="169"/>
      <c r="G89" s="160"/>
      <c r="H89" s="169"/>
      <c r="I89" s="160"/>
      <c r="J89" s="169"/>
      <c r="K89" s="160"/>
      <c r="L89" s="169"/>
      <c r="M89" s="160"/>
      <c r="N89" s="169"/>
      <c r="O89" s="160"/>
      <c r="P89" s="169"/>
      <c r="Q89" s="160"/>
      <c r="R89" s="169"/>
      <c r="S89" s="160"/>
      <c r="T89" s="169"/>
      <c r="U89" s="160"/>
      <c r="V89" s="169"/>
      <c r="W89" s="160"/>
      <c r="X89" s="169"/>
      <c r="Y89" s="160"/>
      <c r="Z89" s="169"/>
      <c r="AA89" s="160"/>
      <c r="AB89" s="169"/>
      <c r="AC89" s="160"/>
      <c r="AD89" s="169"/>
      <c r="AE89" s="160"/>
      <c r="AF89" s="169"/>
      <c r="AG89" s="160"/>
      <c r="AH89" s="169"/>
      <c r="AI89" s="160"/>
      <c r="AJ89" s="169"/>
      <c r="AK89" s="160"/>
      <c r="AL89" s="169"/>
      <c r="AM89" s="160"/>
      <c r="AN89" s="169"/>
      <c r="AO89" s="160"/>
      <c r="AP89" s="169"/>
      <c r="AQ89" s="160"/>
      <c r="AR89" s="169"/>
      <c r="AS89" s="160"/>
      <c r="AT89" s="169"/>
      <c r="AU89" s="160"/>
      <c r="AV89" s="169"/>
      <c r="AW89" s="160"/>
      <c r="AX89" s="169"/>
      <c r="AY89" s="160"/>
      <c r="AZ89" s="169"/>
      <c r="BA89" s="160"/>
      <c r="BB89" s="169"/>
      <c r="BC89" s="160"/>
      <c r="BD89" s="169"/>
      <c r="BE89" s="160"/>
      <c r="BF89" s="169"/>
      <c r="BG89" s="160"/>
      <c r="BH89" s="169"/>
      <c r="BI89" s="160"/>
      <c r="BJ89" s="169"/>
      <c r="BK89" s="160"/>
      <c r="BL89" s="169"/>
      <c r="BM89" s="264"/>
    </row>
    <row r="90" spans="1:65" s="98" customFormat="1" ht="19" thickBot="1">
      <c r="A90" s="100"/>
      <c r="B90" s="337"/>
      <c r="C90" s="144" t="s">
        <v>87</v>
      </c>
      <c r="D90" s="333"/>
      <c r="E90" s="334"/>
      <c r="F90" s="333"/>
      <c r="G90" s="334"/>
      <c r="H90" s="333"/>
      <c r="I90" s="334"/>
      <c r="J90" s="333"/>
      <c r="K90" s="334"/>
      <c r="L90" s="333"/>
      <c r="M90" s="334"/>
      <c r="N90" s="333"/>
      <c r="O90" s="334"/>
      <c r="P90" s="333"/>
      <c r="Q90" s="334"/>
      <c r="R90" s="333"/>
      <c r="S90" s="334"/>
      <c r="T90" s="333"/>
      <c r="U90" s="334"/>
      <c r="V90" s="333"/>
      <c r="W90" s="334"/>
      <c r="X90" s="333"/>
      <c r="Y90" s="334"/>
      <c r="Z90" s="333"/>
      <c r="AA90" s="334"/>
      <c r="AB90" s="333"/>
      <c r="AC90" s="334"/>
      <c r="AD90" s="333"/>
      <c r="AE90" s="334"/>
      <c r="AF90" s="333"/>
      <c r="AG90" s="334"/>
      <c r="AH90" s="333"/>
      <c r="AI90" s="334"/>
      <c r="AJ90" s="333"/>
      <c r="AK90" s="334"/>
      <c r="AL90" s="333"/>
      <c r="AM90" s="334"/>
      <c r="AN90" s="333"/>
      <c r="AO90" s="334"/>
      <c r="AP90" s="333"/>
      <c r="AQ90" s="334"/>
      <c r="AR90" s="333"/>
      <c r="AS90" s="334"/>
      <c r="AT90" s="333"/>
      <c r="AU90" s="334"/>
      <c r="AV90" s="333"/>
      <c r="AW90" s="334"/>
      <c r="AX90" s="333"/>
      <c r="AY90" s="334"/>
      <c r="AZ90" s="333"/>
      <c r="BA90" s="334"/>
      <c r="BB90" s="333"/>
      <c r="BC90" s="334"/>
      <c r="BD90" s="333"/>
      <c r="BE90" s="334"/>
      <c r="BF90" s="333"/>
      <c r="BG90" s="334"/>
      <c r="BH90" s="333"/>
      <c r="BI90" s="334"/>
      <c r="BJ90" s="333"/>
      <c r="BK90" s="334"/>
      <c r="BL90" s="333"/>
      <c r="BM90" s="335"/>
    </row>
    <row r="91" spans="1:65" s="98" customFormat="1" ht="20" thickTop="1" thickBot="1">
      <c r="A91" s="100"/>
      <c r="B91" s="338"/>
      <c r="C91" s="152" t="s">
        <v>88</v>
      </c>
      <c r="D91" s="324">
        <f>SUM(D80:D89)</f>
        <v>0</v>
      </c>
      <c r="E91" s="325"/>
      <c r="F91" s="324">
        <f>SUM(F80:F89)</f>
        <v>0</v>
      </c>
      <c r="G91" s="325"/>
      <c r="H91" s="324">
        <f>SUM(H80:H89)</f>
        <v>0</v>
      </c>
      <c r="I91" s="325"/>
      <c r="J91" s="324">
        <f>SUM(J80:J89)</f>
        <v>0</v>
      </c>
      <c r="K91" s="325"/>
      <c r="L91" s="324">
        <f>SUM(L80:L89)</f>
        <v>0</v>
      </c>
      <c r="M91" s="325"/>
      <c r="N91" s="324">
        <f>SUM(N80:N89)</f>
        <v>0</v>
      </c>
      <c r="O91" s="325"/>
      <c r="P91" s="324">
        <f>SUM(P80:P89)</f>
        <v>0</v>
      </c>
      <c r="Q91" s="325"/>
      <c r="R91" s="324">
        <f>SUM(R80:R89)</f>
        <v>0</v>
      </c>
      <c r="S91" s="325"/>
      <c r="T91" s="324">
        <f>SUM(T80:T89)</f>
        <v>0</v>
      </c>
      <c r="U91" s="325"/>
      <c r="V91" s="324">
        <f>SUM(V80:V89)</f>
        <v>0</v>
      </c>
      <c r="W91" s="325"/>
      <c r="X91" s="324">
        <f>SUM(X80:X89)</f>
        <v>0</v>
      </c>
      <c r="Y91" s="325"/>
      <c r="Z91" s="324">
        <f>SUM(Z80:Z89)</f>
        <v>0</v>
      </c>
      <c r="AA91" s="325"/>
      <c r="AB91" s="324">
        <f>SUM(AB80:AB89)</f>
        <v>0</v>
      </c>
      <c r="AC91" s="325"/>
      <c r="AD91" s="324">
        <f>SUM(AD80:AD89)</f>
        <v>0</v>
      </c>
      <c r="AE91" s="325"/>
      <c r="AF91" s="324">
        <f>SUM(AF80:AF89)</f>
        <v>0</v>
      </c>
      <c r="AG91" s="325"/>
      <c r="AH91" s="324">
        <f>SUM(AH80:AH89)</f>
        <v>0</v>
      </c>
      <c r="AI91" s="325"/>
      <c r="AJ91" s="324">
        <f>SUM(AJ80:AJ89)</f>
        <v>0</v>
      </c>
      <c r="AK91" s="325"/>
      <c r="AL91" s="324">
        <f>SUM(AL80:AL89)</f>
        <v>0</v>
      </c>
      <c r="AM91" s="325"/>
      <c r="AN91" s="324">
        <f>SUM(AN80:AN89)</f>
        <v>0</v>
      </c>
      <c r="AO91" s="325"/>
      <c r="AP91" s="324">
        <f>SUM(AP80:AP89)</f>
        <v>0</v>
      </c>
      <c r="AQ91" s="325"/>
      <c r="AR91" s="324">
        <f>SUM(AR80:AR89)</f>
        <v>0</v>
      </c>
      <c r="AS91" s="325"/>
      <c r="AT91" s="324">
        <f>SUM(AT80:AT89)</f>
        <v>0</v>
      </c>
      <c r="AU91" s="325"/>
      <c r="AV91" s="324">
        <f>SUM(AV80:AV89)</f>
        <v>0</v>
      </c>
      <c r="AW91" s="325"/>
      <c r="AX91" s="324">
        <f>SUM(AX80:AX89)</f>
        <v>0</v>
      </c>
      <c r="AY91" s="325"/>
      <c r="AZ91" s="324">
        <f>SUM(AZ80:AZ89)</f>
        <v>0</v>
      </c>
      <c r="BA91" s="325"/>
      <c r="BB91" s="324">
        <f>SUM(BB80:BB89)</f>
        <v>0</v>
      </c>
      <c r="BC91" s="325"/>
      <c r="BD91" s="324">
        <f>SUM(BD80:BD89)</f>
        <v>0</v>
      </c>
      <c r="BE91" s="325"/>
      <c r="BF91" s="324">
        <f>SUM(BF80:BF89)</f>
        <v>0</v>
      </c>
      <c r="BG91" s="325"/>
      <c r="BH91" s="324">
        <f>SUM(BH80:BH89)</f>
        <v>0</v>
      </c>
      <c r="BI91" s="325"/>
      <c r="BJ91" s="324">
        <f>SUM(BJ80:BJ89)</f>
        <v>0</v>
      </c>
      <c r="BK91" s="325"/>
      <c r="BL91" s="324">
        <f>SUM(BL80:BL89)</f>
        <v>0</v>
      </c>
      <c r="BM91" s="326"/>
    </row>
    <row r="92" spans="1:65" s="98" customFormat="1" ht="19" thickTop="1">
      <c r="A92" s="100"/>
      <c r="B92" s="336" t="s">
        <v>90</v>
      </c>
      <c r="C92" s="196" t="s">
        <v>90</v>
      </c>
      <c r="D92" s="149"/>
      <c r="E92" s="164"/>
      <c r="F92" s="149"/>
      <c r="G92" s="164"/>
      <c r="H92" s="149"/>
      <c r="I92" s="164"/>
      <c r="J92" s="149"/>
      <c r="K92" s="164"/>
      <c r="L92" s="149"/>
      <c r="M92" s="164"/>
      <c r="N92" s="149"/>
      <c r="O92" s="164"/>
      <c r="P92" s="149"/>
      <c r="Q92" s="164"/>
      <c r="R92" s="149"/>
      <c r="S92" s="164"/>
      <c r="T92" s="149"/>
      <c r="U92" s="164"/>
      <c r="V92" s="149"/>
      <c r="W92" s="164"/>
      <c r="X92" s="149"/>
      <c r="Y92" s="164"/>
      <c r="Z92" s="149"/>
      <c r="AA92" s="164"/>
      <c r="AB92" s="149"/>
      <c r="AC92" s="164"/>
      <c r="AD92" s="149"/>
      <c r="AE92" s="164"/>
      <c r="AF92" s="149"/>
      <c r="AG92" s="164"/>
      <c r="AH92" s="149"/>
      <c r="AI92" s="164"/>
      <c r="AJ92" s="149"/>
      <c r="AK92" s="164"/>
      <c r="AL92" s="149"/>
      <c r="AM92" s="164"/>
      <c r="AN92" s="149"/>
      <c r="AO92" s="164"/>
      <c r="AP92" s="149"/>
      <c r="AQ92" s="164"/>
      <c r="AR92" s="149"/>
      <c r="AS92" s="164"/>
      <c r="AT92" s="149"/>
      <c r="AU92" s="164"/>
      <c r="AV92" s="149"/>
      <c r="AW92" s="164"/>
      <c r="AX92" s="149"/>
      <c r="AY92" s="164"/>
      <c r="AZ92" s="149"/>
      <c r="BA92" s="164"/>
      <c r="BB92" s="149"/>
      <c r="BC92" s="164"/>
      <c r="BD92" s="149"/>
      <c r="BE92" s="164"/>
      <c r="BF92" s="149"/>
      <c r="BG92" s="164"/>
      <c r="BH92" s="149"/>
      <c r="BI92" s="164"/>
      <c r="BJ92" s="149"/>
      <c r="BK92" s="164"/>
      <c r="BL92" s="149"/>
      <c r="BM92" s="262"/>
    </row>
    <row r="93" spans="1:65" s="98" customFormat="1" ht="18.75" customHeight="1">
      <c r="A93" s="100"/>
      <c r="B93" s="337"/>
      <c r="C93" s="197">
        <v>1</v>
      </c>
      <c r="D93" s="169"/>
      <c r="E93" s="160"/>
      <c r="F93" s="169"/>
      <c r="G93" s="160"/>
      <c r="H93" s="169"/>
      <c r="I93" s="160"/>
      <c r="J93" s="169"/>
      <c r="K93" s="160"/>
      <c r="L93" s="169"/>
      <c r="M93" s="160"/>
      <c r="N93" s="169"/>
      <c r="O93" s="160"/>
      <c r="P93" s="169"/>
      <c r="Q93" s="160"/>
      <c r="R93" s="169"/>
      <c r="S93" s="160"/>
      <c r="T93" s="169"/>
      <c r="U93" s="160"/>
      <c r="V93" s="169"/>
      <c r="W93" s="160"/>
      <c r="X93" s="169"/>
      <c r="Y93" s="160"/>
      <c r="Z93" s="169"/>
      <c r="AA93" s="160"/>
      <c r="AB93" s="169"/>
      <c r="AC93" s="160"/>
      <c r="AD93" s="169"/>
      <c r="AE93" s="160"/>
      <c r="AF93" s="169"/>
      <c r="AG93" s="160"/>
      <c r="AH93" s="169"/>
      <c r="AI93" s="160"/>
      <c r="AJ93" s="169"/>
      <c r="AK93" s="160"/>
      <c r="AL93" s="169"/>
      <c r="AM93" s="160"/>
      <c r="AN93" s="169"/>
      <c r="AO93" s="160"/>
      <c r="AP93" s="169"/>
      <c r="AQ93" s="160"/>
      <c r="AR93" s="169"/>
      <c r="AS93" s="160"/>
      <c r="AT93" s="169"/>
      <c r="AU93" s="160"/>
      <c r="AV93" s="169"/>
      <c r="AW93" s="160"/>
      <c r="AX93" s="169"/>
      <c r="AY93" s="160"/>
      <c r="AZ93" s="169"/>
      <c r="BA93" s="160"/>
      <c r="BB93" s="169"/>
      <c r="BC93" s="160"/>
      <c r="BD93" s="169"/>
      <c r="BE93" s="160"/>
      <c r="BF93" s="169"/>
      <c r="BG93" s="160"/>
      <c r="BH93" s="169"/>
      <c r="BI93" s="160"/>
      <c r="BJ93" s="169"/>
      <c r="BK93" s="160"/>
      <c r="BL93" s="169"/>
      <c r="BM93" s="264"/>
    </row>
    <row r="94" spans="1:65" s="98" customFormat="1" ht="19" thickBot="1">
      <c r="A94" s="100"/>
      <c r="B94" s="337"/>
      <c r="C94" s="144" t="s">
        <v>87</v>
      </c>
      <c r="D94" s="333"/>
      <c r="E94" s="334"/>
      <c r="F94" s="333"/>
      <c r="G94" s="334"/>
      <c r="H94" s="333"/>
      <c r="I94" s="334"/>
      <c r="J94" s="333"/>
      <c r="K94" s="334"/>
      <c r="L94" s="333"/>
      <c r="M94" s="334"/>
      <c r="N94" s="333"/>
      <c r="O94" s="334"/>
      <c r="P94" s="333"/>
      <c r="Q94" s="334"/>
      <c r="R94" s="333"/>
      <c r="S94" s="334"/>
      <c r="T94" s="333"/>
      <c r="U94" s="334"/>
      <c r="V94" s="333"/>
      <c r="W94" s="334"/>
      <c r="X94" s="333"/>
      <c r="Y94" s="334"/>
      <c r="Z94" s="333"/>
      <c r="AA94" s="334"/>
      <c r="AB94" s="333"/>
      <c r="AC94" s="334"/>
      <c r="AD94" s="333"/>
      <c r="AE94" s="334"/>
      <c r="AF94" s="333"/>
      <c r="AG94" s="334"/>
      <c r="AH94" s="333"/>
      <c r="AI94" s="334"/>
      <c r="AJ94" s="333"/>
      <c r="AK94" s="334"/>
      <c r="AL94" s="333"/>
      <c r="AM94" s="334"/>
      <c r="AN94" s="333"/>
      <c r="AO94" s="334"/>
      <c r="AP94" s="333"/>
      <c r="AQ94" s="334"/>
      <c r="AR94" s="333"/>
      <c r="AS94" s="334"/>
      <c r="AT94" s="333"/>
      <c r="AU94" s="334"/>
      <c r="AV94" s="333"/>
      <c r="AW94" s="334"/>
      <c r="AX94" s="333"/>
      <c r="AY94" s="334"/>
      <c r="AZ94" s="333"/>
      <c r="BA94" s="334"/>
      <c r="BB94" s="333"/>
      <c r="BC94" s="334"/>
      <c r="BD94" s="333"/>
      <c r="BE94" s="334"/>
      <c r="BF94" s="333"/>
      <c r="BG94" s="334"/>
      <c r="BH94" s="333"/>
      <c r="BI94" s="334"/>
      <c r="BJ94" s="333"/>
      <c r="BK94" s="334"/>
      <c r="BL94" s="333"/>
      <c r="BM94" s="335"/>
    </row>
    <row r="95" spans="1:65" s="98" customFormat="1" ht="20" thickTop="1" thickBot="1">
      <c r="A95" s="100"/>
      <c r="B95" s="338"/>
      <c r="C95" s="152" t="s">
        <v>88</v>
      </c>
      <c r="D95" s="324">
        <f>SUM(D92:D94)</f>
        <v>0</v>
      </c>
      <c r="E95" s="325"/>
      <c r="F95" s="324">
        <f t="shared" ref="F95" si="239">SUM(F92:F94)</f>
        <v>0</v>
      </c>
      <c r="G95" s="325"/>
      <c r="H95" s="324">
        <f t="shared" ref="H95" si="240">SUM(H92:H94)</f>
        <v>0</v>
      </c>
      <c r="I95" s="325"/>
      <c r="J95" s="324">
        <f t="shared" ref="J95" si="241">SUM(J92:J94)</f>
        <v>0</v>
      </c>
      <c r="K95" s="325"/>
      <c r="L95" s="324">
        <f t="shared" ref="L95" si="242">SUM(L92:L94)</f>
        <v>0</v>
      </c>
      <c r="M95" s="325"/>
      <c r="N95" s="324">
        <f t="shared" ref="N95" si="243">SUM(N92:N94)</f>
        <v>0</v>
      </c>
      <c r="O95" s="325"/>
      <c r="P95" s="324">
        <f t="shared" ref="P95" si="244">SUM(P92:P94)</f>
        <v>0</v>
      </c>
      <c r="Q95" s="325"/>
      <c r="R95" s="324">
        <f t="shared" ref="R95" si="245">SUM(R92:R94)</f>
        <v>0</v>
      </c>
      <c r="S95" s="325"/>
      <c r="T95" s="324">
        <f t="shared" ref="T95" si="246">SUM(T92:T94)</f>
        <v>0</v>
      </c>
      <c r="U95" s="325"/>
      <c r="V95" s="324">
        <f t="shared" ref="V95" si="247">SUM(V92:V94)</f>
        <v>0</v>
      </c>
      <c r="W95" s="325"/>
      <c r="X95" s="324">
        <f t="shared" ref="X95" si="248">SUM(X92:X94)</f>
        <v>0</v>
      </c>
      <c r="Y95" s="325"/>
      <c r="Z95" s="324">
        <f t="shared" ref="Z95" si="249">SUM(Z92:Z94)</f>
        <v>0</v>
      </c>
      <c r="AA95" s="325"/>
      <c r="AB95" s="324">
        <f t="shared" ref="AB95" si="250">SUM(AB92:AB94)</f>
        <v>0</v>
      </c>
      <c r="AC95" s="325"/>
      <c r="AD95" s="324">
        <f t="shared" ref="AD95" si="251">SUM(AD92:AD94)</f>
        <v>0</v>
      </c>
      <c r="AE95" s="325"/>
      <c r="AF95" s="324">
        <f t="shared" ref="AF95" si="252">SUM(AF92:AF94)</f>
        <v>0</v>
      </c>
      <c r="AG95" s="325"/>
      <c r="AH95" s="324">
        <f t="shared" ref="AH95" si="253">SUM(AH92:AH94)</f>
        <v>0</v>
      </c>
      <c r="AI95" s="325"/>
      <c r="AJ95" s="324">
        <f t="shared" ref="AJ95" si="254">SUM(AJ92:AJ94)</f>
        <v>0</v>
      </c>
      <c r="AK95" s="325"/>
      <c r="AL95" s="324">
        <f t="shared" ref="AL95" si="255">SUM(AL92:AL94)</f>
        <v>0</v>
      </c>
      <c r="AM95" s="325"/>
      <c r="AN95" s="324">
        <f t="shared" ref="AN95" si="256">SUM(AN92:AN94)</f>
        <v>0</v>
      </c>
      <c r="AO95" s="325"/>
      <c r="AP95" s="324">
        <f t="shared" ref="AP95" si="257">SUM(AP92:AP94)</f>
        <v>0</v>
      </c>
      <c r="AQ95" s="325"/>
      <c r="AR95" s="324">
        <f t="shared" ref="AR95" si="258">SUM(AR92:AR94)</f>
        <v>0</v>
      </c>
      <c r="AS95" s="325"/>
      <c r="AT95" s="324">
        <f t="shared" ref="AT95" si="259">SUM(AT92:AT94)</f>
        <v>0</v>
      </c>
      <c r="AU95" s="325"/>
      <c r="AV95" s="324">
        <f t="shared" ref="AV95" si="260">SUM(AV92:AV94)</f>
        <v>0</v>
      </c>
      <c r="AW95" s="325"/>
      <c r="AX95" s="324">
        <f t="shared" ref="AX95" si="261">SUM(AX92:AX94)</f>
        <v>0</v>
      </c>
      <c r="AY95" s="325"/>
      <c r="AZ95" s="324">
        <f t="shared" ref="AZ95" si="262">SUM(AZ92:AZ94)</f>
        <v>0</v>
      </c>
      <c r="BA95" s="325"/>
      <c r="BB95" s="324">
        <f t="shared" ref="BB95" si="263">SUM(BB92:BB94)</f>
        <v>0</v>
      </c>
      <c r="BC95" s="325"/>
      <c r="BD95" s="324">
        <f t="shared" ref="BD95" si="264">SUM(BD92:BD94)</f>
        <v>0</v>
      </c>
      <c r="BE95" s="325"/>
      <c r="BF95" s="324">
        <f t="shared" ref="BF95" si="265">SUM(BF92:BF94)</f>
        <v>0</v>
      </c>
      <c r="BG95" s="325"/>
      <c r="BH95" s="324">
        <f t="shared" ref="BH95" si="266">SUM(BH92:BH94)</f>
        <v>0</v>
      </c>
      <c r="BI95" s="325"/>
      <c r="BJ95" s="324">
        <f t="shared" ref="BJ95" si="267">SUM(BJ92:BJ94)</f>
        <v>0</v>
      </c>
      <c r="BK95" s="325"/>
      <c r="BL95" s="324">
        <f t="shared" ref="BL95" si="268">SUM(BL92:BL94)</f>
        <v>0</v>
      </c>
      <c r="BM95" s="326"/>
    </row>
    <row r="96" spans="1:65" s="98" customFormat="1" ht="19" thickTop="1">
      <c r="B96" s="383" t="s">
        <v>92</v>
      </c>
      <c r="C96" s="114">
        <f>設定!L5</f>
        <v>0</v>
      </c>
      <c r="D96" s="149"/>
      <c r="E96" s="163"/>
      <c r="F96" s="149"/>
      <c r="G96" s="163"/>
      <c r="H96" s="149"/>
      <c r="I96" s="163"/>
      <c r="J96" s="149"/>
      <c r="K96" s="163"/>
      <c r="L96" s="149"/>
      <c r="M96" s="163"/>
      <c r="N96" s="149"/>
      <c r="O96" s="163"/>
      <c r="P96" s="149"/>
      <c r="Q96" s="163"/>
      <c r="R96" s="149"/>
      <c r="S96" s="163"/>
      <c r="T96" s="149"/>
      <c r="U96" s="163"/>
      <c r="V96" s="149"/>
      <c r="W96" s="163"/>
      <c r="X96" s="149"/>
      <c r="Y96" s="163"/>
      <c r="Z96" s="149"/>
      <c r="AA96" s="163"/>
      <c r="AB96" s="149"/>
      <c r="AC96" s="163"/>
      <c r="AD96" s="149"/>
      <c r="AE96" s="163"/>
      <c r="AF96" s="149"/>
      <c r="AG96" s="163"/>
      <c r="AH96" s="149"/>
      <c r="AI96" s="163"/>
      <c r="AJ96" s="149"/>
      <c r="AK96" s="163"/>
      <c r="AL96" s="149"/>
      <c r="AM96" s="163"/>
      <c r="AN96" s="149"/>
      <c r="AO96" s="163"/>
      <c r="AP96" s="149"/>
      <c r="AQ96" s="163"/>
      <c r="AR96" s="149"/>
      <c r="AS96" s="163"/>
      <c r="AT96" s="149"/>
      <c r="AU96" s="163"/>
      <c r="AV96" s="149"/>
      <c r="AW96" s="163"/>
      <c r="AX96" s="149"/>
      <c r="AY96" s="163"/>
      <c r="AZ96" s="149"/>
      <c r="BA96" s="163"/>
      <c r="BB96" s="149"/>
      <c r="BC96" s="163"/>
      <c r="BD96" s="149"/>
      <c r="BE96" s="163"/>
      <c r="BF96" s="149"/>
      <c r="BG96" s="163"/>
      <c r="BH96" s="149"/>
      <c r="BI96" s="163"/>
      <c r="BJ96" s="149"/>
      <c r="BK96" s="163"/>
      <c r="BL96" s="149"/>
      <c r="BM96" s="260"/>
    </row>
    <row r="97" spans="2:65" s="98" customFormat="1" outlineLevel="1">
      <c r="B97" s="384"/>
      <c r="C97" s="114">
        <f>設定!L5</f>
        <v>0</v>
      </c>
      <c r="D97" s="149"/>
      <c r="E97" s="164"/>
      <c r="F97" s="149"/>
      <c r="G97" s="164"/>
      <c r="H97" s="149"/>
      <c r="I97" s="164"/>
      <c r="J97" s="149"/>
      <c r="K97" s="164"/>
      <c r="L97" s="149"/>
      <c r="M97" s="164"/>
      <c r="N97" s="149"/>
      <c r="O97" s="164"/>
      <c r="P97" s="149"/>
      <c r="Q97" s="164"/>
      <c r="R97" s="149"/>
      <c r="S97" s="164"/>
      <c r="T97" s="149"/>
      <c r="U97" s="164"/>
      <c r="V97" s="149"/>
      <c r="W97" s="164"/>
      <c r="X97" s="149"/>
      <c r="Y97" s="164"/>
      <c r="Z97" s="149"/>
      <c r="AA97" s="164"/>
      <c r="AB97" s="149"/>
      <c r="AC97" s="164"/>
      <c r="AD97" s="149"/>
      <c r="AE97" s="164"/>
      <c r="AF97" s="149"/>
      <c r="AG97" s="164"/>
      <c r="AH97" s="149"/>
      <c r="AI97" s="164"/>
      <c r="AJ97" s="149"/>
      <c r="AK97" s="164"/>
      <c r="AL97" s="149"/>
      <c r="AM97" s="164"/>
      <c r="AN97" s="149"/>
      <c r="AO97" s="164"/>
      <c r="AP97" s="149"/>
      <c r="AQ97" s="164"/>
      <c r="AR97" s="149"/>
      <c r="AS97" s="164"/>
      <c r="AT97" s="149"/>
      <c r="AU97" s="164"/>
      <c r="AV97" s="149"/>
      <c r="AW97" s="164"/>
      <c r="AX97" s="149"/>
      <c r="AY97" s="164"/>
      <c r="AZ97" s="149"/>
      <c r="BA97" s="164"/>
      <c r="BB97" s="149"/>
      <c r="BC97" s="164"/>
      <c r="BD97" s="149"/>
      <c r="BE97" s="164"/>
      <c r="BF97" s="149"/>
      <c r="BG97" s="164"/>
      <c r="BH97" s="149"/>
      <c r="BI97" s="164"/>
      <c r="BJ97" s="149"/>
      <c r="BK97" s="164"/>
      <c r="BL97" s="149"/>
      <c r="BM97" s="262"/>
    </row>
    <row r="98" spans="2:65" s="98" customFormat="1" outlineLevel="1">
      <c r="B98" s="384"/>
      <c r="C98" s="114">
        <f>設定!L5</f>
        <v>0</v>
      </c>
      <c r="D98" s="149"/>
      <c r="E98" s="164"/>
      <c r="F98" s="149"/>
      <c r="G98" s="164"/>
      <c r="H98" s="149"/>
      <c r="I98" s="164"/>
      <c r="J98" s="149"/>
      <c r="K98" s="164"/>
      <c r="L98" s="149"/>
      <c r="M98" s="164"/>
      <c r="N98" s="149"/>
      <c r="O98" s="164"/>
      <c r="P98" s="149"/>
      <c r="Q98" s="164"/>
      <c r="R98" s="149"/>
      <c r="S98" s="164"/>
      <c r="T98" s="149"/>
      <c r="U98" s="164"/>
      <c r="V98" s="149"/>
      <c r="W98" s="164"/>
      <c r="X98" s="149"/>
      <c r="Y98" s="164"/>
      <c r="Z98" s="149"/>
      <c r="AA98" s="164"/>
      <c r="AB98" s="149"/>
      <c r="AC98" s="164"/>
      <c r="AD98" s="149"/>
      <c r="AE98" s="164"/>
      <c r="AF98" s="149"/>
      <c r="AG98" s="164"/>
      <c r="AH98" s="149"/>
      <c r="AI98" s="164"/>
      <c r="AJ98" s="149"/>
      <c r="AK98" s="164"/>
      <c r="AL98" s="149"/>
      <c r="AM98" s="164"/>
      <c r="AN98" s="149"/>
      <c r="AO98" s="164"/>
      <c r="AP98" s="149"/>
      <c r="AQ98" s="164"/>
      <c r="AR98" s="149"/>
      <c r="AS98" s="164"/>
      <c r="AT98" s="149"/>
      <c r="AU98" s="164"/>
      <c r="AV98" s="149"/>
      <c r="AW98" s="164"/>
      <c r="AX98" s="149"/>
      <c r="AY98" s="164"/>
      <c r="AZ98" s="149"/>
      <c r="BA98" s="164"/>
      <c r="BB98" s="149"/>
      <c r="BC98" s="164"/>
      <c r="BD98" s="149"/>
      <c r="BE98" s="164"/>
      <c r="BF98" s="149"/>
      <c r="BG98" s="164"/>
      <c r="BH98" s="149"/>
      <c r="BI98" s="164"/>
      <c r="BJ98" s="149"/>
      <c r="BK98" s="164"/>
      <c r="BL98" s="149"/>
      <c r="BM98" s="262"/>
    </row>
    <row r="99" spans="2:65" s="98" customFormat="1">
      <c r="B99" s="384"/>
      <c r="C99" s="110">
        <f>設定!L6</f>
        <v>0</v>
      </c>
      <c r="D99" s="143"/>
      <c r="E99" s="160"/>
      <c r="F99" s="143"/>
      <c r="G99" s="160"/>
      <c r="H99" s="143"/>
      <c r="I99" s="160"/>
      <c r="J99" s="143"/>
      <c r="K99" s="160"/>
      <c r="L99" s="143"/>
      <c r="M99" s="160"/>
      <c r="N99" s="143"/>
      <c r="O99" s="160"/>
      <c r="P99" s="143"/>
      <c r="Q99" s="160"/>
      <c r="R99" s="143"/>
      <c r="S99" s="160"/>
      <c r="T99" s="143"/>
      <c r="U99" s="160"/>
      <c r="V99" s="143"/>
      <c r="W99" s="160"/>
      <c r="X99" s="143"/>
      <c r="Y99" s="160"/>
      <c r="Z99" s="143"/>
      <c r="AA99" s="160"/>
      <c r="AB99" s="143"/>
      <c r="AC99" s="160"/>
      <c r="AD99" s="143"/>
      <c r="AE99" s="160"/>
      <c r="AF99" s="143"/>
      <c r="AG99" s="160"/>
      <c r="AH99" s="143"/>
      <c r="AI99" s="160"/>
      <c r="AJ99" s="143"/>
      <c r="AK99" s="160"/>
      <c r="AL99" s="143"/>
      <c r="AM99" s="160"/>
      <c r="AN99" s="143"/>
      <c r="AO99" s="160"/>
      <c r="AP99" s="143"/>
      <c r="AQ99" s="160"/>
      <c r="AR99" s="143"/>
      <c r="AS99" s="160"/>
      <c r="AT99" s="143"/>
      <c r="AU99" s="160"/>
      <c r="AV99" s="143"/>
      <c r="AW99" s="160"/>
      <c r="AX99" s="143"/>
      <c r="AY99" s="160"/>
      <c r="AZ99" s="143"/>
      <c r="BA99" s="160"/>
      <c r="BB99" s="143"/>
      <c r="BC99" s="160"/>
      <c r="BD99" s="143"/>
      <c r="BE99" s="160"/>
      <c r="BF99" s="143"/>
      <c r="BG99" s="160"/>
      <c r="BH99" s="143"/>
      <c r="BI99" s="160"/>
      <c r="BJ99" s="143"/>
      <c r="BK99" s="160"/>
      <c r="BL99" s="143"/>
      <c r="BM99" s="264"/>
    </row>
    <row r="100" spans="2:65" s="98" customFormat="1" ht="18" customHeight="1" outlineLevel="1">
      <c r="B100" s="384"/>
      <c r="C100" s="110">
        <f>設定!L6</f>
        <v>0</v>
      </c>
      <c r="D100" s="149"/>
      <c r="E100" s="164"/>
      <c r="F100" s="149"/>
      <c r="G100" s="164"/>
      <c r="H100" s="149"/>
      <c r="I100" s="164"/>
      <c r="J100" s="149"/>
      <c r="K100" s="164"/>
      <c r="L100" s="149"/>
      <c r="M100" s="164"/>
      <c r="N100" s="149"/>
      <c r="O100" s="164"/>
      <c r="P100" s="149"/>
      <c r="Q100" s="164"/>
      <c r="R100" s="149"/>
      <c r="S100" s="164"/>
      <c r="T100" s="149"/>
      <c r="U100" s="164"/>
      <c r="V100" s="149"/>
      <c r="W100" s="164"/>
      <c r="X100" s="149"/>
      <c r="Y100" s="164"/>
      <c r="Z100" s="149"/>
      <c r="AA100" s="164"/>
      <c r="AB100" s="149"/>
      <c r="AC100" s="164"/>
      <c r="AD100" s="149"/>
      <c r="AE100" s="164"/>
      <c r="AF100" s="149"/>
      <c r="AG100" s="164"/>
      <c r="AH100" s="149"/>
      <c r="AI100" s="164"/>
      <c r="AJ100" s="149"/>
      <c r="AK100" s="164"/>
      <c r="AL100" s="149"/>
      <c r="AM100" s="164"/>
      <c r="AN100" s="149"/>
      <c r="AO100" s="164"/>
      <c r="AP100" s="149"/>
      <c r="AQ100" s="164"/>
      <c r="AR100" s="149"/>
      <c r="AS100" s="164"/>
      <c r="AT100" s="149"/>
      <c r="AU100" s="164"/>
      <c r="AV100" s="149"/>
      <c r="AW100" s="164"/>
      <c r="AX100" s="149"/>
      <c r="AY100" s="164"/>
      <c r="AZ100" s="149"/>
      <c r="BA100" s="164"/>
      <c r="BB100" s="149"/>
      <c r="BC100" s="164"/>
      <c r="BD100" s="149"/>
      <c r="BE100" s="164"/>
      <c r="BF100" s="149"/>
      <c r="BG100" s="164"/>
      <c r="BH100" s="149"/>
      <c r="BI100" s="164"/>
      <c r="BJ100" s="149"/>
      <c r="BK100" s="164"/>
      <c r="BL100" s="149"/>
      <c r="BM100" s="262"/>
    </row>
    <row r="101" spans="2:65" s="98" customFormat="1" outlineLevel="1">
      <c r="B101" s="384"/>
      <c r="C101" s="110">
        <f>設定!L6</f>
        <v>0</v>
      </c>
      <c r="D101" s="149"/>
      <c r="E101" s="164"/>
      <c r="F101" s="149"/>
      <c r="G101" s="164"/>
      <c r="H101" s="149"/>
      <c r="I101" s="164"/>
      <c r="J101" s="149"/>
      <c r="K101" s="164"/>
      <c r="L101" s="149"/>
      <c r="M101" s="164"/>
      <c r="N101" s="149"/>
      <c r="O101" s="164"/>
      <c r="P101" s="149"/>
      <c r="Q101" s="164"/>
      <c r="R101" s="149"/>
      <c r="S101" s="164"/>
      <c r="T101" s="149"/>
      <c r="U101" s="164"/>
      <c r="V101" s="149"/>
      <c r="W101" s="164"/>
      <c r="X101" s="149"/>
      <c r="Y101" s="164"/>
      <c r="Z101" s="149"/>
      <c r="AA101" s="164"/>
      <c r="AB101" s="149"/>
      <c r="AC101" s="164"/>
      <c r="AD101" s="149"/>
      <c r="AE101" s="164"/>
      <c r="AF101" s="149"/>
      <c r="AG101" s="164"/>
      <c r="AH101" s="149"/>
      <c r="AI101" s="164"/>
      <c r="AJ101" s="149"/>
      <c r="AK101" s="164"/>
      <c r="AL101" s="149"/>
      <c r="AM101" s="164"/>
      <c r="AN101" s="149"/>
      <c r="AO101" s="164"/>
      <c r="AP101" s="149"/>
      <c r="AQ101" s="164"/>
      <c r="AR101" s="149"/>
      <c r="AS101" s="164"/>
      <c r="AT101" s="149"/>
      <c r="AU101" s="164"/>
      <c r="AV101" s="149"/>
      <c r="AW101" s="164"/>
      <c r="AX101" s="149"/>
      <c r="AY101" s="164"/>
      <c r="AZ101" s="149"/>
      <c r="BA101" s="164"/>
      <c r="BB101" s="149"/>
      <c r="BC101" s="164"/>
      <c r="BD101" s="149"/>
      <c r="BE101" s="164"/>
      <c r="BF101" s="149"/>
      <c r="BG101" s="164"/>
      <c r="BH101" s="149"/>
      <c r="BI101" s="164"/>
      <c r="BJ101" s="149"/>
      <c r="BK101" s="164"/>
      <c r="BL101" s="149"/>
      <c r="BM101" s="262"/>
    </row>
    <row r="102" spans="2:65" s="98" customFormat="1">
      <c r="B102" s="384"/>
      <c r="C102" s="114">
        <f>設定!L7</f>
        <v>0</v>
      </c>
      <c r="D102" s="149"/>
      <c r="E102" s="164"/>
      <c r="F102" s="149"/>
      <c r="G102" s="164"/>
      <c r="H102" s="149"/>
      <c r="I102" s="164"/>
      <c r="J102" s="149"/>
      <c r="K102" s="164"/>
      <c r="L102" s="149"/>
      <c r="M102" s="164"/>
      <c r="N102" s="149"/>
      <c r="O102" s="164"/>
      <c r="P102" s="149"/>
      <c r="Q102" s="164"/>
      <c r="R102" s="149"/>
      <c r="S102" s="164"/>
      <c r="T102" s="149"/>
      <c r="U102" s="164"/>
      <c r="V102" s="149"/>
      <c r="W102" s="164"/>
      <c r="X102" s="149"/>
      <c r="Y102" s="164"/>
      <c r="Z102" s="149"/>
      <c r="AA102" s="164"/>
      <c r="AB102" s="149"/>
      <c r="AC102" s="164"/>
      <c r="AD102" s="149"/>
      <c r="AE102" s="164"/>
      <c r="AF102" s="149"/>
      <c r="AG102" s="164"/>
      <c r="AH102" s="149"/>
      <c r="AI102" s="164"/>
      <c r="AJ102" s="149"/>
      <c r="AK102" s="164"/>
      <c r="AL102" s="149"/>
      <c r="AM102" s="164"/>
      <c r="AN102" s="149"/>
      <c r="AO102" s="164"/>
      <c r="AP102" s="149"/>
      <c r="AQ102" s="164"/>
      <c r="AR102" s="149"/>
      <c r="AS102" s="164"/>
      <c r="AT102" s="149"/>
      <c r="AU102" s="164"/>
      <c r="AV102" s="149"/>
      <c r="AW102" s="164"/>
      <c r="AX102" s="149"/>
      <c r="AY102" s="164"/>
      <c r="AZ102" s="149"/>
      <c r="BA102" s="164"/>
      <c r="BB102" s="149"/>
      <c r="BC102" s="164"/>
      <c r="BD102" s="149"/>
      <c r="BE102" s="164"/>
      <c r="BF102" s="149"/>
      <c r="BG102" s="164"/>
      <c r="BH102" s="149"/>
      <c r="BI102" s="164"/>
      <c r="BJ102" s="149"/>
      <c r="BK102" s="164"/>
      <c r="BL102" s="149"/>
      <c r="BM102" s="262"/>
    </row>
    <row r="103" spans="2:65" s="98" customFormat="1" outlineLevel="1">
      <c r="B103" s="384"/>
      <c r="C103" s="114">
        <f>設定!L7</f>
        <v>0</v>
      </c>
      <c r="D103" s="149"/>
      <c r="E103" s="164"/>
      <c r="F103" s="149"/>
      <c r="G103" s="164"/>
      <c r="H103" s="149"/>
      <c r="I103" s="164"/>
      <c r="J103" s="149"/>
      <c r="K103" s="164"/>
      <c r="L103" s="149"/>
      <c r="M103" s="164"/>
      <c r="N103" s="149"/>
      <c r="O103" s="164"/>
      <c r="P103" s="149"/>
      <c r="Q103" s="164"/>
      <c r="R103" s="149"/>
      <c r="S103" s="164"/>
      <c r="T103" s="149"/>
      <c r="U103" s="164"/>
      <c r="V103" s="149"/>
      <c r="W103" s="164"/>
      <c r="X103" s="149"/>
      <c r="Y103" s="164"/>
      <c r="Z103" s="149"/>
      <c r="AA103" s="164"/>
      <c r="AB103" s="149"/>
      <c r="AC103" s="164"/>
      <c r="AD103" s="149"/>
      <c r="AE103" s="164"/>
      <c r="AF103" s="149"/>
      <c r="AG103" s="164"/>
      <c r="AH103" s="149"/>
      <c r="AI103" s="164"/>
      <c r="AJ103" s="149"/>
      <c r="AK103" s="164"/>
      <c r="AL103" s="149"/>
      <c r="AM103" s="164"/>
      <c r="AN103" s="149"/>
      <c r="AO103" s="164"/>
      <c r="AP103" s="149"/>
      <c r="AQ103" s="164"/>
      <c r="AR103" s="149"/>
      <c r="AS103" s="164"/>
      <c r="AT103" s="149"/>
      <c r="AU103" s="164"/>
      <c r="AV103" s="149"/>
      <c r="AW103" s="164"/>
      <c r="AX103" s="149"/>
      <c r="AY103" s="164"/>
      <c r="AZ103" s="149"/>
      <c r="BA103" s="164"/>
      <c r="BB103" s="149"/>
      <c r="BC103" s="164"/>
      <c r="BD103" s="149"/>
      <c r="BE103" s="164"/>
      <c r="BF103" s="149"/>
      <c r="BG103" s="164"/>
      <c r="BH103" s="149"/>
      <c r="BI103" s="164"/>
      <c r="BJ103" s="149"/>
      <c r="BK103" s="164"/>
      <c r="BL103" s="149"/>
      <c r="BM103" s="262"/>
    </row>
    <row r="104" spans="2:65" s="98" customFormat="1" outlineLevel="1">
      <c r="B104" s="384"/>
      <c r="C104" s="114">
        <f>設定!L7</f>
        <v>0</v>
      </c>
      <c r="D104" s="149"/>
      <c r="E104" s="164"/>
      <c r="F104" s="149"/>
      <c r="G104" s="164"/>
      <c r="H104" s="149"/>
      <c r="I104" s="164"/>
      <c r="J104" s="149"/>
      <c r="K104" s="164"/>
      <c r="L104" s="149"/>
      <c r="M104" s="164"/>
      <c r="N104" s="149"/>
      <c r="O104" s="164"/>
      <c r="P104" s="149"/>
      <c r="Q104" s="164"/>
      <c r="R104" s="149"/>
      <c r="S104" s="164"/>
      <c r="T104" s="149"/>
      <c r="U104" s="164"/>
      <c r="V104" s="149"/>
      <c r="W104" s="164"/>
      <c r="X104" s="149"/>
      <c r="Y104" s="164"/>
      <c r="Z104" s="149"/>
      <c r="AA104" s="164"/>
      <c r="AB104" s="149"/>
      <c r="AC104" s="164"/>
      <c r="AD104" s="149"/>
      <c r="AE104" s="164"/>
      <c r="AF104" s="149"/>
      <c r="AG104" s="164"/>
      <c r="AH104" s="149"/>
      <c r="AI104" s="164"/>
      <c r="AJ104" s="149"/>
      <c r="AK104" s="164"/>
      <c r="AL104" s="149"/>
      <c r="AM104" s="164"/>
      <c r="AN104" s="149"/>
      <c r="AO104" s="164"/>
      <c r="AP104" s="149"/>
      <c r="AQ104" s="164"/>
      <c r="AR104" s="149"/>
      <c r="AS104" s="164"/>
      <c r="AT104" s="149"/>
      <c r="AU104" s="164"/>
      <c r="AV104" s="149"/>
      <c r="AW104" s="164"/>
      <c r="AX104" s="149"/>
      <c r="AY104" s="164"/>
      <c r="AZ104" s="149"/>
      <c r="BA104" s="164"/>
      <c r="BB104" s="149"/>
      <c r="BC104" s="164"/>
      <c r="BD104" s="149"/>
      <c r="BE104" s="164"/>
      <c r="BF104" s="149"/>
      <c r="BG104" s="164"/>
      <c r="BH104" s="149"/>
      <c r="BI104" s="164"/>
      <c r="BJ104" s="149"/>
      <c r="BK104" s="164"/>
      <c r="BL104" s="149"/>
      <c r="BM104" s="262"/>
    </row>
    <row r="105" spans="2:65" s="98" customFormat="1">
      <c r="B105" s="384"/>
      <c r="C105" s="110">
        <f>設定!L8</f>
        <v>0</v>
      </c>
      <c r="D105" s="143"/>
      <c r="E105" s="160"/>
      <c r="F105" s="143"/>
      <c r="G105" s="160"/>
      <c r="H105" s="143"/>
      <c r="I105" s="160"/>
      <c r="J105" s="143"/>
      <c r="K105" s="160"/>
      <c r="L105" s="143"/>
      <c r="M105" s="160"/>
      <c r="N105" s="143"/>
      <c r="O105" s="160"/>
      <c r="P105" s="143"/>
      <c r="Q105" s="160"/>
      <c r="R105" s="143"/>
      <c r="S105" s="160"/>
      <c r="T105" s="143"/>
      <c r="U105" s="160"/>
      <c r="V105" s="143"/>
      <c r="W105" s="160"/>
      <c r="X105" s="143"/>
      <c r="Y105" s="160"/>
      <c r="Z105" s="143"/>
      <c r="AA105" s="160"/>
      <c r="AB105" s="143"/>
      <c r="AC105" s="160"/>
      <c r="AD105" s="143"/>
      <c r="AE105" s="160"/>
      <c r="AF105" s="143"/>
      <c r="AG105" s="160"/>
      <c r="AH105" s="143"/>
      <c r="AI105" s="160"/>
      <c r="AJ105" s="143"/>
      <c r="AK105" s="160"/>
      <c r="AL105" s="143"/>
      <c r="AM105" s="160"/>
      <c r="AN105" s="143"/>
      <c r="AO105" s="160"/>
      <c r="AP105" s="143"/>
      <c r="AQ105" s="160"/>
      <c r="AR105" s="143"/>
      <c r="AS105" s="160"/>
      <c r="AT105" s="143"/>
      <c r="AU105" s="160"/>
      <c r="AV105" s="143"/>
      <c r="AW105" s="160"/>
      <c r="AX105" s="143"/>
      <c r="AY105" s="160"/>
      <c r="AZ105" s="143"/>
      <c r="BA105" s="160"/>
      <c r="BB105" s="143"/>
      <c r="BC105" s="160"/>
      <c r="BD105" s="143"/>
      <c r="BE105" s="160"/>
      <c r="BF105" s="143"/>
      <c r="BG105" s="160"/>
      <c r="BH105" s="143"/>
      <c r="BI105" s="160"/>
      <c r="BJ105" s="143"/>
      <c r="BK105" s="160"/>
      <c r="BL105" s="143"/>
      <c r="BM105" s="264"/>
    </row>
    <row r="106" spans="2:65" s="98" customFormat="1" outlineLevel="1">
      <c r="B106" s="384"/>
      <c r="C106" s="110">
        <f>設定!L8</f>
        <v>0</v>
      </c>
      <c r="D106" s="149"/>
      <c r="E106" s="164"/>
      <c r="F106" s="149"/>
      <c r="G106" s="164"/>
      <c r="H106" s="149"/>
      <c r="I106" s="164"/>
      <c r="J106" s="149"/>
      <c r="K106" s="164"/>
      <c r="L106" s="149"/>
      <c r="M106" s="164"/>
      <c r="N106" s="149"/>
      <c r="O106" s="164"/>
      <c r="P106" s="149"/>
      <c r="Q106" s="164"/>
      <c r="R106" s="149"/>
      <c r="S106" s="164"/>
      <c r="T106" s="149"/>
      <c r="U106" s="164"/>
      <c r="V106" s="149"/>
      <c r="W106" s="164"/>
      <c r="X106" s="149"/>
      <c r="Y106" s="164"/>
      <c r="Z106" s="149"/>
      <c r="AA106" s="164"/>
      <c r="AB106" s="149"/>
      <c r="AC106" s="164"/>
      <c r="AD106" s="149"/>
      <c r="AE106" s="164"/>
      <c r="AF106" s="149"/>
      <c r="AG106" s="164"/>
      <c r="AH106" s="149"/>
      <c r="AI106" s="164"/>
      <c r="AJ106" s="149"/>
      <c r="AK106" s="164"/>
      <c r="AL106" s="149"/>
      <c r="AM106" s="164"/>
      <c r="AN106" s="149"/>
      <c r="AO106" s="164"/>
      <c r="AP106" s="149"/>
      <c r="AQ106" s="164"/>
      <c r="AR106" s="149"/>
      <c r="AS106" s="164"/>
      <c r="AT106" s="149"/>
      <c r="AU106" s="164"/>
      <c r="AV106" s="149"/>
      <c r="AW106" s="164"/>
      <c r="AX106" s="149"/>
      <c r="AY106" s="164"/>
      <c r="AZ106" s="149"/>
      <c r="BA106" s="164"/>
      <c r="BB106" s="149"/>
      <c r="BC106" s="164"/>
      <c r="BD106" s="149"/>
      <c r="BE106" s="164"/>
      <c r="BF106" s="149"/>
      <c r="BG106" s="164"/>
      <c r="BH106" s="149"/>
      <c r="BI106" s="164"/>
      <c r="BJ106" s="149"/>
      <c r="BK106" s="164"/>
      <c r="BL106" s="149"/>
      <c r="BM106" s="262"/>
    </row>
    <row r="107" spans="2:65" s="98" customFormat="1" outlineLevel="1">
      <c r="B107" s="384"/>
      <c r="C107" s="110">
        <f>設定!L8</f>
        <v>0</v>
      </c>
      <c r="D107" s="149"/>
      <c r="E107" s="164"/>
      <c r="F107" s="149"/>
      <c r="G107" s="164"/>
      <c r="H107" s="149"/>
      <c r="I107" s="164"/>
      <c r="J107" s="149"/>
      <c r="K107" s="164"/>
      <c r="L107" s="149"/>
      <c r="M107" s="164"/>
      <c r="N107" s="149"/>
      <c r="O107" s="164"/>
      <c r="P107" s="149"/>
      <c r="Q107" s="164"/>
      <c r="R107" s="149"/>
      <c r="S107" s="164"/>
      <c r="T107" s="149"/>
      <c r="U107" s="164"/>
      <c r="V107" s="149"/>
      <c r="W107" s="164"/>
      <c r="X107" s="149"/>
      <c r="Y107" s="164"/>
      <c r="Z107" s="149"/>
      <c r="AA107" s="164"/>
      <c r="AB107" s="149"/>
      <c r="AC107" s="164"/>
      <c r="AD107" s="149"/>
      <c r="AE107" s="164"/>
      <c r="AF107" s="149"/>
      <c r="AG107" s="164"/>
      <c r="AH107" s="149"/>
      <c r="AI107" s="164"/>
      <c r="AJ107" s="149"/>
      <c r="AK107" s="164"/>
      <c r="AL107" s="149"/>
      <c r="AM107" s="164"/>
      <c r="AN107" s="149"/>
      <c r="AO107" s="164"/>
      <c r="AP107" s="149"/>
      <c r="AQ107" s="164"/>
      <c r="AR107" s="149"/>
      <c r="AS107" s="164"/>
      <c r="AT107" s="149"/>
      <c r="AU107" s="164"/>
      <c r="AV107" s="149"/>
      <c r="AW107" s="164"/>
      <c r="AX107" s="149"/>
      <c r="AY107" s="164"/>
      <c r="AZ107" s="149"/>
      <c r="BA107" s="164"/>
      <c r="BB107" s="149"/>
      <c r="BC107" s="164"/>
      <c r="BD107" s="149"/>
      <c r="BE107" s="164"/>
      <c r="BF107" s="149"/>
      <c r="BG107" s="164"/>
      <c r="BH107" s="149"/>
      <c r="BI107" s="164"/>
      <c r="BJ107" s="149"/>
      <c r="BK107" s="164"/>
      <c r="BL107" s="149"/>
      <c r="BM107" s="262"/>
    </row>
    <row r="108" spans="2:65" s="98" customFormat="1">
      <c r="B108" s="384"/>
      <c r="C108" s="114">
        <f>設定!L9</f>
        <v>0</v>
      </c>
      <c r="D108" s="149"/>
      <c r="E108" s="164"/>
      <c r="F108" s="149"/>
      <c r="G108" s="164"/>
      <c r="H108" s="149"/>
      <c r="I108" s="164"/>
      <c r="J108" s="149"/>
      <c r="K108" s="164"/>
      <c r="L108" s="149"/>
      <c r="M108" s="164"/>
      <c r="N108" s="149"/>
      <c r="O108" s="164"/>
      <c r="P108" s="149"/>
      <c r="Q108" s="164"/>
      <c r="R108" s="149"/>
      <c r="S108" s="164"/>
      <c r="T108" s="149"/>
      <c r="U108" s="164"/>
      <c r="V108" s="149"/>
      <c r="W108" s="164"/>
      <c r="X108" s="149"/>
      <c r="Y108" s="164"/>
      <c r="Z108" s="149"/>
      <c r="AA108" s="164"/>
      <c r="AB108" s="149"/>
      <c r="AC108" s="164"/>
      <c r="AD108" s="149"/>
      <c r="AE108" s="164"/>
      <c r="AF108" s="149"/>
      <c r="AG108" s="164"/>
      <c r="AH108" s="149"/>
      <c r="AI108" s="164"/>
      <c r="AJ108" s="149"/>
      <c r="AK108" s="164"/>
      <c r="AL108" s="149"/>
      <c r="AM108" s="164"/>
      <c r="AN108" s="149"/>
      <c r="AO108" s="164"/>
      <c r="AP108" s="149"/>
      <c r="AQ108" s="164"/>
      <c r="AR108" s="149"/>
      <c r="AS108" s="164"/>
      <c r="AT108" s="149"/>
      <c r="AU108" s="164"/>
      <c r="AV108" s="149"/>
      <c r="AW108" s="164"/>
      <c r="AX108" s="149"/>
      <c r="AY108" s="164"/>
      <c r="AZ108" s="149"/>
      <c r="BA108" s="164"/>
      <c r="BB108" s="149"/>
      <c r="BC108" s="164"/>
      <c r="BD108" s="149"/>
      <c r="BE108" s="164"/>
      <c r="BF108" s="149"/>
      <c r="BG108" s="164"/>
      <c r="BH108" s="149"/>
      <c r="BI108" s="164"/>
      <c r="BJ108" s="149"/>
      <c r="BK108" s="164"/>
      <c r="BL108" s="149"/>
      <c r="BM108" s="262"/>
    </row>
    <row r="109" spans="2:65" s="98" customFormat="1" outlineLevel="1">
      <c r="B109" s="384"/>
      <c r="C109" s="114">
        <f>設定!L9</f>
        <v>0</v>
      </c>
      <c r="D109" s="149"/>
      <c r="E109" s="164"/>
      <c r="F109" s="149"/>
      <c r="G109" s="164"/>
      <c r="H109" s="149"/>
      <c r="I109" s="164"/>
      <c r="J109" s="149"/>
      <c r="K109" s="164"/>
      <c r="L109" s="149"/>
      <c r="M109" s="164"/>
      <c r="N109" s="149"/>
      <c r="O109" s="164"/>
      <c r="P109" s="149"/>
      <c r="Q109" s="164"/>
      <c r="R109" s="149"/>
      <c r="S109" s="164"/>
      <c r="T109" s="149"/>
      <c r="U109" s="164"/>
      <c r="V109" s="149"/>
      <c r="W109" s="164"/>
      <c r="X109" s="149"/>
      <c r="Y109" s="164"/>
      <c r="Z109" s="149"/>
      <c r="AA109" s="164"/>
      <c r="AB109" s="149"/>
      <c r="AC109" s="164"/>
      <c r="AD109" s="149"/>
      <c r="AE109" s="164"/>
      <c r="AF109" s="149"/>
      <c r="AG109" s="164"/>
      <c r="AH109" s="149"/>
      <c r="AI109" s="164"/>
      <c r="AJ109" s="149"/>
      <c r="AK109" s="164"/>
      <c r="AL109" s="149"/>
      <c r="AM109" s="164"/>
      <c r="AN109" s="149"/>
      <c r="AO109" s="164"/>
      <c r="AP109" s="149"/>
      <c r="AQ109" s="164"/>
      <c r="AR109" s="149"/>
      <c r="AS109" s="164"/>
      <c r="AT109" s="149"/>
      <c r="AU109" s="164"/>
      <c r="AV109" s="149"/>
      <c r="AW109" s="164"/>
      <c r="AX109" s="149"/>
      <c r="AY109" s="164"/>
      <c r="AZ109" s="149"/>
      <c r="BA109" s="164"/>
      <c r="BB109" s="149"/>
      <c r="BC109" s="164"/>
      <c r="BD109" s="149"/>
      <c r="BE109" s="164"/>
      <c r="BF109" s="149"/>
      <c r="BG109" s="164"/>
      <c r="BH109" s="149"/>
      <c r="BI109" s="164"/>
      <c r="BJ109" s="149"/>
      <c r="BK109" s="164"/>
      <c r="BL109" s="149"/>
      <c r="BM109" s="262"/>
    </row>
    <row r="110" spans="2:65" s="98" customFormat="1" outlineLevel="1">
      <c r="B110" s="384"/>
      <c r="C110" s="114">
        <f>設定!L9</f>
        <v>0</v>
      </c>
      <c r="D110" s="149"/>
      <c r="E110" s="164"/>
      <c r="F110" s="149"/>
      <c r="G110" s="164"/>
      <c r="H110" s="149"/>
      <c r="I110" s="164"/>
      <c r="J110" s="149"/>
      <c r="K110" s="164"/>
      <c r="L110" s="149"/>
      <c r="M110" s="164"/>
      <c r="N110" s="149"/>
      <c r="O110" s="164"/>
      <c r="P110" s="149"/>
      <c r="Q110" s="164"/>
      <c r="R110" s="149"/>
      <c r="S110" s="164"/>
      <c r="T110" s="149"/>
      <c r="U110" s="164"/>
      <c r="V110" s="149"/>
      <c r="W110" s="164"/>
      <c r="X110" s="149"/>
      <c r="Y110" s="164"/>
      <c r="Z110" s="149"/>
      <c r="AA110" s="164"/>
      <c r="AB110" s="149"/>
      <c r="AC110" s="164"/>
      <c r="AD110" s="149"/>
      <c r="AE110" s="164"/>
      <c r="AF110" s="149"/>
      <c r="AG110" s="164"/>
      <c r="AH110" s="149"/>
      <c r="AI110" s="164"/>
      <c r="AJ110" s="149"/>
      <c r="AK110" s="164"/>
      <c r="AL110" s="149"/>
      <c r="AM110" s="164"/>
      <c r="AN110" s="149"/>
      <c r="AO110" s="164"/>
      <c r="AP110" s="149"/>
      <c r="AQ110" s="164"/>
      <c r="AR110" s="149"/>
      <c r="AS110" s="164"/>
      <c r="AT110" s="149"/>
      <c r="AU110" s="164"/>
      <c r="AV110" s="149"/>
      <c r="AW110" s="164"/>
      <c r="AX110" s="149"/>
      <c r="AY110" s="164"/>
      <c r="AZ110" s="149"/>
      <c r="BA110" s="164"/>
      <c r="BB110" s="149"/>
      <c r="BC110" s="164"/>
      <c r="BD110" s="149"/>
      <c r="BE110" s="164"/>
      <c r="BF110" s="149"/>
      <c r="BG110" s="164"/>
      <c r="BH110" s="149"/>
      <c r="BI110" s="164"/>
      <c r="BJ110" s="149"/>
      <c r="BK110" s="164"/>
      <c r="BL110" s="149"/>
      <c r="BM110" s="262"/>
    </row>
    <row r="111" spans="2:65" s="98" customFormat="1">
      <c r="B111" s="384"/>
      <c r="C111" s="110">
        <f>設定!L10</f>
        <v>0</v>
      </c>
      <c r="D111" s="143"/>
      <c r="E111" s="160"/>
      <c r="F111" s="143"/>
      <c r="G111" s="160"/>
      <c r="H111" s="143"/>
      <c r="I111" s="160"/>
      <c r="J111" s="143"/>
      <c r="K111" s="160"/>
      <c r="L111" s="143"/>
      <c r="M111" s="160"/>
      <c r="N111" s="143"/>
      <c r="O111" s="160"/>
      <c r="P111" s="143"/>
      <c r="Q111" s="160"/>
      <c r="R111" s="143"/>
      <c r="S111" s="160"/>
      <c r="T111" s="143"/>
      <c r="U111" s="160"/>
      <c r="V111" s="143"/>
      <c r="W111" s="160"/>
      <c r="X111" s="143"/>
      <c r="Y111" s="160"/>
      <c r="Z111" s="143"/>
      <c r="AA111" s="160"/>
      <c r="AB111" s="143"/>
      <c r="AC111" s="160"/>
      <c r="AD111" s="143"/>
      <c r="AE111" s="160"/>
      <c r="AF111" s="143"/>
      <c r="AG111" s="160"/>
      <c r="AH111" s="143"/>
      <c r="AI111" s="160"/>
      <c r="AJ111" s="143"/>
      <c r="AK111" s="160"/>
      <c r="AL111" s="143"/>
      <c r="AM111" s="160"/>
      <c r="AN111" s="143"/>
      <c r="AO111" s="160"/>
      <c r="AP111" s="143"/>
      <c r="AQ111" s="160"/>
      <c r="AR111" s="143"/>
      <c r="AS111" s="160"/>
      <c r="AT111" s="143"/>
      <c r="AU111" s="160"/>
      <c r="AV111" s="143"/>
      <c r="AW111" s="160"/>
      <c r="AX111" s="143"/>
      <c r="AY111" s="160"/>
      <c r="AZ111" s="143"/>
      <c r="BA111" s="160"/>
      <c r="BB111" s="143"/>
      <c r="BC111" s="160"/>
      <c r="BD111" s="143"/>
      <c r="BE111" s="160"/>
      <c r="BF111" s="143"/>
      <c r="BG111" s="160"/>
      <c r="BH111" s="143"/>
      <c r="BI111" s="160"/>
      <c r="BJ111" s="143"/>
      <c r="BK111" s="160"/>
      <c r="BL111" s="143"/>
      <c r="BM111" s="264"/>
    </row>
    <row r="112" spans="2:65" s="98" customFormat="1" outlineLevel="1">
      <c r="B112" s="384"/>
      <c r="C112" s="110">
        <f>設定!L10</f>
        <v>0</v>
      </c>
      <c r="D112" s="149"/>
      <c r="E112" s="164"/>
      <c r="F112" s="149"/>
      <c r="G112" s="164"/>
      <c r="H112" s="149"/>
      <c r="I112" s="164"/>
      <c r="J112" s="149"/>
      <c r="K112" s="164"/>
      <c r="L112" s="149"/>
      <c r="M112" s="164"/>
      <c r="N112" s="149"/>
      <c r="O112" s="164"/>
      <c r="P112" s="149"/>
      <c r="Q112" s="164"/>
      <c r="R112" s="149"/>
      <c r="S112" s="164"/>
      <c r="T112" s="149"/>
      <c r="U112" s="164"/>
      <c r="V112" s="149"/>
      <c r="W112" s="164"/>
      <c r="X112" s="149"/>
      <c r="Y112" s="164"/>
      <c r="Z112" s="149"/>
      <c r="AA112" s="164"/>
      <c r="AB112" s="149"/>
      <c r="AC112" s="164"/>
      <c r="AD112" s="149"/>
      <c r="AE112" s="164"/>
      <c r="AF112" s="149"/>
      <c r="AG112" s="164"/>
      <c r="AH112" s="149"/>
      <c r="AI112" s="164"/>
      <c r="AJ112" s="149"/>
      <c r="AK112" s="164"/>
      <c r="AL112" s="149"/>
      <c r="AM112" s="164"/>
      <c r="AN112" s="149"/>
      <c r="AO112" s="164"/>
      <c r="AP112" s="149"/>
      <c r="AQ112" s="164"/>
      <c r="AR112" s="149"/>
      <c r="AS112" s="164"/>
      <c r="AT112" s="149"/>
      <c r="AU112" s="164"/>
      <c r="AV112" s="149"/>
      <c r="AW112" s="164"/>
      <c r="AX112" s="149"/>
      <c r="AY112" s="164"/>
      <c r="AZ112" s="149"/>
      <c r="BA112" s="164"/>
      <c r="BB112" s="149"/>
      <c r="BC112" s="164"/>
      <c r="BD112" s="149"/>
      <c r="BE112" s="164"/>
      <c r="BF112" s="149"/>
      <c r="BG112" s="164"/>
      <c r="BH112" s="149"/>
      <c r="BI112" s="164"/>
      <c r="BJ112" s="149"/>
      <c r="BK112" s="164"/>
      <c r="BL112" s="149"/>
      <c r="BM112" s="262"/>
    </row>
    <row r="113" spans="2:66" s="98" customFormat="1" outlineLevel="1">
      <c r="B113" s="384"/>
      <c r="C113" s="110">
        <f>設定!L10</f>
        <v>0</v>
      </c>
      <c r="D113" s="149"/>
      <c r="E113" s="164"/>
      <c r="F113" s="149"/>
      <c r="G113" s="164"/>
      <c r="H113" s="149"/>
      <c r="I113" s="164"/>
      <c r="J113" s="149"/>
      <c r="K113" s="164"/>
      <c r="L113" s="149"/>
      <c r="M113" s="164"/>
      <c r="N113" s="149"/>
      <c r="O113" s="164"/>
      <c r="P113" s="149"/>
      <c r="Q113" s="164"/>
      <c r="R113" s="149"/>
      <c r="S113" s="164"/>
      <c r="T113" s="149"/>
      <c r="U113" s="164"/>
      <c r="V113" s="149"/>
      <c r="W113" s="164"/>
      <c r="X113" s="149"/>
      <c r="Y113" s="164"/>
      <c r="Z113" s="149"/>
      <c r="AA113" s="164"/>
      <c r="AB113" s="149"/>
      <c r="AC113" s="164"/>
      <c r="AD113" s="149"/>
      <c r="AE113" s="164"/>
      <c r="AF113" s="149"/>
      <c r="AG113" s="164"/>
      <c r="AH113" s="149"/>
      <c r="AI113" s="164"/>
      <c r="AJ113" s="149"/>
      <c r="AK113" s="164"/>
      <c r="AL113" s="149"/>
      <c r="AM113" s="164"/>
      <c r="AN113" s="149"/>
      <c r="AO113" s="164"/>
      <c r="AP113" s="149"/>
      <c r="AQ113" s="164"/>
      <c r="AR113" s="149"/>
      <c r="AS113" s="164"/>
      <c r="AT113" s="149"/>
      <c r="AU113" s="164"/>
      <c r="AV113" s="149"/>
      <c r="AW113" s="164"/>
      <c r="AX113" s="149"/>
      <c r="AY113" s="164"/>
      <c r="AZ113" s="149"/>
      <c r="BA113" s="164"/>
      <c r="BB113" s="149"/>
      <c r="BC113" s="164"/>
      <c r="BD113" s="149"/>
      <c r="BE113" s="164"/>
      <c r="BF113" s="149"/>
      <c r="BG113" s="164"/>
      <c r="BH113" s="149"/>
      <c r="BI113" s="164"/>
      <c r="BJ113" s="149"/>
      <c r="BK113" s="164"/>
      <c r="BL113" s="149"/>
      <c r="BM113" s="262"/>
    </row>
    <row r="114" spans="2:66" s="98" customFormat="1">
      <c r="B114" s="384"/>
      <c r="C114" s="114">
        <f>設定!L11</f>
        <v>0</v>
      </c>
      <c r="D114" s="149"/>
      <c r="E114" s="164"/>
      <c r="F114" s="149"/>
      <c r="G114" s="164"/>
      <c r="H114" s="149"/>
      <c r="I114" s="164"/>
      <c r="J114" s="149"/>
      <c r="K114" s="164"/>
      <c r="L114" s="149"/>
      <c r="M114" s="164"/>
      <c r="N114" s="149"/>
      <c r="O114" s="164"/>
      <c r="P114" s="149"/>
      <c r="Q114" s="164"/>
      <c r="R114" s="149"/>
      <c r="S114" s="164"/>
      <c r="T114" s="149"/>
      <c r="U114" s="164"/>
      <c r="V114" s="149"/>
      <c r="W114" s="164"/>
      <c r="X114" s="149"/>
      <c r="Y114" s="164"/>
      <c r="Z114" s="149"/>
      <c r="AA114" s="164"/>
      <c r="AB114" s="149"/>
      <c r="AC114" s="164"/>
      <c r="AD114" s="149"/>
      <c r="AE114" s="164"/>
      <c r="AF114" s="149"/>
      <c r="AG114" s="164"/>
      <c r="AH114" s="149"/>
      <c r="AI114" s="164"/>
      <c r="AJ114" s="149"/>
      <c r="AK114" s="164"/>
      <c r="AL114" s="149"/>
      <c r="AM114" s="164"/>
      <c r="AN114" s="149"/>
      <c r="AO114" s="164"/>
      <c r="AP114" s="149"/>
      <c r="AQ114" s="164"/>
      <c r="AR114" s="149"/>
      <c r="AS114" s="164"/>
      <c r="AT114" s="149"/>
      <c r="AU114" s="164"/>
      <c r="AV114" s="149"/>
      <c r="AW114" s="164"/>
      <c r="AX114" s="149"/>
      <c r="AY114" s="164"/>
      <c r="AZ114" s="149"/>
      <c r="BA114" s="164"/>
      <c r="BB114" s="149"/>
      <c r="BC114" s="164"/>
      <c r="BD114" s="149"/>
      <c r="BE114" s="164"/>
      <c r="BF114" s="149"/>
      <c r="BG114" s="164"/>
      <c r="BH114" s="149"/>
      <c r="BI114" s="164"/>
      <c r="BJ114" s="149"/>
      <c r="BK114" s="164"/>
      <c r="BL114" s="149"/>
      <c r="BM114" s="262"/>
    </row>
    <row r="115" spans="2:66" s="98" customFormat="1" outlineLevel="1">
      <c r="B115" s="384"/>
      <c r="C115" s="114">
        <f>設定!L11</f>
        <v>0</v>
      </c>
      <c r="D115" s="149"/>
      <c r="E115" s="164"/>
      <c r="F115" s="149"/>
      <c r="G115" s="164"/>
      <c r="H115" s="149"/>
      <c r="I115" s="164"/>
      <c r="J115" s="149"/>
      <c r="K115" s="164"/>
      <c r="L115" s="149"/>
      <c r="M115" s="164"/>
      <c r="N115" s="149"/>
      <c r="O115" s="164"/>
      <c r="P115" s="149"/>
      <c r="Q115" s="164"/>
      <c r="R115" s="149"/>
      <c r="S115" s="164"/>
      <c r="T115" s="149"/>
      <c r="U115" s="164"/>
      <c r="V115" s="149"/>
      <c r="W115" s="164"/>
      <c r="X115" s="149"/>
      <c r="Y115" s="164"/>
      <c r="Z115" s="149"/>
      <c r="AA115" s="164"/>
      <c r="AB115" s="149"/>
      <c r="AC115" s="164"/>
      <c r="AD115" s="149"/>
      <c r="AE115" s="164"/>
      <c r="AF115" s="149"/>
      <c r="AG115" s="164"/>
      <c r="AH115" s="149"/>
      <c r="AI115" s="164"/>
      <c r="AJ115" s="149"/>
      <c r="AK115" s="164"/>
      <c r="AL115" s="149"/>
      <c r="AM115" s="164"/>
      <c r="AN115" s="149"/>
      <c r="AO115" s="164"/>
      <c r="AP115" s="149"/>
      <c r="AQ115" s="164"/>
      <c r="AR115" s="149"/>
      <c r="AS115" s="164"/>
      <c r="AT115" s="149"/>
      <c r="AU115" s="164"/>
      <c r="AV115" s="149"/>
      <c r="AW115" s="164"/>
      <c r="AX115" s="149"/>
      <c r="AY115" s="164"/>
      <c r="AZ115" s="149"/>
      <c r="BA115" s="164"/>
      <c r="BB115" s="149"/>
      <c r="BC115" s="164"/>
      <c r="BD115" s="149"/>
      <c r="BE115" s="164"/>
      <c r="BF115" s="149"/>
      <c r="BG115" s="164"/>
      <c r="BH115" s="149"/>
      <c r="BI115" s="164"/>
      <c r="BJ115" s="149"/>
      <c r="BK115" s="164"/>
      <c r="BL115" s="149"/>
      <c r="BM115" s="262"/>
    </row>
    <row r="116" spans="2:66" s="98" customFormat="1" outlineLevel="1">
      <c r="B116" s="384"/>
      <c r="C116" s="114">
        <f>設定!L11</f>
        <v>0</v>
      </c>
      <c r="D116" s="149"/>
      <c r="E116" s="164"/>
      <c r="F116" s="149"/>
      <c r="G116" s="164"/>
      <c r="H116" s="149"/>
      <c r="I116" s="164"/>
      <c r="J116" s="149"/>
      <c r="K116" s="164"/>
      <c r="L116" s="149"/>
      <c r="M116" s="164"/>
      <c r="N116" s="149"/>
      <c r="O116" s="164"/>
      <c r="P116" s="149"/>
      <c r="Q116" s="164"/>
      <c r="R116" s="149"/>
      <c r="S116" s="164"/>
      <c r="T116" s="149"/>
      <c r="U116" s="164"/>
      <c r="V116" s="149"/>
      <c r="W116" s="164"/>
      <c r="X116" s="149"/>
      <c r="Y116" s="164"/>
      <c r="Z116" s="149"/>
      <c r="AA116" s="164"/>
      <c r="AB116" s="149"/>
      <c r="AC116" s="164"/>
      <c r="AD116" s="149"/>
      <c r="AE116" s="164"/>
      <c r="AF116" s="149"/>
      <c r="AG116" s="164"/>
      <c r="AH116" s="149"/>
      <c r="AI116" s="164"/>
      <c r="AJ116" s="149"/>
      <c r="AK116" s="164"/>
      <c r="AL116" s="149"/>
      <c r="AM116" s="164"/>
      <c r="AN116" s="149"/>
      <c r="AO116" s="164"/>
      <c r="AP116" s="149"/>
      <c r="AQ116" s="164"/>
      <c r="AR116" s="149"/>
      <c r="AS116" s="164"/>
      <c r="AT116" s="149"/>
      <c r="AU116" s="164"/>
      <c r="AV116" s="149"/>
      <c r="AW116" s="164"/>
      <c r="AX116" s="149"/>
      <c r="AY116" s="164"/>
      <c r="AZ116" s="149"/>
      <c r="BA116" s="164"/>
      <c r="BB116" s="149"/>
      <c r="BC116" s="164"/>
      <c r="BD116" s="149"/>
      <c r="BE116" s="164"/>
      <c r="BF116" s="149"/>
      <c r="BG116" s="164"/>
      <c r="BH116" s="149"/>
      <c r="BI116" s="164"/>
      <c r="BJ116" s="149"/>
      <c r="BK116" s="164"/>
      <c r="BL116" s="149"/>
      <c r="BM116" s="262"/>
    </row>
    <row r="117" spans="2:66" s="98" customFormat="1">
      <c r="B117" s="384"/>
      <c r="C117" s="110">
        <f>設定!L12</f>
        <v>0</v>
      </c>
      <c r="D117" s="143"/>
      <c r="E117" s="160"/>
      <c r="F117" s="143"/>
      <c r="G117" s="160"/>
      <c r="H117" s="143"/>
      <c r="I117" s="160"/>
      <c r="J117" s="143"/>
      <c r="K117" s="160"/>
      <c r="L117" s="143"/>
      <c r="M117" s="160"/>
      <c r="N117" s="143"/>
      <c r="O117" s="160"/>
      <c r="P117" s="143"/>
      <c r="Q117" s="160"/>
      <c r="R117" s="143"/>
      <c r="S117" s="160"/>
      <c r="T117" s="143"/>
      <c r="U117" s="160"/>
      <c r="V117" s="143"/>
      <c r="W117" s="160"/>
      <c r="X117" s="143"/>
      <c r="Y117" s="160"/>
      <c r="Z117" s="143"/>
      <c r="AA117" s="160"/>
      <c r="AB117" s="143"/>
      <c r="AC117" s="160"/>
      <c r="AD117" s="143"/>
      <c r="AE117" s="160"/>
      <c r="AF117" s="143"/>
      <c r="AG117" s="160"/>
      <c r="AH117" s="143"/>
      <c r="AI117" s="160"/>
      <c r="AJ117" s="143"/>
      <c r="AK117" s="160"/>
      <c r="AL117" s="143"/>
      <c r="AM117" s="160"/>
      <c r="AN117" s="143"/>
      <c r="AO117" s="160"/>
      <c r="AP117" s="143"/>
      <c r="AQ117" s="160"/>
      <c r="AR117" s="143"/>
      <c r="AS117" s="160"/>
      <c r="AT117" s="143"/>
      <c r="AU117" s="160"/>
      <c r="AV117" s="143"/>
      <c r="AW117" s="160"/>
      <c r="AX117" s="143"/>
      <c r="AY117" s="160"/>
      <c r="AZ117" s="143"/>
      <c r="BA117" s="160"/>
      <c r="BB117" s="143"/>
      <c r="BC117" s="160"/>
      <c r="BD117" s="143"/>
      <c r="BE117" s="160"/>
      <c r="BF117" s="143"/>
      <c r="BG117" s="160"/>
      <c r="BH117" s="143"/>
      <c r="BI117" s="160"/>
      <c r="BJ117" s="143"/>
      <c r="BK117" s="160"/>
      <c r="BL117" s="143"/>
      <c r="BM117" s="264"/>
    </row>
    <row r="118" spans="2:66" s="98" customFormat="1" outlineLevel="1">
      <c r="B118" s="384"/>
      <c r="C118" s="110">
        <f>設定!L12</f>
        <v>0</v>
      </c>
      <c r="D118" s="149"/>
      <c r="E118" s="164"/>
      <c r="F118" s="149"/>
      <c r="G118" s="164"/>
      <c r="H118" s="149"/>
      <c r="I118" s="164"/>
      <c r="J118" s="149"/>
      <c r="K118" s="164"/>
      <c r="L118" s="149"/>
      <c r="M118" s="164"/>
      <c r="N118" s="149"/>
      <c r="O118" s="164"/>
      <c r="P118" s="149"/>
      <c r="Q118" s="164"/>
      <c r="R118" s="149"/>
      <c r="S118" s="164"/>
      <c r="T118" s="149"/>
      <c r="U118" s="164"/>
      <c r="V118" s="149"/>
      <c r="W118" s="164"/>
      <c r="X118" s="149"/>
      <c r="Y118" s="164"/>
      <c r="Z118" s="149"/>
      <c r="AA118" s="164"/>
      <c r="AB118" s="149"/>
      <c r="AC118" s="164"/>
      <c r="AD118" s="149"/>
      <c r="AE118" s="164"/>
      <c r="AF118" s="149"/>
      <c r="AG118" s="164"/>
      <c r="AH118" s="149"/>
      <c r="AI118" s="164"/>
      <c r="AJ118" s="149"/>
      <c r="AK118" s="164"/>
      <c r="AL118" s="149"/>
      <c r="AM118" s="164"/>
      <c r="AN118" s="149"/>
      <c r="AO118" s="164"/>
      <c r="AP118" s="149"/>
      <c r="AQ118" s="164"/>
      <c r="AR118" s="149"/>
      <c r="AS118" s="164"/>
      <c r="AT118" s="149"/>
      <c r="AU118" s="164"/>
      <c r="AV118" s="149"/>
      <c r="AW118" s="164"/>
      <c r="AX118" s="149"/>
      <c r="AY118" s="164"/>
      <c r="AZ118" s="149"/>
      <c r="BA118" s="164"/>
      <c r="BB118" s="149"/>
      <c r="BC118" s="164"/>
      <c r="BD118" s="149"/>
      <c r="BE118" s="164"/>
      <c r="BF118" s="149"/>
      <c r="BG118" s="164"/>
      <c r="BH118" s="149"/>
      <c r="BI118" s="164"/>
      <c r="BJ118" s="149"/>
      <c r="BK118" s="164"/>
      <c r="BL118" s="149"/>
      <c r="BM118" s="262"/>
    </row>
    <row r="119" spans="2:66" s="98" customFormat="1" outlineLevel="1">
      <c r="B119" s="384"/>
      <c r="C119" s="110">
        <f>設定!L12</f>
        <v>0</v>
      </c>
      <c r="D119" s="149"/>
      <c r="E119" s="164"/>
      <c r="F119" s="149"/>
      <c r="G119" s="164"/>
      <c r="H119" s="149"/>
      <c r="I119" s="164"/>
      <c r="J119" s="149"/>
      <c r="K119" s="164"/>
      <c r="L119" s="149"/>
      <c r="M119" s="164"/>
      <c r="N119" s="149"/>
      <c r="O119" s="164"/>
      <c r="P119" s="149"/>
      <c r="Q119" s="164"/>
      <c r="R119" s="149"/>
      <c r="S119" s="164"/>
      <c r="T119" s="149"/>
      <c r="U119" s="164"/>
      <c r="V119" s="149"/>
      <c r="W119" s="164"/>
      <c r="X119" s="149"/>
      <c r="Y119" s="164"/>
      <c r="Z119" s="149"/>
      <c r="AA119" s="164"/>
      <c r="AB119" s="149"/>
      <c r="AC119" s="164"/>
      <c r="AD119" s="149"/>
      <c r="AE119" s="164"/>
      <c r="AF119" s="149"/>
      <c r="AG119" s="164"/>
      <c r="AH119" s="149"/>
      <c r="AI119" s="164"/>
      <c r="AJ119" s="149"/>
      <c r="AK119" s="164"/>
      <c r="AL119" s="149"/>
      <c r="AM119" s="164"/>
      <c r="AN119" s="149"/>
      <c r="AO119" s="164"/>
      <c r="AP119" s="149"/>
      <c r="AQ119" s="164"/>
      <c r="AR119" s="149"/>
      <c r="AS119" s="164"/>
      <c r="AT119" s="149"/>
      <c r="AU119" s="164"/>
      <c r="AV119" s="149"/>
      <c r="AW119" s="164"/>
      <c r="AX119" s="149"/>
      <c r="AY119" s="164"/>
      <c r="AZ119" s="149"/>
      <c r="BA119" s="164"/>
      <c r="BB119" s="149"/>
      <c r="BC119" s="164"/>
      <c r="BD119" s="149"/>
      <c r="BE119" s="164"/>
      <c r="BF119" s="149"/>
      <c r="BG119" s="164"/>
      <c r="BH119" s="149"/>
      <c r="BI119" s="164"/>
      <c r="BJ119" s="149"/>
      <c r="BK119" s="164"/>
      <c r="BL119" s="149"/>
      <c r="BM119" s="262"/>
    </row>
    <row r="120" spans="2:66" s="98" customFormat="1">
      <c r="B120" s="384"/>
      <c r="C120" s="114">
        <f>設定!L13</f>
        <v>0</v>
      </c>
      <c r="D120" s="149"/>
      <c r="E120" s="164"/>
      <c r="F120" s="149"/>
      <c r="G120" s="164"/>
      <c r="H120" s="149"/>
      <c r="I120" s="164"/>
      <c r="J120" s="149"/>
      <c r="K120" s="164"/>
      <c r="L120" s="149"/>
      <c r="M120" s="164"/>
      <c r="N120" s="149"/>
      <c r="O120" s="164"/>
      <c r="P120" s="149"/>
      <c r="Q120" s="164"/>
      <c r="R120" s="149"/>
      <c r="S120" s="164"/>
      <c r="T120" s="149"/>
      <c r="U120" s="164"/>
      <c r="V120" s="149"/>
      <c r="W120" s="164"/>
      <c r="X120" s="149"/>
      <c r="Y120" s="164"/>
      <c r="Z120" s="149"/>
      <c r="AA120" s="164"/>
      <c r="AB120" s="149"/>
      <c r="AC120" s="164"/>
      <c r="AD120" s="149"/>
      <c r="AE120" s="164"/>
      <c r="AF120" s="149"/>
      <c r="AG120" s="164"/>
      <c r="AH120" s="149"/>
      <c r="AI120" s="164"/>
      <c r="AJ120" s="149"/>
      <c r="AK120" s="164"/>
      <c r="AL120" s="149"/>
      <c r="AM120" s="164"/>
      <c r="AN120" s="149"/>
      <c r="AO120" s="164"/>
      <c r="AP120" s="149"/>
      <c r="AQ120" s="164"/>
      <c r="AR120" s="149"/>
      <c r="AS120" s="164"/>
      <c r="AT120" s="149"/>
      <c r="AU120" s="164"/>
      <c r="AV120" s="149"/>
      <c r="AW120" s="164"/>
      <c r="AX120" s="149"/>
      <c r="AY120" s="164"/>
      <c r="AZ120" s="149"/>
      <c r="BA120" s="164"/>
      <c r="BB120" s="149"/>
      <c r="BC120" s="164"/>
      <c r="BD120" s="149"/>
      <c r="BE120" s="164"/>
      <c r="BF120" s="149"/>
      <c r="BG120" s="164"/>
      <c r="BH120" s="149"/>
      <c r="BI120" s="164"/>
      <c r="BJ120" s="149"/>
      <c r="BK120" s="164"/>
      <c r="BL120" s="149"/>
      <c r="BM120" s="262"/>
    </row>
    <row r="121" spans="2:66" s="98" customFormat="1" outlineLevel="1">
      <c r="B121" s="384"/>
      <c r="C121" s="114">
        <f>設定!L13</f>
        <v>0</v>
      </c>
      <c r="D121" s="149"/>
      <c r="E121" s="164"/>
      <c r="F121" s="149"/>
      <c r="G121" s="164"/>
      <c r="H121" s="149"/>
      <c r="I121" s="164"/>
      <c r="J121" s="149"/>
      <c r="K121" s="164"/>
      <c r="L121" s="149"/>
      <c r="M121" s="164"/>
      <c r="N121" s="149"/>
      <c r="O121" s="164"/>
      <c r="P121" s="149"/>
      <c r="Q121" s="164"/>
      <c r="R121" s="149"/>
      <c r="S121" s="164"/>
      <c r="T121" s="149"/>
      <c r="U121" s="164"/>
      <c r="V121" s="149"/>
      <c r="W121" s="164"/>
      <c r="X121" s="149"/>
      <c r="Y121" s="164"/>
      <c r="Z121" s="149"/>
      <c r="AA121" s="164"/>
      <c r="AB121" s="149"/>
      <c r="AC121" s="164"/>
      <c r="AD121" s="149"/>
      <c r="AE121" s="164"/>
      <c r="AF121" s="149"/>
      <c r="AG121" s="164"/>
      <c r="AH121" s="149"/>
      <c r="AI121" s="164"/>
      <c r="AJ121" s="149"/>
      <c r="AK121" s="164"/>
      <c r="AL121" s="149"/>
      <c r="AM121" s="164"/>
      <c r="AN121" s="149"/>
      <c r="AO121" s="164"/>
      <c r="AP121" s="149"/>
      <c r="AQ121" s="164"/>
      <c r="AR121" s="149"/>
      <c r="AS121" s="164"/>
      <c r="AT121" s="149"/>
      <c r="AU121" s="164"/>
      <c r="AV121" s="149"/>
      <c r="AW121" s="164"/>
      <c r="AX121" s="149"/>
      <c r="AY121" s="164"/>
      <c r="AZ121" s="149"/>
      <c r="BA121" s="164"/>
      <c r="BB121" s="149"/>
      <c r="BC121" s="164"/>
      <c r="BD121" s="149"/>
      <c r="BE121" s="164"/>
      <c r="BF121" s="149"/>
      <c r="BG121" s="164"/>
      <c r="BH121" s="149"/>
      <c r="BI121" s="164"/>
      <c r="BJ121" s="149"/>
      <c r="BK121" s="164"/>
      <c r="BL121" s="149"/>
      <c r="BM121" s="262"/>
    </row>
    <row r="122" spans="2:66" s="98" customFormat="1" outlineLevel="1">
      <c r="B122" s="384"/>
      <c r="C122" s="114">
        <f>設定!L13</f>
        <v>0</v>
      </c>
      <c r="D122" s="149"/>
      <c r="E122" s="164"/>
      <c r="F122" s="149"/>
      <c r="G122" s="164"/>
      <c r="H122" s="149"/>
      <c r="I122" s="164"/>
      <c r="J122" s="149"/>
      <c r="K122" s="164"/>
      <c r="L122" s="149"/>
      <c r="M122" s="164"/>
      <c r="N122" s="149"/>
      <c r="O122" s="164"/>
      <c r="P122" s="149"/>
      <c r="Q122" s="164"/>
      <c r="R122" s="149"/>
      <c r="S122" s="164"/>
      <c r="T122" s="149"/>
      <c r="U122" s="164"/>
      <c r="V122" s="149"/>
      <c r="W122" s="164"/>
      <c r="X122" s="149"/>
      <c r="Y122" s="164"/>
      <c r="Z122" s="149"/>
      <c r="AA122" s="164"/>
      <c r="AB122" s="149"/>
      <c r="AC122" s="164"/>
      <c r="AD122" s="149"/>
      <c r="AE122" s="164"/>
      <c r="AF122" s="149"/>
      <c r="AG122" s="164"/>
      <c r="AH122" s="149"/>
      <c r="AI122" s="164"/>
      <c r="AJ122" s="149"/>
      <c r="AK122" s="164"/>
      <c r="AL122" s="149"/>
      <c r="AM122" s="164"/>
      <c r="AN122" s="149"/>
      <c r="AO122" s="164"/>
      <c r="AP122" s="149"/>
      <c r="AQ122" s="164"/>
      <c r="AR122" s="149"/>
      <c r="AS122" s="164"/>
      <c r="AT122" s="149"/>
      <c r="AU122" s="164"/>
      <c r="AV122" s="149"/>
      <c r="AW122" s="164"/>
      <c r="AX122" s="149"/>
      <c r="AY122" s="164"/>
      <c r="AZ122" s="149"/>
      <c r="BA122" s="164"/>
      <c r="BB122" s="149"/>
      <c r="BC122" s="164"/>
      <c r="BD122" s="149"/>
      <c r="BE122" s="164"/>
      <c r="BF122" s="149"/>
      <c r="BG122" s="164"/>
      <c r="BH122" s="149"/>
      <c r="BI122" s="164"/>
      <c r="BJ122" s="149"/>
      <c r="BK122" s="164"/>
      <c r="BL122" s="149"/>
      <c r="BM122" s="262"/>
    </row>
    <row r="123" spans="2:66" s="98" customFormat="1">
      <c r="B123" s="384"/>
      <c r="C123" s="110">
        <f>設定!L14</f>
        <v>0</v>
      </c>
      <c r="D123" s="143"/>
      <c r="E123" s="160"/>
      <c r="F123" s="143"/>
      <c r="G123" s="160"/>
      <c r="H123" s="143"/>
      <c r="I123" s="160"/>
      <c r="J123" s="143"/>
      <c r="K123" s="160"/>
      <c r="L123" s="143"/>
      <c r="M123" s="160"/>
      <c r="N123" s="143"/>
      <c r="O123" s="160"/>
      <c r="P123" s="143"/>
      <c r="Q123" s="160"/>
      <c r="R123" s="143"/>
      <c r="S123" s="160"/>
      <c r="T123" s="143"/>
      <c r="U123" s="160"/>
      <c r="V123" s="143"/>
      <c r="W123" s="160"/>
      <c r="X123" s="143"/>
      <c r="Y123" s="160"/>
      <c r="Z123" s="143"/>
      <c r="AA123" s="160"/>
      <c r="AB123" s="143"/>
      <c r="AC123" s="160"/>
      <c r="AD123" s="143"/>
      <c r="AE123" s="160"/>
      <c r="AF123" s="143"/>
      <c r="AG123" s="160"/>
      <c r="AH123" s="143"/>
      <c r="AI123" s="160"/>
      <c r="AJ123" s="143"/>
      <c r="AK123" s="160"/>
      <c r="AL123" s="143"/>
      <c r="AM123" s="160"/>
      <c r="AN123" s="143"/>
      <c r="AO123" s="160"/>
      <c r="AP123" s="143"/>
      <c r="AQ123" s="160"/>
      <c r="AR123" s="143"/>
      <c r="AS123" s="160"/>
      <c r="AT123" s="143"/>
      <c r="AU123" s="160"/>
      <c r="AV123" s="143"/>
      <c r="AW123" s="160"/>
      <c r="AX123" s="143"/>
      <c r="AY123" s="160"/>
      <c r="AZ123" s="143"/>
      <c r="BA123" s="160"/>
      <c r="BB123" s="143"/>
      <c r="BC123" s="160"/>
      <c r="BD123" s="143"/>
      <c r="BE123" s="160"/>
      <c r="BF123" s="143"/>
      <c r="BG123" s="160"/>
      <c r="BH123" s="143"/>
      <c r="BI123" s="160"/>
      <c r="BJ123" s="143"/>
      <c r="BK123" s="160"/>
      <c r="BL123" s="143"/>
      <c r="BM123" s="264"/>
    </row>
    <row r="124" spans="2:66" s="98" customFormat="1" outlineLevel="1">
      <c r="B124" s="384"/>
      <c r="C124" s="110">
        <f>設定!L14</f>
        <v>0</v>
      </c>
      <c r="D124" s="143"/>
      <c r="E124" s="160"/>
      <c r="F124" s="143"/>
      <c r="G124" s="160"/>
      <c r="H124" s="143"/>
      <c r="I124" s="160"/>
      <c r="J124" s="143"/>
      <c r="K124" s="160"/>
      <c r="L124" s="143"/>
      <c r="M124" s="160"/>
      <c r="N124" s="143"/>
      <c r="O124" s="160"/>
      <c r="P124" s="143"/>
      <c r="Q124" s="160"/>
      <c r="R124" s="143"/>
      <c r="S124" s="160"/>
      <c r="T124" s="143"/>
      <c r="U124" s="160"/>
      <c r="V124" s="143"/>
      <c r="W124" s="160"/>
      <c r="X124" s="143"/>
      <c r="Y124" s="160"/>
      <c r="Z124" s="143"/>
      <c r="AA124" s="160"/>
      <c r="AB124" s="143"/>
      <c r="AC124" s="160"/>
      <c r="AD124" s="143"/>
      <c r="AE124" s="160"/>
      <c r="AF124" s="143"/>
      <c r="AG124" s="160"/>
      <c r="AH124" s="143"/>
      <c r="AI124" s="160"/>
      <c r="AJ124" s="143"/>
      <c r="AK124" s="160"/>
      <c r="AL124" s="143"/>
      <c r="AM124" s="160"/>
      <c r="AN124" s="143"/>
      <c r="AO124" s="160"/>
      <c r="AP124" s="143"/>
      <c r="AQ124" s="160"/>
      <c r="AR124" s="143"/>
      <c r="AS124" s="160"/>
      <c r="AT124" s="143"/>
      <c r="AU124" s="160"/>
      <c r="AV124" s="143"/>
      <c r="AW124" s="160"/>
      <c r="AX124" s="143"/>
      <c r="AY124" s="160"/>
      <c r="AZ124" s="143"/>
      <c r="BA124" s="160"/>
      <c r="BB124" s="143"/>
      <c r="BC124" s="160"/>
      <c r="BD124" s="143"/>
      <c r="BE124" s="160"/>
      <c r="BF124" s="143"/>
      <c r="BG124" s="160"/>
      <c r="BH124" s="143"/>
      <c r="BI124" s="160"/>
      <c r="BJ124" s="143"/>
      <c r="BK124" s="160"/>
      <c r="BL124" s="143"/>
      <c r="BM124" s="264"/>
    </row>
    <row r="125" spans="2:66" s="98" customFormat="1" outlineLevel="1">
      <c r="B125" s="384"/>
      <c r="C125" s="110">
        <f>設定!L14</f>
        <v>0</v>
      </c>
      <c r="D125" s="143"/>
      <c r="E125" s="160"/>
      <c r="F125" s="143"/>
      <c r="G125" s="160"/>
      <c r="H125" s="143"/>
      <c r="I125" s="160"/>
      <c r="J125" s="143"/>
      <c r="K125" s="160"/>
      <c r="L125" s="143"/>
      <c r="M125" s="160"/>
      <c r="N125" s="143"/>
      <c r="O125" s="160"/>
      <c r="P125" s="143"/>
      <c r="Q125" s="160"/>
      <c r="R125" s="143"/>
      <c r="S125" s="160"/>
      <c r="T125" s="143"/>
      <c r="U125" s="160"/>
      <c r="V125" s="143"/>
      <c r="W125" s="160"/>
      <c r="X125" s="143"/>
      <c r="Y125" s="160"/>
      <c r="Z125" s="143"/>
      <c r="AA125" s="160"/>
      <c r="AB125" s="143"/>
      <c r="AC125" s="160"/>
      <c r="AD125" s="143"/>
      <c r="AE125" s="160"/>
      <c r="AF125" s="143"/>
      <c r="AG125" s="160"/>
      <c r="AH125" s="143"/>
      <c r="AI125" s="160"/>
      <c r="AJ125" s="143"/>
      <c r="AK125" s="160"/>
      <c r="AL125" s="143"/>
      <c r="AM125" s="160"/>
      <c r="AN125" s="143"/>
      <c r="AO125" s="160"/>
      <c r="AP125" s="143"/>
      <c r="AQ125" s="160"/>
      <c r="AR125" s="143"/>
      <c r="AS125" s="160"/>
      <c r="AT125" s="143"/>
      <c r="AU125" s="160"/>
      <c r="AV125" s="143"/>
      <c r="AW125" s="160"/>
      <c r="AX125" s="143"/>
      <c r="AY125" s="160"/>
      <c r="AZ125" s="143"/>
      <c r="BA125" s="160"/>
      <c r="BB125" s="143"/>
      <c r="BC125" s="160"/>
      <c r="BD125" s="143"/>
      <c r="BE125" s="160"/>
      <c r="BF125" s="143"/>
      <c r="BG125" s="160"/>
      <c r="BH125" s="143"/>
      <c r="BI125" s="160"/>
      <c r="BJ125" s="143"/>
      <c r="BK125" s="160"/>
      <c r="BL125" s="143"/>
      <c r="BM125" s="264"/>
    </row>
    <row r="126" spans="2:66" s="98" customFormat="1" ht="19" thickBot="1">
      <c r="B126" s="384"/>
      <c r="C126" s="153" t="s">
        <v>87</v>
      </c>
      <c r="D126" s="321"/>
      <c r="E126" s="322"/>
      <c r="F126" s="321"/>
      <c r="G126" s="322"/>
      <c r="H126" s="321"/>
      <c r="I126" s="322"/>
      <c r="J126" s="321"/>
      <c r="K126" s="322"/>
      <c r="L126" s="321"/>
      <c r="M126" s="322"/>
      <c r="N126" s="321"/>
      <c r="O126" s="322"/>
      <c r="P126" s="321"/>
      <c r="Q126" s="322"/>
      <c r="R126" s="321"/>
      <c r="S126" s="322"/>
      <c r="T126" s="321"/>
      <c r="U126" s="322"/>
      <c r="V126" s="321"/>
      <c r="W126" s="322"/>
      <c r="X126" s="321"/>
      <c r="Y126" s="322"/>
      <c r="Z126" s="321"/>
      <c r="AA126" s="322"/>
      <c r="AB126" s="321"/>
      <c r="AC126" s="322"/>
      <c r="AD126" s="321"/>
      <c r="AE126" s="322"/>
      <c r="AF126" s="321"/>
      <c r="AG126" s="322"/>
      <c r="AH126" s="321"/>
      <c r="AI126" s="322"/>
      <c r="AJ126" s="321"/>
      <c r="AK126" s="322"/>
      <c r="AL126" s="321"/>
      <c r="AM126" s="322"/>
      <c r="AN126" s="321"/>
      <c r="AO126" s="322"/>
      <c r="AP126" s="321"/>
      <c r="AQ126" s="322"/>
      <c r="AR126" s="321"/>
      <c r="AS126" s="322"/>
      <c r="AT126" s="321"/>
      <c r="AU126" s="322"/>
      <c r="AV126" s="321"/>
      <c r="AW126" s="322"/>
      <c r="AX126" s="321"/>
      <c r="AY126" s="322"/>
      <c r="AZ126" s="321"/>
      <c r="BA126" s="322"/>
      <c r="BB126" s="321"/>
      <c r="BC126" s="322"/>
      <c r="BD126" s="321"/>
      <c r="BE126" s="322"/>
      <c r="BF126" s="321"/>
      <c r="BG126" s="322"/>
      <c r="BH126" s="321"/>
      <c r="BI126" s="322"/>
      <c r="BJ126" s="321"/>
      <c r="BK126" s="322"/>
      <c r="BL126" s="321"/>
      <c r="BM126" s="323"/>
    </row>
    <row r="127" spans="2:66" s="98" customFormat="1" ht="20" thickTop="1" thickBot="1">
      <c r="B127" s="385"/>
      <c r="C127" s="154" t="s">
        <v>88</v>
      </c>
      <c r="D127" s="316">
        <f>SUM(D96:D125)</f>
        <v>0</v>
      </c>
      <c r="E127" s="317"/>
      <c r="F127" s="316">
        <f t="shared" ref="F127" si="269">SUM(F96:F125)</f>
        <v>0</v>
      </c>
      <c r="G127" s="317"/>
      <c r="H127" s="316">
        <f>SUM(H96:H125)</f>
        <v>0</v>
      </c>
      <c r="I127" s="317"/>
      <c r="J127" s="316">
        <f t="shared" ref="J127" si="270">SUM(J96:J125)</f>
        <v>0</v>
      </c>
      <c r="K127" s="317"/>
      <c r="L127" s="316">
        <f t="shared" ref="L127" si="271">SUM(L96:L125)</f>
        <v>0</v>
      </c>
      <c r="M127" s="317"/>
      <c r="N127" s="316">
        <f t="shared" ref="N127" si="272">SUM(N96:N125)</f>
        <v>0</v>
      </c>
      <c r="O127" s="317"/>
      <c r="P127" s="316">
        <f t="shared" ref="P127" si="273">SUM(P96:P125)</f>
        <v>0</v>
      </c>
      <c r="Q127" s="317"/>
      <c r="R127" s="316">
        <f t="shared" ref="R127" si="274">SUM(R96:R125)</f>
        <v>0</v>
      </c>
      <c r="S127" s="317"/>
      <c r="T127" s="316">
        <f t="shared" ref="T127" si="275">SUM(T96:T125)</f>
        <v>0</v>
      </c>
      <c r="U127" s="317"/>
      <c r="V127" s="316">
        <f t="shared" ref="V127" si="276">SUM(V96:V125)</f>
        <v>0</v>
      </c>
      <c r="W127" s="317"/>
      <c r="X127" s="316">
        <f t="shared" ref="X127" si="277">SUM(X96:X125)</f>
        <v>0</v>
      </c>
      <c r="Y127" s="317"/>
      <c r="Z127" s="316">
        <f t="shared" ref="Z127" si="278">SUM(Z96:Z125)</f>
        <v>0</v>
      </c>
      <c r="AA127" s="317"/>
      <c r="AB127" s="316">
        <f t="shared" ref="AB127" si="279">SUM(AB96:AB125)</f>
        <v>0</v>
      </c>
      <c r="AC127" s="317"/>
      <c r="AD127" s="316">
        <f t="shared" ref="AD127" si="280">SUM(AD96:AD125)</f>
        <v>0</v>
      </c>
      <c r="AE127" s="317"/>
      <c r="AF127" s="316">
        <f t="shared" ref="AF127" si="281">SUM(AF96:AF125)</f>
        <v>0</v>
      </c>
      <c r="AG127" s="317"/>
      <c r="AH127" s="316">
        <f t="shared" ref="AH127" si="282">SUM(AH96:AH125)</f>
        <v>0</v>
      </c>
      <c r="AI127" s="317"/>
      <c r="AJ127" s="316">
        <f t="shared" ref="AJ127" si="283">SUM(AJ96:AJ125)</f>
        <v>0</v>
      </c>
      <c r="AK127" s="317"/>
      <c r="AL127" s="316">
        <f t="shared" ref="AL127" si="284">SUM(AL96:AL125)</f>
        <v>0</v>
      </c>
      <c r="AM127" s="317"/>
      <c r="AN127" s="316">
        <f t="shared" ref="AN127" si="285">SUM(AN96:AN125)</f>
        <v>0</v>
      </c>
      <c r="AO127" s="317"/>
      <c r="AP127" s="316">
        <f t="shared" ref="AP127" si="286">SUM(AP96:AP125)</f>
        <v>0</v>
      </c>
      <c r="AQ127" s="317"/>
      <c r="AR127" s="316">
        <f t="shared" ref="AR127" si="287">SUM(AR96:AR125)</f>
        <v>0</v>
      </c>
      <c r="AS127" s="317"/>
      <c r="AT127" s="316">
        <f t="shared" ref="AT127" si="288">SUM(AT96:AT125)</f>
        <v>0</v>
      </c>
      <c r="AU127" s="317"/>
      <c r="AV127" s="316">
        <f t="shared" ref="AV127" si="289">SUM(AV96:AV125)</f>
        <v>0</v>
      </c>
      <c r="AW127" s="317"/>
      <c r="AX127" s="316">
        <f t="shared" ref="AX127" si="290">SUM(AX96:AX125)</f>
        <v>0</v>
      </c>
      <c r="AY127" s="317"/>
      <c r="AZ127" s="316">
        <f t="shared" ref="AZ127" si="291">SUM(AZ96:AZ125)</f>
        <v>0</v>
      </c>
      <c r="BA127" s="317"/>
      <c r="BB127" s="316">
        <f t="shared" ref="BB127" si="292">SUM(BB96:BB125)</f>
        <v>0</v>
      </c>
      <c r="BC127" s="317"/>
      <c r="BD127" s="316">
        <f t="shared" ref="BD127" si="293">SUM(BD96:BD125)</f>
        <v>0</v>
      </c>
      <c r="BE127" s="317"/>
      <c r="BF127" s="316">
        <f t="shared" ref="BF127" si="294">SUM(BF96:BF125)</f>
        <v>0</v>
      </c>
      <c r="BG127" s="317"/>
      <c r="BH127" s="316">
        <f t="shared" ref="BH127" si="295">SUM(BH96:BH125)</f>
        <v>0</v>
      </c>
      <c r="BI127" s="317"/>
      <c r="BJ127" s="316">
        <f t="shared" ref="BJ127" si="296">SUM(BJ96:BJ125)</f>
        <v>0</v>
      </c>
      <c r="BK127" s="317"/>
      <c r="BL127" s="316">
        <f t="shared" ref="BL127" si="297">SUM(BL96:BL125)</f>
        <v>0</v>
      </c>
      <c r="BM127" s="317"/>
    </row>
    <row r="128" spans="2:66" s="102" customFormat="1" ht="21" customHeight="1" thickTop="1" thickBot="1">
      <c r="B128" s="292" t="s">
        <v>93</v>
      </c>
      <c r="C128" s="293">
        <v>1</v>
      </c>
      <c r="D128" s="316">
        <f>SUM(D67,D79,D91,D95,D127)</f>
        <v>0</v>
      </c>
      <c r="E128" s="317"/>
      <c r="F128" s="316">
        <f>SUM(F67,F79,F91,F95,F127)</f>
        <v>0</v>
      </c>
      <c r="G128" s="317"/>
      <c r="H128" s="316">
        <f t="shared" ref="H128" si="298">SUM(H67,H79,H91,H95,H127)</f>
        <v>0</v>
      </c>
      <c r="I128" s="317"/>
      <c r="J128" s="316">
        <f t="shared" ref="J128" si="299">SUM(J67,J79,J91,J95,J127)</f>
        <v>0</v>
      </c>
      <c r="K128" s="317"/>
      <c r="L128" s="316">
        <f t="shared" ref="L128" si="300">SUM(L67,L79,L91,L95,L127)</f>
        <v>0</v>
      </c>
      <c r="M128" s="317"/>
      <c r="N128" s="316">
        <f t="shared" ref="N128" si="301">SUM(N67,N79,N91,N95,N127)</f>
        <v>0</v>
      </c>
      <c r="O128" s="317"/>
      <c r="P128" s="316">
        <f t="shared" ref="P128" si="302">SUM(P67,P79,P91,P95,P127)</f>
        <v>0</v>
      </c>
      <c r="Q128" s="317"/>
      <c r="R128" s="316">
        <f t="shared" ref="R128" si="303">SUM(R67,R79,R91,R95,R127)</f>
        <v>0</v>
      </c>
      <c r="S128" s="317"/>
      <c r="T128" s="316">
        <f t="shared" ref="T128" si="304">SUM(T67,T79,T91,T95,T127)</f>
        <v>0</v>
      </c>
      <c r="U128" s="317"/>
      <c r="V128" s="316">
        <f t="shared" ref="V128" si="305">SUM(V67,V79,V91,V95,V127)</f>
        <v>0</v>
      </c>
      <c r="W128" s="317"/>
      <c r="X128" s="316">
        <f t="shared" ref="X128" si="306">SUM(X67,X79,X91,X95,X127)</f>
        <v>0</v>
      </c>
      <c r="Y128" s="317"/>
      <c r="Z128" s="316">
        <f t="shared" ref="Z128" si="307">SUM(Z67,Z79,Z91,Z95,Z127)</f>
        <v>0</v>
      </c>
      <c r="AA128" s="317"/>
      <c r="AB128" s="316">
        <f t="shared" ref="AB128" si="308">SUM(AB67,AB79,AB91,AB95,AB127)</f>
        <v>0</v>
      </c>
      <c r="AC128" s="317"/>
      <c r="AD128" s="316">
        <f t="shared" ref="AD128" si="309">SUM(AD67,AD79,AD91,AD95,AD127)</f>
        <v>0</v>
      </c>
      <c r="AE128" s="317"/>
      <c r="AF128" s="316">
        <f t="shared" ref="AF128" si="310">SUM(AF67,AF79,AF91,AF95,AF127)</f>
        <v>0</v>
      </c>
      <c r="AG128" s="317"/>
      <c r="AH128" s="316">
        <f t="shared" ref="AH128" si="311">SUM(AH67,AH79,AH91,AH95,AH127)</f>
        <v>0</v>
      </c>
      <c r="AI128" s="317"/>
      <c r="AJ128" s="316">
        <f t="shared" ref="AJ128" si="312">SUM(AJ67,AJ79,AJ91,AJ95,AJ127)</f>
        <v>0</v>
      </c>
      <c r="AK128" s="317"/>
      <c r="AL128" s="316">
        <f t="shared" ref="AL128" si="313">SUM(AL67,AL79,AL91,AL95,AL127)</f>
        <v>0</v>
      </c>
      <c r="AM128" s="317"/>
      <c r="AN128" s="316">
        <f t="shared" ref="AN128" si="314">SUM(AN67,AN79,AN91,AN95,AN127)</f>
        <v>0</v>
      </c>
      <c r="AO128" s="317"/>
      <c r="AP128" s="316">
        <f t="shared" ref="AP128" si="315">SUM(AP67,AP79,AP91,AP95,AP127)</f>
        <v>0</v>
      </c>
      <c r="AQ128" s="317"/>
      <c r="AR128" s="316">
        <f t="shared" ref="AR128" si="316">SUM(AR67,AR79,AR91,AR95,AR127)</f>
        <v>0</v>
      </c>
      <c r="AS128" s="317"/>
      <c r="AT128" s="316">
        <f t="shared" ref="AT128" si="317">SUM(AT67,AT79,AT91,AT95,AT127)</f>
        <v>0</v>
      </c>
      <c r="AU128" s="317"/>
      <c r="AV128" s="316">
        <f t="shared" ref="AV128" si="318">SUM(AV67,AV79,AV91,AV95,AV127)</f>
        <v>0</v>
      </c>
      <c r="AW128" s="317"/>
      <c r="AX128" s="316">
        <f t="shared" ref="AX128" si="319">SUM(AX67,AX79,AX91,AX95,AX127)</f>
        <v>0</v>
      </c>
      <c r="AY128" s="317"/>
      <c r="AZ128" s="316">
        <f t="shared" ref="AZ128" si="320">SUM(AZ67,AZ79,AZ91,AZ95,AZ127)</f>
        <v>0</v>
      </c>
      <c r="BA128" s="317"/>
      <c r="BB128" s="316">
        <f t="shared" ref="BB128" si="321">SUM(BB67,BB79,BB91,BB95,BB127)</f>
        <v>0</v>
      </c>
      <c r="BC128" s="317"/>
      <c r="BD128" s="316">
        <f t="shared" ref="BD128" si="322">SUM(BD67,BD79,BD91,BD95,BD127)</f>
        <v>0</v>
      </c>
      <c r="BE128" s="317"/>
      <c r="BF128" s="316">
        <f t="shared" ref="BF128" si="323">SUM(BF67,BF79,BF91,BF95,BF127)</f>
        <v>0</v>
      </c>
      <c r="BG128" s="317"/>
      <c r="BH128" s="316">
        <f t="shared" ref="BH128" si="324">SUM(BH67,BH79,BH91,BH95,BH127)</f>
        <v>0</v>
      </c>
      <c r="BI128" s="317"/>
      <c r="BJ128" s="316">
        <f t="shared" ref="BJ128" si="325">SUM(BJ67,BJ79,BJ91,BJ95,BJ127)</f>
        <v>0</v>
      </c>
      <c r="BK128" s="317"/>
      <c r="BL128" s="316">
        <f t="shared" ref="BL128" si="326">SUM(BL67,BL79,BL91,BL95,BL127)</f>
        <v>0</v>
      </c>
      <c r="BM128" s="318"/>
      <c r="BN128" s="101"/>
    </row>
    <row r="129" spans="2:65" ht="20" thickTop="1" thickBot="1">
      <c r="B129" s="292" t="s">
        <v>94</v>
      </c>
      <c r="C129" s="293">
        <v>1</v>
      </c>
      <c r="D129" s="316">
        <f>D55-SUM(D67,D79,D91,D95,D127)</f>
        <v>0</v>
      </c>
      <c r="E129" s="317"/>
      <c r="F129" s="316">
        <f t="shared" ref="F129" si="327">F55-SUM(F67,F79,F91,F95,F127)</f>
        <v>0</v>
      </c>
      <c r="G129" s="317"/>
      <c r="H129" s="316">
        <f t="shared" ref="H129" si="328">H55-SUM(H67,H79,H91,H95,H127)</f>
        <v>0</v>
      </c>
      <c r="I129" s="317"/>
      <c r="J129" s="316">
        <f t="shared" ref="J129" si="329">J55-SUM(J67,J79,J91,J95,J127)</f>
        <v>0</v>
      </c>
      <c r="K129" s="317"/>
      <c r="L129" s="316">
        <f t="shared" ref="L129" si="330">L55-SUM(L67,L79,L91,L95,L127)</f>
        <v>0</v>
      </c>
      <c r="M129" s="317"/>
      <c r="N129" s="316">
        <f t="shared" ref="N129" si="331">N55-SUM(N67,N79,N91,N95,N127)</f>
        <v>0</v>
      </c>
      <c r="O129" s="317"/>
      <c r="P129" s="316">
        <f t="shared" ref="P129" si="332">P55-SUM(P67,P79,P91,P95,P127)</f>
        <v>0</v>
      </c>
      <c r="Q129" s="317"/>
      <c r="R129" s="316">
        <f t="shared" ref="R129" si="333">R55-SUM(R67,R79,R91,R95,R127)</f>
        <v>0</v>
      </c>
      <c r="S129" s="317"/>
      <c r="T129" s="316">
        <f t="shared" ref="T129" si="334">T55-SUM(T67,T79,T91,T95,T127)</f>
        <v>0</v>
      </c>
      <c r="U129" s="317"/>
      <c r="V129" s="316">
        <f t="shared" ref="V129" si="335">V55-SUM(V67,V79,V91,V95,V127)</f>
        <v>0</v>
      </c>
      <c r="W129" s="317"/>
      <c r="X129" s="316">
        <f t="shared" ref="X129" si="336">X55-SUM(X67,X79,X91,X95,X127)</f>
        <v>0</v>
      </c>
      <c r="Y129" s="317"/>
      <c r="Z129" s="316">
        <f t="shared" ref="Z129" si="337">Z55-SUM(Z67,Z79,Z91,Z95,Z127)</f>
        <v>0</v>
      </c>
      <c r="AA129" s="317"/>
      <c r="AB129" s="316">
        <f t="shared" ref="AB129" si="338">AB55-SUM(AB67,AB79,AB91,AB95,AB127)</f>
        <v>0</v>
      </c>
      <c r="AC129" s="317"/>
      <c r="AD129" s="316">
        <f t="shared" ref="AD129" si="339">AD55-SUM(AD67,AD79,AD91,AD95,AD127)</f>
        <v>0</v>
      </c>
      <c r="AE129" s="317"/>
      <c r="AF129" s="316">
        <f t="shared" ref="AF129" si="340">AF55-SUM(AF67,AF79,AF91,AF95,AF127)</f>
        <v>0</v>
      </c>
      <c r="AG129" s="317"/>
      <c r="AH129" s="316">
        <f t="shared" ref="AH129" si="341">AH55-SUM(AH67,AH79,AH91,AH95,AH127)</f>
        <v>0</v>
      </c>
      <c r="AI129" s="317"/>
      <c r="AJ129" s="316">
        <f t="shared" ref="AJ129" si="342">AJ55-SUM(AJ67,AJ79,AJ91,AJ95,AJ127)</f>
        <v>0</v>
      </c>
      <c r="AK129" s="317"/>
      <c r="AL129" s="316">
        <f t="shared" ref="AL129" si="343">AL55-SUM(AL67,AL79,AL91,AL95,AL127)</f>
        <v>0</v>
      </c>
      <c r="AM129" s="317"/>
      <c r="AN129" s="316">
        <f t="shared" ref="AN129" si="344">AN55-SUM(AN67,AN79,AN91,AN95,AN127)</f>
        <v>0</v>
      </c>
      <c r="AO129" s="317"/>
      <c r="AP129" s="316">
        <f t="shared" ref="AP129" si="345">AP55-SUM(AP67,AP79,AP91,AP95,AP127)</f>
        <v>0</v>
      </c>
      <c r="AQ129" s="317"/>
      <c r="AR129" s="316">
        <f t="shared" ref="AR129" si="346">AR55-SUM(AR67,AR79,AR91,AR95,AR127)</f>
        <v>0</v>
      </c>
      <c r="AS129" s="317"/>
      <c r="AT129" s="316">
        <f t="shared" ref="AT129" si="347">AT55-SUM(AT67,AT79,AT91,AT95,AT127)</f>
        <v>0</v>
      </c>
      <c r="AU129" s="317"/>
      <c r="AV129" s="316">
        <f t="shared" ref="AV129" si="348">AV55-SUM(AV67,AV79,AV91,AV95,AV127)</f>
        <v>0</v>
      </c>
      <c r="AW129" s="317"/>
      <c r="AX129" s="316">
        <f t="shared" ref="AX129" si="349">AX55-SUM(AX67,AX79,AX91,AX95,AX127)</f>
        <v>0</v>
      </c>
      <c r="AY129" s="317"/>
      <c r="AZ129" s="316">
        <f t="shared" ref="AZ129" si="350">AZ55-SUM(AZ67,AZ79,AZ91,AZ95,AZ127)</f>
        <v>0</v>
      </c>
      <c r="BA129" s="317"/>
      <c r="BB129" s="316">
        <f t="shared" ref="BB129" si="351">BB55-SUM(BB67,BB79,BB91,BB95,BB127)</f>
        <v>0</v>
      </c>
      <c r="BC129" s="317"/>
      <c r="BD129" s="316">
        <f t="shared" ref="BD129" si="352">BD55-SUM(BD67,BD79,BD91,BD95,BD127)</f>
        <v>0</v>
      </c>
      <c r="BE129" s="317"/>
      <c r="BF129" s="316">
        <f t="shared" ref="BF129" si="353">BF55-SUM(BF67,BF79,BF91,BF95,BF127)</f>
        <v>0</v>
      </c>
      <c r="BG129" s="317"/>
      <c r="BH129" s="316">
        <f t="shared" ref="BH129" si="354">BH55-SUM(BH67,BH79,BH91,BH95,BH127)</f>
        <v>0</v>
      </c>
      <c r="BI129" s="317"/>
      <c r="BJ129" s="316">
        <f t="shared" ref="BJ129" si="355">BJ55-SUM(BJ67,BJ79,BJ91,BJ95,BJ127)</f>
        <v>0</v>
      </c>
      <c r="BK129" s="317"/>
      <c r="BL129" s="316">
        <f t="shared" ref="BL129" si="356">BL55-SUM(BL67,BL79,BL91,BL95,BL127)</f>
        <v>0</v>
      </c>
      <c r="BM129" s="318"/>
    </row>
    <row r="130" spans="2:65" ht="19" thickTop="1">
      <c r="C130" s="92"/>
      <c r="D130" s="94"/>
      <c r="E130" s="161"/>
      <c r="F130" s="94"/>
      <c r="G130" s="94"/>
      <c r="H130" s="94"/>
      <c r="I130" s="94"/>
      <c r="L130" s="94"/>
      <c r="M130" s="94"/>
      <c r="N130" s="94"/>
      <c r="O130" s="94"/>
      <c r="P130" s="94"/>
      <c r="Q130" s="94"/>
      <c r="R130" s="94"/>
      <c r="S130" s="94"/>
      <c r="T130" s="94"/>
      <c r="U130" s="94"/>
      <c r="V130" s="94"/>
      <c r="W130" s="94"/>
      <c r="X130" s="94"/>
      <c r="Y130" s="94"/>
      <c r="Z130" s="94"/>
      <c r="AA130" s="94"/>
      <c r="AB130" s="94"/>
      <c r="AC130" s="94"/>
      <c r="AD130" s="94"/>
      <c r="AE130" s="94"/>
      <c r="AF130" s="94"/>
      <c r="AG130" s="94"/>
      <c r="AH130" s="94"/>
      <c r="AI130" s="94"/>
      <c r="AJ130" s="94"/>
      <c r="AK130" s="94"/>
      <c r="AL130" s="94"/>
      <c r="AM130" s="94"/>
      <c r="AN130" s="94"/>
      <c r="AO130" s="94"/>
      <c r="AP130" s="94"/>
      <c r="AQ130" s="94"/>
    </row>
    <row r="131" spans="2:65">
      <c r="C131" s="111"/>
      <c r="D131" s="94"/>
      <c r="E131" s="161"/>
      <c r="F131" s="94"/>
      <c r="G131" s="94"/>
      <c r="H131" s="94"/>
      <c r="I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row>
    <row r="132" spans="2:65">
      <c r="C132" s="111"/>
      <c r="D132" s="94"/>
      <c r="E132" s="161"/>
      <c r="F132" s="94"/>
      <c r="G132" s="94"/>
      <c r="H132" s="94"/>
      <c r="I132" s="94"/>
      <c r="L132" s="94"/>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row>
    <row r="133" spans="2:65">
      <c r="C133" s="111"/>
      <c r="D133" s="94"/>
      <c r="E133" s="161"/>
      <c r="F133" s="94"/>
      <c r="G133" s="94"/>
      <c r="H133" s="94"/>
      <c r="I133" s="94"/>
      <c r="L133" s="94"/>
      <c r="M133" s="94"/>
      <c r="N133" s="94"/>
      <c r="O133" s="94"/>
      <c r="P133" s="94"/>
      <c r="Q133" s="94"/>
      <c r="R133" s="94"/>
      <c r="S133" s="94"/>
      <c r="T133" s="94"/>
      <c r="U133" s="94"/>
      <c r="V133" s="94"/>
      <c r="W133" s="94"/>
      <c r="X133" s="94"/>
      <c r="Y133" s="94"/>
      <c r="Z133" s="94"/>
      <c r="AA133" s="94"/>
      <c r="AB133" s="94"/>
      <c r="AC133" s="94"/>
      <c r="AD133" s="94"/>
      <c r="AE133" s="94"/>
      <c r="AF133" s="94"/>
      <c r="AG133" s="94"/>
      <c r="AH133" s="94"/>
      <c r="AI133" s="94"/>
      <c r="AJ133" s="94"/>
      <c r="AK133" s="94"/>
      <c r="AL133" s="94"/>
      <c r="AM133" s="94"/>
      <c r="AN133" s="94"/>
      <c r="AO133" s="94"/>
      <c r="AP133" s="94"/>
      <c r="AQ133" s="94"/>
    </row>
    <row r="134" spans="2:65">
      <c r="C134" s="111"/>
      <c r="D134" s="94"/>
      <c r="E134" s="161"/>
      <c r="F134" s="94"/>
      <c r="G134" s="94"/>
      <c r="H134" s="94"/>
      <c r="I134" s="94"/>
      <c r="L134" s="94"/>
      <c r="M134" s="94"/>
      <c r="N134" s="94"/>
      <c r="O134" s="94"/>
      <c r="P134" s="94"/>
      <c r="Q134" s="94"/>
      <c r="R134" s="94"/>
      <c r="S134" s="94"/>
      <c r="T134" s="94"/>
      <c r="U134" s="94"/>
      <c r="V134" s="94"/>
      <c r="W134" s="94"/>
      <c r="X134" s="94"/>
      <c r="Y134" s="94"/>
      <c r="Z134" s="94"/>
      <c r="AA134" s="94"/>
      <c r="AB134" s="94"/>
      <c r="AC134" s="94"/>
      <c r="AD134" s="94"/>
      <c r="AE134" s="94"/>
      <c r="AF134" s="94"/>
      <c r="AG134" s="94"/>
      <c r="AH134" s="94"/>
      <c r="AI134" s="94"/>
      <c r="AJ134" s="94"/>
      <c r="AK134" s="94"/>
      <c r="AL134" s="94"/>
      <c r="AM134" s="94"/>
      <c r="AN134" s="94"/>
      <c r="AO134" s="94"/>
      <c r="AP134" s="94"/>
      <c r="AQ134" s="94"/>
    </row>
    <row r="135" spans="2:65">
      <c r="C135" s="111"/>
      <c r="D135" s="94"/>
      <c r="E135" s="161"/>
      <c r="F135" s="94"/>
      <c r="G135" s="94"/>
      <c r="H135" s="94"/>
      <c r="I135" s="94"/>
      <c r="L135" s="94"/>
      <c r="M135" s="94"/>
      <c r="N135" s="94"/>
      <c r="O135" s="94"/>
      <c r="P135" s="94"/>
      <c r="Q135" s="94"/>
      <c r="R135" s="94"/>
      <c r="S135" s="94"/>
      <c r="T135" s="94"/>
      <c r="U135" s="94"/>
      <c r="V135" s="94"/>
      <c r="W135" s="94"/>
      <c r="X135" s="94"/>
      <c r="Y135" s="94"/>
      <c r="Z135" s="94"/>
      <c r="AA135" s="94"/>
      <c r="AB135" s="94"/>
      <c r="AC135" s="94"/>
      <c r="AD135" s="94"/>
      <c r="AE135" s="94"/>
      <c r="AF135" s="94"/>
      <c r="AG135" s="94"/>
      <c r="AH135" s="94"/>
      <c r="AI135" s="94"/>
      <c r="AJ135" s="94"/>
      <c r="AK135" s="94"/>
      <c r="AL135" s="94"/>
      <c r="AM135" s="94"/>
      <c r="AN135" s="94"/>
      <c r="AO135" s="94"/>
      <c r="AP135" s="94"/>
      <c r="AQ135" s="94"/>
    </row>
    <row r="136" spans="2:65">
      <c r="C136" s="111"/>
      <c r="D136" s="94"/>
      <c r="E136" s="161"/>
      <c r="F136" s="94"/>
      <c r="G136" s="94"/>
      <c r="H136" s="94"/>
      <c r="I136" s="94"/>
      <c r="L136" s="94"/>
      <c r="M136" s="94"/>
      <c r="N136" s="94"/>
      <c r="O136" s="94"/>
      <c r="P136" s="94"/>
      <c r="Q136" s="94"/>
      <c r="R136" s="94"/>
      <c r="S136" s="94"/>
      <c r="T136" s="94"/>
      <c r="U136" s="94"/>
      <c r="V136" s="94"/>
      <c r="W136" s="94"/>
      <c r="X136" s="94"/>
      <c r="Y136" s="94"/>
      <c r="Z136" s="94"/>
      <c r="AA136" s="94"/>
      <c r="AB136" s="94"/>
      <c r="AC136" s="94"/>
      <c r="AD136" s="94"/>
      <c r="AE136" s="94"/>
      <c r="AF136" s="94"/>
      <c r="AG136" s="94"/>
      <c r="AH136" s="94"/>
      <c r="AI136" s="94"/>
      <c r="AJ136" s="94"/>
      <c r="AK136" s="94"/>
      <c r="AL136" s="94"/>
      <c r="AM136" s="94"/>
      <c r="AN136" s="94"/>
      <c r="AO136" s="94"/>
      <c r="AP136" s="94"/>
      <c r="AQ136" s="94"/>
    </row>
    <row r="137" spans="2:65">
      <c r="C137" s="111"/>
      <c r="D137" s="94"/>
      <c r="E137" s="161"/>
      <c r="F137" s="94"/>
      <c r="G137" s="94"/>
      <c r="H137" s="94"/>
      <c r="I137" s="94"/>
      <c r="L137" s="94"/>
      <c r="M137" s="94"/>
      <c r="N137" s="94"/>
      <c r="O137" s="94"/>
      <c r="P137" s="94"/>
      <c r="Q137" s="94"/>
      <c r="R137" s="94"/>
      <c r="S137" s="94"/>
      <c r="T137" s="94"/>
      <c r="U137" s="94"/>
      <c r="V137" s="94"/>
      <c r="W137" s="94"/>
      <c r="X137" s="94"/>
      <c r="Y137" s="94"/>
      <c r="Z137" s="94"/>
      <c r="AA137" s="94"/>
      <c r="AB137" s="94"/>
      <c r="AC137" s="94"/>
      <c r="AD137" s="94"/>
      <c r="AE137" s="94"/>
      <c r="AF137" s="94"/>
      <c r="AG137" s="94"/>
      <c r="AH137" s="94"/>
      <c r="AI137" s="94"/>
      <c r="AJ137" s="94"/>
      <c r="AK137" s="94"/>
      <c r="AL137" s="94"/>
      <c r="AM137" s="94"/>
      <c r="AN137" s="94"/>
      <c r="AO137" s="94"/>
      <c r="AP137" s="94"/>
      <c r="AQ137" s="94"/>
    </row>
    <row r="138" spans="2:65">
      <c r="C138" s="111"/>
      <c r="D138" s="94"/>
      <c r="E138" s="161"/>
      <c r="F138" s="94"/>
      <c r="G138" s="94"/>
      <c r="H138" s="94"/>
      <c r="I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94"/>
      <c r="AL138" s="94"/>
      <c r="AM138" s="94"/>
      <c r="AN138" s="94"/>
      <c r="AO138" s="94"/>
      <c r="AP138" s="94"/>
      <c r="AQ138" s="94"/>
    </row>
    <row r="139" spans="2:65">
      <c r="C139" s="111"/>
      <c r="D139" s="94"/>
      <c r="E139" s="161"/>
      <c r="F139" s="94"/>
      <c r="G139" s="94"/>
      <c r="H139" s="94"/>
      <c r="I139" s="94"/>
      <c r="L139" s="94"/>
      <c r="M139" s="94"/>
      <c r="N139" s="94"/>
      <c r="O139" s="94"/>
      <c r="P139" s="94"/>
      <c r="Q139" s="94"/>
      <c r="R139" s="94"/>
      <c r="S139" s="94"/>
      <c r="T139" s="94"/>
      <c r="U139" s="94"/>
      <c r="V139" s="94"/>
      <c r="W139" s="94"/>
      <c r="X139" s="94"/>
      <c r="Y139" s="94"/>
      <c r="Z139" s="94"/>
      <c r="AA139" s="94"/>
      <c r="AB139" s="94"/>
      <c r="AC139" s="94"/>
      <c r="AD139" s="94"/>
      <c r="AE139" s="94"/>
      <c r="AF139" s="94"/>
      <c r="AG139" s="94"/>
      <c r="AH139" s="94"/>
      <c r="AI139" s="94"/>
      <c r="AJ139" s="94"/>
      <c r="AK139" s="94"/>
      <c r="AL139" s="94"/>
      <c r="AM139" s="94"/>
      <c r="AN139" s="94"/>
      <c r="AO139" s="94"/>
      <c r="AP139" s="94"/>
      <c r="AQ139" s="94"/>
    </row>
    <row r="140" spans="2:65">
      <c r="C140" s="111"/>
      <c r="D140" s="94"/>
      <c r="E140" s="161"/>
      <c r="F140" s="94"/>
      <c r="G140" s="94"/>
      <c r="H140" s="94"/>
      <c r="I140" s="94"/>
      <c r="L140" s="94"/>
      <c r="M140" s="94"/>
      <c r="N140" s="94"/>
      <c r="O140" s="94"/>
      <c r="P140" s="94"/>
      <c r="Q140" s="94"/>
      <c r="R140" s="94"/>
      <c r="S140" s="94"/>
      <c r="T140" s="94"/>
      <c r="U140" s="94"/>
      <c r="V140" s="94"/>
      <c r="W140" s="94"/>
      <c r="X140" s="94"/>
      <c r="Y140" s="94"/>
      <c r="Z140" s="94"/>
      <c r="AA140" s="94"/>
      <c r="AB140" s="94"/>
      <c r="AC140" s="94"/>
      <c r="AD140" s="94"/>
      <c r="AE140" s="94"/>
      <c r="AF140" s="94"/>
      <c r="AG140" s="94"/>
      <c r="AH140" s="94"/>
      <c r="AI140" s="94"/>
      <c r="AJ140" s="94"/>
      <c r="AK140" s="94"/>
      <c r="AL140" s="94"/>
      <c r="AM140" s="94"/>
      <c r="AN140" s="94"/>
      <c r="AO140" s="94"/>
      <c r="AP140" s="94"/>
      <c r="AQ140" s="94"/>
    </row>
    <row r="141" spans="2:65">
      <c r="C141" s="116"/>
      <c r="D141" s="94"/>
      <c r="E141" s="161"/>
      <c r="F141" s="94"/>
      <c r="G141" s="94"/>
      <c r="H141" s="94"/>
      <c r="I141" s="94"/>
      <c r="L141" s="94"/>
      <c r="M141" s="94"/>
      <c r="N141" s="94"/>
      <c r="O141" s="94"/>
      <c r="P141" s="94"/>
      <c r="Q141" s="94"/>
      <c r="R141" s="94"/>
      <c r="S141" s="94"/>
      <c r="T141" s="94"/>
      <c r="U141" s="94"/>
      <c r="V141" s="94"/>
      <c r="W141" s="94"/>
      <c r="X141" s="94"/>
      <c r="Y141" s="94"/>
      <c r="Z141" s="94"/>
      <c r="AA141" s="94"/>
      <c r="AB141" s="94"/>
      <c r="AC141" s="94"/>
      <c r="AD141" s="94"/>
      <c r="AE141" s="94"/>
      <c r="AF141" s="94"/>
      <c r="AG141" s="94"/>
      <c r="AH141" s="94"/>
      <c r="AI141" s="94"/>
      <c r="AJ141" s="94"/>
      <c r="AK141" s="94"/>
      <c r="AL141" s="94"/>
      <c r="AM141" s="94"/>
      <c r="AN141" s="94"/>
      <c r="AO141" s="94"/>
      <c r="AP141" s="94"/>
      <c r="AQ141" s="94"/>
    </row>
    <row r="142" spans="2:65">
      <c r="C142" s="111"/>
      <c r="D142" s="94"/>
      <c r="E142" s="161"/>
      <c r="F142" s="94"/>
      <c r="G142" s="94"/>
      <c r="H142" s="94"/>
      <c r="I142" s="94"/>
      <c r="L142" s="94"/>
      <c r="M142" s="94"/>
      <c r="N142" s="94"/>
      <c r="O142" s="94"/>
      <c r="P142" s="94"/>
      <c r="Q142" s="94"/>
      <c r="R142" s="94"/>
      <c r="S142" s="94"/>
      <c r="T142" s="94"/>
      <c r="U142" s="94"/>
      <c r="V142" s="94"/>
      <c r="W142" s="94"/>
      <c r="X142" s="94"/>
      <c r="Y142" s="94"/>
      <c r="Z142" s="94"/>
      <c r="AA142" s="94"/>
      <c r="AB142" s="94"/>
      <c r="AC142" s="94"/>
      <c r="AD142" s="94"/>
      <c r="AE142" s="94"/>
      <c r="AF142" s="94"/>
      <c r="AG142" s="94"/>
      <c r="AH142" s="94"/>
      <c r="AI142" s="94"/>
      <c r="AJ142" s="94"/>
      <c r="AK142" s="94"/>
      <c r="AL142" s="94"/>
      <c r="AM142" s="94"/>
      <c r="AN142" s="94"/>
      <c r="AO142" s="94"/>
      <c r="AP142" s="94"/>
      <c r="AQ142" s="94"/>
    </row>
    <row r="143" spans="2:65">
      <c r="D143" s="91"/>
      <c r="E143" s="162"/>
      <c r="F143" s="92"/>
      <c r="G143" s="92"/>
      <c r="H143" s="93"/>
      <c r="I143" s="93"/>
      <c r="J143" s="92"/>
      <c r="K143" s="92"/>
      <c r="L143" s="92"/>
      <c r="M143" s="92"/>
      <c r="N143" s="92"/>
      <c r="O143" s="92"/>
      <c r="R143" s="92"/>
      <c r="S143" s="92"/>
      <c r="V143" s="92"/>
      <c r="W143" s="92"/>
      <c r="AD143" s="94"/>
      <c r="AE143" s="94"/>
      <c r="AF143" s="94"/>
      <c r="AG143" s="94"/>
      <c r="AH143" s="94"/>
      <c r="AI143" s="94"/>
      <c r="AJ143" s="94"/>
      <c r="AK143" s="94"/>
      <c r="AL143" s="94"/>
      <c r="AM143" s="94"/>
      <c r="AN143" s="94"/>
      <c r="AO143" s="94"/>
      <c r="AP143" s="94"/>
      <c r="AQ143" s="94"/>
    </row>
  </sheetData>
  <sheetProtection formatCells="0" formatColumns="0" formatRows="0" insertHyperlinks="0" selectLockedCells="1" sort="0" autoFilter="0" pivotTables="0"/>
  <autoFilter ref="B18:BM129" xr:uid="{0B447E51-00D7-4C3D-99EF-5FA2D02B54A0}">
    <filterColumn colId="2" showButton="0"/>
    <filterColumn colId="4" showButton="0"/>
    <filterColumn colId="6" showButton="0"/>
    <filterColumn colId="8" showButton="0"/>
    <filterColumn colId="10" showButton="0"/>
    <filterColumn colId="12" showButton="0"/>
    <filterColumn colId="14" showButton="0"/>
    <filterColumn colId="16" showButton="0"/>
    <filterColumn colId="18" showButton="0"/>
    <filterColumn colId="20" showButton="0"/>
    <filterColumn colId="22" showButton="0"/>
    <filterColumn colId="24" showButton="0"/>
    <filterColumn colId="26" showButton="0"/>
    <filterColumn colId="28" showButton="0"/>
    <filterColumn colId="30" showButton="0"/>
    <filterColumn colId="32" showButton="0"/>
    <filterColumn colId="34" showButton="0"/>
    <filterColumn colId="36" showButton="0"/>
    <filterColumn colId="38" showButton="0"/>
    <filterColumn colId="40" showButton="0"/>
    <filterColumn colId="42" showButton="0"/>
    <filterColumn colId="44" showButton="0"/>
    <filterColumn colId="46" showButton="0"/>
    <filterColumn colId="48" showButton="0"/>
    <filterColumn colId="50" showButton="0"/>
    <filterColumn colId="52" showButton="0"/>
    <filterColumn colId="54" showButton="0"/>
    <filterColumn colId="56" showButton="0"/>
    <filterColumn colId="58" showButton="0"/>
    <filterColumn colId="60" showButton="0"/>
    <filterColumn colId="62" showButton="0"/>
  </autoFilter>
  <mergeCells count="1139">
    <mergeCell ref="D2:I2"/>
    <mergeCell ref="E14:G14"/>
    <mergeCell ref="BL35:BM35"/>
    <mergeCell ref="AT35:AU35"/>
    <mergeCell ref="AV35:AW35"/>
    <mergeCell ref="AX35:AY35"/>
    <mergeCell ref="AZ35:BA35"/>
    <mergeCell ref="BB35:BC35"/>
    <mergeCell ref="Z95:AA95"/>
    <mergeCell ref="AJ95:AK95"/>
    <mergeCell ref="BF95:BG95"/>
    <mergeCell ref="BH95:BI95"/>
    <mergeCell ref="BJ95:BK95"/>
    <mergeCell ref="BL95:BM95"/>
    <mergeCell ref="AJ94:AK94"/>
    <mergeCell ref="AL94:AM94"/>
    <mergeCell ref="AN94:AO94"/>
    <mergeCell ref="AP94:AQ94"/>
    <mergeCell ref="AR94:AS94"/>
    <mergeCell ref="AT94:AU94"/>
    <mergeCell ref="AV94:AW94"/>
    <mergeCell ref="AX94:AY94"/>
    <mergeCell ref="AZ94:BA94"/>
    <mergeCell ref="BB94:BC94"/>
    <mergeCell ref="BD94:BE94"/>
    <mergeCell ref="BF94:BG94"/>
    <mergeCell ref="BH94:BI94"/>
    <mergeCell ref="BJ94:BK94"/>
    <mergeCell ref="BL94:BM94"/>
    <mergeCell ref="AL95:AM95"/>
    <mergeCell ref="AN95:AO95"/>
    <mergeCell ref="AP95:AQ95"/>
    <mergeCell ref="BF35:BG35"/>
    <mergeCell ref="BH35:BI35"/>
    <mergeCell ref="BJ35:BK35"/>
    <mergeCell ref="L35:M35"/>
    <mergeCell ref="N35:O35"/>
    <mergeCell ref="P35:Q35"/>
    <mergeCell ref="R35:S35"/>
    <mergeCell ref="T35:U35"/>
    <mergeCell ref="V35:W35"/>
    <mergeCell ref="X35:Y35"/>
    <mergeCell ref="Z35:AA35"/>
    <mergeCell ref="AB35:AC35"/>
    <mergeCell ref="AD35:AE35"/>
    <mergeCell ref="AF35:AG35"/>
    <mergeCell ref="AH35:AI35"/>
    <mergeCell ref="AV95:AW95"/>
    <mergeCell ref="AX95:AY95"/>
    <mergeCell ref="AZ95:BA95"/>
    <mergeCell ref="BB95:BC95"/>
    <mergeCell ref="AJ35:AK35"/>
    <mergeCell ref="BD95:BE95"/>
    <mergeCell ref="AL35:AM35"/>
    <mergeCell ref="AN35:AO35"/>
    <mergeCell ref="AP35:AQ35"/>
    <mergeCell ref="AR35:AS35"/>
    <mergeCell ref="AX54:AY54"/>
    <mergeCell ref="AZ54:BA54"/>
    <mergeCell ref="BB54:BC54"/>
    <mergeCell ref="BD54:BE54"/>
    <mergeCell ref="V54:W54"/>
    <mergeCell ref="N95:O95"/>
    <mergeCell ref="P95:Q95"/>
    <mergeCell ref="B92:B95"/>
    <mergeCell ref="D94:E94"/>
    <mergeCell ref="F94:G94"/>
    <mergeCell ref="H94:I94"/>
    <mergeCell ref="J94:K94"/>
    <mergeCell ref="L94:M94"/>
    <mergeCell ref="N94:O94"/>
    <mergeCell ref="P94:Q94"/>
    <mergeCell ref="R94:S94"/>
    <mergeCell ref="T94:U94"/>
    <mergeCell ref="V94:W94"/>
    <mergeCell ref="X94:Y94"/>
    <mergeCell ref="Z94:AA94"/>
    <mergeCell ref="AB94:AC94"/>
    <mergeCell ref="AD94:AE94"/>
    <mergeCell ref="AB54:AC54"/>
    <mergeCell ref="AD54:AE54"/>
    <mergeCell ref="D78:E78"/>
    <mergeCell ref="F78:G78"/>
    <mergeCell ref="H78:I78"/>
    <mergeCell ref="J78:K78"/>
    <mergeCell ref="L78:M78"/>
    <mergeCell ref="N78:O78"/>
    <mergeCell ref="P78:Q78"/>
    <mergeCell ref="R78:S78"/>
    <mergeCell ref="D95:E95"/>
    <mergeCell ref="F95:G95"/>
    <mergeCell ref="H95:I95"/>
    <mergeCell ref="J95:K95"/>
    <mergeCell ref="L95:M95"/>
    <mergeCell ref="AB95:AC95"/>
    <mergeCell ref="AD95:AE95"/>
    <mergeCell ref="R95:S95"/>
    <mergeCell ref="T95:U95"/>
    <mergeCell ref="V95:W95"/>
    <mergeCell ref="X95:Y95"/>
    <mergeCell ref="X54:Y54"/>
    <mergeCell ref="Z54:AA54"/>
    <mergeCell ref="BJ33:BK33"/>
    <mergeCell ref="BL33:BM33"/>
    <mergeCell ref="F34:G34"/>
    <mergeCell ref="H34:I34"/>
    <mergeCell ref="J34:K34"/>
    <mergeCell ref="L34:M34"/>
    <mergeCell ref="N34:O34"/>
    <mergeCell ref="P34:Q34"/>
    <mergeCell ref="R34:S34"/>
    <mergeCell ref="T34:U34"/>
    <mergeCell ref="V34:W34"/>
    <mergeCell ref="X34:Y34"/>
    <mergeCell ref="Z34:AA34"/>
    <mergeCell ref="AB34:AC34"/>
    <mergeCell ref="AD34:AE34"/>
    <mergeCell ref="AF34:AG34"/>
    <mergeCell ref="AH34:AI34"/>
    <mergeCell ref="AJ34:AK34"/>
    <mergeCell ref="AL34:AM34"/>
    <mergeCell ref="AN34:AO34"/>
    <mergeCell ref="AP34:AQ34"/>
    <mergeCell ref="AR34:AS34"/>
    <mergeCell ref="AR95:AS95"/>
    <mergeCell ref="BD35:BE35"/>
    <mergeCell ref="AT34:AU34"/>
    <mergeCell ref="AV34:AW34"/>
    <mergeCell ref="AX34:AY34"/>
    <mergeCell ref="AZ34:BA34"/>
    <mergeCell ref="BB34:BC34"/>
    <mergeCell ref="BD34:BE34"/>
    <mergeCell ref="BF34:BG34"/>
    <mergeCell ref="BH34:BI34"/>
    <mergeCell ref="BJ34:BK34"/>
    <mergeCell ref="BL34:BM34"/>
    <mergeCell ref="BF32:BG32"/>
    <mergeCell ref="BH32:BI32"/>
    <mergeCell ref="BJ32:BK32"/>
    <mergeCell ref="BL32:BM32"/>
    <mergeCell ref="F33:G33"/>
    <mergeCell ref="H33:I33"/>
    <mergeCell ref="J33:K33"/>
    <mergeCell ref="L33:M33"/>
    <mergeCell ref="N33:O33"/>
    <mergeCell ref="P33:Q33"/>
    <mergeCell ref="R33:S33"/>
    <mergeCell ref="T33:U33"/>
    <mergeCell ref="V33:W33"/>
    <mergeCell ref="X33:Y33"/>
    <mergeCell ref="Z33:AA33"/>
    <mergeCell ref="AB33:AC33"/>
    <mergeCell ref="AD33:AE33"/>
    <mergeCell ref="AF33:AG33"/>
    <mergeCell ref="AH33:AI33"/>
    <mergeCell ref="AJ33:AK33"/>
    <mergeCell ref="AL33:AM33"/>
    <mergeCell ref="AN33:AO33"/>
    <mergeCell ref="AP33:AQ33"/>
    <mergeCell ref="AR33:AS33"/>
    <mergeCell ref="AT33:AU33"/>
    <mergeCell ref="AV33:AW33"/>
    <mergeCell ref="AX33:AY33"/>
    <mergeCell ref="AZ33:BA33"/>
    <mergeCell ref="BB33:BC33"/>
    <mergeCell ref="BD33:BE33"/>
    <mergeCell ref="BF33:BG33"/>
    <mergeCell ref="BH33:BI33"/>
    <mergeCell ref="X32:Y32"/>
    <mergeCell ref="Z32:AA32"/>
    <mergeCell ref="AB32:AC32"/>
    <mergeCell ref="AD32:AE32"/>
    <mergeCell ref="AF32:AG32"/>
    <mergeCell ref="AH32:AI32"/>
    <mergeCell ref="AJ32:AK32"/>
    <mergeCell ref="AL32:AM32"/>
    <mergeCell ref="AN32:AO32"/>
    <mergeCell ref="AP32:AQ32"/>
    <mergeCell ref="AR32:AS32"/>
    <mergeCell ref="AT32:AU32"/>
    <mergeCell ref="AV32:AW32"/>
    <mergeCell ref="AX32:AY32"/>
    <mergeCell ref="AZ32:BA32"/>
    <mergeCell ref="BB32:BC32"/>
    <mergeCell ref="BD32:BE32"/>
    <mergeCell ref="BJ30:BK30"/>
    <mergeCell ref="BL30:BM30"/>
    <mergeCell ref="F31:G31"/>
    <mergeCell ref="H31:I31"/>
    <mergeCell ref="J31:K31"/>
    <mergeCell ref="L31:M31"/>
    <mergeCell ref="N31:O31"/>
    <mergeCell ref="P31:Q31"/>
    <mergeCell ref="R31:S31"/>
    <mergeCell ref="T31:U31"/>
    <mergeCell ref="V31:W31"/>
    <mergeCell ref="X31:Y31"/>
    <mergeCell ref="Z31:AA31"/>
    <mergeCell ref="AB31:AC31"/>
    <mergeCell ref="AD31:AE31"/>
    <mergeCell ref="AF31:AG31"/>
    <mergeCell ref="AH31:AI31"/>
    <mergeCell ref="AJ31:AK31"/>
    <mergeCell ref="AL31:AM31"/>
    <mergeCell ref="AN31:AO31"/>
    <mergeCell ref="AP31:AQ31"/>
    <mergeCell ref="AR31:AS31"/>
    <mergeCell ref="AT31:AU31"/>
    <mergeCell ref="AV31:AW31"/>
    <mergeCell ref="AX31:AY31"/>
    <mergeCell ref="AZ31:BA31"/>
    <mergeCell ref="BB31:BC31"/>
    <mergeCell ref="BD31:BE31"/>
    <mergeCell ref="BF31:BG31"/>
    <mergeCell ref="BH31:BI31"/>
    <mergeCell ref="BJ31:BK31"/>
    <mergeCell ref="BL31:BM31"/>
    <mergeCell ref="BF29:BG29"/>
    <mergeCell ref="BH29:BI29"/>
    <mergeCell ref="BJ29:BK29"/>
    <mergeCell ref="BL29:BM29"/>
    <mergeCell ref="F30:G30"/>
    <mergeCell ref="H30:I30"/>
    <mergeCell ref="J30:K30"/>
    <mergeCell ref="L30:M30"/>
    <mergeCell ref="N30:O30"/>
    <mergeCell ref="P30:Q30"/>
    <mergeCell ref="R30:S30"/>
    <mergeCell ref="T30:U30"/>
    <mergeCell ref="V30:W30"/>
    <mergeCell ref="X30:Y30"/>
    <mergeCell ref="Z30:AA30"/>
    <mergeCell ref="AB30:AC30"/>
    <mergeCell ref="AD30:AE30"/>
    <mergeCell ref="AF30:AG30"/>
    <mergeCell ref="AH30:AI30"/>
    <mergeCell ref="AJ30:AK30"/>
    <mergeCell ref="AL30:AM30"/>
    <mergeCell ref="AN30:AO30"/>
    <mergeCell ref="AP30:AQ30"/>
    <mergeCell ref="AR30:AS30"/>
    <mergeCell ref="AT30:AU30"/>
    <mergeCell ref="AV30:AW30"/>
    <mergeCell ref="AX30:AY30"/>
    <mergeCell ref="AZ30:BA30"/>
    <mergeCell ref="BB30:BC30"/>
    <mergeCell ref="BD30:BE30"/>
    <mergeCell ref="BF30:BG30"/>
    <mergeCell ref="BH30:BI30"/>
    <mergeCell ref="X29:Y29"/>
    <mergeCell ref="Z29:AA29"/>
    <mergeCell ref="AB29:AC29"/>
    <mergeCell ref="AD29:AE29"/>
    <mergeCell ref="AF29:AG29"/>
    <mergeCell ref="AH29:AI29"/>
    <mergeCell ref="AJ29:AK29"/>
    <mergeCell ref="AL29:AM29"/>
    <mergeCell ref="AN29:AO29"/>
    <mergeCell ref="AP29:AQ29"/>
    <mergeCell ref="AR29:AS29"/>
    <mergeCell ref="AT29:AU29"/>
    <mergeCell ref="AV29:AW29"/>
    <mergeCell ref="AX29:AY29"/>
    <mergeCell ref="AZ29:BA29"/>
    <mergeCell ref="BB29:BC29"/>
    <mergeCell ref="BD29:BE29"/>
    <mergeCell ref="BL27:BM27"/>
    <mergeCell ref="F28:G28"/>
    <mergeCell ref="H28:I28"/>
    <mergeCell ref="J28:K28"/>
    <mergeCell ref="L28:M28"/>
    <mergeCell ref="N28:O28"/>
    <mergeCell ref="P28:Q28"/>
    <mergeCell ref="R28:S28"/>
    <mergeCell ref="T28:U28"/>
    <mergeCell ref="V28:W28"/>
    <mergeCell ref="X28:Y28"/>
    <mergeCell ref="Z28:AA28"/>
    <mergeCell ref="AB28:AC28"/>
    <mergeCell ref="AD28:AE28"/>
    <mergeCell ref="AF28:AG28"/>
    <mergeCell ref="AH28:AI28"/>
    <mergeCell ref="AJ28:AK28"/>
    <mergeCell ref="AL28:AM28"/>
    <mergeCell ref="AN28:AO28"/>
    <mergeCell ref="AP28:AQ28"/>
    <mergeCell ref="AR28:AS28"/>
    <mergeCell ref="AT28:AU28"/>
    <mergeCell ref="AV28:AW28"/>
    <mergeCell ref="AX28:AY28"/>
    <mergeCell ref="AZ28:BA28"/>
    <mergeCell ref="BB28:BC28"/>
    <mergeCell ref="BD28:BE28"/>
    <mergeCell ref="BF28:BG28"/>
    <mergeCell ref="BH28:BI28"/>
    <mergeCell ref="BJ28:BK28"/>
    <mergeCell ref="BL28:BM28"/>
    <mergeCell ref="BH26:BI26"/>
    <mergeCell ref="BJ26:BK26"/>
    <mergeCell ref="BL26:BM26"/>
    <mergeCell ref="F27:G27"/>
    <mergeCell ref="H27:I27"/>
    <mergeCell ref="J27:K27"/>
    <mergeCell ref="L27:M27"/>
    <mergeCell ref="N27:O27"/>
    <mergeCell ref="P27:Q27"/>
    <mergeCell ref="R27:S27"/>
    <mergeCell ref="T27:U27"/>
    <mergeCell ref="V27:W27"/>
    <mergeCell ref="X27:Y27"/>
    <mergeCell ref="Z27:AA27"/>
    <mergeCell ref="AB27:AC27"/>
    <mergeCell ref="AD27:AE27"/>
    <mergeCell ref="AF27:AG27"/>
    <mergeCell ref="AH27:AI27"/>
    <mergeCell ref="AJ27:AK27"/>
    <mergeCell ref="AL27:AM27"/>
    <mergeCell ref="AN27:AO27"/>
    <mergeCell ref="AP27:AQ27"/>
    <mergeCell ref="AR27:AS27"/>
    <mergeCell ref="AT27:AU27"/>
    <mergeCell ref="AV27:AW27"/>
    <mergeCell ref="AX27:AY27"/>
    <mergeCell ref="AZ27:BA27"/>
    <mergeCell ref="BB27:BC27"/>
    <mergeCell ref="BD27:BE27"/>
    <mergeCell ref="BF27:BG27"/>
    <mergeCell ref="BH27:BI27"/>
    <mergeCell ref="BJ27:BK27"/>
    <mergeCell ref="BD25:BE25"/>
    <mergeCell ref="BF25:BG25"/>
    <mergeCell ref="BH25:BI25"/>
    <mergeCell ref="BJ25:BK25"/>
    <mergeCell ref="BL25:BM25"/>
    <mergeCell ref="F26:G26"/>
    <mergeCell ref="H26:I26"/>
    <mergeCell ref="J26:K26"/>
    <mergeCell ref="L26:M26"/>
    <mergeCell ref="N26:O26"/>
    <mergeCell ref="P26:Q26"/>
    <mergeCell ref="R26:S26"/>
    <mergeCell ref="T26:U26"/>
    <mergeCell ref="V26:W26"/>
    <mergeCell ref="X26:Y26"/>
    <mergeCell ref="Z26:AA26"/>
    <mergeCell ref="AB26:AC26"/>
    <mergeCell ref="AD26:AE26"/>
    <mergeCell ref="AF26:AG26"/>
    <mergeCell ref="AH26:AI26"/>
    <mergeCell ref="AJ26:AK26"/>
    <mergeCell ref="AL26:AM26"/>
    <mergeCell ref="AN26:AO26"/>
    <mergeCell ref="AP26:AQ26"/>
    <mergeCell ref="AR26:AS26"/>
    <mergeCell ref="AT26:AU26"/>
    <mergeCell ref="AV26:AW26"/>
    <mergeCell ref="AX26:AY26"/>
    <mergeCell ref="AZ26:BA26"/>
    <mergeCell ref="BB26:BC26"/>
    <mergeCell ref="BD26:BE26"/>
    <mergeCell ref="BF26:BG26"/>
    <mergeCell ref="AZ24:BA24"/>
    <mergeCell ref="BB24:BC24"/>
    <mergeCell ref="BD24:BE24"/>
    <mergeCell ref="BF24:BG24"/>
    <mergeCell ref="BH24:BI24"/>
    <mergeCell ref="BJ24:BK24"/>
    <mergeCell ref="BL24:BM24"/>
    <mergeCell ref="F25:G25"/>
    <mergeCell ref="H25:I25"/>
    <mergeCell ref="J25:K25"/>
    <mergeCell ref="L25:M25"/>
    <mergeCell ref="N25:O25"/>
    <mergeCell ref="P25:Q25"/>
    <mergeCell ref="R25:S25"/>
    <mergeCell ref="T25:U25"/>
    <mergeCell ref="V25:W25"/>
    <mergeCell ref="X25:Y25"/>
    <mergeCell ref="Z25:AA25"/>
    <mergeCell ref="AB25:AC25"/>
    <mergeCell ref="AD25:AE25"/>
    <mergeCell ref="AF25:AG25"/>
    <mergeCell ref="AH25:AI25"/>
    <mergeCell ref="AJ25:AK25"/>
    <mergeCell ref="AL25:AM25"/>
    <mergeCell ref="AN25:AO25"/>
    <mergeCell ref="AP25:AQ25"/>
    <mergeCell ref="AR25:AS25"/>
    <mergeCell ref="AT25:AU25"/>
    <mergeCell ref="AV25:AW25"/>
    <mergeCell ref="AX25:AY25"/>
    <mergeCell ref="AZ25:BA25"/>
    <mergeCell ref="BB25:BC25"/>
    <mergeCell ref="AV23:AW23"/>
    <mergeCell ref="AX23:AY23"/>
    <mergeCell ref="AZ23:BA23"/>
    <mergeCell ref="BB23:BC23"/>
    <mergeCell ref="BD23:BE23"/>
    <mergeCell ref="BF23:BG23"/>
    <mergeCell ref="BH23:BI23"/>
    <mergeCell ref="BJ23:BK23"/>
    <mergeCell ref="BL23:BM23"/>
    <mergeCell ref="F24:G24"/>
    <mergeCell ref="H24:I24"/>
    <mergeCell ref="J24:K24"/>
    <mergeCell ref="L24:M24"/>
    <mergeCell ref="N24:O24"/>
    <mergeCell ref="P24:Q24"/>
    <mergeCell ref="R24:S24"/>
    <mergeCell ref="T24:U24"/>
    <mergeCell ref="V24:W24"/>
    <mergeCell ref="X24:Y24"/>
    <mergeCell ref="Z24:AA24"/>
    <mergeCell ref="AB24:AC24"/>
    <mergeCell ref="AD24:AE24"/>
    <mergeCell ref="AF24:AG24"/>
    <mergeCell ref="AH24:AI24"/>
    <mergeCell ref="AJ24:AK24"/>
    <mergeCell ref="AL24:AM24"/>
    <mergeCell ref="AN24:AO24"/>
    <mergeCell ref="AP24:AQ24"/>
    <mergeCell ref="AR24:AS24"/>
    <mergeCell ref="AT24:AU24"/>
    <mergeCell ref="AV24:AW24"/>
    <mergeCell ref="AX24:AY24"/>
    <mergeCell ref="AR22:AS22"/>
    <mergeCell ref="AT22:AU22"/>
    <mergeCell ref="AV22:AW22"/>
    <mergeCell ref="AX22:AY22"/>
    <mergeCell ref="AZ22:BA22"/>
    <mergeCell ref="BB22:BC22"/>
    <mergeCell ref="BD22:BE22"/>
    <mergeCell ref="BF22:BG22"/>
    <mergeCell ref="BH22:BI22"/>
    <mergeCell ref="BJ22:BK22"/>
    <mergeCell ref="BL22:BM22"/>
    <mergeCell ref="F23:G23"/>
    <mergeCell ref="H23:I23"/>
    <mergeCell ref="J23:K23"/>
    <mergeCell ref="L23:M23"/>
    <mergeCell ref="N23:O23"/>
    <mergeCell ref="P23:Q23"/>
    <mergeCell ref="R23:S23"/>
    <mergeCell ref="T23:U23"/>
    <mergeCell ref="V23:W23"/>
    <mergeCell ref="X23:Y23"/>
    <mergeCell ref="Z23:AA23"/>
    <mergeCell ref="AB23:AC23"/>
    <mergeCell ref="AD23:AE23"/>
    <mergeCell ref="AF23:AG23"/>
    <mergeCell ref="AH23:AI23"/>
    <mergeCell ref="AJ23:AK23"/>
    <mergeCell ref="AL23:AM23"/>
    <mergeCell ref="AN23:AO23"/>
    <mergeCell ref="AP23:AQ23"/>
    <mergeCell ref="AR23:AS23"/>
    <mergeCell ref="AT23:AU23"/>
    <mergeCell ref="AN21:AO21"/>
    <mergeCell ref="AP21:AQ21"/>
    <mergeCell ref="AR21:AS21"/>
    <mergeCell ref="AT21:AU21"/>
    <mergeCell ref="AV21:AW21"/>
    <mergeCell ref="AX21:AY21"/>
    <mergeCell ref="AZ21:BA21"/>
    <mergeCell ref="BB21:BC21"/>
    <mergeCell ref="BD21:BE21"/>
    <mergeCell ref="BF21:BG21"/>
    <mergeCell ref="BH21:BI21"/>
    <mergeCell ref="BJ21:BK21"/>
    <mergeCell ref="BL21:BM21"/>
    <mergeCell ref="F22:G22"/>
    <mergeCell ref="H22:I22"/>
    <mergeCell ref="J22:K22"/>
    <mergeCell ref="L22:M22"/>
    <mergeCell ref="N22:O22"/>
    <mergeCell ref="P22:Q22"/>
    <mergeCell ref="R22:S22"/>
    <mergeCell ref="T22:U22"/>
    <mergeCell ref="V22:W22"/>
    <mergeCell ref="X22:Y22"/>
    <mergeCell ref="Z22:AA22"/>
    <mergeCell ref="AB22:AC22"/>
    <mergeCell ref="AD22:AE22"/>
    <mergeCell ref="AF22:AG22"/>
    <mergeCell ref="AH22:AI22"/>
    <mergeCell ref="AJ22:AK22"/>
    <mergeCell ref="AL22:AM22"/>
    <mergeCell ref="AN22:AO22"/>
    <mergeCell ref="AP22:AQ22"/>
    <mergeCell ref="AJ20:AK20"/>
    <mergeCell ref="AL20:AM20"/>
    <mergeCell ref="AN20:AO20"/>
    <mergeCell ref="AP20:AQ20"/>
    <mergeCell ref="AR20:AS20"/>
    <mergeCell ref="AT20:AU20"/>
    <mergeCell ref="AV20:AW20"/>
    <mergeCell ref="AX20:AY20"/>
    <mergeCell ref="AZ20:BA20"/>
    <mergeCell ref="BB20:BC20"/>
    <mergeCell ref="BD20:BE20"/>
    <mergeCell ref="BF20:BG20"/>
    <mergeCell ref="BH20:BI20"/>
    <mergeCell ref="BJ20:BK20"/>
    <mergeCell ref="BL20:BM20"/>
    <mergeCell ref="F21:G21"/>
    <mergeCell ref="H21:I21"/>
    <mergeCell ref="J21:K21"/>
    <mergeCell ref="L21:M21"/>
    <mergeCell ref="N21:O21"/>
    <mergeCell ref="P21:Q21"/>
    <mergeCell ref="R21:S21"/>
    <mergeCell ref="T21:U21"/>
    <mergeCell ref="V21:W21"/>
    <mergeCell ref="X21:Y21"/>
    <mergeCell ref="Z21:AA21"/>
    <mergeCell ref="AB21:AC21"/>
    <mergeCell ref="AD21:AE21"/>
    <mergeCell ref="AF21:AG21"/>
    <mergeCell ref="AH21:AI21"/>
    <mergeCell ref="AJ21:AK21"/>
    <mergeCell ref="AL21:AM21"/>
    <mergeCell ref="D29:E29"/>
    <mergeCell ref="D30:E30"/>
    <mergeCell ref="D31:E31"/>
    <mergeCell ref="D32:E32"/>
    <mergeCell ref="D33:E33"/>
    <mergeCell ref="D34:E34"/>
    <mergeCell ref="D35:E35"/>
    <mergeCell ref="F20:G20"/>
    <mergeCell ref="H20:I20"/>
    <mergeCell ref="D20:E20"/>
    <mergeCell ref="D21:E21"/>
    <mergeCell ref="D22:E22"/>
    <mergeCell ref="D23:E23"/>
    <mergeCell ref="D24:E24"/>
    <mergeCell ref="D25:E25"/>
    <mergeCell ref="D26:E26"/>
    <mergeCell ref="D27:E27"/>
    <mergeCell ref="D28:E28"/>
    <mergeCell ref="F29:G29"/>
    <mergeCell ref="H29:I29"/>
    <mergeCell ref="F32:G32"/>
    <mergeCell ref="H32:I32"/>
    <mergeCell ref="F35:G35"/>
    <mergeCell ref="H35:I35"/>
    <mergeCell ref="D127:E127"/>
    <mergeCell ref="F127:G127"/>
    <mergeCell ref="H127:I127"/>
    <mergeCell ref="J127:K127"/>
    <mergeCell ref="L127:M127"/>
    <mergeCell ref="N127:O127"/>
    <mergeCell ref="P127:Q127"/>
    <mergeCell ref="R127:S127"/>
    <mergeCell ref="T127:U127"/>
    <mergeCell ref="V127:W127"/>
    <mergeCell ref="X127:Y127"/>
    <mergeCell ref="Z127:AA127"/>
    <mergeCell ref="AB127:AC127"/>
    <mergeCell ref="AD127:AE127"/>
    <mergeCell ref="AF127:AG127"/>
    <mergeCell ref="BL127:BM127"/>
    <mergeCell ref="BB127:BC127"/>
    <mergeCell ref="BD127:BE127"/>
    <mergeCell ref="BF127:BG127"/>
    <mergeCell ref="BH127:BI127"/>
    <mergeCell ref="BJ127:BK127"/>
    <mergeCell ref="AR127:AS127"/>
    <mergeCell ref="AT127:AU127"/>
    <mergeCell ref="AV127:AW127"/>
    <mergeCell ref="AX127:AY127"/>
    <mergeCell ref="AZ127:BA127"/>
    <mergeCell ref="X20:Y20"/>
    <mergeCell ref="Z20:AA20"/>
    <mergeCell ref="AB20:AC20"/>
    <mergeCell ref="AD20:AE20"/>
    <mergeCell ref="AF20:AG20"/>
    <mergeCell ref="AH20:AI20"/>
    <mergeCell ref="D126:E126"/>
    <mergeCell ref="F126:G126"/>
    <mergeCell ref="H126:I126"/>
    <mergeCell ref="J126:K126"/>
    <mergeCell ref="BL126:BM126"/>
    <mergeCell ref="AZ126:BA126"/>
    <mergeCell ref="BB126:BC126"/>
    <mergeCell ref="BD126:BE126"/>
    <mergeCell ref="BF126:BG126"/>
    <mergeCell ref="BH126:BI126"/>
    <mergeCell ref="AP126:AQ126"/>
    <mergeCell ref="AR126:AS126"/>
    <mergeCell ref="AT126:AU126"/>
    <mergeCell ref="AV126:AW126"/>
    <mergeCell ref="AX126:AY126"/>
    <mergeCell ref="BJ126:BK126"/>
    <mergeCell ref="AF126:AG126"/>
    <mergeCell ref="AH126:AI126"/>
    <mergeCell ref="AJ126:AK126"/>
    <mergeCell ref="AL126:AM126"/>
    <mergeCell ref="AN126:AO126"/>
    <mergeCell ref="V126:W126"/>
    <mergeCell ref="X126:Y126"/>
    <mergeCell ref="Z126:AA126"/>
    <mergeCell ref="AB126:AC126"/>
    <mergeCell ref="AD126:AE126"/>
    <mergeCell ref="J43:K43"/>
    <mergeCell ref="L42:M42"/>
    <mergeCell ref="N42:O42"/>
    <mergeCell ref="P42:Q42"/>
    <mergeCell ref="R42:S42"/>
    <mergeCell ref="L126:M126"/>
    <mergeCell ref="N126:O126"/>
    <mergeCell ref="P126:Q126"/>
    <mergeCell ref="R126:S126"/>
    <mergeCell ref="T126:U126"/>
    <mergeCell ref="J20:K20"/>
    <mergeCell ref="L20:M20"/>
    <mergeCell ref="N20:O20"/>
    <mergeCell ref="P20:Q20"/>
    <mergeCell ref="R20:S20"/>
    <mergeCell ref="T20:U20"/>
    <mergeCell ref="V20:W20"/>
    <mergeCell ref="J29:K29"/>
    <mergeCell ref="L29:M29"/>
    <mergeCell ref="N29:O29"/>
    <mergeCell ref="P29:Q29"/>
    <mergeCell ref="R29:S29"/>
    <mergeCell ref="T29:U29"/>
    <mergeCell ref="V29:W29"/>
    <mergeCell ref="J32:K32"/>
    <mergeCell ref="L32:M32"/>
    <mergeCell ref="N32:O32"/>
    <mergeCell ref="P32:Q32"/>
    <mergeCell ref="R32:S32"/>
    <mergeCell ref="T32:U32"/>
    <mergeCell ref="V32:W32"/>
    <mergeCell ref="J35:K35"/>
    <mergeCell ref="AF54:AG54"/>
    <mergeCell ref="AH54:AI54"/>
    <mergeCell ref="AJ54:AK54"/>
    <mergeCell ref="AL54:AM54"/>
    <mergeCell ref="B18:B35"/>
    <mergeCell ref="B37:B40"/>
    <mergeCell ref="D54:E54"/>
    <mergeCell ref="F54:G54"/>
    <mergeCell ref="H54:I54"/>
    <mergeCell ref="J54:K54"/>
    <mergeCell ref="L54:M54"/>
    <mergeCell ref="N54:O54"/>
    <mergeCell ref="P54:Q54"/>
    <mergeCell ref="R54:S54"/>
    <mergeCell ref="T54:U54"/>
    <mergeCell ref="D42:E42"/>
    <mergeCell ref="D43:E43"/>
    <mergeCell ref="F42:G42"/>
    <mergeCell ref="F43:G43"/>
    <mergeCell ref="H42:I42"/>
    <mergeCell ref="H43:I43"/>
    <mergeCell ref="J42:K42"/>
    <mergeCell ref="V42:W42"/>
    <mergeCell ref="Z42:AA42"/>
    <mergeCell ref="AB42:AC42"/>
    <mergeCell ref="AD42:AE42"/>
    <mergeCell ref="AF42:AG42"/>
    <mergeCell ref="AH42:AI42"/>
    <mergeCell ref="AJ42:AK42"/>
    <mergeCell ref="T42:U42"/>
    <mergeCell ref="X42:Y42"/>
    <mergeCell ref="X18:Y18"/>
    <mergeCell ref="AZ55:BA55"/>
    <mergeCell ref="BB55:BC55"/>
    <mergeCell ref="BD55:BE55"/>
    <mergeCell ref="BF55:BG55"/>
    <mergeCell ref="BF54:BG54"/>
    <mergeCell ref="BH54:BI54"/>
    <mergeCell ref="BJ54:BK54"/>
    <mergeCell ref="BL54:BM54"/>
    <mergeCell ref="D55:E55"/>
    <mergeCell ref="F55:G55"/>
    <mergeCell ref="H55:I55"/>
    <mergeCell ref="J55:K55"/>
    <mergeCell ref="L55:M55"/>
    <mergeCell ref="N55:O55"/>
    <mergeCell ref="P55:Q55"/>
    <mergeCell ref="R55:S55"/>
    <mergeCell ref="T55:U55"/>
    <mergeCell ref="V55:W55"/>
    <mergeCell ref="X55:Y55"/>
    <mergeCell ref="Z55:AA55"/>
    <mergeCell ref="AB55:AC55"/>
    <mergeCell ref="AD55:AE55"/>
    <mergeCell ref="AF55:AG55"/>
    <mergeCell ref="AH55:AI55"/>
    <mergeCell ref="AJ55:AK55"/>
    <mergeCell ref="AL55:AM55"/>
    <mergeCell ref="AN55:AO55"/>
    <mergeCell ref="AN54:AO54"/>
    <mergeCell ref="AP54:AQ54"/>
    <mergeCell ref="AR54:AS54"/>
    <mergeCell ref="AT54:AU54"/>
    <mergeCell ref="AV54:AW54"/>
    <mergeCell ref="Z128:AA128"/>
    <mergeCell ref="AB128:AC128"/>
    <mergeCell ref="AD128:AE128"/>
    <mergeCell ref="AF128:AG128"/>
    <mergeCell ref="AH128:AI128"/>
    <mergeCell ref="AJ128:AK128"/>
    <mergeCell ref="AL128:AM128"/>
    <mergeCell ref="AN128:AO128"/>
    <mergeCell ref="AP128:AQ128"/>
    <mergeCell ref="AP55:AQ55"/>
    <mergeCell ref="AR55:AS55"/>
    <mergeCell ref="AT55:AU55"/>
    <mergeCell ref="AV55:AW55"/>
    <mergeCell ref="AX55:AY55"/>
    <mergeCell ref="AH127:AI127"/>
    <mergeCell ref="AJ127:AK127"/>
    <mergeCell ref="AL127:AM127"/>
    <mergeCell ref="AN127:AO127"/>
    <mergeCell ref="AP127:AQ127"/>
    <mergeCell ref="Z78:AA78"/>
    <mergeCell ref="AB78:AC78"/>
    <mergeCell ref="AD78:AE78"/>
    <mergeCell ref="AF78:AG78"/>
    <mergeCell ref="AH78:AI78"/>
    <mergeCell ref="AJ78:AK78"/>
    <mergeCell ref="AN66:AO66"/>
    <mergeCell ref="AP66:AQ66"/>
    <mergeCell ref="AT95:AU95"/>
    <mergeCell ref="AF94:AG94"/>
    <mergeCell ref="AH94:AI94"/>
    <mergeCell ref="AF95:AG95"/>
    <mergeCell ref="AH95:AI95"/>
    <mergeCell ref="BL128:BM128"/>
    <mergeCell ref="AT128:AU128"/>
    <mergeCell ref="AV128:AW128"/>
    <mergeCell ref="AX128:AY128"/>
    <mergeCell ref="AZ128:BA128"/>
    <mergeCell ref="BB128:BC128"/>
    <mergeCell ref="BD128:BE128"/>
    <mergeCell ref="BF128:BG128"/>
    <mergeCell ref="BH128:BI128"/>
    <mergeCell ref="BJ128:BK128"/>
    <mergeCell ref="BH55:BI55"/>
    <mergeCell ref="BJ55:BK55"/>
    <mergeCell ref="BL55:BM55"/>
    <mergeCell ref="B96:B127"/>
    <mergeCell ref="D128:E128"/>
    <mergeCell ref="F128:G128"/>
    <mergeCell ref="H128:I128"/>
    <mergeCell ref="J128:K128"/>
    <mergeCell ref="L128:M128"/>
    <mergeCell ref="N128:O128"/>
    <mergeCell ref="P128:Q128"/>
    <mergeCell ref="R128:S128"/>
    <mergeCell ref="BL91:BM91"/>
    <mergeCell ref="BJ90:BK90"/>
    <mergeCell ref="BL90:BM90"/>
    <mergeCell ref="D91:E91"/>
    <mergeCell ref="F91:G91"/>
    <mergeCell ref="H91:I91"/>
    <mergeCell ref="J91:K91"/>
    <mergeCell ref="L91:M91"/>
    <mergeCell ref="V128:W128"/>
    <mergeCell ref="X128:Y128"/>
    <mergeCell ref="T128:U128"/>
    <mergeCell ref="BJ42:BK42"/>
    <mergeCell ref="BL42:BM42"/>
    <mergeCell ref="L43:M43"/>
    <mergeCell ref="N43:O43"/>
    <mergeCell ref="P43:Q43"/>
    <mergeCell ref="R43:S43"/>
    <mergeCell ref="T43:U43"/>
    <mergeCell ref="V43:W43"/>
    <mergeCell ref="X43:Y43"/>
    <mergeCell ref="Z43:AA43"/>
    <mergeCell ref="AB43:AC43"/>
    <mergeCell ref="AD43:AE43"/>
    <mergeCell ref="AF43:AG43"/>
    <mergeCell ref="AH43:AI43"/>
    <mergeCell ref="AJ43:AK43"/>
    <mergeCell ref="AL43:AM43"/>
    <mergeCell ref="AN43:AO43"/>
    <mergeCell ref="AP43:AQ43"/>
    <mergeCell ref="BJ43:BK43"/>
    <mergeCell ref="BL43:BM43"/>
    <mergeCell ref="AR43:AS43"/>
    <mergeCell ref="AL42:AM42"/>
    <mergeCell ref="AN42:AO42"/>
    <mergeCell ref="AP42:AQ42"/>
    <mergeCell ref="AR42:AS42"/>
    <mergeCell ref="AT42:AU42"/>
    <mergeCell ref="AV42:AW42"/>
    <mergeCell ref="AX42:AY42"/>
    <mergeCell ref="AZ42:BA42"/>
    <mergeCell ref="BB42:BC42"/>
    <mergeCell ref="AR128:AS128"/>
    <mergeCell ref="AB18:AC18"/>
    <mergeCell ref="AD18:AE18"/>
    <mergeCell ref="AF18:AG18"/>
    <mergeCell ref="AH18:AI18"/>
    <mergeCell ref="AT43:AU43"/>
    <mergeCell ref="AV43:AW43"/>
    <mergeCell ref="AX43:AY43"/>
    <mergeCell ref="AZ43:BA43"/>
    <mergeCell ref="BB43:BC43"/>
    <mergeCell ref="BD43:BE43"/>
    <mergeCell ref="BF43:BG43"/>
    <mergeCell ref="BH43:BI43"/>
    <mergeCell ref="D17:E17"/>
    <mergeCell ref="F17:G17"/>
    <mergeCell ref="H17:I17"/>
    <mergeCell ref="J17:K17"/>
    <mergeCell ref="L17:M17"/>
    <mergeCell ref="N17:O17"/>
    <mergeCell ref="P17:Q17"/>
    <mergeCell ref="R17:S17"/>
    <mergeCell ref="T17:U17"/>
    <mergeCell ref="D18:E18"/>
    <mergeCell ref="F18:G18"/>
    <mergeCell ref="H18:I18"/>
    <mergeCell ref="J18:K18"/>
    <mergeCell ref="L18:M18"/>
    <mergeCell ref="N18:O18"/>
    <mergeCell ref="P18:Q18"/>
    <mergeCell ref="BD42:BE42"/>
    <mergeCell ref="BF42:BG42"/>
    <mergeCell ref="BB17:BC17"/>
    <mergeCell ref="BH42:BI42"/>
    <mergeCell ref="BL18:BM18"/>
    <mergeCell ref="D19:E19"/>
    <mergeCell ref="F19:G19"/>
    <mergeCell ref="H19:I19"/>
    <mergeCell ref="J19:K19"/>
    <mergeCell ref="L19:M19"/>
    <mergeCell ref="N19:O19"/>
    <mergeCell ref="P19:Q19"/>
    <mergeCell ref="R19:S19"/>
    <mergeCell ref="T19:U19"/>
    <mergeCell ref="V19:W19"/>
    <mergeCell ref="X19:Y19"/>
    <mergeCell ref="Z19:AA19"/>
    <mergeCell ref="AB19:AC19"/>
    <mergeCell ref="AD19:AE19"/>
    <mergeCell ref="AF19:AG19"/>
    <mergeCell ref="AH19:AI19"/>
    <mergeCell ref="AJ19:AK19"/>
    <mergeCell ref="AL19:AM19"/>
    <mergeCell ref="AJ18:AK18"/>
    <mergeCell ref="AL18:AM18"/>
    <mergeCell ref="AN18:AO18"/>
    <mergeCell ref="AP18:AQ18"/>
    <mergeCell ref="AR18:AS18"/>
    <mergeCell ref="AT18:AU18"/>
    <mergeCell ref="AV18:AW18"/>
    <mergeCell ref="AX18:AY18"/>
    <mergeCell ref="AZ18:BA18"/>
    <mergeCell ref="R18:S18"/>
    <mergeCell ref="T18:U18"/>
    <mergeCell ref="V18:W18"/>
    <mergeCell ref="Z18:AA18"/>
    <mergeCell ref="BD17:BE17"/>
    <mergeCell ref="BF17:BG17"/>
    <mergeCell ref="BH17:BI17"/>
    <mergeCell ref="AN19:AO19"/>
    <mergeCell ref="AP19:AQ19"/>
    <mergeCell ref="AR19:AS19"/>
    <mergeCell ref="AT19:AU19"/>
    <mergeCell ref="AV19:AW19"/>
    <mergeCell ref="AX19:AY19"/>
    <mergeCell ref="AZ19:BA19"/>
    <mergeCell ref="BB19:BC19"/>
    <mergeCell ref="BD19:BE19"/>
    <mergeCell ref="BB18:BC18"/>
    <mergeCell ref="BD18:BE18"/>
    <mergeCell ref="BF18:BG18"/>
    <mergeCell ref="BH18:BI18"/>
    <mergeCell ref="BJ17:BK17"/>
    <mergeCell ref="BJ18:BK18"/>
    <mergeCell ref="BL17:BM17"/>
    <mergeCell ref="B44:B55"/>
    <mergeCell ref="B80:B91"/>
    <mergeCell ref="D90:E90"/>
    <mergeCell ref="F90:G90"/>
    <mergeCell ref="H90:I90"/>
    <mergeCell ref="J90:K90"/>
    <mergeCell ref="L90:M90"/>
    <mergeCell ref="N90:O90"/>
    <mergeCell ref="P90:Q90"/>
    <mergeCell ref="R90:S90"/>
    <mergeCell ref="T90:U90"/>
    <mergeCell ref="V90:W90"/>
    <mergeCell ref="X90:Y90"/>
    <mergeCell ref="Z90:AA90"/>
    <mergeCell ref="AB90:AC90"/>
    <mergeCell ref="AD90:AE90"/>
    <mergeCell ref="AF90:AG90"/>
    <mergeCell ref="AH90:AI90"/>
    <mergeCell ref="AJ90:AK90"/>
    <mergeCell ref="AL90:AM90"/>
    <mergeCell ref="AN90:AO90"/>
    <mergeCell ref="AP90:AQ90"/>
    <mergeCell ref="BF19:BG19"/>
    <mergeCell ref="BH19:BI19"/>
    <mergeCell ref="BJ19:BK19"/>
    <mergeCell ref="BL19:BM19"/>
    <mergeCell ref="V17:W17"/>
    <mergeCell ref="X17:Y17"/>
    <mergeCell ref="Z17:AA17"/>
    <mergeCell ref="AB17:AC17"/>
    <mergeCell ref="B68:B79"/>
    <mergeCell ref="AZ91:BA91"/>
    <mergeCell ref="BB91:BC91"/>
    <mergeCell ref="BD91:BE91"/>
    <mergeCell ref="T78:U78"/>
    <mergeCell ref="N91:O91"/>
    <mergeCell ref="P91:Q91"/>
    <mergeCell ref="R91:S91"/>
    <mergeCell ref="T91:U91"/>
    <mergeCell ref="V91:W91"/>
    <mergeCell ref="X91:Y91"/>
    <mergeCell ref="Z91:AA91"/>
    <mergeCell ref="AB91:AC91"/>
    <mergeCell ref="AD91:AE91"/>
    <mergeCell ref="AF91:AG91"/>
    <mergeCell ref="AH91:AI91"/>
    <mergeCell ref="AJ91:AK91"/>
    <mergeCell ref="AL91:AM91"/>
    <mergeCell ref="AN91:AO91"/>
    <mergeCell ref="AP91:AQ91"/>
    <mergeCell ref="AR91:AS91"/>
    <mergeCell ref="AT91:AU91"/>
    <mergeCell ref="V78:W78"/>
    <mergeCell ref="X78:Y78"/>
    <mergeCell ref="BF91:BG91"/>
    <mergeCell ref="BH91:BI91"/>
    <mergeCell ref="BJ91:BK91"/>
    <mergeCell ref="BF90:BG90"/>
    <mergeCell ref="BH90:BI90"/>
    <mergeCell ref="AJ79:AK79"/>
    <mergeCell ref="AL79:AM79"/>
    <mergeCell ref="AN79:AO79"/>
    <mergeCell ref="AL78:AM78"/>
    <mergeCell ref="AN78:AO78"/>
    <mergeCell ref="AP78:AQ78"/>
    <mergeCell ref="AR78:AS78"/>
    <mergeCell ref="AT78:AU78"/>
    <mergeCell ref="AV78:AW78"/>
    <mergeCell ref="AX78:AY78"/>
    <mergeCell ref="AZ78:BA78"/>
    <mergeCell ref="BB78:BC78"/>
    <mergeCell ref="BD79:BE79"/>
    <mergeCell ref="BF79:BG79"/>
    <mergeCell ref="BD78:BE78"/>
    <mergeCell ref="BF78:BG78"/>
    <mergeCell ref="BH78:BI78"/>
    <mergeCell ref="BJ78:BK78"/>
    <mergeCell ref="AR90:AS90"/>
    <mergeCell ref="AT90:AU90"/>
    <mergeCell ref="AV90:AW90"/>
    <mergeCell ref="AX90:AY90"/>
    <mergeCell ref="AZ90:BA90"/>
    <mergeCell ref="BB90:BC90"/>
    <mergeCell ref="BD90:BE90"/>
    <mergeCell ref="AV91:AW91"/>
    <mergeCell ref="AX91:AY91"/>
    <mergeCell ref="BL78:BM78"/>
    <mergeCell ref="D79:E79"/>
    <mergeCell ref="F79:G79"/>
    <mergeCell ref="H79:I79"/>
    <mergeCell ref="J79:K79"/>
    <mergeCell ref="L79:M79"/>
    <mergeCell ref="N79:O79"/>
    <mergeCell ref="P79:Q79"/>
    <mergeCell ref="R79:S79"/>
    <mergeCell ref="T79:U79"/>
    <mergeCell ref="V79:W79"/>
    <mergeCell ref="X79:Y79"/>
    <mergeCell ref="Z79:AA79"/>
    <mergeCell ref="AB79:AC79"/>
    <mergeCell ref="AD79:AE79"/>
    <mergeCell ref="AF79:AG79"/>
    <mergeCell ref="AH79:AI79"/>
    <mergeCell ref="BD66:BE66"/>
    <mergeCell ref="BF66:BG66"/>
    <mergeCell ref="BH66:BI66"/>
    <mergeCell ref="BH79:BI79"/>
    <mergeCell ref="BJ79:BK79"/>
    <mergeCell ref="BL79:BM79"/>
    <mergeCell ref="B56:B67"/>
    <mergeCell ref="D66:E66"/>
    <mergeCell ref="F66:G66"/>
    <mergeCell ref="H66:I66"/>
    <mergeCell ref="J66:K66"/>
    <mergeCell ref="L66:M66"/>
    <mergeCell ref="N66:O66"/>
    <mergeCell ref="P66:Q66"/>
    <mergeCell ref="R66:S66"/>
    <mergeCell ref="T66:U66"/>
    <mergeCell ref="V66:W66"/>
    <mergeCell ref="X66:Y66"/>
    <mergeCell ref="Z66:AA66"/>
    <mergeCell ref="AB66:AC66"/>
    <mergeCell ref="AD66:AE66"/>
    <mergeCell ref="AF66:AG66"/>
    <mergeCell ref="AH66:AI66"/>
    <mergeCell ref="AJ66:AK66"/>
    <mergeCell ref="AL66:AM66"/>
    <mergeCell ref="AP79:AQ79"/>
    <mergeCell ref="AR79:AS79"/>
    <mergeCell ref="AT79:AU79"/>
    <mergeCell ref="AV79:AW79"/>
    <mergeCell ref="AX79:AY79"/>
    <mergeCell ref="AZ79:BA79"/>
    <mergeCell ref="BB79:BC79"/>
    <mergeCell ref="BD67:BE67"/>
    <mergeCell ref="BF67:BG67"/>
    <mergeCell ref="BH67:BI67"/>
    <mergeCell ref="BJ67:BK67"/>
    <mergeCell ref="BL67:BM67"/>
    <mergeCell ref="BJ66:BK66"/>
    <mergeCell ref="BL66:BM66"/>
    <mergeCell ref="D67:E67"/>
    <mergeCell ref="F67:G67"/>
    <mergeCell ref="H67:I67"/>
    <mergeCell ref="J67:K67"/>
    <mergeCell ref="L67:M67"/>
    <mergeCell ref="N67:O67"/>
    <mergeCell ref="P67:Q67"/>
    <mergeCell ref="R67:S67"/>
    <mergeCell ref="T67:U67"/>
    <mergeCell ref="V67:W67"/>
    <mergeCell ref="X67:Y67"/>
    <mergeCell ref="Z67:AA67"/>
    <mergeCell ref="AB67:AC67"/>
    <mergeCell ref="AD67:AE67"/>
    <mergeCell ref="AF67:AG67"/>
    <mergeCell ref="AH67:AI67"/>
    <mergeCell ref="AJ67:AK67"/>
    <mergeCell ref="AL67:AM67"/>
    <mergeCell ref="AN67:AO67"/>
    <mergeCell ref="AP67:AQ67"/>
    <mergeCell ref="AR67:AS67"/>
    <mergeCell ref="AT67:AU67"/>
    <mergeCell ref="AR66:AS66"/>
    <mergeCell ref="AT66:AU66"/>
    <mergeCell ref="AV66:AW66"/>
    <mergeCell ref="K2:L2"/>
    <mergeCell ref="N2:O2"/>
    <mergeCell ref="Q2:R2"/>
    <mergeCell ref="T2:V2"/>
    <mergeCell ref="X2:Z2"/>
    <mergeCell ref="AB2:AC2"/>
    <mergeCell ref="AB6:AC6"/>
    <mergeCell ref="AB9:AC9"/>
    <mergeCell ref="AB12:AC12"/>
    <mergeCell ref="AB3:AC3"/>
    <mergeCell ref="AB7:AC7"/>
    <mergeCell ref="AB10:AC10"/>
    <mergeCell ref="AB13:AC13"/>
    <mergeCell ref="AV67:AW67"/>
    <mergeCell ref="AX67:AY67"/>
    <mergeCell ref="AZ67:BA67"/>
    <mergeCell ref="BB67:BC67"/>
    <mergeCell ref="AX66:AY66"/>
    <mergeCell ref="AZ66:BA66"/>
    <mergeCell ref="BB66:BC66"/>
    <mergeCell ref="AD17:AE17"/>
    <mergeCell ref="AF17:AG17"/>
    <mergeCell ref="AH17:AI17"/>
    <mergeCell ref="AJ17:AK17"/>
    <mergeCell ref="AL17:AM17"/>
    <mergeCell ref="AN17:AO17"/>
    <mergeCell ref="AP17:AQ17"/>
    <mergeCell ref="AR17:AS17"/>
    <mergeCell ref="AT17:AU17"/>
    <mergeCell ref="AV17:AW17"/>
    <mergeCell ref="AX17:AY17"/>
    <mergeCell ref="AZ17:BA17"/>
    <mergeCell ref="AL16:AM16"/>
    <mergeCell ref="AN16:AO16"/>
    <mergeCell ref="AP16:AQ16"/>
    <mergeCell ref="AR16:AS16"/>
    <mergeCell ref="AT16:AU16"/>
    <mergeCell ref="AV16:AW16"/>
    <mergeCell ref="AX16:AY16"/>
    <mergeCell ref="AZ16:BA16"/>
    <mergeCell ref="BB16:BC16"/>
    <mergeCell ref="BD16:BE16"/>
    <mergeCell ref="BF16:BG16"/>
    <mergeCell ref="BH16:BI16"/>
    <mergeCell ref="BJ16:BK16"/>
    <mergeCell ref="BL16:BM16"/>
    <mergeCell ref="D16:E16"/>
    <mergeCell ref="F16:G16"/>
    <mergeCell ref="H16:I16"/>
    <mergeCell ref="J16:K16"/>
    <mergeCell ref="L16:M16"/>
    <mergeCell ref="N16:O16"/>
    <mergeCell ref="P16:Q16"/>
    <mergeCell ref="R16:S16"/>
    <mergeCell ref="T16:U16"/>
    <mergeCell ref="V16:W16"/>
    <mergeCell ref="X16:Y16"/>
    <mergeCell ref="Z16:AA16"/>
    <mergeCell ref="AB16:AC16"/>
    <mergeCell ref="AD16:AE16"/>
    <mergeCell ref="AF16:AG16"/>
    <mergeCell ref="AH16:AI16"/>
    <mergeCell ref="AJ16:AK16"/>
    <mergeCell ref="AJ129:AK129"/>
    <mergeCell ref="AL129:AM129"/>
    <mergeCell ref="AN129:AO129"/>
    <mergeCell ref="AP129:AQ129"/>
    <mergeCell ref="AR129:AS129"/>
    <mergeCell ref="AT129:AU129"/>
    <mergeCell ref="AV129:AW129"/>
    <mergeCell ref="AX129:AY129"/>
    <mergeCell ref="AZ129:BA129"/>
    <mergeCell ref="BB129:BC129"/>
    <mergeCell ref="BD129:BE129"/>
    <mergeCell ref="BF129:BG129"/>
    <mergeCell ref="BH129:BI129"/>
    <mergeCell ref="BJ129:BK129"/>
    <mergeCell ref="BL129:BM129"/>
    <mergeCell ref="D129:E129"/>
    <mergeCell ref="F129:G129"/>
    <mergeCell ref="H129:I129"/>
    <mergeCell ref="J129:K129"/>
    <mergeCell ref="L129:M129"/>
    <mergeCell ref="N129:O129"/>
    <mergeCell ref="P129:Q129"/>
    <mergeCell ref="R129:S129"/>
    <mergeCell ref="T129:U129"/>
    <mergeCell ref="V129:W129"/>
    <mergeCell ref="X129:Y129"/>
    <mergeCell ref="Z129:AA129"/>
    <mergeCell ref="AB129:AC129"/>
    <mergeCell ref="AD129:AE129"/>
    <mergeCell ref="AF129:AG129"/>
    <mergeCell ref="AH129:AI129"/>
  </mergeCells>
  <phoneticPr fontId="1"/>
  <conditionalFormatting sqref="D18:D19 F18:F19 H18:H19 J18:J19 L18:L19 N18:N19 P18:P19 R18:R19 T18:T19 V18:V19 X18:X19 Z18:Z19 AB18:AB19 AD18:AD19 AF18:AF19 AH18:AH19 AJ18:AJ19 AL18:AL19 AN18:AN19 AP18:AP19 AR18:AR19 AT18:AT19 AV18:AV19 AX18:AX19 AZ18:AZ19 BB18:BB19 BD18:BD19 BF18:BF19 BH18:BH19 BJ18:BJ19 BL18:BL19 D42:D43">
    <cfRule type="expression" dxfId="3320" priority="4287">
      <formula>COUNTIF(祝日,D$42)=1</formula>
    </cfRule>
    <cfRule type="expression" dxfId="3319" priority="4286">
      <formula>D$17=7</formula>
    </cfRule>
    <cfRule type="expression" dxfId="3318" priority="4285">
      <formula>D$17=1</formula>
    </cfRule>
  </conditionalFormatting>
  <conditionalFormatting sqref="D55 F55 H55 J55 L55 N55 P55 R55 T55 V55 X55 Z55 AB55 AD55 AF55 AH55 AJ55 AL55 AN55 AP55 AR55 AT55 AV55 AX55 AZ55 BB55 BD55 BF55 BH55 BJ55 BL55">
    <cfRule type="cellIs" dxfId="3317" priority="2548" operator="equal">
      <formula>0</formula>
    </cfRule>
    <cfRule type="cellIs" dxfId="3316" priority="2549" operator="equal">
      <formula>0</formula>
    </cfRule>
    <cfRule type="cellIs" dxfId="3315" priority="2550" operator="equal">
      <formula>0</formula>
    </cfRule>
  </conditionalFormatting>
  <conditionalFormatting sqref="D67 F67 H67 J67 L67 N67 P67 R67 T67 V67 X67 Z67 AB67 AD67 AF67 AH67 AJ67 AL67 AN67 AP67 AR67 AT67 AV67 AX67 AZ67 BB67 BD67 BF67 BH67 BJ67 BL67">
    <cfRule type="cellIs" dxfId="3314" priority="2379" operator="equal">
      <formula>0</formula>
    </cfRule>
    <cfRule type="cellIs" dxfId="3313" priority="2380" operator="equal">
      <formula>0</formula>
    </cfRule>
    <cfRule type="cellIs" dxfId="3312" priority="2381" operator="equal">
      <formula>0</formula>
    </cfRule>
  </conditionalFormatting>
  <conditionalFormatting sqref="D79">
    <cfRule type="cellIs" dxfId="3311" priority="2433" operator="equal">
      <formula>0</formula>
    </cfRule>
    <cfRule type="cellIs" dxfId="3310" priority="2434" operator="equal">
      <formula>0</formula>
    </cfRule>
    <cfRule type="cellIs" dxfId="3309" priority="2435" operator="equal">
      <formula>0</formula>
    </cfRule>
  </conditionalFormatting>
  <conditionalFormatting sqref="D91">
    <cfRule type="cellIs" dxfId="3308" priority="2488" operator="equal">
      <formula>0</formula>
    </cfRule>
    <cfRule type="cellIs" dxfId="3307" priority="2489" operator="equal">
      <formula>0</formula>
    </cfRule>
    <cfRule type="cellIs" dxfId="3306" priority="2487" operator="equal">
      <formula>0</formula>
    </cfRule>
  </conditionalFormatting>
  <conditionalFormatting sqref="D95">
    <cfRule type="cellIs" dxfId="3305" priority="2176" operator="equal">
      <formula>0</formula>
    </cfRule>
    <cfRule type="cellIs" dxfId="3304" priority="2177" operator="equal">
      <formula>0</formula>
    </cfRule>
    <cfRule type="cellIs" dxfId="3303" priority="2175" operator="equal">
      <formula>0</formula>
    </cfRule>
  </conditionalFormatting>
  <conditionalFormatting sqref="D127:D129 F127:F129 H127:H129 J127:J129 L127:L129 N127:N129 P127:P129 R127:R129 T127:T129 V127:V129 X127:X129 Z127:Z129 AB127:AB129 AD127:AD129 AF127:AF129 AH127:AH129 AJ127:AJ129 AL127:AL129 AN127:AN129 AP127:AP129 AR127:AR129 AT127:AT129 AV127:AV129 AX127:AX129 AZ127:AZ129 BB127:BB129 BD127:BD129 BF127:BF129 BH127:BH129 BJ127:BJ129 BL127:BL129">
    <cfRule type="cellIs" dxfId="3302" priority="2659" operator="equal">
      <formula>0</formula>
    </cfRule>
    <cfRule type="cellIs" dxfId="3301" priority="2610" operator="equal">
      <formula>0</formula>
    </cfRule>
    <cfRule type="cellIs" dxfId="3300" priority="2658" operator="equal">
      <formula>0</formula>
    </cfRule>
  </conditionalFormatting>
  <conditionalFormatting sqref="D20:BM35">
    <cfRule type="cellIs" dxfId="3283" priority="995" operator="equal">
      <formula>0</formula>
    </cfRule>
  </conditionalFormatting>
  <conditionalFormatting sqref="E4:F13 H4:I14">
    <cfRule type="cellIs" dxfId="3282" priority="994" operator="equal">
      <formula>0</formula>
    </cfRule>
  </conditionalFormatting>
  <conditionalFormatting sqref="F42:F43">
    <cfRule type="expression" dxfId="3281" priority="988">
      <formula>F$17=1</formula>
    </cfRule>
    <cfRule type="expression" dxfId="3280" priority="989">
      <formula>F$17=7</formula>
    </cfRule>
    <cfRule type="expression" dxfId="3279" priority="990">
      <formula>COUNTIF(祝日,F$42)=1</formula>
    </cfRule>
  </conditionalFormatting>
  <conditionalFormatting sqref="F79">
    <cfRule type="cellIs" dxfId="3278" priority="981" operator="equal">
      <formula>0</formula>
    </cfRule>
    <cfRule type="cellIs" dxfId="3277" priority="980" operator="equal">
      <formula>0</formula>
    </cfRule>
    <cfRule type="cellIs" dxfId="3276" priority="979" operator="equal">
      <formula>0</formula>
    </cfRule>
  </conditionalFormatting>
  <conditionalFormatting sqref="F91">
    <cfRule type="cellIs" dxfId="3275" priority="983" operator="equal">
      <formula>0</formula>
    </cfRule>
    <cfRule type="cellIs" dxfId="3274" priority="984" operator="equal">
      <formula>0</formula>
    </cfRule>
    <cfRule type="cellIs" dxfId="3273" priority="982" operator="equal">
      <formula>0</formula>
    </cfRule>
  </conditionalFormatting>
  <conditionalFormatting sqref="F95">
    <cfRule type="cellIs" dxfId="3272" priority="960" operator="equal">
      <formula>0</formula>
    </cfRule>
    <cfRule type="cellIs" dxfId="3271" priority="958" operator="equal">
      <formula>0</formula>
    </cfRule>
    <cfRule type="cellIs" dxfId="3270" priority="959" operator="equal">
      <formula>0</formula>
    </cfRule>
  </conditionalFormatting>
  <conditionalFormatting sqref="H42:H43">
    <cfRule type="expression" dxfId="3254" priority="956">
      <formula>H$17=7</formula>
    </cfRule>
    <cfRule type="expression" dxfId="3253" priority="955">
      <formula>H$17=1</formula>
    </cfRule>
    <cfRule type="expression" dxfId="3252" priority="957">
      <formula>COUNTIF(祝日,H$42)=1</formula>
    </cfRule>
  </conditionalFormatting>
  <conditionalFormatting sqref="H79">
    <cfRule type="cellIs" dxfId="3251" priority="947" operator="equal">
      <formula>0</formula>
    </cfRule>
    <cfRule type="cellIs" dxfId="3250" priority="946" operator="equal">
      <formula>0</formula>
    </cfRule>
    <cfRule type="cellIs" dxfId="3249" priority="948" operator="equal">
      <formula>0</formula>
    </cfRule>
  </conditionalFormatting>
  <conditionalFormatting sqref="H91">
    <cfRule type="cellIs" dxfId="3248" priority="950" operator="equal">
      <formula>0</formula>
    </cfRule>
    <cfRule type="cellIs" dxfId="3247" priority="951" operator="equal">
      <formula>0</formula>
    </cfRule>
    <cfRule type="cellIs" dxfId="3246" priority="949" operator="equal">
      <formula>0</formula>
    </cfRule>
  </conditionalFormatting>
  <conditionalFormatting sqref="H95">
    <cfRule type="cellIs" dxfId="3245" priority="927" operator="equal">
      <formula>0</formula>
    </cfRule>
    <cfRule type="cellIs" dxfId="3244" priority="925" operator="equal">
      <formula>0</formula>
    </cfRule>
    <cfRule type="cellIs" dxfId="3243" priority="926" operator="equal">
      <formula>0</formula>
    </cfRule>
  </conditionalFormatting>
  <conditionalFormatting sqref="J42:J43">
    <cfRule type="expression" dxfId="3227" priority="923">
      <formula>J$17=7</formula>
    </cfRule>
    <cfRule type="expression" dxfId="3226" priority="922">
      <formula>J$17=1</formula>
    </cfRule>
    <cfRule type="expression" dxfId="3225" priority="924">
      <formula>COUNTIF(祝日,J$42)=1</formula>
    </cfRule>
  </conditionalFormatting>
  <conditionalFormatting sqref="J79">
    <cfRule type="cellIs" dxfId="3224" priority="913" operator="equal">
      <formula>0</formula>
    </cfRule>
    <cfRule type="cellIs" dxfId="3223" priority="914" operator="equal">
      <formula>0</formula>
    </cfRule>
    <cfRule type="cellIs" dxfId="3222" priority="915" operator="equal">
      <formula>0</formula>
    </cfRule>
  </conditionalFormatting>
  <conditionalFormatting sqref="J91">
    <cfRule type="cellIs" dxfId="3221" priority="916" operator="equal">
      <formula>0</formula>
    </cfRule>
    <cfRule type="cellIs" dxfId="3220" priority="918" operator="equal">
      <formula>0</formula>
    </cfRule>
    <cfRule type="cellIs" dxfId="3219" priority="917" operator="equal">
      <formula>0</formula>
    </cfRule>
  </conditionalFormatting>
  <conditionalFormatting sqref="J95">
    <cfRule type="cellIs" dxfId="3218" priority="892" operator="equal">
      <formula>0</formula>
    </cfRule>
    <cfRule type="cellIs" dxfId="3217" priority="894" operator="equal">
      <formula>0</formula>
    </cfRule>
    <cfRule type="cellIs" dxfId="3216" priority="893" operator="equal">
      <formula>0</formula>
    </cfRule>
  </conditionalFormatting>
  <conditionalFormatting sqref="L42:L43">
    <cfRule type="expression" dxfId="3200" priority="890">
      <formula>L$17=7</formula>
    </cfRule>
    <cfRule type="expression" dxfId="3199" priority="891">
      <formula>COUNTIF(祝日,L$42)=1</formula>
    </cfRule>
    <cfRule type="expression" dxfId="3198" priority="889">
      <formula>L$17=1</formula>
    </cfRule>
  </conditionalFormatting>
  <conditionalFormatting sqref="L79">
    <cfRule type="cellIs" dxfId="3197" priority="881" operator="equal">
      <formula>0</formula>
    </cfRule>
    <cfRule type="cellIs" dxfId="3196" priority="880" operator="equal">
      <formula>0</formula>
    </cfRule>
    <cfRule type="cellIs" dxfId="3195" priority="882" operator="equal">
      <formula>0</formula>
    </cfRule>
  </conditionalFormatting>
  <conditionalFormatting sqref="L91">
    <cfRule type="cellIs" dxfId="3194" priority="883" operator="equal">
      <formula>0</formula>
    </cfRule>
    <cfRule type="cellIs" dxfId="3193" priority="885" operator="equal">
      <formula>0</formula>
    </cfRule>
    <cfRule type="cellIs" dxfId="3192" priority="884" operator="equal">
      <formula>0</formula>
    </cfRule>
  </conditionalFormatting>
  <conditionalFormatting sqref="L95">
    <cfRule type="cellIs" dxfId="3191" priority="860" operator="equal">
      <formula>0</formula>
    </cfRule>
    <cfRule type="cellIs" dxfId="3190" priority="859" operator="equal">
      <formula>0</formula>
    </cfRule>
    <cfRule type="cellIs" dxfId="3189" priority="861" operator="equal">
      <formula>0</formula>
    </cfRule>
  </conditionalFormatting>
  <conditionalFormatting sqref="N42:N43">
    <cfRule type="expression" dxfId="3173" priority="857">
      <formula>N$17=7</formula>
    </cfRule>
    <cfRule type="expression" dxfId="3172" priority="856">
      <formula>N$17=1</formula>
    </cfRule>
    <cfRule type="expression" dxfId="3171" priority="858">
      <formula>COUNTIF(祝日,N$42)=1</formula>
    </cfRule>
  </conditionalFormatting>
  <conditionalFormatting sqref="N79">
    <cfRule type="cellIs" dxfId="3170" priority="848" operator="equal">
      <formula>0</formula>
    </cfRule>
    <cfRule type="cellIs" dxfId="3169" priority="847" operator="equal">
      <formula>0</formula>
    </cfRule>
    <cfRule type="cellIs" dxfId="3168" priority="849" operator="equal">
      <formula>0</formula>
    </cfRule>
  </conditionalFormatting>
  <conditionalFormatting sqref="N91">
    <cfRule type="cellIs" dxfId="3167" priority="851" operator="equal">
      <formula>0</formula>
    </cfRule>
    <cfRule type="cellIs" dxfId="3166" priority="852" operator="equal">
      <formula>0</formula>
    </cfRule>
    <cfRule type="cellIs" dxfId="3165" priority="850" operator="equal">
      <formula>0</formula>
    </cfRule>
  </conditionalFormatting>
  <conditionalFormatting sqref="N95">
    <cfRule type="cellIs" dxfId="3164" priority="826" operator="equal">
      <formula>0</formula>
    </cfRule>
    <cfRule type="cellIs" dxfId="3163" priority="828" operator="equal">
      <formula>0</formula>
    </cfRule>
    <cfRule type="cellIs" dxfId="3162" priority="827" operator="equal">
      <formula>0</formula>
    </cfRule>
  </conditionalFormatting>
  <conditionalFormatting sqref="P42:P43">
    <cfRule type="expression" dxfId="3146" priority="825">
      <formula>COUNTIF(祝日,P$42)=1</formula>
    </cfRule>
    <cfRule type="expression" dxfId="3145" priority="823">
      <formula>P$17=1</formula>
    </cfRule>
    <cfRule type="expression" dxfId="3144" priority="824">
      <formula>P$17=7</formula>
    </cfRule>
  </conditionalFormatting>
  <conditionalFormatting sqref="P79">
    <cfRule type="cellIs" dxfId="3143" priority="814" operator="equal">
      <formula>0</formula>
    </cfRule>
    <cfRule type="cellIs" dxfId="3142" priority="816" operator="equal">
      <formula>0</formula>
    </cfRule>
    <cfRule type="cellIs" dxfId="3141" priority="815" operator="equal">
      <formula>0</formula>
    </cfRule>
  </conditionalFormatting>
  <conditionalFormatting sqref="P91">
    <cfRule type="cellIs" dxfId="3140" priority="817" operator="equal">
      <formula>0</formula>
    </cfRule>
    <cfRule type="cellIs" dxfId="3139" priority="819" operator="equal">
      <formula>0</formula>
    </cfRule>
    <cfRule type="cellIs" dxfId="3138" priority="818" operator="equal">
      <formula>0</formula>
    </cfRule>
  </conditionalFormatting>
  <conditionalFormatting sqref="P95">
    <cfRule type="cellIs" dxfId="3137" priority="794" operator="equal">
      <formula>0</formula>
    </cfRule>
    <cfRule type="cellIs" dxfId="3136" priority="795" operator="equal">
      <formula>0</formula>
    </cfRule>
    <cfRule type="cellIs" dxfId="3135" priority="793" operator="equal">
      <formula>0</formula>
    </cfRule>
  </conditionalFormatting>
  <conditionalFormatting sqref="R42:R43">
    <cfRule type="expression" dxfId="3119" priority="790">
      <formula>R$17=1</formula>
    </cfRule>
    <cfRule type="expression" dxfId="3118" priority="792">
      <formula>COUNTIF(祝日,R$42)=1</formula>
    </cfRule>
    <cfRule type="expression" dxfId="3117" priority="791">
      <formula>R$17=7</formula>
    </cfRule>
  </conditionalFormatting>
  <conditionalFormatting sqref="R79">
    <cfRule type="cellIs" dxfId="3116" priority="781" operator="equal">
      <formula>0</formula>
    </cfRule>
    <cfRule type="cellIs" dxfId="3115" priority="782" operator="equal">
      <formula>0</formula>
    </cfRule>
    <cfRule type="cellIs" dxfId="3114" priority="783" operator="equal">
      <formula>0</formula>
    </cfRule>
  </conditionalFormatting>
  <conditionalFormatting sqref="R91">
    <cfRule type="cellIs" dxfId="3113" priority="785" operator="equal">
      <formula>0</formula>
    </cfRule>
    <cfRule type="cellIs" dxfId="3112" priority="786" operator="equal">
      <formula>0</formula>
    </cfRule>
    <cfRule type="cellIs" dxfId="3111" priority="784" operator="equal">
      <formula>0</formula>
    </cfRule>
  </conditionalFormatting>
  <conditionalFormatting sqref="R95">
    <cfRule type="cellIs" dxfId="3110" priority="762" operator="equal">
      <formula>0</formula>
    </cfRule>
    <cfRule type="cellIs" dxfId="3109" priority="761" operator="equal">
      <formula>0</formula>
    </cfRule>
    <cfRule type="cellIs" dxfId="3108" priority="760" operator="equal">
      <formula>0</formula>
    </cfRule>
  </conditionalFormatting>
  <conditionalFormatting sqref="R15:U15 D143:E143 R144:S234">
    <cfRule type="expression" dxfId="3092" priority="2739">
      <formula>#REF!="浪費"</formula>
    </cfRule>
    <cfRule type="expression" dxfId="3091" priority="2741">
      <formula>#REF!="不明"</formula>
    </cfRule>
    <cfRule type="expression" dxfId="3090" priority="2740">
      <formula>#REF!="投資"</formula>
    </cfRule>
  </conditionalFormatting>
  <conditionalFormatting sqref="T42:T43">
    <cfRule type="expression" dxfId="3089" priority="757">
      <formula>T$17=1</formula>
    </cfRule>
    <cfRule type="expression" dxfId="3088" priority="759">
      <formula>COUNTIF(祝日,T$42)=1</formula>
    </cfRule>
    <cfRule type="expression" dxfId="3087" priority="758">
      <formula>T$17=7</formula>
    </cfRule>
  </conditionalFormatting>
  <conditionalFormatting sqref="T79">
    <cfRule type="cellIs" dxfId="3086" priority="748" operator="equal">
      <formula>0</formula>
    </cfRule>
    <cfRule type="cellIs" dxfId="3085" priority="749" operator="equal">
      <formula>0</formula>
    </cfRule>
    <cfRule type="cellIs" dxfId="3084" priority="750" operator="equal">
      <formula>0</formula>
    </cfRule>
  </conditionalFormatting>
  <conditionalFormatting sqref="T91">
    <cfRule type="cellIs" dxfId="3083" priority="753" operator="equal">
      <formula>0</formula>
    </cfRule>
    <cfRule type="cellIs" dxfId="3082" priority="751" operator="equal">
      <formula>0</formula>
    </cfRule>
    <cfRule type="cellIs" dxfId="3081" priority="752" operator="equal">
      <formula>0</formula>
    </cfRule>
  </conditionalFormatting>
  <conditionalFormatting sqref="T95">
    <cfRule type="cellIs" dxfId="3080" priority="727" operator="equal">
      <formula>0</formula>
    </cfRule>
    <cfRule type="cellIs" dxfId="3079" priority="729" operator="equal">
      <formula>0</formula>
    </cfRule>
    <cfRule type="cellIs" dxfId="3078" priority="728" operator="equal">
      <formula>0</formula>
    </cfRule>
  </conditionalFormatting>
  <conditionalFormatting sqref="V42:V43">
    <cfRule type="expression" dxfId="3062" priority="724">
      <formula>V$17=1</formula>
    </cfRule>
    <cfRule type="expression" dxfId="3061" priority="726">
      <formula>COUNTIF(祝日,V$42)=1</formula>
    </cfRule>
    <cfRule type="expression" dxfId="3060" priority="725">
      <formula>V$17=7</formula>
    </cfRule>
  </conditionalFormatting>
  <conditionalFormatting sqref="V79">
    <cfRule type="cellIs" dxfId="3059" priority="715" operator="equal">
      <formula>0</formula>
    </cfRule>
    <cfRule type="cellIs" dxfId="3058" priority="716" operator="equal">
      <formula>0</formula>
    </cfRule>
    <cfRule type="cellIs" dxfId="3057" priority="717" operator="equal">
      <formula>0</formula>
    </cfRule>
  </conditionalFormatting>
  <conditionalFormatting sqref="V91">
    <cfRule type="cellIs" dxfId="3056" priority="720" operator="equal">
      <formula>0</formula>
    </cfRule>
    <cfRule type="cellIs" dxfId="3055" priority="718" operator="equal">
      <formula>0</formula>
    </cfRule>
    <cfRule type="cellIs" dxfId="3054" priority="719" operator="equal">
      <formula>0</formula>
    </cfRule>
  </conditionalFormatting>
  <conditionalFormatting sqref="V95">
    <cfRule type="cellIs" dxfId="3053" priority="694" operator="equal">
      <formula>0</formula>
    </cfRule>
    <cfRule type="cellIs" dxfId="3052" priority="696" operator="equal">
      <formula>0</formula>
    </cfRule>
    <cfRule type="cellIs" dxfId="3051" priority="695" operator="equal">
      <formula>0</formula>
    </cfRule>
  </conditionalFormatting>
  <conditionalFormatting sqref="X42:X43">
    <cfRule type="expression" dxfId="3035" priority="691">
      <formula>X$17=1</formula>
    </cfRule>
    <cfRule type="expression" dxfId="3034" priority="693">
      <formula>COUNTIF(祝日,X$42)=1</formula>
    </cfRule>
    <cfRule type="expression" dxfId="3033" priority="692">
      <formula>X$17=7</formula>
    </cfRule>
  </conditionalFormatting>
  <conditionalFormatting sqref="X79">
    <cfRule type="cellIs" dxfId="3032" priority="682" operator="equal">
      <formula>0</formula>
    </cfRule>
    <cfRule type="cellIs" dxfId="3031" priority="683" operator="equal">
      <formula>0</formula>
    </cfRule>
    <cfRule type="cellIs" dxfId="3030" priority="684" operator="equal">
      <formula>0</formula>
    </cfRule>
  </conditionalFormatting>
  <conditionalFormatting sqref="X91">
    <cfRule type="cellIs" dxfId="3029" priority="685" operator="equal">
      <formula>0</formula>
    </cfRule>
    <cfRule type="cellIs" dxfId="3028" priority="686" operator="equal">
      <formula>0</formula>
    </cfRule>
    <cfRule type="cellIs" dxfId="3027" priority="687" operator="equal">
      <formula>0</formula>
    </cfRule>
  </conditionalFormatting>
  <conditionalFormatting sqref="X95">
    <cfRule type="cellIs" dxfId="3026" priority="661" operator="equal">
      <formula>0</formula>
    </cfRule>
    <cfRule type="cellIs" dxfId="3025" priority="662" operator="equal">
      <formula>0</formula>
    </cfRule>
    <cfRule type="cellIs" dxfId="3024" priority="663" operator="equal">
      <formula>0</formula>
    </cfRule>
  </conditionalFormatting>
  <conditionalFormatting sqref="Z42:Z43">
    <cfRule type="expression" dxfId="3008" priority="659">
      <formula>Z$17=7</formula>
    </cfRule>
    <cfRule type="expression" dxfId="3007" priority="660">
      <formula>COUNTIF(祝日,Z$42)=1</formula>
    </cfRule>
    <cfRule type="expression" dxfId="3006" priority="658">
      <formula>Z$17=1</formula>
    </cfRule>
  </conditionalFormatting>
  <conditionalFormatting sqref="Z79">
    <cfRule type="cellIs" dxfId="3005" priority="649" operator="equal">
      <formula>0</formula>
    </cfRule>
    <cfRule type="cellIs" dxfId="3004" priority="650" operator="equal">
      <formula>0</formula>
    </cfRule>
    <cfRule type="cellIs" dxfId="3003" priority="651" operator="equal">
      <formula>0</formula>
    </cfRule>
  </conditionalFormatting>
  <conditionalFormatting sqref="Z91">
    <cfRule type="cellIs" dxfId="3002" priority="652" operator="equal">
      <formula>0</formula>
    </cfRule>
    <cfRule type="cellIs" dxfId="3001" priority="653" operator="equal">
      <formula>0</formula>
    </cfRule>
    <cfRule type="cellIs" dxfId="3000" priority="654" operator="equal">
      <formula>0</formula>
    </cfRule>
  </conditionalFormatting>
  <conditionalFormatting sqref="Z95">
    <cfRule type="cellIs" dxfId="2999" priority="628" operator="equal">
      <formula>0</formula>
    </cfRule>
    <cfRule type="cellIs" dxfId="2998" priority="629" operator="equal">
      <formula>0</formula>
    </cfRule>
    <cfRule type="cellIs" dxfId="2997" priority="630" operator="equal">
      <formula>0</formula>
    </cfRule>
  </conditionalFormatting>
  <conditionalFormatting sqref="AB3 L4:L14 O4:O14 R4:R14 U4:V14 Y4:Z14 AB7 AB10 AB13">
    <cfRule type="cellIs" dxfId="2981" priority="2609" operator="equal">
      <formula>0</formula>
    </cfRule>
  </conditionalFormatting>
  <conditionalFormatting sqref="AB42:AB43">
    <cfRule type="expression" dxfId="2980" priority="627">
      <formula>COUNTIF(祝日,AB$42)=1</formula>
    </cfRule>
    <cfRule type="expression" dxfId="2979" priority="626">
      <formula>AB$17=7</formula>
    </cfRule>
    <cfRule type="expression" dxfId="2978" priority="625">
      <formula>AB$17=1</formula>
    </cfRule>
  </conditionalFormatting>
  <conditionalFormatting sqref="AB79">
    <cfRule type="cellIs" dxfId="2977" priority="616" operator="equal">
      <formula>0</formula>
    </cfRule>
    <cfRule type="cellIs" dxfId="2976" priority="617" operator="equal">
      <formula>0</formula>
    </cfRule>
    <cfRule type="cellIs" dxfId="2975" priority="618" operator="equal">
      <formula>0</formula>
    </cfRule>
  </conditionalFormatting>
  <conditionalFormatting sqref="AB91">
    <cfRule type="cellIs" dxfId="2974" priority="619" operator="equal">
      <formula>0</formula>
    </cfRule>
    <cfRule type="cellIs" dxfId="2973" priority="620" operator="equal">
      <formula>0</formula>
    </cfRule>
    <cfRule type="cellIs" dxfId="2972" priority="621" operator="equal">
      <formula>0</formula>
    </cfRule>
  </conditionalFormatting>
  <conditionalFormatting sqref="AB95">
    <cfRule type="cellIs" dxfId="2971" priority="595" operator="equal">
      <formula>0</formula>
    </cfRule>
    <cfRule type="cellIs" dxfId="2970" priority="596" operator="equal">
      <formula>0</formula>
    </cfRule>
    <cfRule type="cellIs" dxfId="2969" priority="597" operator="equal">
      <formula>0</formula>
    </cfRule>
  </conditionalFormatting>
  <conditionalFormatting sqref="AD42:AD43">
    <cfRule type="expression" dxfId="2953" priority="594">
      <formula>COUNTIF(祝日,AD$42)=1</formula>
    </cfRule>
    <cfRule type="expression" dxfId="2952" priority="593">
      <formula>AD$17=7</formula>
    </cfRule>
    <cfRule type="expression" dxfId="2951" priority="592">
      <formula>AD$17=1</formula>
    </cfRule>
  </conditionalFormatting>
  <conditionalFormatting sqref="AD79">
    <cfRule type="cellIs" dxfId="2950" priority="585" operator="equal">
      <formula>0</formula>
    </cfRule>
    <cfRule type="cellIs" dxfId="2949" priority="583" operator="equal">
      <formula>0</formula>
    </cfRule>
    <cfRule type="cellIs" dxfId="2948" priority="584" operator="equal">
      <formula>0</formula>
    </cfRule>
  </conditionalFormatting>
  <conditionalFormatting sqref="AD91">
    <cfRule type="cellIs" dxfId="2947" priority="588" operator="equal">
      <formula>0</formula>
    </cfRule>
    <cfRule type="cellIs" dxfId="2946" priority="586" operator="equal">
      <formula>0</formula>
    </cfRule>
    <cfRule type="cellIs" dxfId="2945" priority="587" operator="equal">
      <formula>0</formula>
    </cfRule>
  </conditionalFormatting>
  <conditionalFormatting sqref="AD95">
    <cfRule type="cellIs" dxfId="2944" priority="562" operator="equal">
      <formula>0</formula>
    </cfRule>
    <cfRule type="cellIs" dxfId="2943" priority="563" operator="equal">
      <formula>0</formula>
    </cfRule>
    <cfRule type="cellIs" dxfId="2942" priority="564" operator="equal">
      <formula>0</formula>
    </cfRule>
  </conditionalFormatting>
  <conditionalFormatting sqref="AF42:AF43">
    <cfRule type="expression" dxfId="2926" priority="561">
      <formula>COUNTIF(祝日,AF$42)=1</formula>
    </cfRule>
    <cfRule type="expression" dxfId="2925" priority="560">
      <formula>AF$17=7</formula>
    </cfRule>
    <cfRule type="expression" dxfId="2924" priority="559">
      <formula>AF$17=1</formula>
    </cfRule>
  </conditionalFormatting>
  <conditionalFormatting sqref="AF79">
    <cfRule type="cellIs" dxfId="2923" priority="550" operator="equal">
      <formula>0</formula>
    </cfRule>
    <cfRule type="cellIs" dxfId="2922" priority="551" operator="equal">
      <formula>0</formula>
    </cfRule>
    <cfRule type="cellIs" dxfId="2921" priority="552" operator="equal">
      <formula>0</formula>
    </cfRule>
  </conditionalFormatting>
  <conditionalFormatting sqref="AF91">
    <cfRule type="cellIs" dxfId="2920" priority="553" operator="equal">
      <formula>0</formula>
    </cfRule>
    <cfRule type="cellIs" dxfId="2919" priority="554" operator="equal">
      <formula>0</formula>
    </cfRule>
    <cfRule type="cellIs" dxfId="2918" priority="555" operator="equal">
      <formula>0</formula>
    </cfRule>
  </conditionalFormatting>
  <conditionalFormatting sqref="AF95">
    <cfRule type="cellIs" dxfId="2917" priority="529" operator="equal">
      <formula>0</formula>
    </cfRule>
    <cfRule type="cellIs" dxfId="2916" priority="530" operator="equal">
      <formula>0</formula>
    </cfRule>
    <cfRule type="cellIs" dxfId="2915" priority="531" operator="equal">
      <formula>0</formula>
    </cfRule>
  </conditionalFormatting>
  <conditionalFormatting sqref="AH42:AH43">
    <cfRule type="expression" dxfId="2899" priority="528">
      <formula>COUNTIF(祝日,AH$42)=1</formula>
    </cfRule>
    <cfRule type="expression" dxfId="2898" priority="527">
      <formula>AH$17=7</formula>
    </cfRule>
    <cfRule type="expression" dxfId="2897" priority="526">
      <formula>AH$17=1</formula>
    </cfRule>
  </conditionalFormatting>
  <conditionalFormatting sqref="AH79">
    <cfRule type="cellIs" dxfId="2896" priority="517" operator="equal">
      <formula>0</formula>
    </cfRule>
    <cfRule type="cellIs" dxfId="2895" priority="518" operator="equal">
      <formula>0</formula>
    </cfRule>
    <cfRule type="cellIs" dxfId="2894" priority="519" operator="equal">
      <formula>0</formula>
    </cfRule>
  </conditionalFormatting>
  <conditionalFormatting sqref="AH91">
    <cfRule type="cellIs" dxfId="2893" priority="521" operator="equal">
      <formula>0</formula>
    </cfRule>
    <cfRule type="cellIs" dxfId="2892" priority="522" operator="equal">
      <formula>0</formula>
    </cfRule>
    <cfRule type="cellIs" dxfId="2891" priority="520" operator="equal">
      <formula>0</formula>
    </cfRule>
  </conditionalFormatting>
  <conditionalFormatting sqref="AH95">
    <cfRule type="cellIs" dxfId="2890" priority="496" operator="equal">
      <formula>0</formula>
    </cfRule>
    <cfRule type="cellIs" dxfId="2889" priority="497" operator="equal">
      <formula>0</formula>
    </cfRule>
    <cfRule type="cellIs" dxfId="2888" priority="498" operator="equal">
      <formula>0</formula>
    </cfRule>
  </conditionalFormatting>
  <conditionalFormatting sqref="AJ42:AJ43">
    <cfRule type="expression" dxfId="2872" priority="495">
      <formula>COUNTIF(祝日,AJ$42)=1</formula>
    </cfRule>
    <cfRule type="expression" dxfId="2871" priority="494">
      <formula>AJ$17=7</formula>
    </cfRule>
    <cfRule type="expression" dxfId="2870" priority="493">
      <formula>AJ$17=1</formula>
    </cfRule>
  </conditionalFormatting>
  <conditionalFormatting sqref="AJ79">
    <cfRule type="cellIs" dxfId="2869" priority="486" operator="equal">
      <formula>0</formula>
    </cfRule>
    <cfRule type="cellIs" dxfId="2868" priority="484" operator="equal">
      <formula>0</formula>
    </cfRule>
    <cfRule type="cellIs" dxfId="2867" priority="485" operator="equal">
      <formula>0</formula>
    </cfRule>
  </conditionalFormatting>
  <conditionalFormatting sqref="AJ91">
    <cfRule type="cellIs" dxfId="2866" priority="489" operator="equal">
      <formula>0</formula>
    </cfRule>
    <cfRule type="cellIs" dxfId="2865" priority="487" operator="equal">
      <formula>0</formula>
    </cfRule>
    <cfRule type="cellIs" dxfId="2864" priority="488" operator="equal">
      <formula>0</formula>
    </cfRule>
  </conditionalFormatting>
  <conditionalFormatting sqref="AJ95">
    <cfRule type="cellIs" dxfId="2863" priority="463" operator="equal">
      <formula>0</formula>
    </cfRule>
    <cfRule type="cellIs" dxfId="2862" priority="464" operator="equal">
      <formula>0</formula>
    </cfRule>
    <cfRule type="cellIs" dxfId="2861" priority="465" operator="equal">
      <formula>0</formula>
    </cfRule>
  </conditionalFormatting>
  <conditionalFormatting sqref="AL42:AL43">
    <cfRule type="expression" dxfId="2845" priority="462">
      <formula>COUNTIF(祝日,AL$42)=1</formula>
    </cfRule>
    <cfRule type="expression" dxfId="2844" priority="461">
      <formula>AL$17=7</formula>
    </cfRule>
    <cfRule type="expression" dxfId="2843" priority="460">
      <formula>AL$17=1</formula>
    </cfRule>
  </conditionalFormatting>
  <conditionalFormatting sqref="AL79">
    <cfRule type="cellIs" dxfId="2842" priority="451" operator="equal">
      <formula>0</formula>
    </cfRule>
    <cfRule type="cellIs" dxfId="2841" priority="452" operator="equal">
      <formula>0</formula>
    </cfRule>
    <cfRule type="cellIs" dxfId="2840" priority="453" operator="equal">
      <formula>0</formula>
    </cfRule>
  </conditionalFormatting>
  <conditionalFormatting sqref="AL91">
    <cfRule type="cellIs" dxfId="2839" priority="454" operator="equal">
      <formula>0</formula>
    </cfRule>
    <cfRule type="cellIs" dxfId="2838" priority="455" operator="equal">
      <formula>0</formula>
    </cfRule>
    <cfRule type="cellIs" dxfId="2837" priority="456" operator="equal">
      <formula>0</formula>
    </cfRule>
  </conditionalFormatting>
  <conditionalFormatting sqref="AL95">
    <cfRule type="cellIs" dxfId="2836" priority="430" operator="equal">
      <formula>0</formula>
    </cfRule>
    <cfRule type="cellIs" dxfId="2835" priority="431" operator="equal">
      <formula>0</formula>
    </cfRule>
    <cfRule type="cellIs" dxfId="2834" priority="432" operator="equal">
      <formula>0</formula>
    </cfRule>
  </conditionalFormatting>
  <conditionalFormatting sqref="AN42:AN43">
    <cfRule type="expression" dxfId="2818" priority="429">
      <formula>COUNTIF(祝日,AN$42)=1</formula>
    </cfRule>
    <cfRule type="expression" dxfId="2817" priority="428">
      <formula>AN$17=7</formula>
    </cfRule>
    <cfRule type="expression" dxfId="2816" priority="427">
      <formula>AN$17=1</formula>
    </cfRule>
  </conditionalFormatting>
  <conditionalFormatting sqref="AN79">
    <cfRule type="cellIs" dxfId="2815" priority="418" operator="equal">
      <formula>0</formula>
    </cfRule>
    <cfRule type="cellIs" dxfId="2814" priority="419" operator="equal">
      <formula>0</formula>
    </cfRule>
    <cfRule type="cellIs" dxfId="2813" priority="420" operator="equal">
      <formula>0</formula>
    </cfRule>
  </conditionalFormatting>
  <conditionalFormatting sqref="AN91">
    <cfRule type="cellIs" dxfId="2812" priority="421" operator="equal">
      <formula>0</formula>
    </cfRule>
    <cfRule type="cellIs" dxfId="2811" priority="422" operator="equal">
      <formula>0</formula>
    </cfRule>
    <cfRule type="cellIs" dxfId="2810" priority="423" operator="equal">
      <formula>0</formula>
    </cfRule>
  </conditionalFormatting>
  <conditionalFormatting sqref="AN95">
    <cfRule type="cellIs" dxfId="2809" priority="397" operator="equal">
      <formula>0</formula>
    </cfRule>
    <cfRule type="cellIs" dxfId="2808" priority="398" operator="equal">
      <formula>0</formula>
    </cfRule>
    <cfRule type="cellIs" dxfId="2807" priority="399" operator="equal">
      <formula>0</formula>
    </cfRule>
  </conditionalFormatting>
  <conditionalFormatting sqref="AP42:AP43">
    <cfRule type="expression" dxfId="2791" priority="396">
      <formula>COUNTIF(祝日,AP$42)=1</formula>
    </cfRule>
    <cfRule type="expression" dxfId="2790" priority="395">
      <formula>AP$17=7</formula>
    </cfRule>
    <cfRule type="expression" dxfId="2789" priority="394">
      <formula>AP$17=1</formula>
    </cfRule>
  </conditionalFormatting>
  <conditionalFormatting sqref="AP79">
    <cfRule type="cellIs" dxfId="2788" priority="387" operator="equal">
      <formula>0</formula>
    </cfRule>
    <cfRule type="cellIs" dxfId="2787" priority="385" operator="equal">
      <formula>0</formula>
    </cfRule>
    <cfRule type="cellIs" dxfId="2786" priority="386" operator="equal">
      <formula>0</formula>
    </cfRule>
  </conditionalFormatting>
  <conditionalFormatting sqref="AP91">
    <cfRule type="cellIs" dxfId="2785" priority="390" operator="equal">
      <formula>0</formula>
    </cfRule>
    <cfRule type="cellIs" dxfId="2784" priority="388" operator="equal">
      <formula>0</formula>
    </cfRule>
    <cfRule type="cellIs" dxfId="2783" priority="389" operator="equal">
      <formula>0</formula>
    </cfRule>
  </conditionalFormatting>
  <conditionalFormatting sqref="AP95">
    <cfRule type="cellIs" dxfId="2782" priority="364" operator="equal">
      <formula>0</formula>
    </cfRule>
    <cfRule type="cellIs" dxfId="2781" priority="365" operator="equal">
      <formula>0</formula>
    </cfRule>
    <cfRule type="cellIs" dxfId="2780" priority="366" operator="equal">
      <formula>0</formula>
    </cfRule>
  </conditionalFormatting>
  <conditionalFormatting sqref="AR42:AR43">
    <cfRule type="expression" dxfId="2764" priority="363">
      <formula>COUNTIF(祝日,AR$42)=1</formula>
    </cfRule>
    <cfRule type="expression" dxfId="2763" priority="362">
      <formula>AR$17=7</formula>
    </cfRule>
    <cfRule type="expression" dxfId="2762" priority="361">
      <formula>AR$17=1</formula>
    </cfRule>
  </conditionalFormatting>
  <conditionalFormatting sqref="AR79">
    <cfRule type="cellIs" dxfId="2761" priority="352" operator="equal">
      <formula>0</formula>
    </cfRule>
    <cfRule type="cellIs" dxfId="2760" priority="353" operator="equal">
      <formula>0</formula>
    </cfRule>
    <cfRule type="cellIs" dxfId="2759" priority="354" operator="equal">
      <formula>0</formula>
    </cfRule>
  </conditionalFormatting>
  <conditionalFormatting sqref="AR91">
    <cfRule type="cellIs" dxfId="2758" priority="355" operator="equal">
      <formula>0</formula>
    </cfRule>
    <cfRule type="cellIs" dxfId="2757" priority="356" operator="equal">
      <formula>0</formula>
    </cfRule>
    <cfRule type="cellIs" dxfId="2756" priority="357" operator="equal">
      <formula>0</formula>
    </cfRule>
  </conditionalFormatting>
  <conditionalFormatting sqref="AR95">
    <cfRule type="cellIs" dxfId="2755" priority="331" operator="equal">
      <formula>0</formula>
    </cfRule>
    <cfRule type="cellIs" dxfId="2754" priority="332" operator="equal">
      <formula>0</formula>
    </cfRule>
    <cfRule type="cellIs" dxfId="2753" priority="333" operator="equal">
      <formula>0</formula>
    </cfRule>
  </conditionalFormatting>
  <conditionalFormatting sqref="AT42:AT43">
    <cfRule type="expression" dxfId="2737" priority="330">
      <formula>COUNTIF(祝日,AT$42)=1</formula>
    </cfRule>
    <cfRule type="expression" dxfId="2736" priority="329">
      <formula>AT$17=7</formula>
    </cfRule>
    <cfRule type="expression" dxfId="2735" priority="328">
      <formula>AT$17=1</formula>
    </cfRule>
  </conditionalFormatting>
  <conditionalFormatting sqref="AT79">
    <cfRule type="cellIs" dxfId="2734" priority="319" operator="equal">
      <formula>0</formula>
    </cfRule>
    <cfRule type="cellIs" dxfId="2733" priority="320" operator="equal">
      <formula>0</formula>
    </cfRule>
    <cfRule type="cellIs" dxfId="2732" priority="321" operator="equal">
      <formula>0</formula>
    </cfRule>
  </conditionalFormatting>
  <conditionalFormatting sqref="AT91">
    <cfRule type="cellIs" dxfId="2731" priority="322" operator="equal">
      <formula>0</formula>
    </cfRule>
    <cfRule type="cellIs" dxfId="2730" priority="323" operator="equal">
      <formula>0</formula>
    </cfRule>
    <cfRule type="cellIs" dxfId="2729" priority="324" operator="equal">
      <formula>0</formula>
    </cfRule>
  </conditionalFormatting>
  <conditionalFormatting sqref="AT95">
    <cfRule type="cellIs" dxfId="2728" priority="298" operator="equal">
      <formula>0</formula>
    </cfRule>
    <cfRule type="cellIs" dxfId="2727" priority="299" operator="equal">
      <formula>0</formula>
    </cfRule>
    <cfRule type="cellIs" dxfId="2726" priority="300" operator="equal">
      <formula>0</formula>
    </cfRule>
  </conditionalFormatting>
  <conditionalFormatting sqref="AV42:AV43">
    <cfRule type="expression" dxfId="2710" priority="297">
      <formula>COUNTIF(祝日,AV$42)=1</formula>
    </cfRule>
    <cfRule type="expression" dxfId="2709" priority="296">
      <formula>AV$17=7</formula>
    </cfRule>
    <cfRule type="expression" dxfId="2708" priority="295">
      <formula>AV$17=1</formula>
    </cfRule>
  </conditionalFormatting>
  <conditionalFormatting sqref="AV79">
    <cfRule type="cellIs" dxfId="2707" priority="288" operator="equal">
      <formula>0</formula>
    </cfRule>
    <cfRule type="cellIs" dxfId="2706" priority="286" operator="equal">
      <formula>0</formula>
    </cfRule>
    <cfRule type="cellIs" dxfId="2705" priority="287" operator="equal">
      <formula>0</formula>
    </cfRule>
  </conditionalFormatting>
  <conditionalFormatting sqref="AV91">
    <cfRule type="cellIs" dxfId="2704" priority="291" operator="equal">
      <formula>0</formula>
    </cfRule>
    <cfRule type="cellIs" dxfId="2703" priority="289" operator="equal">
      <formula>0</formula>
    </cfRule>
    <cfRule type="cellIs" dxfId="2702" priority="290" operator="equal">
      <formula>0</formula>
    </cfRule>
  </conditionalFormatting>
  <conditionalFormatting sqref="AV95">
    <cfRule type="cellIs" dxfId="2701" priority="265" operator="equal">
      <formula>0</formula>
    </cfRule>
    <cfRule type="cellIs" dxfId="2700" priority="266" operator="equal">
      <formula>0</formula>
    </cfRule>
    <cfRule type="cellIs" dxfId="2699" priority="267" operator="equal">
      <formula>0</formula>
    </cfRule>
  </conditionalFormatting>
  <conditionalFormatting sqref="AX42:AX43">
    <cfRule type="expression" dxfId="2683" priority="264">
      <formula>COUNTIF(祝日,AX$42)=1</formula>
    </cfRule>
    <cfRule type="expression" dxfId="2682" priority="263">
      <formula>AX$17=7</formula>
    </cfRule>
    <cfRule type="expression" dxfId="2681" priority="262">
      <formula>AX$17=1</formula>
    </cfRule>
  </conditionalFormatting>
  <conditionalFormatting sqref="AX79">
    <cfRule type="cellIs" dxfId="2680" priority="253" operator="equal">
      <formula>0</formula>
    </cfRule>
    <cfRule type="cellIs" dxfId="2679" priority="254" operator="equal">
      <formula>0</formula>
    </cfRule>
    <cfRule type="cellIs" dxfId="2678" priority="255" operator="equal">
      <formula>0</formula>
    </cfRule>
  </conditionalFormatting>
  <conditionalFormatting sqref="AX91">
    <cfRule type="cellIs" dxfId="2677" priority="256" operator="equal">
      <formula>0</formula>
    </cfRule>
    <cfRule type="cellIs" dxfId="2676" priority="257" operator="equal">
      <formula>0</formula>
    </cfRule>
    <cfRule type="cellIs" dxfId="2675" priority="258" operator="equal">
      <formula>0</formula>
    </cfRule>
  </conditionalFormatting>
  <conditionalFormatting sqref="AX95">
    <cfRule type="cellIs" dxfId="2674" priority="232" operator="equal">
      <formula>0</formula>
    </cfRule>
    <cfRule type="cellIs" dxfId="2673" priority="233" operator="equal">
      <formula>0</formula>
    </cfRule>
    <cfRule type="cellIs" dxfId="2672" priority="234" operator="equal">
      <formula>0</formula>
    </cfRule>
  </conditionalFormatting>
  <conditionalFormatting sqref="AZ42:AZ43">
    <cfRule type="expression" dxfId="2656" priority="231">
      <formula>COUNTIF(祝日,AZ$42)=1</formula>
    </cfRule>
    <cfRule type="expression" dxfId="2655" priority="230">
      <formula>AZ$17=7</formula>
    </cfRule>
    <cfRule type="expression" dxfId="2654" priority="229">
      <formula>AZ$17=1</formula>
    </cfRule>
  </conditionalFormatting>
  <conditionalFormatting sqref="AZ79">
    <cfRule type="cellIs" dxfId="2653" priority="220" operator="equal">
      <formula>0</formula>
    </cfRule>
    <cfRule type="cellIs" dxfId="2652" priority="221" operator="equal">
      <formula>0</formula>
    </cfRule>
    <cfRule type="cellIs" dxfId="2651" priority="222" operator="equal">
      <formula>0</formula>
    </cfRule>
  </conditionalFormatting>
  <conditionalFormatting sqref="AZ91">
    <cfRule type="cellIs" dxfId="2650" priority="223" operator="equal">
      <formula>0</formula>
    </cfRule>
    <cfRule type="cellIs" dxfId="2649" priority="224" operator="equal">
      <formula>0</formula>
    </cfRule>
    <cfRule type="cellIs" dxfId="2648" priority="225" operator="equal">
      <formula>0</formula>
    </cfRule>
  </conditionalFormatting>
  <conditionalFormatting sqref="AZ95">
    <cfRule type="cellIs" dxfId="2647" priority="199" operator="equal">
      <formula>0</formula>
    </cfRule>
    <cfRule type="cellIs" dxfId="2646" priority="200" operator="equal">
      <formula>0</formula>
    </cfRule>
    <cfRule type="cellIs" dxfId="2645" priority="201" operator="equal">
      <formula>0</formula>
    </cfRule>
  </conditionalFormatting>
  <conditionalFormatting sqref="BB42:BB43">
    <cfRule type="expression" dxfId="2629" priority="198">
      <formula>COUNTIF(祝日,BB$42)=1</formula>
    </cfRule>
    <cfRule type="expression" dxfId="2628" priority="197">
      <formula>BB$17=7</formula>
    </cfRule>
    <cfRule type="expression" dxfId="2627" priority="196">
      <formula>BB$17=1</formula>
    </cfRule>
  </conditionalFormatting>
  <conditionalFormatting sqref="BB79">
    <cfRule type="cellIs" dxfId="2626" priority="189" operator="equal">
      <formula>0</formula>
    </cfRule>
    <cfRule type="cellIs" dxfId="2625" priority="187" operator="equal">
      <formula>0</formula>
    </cfRule>
    <cfRule type="cellIs" dxfId="2624" priority="188" operator="equal">
      <formula>0</formula>
    </cfRule>
  </conditionalFormatting>
  <conditionalFormatting sqref="BB91">
    <cfRule type="cellIs" dxfId="2623" priority="192" operator="equal">
      <formula>0</formula>
    </cfRule>
    <cfRule type="cellIs" dxfId="2622" priority="190" operator="equal">
      <formula>0</formula>
    </cfRule>
    <cfRule type="cellIs" dxfId="2621" priority="191" operator="equal">
      <formula>0</formula>
    </cfRule>
  </conditionalFormatting>
  <conditionalFormatting sqref="BB95">
    <cfRule type="cellIs" dxfId="2620" priority="166" operator="equal">
      <formula>0</formula>
    </cfRule>
    <cfRule type="cellIs" dxfId="2619" priority="167" operator="equal">
      <formula>0</formula>
    </cfRule>
    <cfRule type="cellIs" dxfId="2618" priority="168" operator="equal">
      <formula>0</formula>
    </cfRule>
  </conditionalFormatting>
  <conditionalFormatting sqref="BD42:BD43">
    <cfRule type="expression" dxfId="2602" priority="165">
      <formula>COUNTIF(祝日,BD$42)=1</formula>
    </cfRule>
    <cfRule type="expression" dxfId="2601" priority="164">
      <formula>BD$17=7</formula>
    </cfRule>
    <cfRule type="expression" dxfId="2600" priority="163">
      <formula>BD$17=1</formula>
    </cfRule>
  </conditionalFormatting>
  <conditionalFormatting sqref="BD79">
    <cfRule type="cellIs" dxfId="2599" priority="154" operator="equal">
      <formula>0</formula>
    </cfRule>
    <cfRule type="cellIs" dxfId="2598" priority="155" operator="equal">
      <formula>0</formula>
    </cfRule>
    <cfRule type="cellIs" dxfId="2597" priority="156" operator="equal">
      <formula>0</formula>
    </cfRule>
  </conditionalFormatting>
  <conditionalFormatting sqref="BD91">
    <cfRule type="cellIs" dxfId="2596" priority="157" operator="equal">
      <formula>0</formula>
    </cfRule>
    <cfRule type="cellIs" dxfId="2595" priority="158" operator="equal">
      <formula>0</formula>
    </cfRule>
    <cfRule type="cellIs" dxfId="2594" priority="159" operator="equal">
      <formula>0</formula>
    </cfRule>
  </conditionalFormatting>
  <conditionalFormatting sqref="BD95">
    <cfRule type="cellIs" dxfId="2593" priority="133" operator="equal">
      <formula>0</formula>
    </cfRule>
    <cfRule type="cellIs" dxfId="2592" priority="134" operator="equal">
      <formula>0</formula>
    </cfRule>
    <cfRule type="cellIs" dxfId="2591" priority="135" operator="equal">
      <formula>0</formula>
    </cfRule>
  </conditionalFormatting>
  <conditionalFormatting sqref="BF42:BF43">
    <cfRule type="expression" dxfId="2575" priority="132">
      <formula>COUNTIF(祝日,BF$42)=1</formula>
    </cfRule>
    <cfRule type="expression" dxfId="2574" priority="131">
      <formula>BF$17=7</formula>
    </cfRule>
    <cfRule type="expression" dxfId="2573" priority="130">
      <formula>BF$17=1</formula>
    </cfRule>
  </conditionalFormatting>
  <conditionalFormatting sqref="BF79">
    <cfRule type="cellIs" dxfId="2572" priority="121" operator="equal">
      <formula>0</formula>
    </cfRule>
    <cfRule type="cellIs" dxfId="2571" priority="122" operator="equal">
      <formula>0</formula>
    </cfRule>
    <cfRule type="cellIs" dxfId="2570" priority="123" operator="equal">
      <formula>0</formula>
    </cfRule>
  </conditionalFormatting>
  <conditionalFormatting sqref="BF91">
    <cfRule type="cellIs" dxfId="2569" priority="124" operator="equal">
      <formula>0</formula>
    </cfRule>
    <cfRule type="cellIs" dxfId="2568" priority="125" operator="equal">
      <formula>0</formula>
    </cfRule>
    <cfRule type="cellIs" dxfId="2567" priority="126" operator="equal">
      <formula>0</formula>
    </cfRule>
  </conditionalFormatting>
  <conditionalFormatting sqref="BF95">
    <cfRule type="cellIs" dxfId="2566" priority="100" operator="equal">
      <formula>0</formula>
    </cfRule>
    <cfRule type="cellIs" dxfId="2565" priority="101" operator="equal">
      <formula>0</formula>
    </cfRule>
    <cfRule type="cellIs" dxfId="2564" priority="102" operator="equal">
      <formula>0</formula>
    </cfRule>
  </conditionalFormatting>
  <conditionalFormatting sqref="BH42:BH43">
    <cfRule type="expression" dxfId="2548" priority="99">
      <formula>COUNTIF(祝日,BH$42)=1</formula>
    </cfRule>
    <cfRule type="expression" dxfId="2547" priority="98">
      <formula>BH$17=7</formula>
    </cfRule>
    <cfRule type="expression" dxfId="2546" priority="97">
      <formula>BH$17=1</formula>
    </cfRule>
  </conditionalFormatting>
  <conditionalFormatting sqref="BH79">
    <cfRule type="cellIs" dxfId="2545" priority="90" operator="equal">
      <formula>0</formula>
    </cfRule>
    <cfRule type="cellIs" dxfId="2544" priority="88" operator="equal">
      <formula>0</formula>
    </cfRule>
    <cfRule type="cellIs" dxfId="2543" priority="89" operator="equal">
      <formula>0</formula>
    </cfRule>
  </conditionalFormatting>
  <conditionalFormatting sqref="BH91">
    <cfRule type="cellIs" dxfId="2542" priority="93" operator="equal">
      <formula>0</formula>
    </cfRule>
    <cfRule type="cellIs" dxfId="2541" priority="91" operator="equal">
      <formula>0</formula>
    </cfRule>
    <cfRule type="cellIs" dxfId="2540" priority="92" operator="equal">
      <formula>0</formula>
    </cfRule>
  </conditionalFormatting>
  <conditionalFormatting sqref="BH95">
    <cfRule type="cellIs" dxfId="2539" priority="67" operator="equal">
      <formula>0</formula>
    </cfRule>
    <cfRule type="cellIs" dxfId="2538" priority="68" operator="equal">
      <formula>0</formula>
    </cfRule>
    <cfRule type="cellIs" dxfId="2537" priority="69" operator="equal">
      <formula>0</formula>
    </cfRule>
  </conditionalFormatting>
  <conditionalFormatting sqref="BJ42:BJ43">
    <cfRule type="expression" dxfId="2521" priority="66">
      <formula>COUNTIF(祝日,BJ$42)=1</formula>
    </cfRule>
    <cfRule type="expression" dxfId="2520" priority="65">
      <formula>BJ$17=7</formula>
    </cfRule>
    <cfRule type="expression" dxfId="2519" priority="64">
      <formula>BJ$17=1</formula>
    </cfRule>
  </conditionalFormatting>
  <conditionalFormatting sqref="BJ79">
    <cfRule type="cellIs" dxfId="2518" priority="55" operator="equal">
      <formula>0</formula>
    </cfRule>
    <cfRule type="cellIs" dxfId="2517" priority="56" operator="equal">
      <formula>0</formula>
    </cfRule>
    <cfRule type="cellIs" dxfId="2516" priority="57" operator="equal">
      <formula>0</formula>
    </cfRule>
  </conditionalFormatting>
  <conditionalFormatting sqref="BJ91">
    <cfRule type="cellIs" dxfId="2515" priority="58" operator="equal">
      <formula>0</formula>
    </cfRule>
    <cfRule type="cellIs" dxfId="2514" priority="59" operator="equal">
      <formula>0</formula>
    </cfRule>
    <cfRule type="cellIs" dxfId="2513" priority="60" operator="equal">
      <formula>0</formula>
    </cfRule>
  </conditionalFormatting>
  <conditionalFormatting sqref="BJ95">
    <cfRule type="cellIs" dxfId="2512" priority="34" operator="equal">
      <formula>0</formula>
    </cfRule>
    <cfRule type="cellIs" dxfId="2511" priority="35" operator="equal">
      <formula>0</formula>
    </cfRule>
    <cfRule type="cellIs" dxfId="2510" priority="36" operator="equal">
      <formula>0</formula>
    </cfRule>
  </conditionalFormatting>
  <conditionalFormatting sqref="BL42:BL43">
    <cfRule type="expression" dxfId="2494" priority="33">
      <formula>COUNTIF(祝日,BL$42)=1</formula>
    </cfRule>
    <cfRule type="expression" dxfId="2493" priority="32">
      <formula>BL$17=7</formula>
    </cfRule>
    <cfRule type="expression" dxfId="2492" priority="31">
      <formula>BL$17=1</formula>
    </cfRule>
  </conditionalFormatting>
  <conditionalFormatting sqref="BL79">
    <cfRule type="cellIs" dxfId="2491" priority="22" operator="equal">
      <formula>0</formula>
    </cfRule>
    <cfRule type="cellIs" dxfId="2490" priority="23" operator="equal">
      <formula>0</formula>
    </cfRule>
    <cfRule type="cellIs" dxfId="2489" priority="24" operator="equal">
      <formula>0</formula>
    </cfRule>
  </conditionalFormatting>
  <conditionalFormatting sqref="BL91">
    <cfRule type="cellIs" dxfId="2488" priority="25" operator="equal">
      <formula>0</formula>
    </cfRule>
    <cfRule type="cellIs" dxfId="2487" priority="26" operator="equal">
      <formula>0</formula>
    </cfRule>
    <cfRule type="cellIs" dxfId="2486" priority="27" operator="equal">
      <formula>0</formula>
    </cfRule>
  </conditionalFormatting>
  <conditionalFormatting sqref="BL95">
    <cfRule type="cellIs" dxfId="2485" priority="1" operator="equal">
      <formula>0</formula>
    </cfRule>
    <cfRule type="cellIs" dxfId="2484" priority="2" operator="equal">
      <formula>0</formula>
    </cfRule>
    <cfRule type="cellIs" dxfId="2483" priority="3" operator="equal">
      <formula>0</formula>
    </cfRule>
  </conditionalFormatting>
  <pageMargins left="0" right="0" top="0" bottom="0" header="0.31496062992125984" footer="0.31496062992125984"/>
  <pageSetup paperSize="9" scale="18" orientation="landscape" horizontalDpi="0" verticalDpi="0" r:id="rId1"/>
  <drawing r:id="rId2"/>
  <extLst>
    <ext xmlns:x14="http://schemas.microsoft.com/office/spreadsheetml/2009/9/main" uri="{78C0D931-6437-407d-A8EE-F0AAD7539E65}">
      <x14:conditionalFormattings>
        <x14:conditionalFormatting xmlns:xm="http://schemas.microsoft.com/office/excel/2006/main">
          <x14:cfRule type="expression" priority="2376" id="{F586FFD0-0D61-45B3-A0B2-A612A19C46F7}">
            <xm:f>AND($E37=設定!$B$7,設定!$B$7&lt;&gt;"")</xm:f>
            <x14:dxf>
              <fill>
                <patternFill>
                  <bgColor rgb="FFFFEECC"/>
                </patternFill>
              </fill>
            </x14:dxf>
          </x14:cfRule>
          <x14:cfRule type="expression" priority="2378" id="{254C419A-D0FD-46AB-9799-DF692F661D75}">
            <xm:f>AND($E37=設定!$B$5,設定!$B$5&lt;&gt;"")</xm:f>
            <x14:dxf>
              <fill>
                <patternFill>
                  <bgColor rgb="FFFFCCCC"/>
                </patternFill>
              </fill>
            </x14:dxf>
          </x14:cfRule>
          <x14:cfRule type="expression" priority="2377" id="{6FF2CFCD-1B4E-4E45-86CB-349E0B668EF4}">
            <xm:f>AND($E37=設定!$B$6,設定!$B$6&lt;&gt;"")</xm:f>
            <x14:dxf>
              <fill>
                <patternFill>
                  <bgColor rgb="FFF1E5DB"/>
                </patternFill>
              </fill>
            </x14:dxf>
          </x14:cfRule>
          <x14:cfRule type="expression" priority="2364" id="{394C4BE4-402C-4CAD-B284-E53868AF8E3B}">
            <xm:f>AND($E37=設定!$B$19,設定!$B$19&lt;&gt;"")</xm:f>
            <x14:dxf>
              <fill>
                <patternFill>
                  <bgColor rgb="FFFFCCDD"/>
                </patternFill>
              </fill>
            </x14:dxf>
          </x14:cfRule>
          <x14:cfRule type="expression" priority="2375" id="{640E12D6-A42C-402B-890D-9AB04F66A461}">
            <xm:f>AND($E37=設定!$B$8,設定!$B$8&lt;&gt;"")</xm:f>
            <x14:dxf>
              <fill>
                <patternFill>
                  <bgColor rgb="FFFFFFCC"/>
                </patternFill>
              </fill>
            </x14:dxf>
          </x14:cfRule>
          <x14:cfRule type="expression" priority="2374" id="{6EFA5414-834D-45C2-BC81-0CD8C89B3CF8}">
            <xm:f>AND($E37=設定!$B$9,設定!$B$9&lt;&gt;"")</xm:f>
            <x14:dxf>
              <fill>
                <patternFill>
                  <bgColor rgb="FFEEFFCC"/>
                </patternFill>
              </fill>
            </x14:dxf>
          </x14:cfRule>
          <x14:cfRule type="expression" priority="2373" id="{B52EEAD1-2E1D-4D2D-B896-DFC59B508A1B}">
            <xm:f>AND($E37=設定!$B$10,設定!$B$10&lt;&gt;"")</xm:f>
            <x14:dxf>
              <fill>
                <patternFill>
                  <bgColor rgb="FFDDFFCC"/>
                </patternFill>
              </fill>
            </x14:dxf>
          </x14:cfRule>
          <x14:cfRule type="expression" priority="2372" id="{D60D5AB9-AC19-419E-9C12-3DE042B00898}">
            <xm:f>AND($E37=設定!$B$11,設定!$B$11&lt;&gt;"")</xm:f>
            <x14:dxf>
              <fill>
                <patternFill>
                  <bgColor rgb="FFCCFFDD"/>
                </patternFill>
              </fill>
            </x14:dxf>
          </x14:cfRule>
          <x14:cfRule type="expression" priority="2371" id="{3D11EF0D-9E39-4DA9-B824-6C72FED4C6CF}">
            <xm:f>AND($E37=設定!$B$12,設定!$B$12&lt;&gt;"")</xm:f>
            <x14:dxf>
              <fill>
                <patternFill>
                  <bgColor rgb="FFCFFCFC"/>
                </patternFill>
              </fill>
            </x14:dxf>
          </x14:cfRule>
          <x14:cfRule type="expression" priority="2370" id="{D8368F26-B859-4B5A-AED5-00610B1ECD25}">
            <xm:f>AND($E37=設定!$B$13,設定!$B$13&lt;&gt;"")</xm:f>
            <x14:dxf>
              <fill>
                <patternFill>
                  <bgColor rgb="FFCCEEFF"/>
                </patternFill>
              </fill>
            </x14:dxf>
          </x14:cfRule>
          <x14:cfRule type="expression" priority="2369" id="{57D38304-DF20-4E74-A616-0BC570833325}">
            <xm:f>AND($E37=設定!$B$14,設定!$B$14&lt;&gt;"")</xm:f>
            <x14:dxf>
              <fill>
                <patternFill>
                  <bgColor rgb="FFCCDDFF"/>
                </patternFill>
              </fill>
            </x14:dxf>
          </x14:cfRule>
          <x14:cfRule type="expression" priority="2368" id="{1CE9BF5D-4E86-4C51-999F-CA9DE5208D62}">
            <xm:f>AND($E37=設定!$B$15,設定!$B$15&lt;&gt;"")</xm:f>
            <x14:dxf>
              <fill>
                <patternFill>
                  <bgColor rgb="FFD6D6F5"/>
                </patternFill>
              </fill>
            </x14:dxf>
          </x14:cfRule>
          <x14:cfRule type="expression" priority="2367" id="{334DAA7F-84CF-4FE6-82F7-FE89F3B49C57}">
            <xm:f>AND($E37=設定!$B$16,設定!$B$16&lt;&gt;"")</xm:f>
            <x14:dxf>
              <fill>
                <patternFill>
                  <bgColor rgb="FFEECCFF"/>
                </patternFill>
              </fill>
            </x14:dxf>
          </x14:cfRule>
          <x14:cfRule type="expression" priority="2366" id="{4FCB96F9-C87D-4E04-9DDC-073B01228954}">
            <xm:f>AND($E37=設定!$B$17,設定!$B$17&lt;&gt;"")</xm:f>
            <x14:dxf>
              <fill>
                <patternFill>
                  <bgColor rgb="FFFFCCFF"/>
                </patternFill>
              </fill>
            </x14:dxf>
          </x14:cfRule>
          <x14:cfRule type="expression" priority="2365" id="{8C562710-60B2-4C71-8902-3CBF6D48EE25}">
            <xm:f>AND($E37=設定!$B$18,設定!$B$18&lt;&gt;"")</xm:f>
            <x14:dxf>
              <fill>
                <patternFill>
                  <bgColor rgb="FFF7D4EB"/>
                </patternFill>
              </fill>
            </x14:dxf>
          </x14:cfRule>
          <xm:sqref>D37:E125 F55:BM55 F67:BM67</xm:sqref>
        </x14:conditionalFormatting>
        <x14:conditionalFormatting xmlns:xm="http://schemas.microsoft.com/office/excel/2006/main">
          <x14:cfRule type="expression" priority="993" id="{142F8F14-515F-4E6C-B9DD-27590E871A8C}">
            <xm:f>D$16&gt;設定!$U$5</xm:f>
            <x14:dxf>
              <numFmt numFmtId="183" formatCode=";;;"/>
            </x14:dxf>
          </x14:cfRule>
          <xm:sqref>D20:BM35</xm:sqref>
        </x14:conditionalFormatting>
        <x14:conditionalFormatting xmlns:xm="http://schemas.microsoft.com/office/excel/2006/main">
          <x14:cfRule type="expression" priority="973" id="{CC672B14-ED87-467B-9DD5-D95510E32DD7}">
            <xm:f>AND($G37=設定!$B$7,設定!$B$7&lt;&gt;"")</xm:f>
            <x14:dxf>
              <fill>
                <patternFill>
                  <bgColor rgb="FFFFEECC"/>
                </patternFill>
              </fill>
            </x14:dxf>
          </x14:cfRule>
          <x14:cfRule type="expression" priority="975" id="{4C9EA3ED-EB43-47E8-8FE5-64ADD5645274}">
            <xm:f>AND($G37=設定!$B$5,設定!$B$5&lt;&gt;"")</xm:f>
            <x14:dxf>
              <fill>
                <patternFill>
                  <bgColor rgb="FFFFCCCC"/>
                </patternFill>
              </fill>
            </x14:dxf>
          </x14:cfRule>
          <x14:cfRule type="expression" priority="974" id="{CEEF9107-3381-4FE8-8D88-B6191D9B307C}">
            <xm:f>AND($G37=設定!$B$6,設定!$B$6&lt;&gt;"")</xm:f>
            <x14:dxf>
              <fill>
                <patternFill>
                  <bgColor rgb="FFF1E5DB"/>
                </patternFill>
              </fill>
            </x14:dxf>
          </x14:cfRule>
          <x14:cfRule type="expression" priority="962" id="{10339238-1217-4A2A-B2E8-73AE10FDD9ED}">
            <xm:f>AND($G37=設定!$B$18,設定!$B$18&lt;&gt;"")</xm:f>
            <x14:dxf>
              <fill>
                <patternFill>
                  <bgColor rgb="FFF7D4EB"/>
                </patternFill>
              </fill>
            </x14:dxf>
          </x14:cfRule>
          <x14:cfRule type="expression" priority="972" id="{CEACF152-0A00-442D-BA24-9ED79D7AEA55}">
            <xm:f>AND($G37=設定!$B$8,設定!$B$8&lt;&gt;"")</xm:f>
            <x14:dxf>
              <fill>
                <patternFill>
                  <bgColor rgb="FFFFFFCC"/>
                </patternFill>
              </fill>
            </x14:dxf>
          </x14:cfRule>
          <x14:cfRule type="expression" priority="971" id="{A6751AD2-24CD-46C1-8AE3-6BFA83C1666F}">
            <xm:f>AND($G37=設定!$B$9,設定!$B$9&lt;&gt;"")</xm:f>
            <x14:dxf>
              <fill>
                <patternFill>
                  <bgColor rgb="FFEEFFCC"/>
                </patternFill>
              </fill>
            </x14:dxf>
          </x14:cfRule>
          <x14:cfRule type="expression" priority="970" id="{CF6E0B4F-3704-4553-A7E3-4F6B9AA1C665}">
            <xm:f>AND($G37=設定!$B$10,設定!$B$10&lt;&gt;"")</xm:f>
            <x14:dxf>
              <fill>
                <patternFill>
                  <bgColor rgb="FFDDFFCC"/>
                </patternFill>
              </fill>
            </x14:dxf>
          </x14:cfRule>
          <x14:cfRule type="expression" priority="969" id="{A6D6AF7A-7472-4BF9-9245-5579DA7ABEC8}">
            <xm:f>AND($G37=設定!$B$11,設定!$B$11&lt;&gt;"")</xm:f>
            <x14:dxf>
              <fill>
                <patternFill>
                  <bgColor rgb="FFCCFFDD"/>
                </patternFill>
              </fill>
            </x14:dxf>
          </x14:cfRule>
          <x14:cfRule type="expression" priority="968" id="{9337F5FC-9A7B-4A20-BCEA-82429A2E6665}">
            <xm:f>AND($G37=設定!$B$12,設定!$B$12&lt;&gt;"")</xm:f>
            <x14:dxf>
              <fill>
                <patternFill>
                  <bgColor rgb="FFCFFCFC"/>
                </patternFill>
              </fill>
            </x14:dxf>
          </x14:cfRule>
          <x14:cfRule type="expression" priority="967" id="{E666C08C-F232-4090-8A63-3FA5907B085F}">
            <xm:f>AND($G37=設定!$B$13,設定!$B$13&lt;&gt;"")</xm:f>
            <x14:dxf>
              <fill>
                <patternFill>
                  <bgColor rgb="FFCCEEFF"/>
                </patternFill>
              </fill>
            </x14:dxf>
          </x14:cfRule>
          <x14:cfRule type="expression" priority="966" id="{1D3947B9-3C96-4674-91A6-9F2BD03109E2}">
            <xm:f>AND($G37=設定!$B$14,設定!$B$14&lt;&gt;"")</xm:f>
            <x14:dxf>
              <fill>
                <patternFill>
                  <bgColor rgb="FFCCDDFF"/>
                </patternFill>
              </fill>
            </x14:dxf>
          </x14:cfRule>
          <x14:cfRule type="expression" priority="965" id="{40A2E3E6-20B3-4D6F-A9EF-0E17D7F2D67E}">
            <xm:f>AND($G37=設定!$B$15,設定!$B$15&lt;&gt;"")</xm:f>
            <x14:dxf>
              <fill>
                <patternFill>
                  <bgColor rgb="FFD6D6F5"/>
                </patternFill>
              </fill>
            </x14:dxf>
          </x14:cfRule>
          <x14:cfRule type="expression" priority="964" id="{C630326A-9DA4-4EA7-AA7A-07458A4573FE}">
            <xm:f>AND($G37=設定!$B$16,設定!$B$16&lt;&gt;"")</xm:f>
            <x14:dxf>
              <fill>
                <patternFill>
                  <bgColor rgb="FFEECCFF"/>
                </patternFill>
              </fill>
            </x14:dxf>
          </x14:cfRule>
          <x14:cfRule type="expression" priority="963" id="{9805426A-7117-4733-9178-AA7B49BFA957}">
            <xm:f>AND($G37=設定!$B$17,設定!$B$17&lt;&gt;"")</xm:f>
            <x14:dxf>
              <fill>
                <patternFill>
                  <bgColor rgb="FFFFCCFF"/>
                </patternFill>
              </fill>
            </x14:dxf>
          </x14:cfRule>
          <xm:sqref>F37:G54 F56:G66 F68:G125</xm:sqref>
        </x14:conditionalFormatting>
        <x14:conditionalFormatting xmlns:xm="http://schemas.microsoft.com/office/excel/2006/main">
          <x14:cfRule type="expression" priority="961" id="{F567E76A-A917-475A-8CA0-303EC3416E78}">
            <xm:f>AND($G37=設定!$B$19,設定!$B$19&lt;&gt;"")</xm:f>
            <x14:dxf>
              <fill>
                <patternFill>
                  <bgColor rgb="FFFFCCDD"/>
                </patternFill>
              </fill>
            </x14:dxf>
          </x14:cfRule>
          <xm:sqref>F68:G125 F37:G54 F56:G66</xm:sqref>
        </x14:conditionalFormatting>
        <x14:conditionalFormatting xmlns:xm="http://schemas.microsoft.com/office/excel/2006/main">
          <x14:cfRule type="expression" priority="941" id="{02DC9A13-6125-48FD-A7E5-DBE60203AFF3}">
            <xm:f>AND($I37=設定!$B$6,設定!$B$6&lt;&gt;"")</xm:f>
            <x14:dxf>
              <fill>
                <patternFill>
                  <bgColor rgb="FFF1E5DB"/>
                </patternFill>
              </fill>
            </x14:dxf>
          </x14:cfRule>
          <x14:cfRule type="expression" priority="942" id="{723B55C2-36C6-4892-9B97-C70D6E6BB26E}">
            <xm:f>AND($I37=設定!$B$5,設定!$B$5&lt;&gt;"")</xm:f>
            <x14:dxf>
              <fill>
                <patternFill>
                  <bgColor rgb="FFFFCCCC"/>
                </patternFill>
              </fill>
            </x14:dxf>
          </x14:cfRule>
          <x14:cfRule type="expression" priority="929" id="{7F7D1311-D599-46B8-931D-9C6BA8511686}">
            <xm:f>AND($I37=設定!$B$18,設定!$B$18&lt;&gt;"")</xm:f>
            <x14:dxf>
              <fill>
                <patternFill>
                  <bgColor rgb="FFF7D4EB"/>
                </patternFill>
              </fill>
            </x14:dxf>
          </x14:cfRule>
          <x14:cfRule type="expression" priority="940" id="{CC50FA3E-1CE1-4EAB-85F1-B96DF7F9C561}">
            <xm:f>AND($I37=設定!$B$7,設定!$B$7&lt;&gt;"")</xm:f>
            <x14:dxf>
              <fill>
                <patternFill>
                  <bgColor rgb="FFFFEECC"/>
                </patternFill>
              </fill>
            </x14:dxf>
          </x14:cfRule>
          <x14:cfRule type="expression" priority="939" id="{180308B5-1C91-4DCE-AE0E-477C35DB1070}">
            <xm:f>AND($I37=設定!$B$8,設定!$B$8&lt;&gt;"")</xm:f>
            <x14:dxf>
              <fill>
                <patternFill>
                  <bgColor rgb="FFFFFFCC"/>
                </patternFill>
              </fill>
            </x14:dxf>
          </x14:cfRule>
          <x14:cfRule type="expression" priority="938" id="{E0745B4F-7AA7-43EF-8E07-598AD6698D82}">
            <xm:f>AND($I37=設定!$B$9,設定!$B$9&lt;&gt;"")</xm:f>
            <x14:dxf>
              <fill>
                <patternFill>
                  <bgColor rgb="FFEEFFCC"/>
                </patternFill>
              </fill>
            </x14:dxf>
          </x14:cfRule>
          <x14:cfRule type="expression" priority="937" id="{F29F908D-4D4C-42C0-98DC-FAE0E75C0B4F}">
            <xm:f>AND($I37=設定!$B$10,設定!$B$10&lt;&gt;"")</xm:f>
            <x14:dxf>
              <fill>
                <patternFill>
                  <bgColor rgb="FFDDFFCC"/>
                </patternFill>
              </fill>
            </x14:dxf>
          </x14:cfRule>
          <x14:cfRule type="expression" priority="936" id="{1F3FCAD9-9F4A-4726-9844-B3F19D3435FD}">
            <xm:f>AND($I37=設定!$B$11,設定!$B$11&lt;&gt;"")</xm:f>
            <x14:dxf>
              <fill>
                <patternFill>
                  <bgColor rgb="FFCCFFDD"/>
                </patternFill>
              </fill>
            </x14:dxf>
          </x14:cfRule>
          <x14:cfRule type="expression" priority="935" id="{4C097510-6F30-46D5-AD8B-ED427C58D2AE}">
            <xm:f>AND($I37=設定!$B$12,設定!$B$12&lt;&gt;"")</xm:f>
            <x14:dxf>
              <fill>
                <patternFill>
                  <bgColor rgb="FFCFFCFC"/>
                </patternFill>
              </fill>
            </x14:dxf>
          </x14:cfRule>
          <x14:cfRule type="expression" priority="934" id="{EFF4A516-6F93-4A4B-9BD7-BBDC32F97F64}">
            <xm:f>AND($I37=設定!$B$13,設定!$B$13&lt;&gt;"")</xm:f>
            <x14:dxf>
              <fill>
                <patternFill>
                  <bgColor rgb="FFCCEEFF"/>
                </patternFill>
              </fill>
            </x14:dxf>
          </x14:cfRule>
          <x14:cfRule type="expression" priority="933" id="{A3A205A5-4590-4EF9-878E-91E7D677F46E}">
            <xm:f>AND($I37=設定!$B$14,設定!$B$14&lt;&gt;"")</xm:f>
            <x14:dxf>
              <fill>
                <patternFill>
                  <bgColor rgb="FFCCDDFF"/>
                </patternFill>
              </fill>
            </x14:dxf>
          </x14:cfRule>
          <x14:cfRule type="expression" priority="932" id="{AAC7C6E3-267D-4999-82BD-6BD8AB5FB917}">
            <xm:f>AND($I37=設定!$B$15,設定!$B$15&lt;&gt;"")</xm:f>
            <x14:dxf>
              <fill>
                <patternFill>
                  <bgColor rgb="FFD6D6F5"/>
                </patternFill>
              </fill>
            </x14:dxf>
          </x14:cfRule>
          <x14:cfRule type="expression" priority="931" id="{BE9A6A5F-E2EE-4657-B3B0-654441D9BA3C}">
            <xm:f>AND($I37=設定!$B$16,設定!$B$16&lt;&gt;"")</xm:f>
            <x14:dxf>
              <fill>
                <patternFill>
                  <bgColor rgb="FFEECCFF"/>
                </patternFill>
              </fill>
            </x14:dxf>
          </x14:cfRule>
          <x14:cfRule type="expression" priority="930" id="{813FC0A3-0B2E-4565-B1A5-8F0333EB375C}">
            <xm:f>AND($I37=設定!$B$17,設定!$B$17&lt;&gt;"")</xm:f>
            <x14:dxf>
              <fill>
                <patternFill>
                  <bgColor rgb="FFFFCCFF"/>
                </patternFill>
              </fill>
            </x14:dxf>
          </x14:cfRule>
          <xm:sqref>H37:I54 H56:I66 H68:I125</xm:sqref>
        </x14:conditionalFormatting>
        <x14:conditionalFormatting xmlns:xm="http://schemas.microsoft.com/office/excel/2006/main">
          <x14:cfRule type="expression" priority="928" id="{FF8E2642-E697-4789-9B1B-2975DA709736}">
            <xm:f>AND($I37=設定!$B$19,設定!$B$19&lt;&gt;"")</xm:f>
            <x14:dxf>
              <fill>
                <patternFill>
                  <bgColor rgb="FFFFCCDD"/>
                </patternFill>
              </fill>
            </x14:dxf>
          </x14:cfRule>
          <xm:sqref>H68:I125 H37:I54 H56:I66</xm:sqref>
        </x14:conditionalFormatting>
        <x14:conditionalFormatting xmlns:xm="http://schemas.microsoft.com/office/excel/2006/main">
          <x14:cfRule type="expression" priority="899" id="{5CB807D9-64A5-42E9-9642-887D2F510C7E}">
            <xm:f>AND($K37=設定!$B$15,設定!$B$15&lt;&gt;"")</xm:f>
            <x14:dxf>
              <fill>
                <patternFill>
                  <bgColor rgb="FFD6D6F5"/>
                </patternFill>
              </fill>
            </x14:dxf>
          </x14:cfRule>
          <x14:cfRule type="expression" priority="909" id="{A5FA2E90-849E-47D0-9CF7-74ED248CD6D9}">
            <xm:f>AND($K37=設定!$B$5,設定!$B$5&lt;&gt;"")</xm:f>
            <x14:dxf>
              <fill>
                <patternFill>
                  <bgColor rgb="FFFFCCCC"/>
                </patternFill>
              </fill>
            </x14:dxf>
          </x14:cfRule>
          <x14:cfRule type="expression" priority="908" id="{B2F83E66-A050-4679-9981-FE3937A6DCD9}">
            <xm:f>AND($K37=設定!$B$6,設定!$B$6&lt;&gt;"")</xm:f>
            <x14:dxf>
              <fill>
                <patternFill>
                  <bgColor rgb="FFF1E5DB"/>
                </patternFill>
              </fill>
            </x14:dxf>
          </x14:cfRule>
          <x14:cfRule type="expression" priority="907" id="{D91556CB-1926-4A31-902C-FEEA53F073BE}">
            <xm:f>AND($K37=設定!$B$7,設定!$B$7&lt;&gt;"")</xm:f>
            <x14:dxf>
              <fill>
                <patternFill>
                  <bgColor rgb="FFFFEECC"/>
                </patternFill>
              </fill>
            </x14:dxf>
          </x14:cfRule>
          <x14:cfRule type="expression" priority="906" id="{B1EA221B-CEF2-46F5-AC87-9FA5D1BB2378}">
            <xm:f>AND($K37=設定!$B$8,設定!$B$8&lt;&gt;"")</xm:f>
            <x14:dxf>
              <fill>
                <patternFill>
                  <bgColor rgb="FFFFFFCC"/>
                </patternFill>
              </fill>
            </x14:dxf>
          </x14:cfRule>
          <x14:cfRule type="expression" priority="905" id="{0912A518-6FEB-425D-BDC9-FEEF09C038C3}">
            <xm:f>AND($K37=設定!$B$9,設定!$B$9&lt;&gt;"")</xm:f>
            <x14:dxf>
              <fill>
                <patternFill>
                  <bgColor rgb="FFEEFFCC"/>
                </patternFill>
              </fill>
            </x14:dxf>
          </x14:cfRule>
          <x14:cfRule type="expression" priority="904" id="{1FAEB6F7-7D83-4D74-B2A5-E3BF92446CC2}">
            <xm:f>AND($K37=設定!$B$10,設定!$B$10&lt;&gt;"")</xm:f>
            <x14:dxf>
              <fill>
                <patternFill>
                  <bgColor rgb="FFDDFFCC"/>
                </patternFill>
              </fill>
            </x14:dxf>
          </x14:cfRule>
          <x14:cfRule type="expression" priority="903" id="{5A4962BC-1EFC-4E96-96EA-275CD79CE3FF}">
            <xm:f>AND($K37=設定!$B$11,設定!$B$11&lt;&gt;"")</xm:f>
            <x14:dxf>
              <fill>
                <patternFill>
                  <bgColor rgb="FFCCFFDD"/>
                </patternFill>
              </fill>
            </x14:dxf>
          </x14:cfRule>
          <x14:cfRule type="expression" priority="902" id="{81A279E2-07E8-46FC-ACBB-4B888F3DACEC}">
            <xm:f>AND($K37=設定!$B$12,設定!$B$12&lt;&gt;"")</xm:f>
            <x14:dxf>
              <fill>
                <patternFill>
                  <bgColor rgb="FFCFFCFC"/>
                </patternFill>
              </fill>
            </x14:dxf>
          </x14:cfRule>
          <x14:cfRule type="expression" priority="901" id="{58B2B5EC-F67A-4D1D-A1DA-E7349E91F279}">
            <xm:f>AND($K37=設定!$B$13,設定!$B$13&lt;&gt;"")</xm:f>
            <x14:dxf>
              <fill>
                <patternFill>
                  <bgColor rgb="FFCCEEFF"/>
                </patternFill>
              </fill>
            </x14:dxf>
          </x14:cfRule>
          <x14:cfRule type="expression" priority="900" id="{16FAC1D8-AFA5-4519-8ADD-D5C81CB9A1D7}">
            <xm:f>AND($K37=設定!$B$14,設定!$B$14&lt;&gt;"")</xm:f>
            <x14:dxf>
              <fill>
                <patternFill>
                  <bgColor rgb="FFCCDDFF"/>
                </patternFill>
              </fill>
            </x14:dxf>
          </x14:cfRule>
          <x14:cfRule type="expression" priority="896" id="{59E27C2B-B05C-448C-A9B2-D0BEAA6A9F4C}">
            <xm:f>AND($K37=設定!$B$18,設定!$B$18&lt;&gt;"")</xm:f>
            <x14:dxf>
              <fill>
                <patternFill>
                  <bgColor rgb="FFF7D4EB"/>
                </patternFill>
              </fill>
            </x14:dxf>
          </x14:cfRule>
          <x14:cfRule type="expression" priority="898" id="{9CC262EB-640E-4FFC-9370-3DB6B1AF0A66}">
            <xm:f>AND($K37=設定!$B$16,設定!$B$16&lt;&gt;"")</xm:f>
            <x14:dxf>
              <fill>
                <patternFill>
                  <bgColor rgb="FFEECCFF"/>
                </patternFill>
              </fill>
            </x14:dxf>
          </x14:cfRule>
          <x14:cfRule type="expression" priority="897" id="{4BEFC9E2-BD6C-4F4C-8917-2B7C9AB8D891}">
            <xm:f>AND($K37=設定!$B$17,設定!$B$17&lt;&gt;"")</xm:f>
            <x14:dxf>
              <fill>
                <patternFill>
                  <bgColor rgb="FFFFCCFF"/>
                </patternFill>
              </fill>
            </x14:dxf>
          </x14:cfRule>
          <xm:sqref>J37:K54 J56:K66 J68:K125</xm:sqref>
        </x14:conditionalFormatting>
        <x14:conditionalFormatting xmlns:xm="http://schemas.microsoft.com/office/excel/2006/main">
          <x14:cfRule type="expression" priority="895" id="{E5D9CAA4-778C-45A4-85B0-BCC913FCB355}">
            <xm:f>AND($K37=設定!$B$19,設定!$B$19&lt;&gt;"")</xm:f>
            <x14:dxf>
              <fill>
                <patternFill>
                  <bgColor rgb="FFFFCCDD"/>
                </patternFill>
              </fill>
            </x14:dxf>
          </x14:cfRule>
          <xm:sqref>J68:K125 J37:K54 J56:K66</xm:sqref>
        </x14:conditionalFormatting>
        <x14:conditionalFormatting xmlns:xm="http://schemas.microsoft.com/office/excel/2006/main">
          <x14:cfRule type="expression" priority="871" id="{CAD37B24-9ACB-4C8A-B66E-1EA18F0A69CE}">
            <xm:f>AND($M37=設定!$B$10,設定!$B$10&lt;&gt;"")</xm:f>
            <x14:dxf>
              <fill>
                <patternFill>
                  <bgColor rgb="FFDDFFCC"/>
                </patternFill>
              </fill>
            </x14:dxf>
          </x14:cfRule>
          <x14:cfRule type="expression" priority="876" id="{31A9F670-D78B-4CA3-A6AB-FFC1F76C3E86}">
            <xm:f>AND($M37=設定!$B$5,設定!$B$5&lt;&gt;"")</xm:f>
            <x14:dxf>
              <fill>
                <patternFill>
                  <bgColor rgb="FFFFCCCC"/>
                </patternFill>
              </fill>
            </x14:dxf>
          </x14:cfRule>
          <x14:cfRule type="expression" priority="875" id="{9171E7E3-91D8-4CB8-954C-EB5BE444613E}">
            <xm:f>AND($M37=設定!$B$6,設定!$B$6&lt;&gt;"")</xm:f>
            <x14:dxf>
              <fill>
                <patternFill>
                  <bgColor rgb="FFF1E5DB"/>
                </patternFill>
              </fill>
            </x14:dxf>
          </x14:cfRule>
          <x14:cfRule type="expression" priority="874" id="{F8F687C0-7D8C-4652-BEBF-88E2CF8775C6}">
            <xm:f>AND($M37=設定!$B$7,設定!$B$7&lt;&gt;"")</xm:f>
            <x14:dxf>
              <fill>
                <patternFill>
                  <bgColor rgb="FFFFEECC"/>
                </patternFill>
              </fill>
            </x14:dxf>
          </x14:cfRule>
          <x14:cfRule type="expression" priority="873" id="{87CD8D9D-6493-417D-AF76-DF124A04253D}">
            <xm:f>AND($M37=設定!$B$8,設定!$B$8&lt;&gt;"")</xm:f>
            <x14:dxf>
              <fill>
                <patternFill>
                  <bgColor rgb="FFFFFFCC"/>
                </patternFill>
              </fill>
            </x14:dxf>
          </x14:cfRule>
          <x14:cfRule type="expression" priority="872" id="{F6C73FFF-209E-4F60-AA9C-512EF35BA88C}">
            <xm:f>AND($M37=設定!$B$9,設定!$B$9&lt;&gt;"")</xm:f>
            <x14:dxf>
              <fill>
                <patternFill>
                  <bgColor rgb="FFEEFFCC"/>
                </patternFill>
              </fill>
            </x14:dxf>
          </x14:cfRule>
          <x14:cfRule type="expression" priority="863" id="{F05F097A-2B09-4225-9BBC-D65FEBFA342A}">
            <xm:f>AND($M37=設定!$B$18,設定!$B$18&lt;&gt;"")</xm:f>
            <x14:dxf>
              <fill>
                <patternFill>
                  <bgColor rgb="FFF7D4EB"/>
                </patternFill>
              </fill>
            </x14:dxf>
          </x14:cfRule>
          <x14:cfRule type="expression" priority="870" id="{AD5E0EF8-6392-492A-B1A9-6B0A54DEDF1F}">
            <xm:f>AND($M37=設定!$B$11,設定!$B$11&lt;&gt;"")</xm:f>
            <x14:dxf>
              <fill>
                <patternFill>
                  <bgColor rgb="FFCCFFDD"/>
                </patternFill>
              </fill>
            </x14:dxf>
          </x14:cfRule>
          <x14:cfRule type="expression" priority="869" id="{830E4AEA-1560-4AA1-A2C7-77C31D997667}">
            <xm:f>AND($M37=設定!$B$12,設定!$B$12&lt;&gt;"")</xm:f>
            <x14:dxf>
              <fill>
                <patternFill>
                  <bgColor rgb="FFCFFCFC"/>
                </patternFill>
              </fill>
            </x14:dxf>
          </x14:cfRule>
          <x14:cfRule type="expression" priority="868" id="{2C0D8E87-B7D6-42CF-88A5-27A1389CC6DE}">
            <xm:f>AND($M37=設定!$B$13,設定!$B$13&lt;&gt;"")</xm:f>
            <x14:dxf>
              <fill>
                <patternFill>
                  <bgColor rgb="FFCCEEFF"/>
                </patternFill>
              </fill>
            </x14:dxf>
          </x14:cfRule>
          <x14:cfRule type="expression" priority="867" id="{4422B37B-6101-4E7E-BF4A-64CE5EAB7B93}">
            <xm:f>AND($M37=設定!$B$14,設定!$B$14&lt;&gt;"")</xm:f>
            <x14:dxf>
              <fill>
                <patternFill>
                  <bgColor rgb="FFCCDDFF"/>
                </patternFill>
              </fill>
            </x14:dxf>
          </x14:cfRule>
          <x14:cfRule type="expression" priority="866" id="{85B20B41-5559-4B61-95EF-DAB06674A02A}">
            <xm:f>AND($M37=設定!$B$15,設定!$B$15&lt;&gt;"")</xm:f>
            <x14:dxf>
              <fill>
                <patternFill>
                  <bgColor rgb="FFD6D6F5"/>
                </patternFill>
              </fill>
            </x14:dxf>
          </x14:cfRule>
          <x14:cfRule type="expression" priority="865" id="{FBC0375D-A458-4730-9B0E-BD67D0A83294}">
            <xm:f>AND($M37=設定!$B$16,設定!$B$16&lt;&gt;"")</xm:f>
            <x14:dxf>
              <fill>
                <patternFill>
                  <bgColor rgb="FFEECCFF"/>
                </patternFill>
              </fill>
            </x14:dxf>
          </x14:cfRule>
          <x14:cfRule type="expression" priority="864" id="{E6157B03-8C51-4E95-8CFA-5D4A6A6DB34B}">
            <xm:f>AND($M37=設定!$B$17,設定!$B$17&lt;&gt;"")</xm:f>
            <x14:dxf>
              <fill>
                <patternFill>
                  <bgColor rgb="FFFFCCFF"/>
                </patternFill>
              </fill>
            </x14:dxf>
          </x14:cfRule>
          <xm:sqref>L37:M54 L56:M66 L68:M125</xm:sqref>
        </x14:conditionalFormatting>
        <x14:conditionalFormatting xmlns:xm="http://schemas.microsoft.com/office/excel/2006/main">
          <x14:cfRule type="expression" priority="862" id="{7C4B1BAF-2F08-42C4-9668-9873033B2615}">
            <xm:f>AND($M37=設定!$B$19,設定!$B$19&lt;&gt;"")</xm:f>
            <x14:dxf>
              <fill>
                <patternFill>
                  <bgColor rgb="FFFFCCDD"/>
                </patternFill>
              </fill>
            </x14:dxf>
          </x14:cfRule>
          <xm:sqref>L68:M125 L37:M54 L56:M66</xm:sqref>
        </x14:conditionalFormatting>
        <x14:conditionalFormatting xmlns:xm="http://schemas.microsoft.com/office/excel/2006/main">
          <x14:cfRule type="expression" priority="838" id="{4337CCC2-F223-4E42-ACA3-93BD31F7F2DC}">
            <xm:f>AND($O37=設定!$B$10,設定!$B$10&lt;&gt;"")</xm:f>
            <x14:dxf>
              <fill>
                <patternFill>
                  <bgColor rgb="FFDDFFCC"/>
                </patternFill>
              </fill>
            </x14:dxf>
          </x14:cfRule>
          <x14:cfRule type="expression" priority="843" id="{D685D4E6-15D1-47B7-B827-754892497458}">
            <xm:f>AND($O37=設定!$B$5,設定!$B$5&lt;&gt;"")</xm:f>
            <x14:dxf>
              <fill>
                <patternFill>
                  <bgColor rgb="FFFFCCCC"/>
                </patternFill>
              </fill>
            </x14:dxf>
          </x14:cfRule>
          <x14:cfRule type="expression" priority="842" id="{409C44EB-1B3D-4023-ABDD-1E43F6D7D7EB}">
            <xm:f>AND($O37=設定!$B$6,設定!$B$6&lt;&gt;"")</xm:f>
            <x14:dxf>
              <fill>
                <patternFill>
                  <bgColor rgb="FFF1E5DB"/>
                </patternFill>
              </fill>
            </x14:dxf>
          </x14:cfRule>
          <x14:cfRule type="expression" priority="841" id="{2110AB82-5228-42D1-B950-B060FC4BC4B2}">
            <xm:f>AND($O37=設定!$B$7,設定!$B$7&lt;&gt;"")</xm:f>
            <x14:dxf>
              <fill>
                <patternFill>
                  <bgColor rgb="FFFFEECC"/>
                </patternFill>
              </fill>
            </x14:dxf>
          </x14:cfRule>
          <x14:cfRule type="expression" priority="840" id="{41E17B1D-D143-4226-98E0-1568553EA8B5}">
            <xm:f>AND($O37=設定!$B$8,設定!$B$8&lt;&gt;"")</xm:f>
            <x14:dxf>
              <fill>
                <patternFill>
                  <bgColor rgb="FFFFFFCC"/>
                </patternFill>
              </fill>
            </x14:dxf>
          </x14:cfRule>
          <x14:cfRule type="expression" priority="839" id="{FA06D9A9-06F0-44D8-9E08-6AE6EF710A26}">
            <xm:f>AND($O37=設定!$B$9,設定!$B$9&lt;&gt;"")</xm:f>
            <x14:dxf>
              <fill>
                <patternFill>
                  <bgColor rgb="FFEEFFCC"/>
                </patternFill>
              </fill>
            </x14:dxf>
          </x14:cfRule>
          <x14:cfRule type="expression" priority="830" id="{400B40E2-F064-4AFC-A811-2A98BE4D8386}">
            <xm:f>AND($O37=設定!$B$18,設定!$B$18&lt;&gt;"")</xm:f>
            <x14:dxf>
              <fill>
                <patternFill>
                  <bgColor rgb="FFF7D4EB"/>
                </patternFill>
              </fill>
            </x14:dxf>
          </x14:cfRule>
          <x14:cfRule type="expression" priority="837" id="{6A902AE3-D5D0-4D59-88EB-94F289A0741E}">
            <xm:f>AND($O37=設定!$B$11,設定!$B$11&lt;&gt;"")</xm:f>
            <x14:dxf>
              <fill>
                <patternFill>
                  <bgColor rgb="FFCCFFDD"/>
                </patternFill>
              </fill>
            </x14:dxf>
          </x14:cfRule>
          <x14:cfRule type="expression" priority="836" id="{7841C1C6-28EA-4F36-82FD-31EC25520472}">
            <xm:f>AND($O37=設定!$B$12,設定!$B$12&lt;&gt;"")</xm:f>
            <x14:dxf>
              <fill>
                <patternFill>
                  <bgColor rgb="FFCFFCFC"/>
                </patternFill>
              </fill>
            </x14:dxf>
          </x14:cfRule>
          <x14:cfRule type="expression" priority="835" id="{26AB9AFE-5235-4AB1-9909-1E6222A669BD}">
            <xm:f>AND($O37=設定!$B$13,設定!$B$13&lt;&gt;"")</xm:f>
            <x14:dxf>
              <fill>
                <patternFill>
                  <bgColor rgb="FFCCEEFF"/>
                </patternFill>
              </fill>
            </x14:dxf>
          </x14:cfRule>
          <x14:cfRule type="expression" priority="834" id="{BF9BCA9B-BFDB-42C6-BB9F-9E171BBE332C}">
            <xm:f>AND($O37=設定!$B$14,設定!$B$14&lt;&gt;"")</xm:f>
            <x14:dxf>
              <fill>
                <patternFill>
                  <bgColor rgb="FFCCDDFF"/>
                </patternFill>
              </fill>
            </x14:dxf>
          </x14:cfRule>
          <x14:cfRule type="expression" priority="833" id="{14EEDBD2-8BD9-48DA-8B56-488FB65A145A}">
            <xm:f>AND($O37=設定!$B$15,設定!$B$15&lt;&gt;"")</xm:f>
            <x14:dxf>
              <fill>
                <patternFill>
                  <bgColor rgb="FFD6D6F5"/>
                </patternFill>
              </fill>
            </x14:dxf>
          </x14:cfRule>
          <x14:cfRule type="expression" priority="832" id="{3DBA0553-95DF-438B-8BD4-B1316535D420}">
            <xm:f>AND($O37=設定!$B$16,設定!$B$16&lt;&gt;"")</xm:f>
            <x14:dxf>
              <fill>
                <patternFill>
                  <bgColor rgb="FFEECCFF"/>
                </patternFill>
              </fill>
            </x14:dxf>
          </x14:cfRule>
          <x14:cfRule type="expression" priority="831" id="{61E2E486-506E-448C-8059-DDCDA3BF367A}">
            <xm:f>AND($O37=設定!$B$17,設定!$B$17&lt;&gt;"")</xm:f>
            <x14:dxf>
              <fill>
                <patternFill>
                  <bgColor rgb="FFFFCCFF"/>
                </patternFill>
              </fill>
            </x14:dxf>
          </x14:cfRule>
          <xm:sqref>N37:O54 N56:O66 N68:O125</xm:sqref>
        </x14:conditionalFormatting>
        <x14:conditionalFormatting xmlns:xm="http://schemas.microsoft.com/office/excel/2006/main">
          <x14:cfRule type="expression" priority="829" id="{CB6EEBB1-C4A1-4B6A-AACD-52127FEF3F6E}">
            <xm:f>AND($O37=設定!$B$19,設定!$B$19&lt;&gt;"")</xm:f>
            <x14:dxf>
              <fill>
                <patternFill>
                  <bgColor rgb="FFFFCCDD"/>
                </patternFill>
              </fill>
            </x14:dxf>
          </x14:cfRule>
          <xm:sqref>N68:O125 N37:O54 N56:O66</xm:sqref>
        </x14:conditionalFormatting>
        <x14:conditionalFormatting xmlns:xm="http://schemas.microsoft.com/office/excel/2006/main">
          <x14:cfRule type="expression" priority="803" id="{135E295B-3F4A-4B39-BD68-548F65D412E4}">
            <xm:f>AND($Q37=設定!$B$12,設定!$B$12&lt;&gt;"")</xm:f>
            <x14:dxf>
              <fill>
                <patternFill>
                  <bgColor rgb="FFCFFCFC"/>
                </patternFill>
              </fill>
            </x14:dxf>
          </x14:cfRule>
          <x14:cfRule type="expression" priority="810" id="{3A66A590-2F97-4217-A091-46EAA15888BF}">
            <xm:f>AND($Q37=設定!$B$5,設定!$B$5&lt;&gt;"")</xm:f>
            <x14:dxf>
              <fill>
                <patternFill>
                  <bgColor rgb="FFFFCCCC"/>
                </patternFill>
              </fill>
            </x14:dxf>
          </x14:cfRule>
          <x14:cfRule type="expression" priority="809" id="{8205C6B9-F121-44F7-A66F-8BB32CDA777B}">
            <xm:f>AND($Q37=設定!$B$6,設定!$B$6&lt;&gt;"")</xm:f>
            <x14:dxf>
              <fill>
                <patternFill>
                  <bgColor rgb="FFF1E5DB"/>
                </patternFill>
              </fill>
            </x14:dxf>
          </x14:cfRule>
          <x14:cfRule type="expression" priority="808" id="{0F74C67A-2BF0-4CDB-B1A5-BD12946F8AD8}">
            <xm:f>AND($Q37=設定!$B$7,設定!$B$7&lt;&gt;"")</xm:f>
            <x14:dxf>
              <fill>
                <patternFill>
                  <bgColor rgb="FFFFEECC"/>
                </patternFill>
              </fill>
            </x14:dxf>
          </x14:cfRule>
          <x14:cfRule type="expression" priority="807" id="{45BB7A50-4D11-44D9-A637-261F56325737}">
            <xm:f>AND($Q37=設定!$B$8,設定!$B$8&lt;&gt;"")</xm:f>
            <x14:dxf>
              <fill>
                <patternFill>
                  <bgColor rgb="FFFFFFCC"/>
                </patternFill>
              </fill>
            </x14:dxf>
          </x14:cfRule>
          <x14:cfRule type="expression" priority="806" id="{A8633A0D-7B52-44BD-A25A-9C6717E55594}">
            <xm:f>AND($Q37=設定!$B$9,設定!$B$9&lt;&gt;"")</xm:f>
            <x14:dxf>
              <fill>
                <patternFill>
                  <bgColor rgb="FFEEFFCC"/>
                </patternFill>
              </fill>
            </x14:dxf>
          </x14:cfRule>
          <x14:cfRule type="expression" priority="805" id="{66E5011E-CED8-44A2-8427-E814A68E5BB7}">
            <xm:f>AND($Q37=設定!$B$10,設定!$B$10&lt;&gt;"")</xm:f>
            <x14:dxf>
              <fill>
                <patternFill>
                  <bgColor rgb="FFDDFFCC"/>
                </patternFill>
              </fill>
            </x14:dxf>
          </x14:cfRule>
          <x14:cfRule type="expression" priority="804" id="{4C5509E1-5DD0-4624-A2FE-89243C91173B}">
            <xm:f>AND($Q37=設定!$B$11,設定!$B$11&lt;&gt;"")</xm:f>
            <x14:dxf>
              <fill>
                <patternFill>
                  <bgColor rgb="FFCCFFDD"/>
                </patternFill>
              </fill>
            </x14:dxf>
          </x14:cfRule>
          <x14:cfRule type="expression" priority="797" id="{698C5FEE-2D07-4F5E-8DF8-5519CA4DA84E}">
            <xm:f>AND($Q37=設定!$B$18,設定!$B$18&lt;&gt;"")</xm:f>
            <x14:dxf>
              <fill>
                <patternFill>
                  <bgColor rgb="FFF7D4EB"/>
                </patternFill>
              </fill>
            </x14:dxf>
          </x14:cfRule>
          <x14:cfRule type="expression" priority="802" id="{8C61D318-CF53-487C-9087-5256493E2649}">
            <xm:f>AND($Q37=設定!$B$13,設定!$B$13&lt;&gt;"")</xm:f>
            <x14:dxf>
              <fill>
                <patternFill>
                  <bgColor rgb="FFCCEEFF"/>
                </patternFill>
              </fill>
            </x14:dxf>
          </x14:cfRule>
          <x14:cfRule type="expression" priority="801" id="{DF859BDC-1239-44B1-AF9C-7C261CEA32AC}">
            <xm:f>AND($Q37=設定!$B$14,設定!$B$14&lt;&gt;"")</xm:f>
            <x14:dxf>
              <fill>
                <patternFill>
                  <bgColor rgb="FFCCDDFF"/>
                </patternFill>
              </fill>
            </x14:dxf>
          </x14:cfRule>
          <x14:cfRule type="expression" priority="800" id="{0B121330-F743-436F-AF70-DAC4F0BAB304}">
            <xm:f>AND($Q37=設定!$B$15,設定!$B$15&lt;&gt;"")</xm:f>
            <x14:dxf>
              <fill>
                <patternFill>
                  <bgColor rgb="FFD6D6F5"/>
                </patternFill>
              </fill>
            </x14:dxf>
          </x14:cfRule>
          <x14:cfRule type="expression" priority="799" id="{C8A0EF5E-2611-42D6-85AC-C636A1425D6D}">
            <xm:f>AND($Q37=設定!$B$16,設定!$B$16&lt;&gt;"")</xm:f>
            <x14:dxf>
              <fill>
                <patternFill>
                  <bgColor rgb="FFEECCFF"/>
                </patternFill>
              </fill>
            </x14:dxf>
          </x14:cfRule>
          <x14:cfRule type="expression" priority="798" id="{4E53CA1D-B135-4997-8C8B-162ABB76D2F3}">
            <xm:f>AND($Q37=設定!$B$17,設定!$B$17&lt;&gt;"")</xm:f>
            <x14:dxf>
              <fill>
                <patternFill>
                  <bgColor rgb="FFFFCCFF"/>
                </patternFill>
              </fill>
            </x14:dxf>
          </x14:cfRule>
          <xm:sqref>P37:Q54 P56:Q66 P68:Q125</xm:sqref>
        </x14:conditionalFormatting>
        <x14:conditionalFormatting xmlns:xm="http://schemas.microsoft.com/office/excel/2006/main">
          <x14:cfRule type="expression" priority="796" id="{598AB9A3-D0FA-4A9D-903B-3FBAE353B4DA}">
            <xm:f>AND($Q37=設定!$B$19,設定!$B$19&lt;&gt;"")</xm:f>
            <x14:dxf>
              <fill>
                <patternFill>
                  <bgColor rgb="FFFFCCDD"/>
                </patternFill>
              </fill>
            </x14:dxf>
          </x14:cfRule>
          <xm:sqref>P68:Q125 P37:Q54 P56:Q66</xm:sqref>
        </x14:conditionalFormatting>
        <x14:conditionalFormatting xmlns:xm="http://schemas.microsoft.com/office/excel/2006/main">
          <x14:cfRule type="expression" priority="775" id="{3B91C217-5A1D-42D0-A10A-7FA7E532B216}">
            <xm:f>AND($S37=設定!$B$7,設定!$B$7&lt;&gt;"")</xm:f>
            <x14:dxf>
              <fill>
                <patternFill>
                  <bgColor rgb="FFFFEECC"/>
                </patternFill>
              </fill>
            </x14:dxf>
          </x14:cfRule>
          <x14:cfRule type="expression" priority="777" id="{9A8C0441-1969-4BD2-B752-6F9E5685AC96}">
            <xm:f>AND($S37=設定!$B$5,設定!$B$5&lt;&gt;"")</xm:f>
            <x14:dxf>
              <fill>
                <patternFill>
                  <bgColor rgb="FFFFCCCC"/>
                </patternFill>
              </fill>
            </x14:dxf>
          </x14:cfRule>
          <x14:cfRule type="expression" priority="776" id="{0F25097D-64B8-4DC6-8778-1F9B0AF351F3}">
            <xm:f>AND($S37=設定!$B$6,設定!$B$6&lt;&gt;"")</xm:f>
            <x14:dxf>
              <fill>
                <patternFill>
                  <bgColor rgb="FFF1E5DB"/>
                </patternFill>
              </fill>
            </x14:dxf>
          </x14:cfRule>
          <x14:cfRule type="expression" priority="764" id="{398DD917-399C-4AF2-B2B1-B2EF8065D419}">
            <xm:f>AND($S37=設定!$B$18,設定!$B$18&lt;&gt;"")</xm:f>
            <x14:dxf>
              <fill>
                <patternFill>
                  <bgColor rgb="FFF7D4EB"/>
                </patternFill>
              </fill>
            </x14:dxf>
          </x14:cfRule>
          <x14:cfRule type="expression" priority="774" id="{EE7D887D-8D7A-4B43-B0DA-91C73F116E2B}">
            <xm:f>AND($S37=設定!$B$8,設定!$B$8&lt;&gt;"")</xm:f>
            <x14:dxf>
              <fill>
                <patternFill>
                  <bgColor rgb="FFFFFFCC"/>
                </patternFill>
              </fill>
            </x14:dxf>
          </x14:cfRule>
          <x14:cfRule type="expression" priority="773" id="{4A449120-50F1-4751-961D-B11E170549DA}">
            <xm:f>AND($S37=設定!$B$9,設定!$B$9&lt;&gt;"")</xm:f>
            <x14:dxf>
              <fill>
                <patternFill>
                  <bgColor rgb="FFEEFFCC"/>
                </patternFill>
              </fill>
            </x14:dxf>
          </x14:cfRule>
          <x14:cfRule type="expression" priority="772" id="{D7121853-FBCE-4C0D-83CC-D2BA6F4C5A4E}">
            <xm:f>AND($S37=設定!$B$10,設定!$B$10&lt;&gt;"")</xm:f>
            <x14:dxf>
              <fill>
                <patternFill>
                  <bgColor rgb="FFDDFFCC"/>
                </patternFill>
              </fill>
            </x14:dxf>
          </x14:cfRule>
          <x14:cfRule type="expression" priority="771" id="{430FD4F1-242B-46D6-A59A-14BCA7023A41}">
            <xm:f>AND($S37=設定!$B$11,設定!$B$11&lt;&gt;"")</xm:f>
            <x14:dxf>
              <fill>
                <patternFill>
                  <bgColor rgb="FFCCFFDD"/>
                </patternFill>
              </fill>
            </x14:dxf>
          </x14:cfRule>
          <x14:cfRule type="expression" priority="770" id="{3E200D16-C022-4C95-AAA3-9E71B1A8A9D0}">
            <xm:f>AND($S37=設定!$B$12,設定!$B$12&lt;&gt;"")</xm:f>
            <x14:dxf>
              <fill>
                <patternFill>
                  <bgColor rgb="FFCFFCFC"/>
                </patternFill>
              </fill>
            </x14:dxf>
          </x14:cfRule>
          <x14:cfRule type="expression" priority="769" id="{43A34BBA-FB1A-4B19-93CF-A10E32A50DBB}">
            <xm:f>AND($S37=設定!$B$13,設定!$B$13&lt;&gt;"")</xm:f>
            <x14:dxf>
              <fill>
                <patternFill>
                  <bgColor rgb="FFCCEEFF"/>
                </patternFill>
              </fill>
            </x14:dxf>
          </x14:cfRule>
          <x14:cfRule type="expression" priority="768" id="{5866F2E1-E837-4D7F-82A2-BDB67A90A10E}">
            <xm:f>AND($S37=設定!$B$14,設定!$B$14&lt;&gt;"")</xm:f>
            <x14:dxf>
              <fill>
                <patternFill>
                  <bgColor rgb="FFCCDDFF"/>
                </patternFill>
              </fill>
            </x14:dxf>
          </x14:cfRule>
          <x14:cfRule type="expression" priority="767" id="{04B27D84-6DC2-4DB9-BF89-DB998BC7CCC9}">
            <xm:f>AND($S37=設定!$B$15,設定!$B$15&lt;&gt;"")</xm:f>
            <x14:dxf>
              <fill>
                <patternFill>
                  <bgColor rgb="FFD6D6F5"/>
                </patternFill>
              </fill>
            </x14:dxf>
          </x14:cfRule>
          <x14:cfRule type="expression" priority="766" id="{F971463B-BBE4-4A62-9094-049B46B4D1CD}">
            <xm:f>AND($S37=設定!$B$16,設定!$B$16&lt;&gt;"")</xm:f>
            <x14:dxf>
              <fill>
                <patternFill>
                  <bgColor rgb="FFEECCFF"/>
                </patternFill>
              </fill>
            </x14:dxf>
          </x14:cfRule>
          <x14:cfRule type="expression" priority="765" id="{F89DC823-B8CB-4041-9207-A76A5EA7DD1B}">
            <xm:f>AND($S37=設定!$B$17,設定!$B$17&lt;&gt;"")</xm:f>
            <x14:dxf>
              <fill>
                <patternFill>
                  <bgColor rgb="FFFFCCFF"/>
                </patternFill>
              </fill>
            </x14:dxf>
          </x14:cfRule>
          <xm:sqref>R37:S54 R56:S66 R68:S125</xm:sqref>
        </x14:conditionalFormatting>
        <x14:conditionalFormatting xmlns:xm="http://schemas.microsoft.com/office/excel/2006/main">
          <x14:cfRule type="expression" priority="763" id="{92DE5895-43A3-4E7E-908E-1E30DE4E284E}">
            <xm:f>AND($S37=設定!$B$19,設定!$B$19&lt;&gt;"")</xm:f>
            <x14:dxf>
              <fill>
                <patternFill>
                  <bgColor rgb="FFFFCCDD"/>
                </patternFill>
              </fill>
            </x14:dxf>
          </x14:cfRule>
          <xm:sqref>R68:S125 R37:S54 R56:S66</xm:sqref>
        </x14:conditionalFormatting>
        <x14:conditionalFormatting xmlns:xm="http://schemas.microsoft.com/office/excel/2006/main">
          <x14:cfRule type="expression" priority="743" id="{26DBBEE6-1EF1-4E39-B3D1-C8D87C842246}">
            <xm:f>AND($U37=設定!$B$6,設定!$B$6&lt;&gt;"")</xm:f>
            <x14:dxf>
              <fill>
                <patternFill>
                  <bgColor rgb="FFF1E5DB"/>
                </patternFill>
              </fill>
            </x14:dxf>
          </x14:cfRule>
          <x14:cfRule type="expression" priority="741" id="{2626FF7F-91E3-490D-9766-D5CEA928C526}">
            <xm:f>AND($U37=設定!$B$8,設定!$B$8&lt;&gt;"")</xm:f>
            <x14:dxf>
              <fill>
                <patternFill>
                  <bgColor rgb="FFFFFFCC"/>
                </patternFill>
              </fill>
            </x14:dxf>
          </x14:cfRule>
          <x14:cfRule type="expression" priority="740" id="{12D6EBA4-8457-460E-A54F-60EB1E82E215}">
            <xm:f>AND($U37=設定!$B$9,設定!$B$9&lt;&gt;"")</xm:f>
            <x14:dxf>
              <fill>
                <patternFill>
                  <bgColor rgb="FFEEFFCC"/>
                </patternFill>
              </fill>
            </x14:dxf>
          </x14:cfRule>
          <x14:cfRule type="expression" priority="739" id="{1D3CDC83-1B6C-4E64-87EE-46C24532DFDC}">
            <xm:f>AND($U37=設定!$B$10,設定!$B$10&lt;&gt;"")</xm:f>
            <x14:dxf>
              <fill>
                <patternFill>
                  <bgColor rgb="FFDDFFCC"/>
                </patternFill>
              </fill>
            </x14:dxf>
          </x14:cfRule>
          <x14:cfRule type="expression" priority="738" id="{4F785EFD-9A0B-49F0-A8E1-21DAE9F7181A}">
            <xm:f>AND($U37=設定!$B$11,設定!$B$11&lt;&gt;"")</xm:f>
            <x14:dxf>
              <fill>
                <patternFill>
                  <bgColor rgb="FFCCFFDD"/>
                </patternFill>
              </fill>
            </x14:dxf>
          </x14:cfRule>
          <x14:cfRule type="expression" priority="737" id="{AA205A1E-AC77-4781-8283-F60E021F4F22}">
            <xm:f>AND($U37=設定!$B$12,設定!$B$12&lt;&gt;"")</xm:f>
            <x14:dxf>
              <fill>
                <patternFill>
                  <bgColor rgb="FFCFFCFC"/>
                </patternFill>
              </fill>
            </x14:dxf>
          </x14:cfRule>
          <x14:cfRule type="expression" priority="736" id="{14A6F2FD-ACB8-4DFB-9ECA-91F6BF46C835}">
            <xm:f>AND($U37=設定!$B$13,設定!$B$13&lt;&gt;"")</xm:f>
            <x14:dxf>
              <fill>
                <patternFill>
                  <bgColor rgb="FFCCEEFF"/>
                </patternFill>
              </fill>
            </x14:dxf>
          </x14:cfRule>
          <x14:cfRule type="expression" priority="735" id="{C7A52C18-17EE-4D66-9C99-075EEE82B4E8}">
            <xm:f>AND($U37=設定!$B$14,設定!$B$14&lt;&gt;"")</xm:f>
            <x14:dxf>
              <fill>
                <patternFill>
                  <bgColor rgb="FFCCDDFF"/>
                </patternFill>
              </fill>
            </x14:dxf>
          </x14:cfRule>
          <x14:cfRule type="expression" priority="734" id="{FA4AF2D8-4B4F-4515-AB5F-69D4C8D9258D}">
            <xm:f>AND($U37=設定!$B$15,設定!$B$15&lt;&gt;"")</xm:f>
            <x14:dxf>
              <fill>
                <patternFill>
                  <bgColor rgb="FFD6D6F5"/>
                </patternFill>
              </fill>
            </x14:dxf>
          </x14:cfRule>
          <x14:cfRule type="expression" priority="733" id="{C56A72FD-22D5-4DEA-A7AE-36E6E706F96D}">
            <xm:f>AND($U37=設定!$B$16,設定!$B$16&lt;&gt;"")</xm:f>
            <x14:dxf>
              <fill>
                <patternFill>
                  <bgColor rgb="FFEECCFF"/>
                </patternFill>
              </fill>
            </x14:dxf>
          </x14:cfRule>
          <x14:cfRule type="expression" priority="732" id="{3027CA89-1A65-453C-A60E-B59282B14AFE}">
            <xm:f>AND($U37=設定!$B$17,設定!$B$17&lt;&gt;"")</xm:f>
            <x14:dxf>
              <fill>
                <patternFill>
                  <bgColor rgb="FFFFCCFF"/>
                </patternFill>
              </fill>
            </x14:dxf>
          </x14:cfRule>
          <x14:cfRule type="expression" priority="731" id="{85922639-7725-4751-A9DB-69DAC8DD1436}">
            <xm:f>AND($U37=設定!$B$18,設定!$B$18&lt;&gt;"")</xm:f>
            <x14:dxf>
              <fill>
                <patternFill>
                  <bgColor rgb="FFF7D4EB"/>
                </patternFill>
              </fill>
            </x14:dxf>
          </x14:cfRule>
          <x14:cfRule type="expression" priority="742" id="{0F181A19-DEBF-48AF-8FCB-FA1BF7919092}">
            <xm:f>AND($U37=設定!$B$7,設定!$B$7&lt;&gt;"")</xm:f>
            <x14:dxf>
              <fill>
                <patternFill>
                  <bgColor rgb="FFFFEECC"/>
                </patternFill>
              </fill>
            </x14:dxf>
          </x14:cfRule>
          <x14:cfRule type="expression" priority="744" id="{9120C486-0139-424C-9201-BE8D58D103AC}">
            <xm:f>AND($U37=設定!$B$5,設定!$B$5&lt;&gt;"")</xm:f>
            <x14:dxf>
              <fill>
                <patternFill>
                  <bgColor rgb="FFFFCCCC"/>
                </patternFill>
              </fill>
            </x14:dxf>
          </x14:cfRule>
          <xm:sqref>T37:U54 T56:U66 T68:U125</xm:sqref>
        </x14:conditionalFormatting>
        <x14:conditionalFormatting xmlns:xm="http://schemas.microsoft.com/office/excel/2006/main">
          <x14:cfRule type="expression" priority="730" id="{90E393E2-7948-42FC-9153-FD0DF406B076}">
            <xm:f>AND($U37=設定!$B$19,設定!$B$19&lt;&gt;"")</xm:f>
            <x14:dxf>
              <fill>
                <patternFill>
                  <bgColor rgb="FFFFCCDD"/>
                </patternFill>
              </fill>
            </x14:dxf>
          </x14:cfRule>
          <xm:sqref>T68:U125 T37:U54 T56:U66</xm:sqref>
        </x14:conditionalFormatting>
        <x14:conditionalFormatting xmlns:xm="http://schemas.microsoft.com/office/excel/2006/main">
          <x14:cfRule type="expression" priority="709" id="{5132D58D-E5ED-4D04-B9DC-197B9778FE4D}">
            <xm:f>AND($W37=設定!$B$7,設定!$B$7&lt;&gt;"")</xm:f>
            <x14:dxf>
              <fill>
                <patternFill>
                  <bgColor rgb="FFFFEECC"/>
                </patternFill>
              </fill>
            </x14:dxf>
          </x14:cfRule>
          <x14:cfRule type="expression" priority="708" id="{ACC758A5-239D-415B-8E9F-B110D6560971}">
            <xm:f>AND($W37=設定!$B$8,設定!$B$8&lt;&gt;"")</xm:f>
            <x14:dxf>
              <fill>
                <patternFill>
                  <bgColor rgb="FFFFFFCC"/>
                </patternFill>
              </fill>
            </x14:dxf>
          </x14:cfRule>
          <x14:cfRule type="expression" priority="710" id="{F01FAC23-F0FA-4BF1-83D7-C192079E0235}">
            <xm:f>AND($W37=設定!$B$6,設定!$B$6&lt;&gt;"")</xm:f>
            <x14:dxf>
              <fill>
                <patternFill>
                  <bgColor rgb="FFF1E5DB"/>
                </patternFill>
              </fill>
            </x14:dxf>
          </x14:cfRule>
          <x14:cfRule type="expression" priority="706" id="{DE7BDCAA-4D1F-442F-8501-4395E7002182}">
            <xm:f>AND($W37=設定!$B$10,設定!$B$10&lt;&gt;"")</xm:f>
            <x14:dxf>
              <fill>
                <patternFill>
                  <bgColor rgb="FFDDFFCC"/>
                </patternFill>
              </fill>
            </x14:dxf>
          </x14:cfRule>
          <x14:cfRule type="expression" priority="705" id="{189EE78C-F6FA-4E79-8166-DA2912B8ECC5}">
            <xm:f>AND($W37=設定!$B$11,設定!$B$11&lt;&gt;"")</xm:f>
            <x14:dxf>
              <fill>
                <patternFill>
                  <bgColor rgb="FFCCFFDD"/>
                </patternFill>
              </fill>
            </x14:dxf>
          </x14:cfRule>
          <x14:cfRule type="expression" priority="704" id="{C6BF20AD-9B51-4FC2-B4EA-690AA77DDEA4}">
            <xm:f>AND($W37=設定!$B$12,設定!$B$12&lt;&gt;"")</xm:f>
            <x14:dxf>
              <fill>
                <patternFill>
                  <bgColor rgb="FFCFFCFC"/>
                </patternFill>
              </fill>
            </x14:dxf>
          </x14:cfRule>
          <x14:cfRule type="expression" priority="703" id="{F8E18F0A-016C-4763-BA75-689CFFD59226}">
            <xm:f>AND($W37=設定!$B$13,設定!$B$13&lt;&gt;"")</xm:f>
            <x14:dxf>
              <fill>
                <patternFill>
                  <bgColor rgb="FFCCEEFF"/>
                </patternFill>
              </fill>
            </x14:dxf>
          </x14:cfRule>
          <x14:cfRule type="expression" priority="702" id="{4F1DC2ED-7B40-46A0-ADE9-FF06A5052C66}">
            <xm:f>AND($W37=設定!$B$14,設定!$B$14&lt;&gt;"")</xm:f>
            <x14:dxf>
              <fill>
                <patternFill>
                  <bgColor rgb="FFCCDDFF"/>
                </patternFill>
              </fill>
            </x14:dxf>
          </x14:cfRule>
          <x14:cfRule type="expression" priority="701" id="{05908FEE-F0A1-4D2C-B108-E41685062AAC}">
            <xm:f>AND($W37=設定!$B$15,設定!$B$15&lt;&gt;"")</xm:f>
            <x14:dxf>
              <fill>
                <patternFill>
                  <bgColor rgb="FFD6D6F5"/>
                </patternFill>
              </fill>
            </x14:dxf>
          </x14:cfRule>
          <x14:cfRule type="expression" priority="700" id="{A1CA68EF-A2A9-4540-A513-29FE6DCC3B59}">
            <xm:f>AND($W37=設定!$B$16,設定!$B$16&lt;&gt;"")</xm:f>
            <x14:dxf>
              <fill>
                <patternFill>
                  <bgColor rgb="FFEECCFF"/>
                </patternFill>
              </fill>
            </x14:dxf>
          </x14:cfRule>
          <x14:cfRule type="expression" priority="699" id="{968EA25D-A1E2-49D7-850D-C76383678A98}">
            <xm:f>AND($W37=設定!$B$17,設定!$B$17&lt;&gt;"")</xm:f>
            <x14:dxf>
              <fill>
                <patternFill>
                  <bgColor rgb="FFFFCCFF"/>
                </patternFill>
              </fill>
            </x14:dxf>
          </x14:cfRule>
          <x14:cfRule type="expression" priority="698" id="{B80A3AEC-A3A3-44B8-A6C9-8724B8DCC15F}">
            <xm:f>AND($W37=設定!$B$18,設定!$B$18&lt;&gt;"")</xm:f>
            <x14:dxf>
              <fill>
                <patternFill>
                  <bgColor rgb="FFF7D4EB"/>
                </patternFill>
              </fill>
            </x14:dxf>
          </x14:cfRule>
          <x14:cfRule type="expression" priority="707" id="{1B752CAC-0A0C-491F-9425-ECCB5FC4CA10}">
            <xm:f>AND($W37=設定!$B$9,設定!$B$9&lt;&gt;"")</xm:f>
            <x14:dxf>
              <fill>
                <patternFill>
                  <bgColor rgb="FFEEFFCC"/>
                </patternFill>
              </fill>
            </x14:dxf>
          </x14:cfRule>
          <x14:cfRule type="expression" priority="711" id="{61E0BC84-7A6E-465C-9E7A-525B5BC5410A}">
            <xm:f>AND($W37=設定!$B$5,設定!$B$5&lt;&gt;"")</xm:f>
            <x14:dxf>
              <fill>
                <patternFill>
                  <bgColor rgb="FFFFCCCC"/>
                </patternFill>
              </fill>
            </x14:dxf>
          </x14:cfRule>
          <xm:sqref>V37:W54 V56:W66 V68:W125</xm:sqref>
        </x14:conditionalFormatting>
        <x14:conditionalFormatting xmlns:xm="http://schemas.microsoft.com/office/excel/2006/main">
          <x14:cfRule type="expression" priority="697" id="{59F00373-D5D6-4852-A420-DC47A55F2321}">
            <xm:f>AND($W37=設定!$B$19,設定!$B$19&lt;&gt;"")</xm:f>
            <x14:dxf>
              <fill>
                <patternFill>
                  <bgColor rgb="FFFFCCDD"/>
                </patternFill>
              </fill>
            </x14:dxf>
          </x14:cfRule>
          <xm:sqref>V68:W125 V37:W54 V56:W66</xm:sqref>
        </x14:conditionalFormatting>
        <x14:conditionalFormatting xmlns:xm="http://schemas.microsoft.com/office/excel/2006/main">
          <x14:cfRule type="expression" priority="676" id="{4182C9EC-45C0-4B9F-A4AD-CADF2C9EFD81}">
            <xm:f>AND($Y37=設定!$B$7,設定!$B$7&lt;&gt;"")</xm:f>
            <x14:dxf>
              <fill>
                <patternFill>
                  <bgColor rgb="FFFFEECC"/>
                </patternFill>
              </fill>
            </x14:dxf>
          </x14:cfRule>
          <x14:cfRule type="expression" priority="675" id="{E8CB564D-08DC-44CA-90FC-BFE16AAADA90}">
            <xm:f>AND($Y37=設定!$B$8,設定!$B$8&lt;&gt;"")</xm:f>
            <x14:dxf>
              <fill>
                <patternFill>
                  <bgColor rgb="FFFFFFCC"/>
                </patternFill>
              </fill>
            </x14:dxf>
          </x14:cfRule>
          <x14:cfRule type="expression" priority="674" id="{9D1303DF-9E1B-4748-A830-4DD25AD4476B}">
            <xm:f>AND($Y37=設定!$B$9,設定!$B$9&lt;&gt;"")</xm:f>
            <x14:dxf>
              <fill>
                <patternFill>
                  <bgColor rgb="FFEEFFCC"/>
                </patternFill>
              </fill>
            </x14:dxf>
          </x14:cfRule>
          <x14:cfRule type="expression" priority="673" id="{9E7E9FFD-EDDA-49D1-A2AC-BD9C67129F6A}">
            <xm:f>AND($Y37=設定!$B$10,設定!$B$10&lt;&gt;"")</xm:f>
            <x14:dxf>
              <fill>
                <patternFill>
                  <bgColor rgb="FFDDFFCC"/>
                </patternFill>
              </fill>
            </x14:dxf>
          </x14:cfRule>
          <x14:cfRule type="expression" priority="672" id="{6919058E-74A5-4B42-8A29-8D34BCB0C65E}">
            <xm:f>AND($Y37=設定!$B$11,設定!$B$11&lt;&gt;"")</xm:f>
            <x14:dxf>
              <fill>
                <patternFill>
                  <bgColor rgb="FFCCFFDD"/>
                </patternFill>
              </fill>
            </x14:dxf>
          </x14:cfRule>
          <x14:cfRule type="expression" priority="671" id="{02ECDCC0-056A-4160-B51B-9D84544C8CCD}">
            <xm:f>AND($Y37=設定!$B$12,設定!$B$12&lt;&gt;"")</xm:f>
            <x14:dxf>
              <fill>
                <patternFill>
                  <bgColor rgb="FFCFFCFC"/>
                </patternFill>
              </fill>
            </x14:dxf>
          </x14:cfRule>
          <x14:cfRule type="expression" priority="670" id="{7DBC34DF-F504-4A7A-9B08-7AA474A0E46D}">
            <xm:f>AND($Y37=設定!$B$13,設定!$B$13&lt;&gt;"")</xm:f>
            <x14:dxf>
              <fill>
                <patternFill>
                  <bgColor rgb="FFCCEEFF"/>
                </patternFill>
              </fill>
            </x14:dxf>
          </x14:cfRule>
          <x14:cfRule type="expression" priority="669" id="{0DCC432B-E252-4258-A595-1F59819E55C7}">
            <xm:f>AND($Y37=設定!$B$14,設定!$B$14&lt;&gt;"")</xm:f>
            <x14:dxf>
              <fill>
                <patternFill>
                  <bgColor rgb="FFCCDDFF"/>
                </patternFill>
              </fill>
            </x14:dxf>
          </x14:cfRule>
          <x14:cfRule type="expression" priority="668" id="{B2AB8F48-0E8E-4CD6-8CC1-986FE74C3C9A}">
            <xm:f>AND($Y37=設定!$B$15,設定!$B$15&lt;&gt;"")</xm:f>
            <x14:dxf>
              <fill>
                <patternFill>
                  <bgColor rgb="FFD6D6F5"/>
                </patternFill>
              </fill>
            </x14:dxf>
          </x14:cfRule>
          <x14:cfRule type="expression" priority="667" id="{C83D92C7-F75A-4C6A-8742-51463FCB827F}">
            <xm:f>AND($Y37=設定!$B$16,設定!$B$16&lt;&gt;"")</xm:f>
            <x14:dxf>
              <fill>
                <patternFill>
                  <bgColor rgb="FFEECCFF"/>
                </patternFill>
              </fill>
            </x14:dxf>
          </x14:cfRule>
          <x14:cfRule type="expression" priority="666" id="{DDB4F6E0-76B6-478B-A444-8116B2CFE4A0}">
            <xm:f>AND($Y37=設定!$B$17,設定!$B$17&lt;&gt;"")</xm:f>
            <x14:dxf>
              <fill>
                <patternFill>
                  <bgColor rgb="FFFFCCFF"/>
                </patternFill>
              </fill>
            </x14:dxf>
          </x14:cfRule>
          <x14:cfRule type="expression" priority="665" id="{2523DC83-26DA-4CDD-A662-0127604288EB}">
            <xm:f>AND($Y37=設定!$B$18,設定!$B$18&lt;&gt;"")</xm:f>
            <x14:dxf>
              <fill>
                <patternFill>
                  <bgColor rgb="FFF7D4EB"/>
                </patternFill>
              </fill>
            </x14:dxf>
          </x14:cfRule>
          <x14:cfRule type="expression" priority="678" id="{AEC219EA-DFFB-47F6-A447-485EB9D2E753}">
            <xm:f>AND($Y37=設定!$B$5,設定!$B$5&lt;&gt;"")</xm:f>
            <x14:dxf>
              <fill>
                <patternFill>
                  <bgColor rgb="FFFFCCCC"/>
                </patternFill>
              </fill>
            </x14:dxf>
          </x14:cfRule>
          <x14:cfRule type="expression" priority="677" id="{2054077D-4AAC-4BB7-90E4-647A445B6BFF}">
            <xm:f>AND($Y37=設定!$B$6,設定!$B$6&lt;&gt;"")</xm:f>
            <x14:dxf>
              <fill>
                <patternFill>
                  <bgColor rgb="FFF1E5DB"/>
                </patternFill>
              </fill>
            </x14:dxf>
          </x14:cfRule>
          <xm:sqref>X37:Y54 X56:Y66 X68:Y125</xm:sqref>
        </x14:conditionalFormatting>
        <x14:conditionalFormatting xmlns:xm="http://schemas.microsoft.com/office/excel/2006/main">
          <x14:cfRule type="expression" priority="664" id="{309AB88F-D5E1-4C39-81F9-7303FE5DC1AA}">
            <xm:f>AND($Y37=設定!$B$19,設定!$B$19&lt;&gt;"")</xm:f>
            <x14:dxf>
              <fill>
                <patternFill>
                  <bgColor rgb="FFFFCCDD"/>
                </patternFill>
              </fill>
            </x14:dxf>
          </x14:cfRule>
          <xm:sqref>X68:Y125 X37:Y54 X56:Y66</xm:sqref>
        </x14:conditionalFormatting>
        <x14:conditionalFormatting xmlns:xm="http://schemas.microsoft.com/office/excel/2006/main">
          <x14:cfRule type="expression" priority="643" id="{AFC4EEB8-DF57-4103-98E4-B9F516BE6F98}">
            <xm:f>AND($AA37=設定!$B$7,設定!$B$7&lt;&gt;"")</xm:f>
            <x14:dxf>
              <fill>
                <patternFill>
                  <bgColor rgb="FFFFEECC"/>
                </patternFill>
              </fill>
            </x14:dxf>
          </x14:cfRule>
          <x14:cfRule type="expression" priority="642" id="{47177E44-E462-4A41-BED1-FEF1BB970D72}">
            <xm:f>AND($AA37=設定!$B$8,設定!$B$8&lt;&gt;"")</xm:f>
            <x14:dxf>
              <fill>
                <patternFill>
                  <bgColor rgb="FFFFFFCC"/>
                </patternFill>
              </fill>
            </x14:dxf>
          </x14:cfRule>
          <x14:cfRule type="expression" priority="641" id="{0F6E47E1-09D7-4DE2-BE8C-A2F27AACB681}">
            <xm:f>AND($AA37=設定!$B$9,設定!$B$9&lt;&gt;"")</xm:f>
            <x14:dxf>
              <fill>
                <patternFill>
                  <bgColor rgb="FFEEFFCC"/>
                </patternFill>
              </fill>
            </x14:dxf>
          </x14:cfRule>
          <x14:cfRule type="expression" priority="640" id="{9A460634-7698-46F8-AA34-EDCF81EEACD0}">
            <xm:f>AND($AA37=設定!$B$10,設定!$B$10&lt;&gt;"")</xm:f>
            <x14:dxf>
              <fill>
                <patternFill>
                  <bgColor rgb="FFDDFFCC"/>
                </patternFill>
              </fill>
            </x14:dxf>
          </x14:cfRule>
          <x14:cfRule type="expression" priority="639" id="{D430961D-20C0-4B34-839C-D5F07CF8E893}">
            <xm:f>AND($AA37=設定!$B$11,設定!$B$11&lt;&gt;"")</xm:f>
            <x14:dxf>
              <fill>
                <patternFill>
                  <bgColor rgb="FFCCFFDD"/>
                </patternFill>
              </fill>
            </x14:dxf>
          </x14:cfRule>
          <x14:cfRule type="expression" priority="638" id="{3DD4D5A4-4718-4FE9-A1AE-8DAFAD230CB1}">
            <xm:f>AND($AA37=設定!$B$12,設定!$B$12&lt;&gt;"")</xm:f>
            <x14:dxf>
              <fill>
                <patternFill>
                  <bgColor rgb="FFCFFCFC"/>
                </patternFill>
              </fill>
            </x14:dxf>
          </x14:cfRule>
          <x14:cfRule type="expression" priority="637" id="{BFB27FBA-10B9-4BB9-9A95-CCA72399BB87}">
            <xm:f>AND($AA37=設定!$B$13,設定!$B$13&lt;&gt;"")</xm:f>
            <x14:dxf>
              <fill>
                <patternFill>
                  <bgColor rgb="FFCCEEFF"/>
                </patternFill>
              </fill>
            </x14:dxf>
          </x14:cfRule>
          <x14:cfRule type="expression" priority="636" id="{3583BCEE-6097-4694-9AD0-443D2958DD43}">
            <xm:f>AND($AA37=設定!$B$14,設定!$B$14&lt;&gt;"")</xm:f>
            <x14:dxf>
              <fill>
                <patternFill>
                  <bgColor rgb="FFCCDDFF"/>
                </patternFill>
              </fill>
            </x14:dxf>
          </x14:cfRule>
          <x14:cfRule type="expression" priority="635" id="{81BCD142-4458-4254-ACCE-F90D759B5525}">
            <xm:f>AND($AA37=設定!$B$15,設定!$B$15&lt;&gt;"")</xm:f>
            <x14:dxf>
              <fill>
                <patternFill>
                  <bgColor rgb="FFD6D6F5"/>
                </patternFill>
              </fill>
            </x14:dxf>
          </x14:cfRule>
          <x14:cfRule type="expression" priority="634" id="{AAA609C4-7136-4F8D-8935-870C3B8EAA86}">
            <xm:f>AND($AA37=設定!$B$16,設定!$B$16&lt;&gt;"")</xm:f>
            <x14:dxf>
              <fill>
                <patternFill>
                  <bgColor rgb="FFEECCFF"/>
                </patternFill>
              </fill>
            </x14:dxf>
          </x14:cfRule>
          <x14:cfRule type="expression" priority="633" id="{5543B2FA-A4C3-4855-8750-12B3C904EE37}">
            <xm:f>AND($AA37=設定!$B$17,設定!$B$17&lt;&gt;"")</xm:f>
            <x14:dxf>
              <fill>
                <patternFill>
                  <bgColor rgb="FFFFCCFF"/>
                </patternFill>
              </fill>
            </x14:dxf>
          </x14:cfRule>
          <x14:cfRule type="expression" priority="632" id="{DA7994D5-1839-4516-A227-601BCB3B10B0}">
            <xm:f>AND($AA37=設定!$B$18,設定!$B$18&lt;&gt;"")</xm:f>
            <x14:dxf>
              <fill>
                <patternFill>
                  <bgColor rgb="FFF7D4EB"/>
                </patternFill>
              </fill>
            </x14:dxf>
          </x14:cfRule>
          <x14:cfRule type="expression" priority="645" id="{28AD35AE-20FF-4797-B1E6-8D74984553B8}">
            <xm:f>AND($AA37=設定!$B$5,設定!$B$5&lt;&gt;"")</xm:f>
            <x14:dxf>
              <fill>
                <patternFill>
                  <bgColor rgb="FFFFCCCC"/>
                </patternFill>
              </fill>
            </x14:dxf>
          </x14:cfRule>
          <x14:cfRule type="expression" priority="644" id="{BDFC733E-DCD9-48A1-922A-2F7FDE1F2AD2}">
            <xm:f>AND($AA37=設定!$B$6,設定!$B$6&lt;&gt;"")</xm:f>
            <x14:dxf>
              <fill>
                <patternFill>
                  <bgColor rgb="FFF1E5DB"/>
                </patternFill>
              </fill>
            </x14:dxf>
          </x14:cfRule>
          <xm:sqref>Z37:AA54 Z56:AA66 Z68:AA125</xm:sqref>
        </x14:conditionalFormatting>
        <x14:conditionalFormatting xmlns:xm="http://schemas.microsoft.com/office/excel/2006/main">
          <x14:cfRule type="expression" priority="631" id="{AB121ABC-F55C-4770-8782-AA8F59779174}">
            <xm:f>AND($AA37=設定!$B$19,設定!$B$19&lt;&gt;"")</xm:f>
            <x14:dxf>
              <fill>
                <patternFill>
                  <bgColor rgb="FFFFCCDD"/>
                </patternFill>
              </fill>
            </x14:dxf>
          </x14:cfRule>
          <xm:sqref>Z68:AA125 Z37:AA54 Z56:AA66</xm:sqref>
        </x14:conditionalFormatting>
        <x14:conditionalFormatting xmlns:xm="http://schemas.microsoft.com/office/excel/2006/main">
          <x14:cfRule type="expression" priority="609" id="{40B30315-930C-417F-9DDC-5A7805E868F2}">
            <xm:f>AND($AC37=設定!$B$8,設定!$B$8&lt;&gt;"")</xm:f>
            <x14:dxf>
              <fill>
                <patternFill>
                  <bgColor rgb="FFFFFFCC"/>
                </patternFill>
              </fill>
            </x14:dxf>
          </x14:cfRule>
          <x14:cfRule type="expression" priority="608" id="{AD58A027-E015-4B37-A9A1-536F65F09A39}">
            <xm:f>AND($AC37=設定!$B$9,設定!$B$9&lt;&gt;"")</xm:f>
            <x14:dxf>
              <fill>
                <patternFill>
                  <bgColor rgb="FFEEFFCC"/>
                </patternFill>
              </fill>
            </x14:dxf>
          </x14:cfRule>
          <x14:cfRule type="expression" priority="607" id="{533BF243-1205-4E17-908F-0D4156C9CE8F}">
            <xm:f>AND($AC37=設定!$B$10,設定!$B$10&lt;&gt;"")</xm:f>
            <x14:dxf>
              <fill>
                <patternFill>
                  <bgColor rgb="FFDDFFCC"/>
                </patternFill>
              </fill>
            </x14:dxf>
          </x14:cfRule>
          <x14:cfRule type="expression" priority="606" id="{D39241C7-E093-48E6-BD61-6525B261DA53}">
            <xm:f>AND($AC37=設定!$B$11,設定!$B$11&lt;&gt;"")</xm:f>
            <x14:dxf>
              <fill>
                <patternFill>
                  <bgColor rgb="FFCCFFDD"/>
                </patternFill>
              </fill>
            </x14:dxf>
          </x14:cfRule>
          <x14:cfRule type="expression" priority="605" id="{A6BFE6AB-DAEA-4620-8BD8-B1C94D26BFCB}">
            <xm:f>AND($AC37=設定!$B$12,設定!$B$12&lt;&gt;"")</xm:f>
            <x14:dxf>
              <fill>
                <patternFill>
                  <bgColor rgb="FFCFFCFC"/>
                </patternFill>
              </fill>
            </x14:dxf>
          </x14:cfRule>
          <x14:cfRule type="expression" priority="604" id="{48A4A807-91CD-434A-8DA6-52A10084543D}">
            <xm:f>AND($AC37=設定!$B$13,設定!$B$13&lt;&gt;"")</xm:f>
            <x14:dxf>
              <fill>
                <patternFill>
                  <bgColor rgb="FFCCEEFF"/>
                </patternFill>
              </fill>
            </x14:dxf>
          </x14:cfRule>
          <x14:cfRule type="expression" priority="603" id="{23BC1BB1-73AC-46A8-8246-4DFE23EAA306}">
            <xm:f>AND($AC37=設定!$B$14,設定!$B$14&lt;&gt;"")</xm:f>
            <x14:dxf>
              <fill>
                <patternFill>
                  <bgColor rgb="FFCCDDFF"/>
                </patternFill>
              </fill>
            </x14:dxf>
          </x14:cfRule>
          <x14:cfRule type="expression" priority="602" id="{178DD0E3-8E7D-459B-A834-0A1025E296B2}">
            <xm:f>AND($AC37=設定!$B$15,設定!$B$15&lt;&gt;"")</xm:f>
            <x14:dxf>
              <fill>
                <patternFill>
                  <bgColor rgb="FFD6D6F5"/>
                </patternFill>
              </fill>
            </x14:dxf>
          </x14:cfRule>
          <x14:cfRule type="expression" priority="601" id="{14349FCE-7946-4B73-8A6C-6A472867040D}">
            <xm:f>AND($AC37=設定!$B$16,設定!$B$16&lt;&gt;"")</xm:f>
            <x14:dxf>
              <fill>
                <patternFill>
                  <bgColor rgb="FFEECCFF"/>
                </patternFill>
              </fill>
            </x14:dxf>
          </x14:cfRule>
          <x14:cfRule type="expression" priority="600" id="{A8EFEEEB-6533-4D66-91EA-639156ED9221}">
            <xm:f>AND($AC37=設定!$B$17,設定!$B$17&lt;&gt;"")</xm:f>
            <x14:dxf>
              <fill>
                <patternFill>
                  <bgColor rgb="FFFFCCFF"/>
                </patternFill>
              </fill>
            </x14:dxf>
          </x14:cfRule>
          <x14:cfRule type="expression" priority="599" id="{F3670A08-D6E7-47A7-802D-B0F54C1F5C37}">
            <xm:f>AND($AC37=設定!$B$18,設定!$B$18&lt;&gt;"")</xm:f>
            <x14:dxf>
              <fill>
                <patternFill>
                  <bgColor rgb="FFF7D4EB"/>
                </patternFill>
              </fill>
            </x14:dxf>
          </x14:cfRule>
          <x14:cfRule type="expression" priority="612" id="{08963D33-3663-4532-8A38-475BD4DEEE13}">
            <xm:f>AND($AC37=設定!$B$5,設定!$B$5&lt;&gt;"")</xm:f>
            <x14:dxf>
              <fill>
                <patternFill>
                  <bgColor rgb="FFFFCCCC"/>
                </patternFill>
              </fill>
            </x14:dxf>
          </x14:cfRule>
          <x14:cfRule type="expression" priority="610" id="{A47B1724-0638-4180-93A8-BB8674571B03}">
            <xm:f>AND($AC37=設定!$B$7,設定!$B$7&lt;&gt;"")</xm:f>
            <x14:dxf>
              <fill>
                <patternFill>
                  <bgColor rgb="FFFFEECC"/>
                </patternFill>
              </fill>
            </x14:dxf>
          </x14:cfRule>
          <x14:cfRule type="expression" priority="611" id="{07EB5739-2E89-4EEA-BA1E-3F01419221CE}">
            <xm:f>AND($AC37=設定!$B$6,設定!$B$6&lt;&gt;"")</xm:f>
            <x14:dxf>
              <fill>
                <patternFill>
                  <bgColor rgb="FFF1E5DB"/>
                </patternFill>
              </fill>
            </x14:dxf>
          </x14:cfRule>
          <xm:sqref>AB37:AC54 AB56:AC66 AB68:AC125</xm:sqref>
        </x14:conditionalFormatting>
        <x14:conditionalFormatting xmlns:xm="http://schemas.microsoft.com/office/excel/2006/main">
          <x14:cfRule type="expression" priority="598" id="{873069F2-7CAC-4757-A717-B3D523983FEA}">
            <xm:f>AND($AC37=設定!$B$19,設定!$B$19&lt;&gt;"")</xm:f>
            <x14:dxf>
              <fill>
                <patternFill>
                  <bgColor rgb="FFFFCCDD"/>
                </patternFill>
              </fill>
            </x14:dxf>
          </x14:cfRule>
          <xm:sqref>AB68:AC125 AB37:AC54 AB56:AC66</xm:sqref>
        </x14:conditionalFormatting>
        <x14:conditionalFormatting xmlns:xm="http://schemas.microsoft.com/office/excel/2006/main">
          <x14:cfRule type="expression" priority="576" id="{2BE15071-BF75-4E6E-9606-7B0CB873CAF9}">
            <xm:f>AND($AE37=設定!$B$8,設定!$B$8&lt;&gt;"")</xm:f>
            <x14:dxf>
              <fill>
                <patternFill>
                  <bgColor rgb="FFFFFFCC"/>
                </patternFill>
              </fill>
            </x14:dxf>
          </x14:cfRule>
          <x14:cfRule type="expression" priority="575" id="{152502A6-C412-4C2C-AEB1-9338F88013F5}">
            <xm:f>AND($AE37=設定!$B$9,設定!$B$9&lt;&gt;"")</xm:f>
            <x14:dxf>
              <fill>
                <patternFill>
                  <bgColor rgb="FFEEFFCC"/>
                </patternFill>
              </fill>
            </x14:dxf>
          </x14:cfRule>
          <x14:cfRule type="expression" priority="574" id="{45EE7881-B830-4C60-8CAE-2646637A1872}">
            <xm:f>AND($AE37=設定!$B$10,設定!$B$10&lt;&gt;"")</xm:f>
            <x14:dxf>
              <fill>
                <patternFill>
                  <bgColor rgb="FFDDFFCC"/>
                </patternFill>
              </fill>
            </x14:dxf>
          </x14:cfRule>
          <x14:cfRule type="expression" priority="573" id="{DB4EB0B6-809F-43A0-8701-05ECEA83947D}">
            <xm:f>AND($AE37=設定!$B$11,設定!$B$11&lt;&gt;"")</xm:f>
            <x14:dxf>
              <fill>
                <patternFill>
                  <bgColor rgb="FFCCFFDD"/>
                </patternFill>
              </fill>
            </x14:dxf>
          </x14:cfRule>
          <x14:cfRule type="expression" priority="572" id="{A7ACD1FF-E446-4F7D-9FE1-9773078A96B6}">
            <xm:f>AND($AE37=設定!$B$12,設定!$B$12&lt;&gt;"")</xm:f>
            <x14:dxf>
              <fill>
                <patternFill>
                  <bgColor rgb="FFCFFCFC"/>
                </patternFill>
              </fill>
            </x14:dxf>
          </x14:cfRule>
          <x14:cfRule type="expression" priority="571" id="{0AFD189C-0B82-418F-AC5E-8D911AC5D9EE}">
            <xm:f>AND($AE37=設定!$B$13,設定!$B$13&lt;&gt;"")</xm:f>
            <x14:dxf>
              <fill>
                <patternFill>
                  <bgColor rgb="FFCCEEFF"/>
                </patternFill>
              </fill>
            </x14:dxf>
          </x14:cfRule>
          <x14:cfRule type="expression" priority="570" id="{42B8EBEF-6495-4191-8214-1892DF5B2C13}">
            <xm:f>AND($AE37=設定!$B$14,設定!$B$14&lt;&gt;"")</xm:f>
            <x14:dxf>
              <fill>
                <patternFill>
                  <bgColor rgb="FFCCDDFF"/>
                </patternFill>
              </fill>
            </x14:dxf>
          </x14:cfRule>
          <x14:cfRule type="expression" priority="569" id="{1C8F5D4D-778B-4276-92F3-7CB07A53ACA1}">
            <xm:f>AND($AE37=設定!$B$15,設定!$B$15&lt;&gt;"")</xm:f>
            <x14:dxf>
              <fill>
                <patternFill>
                  <bgColor rgb="FFD6D6F5"/>
                </patternFill>
              </fill>
            </x14:dxf>
          </x14:cfRule>
          <x14:cfRule type="expression" priority="568" id="{067EC055-CD65-431A-90F6-416BB679CEE2}">
            <xm:f>AND($AE37=設定!$B$16,設定!$B$16&lt;&gt;"")</xm:f>
            <x14:dxf>
              <fill>
                <patternFill>
                  <bgColor rgb="FFEECCFF"/>
                </patternFill>
              </fill>
            </x14:dxf>
          </x14:cfRule>
          <x14:cfRule type="expression" priority="567" id="{1BC2B045-940C-4AD0-8608-4CD5BB006E56}">
            <xm:f>AND($AE37=設定!$B$17,設定!$B$17&lt;&gt;"")</xm:f>
            <x14:dxf>
              <fill>
                <patternFill>
                  <bgColor rgb="FFFFCCFF"/>
                </patternFill>
              </fill>
            </x14:dxf>
          </x14:cfRule>
          <x14:cfRule type="expression" priority="566" id="{BF1135E4-5A48-43E3-BBCD-BAD9D92A7787}">
            <xm:f>AND($AE37=設定!$B$18,設定!$B$18&lt;&gt;"")</xm:f>
            <x14:dxf>
              <fill>
                <patternFill>
                  <bgColor rgb="FFF7D4EB"/>
                </patternFill>
              </fill>
            </x14:dxf>
          </x14:cfRule>
          <x14:cfRule type="expression" priority="579" id="{57A8B1AF-2856-4784-B32D-3728AB41944B}">
            <xm:f>AND($AE37=設定!$B$5,設定!$B$5&lt;&gt;"")</xm:f>
            <x14:dxf>
              <fill>
                <patternFill>
                  <bgColor rgb="FFFFCCCC"/>
                </patternFill>
              </fill>
            </x14:dxf>
          </x14:cfRule>
          <x14:cfRule type="expression" priority="577" id="{78B02A17-6D3D-4D4E-9B5C-68711D5F1A99}">
            <xm:f>AND($AE37=設定!$B$7,設定!$B$7&lt;&gt;"")</xm:f>
            <x14:dxf>
              <fill>
                <patternFill>
                  <bgColor rgb="FFFFEECC"/>
                </patternFill>
              </fill>
            </x14:dxf>
          </x14:cfRule>
          <x14:cfRule type="expression" priority="578" id="{52E01F7F-25EB-4BC9-BFF7-A1D65B5ABECD}">
            <xm:f>AND($AE37=設定!$B$6,設定!$B$6&lt;&gt;"")</xm:f>
            <x14:dxf>
              <fill>
                <patternFill>
                  <bgColor rgb="FFF1E5DB"/>
                </patternFill>
              </fill>
            </x14:dxf>
          </x14:cfRule>
          <xm:sqref>AD37:AE54 AD56:AE66 AD68:AE125</xm:sqref>
        </x14:conditionalFormatting>
        <x14:conditionalFormatting xmlns:xm="http://schemas.microsoft.com/office/excel/2006/main">
          <x14:cfRule type="expression" priority="565" id="{E36BF995-37BE-4821-B616-3075480BC83B}">
            <xm:f>AND($AE37=設定!$B$19,設定!$B$19&lt;&gt;"")</xm:f>
            <x14:dxf>
              <fill>
                <patternFill>
                  <bgColor rgb="FFFFCCDD"/>
                </patternFill>
              </fill>
            </x14:dxf>
          </x14:cfRule>
          <xm:sqref>AD68:AE125 AD37:AE54 AD56:AE66</xm:sqref>
        </x14:conditionalFormatting>
        <x14:conditionalFormatting xmlns:xm="http://schemas.microsoft.com/office/excel/2006/main">
          <x14:cfRule type="expression" priority="543" id="{B508A46B-7A07-404E-8AC1-2299DD60CD69}">
            <xm:f>AND($AG37=設定!$B$8,設定!$B$8&lt;&gt;"")</xm:f>
            <x14:dxf>
              <fill>
                <patternFill>
                  <bgColor rgb="FFFFFFCC"/>
                </patternFill>
              </fill>
            </x14:dxf>
          </x14:cfRule>
          <x14:cfRule type="expression" priority="542" id="{B6D7CEF0-CAA0-40AF-88DE-4603B7EC7EEC}">
            <xm:f>AND($AG37=設定!$B$9,設定!$B$9&lt;&gt;"")</xm:f>
            <x14:dxf>
              <fill>
                <patternFill>
                  <bgColor rgb="FFEEFFCC"/>
                </patternFill>
              </fill>
            </x14:dxf>
          </x14:cfRule>
          <x14:cfRule type="expression" priority="541" id="{B1C101FE-4745-4C51-9F80-7F4461A56E90}">
            <xm:f>AND($AG37=設定!$B$10,設定!$B$10&lt;&gt;"")</xm:f>
            <x14:dxf>
              <fill>
                <patternFill>
                  <bgColor rgb="FFDDFFCC"/>
                </patternFill>
              </fill>
            </x14:dxf>
          </x14:cfRule>
          <x14:cfRule type="expression" priority="540" id="{210D064A-7586-452C-B764-DE63D786FFA9}">
            <xm:f>AND($AG37=設定!$B$11,設定!$B$11&lt;&gt;"")</xm:f>
            <x14:dxf>
              <fill>
                <patternFill>
                  <bgColor rgb="FFCCFFDD"/>
                </patternFill>
              </fill>
            </x14:dxf>
          </x14:cfRule>
          <x14:cfRule type="expression" priority="539" id="{DE809A1E-6938-4947-9FEA-92D7636D0680}">
            <xm:f>AND($AG37=設定!$B$12,設定!$B$12&lt;&gt;"")</xm:f>
            <x14:dxf>
              <fill>
                <patternFill>
                  <bgColor rgb="FFCFFCFC"/>
                </patternFill>
              </fill>
            </x14:dxf>
          </x14:cfRule>
          <x14:cfRule type="expression" priority="538" id="{08FCF2BE-894F-45F5-90B9-7F5D8D0D2242}">
            <xm:f>AND($AG37=設定!$B$13,設定!$B$13&lt;&gt;"")</xm:f>
            <x14:dxf>
              <fill>
                <patternFill>
                  <bgColor rgb="FFCCEEFF"/>
                </patternFill>
              </fill>
            </x14:dxf>
          </x14:cfRule>
          <x14:cfRule type="expression" priority="537" id="{EFCBB1C0-FA4C-4052-B093-3962393542CE}">
            <xm:f>AND($AG37=設定!$B$14,設定!$B$14&lt;&gt;"")</xm:f>
            <x14:dxf>
              <fill>
                <patternFill>
                  <bgColor rgb="FFCCDDFF"/>
                </patternFill>
              </fill>
            </x14:dxf>
          </x14:cfRule>
          <x14:cfRule type="expression" priority="536" id="{7DF8F9CC-99DC-4A7D-BA9A-EAD004DDE8F2}">
            <xm:f>AND($AG37=設定!$B$15,設定!$B$15&lt;&gt;"")</xm:f>
            <x14:dxf>
              <fill>
                <patternFill>
                  <bgColor rgb="FFD6D6F5"/>
                </patternFill>
              </fill>
            </x14:dxf>
          </x14:cfRule>
          <x14:cfRule type="expression" priority="535" id="{6C0D6383-A719-4E40-B7D7-0CC858B21BD6}">
            <xm:f>AND($AG37=設定!$B$16,設定!$B$16&lt;&gt;"")</xm:f>
            <x14:dxf>
              <fill>
                <patternFill>
                  <bgColor rgb="FFEECCFF"/>
                </patternFill>
              </fill>
            </x14:dxf>
          </x14:cfRule>
          <x14:cfRule type="expression" priority="534" id="{3D137339-24EF-4724-876F-E1F17BE88025}">
            <xm:f>AND($AG37=設定!$B$17,設定!$B$17&lt;&gt;"")</xm:f>
            <x14:dxf>
              <fill>
                <patternFill>
                  <bgColor rgb="FFFFCCFF"/>
                </patternFill>
              </fill>
            </x14:dxf>
          </x14:cfRule>
          <x14:cfRule type="expression" priority="533" id="{2FA9162B-DA7C-44F4-8009-FF100DC22D0F}">
            <xm:f>AND($AG37=設定!$B$18,設定!$B$18&lt;&gt;"")</xm:f>
            <x14:dxf>
              <fill>
                <patternFill>
                  <bgColor rgb="FFF7D4EB"/>
                </patternFill>
              </fill>
            </x14:dxf>
          </x14:cfRule>
          <x14:cfRule type="expression" priority="546" id="{89390F50-307C-43C5-8FCB-31A325816C50}">
            <xm:f>AND($AG37=設定!$B$5,設定!$B$5&lt;&gt;"")</xm:f>
            <x14:dxf>
              <fill>
                <patternFill>
                  <bgColor rgb="FFFFCCCC"/>
                </patternFill>
              </fill>
            </x14:dxf>
          </x14:cfRule>
          <x14:cfRule type="expression" priority="544" id="{D319B6C0-C86C-4AA0-9490-A7E3C43883EA}">
            <xm:f>AND($AG37=設定!$B$7,設定!$B$7&lt;&gt;"")</xm:f>
            <x14:dxf>
              <fill>
                <patternFill>
                  <bgColor rgb="FFFFEECC"/>
                </patternFill>
              </fill>
            </x14:dxf>
          </x14:cfRule>
          <x14:cfRule type="expression" priority="545" id="{4DDA322F-C815-4263-8A2E-0C8D744BED5B}">
            <xm:f>AND($AG37=設定!$B$6,設定!$B$6&lt;&gt;"")</xm:f>
            <x14:dxf>
              <fill>
                <patternFill>
                  <bgColor rgb="FFF1E5DB"/>
                </patternFill>
              </fill>
            </x14:dxf>
          </x14:cfRule>
          <xm:sqref>AF37:AG54 AF56:AG66 AF68:AG125</xm:sqref>
        </x14:conditionalFormatting>
        <x14:conditionalFormatting xmlns:xm="http://schemas.microsoft.com/office/excel/2006/main">
          <x14:cfRule type="expression" priority="532" id="{2213438B-0ACD-4C69-A815-A083188DA370}">
            <xm:f>AND($AG37=設定!$B$19,設定!$B$19&lt;&gt;"")</xm:f>
            <x14:dxf>
              <fill>
                <patternFill>
                  <bgColor rgb="FFFFCCDD"/>
                </patternFill>
              </fill>
            </x14:dxf>
          </x14:cfRule>
          <xm:sqref>AF68:AG125 AF37:AG54 AF56:AG66</xm:sqref>
        </x14:conditionalFormatting>
        <x14:conditionalFormatting xmlns:xm="http://schemas.microsoft.com/office/excel/2006/main">
          <x14:cfRule type="expression" priority="510" id="{2AF4258F-D5EE-4CDD-890A-5C77B5ACA4E8}">
            <xm:f>AND($AI37=設定!$B$8,設定!$B$8&lt;&gt;"")</xm:f>
            <x14:dxf>
              <fill>
                <patternFill>
                  <bgColor rgb="FFFFFFCC"/>
                </patternFill>
              </fill>
            </x14:dxf>
          </x14:cfRule>
          <x14:cfRule type="expression" priority="509" id="{A0297431-3F6E-4A6D-8A97-0859BE813930}">
            <xm:f>AND($AI37=設定!$B$9,設定!$B$9&lt;&gt;"")</xm:f>
            <x14:dxf>
              <fill>
                <patternFill>
                  <bgColor rgb="FFEEFFCC"/>
                </patternFill>
              </fill>
            </x14:dxf>
          </x14:cfRule>
          <x14:cfRule type="expression" priority="508" id="{FD1FF5D9-6A35-4278-8519-C802EDA332B3}">
            <xm:f>AND($AI37=設定!$B$10,設定!$B$10&lt;&gt;"")</xm:f>
            <x14:dxf>
              <fill>
                <patternFill>
                  <bgColor rgb="FFDDFFCC"/>
                </patternFill>
              </fill>
            </x14:dxf>
          </x14:cfRule>
          <x14:cfRule type="expression" priority="507" id="{C16A1D59-4656-457D-931B-12C2BA3A5B60}">
            <xm:f>AND($AI37=設定!$B$11,設定!$B$11&lt;&gt;"")</xm:f>
            <x14:dxf>
              <fill>
                <patternFill>
                  <bgColor rgb="FFCCFFDD"/>
                </patternFill>
              </fill>
            </x14:dxf>
          </x14:cfRule>
          <x14:cfRule type="expression" priority="506" id="{20C8AA2F-4CFC-43C5-B99F-DCFAF54F5FB6}">
            <xm:f>AND($AI37=設定!$B$12,設定!$B$12&lt;&gt;"")</xm:f>
            <x14:dxf>
              <fill>
                <patternFill>
                  <bgColor rgb="FFCFFCFC"/>
                </patternFill>
              </fill>
            </x14:dxf>
          </x14:cfRule>
          <x14:cfRule type="expression" priority="505" id="{C95B80BF-5A60-44D2-9B47-0B077D09CE02}">
            <xm:f>AND($AI37=設定!$B$13,設定!$B$13&lt;&gt;"")</xm:f>
            <x14:dxf>
              <fill>
                <patternFill>
                  <bgColor rgb="FFCCEEFF"/>
                </patternFill>
              </fill>
            </x14:dxf>
          </x14:cfRule>
          <x14:cfRule type="expression" priority="504" id="{585B8226-E051-4158-97C4-72D82DA5B3AA}">
            <xm:f>AND($AI37=設定!$B$14,設定!$B$14&lt;&gt;"")</xm:f>
            <x14:dxf>
              <fill>
                <patternFill>
                  <bgColor rgb="FFCCDDFF"/>
                </patternFill>
              </fill>
            </x14:dxf>
          </x14:cfRule>
          <x14:cfRule type="expression" priority="503" id="{970F09C0-9D4E-49B6-AC11-0BF801EC6BEB}">
            <xm:f>AND($AI37=設定!$B$15,設定!$B$15&lt;&gt;"")</xm:f>
            <x14:dxf>
              <fill>
                <patternFill>
                  <bgColor rgb="FFD6D6F5"/>
                </patternFill>
              </fill>
            </x14:dxf>
          </x14:cfRule>
          <x14:cfRule type="expression" priority="502" id="{92927EFF-8A6A-4259-AD55-D0B39AB0DC6C}">
            <xm:f>AND($AI37=設定!$B$16,設定!$B$16&lt;&gt;"")</xm:f>
            <x14:dxf>
              <fill>
                <patternFill>
                  <bgColor rgb="FFEECCFF"/>
                </patternFill>
              </fill>
            </x14:dxf>
          </x14:cfRule>
          <x14:cfRule type="expression" priority="501" id="{0DFDCDA7-4B86-4719-A296-DC3871E2101C}">
            <xm:f>AND($AI37=設定!$B$17,設定!$B$17&lt;&gt;"")</xm:f>
            <x14:dxf>
              <fill>
                <patternFill>
                  <bgColor rgb="FFFFCCFF"/>
                </patternFill>
              </fill>
            </x14:dxf>
          </x14:cfRule>
          <x14:cfRule type="expression" priority="500" id="{A73A4775-AC95-4D71-B93A-B59FDAF34F6C}">
            <xm:f>AND($AI37=設定!$B$18,設定!$B$18&lt;&gt;"")</xm:f>
            <x14:dxf>
              <fill>
                <patternFill>
                  <bgColor rgb="FFF7D4EB"/>
                </patternFill>
              </fill>
            </x14:dxf>
          </x14:cfRule>
          <x14:cfRule type="expression" priority="513" id="{9D8D42C9-410F-4AEA-9135-B944638CE4D3}">
            <xm:f>AND($AI37=設定!$B$5,設定!$B$5&lt;&gt;"")</xm:f>
            <x14:dxf>
              <fill>
                <patternFill>
                  <bgColor rgb="FFFFCCCC"/>
                </patternFill>
              </fill>
            </x14:dxf>
          </x14:cfRule>
          <x14:cfRule type="expression" priority="511" id="{6DB6C90B-758D-4CC8-B88B-3AB284F388FF}">
            <xm:f>AND($AI37=設定!$B$7,設定!$B$7&lt;&gt;"")</xm:f>
            <x14:dxf>
              <fill>
                <patternFill>
                  <bgColor rgb="FFFFEECC"/>
                </patternFill>
              </fill>
            </x14:dxf>
          </x14:cfRule>
          <x14:cfRule type="expression" priority="512" id="{B9E93EB6-1E17-4ED9-A992-6C16A949808D}">
            <xm:f>AND($AI37=設定!$B$6,設定!$B$6&lt;&gt;"")</xm:f>
            <x14:dxf>
              <fill>
                <patternFill>
                  <bgColor rgb="FFF1E5DB"/>
                </patternFill>
              </fill>
            </x14:dxf>
          </x14:cfRule>
          <xm:sqref>AH37:AI54 AH56:AI66 AH68:AI125</xm:sqref>
        </x14:conditionalFormatting>
        <x14:conditionalFormatting xmlns:xm="http://schemas.microsoft.com/office/excel/2006/main">
          <x14:cfRule type="expression" priority="499" id="{DE73CE0E-91B5-40EB-8C73-16A2A33FB5EA}">
            <xm:f>AND($AI37=設定!$B$19,設定!$B$19&lt;&gt;"")</xm:f>
            <x14:dxf>
              <fill>
                <patternFill>
                  <bgColor rgb="FFFFCCDD"/>
                </patternFill>
              </fill>
            </x14:dxf>
          </x14:cfRule>
          <xm:sqref>AH68:AI125 AH37:AI54 AH56:AI66</xm:sqref>
        </x14:conditionalFormatting>
        <x14:conditionalFormatting xmlns:xm="http://schemas.microsoft.com/office/excel/2006/main">
          <x14:cfRule type="expression" priority="477" id="{78D1D5E7-56CB-4B5A-B844-88657612D220}">
            <xm:f>AND($AK37=設定!$B$8,設定!$B$8&lt;&gt;"")</xm:f>
            <x14:dxf>
              <fill>
                <patternFill>
                  <bgColor rgb="FFFFFFCC"/>
                </patternFill>
              </fill>
            </x14:dxf>
          </x14:cfRule>
          <x14:cfRule type="expression" priority="476" id="{87E44F98-D22F-4D34-ACDF-A6C4B1AC1E76}">
            <xm:f>AND($AK37=設定!$B$9,設定!$B$9&lt;&gt;"")</xm:f>
            <x14:dxf>
              <fill>
                <patternFill>
                  <bgColor rgb="FFEEFFCC"/>
                </patternFill>
              </fill>
            </x14:dxf>
          </x14:cfRule>
          <x14:cfRule type="expression" priority="475" id="{AB37E95C-18C3-4B6A-9F7B-98E9AAD87F67}">
            <xm:f>AND($AK37=設定!$B$10,設定!$B$10&lt;&gt;"")</xm:f>
            <x14:dxf>
              <fill>
                <patternFill>
                  <bgColor rgb="FFDDFFCC"/>
                </patternFill>
              </fill>
            </x14:dxf>
          </x14:cfRule>
          <x14:cfRule type="expression" priority="474" id="{6E362387-AF38-4AC4-9900-ED1A35C01D1A}">
            <xm:f>AND($AK37=設定!$B$11,設定!$B$11&lt;&gt;"")</xm:f>
            <x14:dxf>
              <fill>
                <patternFill>
                  <bgColor rgb="FFCCFFDD"/>
                </patternFill>
              </fill>
            </x14:dxf>
          </x14:cfRule>
          <x14:cfRule type="expression" priority="473" id="{4A45734C-7D7D-48E7-8BF3-6EBE42C31392}">
            <xm:f>AND($AK37=設定!$B$12,設定!$B$12&lt;&gt;"")</xm:f>
            <x14:dxf>
              <fill>
                <patternFill>
                  <bgColor rgb="FFCFFCFC"/>
                </patternFill>
              </fill>
            </x14:dxf>
          </x14:cfRule>
          <x14:cfRule type="expression" priority="472" id="{AC09FA63-9193-488F-9D06-EF26E152CB29}">
            <xm:f>AND($AK37=設定!$B$13,設定!$B$13&lt;&gt;"")</xm:f>
            <x14:dxf>
              <fill>
                <patternFill>
                  <bgColor rgb="FFCCEEFF"/>
                </patternFill>
              </fill>
            </x14:dxf>
          </x14:cfRule>
          <x14:cfRule type="expression" priority="471" id="{AFD12EA2-EFA1-4109-8AF7-58665BA7E45B}">
            <xm:f>AND($AK37=設定!$B$14,設定!$B$14&lt;&gt;"")</xm:f>
            <x14:dxf>
              <fill>
                <patternFill>
                  <bgColor rgb="FFCCDDFF"/>
                </patternFill>
              </fill>
            </x14:dxf>
          </x14:cfRule>
          <x14:cfRule type="expression" priority="470" id="{AA898270-C8E4-47F2-9167-F05C156B61B0}">
            <xm:f>AND($AK37=設定!$B$15,設定!$B$15&lt;&gt;"")</xm:f>
            <x14:dxf>
              <fill>
                <patternFill>
                  <bgColor rgb="FFD6D6F5"/>
                </patternFill>
              </fill>
            </x14:dxf>
          </x14:cfRule>
          <x14:cfRule type="expression" priority="469" id="{0B7436DC-7EE3-43E0-8D66-7002123AEA28}">
            <xm:f>AND($AK37=設定!$B$16,設定!$B$16&lt;&gt;"")</xm:f>
            <x14:dxf>
              <fill>
                <patternFill>
                  <bgColor rgb="FFEECCFF"/>
                </patternFill>
              </fill>
            </x14:dxf>
          </x14:cfRule>
          <x14:cfRule type="expression" priority="468" id="{BCB4077A-300A-4AB8-9216-F74B2869D06B}">
            <xm:f>AND($AK37=設定!$B$17,設定!$B$17&lt;&gt;"")</xm:f>
            <x14:dxf>
              <fill>
                <patternFill>
                  <bgColor rgb="FFFFCCFF"/>
                </patternFill>
              </fill>
            </x14:dxf>
          </x14:cfRule>
          <x14:cfRule type="expression" priority="467" id="{FFB53472-AFA5-48E4-B4F2-95610335C1FF}">
            <xm:f>AND($AK37=設定!$B$18,設定!$B$18&lt;&gt;"")</xm:f>
            <x14:dxf>
              <fill>
                <patternFill>
                  <bgColor rgb="FFF7D4EB"/>
                </patternFill>
              </fill>
            </x14:dxf>
          </x14:cfRule>
          <x14:cfRule type="expression" priority="480" id="{1F4D1EE1-C116-4A55-B7D4-100DE3AF8EBC}">
            <xm:f>AND($AK37=設定!$B$5,設定!$B$5&lt;&gt;"")</xm:f>
            <x14:dxf>
              <fill>
                <patternFill>
                  <bgColor rgb="FFFFCCCC"/>
                </patternFill>
              </fill>
            </x14:dxf>
          </x14:cfRule>
          <x14:cfRule type="expression" priority="478" id="{06017A19-1ED7-4330-8F61-1516C2DC1987}">
            <xm:f>AND($AK37=設定!$B$7,設定!$B$7&lt;&gt;"")</xm:f>
            <x14:dxf>
              <fill>
                <patternFill>
                  <bgColor rgb="FFFFEECC"/>
                </patternFill>
              </fill>
            </x14:dxf>
          </x14:cfRule>
          <x14:cfRule type="expression" priority="479" id="{665C60CA-31D5-4D18-9E3E-17BDA8F46424}">
            <xm:f>AND($AK37=設定!$B$6,設定!$B$6&lt;&gt;"")</xm:f>
            <x14:dxf>
              <fill>
                <patternFill>
                  <bgColor rgb="FFF1E5DB"/>
                </patternFill>
              </fill>
            </x14:dxf>
          </x14:cfRule>
          <xm:sqref>AJ37:AK54 AJ56:AK66 AJ68:AK125</xm:sqref>
        </x14:conditionalFormatting>
        <x14:conditionalFormatting xmlns:xm="http://schemas.microsoft.com/office/excel/2006/main">
          <x14:cfRule type="expression" priority="466" id="{EF2F9968-49D6-41C6-AC66-46070374F562}">
            <xm:f>AND($AK37=設定!$B$19,設定!$B$19&lt;&gt;"")</xm:f>
            <x14:dxf>
              <fill>
                <patternFill>
                  <bgColor rgb="FFFFCCDD"/>
                </patternFill>
              </fill>
            </x14:dxf>
          </x14:cfRule>
          <xm:sqref>AJ68:AK125 AJ37:AK54 AJ56:AK66</xm:sqref>
        </x14:conditionalFormatting>
        <x14:conditionalFormatting xmlns:xm="http://schemas.microsoft.com/office/excel/2006/main">
          <x14:cfRule type="expression" priority="444" id="{667A4D07-84F4-438E-B25A-9DE5D9AE5927}">
            <xm:f>AND($AM37=設定!$B$8,設定!$B$8&lt;&gt;"")</xm:f>
            <x14:dxf>
              <fill>
                <patternFill>
                  <bgColor rgb="FFFFFFCC"/>
                </patternFill>
              </fill>
            </x14:dxf>
          </x14:cfRule>
          <x14:cfRule type="expression" priority="443" id="{F09B4ADA-185F-46E3-9AFA-B0A795E697CC}">
            <xm:f>AND($AM37=設定!$B$9,設定!$B$9&lt;&gt;"")</xm:f>
            <x14:dxf>
              <fill>
                <patternFill>
                  <bgColor rgb="FFEEFFCC"/>
                </patternFill>
              </fill>
            </x14:dxf>
          </x14:cfRule>
          <x14:cfRule type="expression" priority="442" id="{F8F40054-AEDE-480B-B2B0-C4EE6549059D}">
            <xm:f>AND($AM37=設定!$B$10,設定!$B$10&lt;&gt;"")</xm:f>
            <x14:dxf>
              <fill>
                <patternFill>
                  <bgColor rgb="FFDDFFCC"/>
                </patternFill>
              </fill>
            </x14:dxf>
          </x14:cfRule>
          <x14:cfRule type="expression" priority="441" id="{DAE0907C-DE33-47E1-93D1-24EAB8EC74CB}">
            <xm:f>AND($AM37=設定!$B$11,設定!$B$11&lt;&gt;"")</xm:f>
            <x14:dxf>
              <fill>
                <patternFill>
                  <bgColor rgb="FFCCFFDD"/>
                </patternFill>
              </fill>
            </x14:dxf>
          </x14:cfRule>
          <x14:cfRule type="expression" priority="440" id="{96B46A68-94A4-4A03-A500-FAB6141F08E6}">
            <xm:f>AND($AM37=設定!$B$12,設定!$B$12&lt;&gt;"")</xm:f>
            <x14:dxf>
              <fill>
                <patternFill>
                  <bgColor rgb="FFCFFCFC"/>
                </patternFill>
              </fill>
            </x14:dxf>
          </x14:cfRule>
          <x14:cfRule type="expression" priority="439" id="{40067E3D-D387-484F-9163-A7844730A130}">
            <xm:f>AND($AM37=設定!$B$13,設定!$B$13&lt;&gt;"")</xm:f>
            <x14:dxf>
              <fill>
                <patternFill>
                  <bgColor rgb="FFCCEEFF"/>
                </patternFill>
              </fill>
            </x14:dxf>
          </x14:cfRule>
          <x14:cfRule type="expression" priority="438" id="{0B8A93DA-BDFC-4EF7-9B02-1E7E4AD0D5A5}">
            <xm:f>AND($AM37=設定!$B$14,設定!$B$14&lt;&gt;"")</xm:f>
            <x14:dxf>
              <fill>
                <patternFill>
                  <bgColor rgb="FFCCDDFF"/>
                </patternFill>
              </fill>
            </x14:dxf>
          </x14:cfRule>
          <x14:cfRule type="expression" priority="437" id="{7E28A838-431F-42C8-B72C-B22EAA9D909B}">
            <xm:f>AND($AM37=設定!$B$15,設定!$B$15&lt;&gt;"")</xm:f>
            <x14:dxf>
              <fill>
                <patternFill>
                  <bgColor rgb="FFD6D6F5"/>
                </patternFill>
              </fill>
            </x14:dxf>
          </x14:cfRule>
          <x14:cfRule type="expression" priority="436" id="{DC51D8FC-7EEE-42C3-A92C-FA584E2C54F5}">
            <xm:f>AND($AM37=設定!$B$16,設定!$B$16&lt;&gt;"")</xm:f>
            <x14:dxf>
              <fill>
                <patternFill>
                  <bgColor rgb="FFEECCFF"/>
                </patternFill>
              </fill>
            </x14:dxf>
          </x14:cfRule>
          <x14:cfRule type="expression" priority="435" id="{92B4FC81-BFD5-4B9C-926C-106814D23682}">
            <xm:f>AND($AM37=設定!$B$17,設定!$B$17&lt;&gt;"")</xm:f>
            <x14:dxf>
              <fill>
                <patternFill>
                  <bgColor rgb="FFFFCCFF"/>
                </patternFill>
              </fill>
            </x14:dxf>
          </x14:cfRule>
          <x14:cfRule type="expression" priority="434" id="{9BA4D1BB-0D08-441A-9F5E-AE11D7136E90}">
            <xm:f>AND($AM37=設定!$B$18,設定!$B$18&lt;&gt;"")</xm:f>
            <x14:dxf>
              <fill>
                <patternFill>
                  <bgColor rgb="FFF7D4EB"/>
                </patternFill>
              </fill>
            </x14:dxf>
          </x14:cfRule>
          <x14:cfRule type="expression" priority="447" id="{BCC5A10E-6090-4BAE-BE54-26E5B4310167}">
            <xm:f>AND($AM37=設定!$B$5,設定!$B$5&lt;&gt;"")</xm:f>
            <x14:dxf>
              <fill>
                <patternFill>
                  <bgColor rgb="FFFFCCCC"/>
                </patternFill>
              </fill>
            </x14:dxf>
          </x14:cfRule>
          <x14:cfRule type="expression" priority="445" id="{A57BE5AE-52D4-45EC-94EC-C7EAFF1BFF9C}">
            <xm:f>AND($AM37=設定!$B$7,設定!$B$7&lt;&gt;"")</xm:f>
            <x14:dxf>
              <fill>
                <patternFill>
                  <bgColor rgb="FFFFEECC"/>
                </patternFill>
              </fill>
            </x14:dxf>
          </x14:cfRule>
          <x14:cfRule type="expression" priority="446" id="{2D59331E-CF08-4EB0-A72D-6741398679CE}">
            <xm:f>AND($AM37=設定!$B$6,設定!$B$6&lt;&gt;"")</xm:f>
            <x14:dxf>
              <fill>
                <patternFill>
                  <bgColor rgb="FFF1E5DB"/>
                </patternFill>
              </fill>
            </x14:dxf>
          </x14:cfRule>
          <xm:sqref>AL37:AM54 AL56:AM66 AL68:AM125</xm:sqref>
        </x14:conditionalFormatting>
        <x14:conditionalFormatting xmlns:xm="http://schemas.microsoft.com/office/excel/2006/main">
          <x14:cfRule type="expression" priority="433" id="{51FD1724-8D8B-4873-945E-C7EEDC3987F4}">
            <xm:f>AND($AM37=設定!$B$19,設定!$B$19&lt;&gt;"")</xm:f>
            <x14:dxf>
              <fill>
                <patternFill>
                  <bgColor rgb="FFFFCCDD"/>
                </patternFill>
              </fill>
            </x14:dxf>
          </x14:cfRule>
          <xm:sqref>AL68:AM125 AL37:AM54 AL56:AM66</xm:sqref>
        </x14:conditionalFormatting>
        <x14:conditionalFormatting xmlns:xm="http://schemas.microsoft.com/office/excel/2006/main">
          <x14:cfRule type="expression" priority="411" id="{93F8721F-F4B6-413D-8390-1483152E99F9}">
            <xm:f>AND($AO37=設定!$B$8,設定!$B$8&lt;&gt;"")</xm:f>
            <x14:dxf>
              <fill>
                <patternFill>
                  <bgColor rgb="FFFFFFCC"/>
                </patternFill>
              </fill>
            </x14:dxf>
          </x14:cfRule>
          <x14:cfRule type="expression" priority="410" id="{92DA4A31-C024-45D5-B615-9C5F6DC3F8BB}">
            <xm:f>AND($AO37=設定!$B$9,設定!$B$9&lt;&gt;"")</xm:f>
            <x14:dxf>
              <fill>
                <patternFill>
                  <bgColor rgb="FFEEFFCC"/>
                </patternFill>
              </fill>
            </x14:dxf>
          </x14:cfRule>
          <x14:cfRule type="expression" priority="409" id="{27D1C9FB-104A-4BDB-B561-1FDD018988D9}">
            <xm:f>AND($AO37=設定!$B$10,設定!$B$10&lt;&gt;"")</xm:f>
            <x14:dxf>
              <fill>
                <patternFill>
                  <bgColor rgb="FFDDFFCC"/>
                </patternFill>
              </fill>
            </x14:dxf>
          </x14:cfRule>
          <x14:cfRule type="expression" priority="408" id="{99BC58ED-11E5-4A50-90D4-2AD5F59022AF}">
            <xm:f>AND($AO37=設定!$B$11,設定!$B$11&lt;&gt;"")</xm:f>
            <x14:dxf>
              <fill>
                <patternFill>
                  <bgColor rgb="FFCCFFDD"/>
                </patternFill>
              </fill>
            </x14:dxf>
          </x14:cfRule>
          <x14:cfRule type="expression" priority="407" id="{F803C62F-4B69-4FA4-A0ED-6C75E60DC0CC}">
            <xm:f>AND($AO37=設定!$B$12,設定!$B$12&lt;&gt;"")</xm:f>
            <x14:dxf>
              <fill>
                <patternFill>
                  <bgColor rgb="FFCFFCFC"/>
                </patternFill>
              </fill>
            </x14:dxf>
          </x14:cfRule>
          <x14:cfRule type="expression" priority="406" id="{BEE93C95-ECFF-4017-9522-FB15CCEC7347}">
            <xm:f>AND($AO37=設定!$B$13,設定!$B$13&lt;&gt;"")</xm:f>
            <x14:dxf>
              <fill>
                <patternFill>
                  <bgColor rgb="FFCCEEFF"/>
                </patternFill>
              </fill>
            </x14:dxf>
          </x14:cfRule>
          <x14:cfRule type="expression" priority="405" id="{01753BAE-6CCD-4F6C-BDF4-B4D7A0B4E375}">
            <xm:f>AND($AO37=設定!$B$14,設定!$B$14&lt;&gt;"")</xm:f>
            <x14:dxf>
              <fill>
                <patternFill>
                  <bgColor rgb="FFCCDDFF"/>
                </patternFill>
              </fill>
            </x14:dxf>
          </x14:cfRule>
          <x14:cfRule type="expression" priority="404" id="{2DFF4D9E-B026-480B-91F2-AD5523DD2CA2}">
            <xm:f>AND($AO37=設定!$B$15,設定!$B$15&lt;&gt;"")</xm:f>
            <x14:dxf>
              <fill>
                <patternFill>
                  <bgColor rgb="FFD6D6F5"/>
                </patternFill>
              </fill>
            </x14:dxf>
          </x14:cfRule>
          <x14:cfRule type="expression" priority="403" id="{B234EC26-99F3-4D78-9C25-CF9B9CFE398B}">
            <xm:f>AND($AO37=設定!$B$16,設定!$B$16&lt;&gt;"")</xm:f>
            <x14:dxf>
              <fill>
                <patternFill>
                  <bgColor rgb="FFEECCFF"/>
                </patternFill>
              </fill>
            </x14:dxf>
          </x14:cfRule>
          <x14:cfRule type="expression" priority="402" id="{894BDAC8-449C-416C-883B-226B38BF2E19}">
            <xm:f>AND($AO37=設定!$B$17,設定!$B$17&lt;&gt;"")</xm:f>
            <x14:dxf>
              <fill>
                <patternFill>
                  <bgColor rgb="FFFFCCFF"/>
                </patternFill>
              </fill>
            </x14:dxf>
          </x14:cfRule>
          <x14:cfRule type="expression" priority="401" id="{8D8093C8-2055-423E-BF51-89C68AA0AF92}">
            <xm:f>AND($AO37=設定!$B$18,設定!$B$18&lt;&gt;"")</xm:f>
            <x14:dxf>
              <fill>
                <patternFill>
                  <bgColor rgb="FFF7D4EB"/>
                </patternFill>
              </fill>
            </x14:dxf>
          </x14:cfRule>
          <x14:cfRule type="expression" priority="414" id="{8A7553AB-CE1C-431D-9A28-46738712F184}">
            <xm:f>AND($AO37=設定!$B$5,設定!$B$5&lt;&gt;"")</xm:f>
            <x14:dxf>
              <fill>
                <patternFill>
                  <bgColor rgb="FFFFCCCC"/>
                </patternFill>
              </fill>
            </x14:dxf>
          </x14:cfRule>
          <x14:cfRule type="expression" priority="412" id="{5E73D88A-CF56-4253-ACD6-52721CA954A8}">
            <xm:f>AND($AO37=設定!$B$7,設定!$B$7&lt;&gt;"")</xm:f>
            <x14:dxf>
              <fill>
                <patternFill>
                  <bgColor rgb="FFFFEECC"/>
                </patternFill>
              </fill>
            </x14:dxf>
          </x14:cfRule>
          <x14:cfRule type="expression" priority="413" id="{515B5799-4BEC-451A-9419-B2A07ABEF66A}">
            <xm:f>AND($AO37=設定!$B$6,設定!$B$6&lt;&gt;"")</xm:f>
            <x14:dxf>
              <fill>
                <patternFill>
                  <bgColor rgb="FFF1E5DB"/>
                </patternFill>
              </fill>
            </x14:dxf>
          </x14:cfRule>
          <xm:sqref>AN37:AO54 AN56:AO66 AN68:AO125</xm:sqref>
        </x14:conditionalFormatting>
        <x14:conditionalFormatting xmlns:xm="http://schemas.microsoft.com/office/excel/2006/main">
          <x14:cfRule type="expression" priority="400" id="{384E87D3-FECE-4051-83FC-7C669AC30576}">
            <xm:f>AND($AO37=設定!$B$19,設定!$B$19&lt;&gt;"")</xm:f>
            <x14:dxf>
              <fill>
                <patternFill>
                  <bgColor rgb="FFFFCCDD"/>
                </patternFill>
              </fill>
            </x14:dxf>
          </x14:cfRule>
          <xm:sqref>AN68:AO125 AN37:AO54 AN56:AO66</xm:sqref>
        </x14:conditionalFormatting>
        <x14:conditionalFormatting xmlns:xm="http://schemas.microsoft.com/office/excel/2006/main">
          <x14:cfRule type="expression" priority="378" id="{8E40556E-80F5-4F1A-9C74-0FEBF8482A6F}">
            <xm:f>AND($AQ37=設定!$B$8,設定!$B$8&lt;&gt;"")</xm:f>
            <x14:dxf>
              <fill>
                <patternFill>
                  <bgColor rgb="FFFFFFCC"/>
                </patternFill>
              </fill>
            </x14:dxf>
          </x14:cfRule>
          <x14:cfRule type="expression" priority="377" id="{9819499E-BBFA-4201-9F17-682B57AD3A07}">
            <xm:f>AND($AQ37=設定!$B$9,設定!$B$9&lt;&gt;"")</xm:f>
            <x14:dxf>
              <fill>
                <patternFill>
                  <bgColor rgb="FFEEFFCC"/>
                </patternFill>
              </fill>
            </x14:dxf>
          </x14:cfRule>
          <x14:cfRule type="expression" priority="376" id="{47924A51-4143-4DE3-8F74-770987035594}">
            <xm:f>AND($AQ37=設定!$B$10,設定!$B$10&lt;&gt;"")</xm:f>
            <x14:dxf>
              <fill>
                <patternFill>
                  <bgColor rgb="FFDDFFCC"/>
                </patternFill>
              </fill>
            </x14:dxf>
          </x14:cfRule>
          <x14:cfRule type="expression" priority="375" id="{48050F9B-9D4F-41BB-A111-28CC4A68FA49}">
            <xm:f>AND($AQ37=設定!$B$11,設定!$B$11&lt;&gt;"")</xm:f>
            <x14:dxf>
              <fill>
                <patternFill>
                  <bgColor rgb="FFCCFFDD"/>
                </patternFill>
              </fill>
            </x14:dxf>
          </x14:cfRule>
          <x14:cfRule type="expression" priority="374" id="{33425172-E2A3-4CBC-B168-03F68A9FD4E5}">
            <xm:f>AND($AQ37=設定!$B$12,設定!$B$12&lt;&gt;"")</xm:f>
            <x14:dxf>
              <fill>
                <patternFill>
                  <bgColor rgb="FFCFFCFC"/>
                </patternFill>
              </fill>
            </x14:dxf>
          </x14:cfRule>
          <x14:cfRule type="expression" priority="373" id="{EFD7F163-5C57-414E-8FDD-DA0E262647DC}">
            <xm:f>AND($AQ37=設定!$B$13,設定!$B$13&lt;&gt;"")</xm:f>
            <x14:dxf>
              <fill>
                <patternFill>
                  <bgColor rgb="FFCCEEFF"/>
                </patternFill>
              </fill>
            </x14:dxf>
          </x14:cfRule>
          <x14:cfRule type="expression" priority="372" id="{FAE06B1C-FC77-4B25-A7E5-3C0CF2ED9804}">
            <xm:f>AND($AQ37=設定!$B$14,設定!$B$14&lt;&gt;"")</xm:f>
            <x14:dxf>
              <fill>
                <patternFill>
                  <bgColor rgb="FFCCDDFF"/>
                </patternFill>
              </fill>
            </x14:dxf>
          </x14:cfRule>
          <x14:cfRule type="expression" priority="371" id="{EDD4376F-C514-4A5A-A410-5838BA2E610A}">
            <xm:f>AND($AQ37=設定!$B$15,設定!$B$15&lt;&gt;"")</xm:f>
            <x14:dxf>
              <fill>
                <patternFill>
                  <bgColor rgb="FFD6D6F5"/>
                </patternFill>
              </fill>
            </x14:dxf>
          </x14:cfRule>
          <x14:cfRule type="expression" priority="370" id="{FB3A423A-2DF7-42A8-A96B-9115A09C79FF}">
            <xm:f>AND($AQ37=設定!$B$16,設定!$B$16&lt;&gt;"")</xm:f>
            <x14:dxf>
              <fill>
                <patternFill>
                  <bgColor rgb="FFEECCFF"/>
                </patternFill>
              </fill>
            </x14:dxf>
          </x14:cfRule>
          <x14:cfRule type="expression" priority="369" id="{6CD27A43-F8A1-4232-8E71-E375CE1E3108}">
            <xm:f>AND($AQ37=設定!$B$17,設定!$B$17&lt;&gt;"")</xm:f>
            <x14:dxf>
              <fill>
                <patternFill>
                  <bgColor rgb="FFFFCCFF"/>
                </patternFill>
              </fill>
            </x14:dxf>
          </x14:cfRule>
          <x14:cfRule type="expression" priority="368" id="{D7D9C5EC-2CD2-4DFA-B8ED-C6DA10FCD880}">
            <xm:f>AND($AQ37=設定!$B$18,設定!$B$18&lt;&gt;"")</xm:f>
            <x14:dxf>
              <fill>
                <patternFill>
                  <bgColor rgb="FFF7D4EB"/>
                </patternFill>
              </fill>
            </x14:dxf>
          </x14:cfRule>
          <x14:cfRule type="expression" priority="381" id="{B136F632-EA7C-4504-B9D0-44953A627B8B}">
            <xm:f>AND($AQ37=設定!$B$5,設定!$B$5&lt;&gt;"")</xm:f>
            <x14:dxf>
              <fill>
                <patternFill>
                  <bgColor rgb="FFFFCCCC"/>
                </patternFill>
              </fill>
            </x14:dxf>
          </x14:cfRule>
          <x14:cfRule type="expression" priority="379" id="{0A082476-EB64-4D9B-A3EA-7CC4FDD52C21}">
            <xm:f>AND($AQ37=設定!$B$7,設定!$B$7&lt;&gt;"")</xm:f>
            <x14:dxf>
              <fill>
                <patternFill>
                  <bgColor rgb="FFFFEECC"/>
                </patternFill>
              </fill>
            </x14:dxf>
          </x14:cfRule>
          <x14:cfRule type="expression" priority="380" id="{190C4B34-FECB-471C-AE49-ED1574204200}">
            <xm:f>AND($AQ37=設定!$B$6,設定!$B$6&lt;&gt;"")</xm:f>
            <x14:dxf>
              <fill>
                <patternFill>
                  <bgColor rgb="FFF1E5DB"/>
                </patternFill>
              </fill>
            </x14:dxf>
          </x14:cfRule>
          <xm:sqref>AP37:AQ54 AP56:AQ66 AP68:AQ125</xm:sqref>
        </x14:conditionalFormatting>
        <x14:conditionalFormatting xmlns:xm="http://schemas.microsoft.com/office/excel/2006/main">
          <x14:cfRule type="expression" priority="367" id="{998A0B53-2A25-4A54-A118-9DC0679AB69B}">
            <xm:f>AND($AQ37=設定!$B$19,設定!$B$19&lt;&gt;"")</xm:f>
            <x14:dxf>
              <fill>
                <patternFill>
                  <bgColor rgb="FFFFCCDD"/>
                </patternFill>
              </fill>
            </x14:dxf>
          </x14:cfRule>
          <xm:sqref>AP68:AQ125 AP37:AQ54 AP56:AQ66</xm:sqref>
        </x14:conditionalFormatting>
        <x14:conditionalFormatting xmlns:xm="http://schemas.microsoft.com/office/excel/2006/main">
          <x14:cfRule type="expression" priority="345" id="{CCD87B6F-29F4-4E09-B1B0-BF5564957DC2}">
            <xm:f>AND($AS37=設定!$B$8,設定!$B$8&lt;&gt;"")</xm:f>
            <x14:dxf>
              <fill>
                <patternFill>
                  <bgColor rgb="FFFFFFCC"/>
                </patternFill>
              </fill>
            </x14:dxf>
          </x14:cfRule>
          <x14:cfRule type="expression" priority="344" id="{2A864EFA-00C1-40C7-9975-897F94BEF4B3}">
            <xm:f>AND($AS37=設定!$B$9,設定!$B$9&lt;&gt;"")</xm:f>
            <x14:dxf>
              <fill>
                <patternFill>
                  <bgColor rgb="FFEEFFCC"/>
                </patternFill>
              </fill>
            </x14:dxf>
          </x14:cfRule>
          <x14:cfRule type="expression" priority="343" id="{297D26F7-82BD-4CCF-A689-38F661DA0E74}">
            <xm:f>AND($AS37=設定!$B$10,設定!$B$10&lt;&gt;"")</xm:f>
            <x14:dxf>
              <fill>
                <patternFill>
                  <bgColor rgb="FFDDFFCC"/>
                </patternFill>
              </fill>
            </x14:dxf>
          </x14:cfRule>
          <x14:cfRule type="expression" priority="342" id="{2750480F-DF0A-4AA0-83D3-4EBBB2E2E08A}">
            <xm:f>AND($AS37=設定!$B$11,設定!$B$11&lt;&gt;"")</xm:f>
            <x14:dxf>
              <fill>
                <patternFill>
                  <bgColor rgb="FFCCFFDD"/>
                </patternFill>
              </fill>
            </x14:dxf>
          </x14:cfRule>
          <x14:cfRule type="expression" priority="341" id="{BD848023-2042-4D62-8B80-3F8FE9B1A606}">
            <xm:f>AND($AS37=設定!$B$12,設定!$B$12&lt;&gt;"")</xm:f>
            <x14:dxf>
              <fill>
                <patternFill>
                  <bgColor rgb="FFCFFCFC"/>
                </patternFill>
              </fill>
            </x14:dxf>
          </x14:cfRule>
          <x14:cfRule type="expression" priority="340" id="{7F58EFC5-00AD-475F-A850-27822D001F54}">
            <xm:f>AND($AS37=設定!$B$13,設定!$B$13&lt;&gt;"")</xm:f>
            <x14:dxf>
              <fill>
                <patternFill>
                  <bgColor rgb="FFCCEEFF"/>
                </patternFill>
              </fill>
            </x14:dxf>
          </x14:cfRule>
          <x14:cfRule type="expression" priority="339" id="{10609061-1F02-4B73-9537-71AFAFCAE84A}">
            <xm:f>AND($AS37=設定!$B$14,設定!$B$14&lt;&gt;"")</xm:f>
            <x14:dxf>
              <fill>
                <patternFill>
                  <bgColor rgb="FFCCDDFF"/>
                </patternFill>
              </fill>
            </x14:dxf>
          </x14:cfRule>
          <x14:cfRule type="expression" priority="338" id="{4542B008-24D6-4B11-8A3D-5716300140F3}">
            <xm:f>AND($AS37=設定!$B$15,設定!$B$15&lt;&gt;"")</xm:f>
            <x14:dxf>
              <fill>
                <patternFill>
                  <bgColor rgb="FFD6D6F5"/>
                </patternFill>
              </fill>
            </x14:dxf>
          </x14:cfRule>
          <x14:cfRule type="expression" priority="337" id="{E1C567DF-02E7-4190-B487-8B41DFCA3FA9}">
            <xm:f>AND($AS37=設定!$B$16,設定!$B$16&lt;&gt;"")</xm:f>
            <x14:dxf>
              <fill>
                <patternFill>
                  <bgColor rgb="FFEECCFF"/>
                </patternFill>
              </fill>
            </x14:dxf>
          </x14:cfRule>
          <x14:cfRule type="expression" priority="336" id="{7E21BBC1-786F-4E54-ADCB-962F5F6B377F}">
            <xm:f>AND($AS37=設定!$B$17,設定!$B$17&lt;&gt;"")</xm:f>
            <x14:dxf>
              <fill>
                <patternFill>
                  <bgColor rgb="FFFFCCFF"/>
                </patternFill>
              </fill>
            </x14:dxf>
          </x14:cfRule>
          <x14:cfRule type="expression" priority="335" id="{04D7B88C-CA4D-4631-A8DD-6C27EB1BD8A8}">
            <xm:f>AND($AS37=設定!$B$18,設定!$B$18&lt;&gt;"")</xm:f>
            <x14:dxf>
              <fill>
                <patternFill>
                  <bgColor rgb="FFF7D4EB"/>
                </patternFill>
              </fill>
            </x14:dxf>
          </x14:cfRule>
          <x14:cfRule type="expression" priority="348" id="{77DF8167-19C9-4794-A0D9-0C0A67464377}">
            <xm:f>AND($AS37=設定!$B$5,設定!$B$5&lt;&gt;"")</xm:f>
            <x14:dxf>
              <fill>
                <patternFill>
                  <bgColor rgb="FFFFCCCC"/>
                </patternFill>
              </fill>
            </x14:dxf>
          </x14:cfRule>
          <x14:cfRule type="expression" priority="346" id="{630EEA91-764F-42D0-B453-F9006471229A}">
            <xm:f>AND($AS37=設定!$B$7,設定!$B$7&lt;&gt;"")</xm:f>
            <x14:dxf>
              <fill>
                <patternFill>
                  <bgColor rgb="FFFFEECC"/>
                </patternFill>
              </fill>
            </x14:dxf>
          </x14:cfRule>
          <x14:cfRule type="expression" priority="347" id="{839D595F-BA41-44A3-A234-3834B7C7598E}">
            <xm:f>AND($AS37=設定!$B$6,設定!$B$6&lt;&gt;"")</xm:f>
            <x14:dxf>
              <fill>
                <patternFill>
                  <bgColor rgb="FFF1E5DB"/>
                </patternFill>
              </fill>
            </x14:dxf>
          </x14:cfRule>
          <xm:sqref>AR37:AS54 AR56:AS66 AR68:AS125</xm:sqref>
        </x14:conditionalFormatting>
        <x14:conditionalFormatting xmlns:xm="http://schemas.microsoft.com/office/excel/2006/main">
          <x14:cfRule type="expression" priority="334" id="{33DD9106-1C33-43DB-82EF-47B59D4C9343}">
            <xm:f>AND($AS37=設定!$B$19,設定!$B$19&lt;&gt;"")</xm:f>
            <x14:dxf>
              <fill>
                <patternFill>
                  <bgColor rgb="FFFFCCDD"/>
                </patternFill>
              </fill>
            </x14:dxf>
          </x14:cfRule>
          <xm:sqref>AR68:AS125 AR37:AS54 AR56:AS66</xm:sqref>
        </x14:conditionalFormatting>
        <x14:conditionalFormatting xmlns:xm="http://schemas.microsoft.com/office/excel/2006/main">
          <x14:cfRule type="expression" priority="312" id="{665E5FCD-25BA-4D51-B370-5F61FC7DAB7A}">
            <xm:f>AND($AU37=設定!$B$8,設定!$B$8&lt;&gt;"")</xm:f>
            <x14:dxf>
              <fill>
                <patternFill>
                  <bgColor rgb="FFFFFFCC"/>
                </patternFill>
              </fill>
            </x14:dxf>
          </x14:cfRule>
          <x14:cfRule type="expression" priority="311" id="{09F26434-C0BA-4043-B5B0-A8A6A339EA8D}">
            <xm:f>AND($AU37=設定!$B$9,設定!$B$9&lt;&gt;"")</xm:f>
            <x14:dxf>
              <fill>
                <patternFill>
                  <bgColor rgb="FFEEFFCC"/>
                </patternFill>
              </fill>
            </x14:dxf>
          </x14:cfRule>
          <x14:cfRule type="expression" priority="310" id="{8175852F-71FD-45D4-B5FC-B2E97F94B4A2}">
            <xm:f>AND($AU37=設定!$B$10,設定!$B$10&lt;&gt;"")</xm:f>
            <x14:dxf>
              <fill>
                <patternFill>
                  <bgColor rgb="FFDDFFCC"/>
                </patternFill>
              </fill>
            </x14:dxf>
          </x14:cfRule>
          <x14:cfRule type="expression" priority="309" id="{142CD31D-F6DC-4973-8928-DA63B6DBE87F}">
            <xm:f>AND($AU37=設定!$B$11,設定!$B$11&lt;&gt;"")</xm:f>
            <x14:dxf>
              <fill>
                <patternFill>
                  <bgColor rgb="FFCCFFDD"/>
                </patternFill>
              </fill>
            </x14:dxf>
          </x14:cfRule>
          <x14:cfRule type="expression" priority="308" id="{FAD3FFF6-0C7C-4B02-9297-1BDE90AE6B3F}">
            <xm:f>AND($AU37=設定!$B$12,設定!$B$12&lt;&gt;"")</xm:f>
            <x14:dxf>
              <fill>
                <patternFill>
                  <bgColor rgb="FFCFFCFC"/>
                </patternFill>
              </fill>
            </x14:dxf>
          </x14:cfRule>
          <x14:cfRule type="expression" priority="307" id="{106BB22B-B01A-4400-A1B9-A6DAF5203E0B}">
            <xm:f>AND($AU37=設定!$B$13,設定!$B$13&lt;&gt;"")</xm:f>
            <x14:dxf>
              <fill>
                <patternFill>
                  <bgColor rgb="FFCCEEFF"/>
                </patternFill>
              </fill>
            </x14:dxf>
          </x14:cfRule>
          <x14:cfRule type="expression" priority="306" id="{3FC36A7F-B300-4407-93C9-CA01D53FE13D}">
            <xm:f>AND($AU37=設定!$B$14,設定!$B$14&lt;&gt;"")</xm:f>
            <x14:dxf>
              <fill>
                <patternFill>
                  <bgColor rgb="FFCCDDFF"/>
                </patternFill>
              </fill>
            </x14:dxf>
          </x14:cfRule>
          <x14:cfRule type="expression" priority="305" id="{36AC6823-B574-45F7-829A-D738890C90D4}">
            <xm:f>AND($AU37=設定!$B$15,設定!$B$15&lt;&gt;"")</xm:f>
            <x14:dxf>
              <fill>
                <patternFill>
                  <bgColor rgb="FFD6D6F5"/>
                </patternFill>
              </fill>
            </x14:dxf>
          </x14:cfRule>
          <x14:cfRule type="expression" priority="304" id="{6AB6E212-4017-490A-BB3A-C7C12BF710C1}">
            <xm:f>AND($AU37=設定!$B$16,設定!$B$16&lt;&gt;"")</xm:f>
            <x14:dxf>
              <fill>
                <patternFill>
                  <bgColor rgb="FFEECCFF"/>
                </patternFill>
              </fill>
            </x14:dxf>
          </x14:cfRule>
          <x14:cfRule type="expression" priority="303" id="{BFECDA11-738A-474B-AEF7-5CF8466B4937}">
            <xm:f>AND($AU37=設定!$B$17,設定!$B$17&lt;&gt;"")</xm:f>
            <x14:dxf>
              <fill>
                <patternFill>
                  <bgColor rgb="FFFFCCFF"/>
                </patternFill>
              </fill>
            </x14:dxf>
          </x14:cfRule>
          <x14:cfRule type="expression" priority="302" id="{74D6D7A9-57C8-4C5B-B563-37A751CBA249}">
            <xm:f>AND($AU37=設定!$B$18,設定!$B$18&lt;&gt;"")</xm:f>
            <x14:dxf>
              <fill>
                <patternFill>
                  <bgColor rgb="FFF7D4EB"/>
                </patternFill>
              </fill>
            </x14:dxf>
          </x14:cfRule>
          <x14:cfRule type="expression" priority="315" id="{84CC1E61-51C6-4EE2-B276-A6A81E6720C7}">
            <xm:f>AND($AU37=設定!$B$5,設定!$B$5&lt;&gt;"")</xm:f>
            <x14:dxf>
              <fill>
                <patternFill>
                  <bgColor rgb="FFFFCCCC"/>
                </patternFill>
              </fill>
            </x14:dxf>
          </x14:cfRule>
          <x14:cfRule type="expression" priority="313" id="{0C9FA35C-62FB-4F6B-BD58-B4005F4D36B7}">
            <xm:f>AND($AU37=設定!$B$7,設定!$B$7&lt;&gt;"")</xm:f>
            <x14:dxf>
              <fill>
                <patternFill>
                  <bgColor rgb="FFFFEECC"/>
                </patternFill>
              </fill>
            </x14:dxf>
          </x14:cfRule>
          <x14:cfRule type="expression" priority="314" id="{AA495DC4-1171-4637-B54E-8AAA0CAEF15A}">
            <xm:f>AND($AU37=設定!$B$6,設定!$B$6&lt;&gt;"")</xm:f>
            <x14:dxf>
              <fill>
                <patternFill>
                  <bgColor rgb="FFF1E5DB"/>
                </patternFill>
              </fill>
            </x14:dxf>
          </x14:cfRule>
          <xm:sqref>AT37:AU54 AT56:AU66 AT68:AU125</xm:sqref>
        </x14:conditionalFormatting>
        <x14:conditionalFormatting xmlns:xm="http://schemas.microsoft.com/office/excel/2006/main">
          <x14:cfRule type="expression" priority="301" id="{970A1FE7-2471-4EB2-90E2-9058C76AD750}">
            <xm:f>AND($AU37=設定!$B$19,設定!$B$19&lt;&gt;"")</xm:f>
            <x14:dxf>
              <fill>
                <patternFill>
                  <bgColor rgb="FFFFCCDD"/>
                </patternFill>
              </fill>
            </x14:dxf>
          </x14:cfRule>
          <xm:sqref>AT68:AU125 AT37:AU54 AT56:AU66</xm:sqref>
        </x14:conditionalFormatting>
        <x14:conditionalFormatting xmlns:xm="http://schemas.microsoft.com/office/excel/2006/main">
          <x14:cfRule type="expression" priority="279" id="{B394C69C-4837-4C81-A44A-C162DCE6D0B2}">
            <xm:f>AND($AW37=設定!$B$8,設定!$B$8&lt;&gt;"")</xm:f>
            <x14:dxf>
              <fill>
                <patternFill>
                  <bgColor rgb="FFFFFFCC"/>
                </patternFill>
              </fill>
            </x14:dxf>
          </x14:cfRule>
          <x14:cfRule type="expression" priority="278" id="{3E3D1682-95A0-4760-B826-14D3C73E2B22}">
            <xm:f>AND($AW37=設定!$B$9,設定!$B$9&lt;&gt;"")</xm:f>
            <x14:dxf>
              <fill>
                <patternFill>
                  <bgColor rgb="FFEEFFCC"/>
                </patternFill>
              </fill>
            </x14:dxf>
          </x14:cfRule>
          <x14:cfRule type="expression" priority="277" id="{73C186AD-4CC5-40F6-9087-BEBC0EAE1A29}">
            <xm:f>AND($AW37=設定!$B$10,設定!$B$10&lt;&gt;"")</xm:f>
            <x14:dxf>
              <fill>
                <patternFill>
                  <bgColor rgb="FFDDFFCC"/>
                </patternFill>
              </fill>
            </x14:dxf>
          </x14:cfRule>
          <x14:cfRule type="expression" priority="276" id="{D2A39E27-7736-4319-BB8C-57F7DE99ED00}">
            <xm:f>AND($AW37=設定!$B$11,設定!$B$11&lt;&gt;"")</xm:f>
            <x14:dxf>
              <fill>
                <patternFill>
                  <bgColor rgb="FFCCFFDD"/>
                </patternFill>
              </fill>
            </x14:dxf>
          </x14:cfRule>
          <x14:cfRule type="expression" priority="275" id="{49233023-57C5-421B-B17A-F2817E85609F}">
            <xm:f>AND($AW37=設定!$B$12,設定!$B$12&lt;&gt;"")</xm:f>
            <x14:dxf>
              <fill>
                <patternFill>
                  <bgColor rgb="FFCFFCFC"/>
                </patternFill>
              </fill>
            </x14:dxf>
          </x14:cfRule>
          <x14:cfRule type="expression" priority="274" id="{4FBD20ED-FBB0-4BD8-96C2-81CE3BD0E99A}">
            <xm:f>AND($AW37=設定!$B$13,設定!$B$13&lt;&gt;"")</xm:f>
            <x14:dxf>
              <fill>
                <patternFill>
                  <bgColor rgb="FFCCEEFF"/>
                </patternFill>
              </fill>
            </x14:dxf>
          </x14:cfRule>
          <x14:cfRule type="expression" priority="273" id="{4995A0E9-FFBD-4C02-9B6E-4785819A9BB0}">
            <xm:f>AND($AW37=設定!$B$14,設定!$B$14&lt;&gt;"")</xm:f>
            <x14:dxf>
              <fill>
                <patternFill>
                  <bgColor rgb="FFCCDDFF"/>
                </patternFill>
              </fill>
            </x14:dxf>
          </x14:cfRule>
          <x14:cfRule type="expression" priority="272" id="{BDDCC9AF-37EF-4611-A4FD-182760B569C2}">
            <xm:f>AND($AW37=設定!$B$15,設定!$B$15&lt;&gt;"")</xm:f>
            <x14:dxf>
              <fill>
                <patternFill>
                  <bgColor rgb="FFD6D6F5"/>
                </patternFill>
              </fill>
            </x14:dxf>
          </x14:cfRule>
          <x14:cfRule type="expression" priority="271" id="{BEE4AD4B-E896-4314-87C1-6BDE6F9CF696}">
            <xm:f>AND($AW37=設定!$B$16,設定!$B$16&lt;&gt;"")</xm:f>
            <x14:dxf>
              <fill>
                <patternFill>
                  <bgColor rgb="FFEECCFF"/>
                </patternFill>
              </fill>
            </x14:dxf>
          </x14:cfRule>
          <x14:cfRule type="expression" priority="270" id="{0DEB27B7-CD82-4453-B2CE-236E5A3FC162}">
            <xm:f>AND($AW37=設定!$B$17,設定!$B$17&lt;&gt;"")</xm:f>
            <x14:dxf>
              <fill>
                <patternFill>
                  <bgColor rgb="FFFFCCFF"/>
                </patternFill>
              </fill>
            </x14:dxf>
          </x14:cfRule>
          <x14:cfRule type="expression" priority="269" id="{E986D46A-D89E-44D3-BD86-5C4DA872ED91}">
            <xm:f>AND($AW37=設定!$B$18,設定!$B$18&lt;&gt;"")</xm:f>
            <x14:dxf>
              <fill>
                <patternFill>
                  <bgColor rgb="FFF7D4EB"/>
                </patternFill>
              </fill>
            </x14:dxf>
          </x14:cfRule>
          <x14:cfRule type="expression" priority="282" id="{C4FBD2C7-1E50-4A1D-A9BC-C17C23F247BC}">
            <xm:f>AND($AW37=設定!$B$5,設定!$B$5&lt;&gt;"")</xm:f>
            <x14:dxf>
              <fill>
                <patternFill>
                  <bgColor rgb="FFFFCCCC"/>
                </patternFill>
              </fill>
            </x14:dxf>
          </x14:cfRule>
          <x14:cfRule type="expression" priority="280" id="{B155E1E9-9B74-47B6-8EF4-A0F351BDA1AC}">
            <xm:f>AND($AW37=設定!$B$7,設定!$B$7&lt;&gt;"")</xm:f>
            <x14:dxf>
              <fill>
                <patternFill>
                  <bgColor rgb="FFFFEECC"/>
                </patternFill>
              </fill>
            </x14:dxf>
          </x14:cfRule>
          <x14:cfRule type="expression" priority="281" id="{41EAB414-72C3-4386-9CA7-6C46BCCBB01F}">
            <xm:f>AND($AW37=設定!$B$6,設定!$B$6&lt;&gt;"")</xm:f>
            <x14:dxf>
              <fill>
                <patternFill>
                  <bgColor rgb="FFF1E5DB"/>
                </patternFill>
              </fill>
            </x14:dxf>
          </x14:cfRule>
          <xm:sqref>AV37:AW54 AV56:AW66 AV68:AW125</xm:sqref>
        </x14:conditionalFormatting>
        <x14:conditionalFormatting xmlns:xm="http://schemas.microsoft.com/office/excel/2006/main">
          <x14:cfRule type="expression" priority="268" id="{D49F38EB-F1E0-4DF3-9E6A-90551E1C563E}">
            <xm:f>AND($AW37=設定!$B$19,設定!$B$19&lt;&gt;"")</xm:f>
            <x14:dxf>
              <fill>
                <patternFill>
                  <bgColor rgb="FFFFCCDD"/>
                </patternFill>
              </fill>
            </x14:dxf>
          </x14:cfRule>
          <xm:sqref>AV68:AW125 AV37:AW54 AV56:AW66</xm:sqref>
        </x14:conditionalFormatting>
        <x14:conditionalFormatting xmlns:xm="http://schemas.microsoft.com/office/excel/2006/main">
          <x14:cfRule type="expression" priority="246" id="{8A38C7D8-1B57-415E-AB21-CDF3C07C57DB}">
            <xm:f>AND($AY37=設定!$B$8,設定!$B$8&lt;&gt;"")</xm:f>
            <x14:dxf>
              <fill>
                <patternFill>
                  <bgColor rgb="FFFFFFCC"/>
                </patternFill>
              </fill>
            </x14:dxf>
          </x14:cfRule>
          <x14:cfRule type="expression" priority="245" id="{2611E522-123D-4D29-9A0F-FA35D793A119}">
            <xm:f>AND($AY37=設定!$B$9,設定!$B$9&lt;&gt;"")</xm:f>
            <x14:dxf>
              <fill>
                <patternFill>
                  <bgColor rgb="FFEEFFCC"/>
                </patternFill>
              </fill>
            </x14:dxf>
          </x14:cfRule>
          <x14:cfRule type="expression" priority="244" id="{4F24E42D-77CB-42E8-A6B1-9806861306AC}">
            <xm:f>AND($AY37=設定!$B$10,設定!$B$10&lt;&gt;"")</xm:f>
            <x14:dxf>
              <fill>
                <patternFill>
                  <bgColor rgb="FFDDFFCC"/>
                </patternFill>
              </fill>
            </x14:dxf>
          </x14:cfRule>
          <x14:cfRule type="expression" priority="243" id="{02A90287-AA03-4B1B-BB39-D4505A385804}">
            <xm:f>AND($AY37=設定!$B$11,設定!$B$11&lt;&gt;"")</xm:f>
            <x14:dxf>
              <fill>
                <patternFill>
                  <bgColor rgb="FFCCFFDD"/>
                </patternFill>
              </fill>
            </x14:dxf>
          </x14:cfRule>
          <x14:cfRule type="expression" priority="242" id="{895BA932-907D-4803-9B58-10A3BD6A0BB1}">
            <xm:f>AND($AY37=設定!$B$12,設定!$B$12&lt;&gt;"")</xm:f>
            <x14:dxf>
              <fill>
                <patternFill>
                  <bgColor rgb="FFCFFCFC"/>
                </patternFill>
              </fill>
            </x14:dxf>
          </x14:cfRule>
          <x14:cfRule type="expression" priority="241" id="{E5FE961A-E936-4425-AFF5-61ADE06DE533}">
            <xm:f>AND($AY37=設定!$B$13,設定!$B$13&lt;&gt;"")</xm:f>
            <x14:dxf>
              <fill>
                <patternFill>
                  <bgColor rgb="FFCCEEFF"/>
                </patternFill>
              </fill>
            </x14:dxf>
          </x14:cfRule>
          <x14:cfRule type="expression" priority="240" id="{79F0D6A1-415D-4F17-ADEB-2D5B61CE5FA3}">
            <xm:f>AND($AY37=設定!$B$14,設定!$B$14&lt;&gt;"")</xm:f>
            <x14:dxf>
              <fill>
                <patternFill>
                  <bgColor rgb="FFCCDDFF"/>
                </patternFill>
              </fill>
            </x14:dxf>
          </x14:cfRule>
          <x14:cfRule type="expression" priority="239" id="{5B356D15-CE44-4D8F-88FE-2F91831960B7}">
            <xm:f>AND($AY37=設定!$B$15,設定!$B$15&lt;&gt;"")</xm:f>
            <x14:dxf>
              <fill>
                <patternFill>
                  <bgColor rgb="FFD6D6F5"/>
                </patternFill>
              </fill>
            </x14:dxf>
          </x14:cfRule>
          <x14:cfRule type="expression" priority="238" id="{F68A2434-044C-4B4B-ABC3-B3DC9731ABF0}">
            <xm:f>AND($AY37=設定!$B$16,設定!$B$16&lt;&gt;"")</xm:f>
            <x14:dxf>
              <fill>
                <patternFill>
                  <bgColor rgb="FFEECCFF"/>
                </patternFill>
              </fill>
            </x14:dxf>
          </x14:cfRule>
          <x14:cfRule type="expression" priority="237" id="{2C88247C-CE68-419F-BDEC-00EA21EBF587}">
            <xm:f>AND($AY37=設定!$B$17,設定!$B$17&lt;&gt;"")</xm:f>
            <x14:dxf>
              <fill>
                <patternFill>
                  <bgColor rgb="FFFFCCFF"/>
                </patternFill>
              </fill>
            </x14:dxf>
          </x14:cfRule>
          <x14:cfRule type="expression" priority="236" id="{3F6E3A73-CD78-4CDB-B6BA-990CB998CF80}">
            <xm:f>AND($AY37=設定!$B$18,設定!$B$18&lt;&gt;"")</xm:f>
            <x14:dxf>
              <fill>
                <patternFill>
                  <bgColor rgb="FFF7D4EB"/>
                </patternFill>
              </fill>
            </x14:dxf>
          </x14:cfRule>
          <x14:cfRule type="expression" priority="249" id="{CE53B716-B512-45D3-88BE-5180D684D3F3}">
            <xm:f>AND($AY37=設定!$B$5,設定!$B$5&lt;&gt;"")</xm:f>
            <x14:dxf>
              <fill>
                <patternFill>
                  <bgColor rgb="FFFFCCCC"/>
                </patternFill>
              </fill>
            </x14:dxf>
          </x14:cfRule>
          <x14:cfRule type="expression" priority="247" id="{71983479-58E8-4C26-852F-F805110FF6EF}">
            <xm:f>AND($AY37=設定!$B$7,設定!$B$7&lt;&gt;"")</xm:f>
            <x14:dxf>
              <fill>
                <patternFill>
                  <bgColor rgb="FFFFEECC"/>
                </patternFill>
              </fill>
            </x14:dxf>
          </x14:cfRule>
          <x14:cfRule type="expression" priority="248" id="{F98C7DB3-B39D-4179-92B2-EB34487521E4}">
            <xm:f>AND($AY37=設定!$B$6,設定!$B$6&lt;&gt;"")</xm:f>
            <x14:dxf>
              <fill>
                <patternFill>
                  <bgColor rgb="FFF1E5DB"/>
                </patternFill>
              </fill>
            </x14:dxf>
          </x14:cfRule>
          <xm:sqref>AX37:AY54 AX56:AY66 AX68:AY125</xm:sqref>
        </x14:conditionalFormatting>
        <x14:conditionalFormatting xmlns:xm="http://schemas.microsoft.com/office/excel/2006/main">
          <x14:cfRule type="expression" priority="235" id="{1B0CF0C6-1186-46B7-920B-585B93721E77}">
            <xm:f>AND($AY37=設定!$B$19,設定!$B$19&lt;&gt;"")</xm:f>
            <x14:dxf>
              <fill>
                <patternFill>
                  <bgColor rgb="FFFFCCDD"/>
                </patternFill>
              </fill>
            </x14:dxf>
          </x14:cfRule>
          <xm:sqref>AX68:AY125 AX37:AY54 AX56:AY66</xm:sqref>
        </x14:conditionalFormatting>
        <x14:conditionalFormatting xmlns:xm="http://schemas.microsoft.com/office/excel/2006/main">
          <x14:cfRule type="expression" priority="213" id="{E4A0BC17-191F-43E3-A09A-80FAC9698662}">
            <xm:f>AND($BA37=設定!$B$8,設定!$B$8&lt;&gt;"")</xm:f>
            <x14:dxf>
              <fill>
                <patternFill>
                  <bgColor rgb="FFFFFFCC"/>
                </patternFill>
              </fill>
            </x14:dxf>
          </x14:cfRule>
          <x14:cfRule type="expression" priority="212" id="{DDACE091-A5FF-41A4-A91D-45FCB5F0F2BB}">
            <xm:f>AND($BA37=設定!$B$9,設定!$B$9&lt;&gt;"")</xm:f>
            <x14:dxf>
              <fill>
                <patternFill>
                  <bgColor rgb="FFEEFFCC"/>
                </patternFill>
              </fill>
            </x14:dxf>
          </x14:cfRule>
          <x14:cfRule type="expression" priority="211" id="{D6854895-6178-4594-9740-A8DEAD0F1B7A}">
            <xm:f>AND($BA37=設定!$B$10,設定!$B$10&lt;&gt;"")</xm:f>
            <x14:dxf>
              <fill>
                <patternFill>
                  <bgColor rgb="FFDDFFCC"/>
                </patternFill>
              </fill>
            </x14:dxf>
          </x14:cfRule>
          <x14:cfRule type="expression" priority="210" id="{B194FB43-A94A-4FBB-B79E-C2F39E71CD0F}">
            <xm:f>AND($BA37=設定!$B$11,設定!$B$11&lt;&gt;"")</xm:f>
            <x14:dxf>
              <fill>
                <patternFill>
                  <bgColor rgb="FFCCFFDD"/>
                </patternFill>
              </fill>
            </x14:dxf>
          </x14:cfRule>
          <x14:cfRule type="expression" priority="209" id="{317D6267-F3BC-4EED-BC12-E5424D14BAD6}">
            <xm:f>AND($BA37=設定!$B$12,設定!$B$12&lt;&gt;"")</xm:f>
            <x14:dxf>
              <fill>
                <patternFill>
                  <bgColor rgb="FFCFFCFC"/>
                </patternFill>
              </fill>
            </x14:dxf>
          </x14:cfRule>
          <x14:cfRule type="expression" priority="208" id="{1FE1333E-8DF8-41E2-BA9C-A669B5BD9838}">
            <xm:f>AND($BA37=設定!$B$13,設定!$B$13&lt;&gt;"")</xm:f>
            <x14:dxf>
              <fill>
                <patternFill>
                  <bgColor rgb="FFCCEEFF"/>
                </patternFill>
              </fill>
            </x14:dxf>
          </x14:cfRule>
          <x14:cfRule type="expression" priority="207" id="{6CFFC221-93A7-4DFC-98E1-86C2AF26A8F6}">
            <xm:f>AND($BA37=設定!$B$14,設定!$B$14&lt;&gt;"")</xm:f>
            <x14:dxf>
              <fill>
                <patternFill>
                  <bgColor rgb="FFCCDDFF"/>
                </patternFill>
              </fill>
            </x14:dxf>
          </x14:cfRule>
          <x14:cfRule type="expression" priority="206" id="{0C377E0E-88CA-4B1E-9EE0-AF08EE9AA1D5}">
            <xm:f>AND($BA37=設定!$B$15,設定!$B$15&lt;&gt;"")</xm:f>
            <x14:dxf>
              <fill>
                <patternFill>
                  <bgColor rgb="FFD6D6F5"/>
                </patternFill>
              </fill>
            </x14:dxf>
          </x14:cfRule>
          <x14:cfRule type="expression" priority="205" id="{75CF2E1A-3625-415A-9C62-3ED3778F9204}">
            <xm:f>AND($BA37=設定!$B$16,設定!$B$16&lt;&gt;"")</xm:f>
            <x14:dxf>
              <fill>
                <patternFill>
                  <bgColor rgb="FFEECCFF"/>
                </patternFill>
              </fill>
            </x14:dxf>
          </x14:cfRule>
          <x14:cfRule type="expression" priority="204" id="{1D6C3B19-C9AB-4835-B445-FB5D248A3158}">
            <xm:f>AND($BA37=設定!$B$17,設定!$B$17&lt;&gt;"")</xm:f>
            <x14:dxf>
              <fill>
                <patternFill>
                  <bgColor rgb="FFFFCCFF"/>
                </patternFill>
              </fill>
            </x14:dxf>
          </x14:cfRule>
          <x14:cfRule type="expression" priority="203" id="{94F653AA-18F7-4D13-98EA-CDE785A8C4BF}">
            <xm:f>AND($BA37=設定!$B$18,設定!$B$18&lt;&gt;"")</xm:f>
            <x14:dxf>
              <fill>
                <patternFill>
                  <bgColor rgb="FFF7D4EB"/>
                </patternFill>
              </fill>
            </x14:dxf>
          </x14:cfRule>
          <x14:cfRule type="expression" priority="216" id="{52B97895-7B53-45C2-A8B6-EB4562A5EEF5}">
            <xm:f>AND($BA37=設定!$B$5,設定!$B$5&lt;&gt;"")</xm:f>
            <x14:dxf>
              <fill>
                <patternFill>
                  <bgColor rgb="FFFFCCCC"/>
                </patternFill>
              </fill>
            </x14:dxf>
          </x14:cfRule>
          <x14:cfRule type="expression" priority="214" id="{4FE1F014-A907-41BF-9EE9-80F258652C79}">
            <xm:f>AND($BA37=設定!$B$7,設定!$B$7&lt;&gt;"")</xm:f>
            <x14:dxf>
              <fill>
                <patternFill>
                  <bgColor rgb="FFFFEECC"/>
                </patternFill>
              </fill>
            </x14:dxf>
          </x14:cfRule>
          <x14:cfRule type="expression" priority="215" id="{414DFA49-0F2E-463D-B0C3-7C033B2BAD22}">
            <xm:f>AND($BA37=設定!$B$6,設定!$B$6&lt;&gt;"")</xm:f>
            <x14:dxf>
              <fill>
                <patternFill>
                  <bgColor rgb="FFF1E5DB"/>
                </patternFill>
              </fill>
            </x14:dxf>
          </x14:cfRule>
          <xm:sqref>AZ37:BA54 AZ56:BA66 AZ68:BA125</xm:sqref>
        </x14:conditionalFormatting>
        <x14:conditionalFormatting xmlns:xm="http://schemas.microsoft.com/office/excel/2006/main">
          <x14:cfRule type="expression" priority="202" id="{F7D800F7-765D-43A6-90E4-897D974BB088}">
            <xm:f>AND($BA37=設定!$B$19,設定!$B$19&lt;&gt;"")</xm:f>
            <x14:dxf>
              <fill>
                <patternFill>
                  <bgColor rgb="FFFFCCDD"/>
                </patternFill>
              </fill>
            </x14:dxf>
          </x14:cfRule>
          <xm:sqref>AZ68:BA125 AZ37:BA54 AZ56:BA66</xm:sqref>
        </x14:conditionalFormatting>
        <x14:conditionalFormatting xmlns:xm="http://schemas.microsoft.com/office/excel/2006/main">
          <x14:cfRule type="expression" priority="180" id="{9D2ABE3E-B3A7-4B5F-B02E-69859B24A8B3}">
            <xm:f>AND($BC37=設定!$B$8,設定!$B$8&lt;&gt;"")</xm:f>
            <x14:dxf>
              <fill>
                <patternFill>
                  <bgColor rgb="FFFFFFCC"/>
                </patternFill>
              </fill>
            </x14:dxf>
          </x14:cfRule>
          <x14:cfRule type="expression" priority="179" id="{C2BB6A23-04A6-4E2D-BC44-7E5FB9BA74A5}">
            <xm:f>AND($BC37=設定!$B$9,設定!$B$9&lt;&gt;"")</xm:f>
            <x14:dxf>
              <fill>
                <patternFill>
                  <bgColor rgb="FFEEFFCC"/>
                </patternFill>
              </fill>
            </x14:dxf>
          </x14:cfRule>
          <x14:cfRule type="expression" priority="178" id="{297ADE8F-E982-4D70-B924-C9055ACA98CC}">
            <xm:f>AND($BC37=設定!$B$10,設定!$B$10&lt;&gt;"")</xm:f>
            <x14:dxf>
              <fill>
                <patternFill>
                  <bgColor rgb="FFDDFFCC"/>
                </patternFill>
              </fill>
            </x14:dxf>
          </x14:cfRule>
          <x14:cfRule type="expression" priority="177" id="{2226F2AE-56B0-414A-AC35-3295E3FFF0D3}">
            <xm:f>AND($BC37=設定!$B$11,設定!$B$11&lt;&gt;"")</xm:f>
            <x14:dxf>
              <fill>
                <patternFill>
                  <bgColor rgb="FFCCFFDD"/>
                </patternFill>
              </fill>
            </x14:dxf>
          </x14:cfRule>
          <x14:cfRule type="expression" priority="176" id="{42505B66-E69E-4089-8423-33BA83597A10}">
            <xm:f>AND($BC37=設定!$B$12,設定!$B$12&lt;&gt;"")</xm:f>
            <x14:dxf>
              <fill>
                <patternFill>
                  <bgColor rgb="FFCFFCFC"/>
                </patternFill>
              </fill>
            </x14:dxf>
          </x14:cfRule>
          <x14:cfRule type="expression" priority="175" id="{447A3832-E97E-4AC9-A5DF-9F8DC6C7882D}">
            <xm:f>AND($BC37=設定!$B$13,設定!$B$13&lt;&gt;"")</xm:f>
            <x14:dxf>
              <fill>
                <patternFill>
                  <bgColor rgb="FFCCEEFF"/>
                </patternFill>
              </fill>
            </x14:dxf>
          </x14:cfRule>
          <x14:cfRule type="expression" priority="174" id="{E16AE484-7F35-4A1B-B1BC-F3ABB5D6B017}">
            <xm:f>AND($BC37=設定!$B$14,設定!$B$14&lt;&gt;"")</xm:f>
            <x14:dxf>
              <fill>
                <patternFill>
                  <bgColor rgb="FFCCDDFF"/>
                </patternFill>
              </fill>
            </x14:dxf>
          </x14:cfRule>
          <x14:cfRule type="expression" priority="173" id="{D22EA59A-8A29-4067-839B-81B012E9F99F}">
            <xm:f>AND($BC37=設定!$B$15,設定!$B$15&lt;&gt;"")</xm:f>
            <x14:dxf>
              <fill>
                <patternFill>
                  <bgColor rgb="FFD6D6F5"/>
                </patternFill>
              </fill>
            </x14:dxf>
          </x14:cfRule>
          <x14:cfRule type="expression" priority="172" id="{8A47A751-6F99-49AD-8799-6A791741FEA9}">
            <xm:f>AND($BC37=設定!$B$16,設定!$B$16&lt;&gt;"")</xm:f>
            <x14:dxf>
              <fill>
                <patternFill>
                  <bgColor rgb="FFEECCFF"/>
                </patternFill>
              </fill>
            </x14:dxf>
          </x14:cfRule>
          <x14:cfRule type="expression" priority="171" id="{5ABE7323-7E58-49C1-8348-8FFFF768ECCB}">
            <xm:f>AND($BC37=設定!$B$17,設定!$B$17&lt;&gt;"")</xm:f>
            <x14:dxf>
              <fill>
                <patternFill>
                  <bgColor rgb="FFFFCCFF"/>
                </patternFill>
              </fill>
            </x14:dxf>
          </x14:cfRule>
          <x14:cfRule type="expression" priority="170" id="{E70248C2-818E-4349-9DA6-603C6AF657F7}">
            <xm:f>AND($BC37=設定!$B$18,設定!$B$18&lt;&gt;"")</xm:f>
            <x14:dxf>
              <fill>
                <patternFill>
                  <bgColor rgb="FFF7D4EB"/>
                </patternFill>
              </fill>
            </x14:dxf>
          </x14:cfRule>
          <x14:cfRule type="expression" priority="183" id="{31229ED0-758D-4F9C-B1AD-2AD1DE12E406}">
            <xm:f>AND($BC37=設定!$B$5,設定!$B$5&lt;&gt;"")</xm:f>
            <x14:dxf>
              <fill>
                <patternFill>
                  <bgColor rgb="FFFFCCCC"/>
                </patternFill>
              </fill>
            </x14:dxf>
          </x14:cfRule>
          <x14:cfRule type="expression" priority="181" id="{2A31466F-2C2A-48F0-977D-2CD234E65ECB}">
            <xm:f>AND($BC37=設定!$B$7,設定!$B$7&lt;&gt;"")</xm:f>
            <x14:dxf>
              <fill>
                <patternFill>
                  <bgColor rgb="FFFFEECC"/>
                </patternFill>
              </fill>
            </x14:dxf>
          </x14:cfRule>
          <x14:cfRule type="expression" priority="182" id="{943C74CF-ACC4-4625-B651-A0F30B2749D5}">
            <xm:f>AND($BC37=設定!$B$6,設定!$B$6&lt;&gt;"")</xm:f>
            <x14:dxf>
              <fill>
                <patternFill>
                  <bgColor rgb="FFF1E5DB"/>
                </patternFill>
              </fill>
            </x14:dxf>
          </x14:cfRule>
          <xm:sqref>BB37:BC54 BB56:BC66 BB68:BC125</xm:sqref>
        </x14:conditionalFormatting>
        <x14:conditionalFormatting xmlns:xm="http://schemas.microsoft.com/office/excel/2006/main">
          <x14:cfRule type="expression" priority="169" id="{A8DF0098-67F6-4613-A4B4-DDFEF3FC821D}">
            <xm:f>AND($BC37=設定!$B$19,設定!$B$19&lt;&gt;"")</xm:f>
            <x14:dxf>
              <fill>
                <patternFill>
                  <bgColor rgb="FFFFCCDD"/>
                </patternFill>
              </fill>
            </x14:dxf>
          </x14:cfRule>
          <xm:sqref>BB68:BC125 BB37:BC54 BB56:BC66</xm:sqref>
        </x14:conditionalFormatting>
        <x14:conditionalFormatting xmlns:xm="http://schemas.microsoft.com/office/excel/2006/main">
          <x14:cfRule type="expression" priority="147" id="{9B42C0C2-AD2B-4BCF-A13E-01D6465031CD}">
            <xm:f>AND($BE37=設定!$B$8,設定!$B$8&lt;&gt;"")</xm:f>
            <x14:dxf>
              <fill>
                <patternFill>
                  <bgColor rgb="FFFFFFCC"/>
                </patternFill>
              </fill>
            </x14:dxf>
          </x14:cfRule>
          <x14:cfRule type="expression" priority="146" id="{1FC4C2FE-8EB2-414B-BFC2-EFEABB06F50E}">
            <xm:f>AND($BE37=設定!$B$9,設定!$B$9&lt;&gt;"")</xm:f>
            <x14:dxf>
              <fill>
                <patternFill>
                  <bgColor rgb="FFEEFFCC"/>
                </patternFill>
              </fill>
            </x14:dxf>
          </x14:cfRule>
          <x14:cfRule type="expression" priority="145" id="{033F7DF7-1E92-4D7B-94A0-17A2042E52F7}">
            <xm:f>AND($BE37=設定!$B$10,設定!$B$10&lt;&gt;"")</xm:f>
            <x14:dxf>
              <fill>
                <patternFill>
                  <bgColor rgb="FFDDFFCC"/>
                </patternFill>
              </fill>
            </x14:dxf>
          </x14:cfRule>
          <x14:cfRule type="expression" priority="144" id="{49729FC4-71F0-453E-B3B2-689392C2B4BA}">
            <xm:f>AND($BE37=設定!$B$11,設定!$B$11&lt;&gt;"")</xm:f>
            <x14:dxf>
              <fill>
                <patternFill>
                  <bgColor rgb="FFCCFFDD"/>
                </patternFill>
              </fill>
            </x14:dxf>
          </x14:cfRule>
          <x14:cfRule type="expression" priority="143" id="{274C5BD2-FB22-446B-A460-03EF997F9899}">
            <xm:f>AND($BE37=設定!$B$12,設定!$B$12&lt;&gt;"")</xm:f>
            <x14:dxf>
              <fill>
                <patternFill>
                  <bgColor rgb="FFCFFCFC"/>
                </patternFill>
              </fill>
            </x14:dxf>
          </x14:cfRule>
          <x14:cfRule type="expression" priority="142" id="{89FA5522-659B-479F-8284-9632FC969954}">
            <xm:f>AND($BE37=設定!$B$13,設定!$B$13&lt;&gt;"")</xm:f>
            <x14:dxf>
              <fill>
                <patternFill>
                  <bgColor rgb="FFCCEEFF"/>
                </patternFill>
              </fill>
            </x14:dxf>
          </x14:cfRule>
          <x14:cfRule type="expression" priority="141" id="{8F35DB71-A6B1-453A-AB35-129B97DE27A8}">
            <xm:f>AND($BE37=設定!$B$14,設定!$B$14&lt;&gt;"")</xm:f>
            <x14:dxf>
              <fill>
                <patternFill>
                  <bgColor rgb="FFCCDDFF"/>
                </patternFill>
              </fill>
            </x14:dxf>
          </x14:cfRule>
          <x14:cfRule type="expression" priority="140" id="{1C36C149-0BAD-43A5-B855-5D17C126287E}">
            <xm:f>AND($BE37=設定!$B$15,設定!$B$15&lt;&gt;"")</xm:f>
            <x14:dxf>
              <fill>
                <patternFill>
                  <bgColor rgb="FFD6D6F5"/>
                </patternFill>
              </fill>
            </x14:dxf>
          </x14:cfRule>
          <x14:cfRule type="expression" priority="139" id="{ACD94D3C-3E61-4EE1-86F3-4EE242DB9961}">
            <xm:f>AND($BE37=設定!$B$16,設定!$B$16&lt;&gt;"")</xm:f>
            <x14:dxf>
              <fill>
                <patternFill>
                  <bgColor rgb="FFEECCFF"/>
                </patternFill>
              </fill>
            </x14:dxf>
          </x14:cfRule>
          <x14:cfRule type="expression" priority="138" id="{BF428ED4-F416-405C-A695-413CF0CED76A}">
            <xm:f>AND($BE37=設定!$B$17,設定!$B$17&lt;&gt;"")</xm:f>
            <x14:dxf>
              <fill>
                <patternFill>
                  <bgColor rgb="FFFFCCFF"/>
                </patternFill>
              </fill>
            </x14:dxf>
          </x14:cfRule>
          <x14:cfRule type="expression" priority="137" id="{DEDDE244-D97F-4871-98EB-7AC1F63E5556}">
            <xm:f>AND($BE37=設定!$B$18,設定!$B$18&lt;&gt;"")</xm:f>
            <x14:dxf>
              <fill>
                <patternFill>
                  <bgColor rgb="FFF7D4EB"/>
                </patternFill>
              </fill>
            </x14:dxf>
          </x14:cfRule>
          <x14:cfRule type="expression" priority="150" id="{6507FDED-32F8-4DD2-8C95-8CBD19A32736}">
            <xm:f>AND($BE37=設定!$B$5,設定!$B$5&lt;&gt;"")</xm:f>
            <x14:dxf>
              <fill>
                <patternFill>
                  <bgColor rgb="FFFFCCCC"/>
                </patternFill>
              </fill>
            </x14:dxf>
          </x14:cfRule>
          <x14:cfRule type="expression" priority="148" id="{90BA199A-D1FB-406D-BFCA-CCB55AA8BD9B}">
            <xm:f>AND($BE37=設定!$B$7,設定!$B$7&lt;&gt;"")</xm:f>
            <x14:dxf>
              <fill>
                <patternFill>
                  <bgColor rgb="FFFFEECC"/>
                </patternFill>
              </fill>
            </x14:dxf>
          </x14:cfRule>
          <x14:cfRule type="expression" priority="149" id="{77968002-C21E-4E06-8140-1CE00EE110C1}">
            <xm:f>AND($BE37=設定!$B$6,設定!$B$6&lt;&gt;"")</xm:f>
            <x14:dxf>
              <fill>
                <patternFill>
                  <bgColor rgb="FFF1E5DB"/>
                </patternFill>
              </fill>
            </x14:dxf>
          </x14:cfRule>
          <xm:sqref>BD37:BE54 BD56:BE66 BD68:BE125</xm:sqref>
        </x14:conditionalFormatting>
        <x14:conditionalFormatting xmlns:xm="http://schemas.microsoft.com/office/excel/2006/main">
          <x14:cfRule type="expression" priority="136" id="{99EDCF7B-DFA9-41A1-8E3C-9CE2BC5F0576}">
            <xm:f>AND($BE37=設定!$B$19,設定!$B$19&lt;&gt;"")</xm:f>
            <x14:dxf>
              <fill>
                <patternFill>
                  <bgColor rgb="FFFFCCDD"/>
                </patternFill>
              </fill>
            </x14:dxf>
          </x14:cfRule>
          <xm:sqref>BD68:BE125 BD37:BE54 BD56:BE66</xm:sqref>
        </x14:conditionalFormatting>
        <x14:conditionalFormatting xmlns:xm="http://schemas.microsoft.com/office/excel/2006/main">
          <x14:cfRule type="expression" priority="114" id="{47D12FC7-B9FE-44FA-AECD-CB794B939555}">
            <xm:f>AND($BG37=設定!$B$8,設定!$B$8&lt;&gt;"")</xm:f>
            <x14:dxf>
              <fill>
                <patternFill>
                  <bgColor rgb="FFFFFFCC"/>
                </patternFill>
              </fill>
            </x14:dxf>
          </x14:cfRule>
          <x14:cfRule type="expression" priority="113" id="{2422FBC0-7AFD-47F8-800C-F41E6655CD4A}">
            <xm:f>AND($BG37=設定!$B$9,設定!$B$9&lt;&gt;"")</xm:f>
            <x14:dxf>
              <fill>
                <patternFill>
                  <bgColor rgb="FFEEFFCC"/>
                </patternFill>
              </fill>
            </x14:dxf>
          </x14:cfRule>
          <x14:cfRule type="expression" priority="112" id="{5446FD7F-7CED-458D-A6D7-5E6824AF52FE}">
            <xm:f>AND($BG37=設定!$B$10,設定!$B$10&lt;&gt;"")</xm:f>
            <x14:dxf>
              <fill>
                <patternFill>
                  <bgColor rgb="FFDDFFCC"/>
                </patternFill>
              </fill>
            </x14:dxf>
          </x14:cfRule>
          <x14:cfRule type="expression" priority="111" id="{3494AF72-97A6-49F0-862B-ECC28B423AC9}">
            <xm:f>AND($BG37=設定!$B$11,設定!$B$11&lt;&gt;"")</xm:f>
            <x14:dxf>
              <fill>
                <patternFill>
                  <bgColor rgb="FFCCFFDD"/>
                </patternFill>
              </fill>
            </x14:dxf>
          </x14:cfRule>
          <x14:cfRule type="expression" priority="110" id="{A3C2DDC1-F9D0-44C4-B46D-733FE434D2DA}">
            <xm:f>AND($BG37=設定!$B$12,設定!$B$12&lt;&gt;"")</xm:f>
            <x14:dxf>
              <fill>
                <patternFill>
                  <bgColor rgb="FFCFFCFC"/>
                </patternFill>
              </fill>
            </x14:dxf>
          </x14:cfRule>
          <x14:cfRule type="expression" priority="109" id="{2E9714DE-3BA6-4F51-A549-4301FF1211F7}">
            <xm:f>AND($BG37=設定!$B$13,設定!$B$13&lt;&gt;"")</xm:f>
            <x14:dxf>
              <fill>
                <patternFill>
                  <bgColor rgb="FFCCEEFF"/>
                </patternFill>
              </fill>
            </x14:dxf>
          </x14:cfRule>
          <x14:cfRule type="expression" priority="108" id="{0D10EC5B-5252-4BCE-ADA1-877B8B6B1BD2}">
            <xm:f>AND($BG37=設定!$B$14,設定!$B$14&lt;&gt;"")</xm:f>
            <x14:dxf>
              <fill>
                <patternFill>
                  <bgColor rgb="FFCCDDFF"/>
                </patternFill>
              </fill>
            </x14:dxf>
          </x14:cfRule>
          <x14:cfRule type="expression" priority="107" id="{67FAD27B-5FD3-46BC-A7C2-08B0605DB04B}">
            <xm:f>AND($BG37=設定!$B$15,設定!$B$15&lt;&gt;"")</xm:f>
            <x14:dxf>
              <fill>
                <patternFill>
                  <bgColor rgb="FFD6D6F5"/>
                </patternFill>
              </fill>
            </x14:dxf>
          </x14:cfRule>
          <x14:cfRule type="expression" priority="106" id="{3AF513EA-78DC-4273-BB38-6E1DF6ACD58F}">
            <xm:f>AND($BG37=設定!$B$16,設定!$B$16&lt;&gt;"")</xm:f>
            <x14:dxf>
              <fill>
                <patternFill>
                  <bgColor rgb="FFEECCFF"/>
                </patternFill>
              </fill>
            </x14:dxf>
          </x14:cfRule>
          <x14:cfRule type="expression" priority="105" id="{B53A9CB3-4893-442C-87AE-D0DFCA5F2C5A}">
            <xm:f>AND($BG37=設定!$B$17,設定!$B$17&lt;&gt;"")</xm:f>
            <x14:dxf>
              <fill>
                <patternFill>
                  <bgColor rgb="FFFFCCFF"/>
                </patternFill>
              </fill>
            </x14:dxf>
          </x14:cfRule>
          <x14:cfRule type="expression" priority="104" id="{8A3554CC-1B58-4DE5-9152-5C1FB7050AA7}">
            <xm:f>AND($BG37=設定!$B$18,設定!$B$18&lt;&gt;"")</xm:f>
            <x14:dxf>
              <fill>
                <patternFill>
                  <bgColor rgb="FFF7D4EB"/>
                </patternFill>
              </fill>
            </x14:dxf>
          </x14:cfRule>
          <x14:cfRule type="expression" priority="117" id="{C579D76D-F7D5-43A3-B1A6-D31CCB32E27C}">
            <xm:f>AND($BG37=設定!$B$5,設定!$B$5&lt;&gt;"")</xm:f>
            <x14:dxf>
              <fill>
                <patternFill>
                  <bgColor rgb="FFFFCCCC"/>
                </patternFill>
              </fill>
            </x14:dxf>
          </x14:cfRule>
          <x14:cfRule type="expression" priority="115" id="{F1690B8A-B5D9-4E79-89E1-0BAA1D69DA17}">
            <xm:f>AND($BG37=設定!$B$7,設定!$B$7&lt;&gt;"")</xm:f>
            <x14:dxf>
              <fill>
                <patternFill>
                  <bgColor rgb="FFFFEECC"/>
                </patternFill>
              </fill>
            </x14:dxf>
          </x14:cfRule>
          <x14:cfRule type="expression" priority="116" id="{BE7D9434-DDAA-46F8-A735-E1995402D094}">
            <xm:f>AND($BG37=設定!$B$6,設定!$B$6&lt;&gt;"")</xm:f>
            <x14:dxf>
              <fill>
                <patternFill>
                  <bgColor rgb="FFF1E5DB"/>
                </patternFill>
              </fill>
            </x14:dxf>
          </x14:cfRule>
          <xm:sqref>BF37:BG54 BF56:BG66 BF68:BG125</xm:sqref>
        </x14:conditionalFormatting>
        <x14:conditionalFormatting xmlns:xm="http://schemas.microsoft.com/office/excel/2006/main">
          <x14:cfRule type="expression" priority="103" id="{FC8AA35A-EC4B-4046-9687-CC2CD9D3E978}">
            <xm:f>AND($BG37=設定!$B$19,設定!$B$19&lt;&gt;"")</xm:f>
            <x14:dxf>
              <fill>
                <patternFill>
                  <bgColor rgb="FFFFCCDD"/>
                </patternFill>
              </fill>
            </x14:dxf>
          </x14:cfRule>
          <xm:sqref>BF68:BG125 BF37:BG54 BF56:BG66</xm:sqref>
        </x14:conditionalFormatting>
        <x14:conditionalFormatting xmlns:xm="http://schemas.microsoft.com/office/excel/2006/main">
          <x14:cfRule type="expression" priority="81" id="{5975519F-20CC-4E54-B7E8-3764DAD844AD}">
            <xm:f>AND($BI37=設定!$B$8,設定!$B$8&lt;&gt;"")</xm:f>
            <x14:dxf>
              <fill>
                <patternFill>
                  <bgColor rgb="FFFFFFCC"/>
                </patternFill>
              </fill>
            </x14:dxf>
          </x14:cfRule>
          <x14:cfRule type="expression" priority="80" id="{439FFDC3-F5BF-4273-AA84-1503AD298EB4}">
            <xm:f>AND($BI37=設定!$B$9,設定!$B$9&lt;&gt;"")</xm:f>
            <x14:dxf>
              <fill>
                <patternFill>
                  <bgColor rgb="FFEEFFCC"/>
                </patternFill>
              </fill>
            </x14:dxf>
          </x14:cfRule>
          <x14:cfRule type="expression" priority="79" id="{CE1454C4-7D45-4CA9-805B-C45EC35CF876}">
            <xm:f>AND($BI37=設定!$B$10,設定!$B$10&lt;&gt;"")</xm:f>
            <x14:dxf>
              <fill>
                <patternFill>
                  <bgColor rgb="FFDDFFCC"/>
                </patternFill>
              </fill>
            </x14:dxf>
          </x14:cfRule>
          <x14:cfRule type="expression" priority="78" id="{B6F10885-3EFB-4900-8A4C-8A21821BCCDF}">
            <xm:f>AND($BI37=設定!$B$11,設定!$B$11&lt;&gt;"")</xm:f>
            <x14:dxf>
              <fill>
                <patternFill>
                  <bgColor rgb="FFCCFFDD"/>
                </patternFill>
              </fill>
            </x14:dxf>
          </x14:cfRule>
          <x14:cfRule type="expression" priority="77" id="{13B680B6-1D84-44F5-AF12-DD3A9E26EAD8}">
            <xm:f>AND($BI37=設定!$B$12,設定!$B$12&lt;&gt;"")</xm:f>
            <x14:dxf>
              <fill>
                <patternFill>
                  <bgColor rgb="FFCFFCFC"/>
                </patternFill>
              </fill>
            </x14:dxf>
          </x14:cfRule>
          <x14:cfRule type="expression" priority="76" id="{F17F0835-F0AA-4AFE-8BC7-F6A84081C068}">
            <xm:f>AND($BI37=設定!$B$13,設定!$B$13&lt;&gt;"")</xm:f>
            <x14:dxf>
              <fill>
                <patternFill>
                  <bgColor rgb="FFCCEEFF"/>
                </patternFill>
              </fill>
            </x14:dxf>
          </x14:cfRule>
          <x14:cfRule type="expression" priority="75" id="{1C19E22A-60BD-4DCC-B753-AFF31CCE492D}">
            <xm:f>AND($BI37=設定!$B$14,設定!$B$14&lt;&gt;"")</xm:f>
            <x14:dxf>
              <fill>
                <patternFill>
                  <bgColor rgb="FFCCDDFF"/>
                </patternFill>
              </fill>
            </x14:dxf>
          </x14:cfRule>
          <x14:cfRule type="expression" priority="74" id="{F07BB7ED-70F6-4272-8895-B70DB4707940}">
            <xm:f>AND($BI37=設定!$B$15,設定!$B$15&lt;&gt;"")</xm:f>
            <x14:dxf>
              <fill>
                <patternFill>
                  <bgColor rgb="FFD6D6F5"/>
                </patternFill>
              </fill>
            </x14:dxf>
          </x14:cfRule>
          <x14:cfRule type="expression" priority="73" id="{DF5D0C0E-E66D-4433-B30A-7774C4FEDDD9}">
            <xm:f>AND($BI37=設定!$B$16,設定!$B$16&lt;&gt;"")</xm:f>
            <x14:dxf>
              <fill>
                <patternFill>
                  <bgColor rgb="FFEECCFF"/>
                </patternFill>
              </fill>
            </x14:dxf>
          </x14:cfRule>
          <x14:cfRule type="expression" priority="72" id="{5CB04CF3-2D81-496E-83C1-18EB49DA0E3E}">
            <xm:f>AND($BI37=設定!$B$17,設定!$B$17&lt;&gt;"")</xm:f>
            <x14:dxf>
              <fill>
                <patternFill>
                  <bgColor rgb="FFFFCCFF"/>
                </patternFill>
              </fill>
            </x14:dxf>
          </x14:cfRule>
          <x14:cfRule type="expression" priority="71" id="{6DF5D118-62F7-44ED-90EC-DFED9F68AD94}">
            <xm:f>AND($BI37=設定!$B$18,設定!$B$18&lt;&gt;"")</xm:f>
            <x14:dxf>
              <fill>
                <patternFill>
                  <bgColor rgb="FFF7D4EB"/>
                </patternFill>
              </fill>
            </x14:dxf>
          </x14:cfRule>
          <x14:cfRule type="expression" priority="84" id="{BF643A36-1D2C-4B37-A7CC-CA7C1EB83315}">
            <xm:f>AND($BI37=設定!$B$5,設定!$B$5&lt;&gt;"")</xm:f>
            <x14:dxf>
              <fill>
                <patternFill>
                  <bgColor rgb="FFFFCCCC"/>
                </patternFill>
              </fill>
            </x14:dxf>
          </x14:cfRule>
          <x14:cfRule type="expression" priority="82" id="{7DC7FD60-B2DE-479E-92DF-EB6342D7700A}">
            <xm:f>AND($BI37=設定!$B$7,設定!$B$7&lt;&gt;"")</xm:f>
            <x14:dxf>
              <fill>
                <patternFill>
                  <bgColor rgb="FFFFEECC"/>
                </patternFill>
              </fill>
            </x14:dxf>
          </x14:cfRule>
          <x14:cfRule type="expression" priority="83" id="{EA507227-300F-4ECE-BF07-27012980A000}">
            <xm:f>AND($BI37=設定!$B$6,設定!$B$6&lt;&gt;"")</xm:f>
            <x14:dxf>
              <fill>
                <patternFill>
                  <bgColor rgb="FFF1E5DB"/>
                </patternFill>
              </fill>
            </x14:dxf>
          </x14:cfRule>
          <xm:sqref>BH37:BI54 BH56:BI66 BH68:BI125</xm:sqref>
        </x14:conditionalFormatting>
        <x14:conditionalFormatting xmlns:xm="http://schemas.microsoft.com/office/excel/2006/main">
          <x14:cfRule type="expression" priority="70" id="{A6AD047B-E90B-4F59-AD2A-709E1D8164E6}">
            <xm:f>AND($BI37=設定!$B$19,設定!$B$19&lt;&gt;"")</xm:f>
            <x14:dxf>
              <fill>
                <patternFill>
                  <bgColor rgb="FFFFCCDD"/>
                </patternFill>
              </fill>
            </x14:dxf>
          </x14:cfRule>
          <xm:sqref>BH68:BI125 BH37:BI54 BH56:BI66</xm:sqref>
        </x14:conditionalFormatting>
        <x14:conditionalFormatting xmlns:xm="http://schemas.microsoft.com/office/excel/2006/main">
          <x14:cfRule type="expression" priority="48" id="{5332EFEB-7D4A-42DA-BFB4-02AAD16B967C}">
            <xm:f>AND($BK37=設定!$B$8,設定!$B$8&lt;&gt;"")</xm:f>
            <x14:dxf>
              <fill>
                <patternFill>
                  <bgColor rgb="FFFFFFCC"/>
                </patternFill>
              </fill>
            </x14:dxf>
          </x14:cfRule>
          <x14:cfRule type="expression" priority="47" id="{11CB1D3B-0359-4FAC-AAAA-5DDDE4D493F4}">
            <xm:f>AND($BK37=設定!$B$9,設定!$B$9&lt;&gt;"")</xm:f>
            <x14:dxf>
              <fill>
                <patternFill>
                  <bgColor rgb="FFEEFFCC"/>
                </patternFill>
              </fill>
            </x14:dxf>
          </x14:cfRule>
          <x14:cfRule type="expression" priority="46" id="{FDAFEBF6-62E6-4DFC-AF45-CE13FE6C2C92}">
            <xm:f>AND($BK37=設定!$B$10,設定!$B$10&lt;&gt;"")</xm:f>
            <x14:dxf>
              <fill>
                <patternFill>
                  <bgColor rgb="FFDDFFCC"/>
                </patternFill>
              </fill>
            </x14:dxf>
          </x14:cfRule>
          <x14:cfRule type="expression" priority="45" id="{9A57E975-4EB5-47CC-8769-E6107E6524E1}">
            <xm:f>AND($BK37=設定!$B$11,設定!$B$11&lt;&gt;"")</xm:f>
            <x14:dxf>
              <fill>
                <patternFill>
                  <bgColor rgb="FFCCFFDD"/>
                </patternFill>
              </fill>
            </x14:dxf>
          </x14:cfRule>
          <x14:cfRule type="expression" priority="44" id="{46EA3679-E43A-4584-A080-95210F5AE362}">
            <xm:f>AND($BK37=設定!$B$12,設定!$B$12&lt;&gt;"")</xm:f>
            <x14:dxf>
              <fill>
                <patternFill>
                  <bgColor rgb="FFCFFCFC"/>
                </patternFill>
              </fill>
            </x14:dxf>
          </x14:cfRule>
          <x14:cfRule type="expression" priority="43" id="{4B75AC2F-07EC-4030-9C73-8BED70C81C21}">
            <xm:f>AND($BK37=設定!$B$13,設定!$B$13&lt;&gt;"")</xm:f>
            <x14:dxf>
              <fill>
                <patternFill>
                  <bgColor rgb="FFCCEEFF"/>
                </patternFill>
              </fill>
            </x14:dxf>
          </x14:cfRule>
          <x14:cfRule type="expression" priority="42" id="{66FE22EA-6345-4B33-84E6-FA6D504636C9}">
            <xm:f>AND($BK37=設定!$B$14,設定!$B$14&lt;&gt;"")</xm:f>
            <x14:dxf>
              <fill>
                <patternFill>
                  <bgColor rgb="FFCCDDFF"/>
                </patternFill>
              </fill>
            </x14:dxf>
          </x14:cfRule>
          <x14:cfRule type="expression" priority="41" id="{398DBC8B-CA20-46BD-9A99-BEFD3C165515}">
            <xm:f>AND($BK37=設定!$B$15,設定!$B$15&lt;&gt;"")</xm:f>
            <x14:dxf>
              <fill>
                <patternFill>
                  <bgColor rgb="FFD6D6F5"/>
                </patternFill>
              </fill>
            </x14:dxf>
          </x14:cfRule>
          <x14:cfRule type="expression" priority="40" id="{C93204DC-4708-4E49-8083-10B0A2E2B169}">
            <xm:f>AND($BK37=設定!$B$16,設定!$B$16&lt;&gt;"")</xm:f>
            <x14:dxf>
              <fill>
                <patternFill>
                  <bgColor rgb="FFEECCFF"/>
                </patternFill>
              </fill>
            </x14:dxf>
          </x14:cfRule>
          <x14:cfRule type="expression" priority="39" id="{1603A30D-A15F-4FA9-A01D-96BEB427BFD1}">
            <xm:f>AND($BK37=設定!$B$17,設定!$B$17&lt;&gt;"")</xm:f>
            <x14:dxf>
              <fill>
                <patternFill>
                  <bgColor rgb="FFFFCCFF"/>
                </patternFill>
              </fill>
            </x14:dxf>
          </x14:cfRule>
          <x14:cfRule type="expression" priority="38" id="{5EFC0B8B-E466-413F-9FC3-62815731F3C4}">
            <xm:f>AND($BK37=設定!$B$18,設定!$B$18&lt;&gt;"")</xm:f>
            <x14:dxf>
              <fill>
                <patternFill>
                  <bgColor rgb="FFF7D4EB"/>
                </patternFill>
              </fill>
            </x14:dxf>
          </x14:cfRule>
          <x14:cfRule type="expression" priority="51" id="{0B02CCCC-C14A-45EB-92CB-93B2B2CB4A9B}">
            <xm:f>AND($BK37=設定!$B$5,設定!$B$5&lt;&gt;"")</xm:f>
            <x14:dxf>
              <fill>
                <patternFill>
                  <bgColor rgb="FFFFCCCC"/>
                </patternFill>
              </fill>
            </x14:dxf>
          </x14:cfRule>
          <x14:cfRule type="expression" priority="49" id="{FFF8FC9F-54B2-4A4C-B08B-0B7DE841CC41}">
            <xm:f>AND($BK37=設定!$B$7,設定!$B$7&lt;&gt;"")</xm:f>
            <x14:dxf>
              <fill>
                <patternFill>
                  <bgColor rgb="FFFFEECC"/>
                </patternFill>
              </fill>
            </x14:dxf>
          </x14:cfRule>
          <x14:cfRule type="expression" priority="50" id="{0A18407F-14C9-4307-B7CA-3722A783EAD6}">
            <xm:f>AND($BK37=設定!$B$6,設定!$B$6&lt;&gt;"")</xm:f>
            <x14:dxf>
              <fill>
                <patternFill>
                  <bgColor rgb="FFF1E5DB"/>
                </patternFill>
              </fill>
            </x14:dxf>
          </x14:cfRule>
          <xm:sqref>BJ37:BK54 BJ56:BK66 BJ68:BK125</xm:sqref>
        </x14:conditionalFormatting>
        <x14:conditionalFormatting xmlns:xm="http://schemas.microsoft.com/office/excel/2006/main">
          <x14:cfRule type="expression" priority="37" id="{77FAD44C-79B3-4B55-9996-495C8F6099B6}">
            <xm:f>AND($BK37=設定!$B$19,設定!$B$19&lt;&gt;"")</xm:f>
            <x14:dxf>
              <fill>
                <patternFill>
                  <bgColor rgb="FFFFCCDD"/>
                </patternFill>
              </fill>
            </x14:dxf>
          </x14:cfRule>
          <xm:sqref>BJ68:BK125 BJ37:BK54 BJ56:BK66</xm:sqref>
        </x14:conditionalFormatting>
        <x14:conditionalFormatting xmlns:xm="http://schemas.microsoft.com/office/excel/2006/main">
          <x14:cfRule type="expression" priority="15" id="{18A8B080-0628-4F79-8DB8-14D8902E4EDE}">
            <xm:f>AND($BM37=設定!$B$8,設定!$B$8&lt;&gt;"")</xm:f>
            <x14:dxf>
              <fill>
                <patternFill>
                  <bgColor rgb="FFFFFFCC"/>
                </patternFill>
              </fill>
            </x14:dxf>
          </x14:cfRule>
          <x14:cfRule type="expression" priority="14" id="{F7B90171-6714-4C15-BC44-44443E83547A}">
            <xm:f>AND($BM37=設定!$B$9,設定!$B$9&lt;&gt;"")</xm:f>
            <x14:dxf>
              <fill>
                <patternFill>
                  <bgColor rgb="FFEEFFCC"/>
                </patternFill>
              </fill>
            </x14:dxf>
          </x14:cfRule>
          <x14:cfRule type="expression" priority="13" id="{99E0E670-7B97-43E7-81BC-5C997E57D3AD}">
            <xm:f>AND($BM37=設定!$B$10,設定!$B$10&lt;&gt;"")</xm:f>
            <x14:dxf>
              <fill>
                <patternFill>
                  <bgColor rgb="FFDDFFCC"/>
                </patternFill>
              </fill>
            </x14:dxf>
          </x14:cfRule>
          <x14:cfRule type="expression" priority="12" id="{DD944CD3-BC3D-4282-87DB-323081C0D228}">
            <xm:f>AND($BM37=設定!$B$11,設定!$B$11&lt;&gt;"")</xm:f>
            <x14:dxf>
              <fill>
                <patternFill>
                  <bgColor rgb="FFCCFFDD"/>
                </patternFill>
              </fill>
            </x14:dxf>
          </x14:cfRule>
          <x14:cfRule type="expression" priority="11" id="{8B4A0FF4-66C9-469D-9F7B-E857889EBC05}">
            <xm:f>AND($BM37=設定!$B$12,設定!$B$12&lt;&gt;"")</xm:f>
            <x14:dxf>
              <fill>
                <patternFill>
                  <bgColor rgb="FFCFFCFC"/>
                </patternFill>
              </fill>
            </x14:dxf>
          </x14:cfRule>
          <x14:cfRule type="expression" priority="18" id="{58A3E08D-49A7-43AA-9B3F-A5616AB1E78D}">
            <xm:f>AND($BM37=設定!$B$5,設定!$B$5&lt;&gt;"")</xm:f>
            <x14:dxf>
              <fill>
                <patternFill>
                  <bgColor rgb="FFFFCCCC"/>
                </patternFill>
              </fill>
            </x14:dxf>
          </x14:cfRule>
          <x14:cfRule type="expression" priority="9" id="{3CA0420A-009C-41A8-AB2D-B2280E5D8EF2}">
            <xm:f>AND($BM37=設定!$B$14,設定!$B$14&lt;&gt;"")</xm:f>
            <x14:dxf>
              <fill>
                <patternFill>
                  <bgColor rgb="FFCCDDFF"/>
                </patternFill>
              </fill>
            </x14:dxf>
          </x14:cfRule>
          <x14:cfRule type="expression" priority="8" id="{4F56A6BC-5BEE-497C-A490-445EA0B2CFC5}">
            <xm:f>AND($BM37=設定!$B$15,設定!$B$15&lt;&gt;"")</xm:f>
            <x14:dxf>
              <fill>
                <patternFill>
                  <bgColor rgb="FFD6D6F5"/>
                </patternFill>
              </fill>
            </x14:dxf>
          </x14:cfRule>
          <x14:cfRule type="expression" priority="7" id="{932D7C58-241F-42F8-B22E-E6D6516DF638}">
            <xm:f>AND($BM37=設定!$B$16,設定!$B$16&lt;&gt;"")</xm:f>
            <x14:dxf>
              <fill>
                <patternFill>
                  <bgColor rgb="FFEECCFF"/>
                </patternFill>
              </fill>
            </x14:dxf>
          </x14:cfRule>
          <x14:cfRule type="expression" priority="6" id="{7569F78A-FED0-4390-9A6F-718D32217C27}">
            <xm:f>AND($BM37=設定!$B$17,設定!$B$17&lt;&gt;"")</xm:f>
            <x14:dxf>
              <fill>
                <patternFill>
                  <bgColor rgb="FFFFCCFF"/>
                </patternFill>
              </fill>
            </x14:dxf>
          </x14:cfRule>
          <x14:cfRule type="expression" priority="5" id="{35CCC1C1-BEC4-473C-9AF1-9C833F734F90}">
            <xm:f>AND($BM37=設定!$B$18,設定!$B$18&lt;&gt;"")</xm:f>
            <x14:dxf>
              <fill>
                <patternFill>
                  <bgColor rgb="FFF7D4EB"/>
                </patternFill>
              </fill>
            </x14:dxf>
          </x14:cfRule>
          <x14:cfRule type="expression" priority="10" id="{EE5918CB-4808-483E-9CA4-CBD225432AA1}">
            <xm:f>AND($BM37=設定!$B$13,設定!$B$13&lt;&gt;"")</xm:f>
            <x14:dxf>
              <fill>
                <patternFill>
                  <bgColor rgb="FFCCEEFF"/>
                </patternFill>
              </fill>
            </x14:dxf>
          </x14:cfRule>
          <x14:cfRule type="expression" priority="16" id="{32359BF4-1D3F-4C63-86A5-41236763A0F5}">
            <xm:f>AND($BM37=設定!$B$7,設定!$B$7&lt;&gt;"")</xm:f>
            <x14:dxf>
              <fill>
                <patternFill>
                  <bgColor rgb="FFFFEECC"/>
                </patternFill>
              </fill>
            </x14:dxf>
          </x14:cfRule>
          <x14:cfRule type="expression" priority="17" id="{927C4CC8-407A-47C2-AF73-EDFCC6F249CF}">
            <xm:f>AND($BM37=設定!$B$6,設定!$B$6&lt;&gt;"")</xm:f>
            <x14:dxf>
              <fill>
                <patternFill>
                  <bgColor rgb="FFF1E5DB"/>
                </patternFill>
              </fill>
            </x14:dxf>
          </x14:cfRule>
          <xm:sqref>BL37:BM54 BL56:BM66 BL68:BM125</xm:sqref>
        </x14:conditionalFormatting>
        <x14:conditionalFormatting xmlns:xm="http://schemas.microsoft.com/office/excel/2006/main">
          <x14:cfRule type="expression" priority="4" id="{5D4DE98F-B87F-42C2-B863-05C8044E6564}">
            <xm:f>AND($BM37=設定!$B$19,設定!$B$19&lt;&gt;"")</xm:f>
            <x14:dxf>
              <fill>
                <patternFill>
                  <bgColor rgb="FFFFCCDD"/>
                </patternFill>
              </fill>
            </x14:dxf>
          </x14:cfRule>
          <xm:sqref>BL68:BM125 BL37:BM54 BL56:BM66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ED1AC0EA-554C-45A5-AE05-AAA5ABC684D4}">
          <x14:formula1>
            <xm:f>OFFSET(設定!$B$5,0,0,COUNTA(設定!$B:$B)-1,1)</xm:f>
          </x14:formula1>
          <xm:sqref>BE37:BE40 E37:E40 BK37:BK40 BA37:BA40 G37:G40 M37:M40 O37:O40 Q37:Q40 S37:S40 U37:U40 W37:W40 Y37:Y40 AA37:AA40 AC37:AC40 AE37:AE40 AG37:AG40 AI37:AI40 AK37:AK40 AM37:AM40 AO37:AO40 AQ37:AQ40 AS37:AS40 AU37:AU40 AW37:AW40 AY37:AY40 BA44:BA53 BC37:BC40 BE44:BE53 BG37:BG40 BI37:BI40 BC44:BC53 E44:E53 BG44:BG53 BE80:BE89 BC80:BC89 G44:G53 K37:K40 M44:M53 O44:O53 Q44:Q53 S44:S53 U44:U53 W44:W53 Y44:Y53 AA44:AA53 AC44:AC53 AE44:AE53 AG44:AG53 AI44:AI53 AK44:AK53 AM44:AM53 AO44:AO53 AQ44:AQ53 AS44:AS53 AU44:AU53 AW44:AW53 AY44:AY53 BA80:BA89 BC68:BC77 BE68:BE77 BG80:BG89 BI44:BI53 I37:I40 BI80:BI89 G80:G89 BE56:BE65 BA68:BA77 K44:K53 M80:M89 O80:O89 Q80:Q89 S80:S89 U80:U89 W80:W89 Y80:Y89 AA80:AA89 AC80:AC89 AE80:AE89 AG80:AG89 AI80:AI89 AK80:AK89 AM80:AM89 AO80:AO89 AQ80:AQ89 AS80:AS89 AU80:AU89 AW80:AW89 AY80:AY89 BA56:BA65 BC56:BC65 BK44:BK53 BK80:BK89 I44:I53 E80:E89 BG68:BG77 BG56:BG65 G68:G77 K80:K89 M68:M77 O68:O77 Q68:Q77 S68:S77 U68:U77 W68:W77 Y68:Y77 AA68:AA77 AC68:AC77 AE68:AE77 AG68:AG77 AI68:AI77 AK68:AK77 AM68:AM77 AO68:AO77 AQ68:AQ77 AS68:AS77 AU68:AU77 AW68:AW77 AY68:AY77 BA96:BA125 BC96:BC125 BE96:BE125 BG96:BG125 BI68:BI77 BK68:BK77 E68:E77 BI56:BI65 BI96:BI125 G56:G65 K68:K77 M56:M65 O56:O65 Q56:Q65 S56:S65 U56:U65 W56:W65 Y56:Y65 AA56:AA65 AC56:AC65 AE56:AE65 AG56:AG65 AI56:AI65 AK56:AK65 AM56:AM65 AO56:AO65 AQ56:AQ65 AS56:AS65 AU56:AU65 AW56:AW65 AY56:AY65 BA92:BA93 BC92:BC93 BE92:BE93 BG92:BG93 BI92:BI93 BK56:BK65 E56:E65 BK96:BK125 BK92:BK93 G96:G125 K56:K65 M96:M125 O96:O125 Q96:Q125 S96:S125 U96:U125 W96:W125 Y96:Y125 AA96:AA125 AC96:AC125 AE96:AE125 AG96:AG125 AI96:AI125 AK96:AK125 AM96:AM125 AO96:AO125 AQ96:AQ125 AS96:AS125 AU96:AU125 AW96:AW125 AY96:AY125 I80:I89 I68:I77 E96:E125 I56:I65 I96:I125 I92:I93 E92:E93 K96:K125 G92:G93 K92:K93 M92:M93 O92:O93 Q92:Q93 S92:S93 U92:U93 W92:W93 Y92:Y93 AA92:AA93 AC92:AC93 AE92:AE93 AG92:AG93 AI92:AI93 AK92:AK93 AM92:AM93 AO92:AO93 AQ92:AQ93 AS92:AS93 AU92:AU93 AW92:AW93 AY92:AY93 BM37:BM40 BM44:BM53 BM80:BM89 BM68:BM77 BM56:BM65 BM96:BM125 BM92:BM93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85F2C-C298-4F24-8AB8-5E21AE32343D}">
  <sheetPr>
    <tabColor theme="8" tint="0.59999389629810485"/>
    <pageSetUpPr fitToPage="1"/>
  </sheetPr>
  <dimension ref="A1:BI143"/>
  <sheetViews>
    <sheetView showGridLines="0" workbookViewId="0">
      <pane xSplit="3" ySplit="19" topLeftCell="D20" activePane="bottomRight" state="frozen"/>
      <selection pane="topRight" activeCell="D1" sqref="D1"/>
      <selection pane="bottomLeft" activeCell="A20" sqref="A20"/>
      <selection pane="bottomRight"/>
    </sheetView>
  </sheetViews>
  <sheetFormatPr baseColWidth="10" defaultColWidth="8.83203125" defaultRowHeight="18" outlineLevelRow="1"/>
  <cols>
    <col min="1" max="1" width="3" style="94" customWidth="1"/>
    <col min="2" max="2" width="9.83203125" style="94" customWidth="1"/>
    <col min="3" max="3" width="14.1640625" style="99" customWidth="1"/>
    <col min="4" max="4" width="10.6640625" style="90" customWidth="1"/>
    <col min="5" max="5" width="10.6640625" style="158" customWidth="1"/>
    <col min="6" max="9" width="10.6640625" style="90" customWidth="1"/>
    <col min="10" max="11" width="10.6640625" style="94" customWidth="1"/>
    <col min="12" max="15" width="10.6640625" style="90" customWidth="1"/>
    <col min="16" max="17" width="10.6640625" style="92" customWidth="1"/>
    <col min="18" max="19" width="10.6640625" style="91" customWidth="1"/>
    <col min="20" max="21" width="10.6640625" style="92" customWidth="1"/>
    <col min="22" max="23" width="10.6640625" style="93" customWidth="1"/>
    <col min="24" max="43" width="10.6640625" style="92" customWidth="1"/>
    <col min="44" max="60" width="10.6640625" style="94" customWidth="1"/>
    <col min="61" max="72" width="8.6640625" style="94" customWidth="1"/>
    <col min="73" max="16384" width="8.83203125" style="94"/>
  </cols>
  <sheetData>
    <row r="1" spans="1:61" ht="45" customHeight="1" thickBot="1">
      <c r="A1" s="95"/>
      <c r="B1" s="198"/>
      <c r="C1" s="199"/>
      <c r="D1" s="200"/>
      <c r="E1" s="201"/>
      <c r="F1" s="200"/>
      <c r="G1" s="200"/>
      <c r="H1" s="202"/>
      <c r="I1" s="202"/>
      <c r="J1" s="203"/>
      <c r="K1" s="203"/>
      <c r="L1" s="96"/>
      <c r="M1" s="96"/>
      <c r="N1" s="96"/>
      <c r="O1" s="96"/>
      <c r="P1" s="96"/>
      <c r="Q1" s="96"/>
      <c r="R1" s="96"/>
      <c r="S1" s="96"/>
      <c r="T1" s="96"/>
      <c r="U1" s="96"/>
      <c r="V1" s="96"/>
      <c r="W1" s="96"/>
      <c r="X1" s="96"/>
      <c r="Y1" s="96"/>
      <c r="Z1" s="96"/>
      <c r="AA1" s="96"/>
      <c r="AB1" s="96"/>
      <c r="AC1" s="96"/>
      <c r="AD1" s="96"/>
      <c r="AE1" s="96"/>
      <c r="AF1" s="96"/>
      <c r="AG1" s="96"/>
      <c r="AH1" s="96"/>
      <c r="AI1" s="97"/>
      <c r="AJ1" s="97"/>
      <c r="AK1" s="97"/>
      <c r="AL1" s="97"/>
      <c r="AM1" s="94"/>
      <c r="AN1" s="94"/>
      <c r="AO1" s="94"/>
      <c r="AP1" s="94"/>
      <c r="AQ1" s="94"/>
    </row>
    <row r="2" spans="1:61" s="98" customFormat="1" ht="18.75" customHeight="1" thickTop="1">
      <c r="D2" s="376" t="s">
        <v>63</v>
      </c>
      <c r="E2" s="377"/>
      <c r="F2" s="377"/>
      <c r="G2" s="377"/>
      <c r="H2" s="377"/>
      <c r="I2" s="378"/>
      <c r="J2" s="156"/>
      <c r="K2" s="379" t="s">
        <v>3</v>
      </c>
      <c r="L2" s="380"/>
      <c r="M2" s="112"/>
      <c r="N2" s="379" t="s">
        <v>64</v>
      </c>
      <c r="O2" s="380"/>
      <c r="P2" s="147"/>
      <c r="Q2" s="379" t="s">
        <v>65</v>
      </c>
      <c r="R2" s="380"/>
      <c r="S2" s="191"/>
      <c r="T2" s="379" t="s">
        <v>66</v>
      </c>
      <c r="U2" s="381"/>
      <c r="V2" s="380"/>
      <c r="W2" s="112"/>
      <c r="X2" s="379" t="s">
        <v>67</v>
      </c>
      <c r="Y2" s="381"/>
      <c r="Z2" s="380"/>
      <c r="AA2" s="113"/>
      <c r="AB2" s="369" t="s">
        <v>68</v>
      </c>
      <c r="AC2" s="370"/>
      <c r="AD2" s="147"/>
    </row>
    <row r="3" spans="1:61" s="98" customFormat="1" ht="18.75" customHeight="1" thickBot="1">
      <c r="D3" s="241" t="s">
        <v>69</v>
      </c>
      <c r="E3" s="242" t="s">
        <v>70</v>
      </c>
      <c r="F3" s="242" t="s">
        <v>71</v>
      </c>
      <c r="G3" s="243" t="s">
        <v>69</v>
      </c>
      <c r="H3" s="242" t="s">
        <v>70</v>
      </c>
      <c r="I3" s="244" t="s">
        <v>71</v>
      </c>
      <c r="J3" s="156"/>
      <c r="K3" s="103" t="s">
        <v>72</v>
      </c>
      <c r="L3" s="104" t="s">
        <v>70</v>
      </c>
      <c r="M3" s="89"/>
      <c r="N3" s="103" t="s">
        <v>72</v>
      </c>
      <c r="O3" s="104" t="s">
        <v>70</v>
      </c>
      <c r="P3" s="173"/>
      <c r="Q3" s="103" t="s">
        <v>72</v>
      </c>
      <c r="R3" s="104" t="s">
        <v>70</v>
      </c>
      <c r="S3" s="175"/>
      <c r="T3" s="103" t="s">
        <v>73</v>
      </c>
      <c r="U3" s="137" t="s">
        <v>74</v>
      </c>
      <c r="V3" s="104" t="s">
        <v>70</v>
      </c>
      <c r="W3" s="89"/>
      <c r="X3" s="103" t="s">
        <v>73</v>
      </c>
      <c r="Y3" s="137" t="s">
        <v>74</v>
      </c>
      <c r="Z3" s="104" t="s">
        <v>70</v>
      </c>
      <c r="AB3" s="371">
        <f>SUM(D95:BI95)</f>
        <v>0</v>
      </c>
      <c r="AC3" s="372"/>
      <c r="AD3" s="177"/>
    </row>
    <row r="4" spans="1:61" s="98" customFormat="1" ht="18.75" customHeight="1" thickTop="1">
      <c r="D4" s="245">
        <f>設定!B5</f>
        <v>0</v>
      </c>
      <c r="E4" s="220">
        <f>SUMIF(E56:BI125,設定!B5,D56:BI125)</f>
        <v>0</v>
      </c>
      <c r="F4" s="221" t="str">
        <f>IFERROR(E4/$H$14,"")</f>
        <v/>
      </c>
      <c r="G4" s="255">
        <f>設定!B15</f>
        <v>0</v>
      </c>
      <c r="H4" s="220">
        <f>SUMIF(E56:BI125,設定!B15,D56:BI125)</f>
        <v>0</v>
      </c>
      <c r="I4" s="226" t="str">
        <f t="shared" ref="I4:I8" si="0">IFERROR(H4/$H$14,"")</f>
        <v/>
      </c>
      <c r="J4" s="156"/>
      <c r="K4" s="135">
        <f>設定!D5</f>
        <v>0</v>
      </c>
      <c r="L4" s="171">
        <f t="shared" ref="L4:L9" si="1">SUM(D44:BI44)</f>
        <v>0</v>
      </c>
      <c r="M4" s="109"/>
      <c r="N4" s="135">
        <f>設定!F5</f>
        <v>0</v>
      </c>
      <c r="O4" s="171">
        <f>SUM(B56:BI56)</f>
        <v>0</v>
      </c>
      <c r="P4" s="172"/>
      <c r="Q4" s="135">
        <f>設定!H5</f>
        <v>0</v>
      </c>
      <c r="R4" s="171">
        <f t="shared" ref="R4:R13" si="2">SUM(D68:BI68)</f>
        <v>0</v>
      </c>
      <c r="S4" s="171"/>
      <c r="T4" s="135">
        <f>設定!J5</f>
        <v>0</v>
      </c>
      <c r="U4" s="234"/>
      <c r="V4" s="171">
        <f t="shared" ref="V4:V13" si="3">SUM(D80:BI80)</f>
        <v>0</v>
      </c>
      <c r="W4" s="109"/>
      <c r="X4" s="135">
        <f>設定!L5</f>
        <v>0</v>
      </c>
      <c r="Y4" s="235"/>
      <c r="Z4" s="136">
        <f>SUM(D96:BI98)</f>
        <v>0</v>
      </c>
      <c r="AB4" s="112"/>
      <c r="AC4" s="112"/>
      <c r="AD4" s="178"/>
    </row>
    <row r="5" spans="1:61" s="98" customFormat="1" ht="18.75" customHeight="1" thickBot="1">
      <c r="D5" s="246">
        <f>設定!B6</f>
        <v>0</v>
      </c>
      <c r="E5" s="222">
        <f>SUMIF(E56:BI125,設定!B6,D56:BI125)</f>
        <v>0</v>
      </c>
      <c r="F5" s="223" t="str">
        <f t="shared" ref="F5:F13" si="4">IFERROR(E5/$H$14,"")</f>
        <v/>
      </c>
      <c r="G5" s="256">
        <f>設定!B16</f>
        <v>0</v>
      </c>
      <c r="H5" s="222">
        <f>SUMIF(E56:BI125,設定!B16,D56:BI125)</f>
        <v>0</v>
      </c>
      <c r="I5" s="227" t="str">
        <f t="shared" si="0"/>
        <v/>
      </c>
      <c r="J5" s="156"/>
      <c r="K5" s="135">
        <f>設定!D6</f>
        <v>0</v>
      </c>
      <c r="L5" s="171">
        <f t="shared" si="1"/>
        <v>0</v>
      </c>
      <c r="M5" s="109"/>
      <c r="N5" s="135">
        <f>設定!F6</f>
        <v>0</v>
      </c>
      <c r="O5" s="171">
        <f>SUM(B57:BI57)</f>
        <v>0</v>
      </c>
      <c r="P5" s="172"/>
      <c r="Q5" s="135">
        <f>設定!H6</f>
        <v>0</v>
      </c>
      <c r="R5" s="171">
        <f t="shared" si="2"/>
        <v>0</v>
      </c>
      <c r="S5" s="171"/>
      <c r="T5" s="135">
        <f>設定!J6</f>
        <v>0</v>
      </c>
      <c r="U5" s="234"/>
      <c r="V5" s="171">
        <f t="shared" si="3"/>
        <v>0</v>
      </c>
      <c r="W5" s="109"/>
      <c r="X5" s="135">
        <f>設定!L6</f>
        <v>0</v>
      </c>
      <c r="Y5" s="235"/>
      <c r="Z5" s="136">
        <f>SUM(D99:BI101)</f>
        <v>0</v>
      </c>
      <c r="AB5" s="105" t="s">
        <v>76</v>
      </c>
      <c r="AC5" s="105"/>
      <c r="AD5" s="179"/>
    </row>
    <row r="6" spans="1:61" s="98" customFormat="1" ht="18.75" customHeight="1" thickTop="1">
      <c r="D6" s="247">
        <f>設定!B7</f>
        <v>0</v>
      </c>
      <c r="E6" s="222">
        <f>SUMIF(E56:BI125,設定!B7,D56:BI125)</f>
        <v>0</v>
      </c>
      <c r="F6" s="223" t="str">
        <f t="shared" si="4"/>
        <v/>
      </c>
      <c r="G6" s="257">
        <f>設定!B17</f>
        <v>0</v>
      </c>
      <c r="H6" s="222">
        <f>SUMIF(E56:BI125,設定!B17,D56:BI125)</f>
        <v>0</v>
      </c>
      <c r="I6" s="227" t="str">
        <f t="shared" si="0"/>
        <v/>
      </c>
      <c r="J6" s="156"/>
      <c r="K6" s="135">
        <f>設定!D7</f>
        <v>0</v>
      </c>
      <c r="L6" s="171">
        <f t="shared" si="1"/>
        <v>0</v>
      </c>
      <c r="M6" s="109"/>
      <c r="N6" s="135">
        <f>設定!F7</f>
        <v>0</v>
      </c>
      <c r="O6" s="171">
        <f>SUM(B58:BI58)</f>
        <v>0</v>
      </c>
      <c r="P6" s="172"/>
      <c r="Q6" s="135">
        <f>設定!H7</f>
        <v>0</v>
      </c>
      <c r="R6" s="171">
        <f t="shared" si="2"/>
        <v>0</v>
      </c>
      <c r="S6" s="171"/>
      <c r="T6" s="135">
        <f>設定!J7</f>
        <v>0</v>
      </c>
      <c r="U6" s="234"/>
      <c r="V6" s="171">
        <f t="shared" si="3"/>
        <v>0</v>
      </c>
      <c r="W6" s="109"/>
      <c r="X6" s="135">
        <f>設定!L7</f>
        <v>0</v>
      </c>
      <c r="Y6" s="235"/>
      <c r="Z6" s="136">
        <f>SUM(D102:BI104)</f>
        <v>0</v>
      </c>
      <c r="AB6" s="369" t="s">
        <v>74</v>
      </c>
      <c r="AC6" s="370"/>
      <c r="AD6" s="147"/>
    </row>
    <row r="7" spans="1:61" s="98" customFormat="1" ht="18.75" customHeight="1" thickBot="1">
      <c r="D7" s="248">
        <f>設定!B8</f>
        <v>0</v>
      </c>
      <c r="E7" s="222">
        <f>SUMIF(E56:BI125,設定!B8,D56:BI125)</f>
        <v>0</v>
      </c>
      <c r="F7" s="223" t="str">
        <f t="shared" si="4"/>
        <v/>
      </c>
      <c r="G7" s="258">
        <f>設定!B18</f>
        <v>0</v>
      </c>
      <c r="H7" s="222">
        <f>SUMIF(E56:BI125,設定!B18,D56:BI125)</f>
        <v>0</v>
      </c>
      <c r="I7" s="227" t="str">
        <f t="shared" si="0"/>
        <v/>
      </c>
      <c r="J7" s="156"/>
      <c r="K7" s="135">
        <f>設定!D8</f>
        <v>0</v>
      </c>
      <c r="L7" s="171">
        <f t="shared" si="1"/>
        <v>0</v>
      </c>
      <c r="M7" s="109"/>
      <c r="N7" s="135">
        <f>設定!F8</f>
        <v>0</v>
      </c>
      <c r="O7" s="171">
        <f>SUM(B59:BI59)</f>
        <v>0</v>
      </c>
      <c r="P7" s="172"/>
      <c r="Q7" s="135">
        <f>設定!H8</f>
        <v>0</v>
      </c>
      <c r="R7" s="171">
        <f t="shared" si="2"/>
        <v>0</v>
      </c>
      <c r="S7" s="171"/>
      <c r="T7" s="135">
        <f>設定!J8</f>
        <v>0</v>
      </c>
      <c r="U7" s="234"/>
      <c r="V7" s="171">
        <f t="shared" si="3"/>
        <v>0</v>
      </c>
      <c r="W7" s="109"/>
      <c r="X7" s="135">
        <f>設定!L8</f>
        <v>0</v>
      </c>
      <c r="Y7" s="235"/>
      <c r="Z7" s="136">
        <f>SUM(D105:BI107)</f>
        <v>0</v>
      </c>
      <c r="AB7" s="371">
        <f>L14-SUM(O14,R14,U14,AB3)</f>
        <v>0</v>
      </c>
      <c r="AC7" s="372"/>
      <c r="AD7" s="177"/>
    </row>
    <row r="8" spans="1:61" s="98" customFormat="1" ht="18.75" customHeight="1" thickTop="1" thickBot="1">
      <c r="D8" s="249">
        <f>設定!B9</f>
        <v>0</v>
      </c>
      <c r="E8" s="222">
        <f>SUMIF(E56:BI125,設定!B9,D56:BI125)</f>
        <v>0</v>
      </c>
      <c r="F8" s="223" t="str">
        <f t="shared" si="4"/>
        <v/>
      </c>
      <c r="G8" s="259">
        <f>設定!B19</f>
        <v>0</v>
      </c>
      <c r="H8" s="222">
        <f>SUMIF(E56:BI125,設定!B19,D56:BI125)</f>
        <v>0</v>
      </c>
      <c r="I8" s="227" t="str">
        <f t="shared" si="0"/>
        <v/>
      </c>
      <c r="J8" s="156"/>
      <c r="K8" s="135">
        <f>設定!D9</f>
        <v>0</v>
      </c>
      <c r="L8" s="171">
        <f t="shared" si="1"/>
        <v>0</v>
      </c>
      <c r="M8" s="109"/>
      <c r="N8" s="135">
        <f>設定!F9</f>
        <v>0</v>
      </c>
      <c r="O8" s="171">
        <f t="shared" ref="O8:O13" si="5">SUM(D60:BI60)</f>
        <v>0</v>
      </c>
      <c r="P8" s="172"/>
      <c r="Q8" s="135">
        <f>設定!H9</f>
        <v>0</v>
      </c>
      <c r="R8" s="171">
        <f t="shared" si="2"/>
        <v>0</v>
      </c>
      <c r="S8" s="171"/>
      <c r="T8" s="135">
        <f>設定!J9</f>
        <v>0</v>
      </c>
      <c r="U8" s="234"/>
      <c r="V8" s="171">
        <f t="shared" si="3"/>
        <v>0</v>
      </c>
      <c r="W8" s="109"/>
      <c r="X8" s="135">
        <f>設定!L9</f>
        <v>0</v>
      </c>
      <c r="Y8" s="235"/>
      <c r="Z8" s="136">
        <f>SUM(D108:BI110)</f>
        <v>0</v>
      </c>
      <c r="AB8" s="118" t="s">
        <v>77</v>
      </c>
      <c r="AC8" s="118"/>
      <c r="AD8" s="180"/>
    </row>
    <row r="9" spans="1:61" s="98" customFormat="1" ht="18.75" customHeight="1" thickTop="1">
      <c r="D9" s="250">
        <f>設定!B10</f>
        <v>0</v>
      </c>
      <c r="E9" s="222">
        <f>SUMIF(E56:BI125,設定!B10,D56:BI125)</f>
        <v>0</v>
      </c>
      <c r="F9" s="223" t="str">
        <f t="shared" si="4"/>
        <v/>
      </c>
      <c r="G9" s="192"/>
      <c r="H9" s="228"/>
      <c r="I9" s="229"/>
      <c r="J9" s="156"/>
      <c r="K9" s="135">
        <f>設定!D10</f>
        <v>0</v>
      </c>
      <c r="L9" s="171">
        <f t="shared" si="1"/>
        <v>0</v>
      </c>
      <c r="M9" s="109"/>
      <c r="N9" s="135">
        <f>設定!F10</f>
        <v>0</v>
      </c>
      <c r="O9" s="171">
        <f t="shared" si="5"/>
        <v>0</v>
      </c>
      <c r="P9" s="172"/>
      <c r="Q9" s="135">
        <f>設定!H10</f>
        <v>0</v>
      </c>
      <c r="R9" s="171">
        <f t="shared" si="2"/>
        <v>0</v>
      </c>
      <c r="S9" s="171"/>
      <c r="T9" s="135">
        <f>設定!J10</f>
        <v>0</v>
      </c>
      <c r="U9" s="234"/>
      <c r="V9" s="171">
        <f t="shared" si="3"/>
        <v>0</v>
      </c>
      <c r="W9" s="109"/>
      <c r="X9" s="135">
        <f>設定!L10</f>
        <v>0</v>
      </c>
      <c r="Y9" s="235"/>
      <c r="Z9" s="136">
        <f>SUM(D111:BI113)</f>
        <v>0</v>
      </c>
      <c r="AB9" s="369" t="s">
        <v>78</v>
      </c>
      <c r="AC9" s="370"/>
      <c r="AD9" s="147"/>
    </row>
    <row r="10" spans="1:61" s="98" customFormat="1" ht="18.75" customHeight="1" thickBot="1">
      <c r="D10" s="251">
        <f>設定!B11</f>
        <v>0</v>
      </c>
      <c r="E10" s="222">
        <f>SUMIF(E56:BI125,設定!B11,D56:BI125)</f>
        <v>0</v>
      </c>
      <c r="F10" s="223" t="str">
        <f t="shared" si="4"/>
        <v/>
      </c>
      <c r="G10" s="193"/>
      <c r="H10" s="230"/>
      <c r="I10" s="231"/>
      <c r="J10" s="156"/>
      <c r="K10" s="135">
        <f>設定!D11</f>
        <v>0</v>
      </c>
      <c r="L10" s="171">
        <f>SUM(B50:BI50)</f>
        <v>0</v>
      </c>
      <c r="M10" s="109"/>
      <c r="N10" s="135">
        <f>設定!F11</f>
        <v>0</v>
      </c>
      <c r="O10" s="171">
        <f t="shared" si="5"/>
        <v>0</v>
      </c>
      <c r="P10" s="172"/>
      <c r="Q10" s="135">
        <f>設定!H11</f>
        <v>0</v>
      </c>
      <c r="R10" s="171">
        <f t="shared" si="2"/>
        <v>0</v>
      </c>
      <c r="S10" s="171"/>
      <c r="T10" s="135">
        <f>設定!J11</f>
        <v>0</v>
      </c>
      <c r="U10" s="234"/>
      <c r="V10" s="171">
        <f t="shared" si="3"/>
        <v>0</v>
      </c>
      <c r="W10" s="109"/>
      <c r="X10" s="135">
        <f>設定!L11</f>
        <v>0</v>
      </c>
      <c r="Y10" s="235"/>
      <c r="Z10" s="136">
        <f>SUM(D114:BI116)</f>
        <v>0</v>
      </c>
      <c r="AB10" s="374">
        <f>SUM(O14,R14,V14,Z14,AB3)</f>
        <v>0</v>
      </c>
      <c r="AC10" s="375"/>
      <c r="AD10" s="181"/>
    </row>
    <row r="11" spans="1:61" s="98" customFormat="1" ht="18.75" customHeight="1" thickTop="1" thickBot="1">
      <c r="D11" s="252">
        <f>設定!B12</f>
        <v>0</v>
      </c>
      <c r="E11" s="222">
        <f>SUMIF(E56:BI125,設定!B12,D56:BI125)</f>
        <v>0</v>
      </c>
      <c r="F11" s="223" t="str">
        <f t="shared" si="4"/>
        <v/>
      </c>
      <c r="G11" s="193"/>
      <c r="H11" s="230"/>
      <c r="I11" s="231"/>
      <c r="J11" s="156"/>
      <c r="K11" s="135">
        <f>設定!D12</f>
        <v>0</v>
      </c>
      <c r="L11" s="171">
        <f>SUM(B51:BI51)</f>
        <v>0</v>
      </c>
      <c r="M11" s="109"/>
      <c r="N11" s="135">
        <f>設定!F12</f>
        <v>0</v>
      </c>
      <c r="O11" s="171">
        <f t="shared" si="5"/>
        <v>0</v>
      </c>
      <c r="P11" s="172"/>
      <c r="Q11" s="135">
        <f>設定!H12</f>
        <v>0</v>
      </c>
      <c r="R11" s="171">
        <f t="shared" si="2"/>
        <v>0</v>
      </c>
      <c r="S11" s="171"/>
      <c r="T11" s="135">
        <f>設定!J12</f>
        <v>0</v>
      </c>
      <c r="U11" s="234"/>
      <c r="V11" s="171">
        <f t="shared" si="3"/>
        <v>0</v>
      </c>
      <c r="W11" s="109"/>
      <c r="X11" s="135">
        <f>設定!L12</f>
        <v>0</v>
      </c>
      <c r="Y11" s="235"/>
      <c r="Z11" s="136">
        <f>SUM(D117:BI119)</f>
        <v>0</v>
      </c>
      <c r="AB11" s="118" t="s">
        <v>79</v>
      </c>
      <c r="AC11" s="118"/>
      <c r="AD11" s="182"/>
    </row>
    <row r="12" spans="1:61" s="98" customFormat="1" ht="18.75" customHeight="1" thickTop="1">
      <c r="D12" s="253">
        <f>設定!B13</f>
        <v>0</v>
      </c>
      <c r="E12" s="222">
        <f>SUMIF(E56:BI125,設定!B13,D56:BI125)</f>
        <v>0</v>
      </c>
      <c r="F12" s="223" t="str">
        <f t="shared" si="4"/>
        <v/>
      </c>
      <c r="G12" s="193"/>
      <c r="H12" s="230"/>
      <c r="I12" s="231"/>
      <c r="J12" s="156"/>
      <c r="K12" s="135">
        <f>設定!D13</f>
        <v>0</v>
      </c>
      <c r="L12" s="171">
        <f>SUM(B52:BI52)</f>
        <v>0</v>
      </c>
      <c r="M12" s="109"/>
      <c r="N12" s="135">
        <f>設定!F13</f>
        <v>0</v>
      </c>
      <c r="O12" s="171">
        <f t="shared" si="5"/>
        <v>0</v>
      </c>
      <c r="P12" s="172"/>
      <c r="Q12" s="135">
        <f>設定!H13</f>
        <v>0</v>
      </c>
      <c r="R12" s="171">
        <f t="shared" si="2"/>
        <v>0</v>
      </c>
      <c r="S12" s="171"/>
      <c r="T12" s="135">
        <f>設定!J13</f>
        <v>0</v>
      </c>
      <c r="U12" s="234"/>
      <c r="V12" s="171">
        <f t="shared" si="3"/>
        <v>0</v>
      </c>
      <c r="W12" s="109"/>
      <c r="X12" s="135">
        <f>設定!L13</f>
        <v>0</v>
      </c>
      <c r="Y12" s="235"/>
      <c r="Z12" s="136">
        <f>SUM(D120:BI122)</f>
        <v>0</v>
      </c>
      <c r="AB12" s="369" t="s">
        <v>80</v>
      </c>
      <c r="AC12" s="370"/>
      <c r="AD12" s="147"/>
    </row>
    <row r="13" spans="1:61" s="98" customFormat="1" ht="18.75" customHeight="1" thickBot="1">
      <c r="D13" s="254">
        <f>設定!B14</f>
        <v>0</v>
      </c>
      <c r="E13" s="224">
        <f>SUMIF(E56:BI125,設定!B14,D56:BI125)</f>
        <v>0</v>
      </c>
      <c r="F13" s="225" t="str">
        <f t="shared" si="4"/>
        <v/>
      </c>
      <c r="G13" s="194"/>
      <c r="H13" s="232"/>
      <c r="I13" s="233"/>
      <c r="J13" s="156"/>
      <c r="K13" s="135">
        <f>設定!D14</f>
        <v>0</v>
      </c>
      <c r="L13" s="171">
        <f>SUM(B53:BI53)</f>
        <v>0</v>
      </c>
      <c r="M13" s="109"/>
      <c r="N13" s="135">
        <f>設定!F14</f>
        <v>0</v>
      </c>
      <c r="O13" s="171">
        <f t="shared" si="5"/>
        <v>0</v>
      </c>
      <c r="P13" s="172"/>
      <c r="Q13" s="135">
        <f>設定!H14</f>
        <v>0</v>
      </c>
      <c r="R13" s="171">
        <f t="shared" si="2"/>
        <v>0</v>
      </c>
      <c r="S13" s="171"/>
      <c r="T13" s="135">
        <f>設定!J14</f>
        <v>0</v>
      </c>
      <c r="U13" s="234"/>
      <c r="V13" s="171">
        <f t="shared" si="3"/>
        <v>0</v>
      </c>
      <c r="W13" s="109"/>
      <c r="X13" s="135">
        <f>設定!L14</f>
        <v>0</v>
      </c>
      <c r="Y13" s="235"/>
      <c r="Z13" s="136">
        <f>SUM(D123:BI125)</f>
        <v>0</v>
      </c>
      <c r="AB13" s="371">
        <f>L14-AB10</f>
        <v>0</v>
      </c>
      <c r="AC13" s="372"/>
      <c r="AD13" s="148"/>
    </row>
    <row r="14" spans="1:61" s="98" customFormat="1" ht="18.75" customHeight="1" thickTop="1" thickBot="1">
      <c r="C14" s="130">
        <v>2022</v>
      </c>
      <c r="D14" s="236" t="s">
        <v>81</v>
      </c>
      <c r="E14" s="373"/>
      <c r="F14" s="373"/>
      <c r="G14" s="373"/>
      <c r="H14" s="237">
        <f>SUM(E4:E13,H4:H8)</f>
        <v>0</v>
      </c>
      <c r="I14" s="238">
        <f>SUM(F4:F13,I4:I8)</f>
        <v>0</v>
      </c>
      <c r="J14" s="157"/>
      <c r="K14" s="108" t="s">
        <v>81</v>
      </c>
      <c r="L14" s="239">
        <f>SUM(L4:L13)</f>
        <v>0</v>
      </c>
      <c r="M14" s="109"/>
      <c r="N14" s="108" t="s">
        <v>81</v>
      </c>
      <c r="O14" s="240">
        <f>SUM(O4:O13)</f>
        <v>0</v>
      </c>
      <c r="P14" s="174"/>
      <c r="Q14" s="108" t="s">
        <v>81</v>
      </c>
      <c r="R14" s="240">
        <f>SUM(R4:R13)</f>
        <v>0</v>
      </c>
      <c r="S14" s="176"/>
      <c r="T14" s="108" t="s">
        <v>81</v>
      </c>
      <c r="U14" s="117">
        <f>SUM(U4:U13)</f>
        <v>0</v>
      </c>
      <c r="V14" s="240">
        <f>SUM(V4:V13)</f>
        <v>0</v>
      </c>
      <c r="W14" s="109"/>
      <c r="X14" s="108" t="s">
        <v>81</v>
      </c>
      <c r="Y14" s="138">
        <f>SUM(Y4:Y13)</f>
        <v>0</v>
      </c>
      <c r="Z14" s="240">
        <f>SUM(Z4:Z13)</f>
        <v>0</v>
      </c>
    </row>
    <row r="15" spans="1:61" s="98" customFormat="1" ht="22.5" customHeight="1" thickTop="1" thickBot="1">
      <c r="C15" s="204"/>
      <c r="D15" s="205"/>
      <c r="E15" s="206"/>
      <c r="F15" s="205"/>
      <c r="G15" s="205"/>
      <c r="H15" s="205"/>
      <c r="I15" s="205"/>
      <c r="L15" s="90"/>
      <c r="M15" s="90"/>
      <c r="N15" s="90"/>
      <c r="O15" s="90"/>
      <c r="P15" s="92"/>
      <c r="Q15" s="92"/>
      <c r="R15" s="91"/>
      <c r="S15" s="91"/>
      <c r="T15" s="92"/>
      <c r="U15" s="92"/>
    </row>
    <row r="16" spans="1:61" s="98" customFormat="1" ht="22.5" hidden="1" customHeight="1">
      <c r="C16" s="99"/>
      <c r="D16" s="368">
        <f>D18</f>
        <v>46054</v>
      </c>
      <c r="E16" s="368"/>
      <c r="F16" s="368">
        <f>F18</f>
        <v>46055</v>
      </c>
      <c r="G16" s="368"/>
      <c r="H16" s="368">
        <f t="shared" ref="H16" si="6">H18</f>
        <v>46056</v>
      </c>
      <c r="I16" s="368"/>
      <c r="J16" s="368">
        <f t="shared" ref="J16" si="7">J18</f>
        <v>46057</v>
      </c>
      <c r="K16" s="368"/>
      <c r="L16" s="368">
        <f t="shared" ref="L16" si="8">L18</f>
        <v>46058</v>
      </c>
      <c r="M16" s="368"/>
      <c r="N16" s="368">
        <f t="shared" ref="N16" si="9">N18</f>
        <v>46059</v>
      </c>
      <c r="O16" s="368"/>
      <c r="P16" s="368">
        <f t="shared" ref="P16" si="10">P18</f>
        <v>46060</v>
      </c>
      <c r="Q16" s="368"/>
      <c r="R16" s="368">
        <f t="shared" ref="R16" si="11">R18</f>
        <v>46061</v>
      </c>
      <c r="S16" s="368"/>
      <c r="T16" s="368">
        <f t="shared" ref="T16" si="12">T18</f>
        <v>46062</v>
      </c>
      <c r="U16" s="368"/>
      <c r="V16" s="368">
        <f t="shared" ref="V16" si="13">V18</f>
        <v>46063</v>
      </c>
      <c r="W16" s="368"/>
      <c r="X16" s="368">
        <f t="shared" ref="X16" si="14">X18</f>
        <v>46064</v>
      </c>
      <c r="Y16" s="368"/>
      <c r="Z16" s="368">
        <f t="shared" ref="Z16" si="15">Z18</f>
        <v>46065</v>
      </c>
      <c r="AA16" s="368"/>
      <c r="AB16" s="368">
        <f t="shared" ref="AB16" si="16">AB18</f>
        <v>46066</v>
      </c>
      <c r="AC16" s="368"/>
      <c r="AD16" s="368">
        <f t="shared" ref="AD16" si="17">AD18</f>
        <v>46067</v>
      </c>
      <c r="AE16" s="368"/>
      <c r="AF16" s="368">
        <f t="shared" ref="AF16" si="18">AF18</f>
        <v>46068</v>
      </c>
      <c r="AG16" s="368"/>
      <c r="AH16" s="368">
        <f t="shared" ref="AH16" si="19">AH18</f>
        <v>46069</v>
      </c>
      <c r="AI16" s="368"/>
      <c r="AJ16" s="368">
        <f t="shared" ref="AJ16" si="20">AJ18</f>
        <v>46070</v>
      </c>
      <c r="AK16" s="368"/>
      <c r="AL16" s="368">
        <f t="shared" ref="AL16" si="21">AL18</f>
        <v>46071</v>
      </c>
      <c r="AM16" s="368"/>
      <c r="AN16" s="368">
        <f t="shared" ref="AN16" si="22">AN18</f>
        <v>46072</v>
      </c>
      <c r="AO16" s="368"/>
      <c r="AP16" s="368">
        <f t="shared" ref="AP16" si="23">AP18</f>
        <v>46073</v>
      </c>
      <c r="AQ16" s="368"/>
      <c r="AR16" s="368">
        <f t="shared" ref="AR16" si="24">AR18</f>
        <v>46074</v>
      </c>
      <c r="AS16" s="368"/>
      <c r="AT16" s="368">
        <f t="shared" ref="AT16" si="25">AT18</f>
        <v>46075</v>
      </c>
      <c r="AU16" s="368"/>
      <c r="AV16" s="368">
        <f t="shared" ref="AV16" si="26">AV18</f>
        <v>46076</v>
      </c>
      <c r="AW16" s="368"/>
      <c r="AX16" s="368">
        <f t="shared" ref="AX16" si="27">AX18</f>
        <v>46077</v>
      </c>
      <c r="AY16" s="368"/>
      <c r="AZ16" s="368">
        <f t="shared" ref="AZ16" si="28">AZ18</f>
        <v>46078</v>
      </c>
      <c r="BA16" s="368"/>
      <c r="BB16" s="368">
        <f t="shared" ref="BB16" si="29">BB18</f>
        <v>46079</v>
      </c>
      <c r="BC16" s="368"/>
      <c r="BD16" s="368">
        <f t="shared" ref="BD16" si="30">BD18</f>
        <v>46080</v>
      </c>
      <c r="BE16" s="368"/>
      <c r="BF16" s="368">
        <f t="shared" ref="BF16:BH16" si="31">BF18</f>
        <v>46081</v>
      </c>
      <c r="BG16" s="368"/>
      <c r="BH16" s="368">
        <f t="shared" si="31"/>
        <v>0</v>
      </c>
      <c r="BI16" s="368"/>
    </row>
    <row r="17" spans="2:61" s="165" customFormat="1" ht="18.75" hidden="1" customHeight="1" thickBot="1">
      <c r="C17" s="166"/>
      <c r="D17" s="362">
        <f>WEEKDAY(D18)</f>
        <v>1</v>
      </c>
      <c r="E17" s="362"/>
      <c r="F17" s="362">
        <f t="shared" ref="F17" si="32">WEEKDAY(F18)</f>
        <v>2</v>
      </c>
      <c r="G17" s="362"/>
      <c r="H17" s="362">
        <f t="shared" ref="H17" si="33">WEEKDAY(H18)</f>
        <v>3</v>
      </c>
      <c r="I17" s="362"/>
      <c r="J17" s="362">
        <f t="shared" ref="J17" si="34">WEEKDAY(J18)</f>
        <v>4</v>
      </c>
      <c r="K17" s="362"/>
      <c r="L17" s="362">
        <f t="shared" ref="L17" si="35">WEEKDAY(L18)</f>
        <v>5</v>
      </c>
      <c r="M17" s="362"/>
      <c r="N17" s="362">
        <f t="shared" ref="N17" si="36">WEEKDAY(N18)</f>
        <v>6</v>
      </c>
      <c r="O17" s="362"/>
      <c r="P17" s="362">
        <f t="shared" ref="P17" si="37">WEEKDAY(P18)</f>
        <v>7</v>
      </c>
      <c r="Q17" s="362"/>
      <c r="R17" s="362">
        <f t="shared" ref="R17" si="38">WEEKDAY(R18)</f>
        <v>1</v>
      </c>
      <c r="S17" s="362"/>
      <c r="T17" s="362">
        <f t="shared" ref="T17" si="39">WEEKDAY(T18)</f>
        <v>2</v>
      </c>
      <c r="U17" s="362"/>
      <c r="V17" s="362">
        <f t="shared" ref="V17" si="40">WEEKDAY(V18)</f>
        <v>3</v>
      </c>
      <c r="W17" s="362"/>
      <c r="X17" s="362">
        <f t="shared" ref="X17" si="41">WEEKDAY(X18)</f>
        <v>4</v>
      </c>
      <c r="Y17" s="362"/>
      <c r="Z17" s="362">
        <f t="shared" ref="Z17" si="42">WEEKDAY(Z18)</f>
        <v>5</v>
      </c>
      <c r="AA17" s="362"/>
      <c r="AB17" s="362">
        <f t="shared" ref="AB17" si="43">WEEKDAY(AB18)</f>
        <v>6</v>
      </c>
      <c r="AC17" s="362"/>
      <c r="AD17" s="362">
        <f t="shared" ref="AD17" si="44">WEEKDAY(AD18)</f>
        <v>7</v>
      </c>
      <c r="AE17" s="362"/>
      <c r="AF17" s="362">
        <f t="shared" ref="AF17" si="45">WEEKDAY(AF18)</f>
        <v>1</v>
      </c>
      <c r="AG17" s="362"/>
      <c r="AH17" s="362">
        <f t="shared" ref="AH17" si="46">WEEKDAY(AH18)</f>
        <v>2</v>
      </c>
      <c r="AI17" s="362"/>
      <c r="AJ17" s="362">
        <f t="shared" ref="AJ17" si="47">WEEKDAY(AJ18)</f>
        <v>3</v>
      </c>
      <c r="AK17" s="362"/>
      <c r="AL17" s="362">
        <f t="shared" ref="AL17" si="48">WEEKDAY(AL18)</f>
        <v>4</v>
      </c>
      <c r="AM17" s="362"/>
      <c r="AN17" s="362">
        <f t="shared" ref="AN17" si="49">WEEKDAY(AN18)</f>
        <v>5</v>
      </c>
      <c r="AO17" s="362"/>
      <c r="AP17" s="362">
        <f t="shared" ref="AP17" si="50">WEEKDAY(AP18)</f>
        <v>6</v>
      </c>
      <c r="AQ17" s="362"/>
      <c r="AR17" s="362">
        <f t="shared" ref="AR17" si="51">WEEKDAY(AR18)</f>
        <v>7</v>
      </c>
      <c r="AS17" s="362"/>
      <c r="AT17" s="362">
        <f t="shared" ref="AT17" si="52">WEEKDAY(AT18)</f>
        <v>1</v>
      </c>
      <c r="AU17" s="362"/>
      <c r="AV17" s="362">
        <f t="shared" ref="AV17" si="53">WEEKDAY(AV18)</f>
        <v>2</v>
      </c>
      <c r="AW17" s="362"/>
      <c r="AX17" s="362">
        <f t="shared" ref="AX17" si="54">WEEKDAY(AX18)</f>
        <v>3</v>
      </c>
      <c r="AY17" s="362"/>
      <c r="AZ17" s="362">
        <f t="shared" ref="AZ17" si="55">WEEKDAY(AZ18)</f>
        <v>4</v>
      </c>
      <c r="BA17" s="362"/>
      <c r="BB17" s="362">
        <f t="shared" ref="BB17" si="56">WEEKDAY(BB18)</f>
        <v>5</v>
      </c>
      <c r="BC17" s="362"/>
      <c r="BD17" s="362">
        <f t="shared" ref="BD17" si="57">WEEKDAY(BD18)</f>
        <v>6</v>
      </c>
      <c r="BE17" s="362"/>
      <c r="BF17" s="362">
        <f t="shared" ref="BF17:BH17" si="58">WEEKDAY(BF18)</f>
        <v>7</v>
      </c>
      <c r="BG17" s="362"/>
      <c r="BH17" s="362">
        <f t="shared" si="58"/>
        <v>7</v>
      </c>
      <c r="BI17" s="362"/>
    </row>
    <row r="18" spans="2:61" s="98" customFormat="1" ht="18.75" customHeight="1" thickTop="1">
      <c r="B18" s="363" t="s">
        <v>2</v>
      </c>
      <c r="C18" s="207" t="s">
        <v>82</v>
      </c>
      <c r="D18" s="366">
        <f>DATE(2026,2,設定!N5)</f>
        <v>46054</v>
      </c>
      <c r="E18" s="367"/>
      <c r="F18" s="366">
        <f>D18+1</f>
        <v>46055</v>
      </c>
      <c r="G18" s="367"/>
      <c r="H18" s="366">
        <f t="shared" ref="H18" si="59">F18+1</f>
        <v>46056</v>
      </c>
      <c r="I18" s="367"/>
      <c r="J18" s="366">
        <f t="shared" ref="J18" si="60">H18+1</f>
        <v>46057</v>
      </c>
      <c r="K18" s="367"/>
      <c r="L18" s="342">
        <f t="shared" ref="L18" si="61">J18+1</f>
        <v>46058</v>
      </c>
      <c r="M18" s="343"/>
      <c r="N18" s="342">
        <f t="shared" ref="N18" si="62">L18+1</f>
        <v>46059</v>
      </c>
      <c r="O18" s="343"/>
      <c r="P18" s="342">
        <f t="shared" ref="P18" si="63">N18+1</f>
        <v>46060</v>
      </c>
      <c r="Q18" s="343"/>
      <c r="R18" s="342">
        <f t="shared" ref="R18" si="64">P18+1</f>
        <v>46061</v>
      </c>
      <c r="S18" s="343"/>
      <c r="T18" s="342">
        <f t="shared" ref="T18" si="65">R18+1</f>
        <v>46062</v>
      </c>
      <c r="U18" s="343"/>
      <c r="V18" s="342">
        <f t="shared" ref="V18" si="66">T18+1</f>
        <v>46063</v>
      </c>
      <c r="W18" s="343"/>
      <c r="X18" s="342">
        <f t="shared" ref="X18" si="67">V18+1</f>
        <v>46064</v>
      </c>
      <c r="Y18" s="343"/>
      <c r="Z18" s="342">
        <f t="shared" ref="Z18" si="68">X18+1</f>
        <v>46065</v>
      </c>
      <c r="AA18" s="343"/>
      <c r="AB18" s="342">
        <f t="shared" ref="AB18" si="69">Z18+1</f>
        <v>46066</v>
      </c>
      <c r="AC18" s="343"/>
      <c r="AD18" s="342">
        <f t="shared" ref="AD18" si="70">AB18+1</f>
        <v>46067</v>
      </c>
      <c r="AE18" s="343"/>
      <c r="AF18" s="342">
        <f t="shared" ref="AF18" si="71">AD18+1</f>
        <v>46068</v>
      </c>
      <c r="AG18" s="343"/>
      <c r="AH18" s="342">
        <f t="shared" ref="AH18" si="72">AF18+1</f>
        <v>46069</v>
      </c>
      <c r="AI18" s="343"/>
      <c r="AJ18" s="342">
        <f t="shared" ref="AJ18" si="73">AH18+1</f>
        <v>46070</v>
      </c>
      <c r="AK18" s="343"/>
      <c r="AL18" s="342">
        <f t="shared" ref="AL18" si="74">AJ18+1</f>
        <v>46071</v>
      </c>
      <c r="AM18" s="343"/>
      <c r="AN18" s="342">
        <f t="shared" ref="AN18" si="75">AL18+1</f>
        <v>46072</v>
      </c>
      <c r="AO18" s="343"/>
      <c r="AP18" s="342">
        <f t="shared" ref="AP18" si="76">AN18+1</f>
        <v>46073</v>
      </c>
      <c r="AQ18" s="343"/>
      <c r="AR18" s="342">
        <f t="shared" ref="AR18" si="77">AP18+1</f>
        <v>46074</v>
      </c>
      <c r="AS18" s="343"/>
      <c r="AT18" s="342">
        <f t="shared" ref="AT18" si="78">AR18+1</f>
        <v>46075</v>
      </c>
      <c r="AU18" s="343"/>
      <c r="AV18" s="342">
        <f t="shared" ref="AV18" si="79">AT18+1</f>
        <v>46076</v>
      </c>
      <c r="AW18" s="343"/>
      <c r="AX18" s="342">
        <f t="shared" ref="AX18" si="80">AV18+1</f>
        <v>46077</v>
      </c>
      <c r="AY18" s="343"/>
      <c r="AZ18" s="342">
        <f t="shared" ref="AZ18" si="81">AX18+1</f>
        <v>46078</v>
      </c>
      <c r="BA18" s="343"/>
      <c r="BB18" s="342">
        <f t="shared" ref="BB18" si="82">AZ18+1</f>
        <v>46079</v>
      </c>
      <c r="BC18" s="343"/>
      <c r="BD18" s="342">
        <f t="shared" ref="BD18" si="83">BB18+1</f>
        <v>46080</v>
      </c>
      <c r="BE18" s="343"/>
      <c r="BF18" s="342">
        <f t="shared" ref="BF18" si="84">BD18+1</f>
        <v>46081</v>
      </c>
      <c r="BG18" s="343"/>
      <c r="BH18" s="342"/>
      <c r="BI18" s="343"/>
    </row>
    <row r="19" spans="2:61" s="98" customFormat="1" ht="18.75" customHeight="1" thickBot="1">
      <c r="B19" s="364"/>
      <c r="C19" s="208" t="s">
        <v>83</v>
      </c>
      <c r="D19" s="360">
        <f>D18</f>
        <v>46054</v>
      </c>
      <c r="E19" s="361"/>
      <c r="F19" s="360">
        <f t="shared" ref="F19" si="85">F18</f>
        <v>46055</v>
      </c>
      <c r="G19" s="361"/>
      <c r="H19" s="360">
        <f t="shared" ref="H19" si="86">H18</f>
        <v>46056</v>
      </c>
      <c r="I19" s="361"/>
      <c r="J19" s="360">
        <f t="shared" ref="J19" si="87">J18</f>
        <v>46057</v>
      </c>
      <c r="K19" s="361"/>
      <c r="L19" s="339">
        <f t="shared" ref="L19" si="88">L18</f>
        <v>46058</v>
      </c>
      <c r="M19" s="341"/>
      <c r="N19" s="339">
        <f t="shared" ref="N19" si="89">N18</f>
        <v>46059</v>
      </c>
      <c r="O19" s="341"/>
      <c r="P19" s="339">
        <f t="shared" ref="P19" si="90">P18</f>
        <v>46060</v>
      </c>
      <c r="Q19" s="341"/>
      <c r="R19" s="339">
        <f t="shared" ref="R19" si="91">R18</f>
        <v>46061</v>
      </c>
      <c r="S19" s="341"/>
      <c r="T19" s="339">
        <f t="shared" ref="T19" si="92">T18</f>
        <v>46062</v>
      </c>
      <c r="U19" s="341"/>
      <c r="V19" s="339">
        <f t="shared" ref="V19" si="93">V18</f>
        <v>46063</v>
      </c>
      <c r="W19" s="341"/>
      <c r="X19" s="339">
        <f t="shared" ref="X19" si="94">X18</f>
        <v>46064</v>
      </c>
      <c r="Y19" s="341"/>
      <c r="Z19" s="339">
        <f t="shared" ref="Z19" si="95">Z18</f>
        <v>46065</v>
      </c>
      <c r="AA19" s="341"/>
      <c r="AB19" s="339">
        <f t="shared" ref="AB19" si="96">AB18</f>
        <v>46066</v>
      </c>
      <c r="AC19" s="341"/>
      <c r="AD19" s="339">
        <f t="shared" ref="AD19" si="97">AD18</f>
        <v>46067</v>
      </c>
      <c r="AE19" s="341"/>
      <c r="AF19" s="339">
        <f t="shared" ref="AF19" si="98">AF18</f>
        <v>46068</v>
      </c>
      <c r="AG19" s="341"/>
      <c r="AH19" s="339">
        <f t="shared" ref="AH19" si="99">AH18</f>
        <v>46069</v>
      </c>
      <c r="AI19" s="341"/>
      <c r="AJ19" s="339">
        <f t="shared" ref="AJ19" si="100">AJ18</f>
        <v>46070</v>
      </c>
      <c r="AK19" s="341"/>
      <c r="AL19" s="339">
        <f t="shared" ref="AL19" si="101">AL18</f>
        <v>46071</v>
      </c>
      <c r="AM19" s="341"/>
      <c r="AN19" s="339">
        <f t="shared" ref="AN19" si="102">AN18</f>
        <v>46072</v>
      </c>
      <c r="AO19" s="341"/>
      <c r="AP19" s="339">
        <f t="shared" ref="AP19" si="103">AP18</f>
        <v>46073</v>
      </c>
      <c r="AQ19" s="341"/>
      <c r="AR19" s="339">
        <f t="shared" ref="AR19" si="104">AR18</f>
        <v>46074</v>
      </c>
      <c r="AS19" s="341"/>
      <c r="AT19" s="339">
        <f t="shared" ref="AT19" si="105">AT18</f>
        <v>46075</v>
      </c>
      <c r="AU19" s="341"/>
      <c r="AV19" s="339">
        <f t="shared" ref="AV19" si="106">AV18</f>
        <v>46076</v>
      </c>
      <c r="AW19" s="341"/>
      <c r="AX19" s="339">
        <f t="shared" ref="AX19" si="107">AX18</f>
        <v>46077</v>
      </c>
      <c r="AY19" s="341"/>
      <c r="AZ19" s="339">
        <f t="shared" ref="AZ19" si="108">AZ18</f>
        <v>46078</v>
      </c>
      <c r="BA19" s="341"/>
      <c r="BB19" s="339">
        <f t="shared" ref="BB19" si="109">BB18</f>
        <v>46079</v>
      </c>
      <c r="BC19" s="341"/>
      <c r="BD19" s="339">
        <f t="shared" ref="BD19" si="110">BD18</f>
        <v>46080</v>
      </c>
      <c r="BE19" s="341"/>
      <c r="BF19" s="339">
        <f t="shared" ref="BF19" si="111">BF18</f>
        <v>46081</v>
      </c>
      <c r="BG19" s="341"/>
      <c r="BH19" s="339"/>
      <c r="BI19" s="341"/>
    </row>
    <row r="20" spans="2:61" s="98" customFormat="1" ht="18.75" customHeight="1" thickTop="1">
      <c r="B20" s="364"/>
      <c r="C20" s="209">
        <f>設定!B5</f>
        <v>0</v>
      </c>
      <c r="D20" s="357">
        <f>'1月'!BL20+SUMIF(E44:E53,設定!B5,D44:E53)+SUMIF(E38,設定!B5,D38:E38)+SUMIF(E40,設定!B5,D40:E40)-SUMIF(E37,設定!B5,D37:E37)-SUMIF(E39,設定!B5,D39:E39)-SUMIF(E56:E125,設定!B5,D56:D125)</f>
        <v>0</v>
      </c>
      <c r="E20" s="358"/>
      <c r="F20" s="357">
        <f>D20+SUMIF(G44:G53,設定!B5,F44:G53)+SUMIF(G38,設定!B5,F38:G38)+SUMIF(G40,設定!B5,F40:G40)-SUMIF(G37,設定!B5,F37:G37)-SUMIF(G39,設定!B5,F39:G39)-SUMIF(G56:G125,設定!B5,F56:F125)</f>
        <v>0</v>
      </c>
      <c r="G20" s="358"/>
      <c r="H20" s="357">
        <f>F20+SUMIF(I44:I53,設定!B5,H44:I53)+SUMIF(I38,設定!B5,H38:I38)+SUMIF(I40,設定!B5,H40:I40)-SUMIF(I37,設定!B5,H37:I37)-SUMIF(I39,設定!B5,H39:I39)-SUMIF(I56:I125,設定!B5,H56:H125)</f>
        <v>0</v>
      </c>
      <c r="I20" s="358"/>
      <c r="J20" s="357">
        <f>H20+SUMIF(K44:K53,設定!B5,J44:K53)+SUMIF(K38,設定!B5,J38:K38)+SUMIF(K40,設定!B5,J40:K40)-SUMIF(K37,設定!B5,J37:K37)-SUMIF(K39,設定!B5,J39:K39)-SUMIF(K56:K125,設定!B5,J56:J125)</f>
        <v>0</v>
      </c>
      <c r="K20" s="358"/>
      <c r="L20" s="357">
        <f>J20+SUMIF(M44:M53,設定!B5,L44:M53)+SUMIF(M38,設定!B5,L38:M38)+SUMIF(M40,設定!B5,L40:M40)-SUMIF(M37,設定!B5,L37:M37)-SUMIF(M39,設定!B5,L39:M39)-SUMIF(M56:M125,設定!B5,L56:L125)</f>
        <v>0</v>
      </c>
      <c r="M20" s="358"/>
      <c r="N20" s="357">
        <f>L20+SUMIF(O44:O53,設定!B5,N44:O53)+SUMIF(O38,設定!B5,N38:O38)+SUMIF(O40,設定!B5,N40:O40)-SUMIF(O37,設定!B5,N37:O37)-SUMIF(O39,設定!B5,N39:O39)-SUMIF(O56:O125,設定!B5,N56:N125)</f>
        <v>0</v>
      </c>
      <c r="O20" s="358"/>
      <c r="P20" s="357">
        <f>N20+SUMIF(Q44:Q53,設定!B5,P44:Q53)+SUMIF(Q38,設定!B5,P38:Q38)+SUMIF(Q40,設定!B5,P40:Q40)-SUMIF(Q37,設定!B5,P37:Q37)-SUMIF(Q39,設定!B5,P39:Q39)-SUMIF(Q56:Q125,設定!B5,P56:P125)</f>
        <v>0</v>
      </c>
      <c r="Q20" s="358"/>
      <c r="R20" s="357">
        <f>P20+SUMIF(S44:S53,設定!B5,R44:S53)+SUMIF(S38,設定!B5,R38:S38)+SUMIF(S40,設定!B5,R40:S40)-SUMIF(S37,設定!B5,R37:S37)-SUMIF(S39,設定!B5,R39:S39)-SUMIF(S56:S125,設定!B5,R56:R125)</f>
        <v>0</v>
      </c>
      <c r="S20" s="358"/>
      <c r="T20" s="357">
        <f>R20+SUMIF(U44:U53,設定!B5,T44:U53)+SUMIF(U38,設定!B5,T38:U38)+SUMIF(U40,設定!B5,T40:U40)-SUMIF(U37,設定!B5,T37:U37)-SUMIF(U39,設定!B5,T39:U39)-SUMIF(U56:U125,設定!B5,T56:T125)</f>
        <v>0</v>
      </c>
      <c r="U20" s="358"/>
      <c r="V20" s="357">
        <f>T20+SUMIF(W44:W53,設定!B5,V44:W53)+SUMIF(W38,設定!B5,V38:W38)+SUMIF(W40,設定!B5,V40:W40)-SUMIF(W37,設定!B5,V37:W37)-SUMIF(W39,設定!B5,V39:W39)-SUMIF(W56:W125,設定!B5,V56:V125)</f>
        <v>0</v>
      </c>
      <c r="W20" s="358"/>
      <c r="X20" s="357">
        <f>V20+SUMIF(Y44:Y53,設定!B5,X44:Y53)+SUMIF(Y38,設定!B5,X38:Y38)+SUMIF(Y40,設定!B5,X40:Y40)-SUMIF(Y37,設定!B5,X37:Y37)-SUMIF(Y39,設定!B5,X39:Y39)-SUMIF(Y56:Y125,設定!B5,X56:X125)</f>
        <v>0</v>
      </c>
      <c r="Y20" s="358"/>
      <c r="Z20" s="357">
        <f>X20+SUMIF(AA44:AA53,設定!B5,Z44:AA53)+SUMIF(AA38,設定!B5,Z38:AA38)+SUMIF(AA40,設定!B5,Z40:AA40)-SUMIF(AA37,設定!B5,Z37:AA37)-SUMIF(AA39,設定!B5,Z39:AA39)-SUMIF(AA56:AA125,設定!B5,Z56:Z125)</f>
        <v>0</v>
      </c>
      <c r="AA20" s="358"/>
      <c r="AB20" s="357">
        <f>Z20+SUMIF(AC44:AC53,設定!B5,AB44:AC53)+SUMIF(AC38,設定!B5,AB38:AC38)+SUMIF(AC40,設定!B5,AB40:AC40)-SUMIF(AC37,設定!B5,AB37:AC37)-SUMIF(AC39,設定!B5,AB39:AC39)-SUMIF(AC56:AC125,設定!B5,AB56:AB125)</f>
        <v>0</v>
      </c>
      <c r="AC20" s="358"/>
      <c r="AD20" s="357">
        <f>AB20+SUMIF(AE44:AE53,設定!B5,AD44:AE53)+SUMIF(AE38,設定!B5,AD38:AE38)+SUMIF(AE40,設定!B5,AD40:AE40)-SUMIF(AE37,設定!B5,AD37:AE37)-SUMIF(AE39,設定!B5,AD39:AE39)-SUMIF(AE56:AE125,設定!B5,AD56:AE125)</f>
        <v>0</v>
      </c>
      <c r="AE20" s="358"/>
      <c r="AF20" s="357">
        <f>AD20+SUMIF(AG44:AG53,設定!B5,AF44:AG53)+SUMIF(AG38,設定!B5,AF38:AG38)+SUMIF(AG40,設定!B5,AF40:AG40)-SUMIF(AG37,設定!B5,AF37:AG37)-SUMIF(AG39,設定!B5,AF39:AG39)-SUMIF(AG56:AG125,設定!B5,AF56:AF125)</f>
        <v>0</v>
      </c>
      <c r="AG20" s="358"/>
      <c r="AH20" s="357">
        <f>AF20+SUMIF(AI44:AI53,設定!B5,AH44:AI53)+SUMIF(AI38,設定!B5,AH38:AI38)+SUMIF(AI40,設定!B5,AH40:AI40)-SUMIF(AI37,設定!B5,AH37:AI37)-SUMIF(AI39,設定!B5,AH39:AI39)-SUMIF(AI56:AI125,設定!B5,AH56:AH125)</f>
        <v>0</v>
      </c>
      <c r="AI20" s="358"/>
      <c r="AJ20" s="357">
        <f>AH20+SUMIF(AK44:AK53,設定!B5,AJ44:AK53)+SUMIF(AK38,設定!B5,AJ38:AK38)+SUMIF(AK40,設定!B5,AJ40:AK40)-SUMIF(AK37,設定!B5,AJ37:AK37)-SUMIF(AK39,設定!B5,AJ39:AK39)-SUMIF(AK56:AK125,設定!B5,AJ56:AJ125)</f>
        <v>0</v>
      </c>
      <c r="AK20" s="358"/>
      <c r="AL20" s="357">
        <f>AJ20+SUMIF(AM44:AM53,設定!B5,AL44:AM53)+SUMIF(AM38,設定!B5,AL38:AM38)+SUMIF(AM40,設定!B5,AL40:AM40)-SUMIF(AM37,設定!B5,AL37:AM37)-SUMIF(AM39,設定!B5,AL39:AM39)-SUMIF(AM56:AM125,設定!B5,AL56:AL125)</f>
        <v>0</v>
      </c>
      <c r="AM20" s="358"/>
      <c r="AN20" s="357">
        <f>AL20+SUMIF(AO44:AO53,設定!B5,AN44:AO53)+SUMIF(AO38,設定!B5,AN38:AO38)+SUMIF(AO40,設定!B5,AN40:AO40)-SUMIF(AO37,設定!B5,AN37:AO37)-SUMIF(AO39,設定!B5,AN39:AO39)-SUMIF(AO56:AO125,設定!B5,AN56:AN125)</f>
        <v>0</v>
      </c>
      <c r="AO20" s="358"/>
      <c r="AP20" s="357">
        <f>AN20+SUMIF(AQ44:AQ53,設定!B5,AP44:AQ53)+SUMIF(AQ38,設定!B5,AP38:AQ38)+SUMIF(AQ40,設定!B5,AP40:AQ40)-SUMIF(AQ37,設定!B5,AP37:AQ37)-SUMIF(AQ39,設定!B5,AP39:AQ39)-SUMIF(AQ56:AQ125,設定!B5,AP56:AP125)</f>
        <v>0</v>
      </c>
      <c r="AQ20" s="358"/>
      <c r="AR20" s="357">
        <f>AP20+SUMIF(AS44:AS53,設定!B5,AR44:AS53)+SUMIF(AS38,設定!B5,AR38:AS38)+SUMIF(AS40,設定!B5,AR40:AS40)-SUMIF(AS37,設定!B5,AR37:AS37)-SUMIF(AS39,設定!B5,AR39:AS39)-SUMIF(AS56:AS125,設定!B5,AR56:AR125)</f>
        <v>0</v>
      </c>
      <c r="AS20" s="358"/>
      <c r="AT20" s="357">
        <f>AR20+SUMIF(AU44:AU53,設定!B5,AT44:AU53)+SUMIF(AU38,設定!B5,AT38:AU38)+SUMIF(AU40,設定!B5,AT40:AU40)-SUMIF(AU37,設定!B5,AT37:AU37)-SUMIF(AU39,設定!B5,AT39:AU39)-SUMIF(AU56:AU125,設定!B5,AT56:AT125)</f>
        <v>0</v>
      </c>
      <c r="AU20" s="358"/>
      <c r="AV20" s="357">
        <f>AT20+SUMIF(AW44:AW53,設定!B5,AV44:AW53)+SUMIF(AW38,設定!B5,AV38:AW38)+SUMIF(AW40,設定!B5,AV40:AW40)-SUMIF(AW37,設定!B5,AV37:AW37)-SUMIF(AW39,設定!B5,AV39:AW39)-SUMIF(AW56:AW125,設定!B5,AV56:AV125)</f>
        <v>0</v>
      </c>
      <c r="AW20" s="358"/>
      <c r="AX20" s="357">
        <f>AV20+SUMIF(AY44:AY53,設定!B5,AX44:AY53)+SUMIF(AY38,設定!B5,AX38:AY38)+SUMIF(AY40,設定!B5,AX40:AY40)-SUMIF(AY37,設定!B5,AX37:AY37)-SUMIF(AY39,設定!B5,AX39:AY39)-SUMIF(AY56:AY125,設定!B5,AX56:AX125)</f>
        <v>0</v>
      </c>
      <c r="AY20" s="358"/>
      <c r="AZ20" s="357">
        <f>AX20+SUMIF(BA44:BA53,設定!B5,AZ44:BA53)+SUMIF(BA38,設定!B5,AZ38:BA38)+SUMIF(BA40,設定!B5,AZ40:BA40)-SUMIF(BA37,設定!B5,AZ37:BA37)-SUMIF(BA39,設定!B5,AZ39:BA39)-SUMIF(BA56:BA125,設定!B5,AZ56:AZ125)</f>
        <v>0</v>
      </c>
      <c r="BA20" s="358"/>
      <c r="BB20" s="357">
        <f>AZ20+SUMIF(BC44:BC53,設定!B5,BB44:BC53)+SUMIF(BC38,設定!B5,BB38:BC38)+SUMIF(BC40,設定!B5,BB40:BC40)-SUMIF(BC37,設定!B5,BB37:BC37)-SUMIF(BC39,設定!B5,BB39:BC39)-SUMIF(BC56:BC125,設定!B5,BB56:BB125)</f>
        <v>0</v>
      </c>
      <c r="BC20" s="358"/>
      <c r="BD20" s="357">
        <f>BB20+SUMIF(BE44:BE53,設定!B5,BD44:BE53)+SUMIF(BE38,設定!B5,BD38:BE38)+SUMIF(BE40,設定!B5,BD40:BE40)-SUMIF(BE37,設定!B5,BD37:BE37)-SUMIF(BE39,設定!B5,BD39:BE39)-SUMIF(BE56:BE125,設定!B5,BD56:BE125)</f>
        <v>0</v>
      </c>
      <c r="BE20" s="358"/>
      <c r="BF20" s="357">
        <f>BD20+SUMIF(BG44:BG53,設定!B5,BF44:BG53)+SUMIF(BG38,設定!B5,BF38:BG38)+SUMIF(BG40,設定!B5,BF40:BG40)-SUMIF(BG37,設定!B5,BF37:BG37)-SUMIF(BG39,設定!B5,BF39:BG39)-SUMIF(BG56:BG125,設定!B5,BF56:BF125)</f>
        <v>0</v>
      </c>
      <c r="BG20" s="358"/>
      <c r="BH20" s="357">
        <f>BF20+SUMIF(BI44:BI53,設定!B5,BH44:BI53)+SUMIF(BI38,設定!B5,BH38:BI38)+SUMIF(BI40,設定!B5,BH40:BI40)-SUMIF(BI37,設定!B5,BH37:BI37)-SUMIF(BI39,設定!B5,BH39:BI39)-SUMIF(BI56:BI125,設定!B5,BH56:BH125)</f>
        <v>0</v>
      </c>
      <c r="BI20" s="358"/>
    </row>
    <row r="21" spans="2:61" s="98" customFormat="1" ht="18.75" customHeight="1">
      <c r="B21" s="364"/>
      <c r="C21" s="140">
        <f>設定!B6</f>
        <v>0</v>
      </c>
      <c r="D21" s="354">
        <f>'1月'!BL21+SUMIF(E44:E53,設定!B6,D44:E53)+SUMIF(E38,設定!B6,D38:E38)+SUMIF(E40,設定!B6,D40:E40)-SUMIF(E37,設定!B6,D37:E37)-SUMIF(E39,設定!B6,D39:E39)-SUMIF(E56:E125,設定!B6,D56:D125)</f>
        <v>0</v>
      </c>
      <c r="E21" s="355"/>
      <c r="F21" s="354">
        <f>D21+SUMIF(G44:G53,設定!B6,F44:G53)+SUMIF(G38,設定!B6,F38:G38)+SUMIF(G40,設定!B6,F40:G40)-SUMIF(G37,設定!B6,F37:G37)-SUMIF(G39,設定!B6,F39:G39)-SUMIF(G56:G125,設定!B6,F56:F125)</f>
        <v>0</v>
      </c>
      <c r="G21" s="355"/>
      <c r="H21" s="354">
        <f>F21+SUMIF(I44:I53,設定!B6,H44:I53)+SUMIF(I38,設定!B6,H38:I38)+SUMIF(I40,設定!B6,H40:I40)-SUMIF(I37,設定!B6,H37:I37)-SUMIF(I39,設定!B6,H39:I39)-SUMIF(I56:I125,設定!B6,H56:H125)</f>
        <v>0</v>
      </c>
      <c r="I21" s="355"/>
      <c r="J21" s="354">
        <f>H21+SUMIF(K44:K53,設定!B6,J44:K53)+SUMIF(K38,設定!B6,J38:K38)+SUMIF(K40,設定!B6,J40:K40)-SUMIF(K37,設定!B6,J37:K37)-SUMIF(K39,設定!B6,J39:K39)-SUMIF(K56:K125,設定!B6,J56:J125)</f>
        <v>0</v>
      </c>
      <c r="K21" s="355"/>
      <c r="L21" s="354">
        <f>J21+SUMIF(M44:M53,設定!B6,L44:M53)+SUMIF(M38,設定!B6,L38:M38)+SUMIF(M40,設定!B6,L40:M40)-SUMIF(M37,設定!B6,L37:M37)-SUMIF(M39,設定!B6,L39:M39)-SUMIF(M56:M125,設定!B6,L56:L125)</f>
        <v>0</v>
      </c>
      <c r="M21" s="355"/>
      <c r="N21" s="354">
        <f>L21+SUMIF(O44:O53,設定!B6,N44:O53)+SUMIF(O38,設定!B6,N38:O38)+SUMIF(O40,設定!B6,N40:O40)-SUMIF(O37,設定!B6,N37:O37)-SUMIF(O39,設定!B6,N39:O39)-SUMIF(O56:O125,設定!B6,N56:N125)</f>
        <v>0</v>
      </c>
      <c r="O21" s="355"/>
      <c r="P21" s="354">
        <f>N21+SUMIF(Q44:Q53,設定!B6,P44:Q53)+SUMIF(Q38,設定!B6,P38:Q38)+SUMIF(Q40,設定!B6,P40:Q40)-SUMIF(Q37,設定!B6,P37:Q37)-SUMIF(Q39,設定!B6,P39:Q39)-SUMIF(Q56:Q125,設定!B6,P56:P125)</f>
        <v>0</v>
      </c>
      <c r="Q21" s="355"/>
      <c r="R21" s="354">
        <f>P21+SUMIF(S44:S53,設定!B6,R44:S53)+SUMIF(S38,設定!B6,R38:S38)+SUMIF(S40,設定!B6,R40:S40)-SUMIF(S37,設定!B6,R37:S37)-SUMIF(S39,設定!B6,R39:S39)-SUMIF(S56:S125,設定!B6,R56:R125)</f>
        <v>0</v>
      </c>
      <c r="S21" s="355"/>
      <c r="T21" s="354">
        <f>R21+SUMIF(U44:U53,設定!B6,T44:U53)+SUMIF(U38,設定!B6,T38:U38)+SUMIF(U40,設定!B6,T40:U40)-SUMIF(U37,設定!B6,T37:U37)-SUMIF(U39,設定!B6,T39:U39)-SUMIF(U56:U125,設定!B6,T56:T125)</f>
        <v>0</v>
      </c>
      <c r="U21" s="355"/>
      <c r="V21" s="354">
        <f>T21+SUMIF(W44:W53,設定!B6,V44:W53)+SUMIF(W38,設定!B6,V38:W38)+SUMIF(W40,設定!B6,V40:W40)-SUMIF(W37,設定!B6,V37:W37)-SUMIF(W39,設定!B6,V39:W39)-SUMIF(W56:W125,設定!B6,V56:V125)</f>
        <v>0</v>
      </c>
      <c r="W21" s="355"/>
      <c r="X21" s="354">
        <f>V21+SUMIF(Y44:Y53,設定!B6,X44:Y53)+SUMIF(Y38,設定!B6,X38:Y38)+SUMIF(Y40,設定!B6,X40:Y40)-SUMIF(Y37,設定!B6,X37:Y37)-SUMIF(Y39,設定!B6,X39:Y39)-SUMIF(Y56:Y125,設定!B6,X56:X125)</f>
        <v>0</v>
      </c>
      <c r="Y21" s="355"/>
      <c r="Z21" s="354">
        <f>X21+SUMIF(AA44:AA53,設定!B6,Z44:AA53)+SUMIF(AA38,設定!B6,Z38:AA38)+SUMIF(AA40,設定!B6,Z40:AA40)-SUMIF(AA37,設定!B6,Z37:AA37)-SUMIF(AA39,設定!B6,Z39:AA39)-SUMIF(AA56:AA125,設定!B6,Z56:Z125)</f>
        <v>0</v>
      </c>
      <c r="AA21" s="355"/>
      <c r="AB21" s="354">
        <f>Z21+SUMIF(AC44:AC53,設定!B6,AB44:AC53)+SUMIF(AC38,設定!B6,AB38:AC38)+SUMIF(AC40,設定!B6,AB40:AC40)-SUMIF(AC37,設定!B6,AB37:AC37)-SUMIF(AC39,設定!B6,AB39:AC39)-SUMIF(AC56:AC125,設定!B6,AB56:AB125)</f>
        <v>0</v>
      </c>
      <c r="AC21" s="355"/>
      <c r="AD21" s="354">
        <f>AB21+SUMIF(AE44:AE53,設定!B6,AD44:AE53)+SUMIF(AE38,設定!B6,AD38:AE38)+SUMIF(AE40,設定!B6,AD40:AE40)-SUMIF(AE37,設定!B6,AD37:AE37)-SUMIF(AE39,設定!B6,AD39:AE39)-SUMIF(AE56:AE125,設定!B6,AD56:AE125)</f>
        <v>0</v>
      </c>
      <c r="AE21" s="355"/>
      <c r="AF21" s="354">
        <f>AD21+SUMIF(AG44:AG53,設定!B6,AF44:AG53)+SUMIF(AG38,設定!B6,AF38:AG38)+SUMIF(AG40,設定!B6,AF40:AG40)-SUMIF(AG37,設定!B6,AF37:AG37)-SUMIF(AG39,設定!B6,AF39:AG39)-SUMIF(AG56:AG125,設定!B6,AF56:AF125)</f>
        <v>0</v>
      </c>
      <c r="AG21" s="355"/>
      <c r="AH21" s="354">
        <f>AF21+SUMIF(AI44:AI53,設定!B6,AH44:AI53)+SUMIF(AI38,設定!B6,AH38:AI38)+SUMIF(AI40,設定!B6,AH40:AI40)-SUMIF(AI37,設定!B6,AH37:AI37)-SUMIF(AI39,設定!B6,AH39:AI39)-SUMIF(AI56:AI125,設定!B6,AH56:AH125)</f>
        <v>0</v>
      </c>
      <c r="AI21" s="355"/>
      <c r="AJ21" s="354">
        <f>AH21+SUMIF(AK44:AK53,設定!B6,AJ44:AK53)+SUMIF(AK38,設定!B6,AJ38:AK38)+SUMIF(AK40,設定!B6,AJ40:AK40)-SUMIF(AK37,設定!B6,AJ37:AK37)-SUMIF(AK39,設定!B6,AJ39:AK39)-SUMIF(AK56:AK125,設定!B6,AJ56:AJ125)</f>
        <v>0</v>
      </c>
      <c r="AK21" s="355"/>
      <c r="AL21" s="354">
        <f>AJ21+SUMIF(AM44:AM53,設定!B6,AL44:AM53)+SUMIF(AM38,設定!B6,AL38:AM38)+SUMIF(AM40,設定!B6,AL40:AM40)-SUMIF(AM37,設定!B6,AL37:AM37)-SUMIF(AM39,設定!B6,AL39:AM39)-SUMIF(AM56:AM125,設定!B6,AL56:AL125)</f>
        <v>0</v>
      </c>
      <c r="AM21" s="355"/>
      <c r="AN21" s="354">
        <f>AL21+SUMIF(AO44:AO53,設定!B6,AN44:AO53)+SUMIF(AO38,設定!B6,AN38:AO38)+SUMIF(AO40,設定!B6,AN40:AO40)-SUMIF(AO37,設定!B6,AN37:AO37)-SUMIF(AO39,設定!B6,AN39:AO39)-SUMIF(AO56:AO125,設定!B6,AN56:AN125)</f>
        <v>0</v>
      </c>
      <c r="AO21" s="355"/>
      <c r="AP21" s="354">
        <f>AN21+SUMIF(AQ44:AQ53,設定!B6,AP44:AQ53)+SUMIF(AQ38,設定!B6,AP38:AQ38)+SUMIF(AQ40,設定!B6,AP40:AQ40)-SUMIF(AQ37,設定!B6,AP37:AQ37)-SUMIF(AQ39,設定!B6,AP39:AQ39)-SUMIF(AQ56:AQ125,設定!B6,AP56:AP125)</f>
        <v>0</v>
      </c>
      <c r="AQ21" s="355"/>
      <c r="AR21" s="354">
        <f>AP21+SUMIF(AS44:AS53,設定!B6,AR44:AS53)+SUMIF(AS38,設定!B6,AR38:AS38)+SUMIF(AS40,設定!B6,AR40:AS40)-SUMIF(AS37,設定!B6,AR37:AS37)-SUMIF(AS39,設定!B6,AR39:AS39)-SUMIF(AS56:AS125,設定!B6,AR56:AR125)</f>
        <v>0</v>
      </c>
      <c r="AS21" s="355"/>
      <c r="AT21" s="354">
        <f>AR21+SUMIF(AU44:AU53,設定!B6,AT44:AU53)+SUMIF(AU38,設定!B6,AT38:AU38)+SUMIF(AU40,設定!B6,AT40:AU40)-SUMIF(AU37,設定!B6,AT37:AU37)-SUMIF(AU39,設定!B6,AT39:AU39)-SUMIF(AU56:AU125,設定!B6,AT56:AT125)</f>
        <v>0</v>
      </c>
      <c r="AU21" s="355"/>
      <c r="AV21" s="354">
        <f>AT21+SUMIF(AW44:AW53,設定!B6,AV44:AW53)+SUMIF(AW38,設定!B6,AV38:AW38)+SUMIF(AW40,設定!B6,AV40:AW40)-SUMIF(AW37,設定!B6,AV37:AW37)-SUMIF(AW39,設定!B6,AV39:AW39)-SUMIF(AW56:AW125,設定!B6,AV56:AV125)</f>
        <v>0</v>
      </c>
      <c r="AW21" s="355"/>
      <c r="AX21" s="354">
        <f>AV21+SUMIF(AY44:AY53,設定!B6,AX44:AY53)+SUMIF(AY38,設定!B6,AX38:AY38)+SUMIF(AY40,設定!B6,AX40:AY40)-SUMIF(AY37,設定!B6,AX37:AY37)-SUMIF(AY39,設定!B6,AX39:AY39)-SUMIF(AY56:AY125,設定!B6,AX56:AX125)</f>
        <v>0</v>
      </c>
      <c r="AY21" s="355"/>
      <c r="AZ21" s="354">
        <f>AX21+SUMIF(BA44:BA53,設定!B6,AZ44:BA53)+SUMIF(BA38,設定!B6,AZ38:BA38)+SUMIF(BA40,設定!B6,AZ40:BA40)-SUMIF(BA37,設定!B6,AZ37:BA37)-SUMIF(BA39,設定!B6,AZ39:BA39)-SUMIF(BA56:BA125,設定!B6,AZ56:AZ125)</f>
        <v>0</v>
      </c>
      <c r="BA21" s="355"/>
      <c r="BB21" s="354">
        <f>AZ21+SUMIF(BC44:BC53,設定!B6,BB44:BC53)+SUMIF(BC38,設定!B6,BB38:BC38)+SUMIF(BC40,設定!B6,BB40:BC40)-SUMIF(BC37,設定!B6,BB37:BC37)-SUMIF(BC39,設定!B6,BB39:BC39)-SUMIF(BC56:BC125,設定!B6,BB56:BB125)</f>
        <v>0</v>
      </c>
      <c r="BC21" s="355"/>
      <c r="BD21" s="354">
        <f>BB21+SUMIF(BE44:BE53,設定!B6,BD44:BE53)+SUMIF(BE38,設定!B6,BD38:BE38)+SUMIF(BE40,設定!B6,BD40:BE40)-SUMIF(BE37,設定!B6,BD37:BE37)-SUMIF(BE39,設定!B6,BD39:BE39)-SUMIF(BE56:BE125,設定!B6,BD56:BE125)</f>
        <v>0</v>
      </c>
      <c r="BE21" s="355"/>
      <c r="BF21" s="354">
        <f>BD21+SUMIF(BG44:BG53,設定!B6,BF44:BG53)+SUMIF(BG38,設定!B6,BF38:BG38)+SUMIF(BG40,設定!B6,BF40:BG40)-SUMIF(BG37,設定!B6,BF37:BG37)-SUMIF(BG39,設定!B6,BF39:BG39)-SUMIF(BG56:BG125,設定!B6,BF56:BF125)</f>
        <v>0</v>
      </c>
      <c r="BG21" s="355"/>
      <c r="BH21" s="354">
        <f>BF21+SUMIF(BI44:BI53,設定!B6,BH44:BI53)+SUMIF(BI38,設定!B6,BH38:BI38)+SUMIF(BI40,設定!B6,BH40:BI40)-SUMIF(BI37,設定!B6,BH37:BI37)-SUMIF(BI39,設定!B6,BH39:BI39)-SUMIF(BI56:BI125,設定!B6,BH56:BH125)</f>
        <v>0</v>
      </c>
      <c r="BI21" s="355"/>
    </row>
    <row r="22" spans="2:61" s="98" customFormat="1" ht="18.75" customHeight="1">
      <c r="B22" s="364"/>
      <c r="C22" s="210">
        <f>設定!B7</f>
        <v>0</v>
      </c>
      <c r="D22" s="350">
        <f>'1月'!BL22+SUMIF(E44:E53,設定!B7,D44:E53)+SUMIF(E38,設定!B7,D38:E38)+SUMIF(E40,設定!B7,D40:E40)-SUMIF(E37,設定!B7,D37:E37)-SUMIF(E39,設定!B7,D39:E39)-SUMIF(E56:E125,設定!B7,D56:D125)</f>
        <v>0</v>
      </c>
      <c r="E22" s="351"/>
      <c r="F22" s="350">
        <f>D22+SUMIF(G44:G53,設定!B7,F44:G53)+SUMIF(G38,設定!B7,F38:G38)+SUMIF(G40,設定!B7,F40:G40)-SUMIF(G37,設定!B7,F37:G37)-SUMIF(G39,設定!B7,F39:G39)-SUMIF(G56:G125,設定!B7,F56:F125)</f>
        <v>0</v>
      </c>
      <c r="G22" s="351"/>
      <c r="H22" s="350">
        <f>F22+SUMIF(I44:I53,設定!B7,H44:I53)+SUMIF(I38,設定!B7,H38:I38)+SUMIF(I40,設定!B7,H40:I40)-SUMIF(I37,設定!B7,H37:I37)-SUMIF(I39,設定!B7,H39:I39)-SUMIF(I56:I125,設定!B7,H56:H125)</f>
        <v>0</v>
      </c>
      <c r="I22" s="351"/>
      <c r="J22" s="350">
        <f>H22+SUMIF(K44:K53,設定!B7,J44:K53)+SUMIF(K38,設定!B7,J38:K38)+SUMIF(K40,設定!B7,J40:K40)-SUMIF(K37,設定!B7,J37:K37)-SUMIF(K39,設定!B7,J39:K39)-SUMIF(K56:K125,設定!B7,J56:J125)</f>
        <v>0</v>
      </c>
      <c r="K22" s="351"/>
      <c r="L22" s="350">
        <f>J22+SUMIF(M44:M53,設定!B7,L44:M53)+SUMIF(M38,設定!B7,L38:M38)+SUMIF(M40,設定!B7,L40:M40)-SUMIF(M37,設定!B7,L37:M37)-SUMIF(M39,設定!B7,L39:M39)-SUMIF(M56:M125,設定!B7,L56:L125)</f>
        <v>0</v>
      </c>
      <c r="M22" s="351"/>
      <c r="N22" s="350">
        <f>L22+SUMIF(O44:O53,設定!B7,N44:O53)+SUMIF(O38,設定!B7,N38:O38)+SUMIF(O40,設定!B7,N40:O40)-SUMIF(O37,設定!B7,N37:O37)-SUMIF(O39,設定!B7,N39:O39)-SUMIF(O56:O125,設定!B7,N56:N125)</f>
        <v>0</v>
      </c>
      <c r="O22" s="351"/>
      <c r="P22" s="350">
        <f>N22+SUMIF(Q44:Q53,設定!B7,P44:Q53)+SUMIF(Q38,設定!B7,P38:Q38)+SUMIF(Q40,設定!B7,P40:Q40)-SUMIF(Q37,設定!B7,P37:Q37)-SUMIF(Q39,設定!B7,P39:Q39)-SUMIF(Q56:Q125,設定!B7,P56:P125)</f>
        <v>0</v>
      </c>
      <c r="Q22" s="351"/>
      <c r="R22" s="350">
        <f>P22+SUMIF(S44:S53,設定!B7,R44:S53)+SUMIF(S38,設定!B7,R38:S38)+SUMIF(S40,設定!B7,R40:S40)-SUMIF(S37,設定!B7,R37:S37)-SUMIF(S39,設定!B7,R39:S39)-SUMIF(S56:S125,設定!B7,R56:R125)</f>
        <v>0</v>
      </c>
      <c r="S22" s="351"/>
      <c r="T22" s="350">
        <f>R22+SUMIF(U44:U53,設定!B7,T44:U53)+SUMIF(U38,設定!B7,T38:U38)+SUMIF(U40,設定!B7,T40:U40)-SUMIF(U37,設定!B7,T37:U37)-SUMIF(U39,設定!B7,T39:U39)-SUMIF(U56:U125,設定!B7,T56:T125)</f>
        <v>0</v>
      </c>
      <c r="U22" s="351"/>
      <c r="V22" s="350">
        <f>T22+SUMIF(W44:W53,設定!B7,V44:W53)+SUMIF(W38,設定!B7,V38:W38)+SUMIF(W40,設定!B7,V40:W40)-SUMIF(W37,設定!B7,V37:W37)-SUMIF(W39,設定!B7,V39:W39)-SUMIF(W56:W125,設定!B7,V56:V125)</f>
        <v>0</v>
      </c>
      <c r="W22" s="351"/>
      <c r="X22" s="350">
        <f>V22+SUMIF(Y44:Y53,設定!B7,X44:Y53)+SUMIF(Y38,設定!B7,X38:Y38)+SUMIF(Y40,設定!B7,X40:Y40)-SUMIF(Y37,設定!B7,X37:Y37)-SUMIF(Y39,設定!B7,X39:Y39)-SUMIF(Y56:Y125,設定!B7,X56:X125)</f>
        <v>0</v>
      </c>
      <c r="Y22" s="351"/>
      <c r="Z22" s="350">
        <f>X22+SUMIF(AA44:AA53,設定!B7,Z44:AA53)+SUMIF(AA38,設定!B7,Z38:AA38)+SUMIF(AA40,設定!B7,Z40:AA40)-SUMIF(AA37,設定!B7,Z37:AA37)-SUMIF(AA39,設定!B7,Z39:AA39)-SUMIF(AA56:AA125,設定!B7,Z56:Z125)</f>
        <v>0</v>
      </c>
      <c r="AA22" s="351"/>
      <c r="AB22" s="350">
        <f>Z22+SUMIF(AC44:AC53,設定!B7,AB44:AC53)+SUMIF(AC38,設定!B7,AB38:AC38)+SUMIF(AC40,設定!B7,AB40:AC40)-SUMIF(AC37,設定!B7,AB37:AC37)-SUMIF(AC39,設定!B7,AB39:AC39)-SUMIF(AC56:AC125,設定!B7,AB56:AB125)</f>
        <v>0</v>
      </c>
      <c r="AC22" s="351"/>
      <c r="AD22" s="350">
        <f>AB22+SUMIF(AE44:AE53,設定!B7,AD44:AE53)+SUMIF(AE38,設定!B7,AD38:AE38)+SUMIF(AE40,設定!B7,AD40:AE40)-SUMIF(AE37,設定!B7,AD37:AE37)-SUMIF(AE39,設定!B7,AD39:AE39)-SUMIF(AE56:AE125,設定!B7,AD56:AE125)</f>
        <v>0</v>
      </c>
      <c r="AE22" s="351"/>
      <c r="AF22" s="350">
        <f>AD22+SUMIF(AG44:AG53,設定!B7,AF44:AG53)+SUMIF(AG38,設定!B7,AF38:AG38)+SUMIF(AG40,設定!B7,AF40:AG40)-SUMIF(AG37,設定!B7,AF37:AG37)-SUMIF(AG39,設定!B7,AF39:AG39)-SUMIF(AG56:AG125,設定!B7,AF56:AF125)</f>
        <v>0</v>
      </c>
      <c r="AG22" s="351"/>
      <c r="AH22" s="350">
        <f>AF22+SUMIF(AI44:AI53,設定!B7,AH44:AI53)+SUMIF(AI38,設定!B7,AH38:AI38)+SUMIF(AI40,設定!B7,AH40:AI40)-SUMIF(AI37,設定!B7,AH37:AI37)-SUMIF(AI39,設定!B7,AH39:AI39)-SUMIF(AI56:AI125,設定!B7,AH56:AH125)</f>
        <v>0</v>
      </c>
      <c r="AI22" s="351"/>
      <c r="AJ22" s="350">
        <f>AH22+SUMIF(AK44:AK53,設定!B7,AJ44:AK53)+SUMIF(AK38,設定!B7,AJ38:AK38)+SUMIF(AK40,設定!B7,AJ40:AK40)-SUMIF(AK37,設定!B7,AJ37:AK37)-SUMIF(AK39,設定!B7,AJ39:AK39)-SUMIF(AK56:AK125,設定!B7,AJ56:AJ125)</f>
        <v>0</v>
      </c>
      <c r="AK22" s="351"/>
      <c r="AL22" s="350">
        <f>AJ22+SUMIF(AM44:AM53,設定!B7,AL44:AM53)+SUMIF(AM38,設定!B7,AL38:AM38)+SUMIF(AM40,設定!B7,AL40:AM40)-SUMIF(AM37,設定!B7,AL37:AM37)-SUMIF(AM39,設定!B7,AL39:AM39)-SUMIF(AM56:AM125,設定!B7,AL56:AL125)</f>
        <v>0</v>
      </c>
      <c r="AM22" s="351"/>
      <c r="AN22" s="350">
        <f>AL22+SUMIF(AO44:AO53,設定!B7,AN44:AO53)+SUMIF(AO38,設定!B7,AN38:AO38)+SUMIF(AO40,設定!B7,AN40:AO40)-SUMIF(AO37,設定!B7,AN37:AO37)-SUMIF(AO39,設定!B7,AN39:AO39)-SUMIF(AO56:AO125,設定!B7,AN56:AN125)</f>
        <v>0</v>
      </c>
      <c r="AO22" s="351"/>
      <c r="AP22" s="350">
        <f>AN22+SUMIF(AQ44:AQ53,設定!B7,AP44:AQ53)+SUMIF(AQ38,設定!B7,AP38:AQ38)+SUMIF(AQ40,設定!B7,AP40:AQ40)-SUMIF(AQ37,設定!B7,AP37:AQ37)-SUMIF(AQ39,設定!B7,AP39:AQ39)-SUMIF(AQ56:AQ125,設定!B7,AP56:AP125)</f>
        <v>0</v>
      </c>
      <c r="AQ22" s="351"/>
      <c r="AR22" s="350">
        <f>AP22+SUMIF(AS44:AS53,設定!B7,AR44:AS53)+SUMIF(AS38,設定!B7,AR38:AS38)+SUMIF(AS40,設定!B7,AR40:AS40)-SUMIF(AS37,設定!B7,AR37:AS37)-SUMIF(AS39,設定!B7,AR39:AS39)-SUMIF(AS56:AS125,設定!B7,AR56:AR125)</f>
        <v>0</v>
      </c>
      <c r="AS22" s="351"/>
      <c r="AT22" s="350">
        <f>AR22+SUMIF(AU44:AU53,設定!B7,AT44:AU53)+SUMIF(AU38,設定!B7,AT38:AU38)+SUMIF(AU40,設定!B7,AT40:AU40)-SUMIF(AU37,設定!B7,AT37:AU37)-SUMIF(AU39,設定!B7,AT39:AU39)-SUMIF(AU56:AU125,設定!B7,AT56:AT125)</f>
        <v>0</v>
      </c>
      <c r="AU22" s="351"/>
      <c r="AV22" s="350">
        <f>AT22+SUMIF(AW44:AW53,設定!B7,AV44:AW53)+SUMIF(AW38,設定!B7,AV38:AW38)+SUMIF(AW40,設定!B7,AV40:AW40)-SUMIF(AW37,設定!B7,AV37:AW37)-SUMIF(AW39,設定!B7,AV39:AW39)-SUMIF(AW56:AW125,設定!B7,AV56:AV125)</f>
        <v>0</v>
      </c>
      <c r="AW22" s="351"/>
      <c r="AX22" s="350">
        <f>AV22+SUMIF(AY44:AY53,設定!B7,AX44:AY53)+SUMIF(AY38,設定!B7,AX38:AY38)+SUMIF(AY40,設定!B7,AX40:AY40)-SUMIF(AY37,設定!B7,AX37:AY37)-SUMIF(AY39,設定!B7,AX39:AY39)-SUMIF(AY56:AY125,設定!B7,AX56:AX125)</f>
        <v>0</v>
      </c>
      <c r="AY22" s="351"/>
      <c r="AZ22" s="350">
        <f>AX22+SUMIF(BA44:BA53,設定!B7,AZ44:BA53)+SUMIF(BA38,設定!B7,AZ38:BA38)+SUMIF(BA40,設定!B7,AZ40:BA40)-SUMIF(BA37,設定!B7,AZ37:BA37)-SUMIF(BA39,設定!B7,AZ39:BA39)-SUMIF(BA56:BA125,設定!B7,AZ56:AZ125)</f>
        <v>0</v>
      </c>
      <c r="BA22" s="351"/>
      <c r="BB22" s="350">
        <f>AZ22+SUMIF(BC44:BC53,設定!B7,BB44:BC53)+SUMIF(BC38,設定!B7,BB38:BC38)+SUMIF(BC40,設定!B7,BB40:BC40)-SUMIF(BC37,設定!B7,BB37:BC37)-SUMIF(BC39,設定!B7,BB39:BC39)-SUMIF(BC56:BC125,設定!B7,BB56:BB125)</f>
        <v>0</v>
      </c>
      <c r="BC22" s="351"/>
      <c r="BD22" s="350">
        <f>BB22+SUMIF(BE44:BE53,設定!B7,BD44:BE53)+SUMIF(BE38,設定!B7,BD38:BE38)+SUMIF(BE40,設定!B7,BD40:BE40)-SUMIF(BE37,設定!B7,BD37:BE37)-SUMIF(BE39,設定!B7,BD39:BE39)-SUMIF(BE56:BE125,設定!B7,BD56:BE125)</f>
        <v>0</v>
      </c>
      <c r="BE22" s="351"/>
      <c r="BF22" s="350">
        <f>BD22+SUMIF(BG44:BG53,設定!B7,BF44:BG53)+SUMIF(BG38,設定!B7,BF38:BG38)+SUMIF(BG40,設定!B7,BF40:BG40)-SUMIF(BG37,設定!B7,BF37:BG37)-SUMIF(BG39,設定!B7,BF39:BG39)-SUMIF(BG56:BG125,設定!B7,BF56:BF125)</f>
        <v>0</v>
      </c>
      <c r="BG22" s="351"/>
      <c r="BH22" s="350">
        <f>BF22+SUMIF(BI44:BI53,設定!B7,BH44:BI53)+SUMIF(BI38,設定!B7,BH38:BI38)+SUMIF(BI40,設定!B7,BH40:BI40)-SUMIF(BI37,設定!B7,BH37:BI37)-SUMIF(BI39,設定!B7,BH39:BI39)-SUMIF(BI56:BI125,設定!B7,BH56:BH125)</f>
        <v>0</v>
      </c>
      <c r="BI22" s="351"/>
    </row>
    <row r="23" spans="2:61" s="98" customFormat="1" ht="18.75" customHeight="1">
      <c r="B23" s="364"/>
      <c r="C23" s="140">
        <f>設定!B8</f>
        <v>0</v>
      </c>
      <c r="D23" s="354">
        <f>'1月'!BL23+SUMIF(E44:E53,設定!B8,D44:E53)+SUMIF(E38,設定!B8,D38:E38)+SUMIF(E40,設定!B8,D40:E40)-SUMIF(E37,設定!B8,D37:E37)-SUMIF(E39,設定!B8,D39:E39)-SUMIF(E56:E125,設定!B8,D56:D125)</f>
        <v>0</v>
      </c>
      <c r="E23" s="355"/>
      <c r="F23" s="354">
        <f>D23+SUMIF(G44:G53,設定!B8,F44:G53)+SUMIF(G38,設定!B8,F38:G38)+SUMIF(G40,設定!B8,F40:G40)-SUMIF(G37,設定!B8,F37:G37)-SUMIF(G39,設定!B8,F39:G39)-SUMIF(G56:G125,設定!B8,F56:F125)</f>
        <v>0</v>
      </c>
      <c r="G23" s="355"/>
      <c r="H23" s="354">
        <f>F23+SUMIF(I44:I53,設定!B8,H44:I53)+SUMIF(I38,設定!B8,H38:I38)+SUMIF(I40,設定!B8,H40:I40)-SUMIF(I37,設定!B8,H37:I37)-SUMIF(I39,設定!B8,H39:I39)-SUMIF(I56:I125,設定!B8,H56:H125)</f>
        <v>0</v>
      </c>
      <c r="I23" s="355"/>
      <c r="J23" s="354">
        <f>H23+SUMIF(K44:K53,設定!B8,J44:K53)+SUMIF(K38,設定!B8,J38:K38)+SUMIF(K40,設定!B8,J40:K40)-SUMIF(K37,設定!B8,J37:K37)-SUMIF(K39,設定!B8,J39:K39)-SUMIF(K56:K125,設定!B8,J56:J125)</f>
        <v>0</v>
      </c>
      <c r="K23" s="355"/>
      <c r="L23" s="354">
        <f>J23+SUMIF(M44:M53,設定!B8,L44:M53)+SUMIF(M38,設定!B8,L38:M38)+SUMIF(M40,設定!B8,L40:M40)-SUMIF(M37,設定!B8,L37:M37)-SUMIF(M39,設定!B8,L39:M39)-SUMIF(M56:M125,設定!B8,L56:L125)</f>
        <v>0</v>
      </c>
      <c r="M23" s="355"/>
      <c r="N23" s="354">
        <f>L23+SUMIF(O44:O53,設定!B8,N44:O53)+SUMIF(O38,設定!B8,N38:O38)+SUMIF(O40,設定!B8,N40:O40)-SUMIF(O37,設定!B8,N37:O37)-SUMIF(O39,設定!B8,N39:O39)-SUMIF(O56:O125,設定!B8,N56:N125)</f>
        <v>0</v>
      </c>
      <c r="O23" s="355"/>
      <c r="P23" s="354">
        <f>N23+SUMIF(Q44:Q53,設定!B8,P44:Q53)+SUMIF(Q38,設定!B8,P38:Q38)+SUMIF(Q40,設定!B8,P40:Q40)-SUMIF(Q37,設定!B8,P37:Q37)-SUMIF(Q39,設定!B8,P39:Q39)-SUMIF(Q56:Q125,設定!B8,P56:P125)</f>
        <v>0</v>
      </c>
      <c r="Q23" s="355"/>
      <c r="R23" s="354">
        <f>P23+SUMIF(S44:S53,設定!B8,R44:S53)+SUMIF(S38,設定!B8,R38:S38)+SUMIF(S40,設定!B8,R40:S40)-SUMIF(S37,設定!B8,R37:S37)-SUMIF(S39,設定!B8,R39:S39)-SUMIF(S56:S125,設定!B8,R56:R125)</f>
        <v>0</v>
      </c>
      <c r="S23" s="355"/>
      <c r="T23" s="354">
        <f>R23+SUMIF(U44:U53,設定!B8,T44:U53)+SUMIF(U38,設定!B8,T38:U38)+SUMIF(U40,設定!B8,T40:U40)-SUMIF(U37,設定!B8,T37:U37)-SUMIF(U39,設定!B8,T39:U39)-SUMIF(U56:U125,設定!B8,T56:T125)</f>
        <v>0</v>
      </c>
      <c r="U23" s="355"/>
      <c r="V23" s="354">
        <f>T23+SUMIF(W44:W53,設定!B8,V44:W53)+SUMIF(W38,設定!B8,V38:W38)+SUMIF(W40,設定!B8,V40:W40)-SUMIF(W37,設定!B8,V37:W37)-SUMIF(W39,設定!B8,V39:W39)-SUMIF(W56:W125,設定!B8,V56:V125)</f>
        <v>0</v>
      </c>
      <c r="W23" s="355"/>
      <c r="X23" s="354">
        <f>V23+SUMIF(Y44:Y53,設定!B8,X44:Y53)+SUMIF(Y38,設定!B8,X38:Y38)+SUMIF(Y40,設定!B8,X40:Y40)-SUMIF(Y37,設定!B8,X37:Y37)-SUMIF(Y39,設定!B8,X39:Y39)-SUMIF(Y56:Y125,設定!B8,X56:X125)</f>
        <v>0</v>
      </c>
      <c r="Y23" s="355"/>
      <c r="Z23" s="354">
        <f>X23+SUMIF(AA44:AA53,設定!B8,Z44:AA53)+SUMIF(AA38,設定!B8,Z38:AA38)+SUMIF(AA40,設定!B8,Z40:AA40)-SUMIF(AA37,設定!B8,Z37:AA37)-SUMIF(AA39,設定!B8,Z39:AA39)-SUMIF(AA56:AA125,設定!B8,Z56:Z125)</f>
        <v>0</v>
      </c>
      <c r="AA23" s="355"/>
      <c r="AB23" s="354">
        <f>Z23+SUMIF(AC44:AC53,設定!B8,AB44:AC53)+SUMIF(AC38,設定!B8,AB38:AC38)+SUMIF(AC40,設定!B8,AB40:AC40)-SUMIF(AC37,設定!B8,AB37:AC37)-SUMIF(AC39,設定!B8,AB39:AC39)-SUMIF(AC56:AC125,設定!B8,AB56:AB125)</f>
        <v>0</v>
      </c>
      <c r="AC23" s="355"/>
      <c r="AD23" s="354">
        <f>AB23+SUMIF(AE44:AE53,設定!B8,AD44:AE53)+SUMIF(AE38,設定!B8,AD38:AE38)+SUMIF(AE40,設定!B8,AD40:AE40)-SUMIF(AE37,設定!B8,AD37:AE37)-SUMIF(AE39,設定!B8,AD39:AE39)-SUMIF(AE56:AE125,設定!B8,AD56:AE125)</f>
        <v>0</v>
      </c>
      <c r="AE23" s="355"/>
      <c r="AF23" s="354">
        <f>AD23+SUMIF(AG44:AG53,設定!B8,AF44:AG53)+SUMIF(AG38,設定!B8,AF38:AG38)+SUMIF(AG40,設定!B8,AF40:AG40)-SUMIF(AG37,設定!B8,AF37:AG37)-SUMIF(AG39,設定!B8,AF39:AG39)-SUMIF(AG56:AG125,設定!B8,AF56:AF125)</f>
        <v>0</v>
      </c>
      <c r="AG23" s="355"/>
      <c r="AH23" s="354">
        <f>AF23+SUMIF(AI44:AI53,設定!B8,AH44:AI53)+SUMIF(AI38,設定!B8,AH38:AI38)+SUMIF(AI40,設定!B8,AH40:AI40)-SUMIF(AI37,設定!B8,AH37:AI37)-SUMIF(AI39,設定!B8,AH39:AI39)-SUMIF(AI56:AI125,設定!B8,AH56:AH125)</f>
        <v>0</v>
      </c>
      <c r="AI23" s="355"/>
      <c r="AJ23" s="354">
        <f>AH23+SUMIF(AK44:AK53,設定!B8,AJ44:AK53)+SUMIF(AK38,設定!B8,AJ38:AK38)+SUMIF(AK40,設定!B8,AJ40:AK40)-SUMIF(AK37,設定!B8,AJ37:AK37)-SUMIF(AK39,設定!B8,AJ39:AK39)-SUMIF(AK56:AK125,設定!B8,AJ56:AJ125)</f>
        <v>0</v>
      </c>
      <c r="AK23" s="355"/>
      <c r="AL23" s="354">
        <f>AJ23+SUMIF(AM44:AM53,設定!B8,AL44:AM53)+SUMIF(AM38,設定!B8,AL38:AM38)+SUMIF(AM40,設定!B8,AL40:AM40)-SUMIF(AM37,設定!B8,AL37:AM37)-SUMIF(AM39,設定!B8,AL39:AM39)-SUMIF(AM56:AM125,設定!B8,AL56:AL125)</f>
        <v>0</v>
      </c>
      <c r="AM23" s="355"/>
      <c r="AN23" s="354">
        <f>AL23+SUMIF(AO44:AO53,設定!B8,AN44:AO53)+SUMIF(AO38,設定!B8,AN38:AO38)+SUMIF(AO40,設定!B8,AN40:AO40)-SUMIF(AO37,設定!B8,AN37:AO37)-SUMIF(AO39,設定!B8,AN39:AO39)-SUMIF(AO56:AO125,設定!B8,AN56:AN125)</f>
        <v>0</v>
      </c>
      <c r="AO23" s="355"/>
      <c r="AP23" s="354">
        <f>AN23+SUMIF(AQ44:AQ53,設定!B8,AP44:AQ53)+SUMIF(AQ38,設定!B8,AP38:AQ38)+SUMIF(AQ40,設定!B8,AP40:AQ40)-SUMIF(AQ37,設定!B8,AP37:AQ37)-SUMIF(AQ39,設定!B8,AP39:AQ39)-SUMIF(AQ56:AQ125,設定!B8,AP56:AP125)</f>
        <v>0</v>
      </c>
      <c r="AQ23" s="355"/>
      <c r="AR23" s="354">
        <f>AP23+SUMIF(AS44:AS53,設定!B8,AR44:AS53)+SUMIF(AS38,設定!B8,AR38:AS38)+SUMIF(AS40,設定!B8,AR40:AS40)-SUMIF(AS37,設定!B8,AR37:AS37)-SUMIF(AS39,設定!B8,AR39:AS39)-SUMIF(AS56:AS125,設定!B8,AR56:AR125)</f>
        <v>0</v>
      </c>
      <c r="AS23" s="355"/>
      <c r="AT23" s="354">
        <f>AR23+SUMIF(AU44:AU53,設定!B8,AT44:AU53)+SUMIF(AU38,設定!B8,AT38:AU38)+SUMIF(AU40,設定!B8,AT40:AU40)-SUMIF(AU37,設定!B8,AT37:AU37)-SUMIF(AU39,設定!B8,AT39:AU39)-SUMIF(AU56:AU125,設定!B8,AT56:AT125)</f>
        <v>0</v>
      </c>
      <c r="AU23" s="355"/>
      <c r="AV23" s="354">
        <f>AT23+SUMIF(AW44:AW53,設定!B8,AV44:AW53)+SUMIF(AW38,設定!B8,AV38:AW38)+SUMIF(AW40,設定!B8,AV40:AW40)-SUMIF(AW37,設定!B8,AV37:AW37)-SUMIF(AW39,設定!B8,AV39:AW39)-SUMIF(AW56:AW125,設定!B8,AV56:AV125)</f>
        <v>0</v>
      </c>
      <c r="AW23" s="355"/>
      <c r="AX23" s="354">
        <f>AV23+SUMIF(AY44:AY53,設定!B8,AX44:AY53)+SUMIF(AY38,設定!B8,AX38:AY38)+SUMIF(AY40,設定!B8,AX40:AY40)-SUMIF(AY37,設定!B8,AX37:AY37)-SUMIF(AY39,設定!B8,AX39:AY39)-SUMIF(AY56:AY125,設定!B8,AX56:AX125)</f>
        <v>0</v>
      </c>
      <c r="AY23" s="355"/>
      <c r="AZ23" s="354">
        <f>AX23+SUMIF(BA44:BA53,設定!B8,AZ44:BA53)+SUMIF(BA38,設定!B8,AZ38:BA38)+SUMIF(BA40,設定!B8,AZ40:BA40)-SUMIF(BA37,設定!B8,AZ37:BA37)-SUMIF(BA39,設定!B8,AZ39:BA39)-SUMIF(BA56:BA125,設定!B8,AZ56:AZ125)</f>
        <v>0</v>
      </c>
      <c r="BA23" s="355"/>
      <c r="BB23" s="354">
        <f>AZ23+SUMIF(BC44:BC53,設定!B8,BB44:BC53)+SUMIF(BC38,設定!B8,BB38:BC38)+SUMIF(BC40,設定!B8,BB40:BC40)-SUMIF(BC37,設定!B8,BB37:BC37)-SUMIF(BC39,設定!B8,BB39:BC39)-SUMIF(BC56:BC125,設定!B8,BB56:BB125)</f>
        <v>0</v>
      </c>
      <c r="BC23" s="355"/>
      <c r="BD23" s="354">
        <f>BB23+SUMIF(BE44:BE53,設定!B8,BD44:BE53)+SUMIF(BE38,設定!B8,BD38:BE38)+SUMIF(BE40,設定!B8,BD40:BE40)-SUMIF(BE37,設定!B8,BD37:BE37)-SUMIF(BE39,設定!B8,BD39:BE39)-SUMIF(BE56:BE125,設定!B8,BD56:BE125)</f>
        <v>0</v>
      </c>
      <c r="BE23" s="355"/>
      <c r="BF23" s="354">
        <f>BD23+SUMIF(BG44:BG53,設定!B8,BF44:BG53)+SUMIF(BG38,設定!B8,BF38:BG38)+SUMIF(BG40,設定!B8,BF40:BG40)-SUMIF(BG37,設定!B8,BF37:BG37)-SUMIF(BG39,設定!B8,BF39:BG39)-SUMIF(BG56:BG125,設定!B8,BF56:BF125)</f>
        <v>0</v>
      </c>
      <c r="BG23" s="355"/>
      <c r="BH23" s="354">
        <f>BF23+SUMIF(BI44:BI53,設定!B8,BH44:BI53)+SUMIF(BI38,設定!B8,BH38:BI38)+SUMIF(BI40,設定!B8,BH40:BI40)-SUMIF(BI37,設定!B8,BH37:BI37)-SUMIF(BI39,設定!B8,BH39:BI39)-SUMIF(BI56:BI125,設定!B8,BH56:BH125)</f>
        <v>0</v>
      </c>
      <c r="BI23" s="355"/>
    </row>
    <row r="24" spans="2:61" s="98" customFormat="1" ht="18.75" customHeight="1">
      <c r="B24" s="364"/>
      <c r="C24" s="210">
        <f>設定!B9</f>
        <v>0</v>
      </c>
      <c r="D24" s="350" cm="1">
        <f t="array" ref="D24">'1月'!BL24+SUMIF(E44:E53,設定!B9,D44:E53)+SUMIF(E38,設定!B9,D38:E38)+SUMIF(E40,設定!B9,D40:E40)-SUMIF(E37,設定!B9,D37:E37)-SUMIF(E39,設定!B9,D39:E39)-SUMIF(E56:E125,設定B9,D56:D125)</f>
        <v>0</v>
      </c>
      <c r="E24" s="351"/>
      <c r="F24" s="350">
        <f>D24+SUMIF(G44:G53,設定!B9,F44:G53)+SUMIF(G38,設定!B9,F38:G38)+SUMIF(G40,設定!B9,F40:G40)-SUMIF(G37,設定!B9,F37:G37)-SUMIF(G39,設定!B9,F39:G39)-SUMIF(G56:G125,設定!B9,F56:F125)</f>
        <v>0</v>
      </c>
      <c r="G24" s="351"/>
      <c r="H24" s="350">
        <f>F24+SUMIF(I44:I53,設定!B9,H44:I53)+SUMIF(I38,設定!B9,H38:I38)+SUMIF(I40,設定!B9,H40:I40)-SUMIF(I37,設定!B9,H37:I37)-SUMIF(I39,設定!B9,H39:I39)-SUMIF(I56:I125,設定!B9,H56:H125)</f>
        <v>0</v>
      </c>
      <c r="I24" s="351"/>
      <c r="J24" s="350">
        <f>H24+SUMIF(K44:K53,設定!B9,J44:K53)+SUMIF(K38,設定!B9,J38:K38)+SUMIF(K40,設定!B9,J40:K40)-SUMIF(K37,設定!B9,J37:K37)-SUMIF(K39,設定!B9,J39:K39)-SUMIF(K56:K125,設定!B9,J56:J125)</f>
        <v>0</v>
      </c>
      <c r="K24" s="351"/>
      <c r="L24" s="350">
        <f>J24+SUMIF(M44:M53,設定!B9,L44:M53)+SUMIF(M38,設定!B9,L38:M38)+SUMIF(M40,設定!B9,L40:M40)-SUMIF(M37,設定!B9,L37:M37)-SUMIF(M39,設定!B9,L39:M39)-SUMIF(M56:M125,設定!B9,L56:L125)</f>
        <v>0</v>
      </c>
      <c r="M24" s="351"/>
      <c r="N24" s="350">
        <f>L24+SUMIF(O44:O53,設定!B9,N44:O53)+SUMIF(O38,設定!B9,N38:O38)+SUMIF(O40,設定!B9,N40:O40)-SUMIF(O37,設定!B9,N37:O37)-SUMIF(O39,設定!B9,N39:O39)-SUMIF(O56:O125,設定!B9,N56:N125)</f>
        <v>0</v>
      </c>
      <c r="O24" s="351"/>
      <c r="P24" s="350">
        <f>N24+SUMIF(Q44:Q53,設定!B9,P44:Q53)+SUMIF(Q38,設定!B9,P38:Q38)+SUMIF(Q40,設定!B9,P40:Q40)-SUMIF(Q37,設定!B9,P37:Q37)-SUMIF(Q39,設定!B9,P39:Q39)-SUMIF(Q56:Q125,設定!B9,P56:P125)</f>
        <v>0</v>
      </c>
      <c r="Q24" s="351"/>
      <c r="R24" s="350">
        <f>P24+SUMIF(S44:S53,設定!B9,R44:S53)+SUMIF(S38,設定!B9,R38:S38)+SUMIF(S40,設定!B9,R40:S40)-SUMIF(S37,設定!B9,R37:S37)-SUMIF(S39,設定!B9,R39:S39)-SUMIF(S56:S125,設定!B9,R56:R125)</f>
        <v>0</v>
      </c>
      <c r="S24" s="351"/>
      <c r="T24" s="350">
        <f>R24+SUMIF(U44:U53,設定!B9,T44:U53)+SUMIF(U38,設定!B9,T38:U38)+SUMIF(U40,設定!B9,T40:U40)-SUMIF(U37,設定!B9,T37:U37)-SUMIF(U39,設定!B9,T39:U39)-SUMIF(U56:U125,設定!B9,T56:T125)</f>
        <v>0</v>
      </c>
      <c r="U24" s="351"/>
      <c r="V24" s="350">
        <f>T24+SUMIF(W44:W53,設定!B9,V44:W53)+SUMIF(W38,設定!B9,V38:W38)+SUMIF(W40,設定!B9,V40:W40)-SUMIF(W37,設定!B9,V37:W37)-SUMIF(W39,設定!B9,V39:W39)-SUMIF(W56:W125,設定!B9,V56:V125)</f>
        <v>0</v>
      </c>
      <c r="W24" s="351"/>
      <c r="X24" s="350">
        <f>V24+SUMIF(Y44:Y53,設定!B9,X44:Y53)+SUMIF(Y38,設定!B9,X38:Y38)+SUMIF(Y40,設定!B9,X40:Y40)-SUMIF(Y37,設定!B9,X37:Y37)-SUMIF(Y39,設定!B9,X39:Y39)-SUMIF(Y56:Y125,設定!B9,X56:X125)</f>
        <v>0</v>
      </c>
      <c r="Y24" s="351"/>
      <c r="Z24" s="350">
        <f>X24+SUMIF(AA44:AA53,設定!B9,Z44:AA53)+SUMIF(AA38,設定!B9,Z38:AA38)+SUMIF(AA40,設定!B9,Z40:AA40)-SUMIF(AA37,設定!B9,Z37:AA37)-SUMIF(AA39,設定!B9,Z39:AA39)-SUMIF(AA56:AA125,設定!B9,Z56:Z125)</f>
        <v>0</v>
      </c>
      <c r="AA24" s="351"/>
      <c r="AB24" s="350">
        <f>Z24+SUMIF(AC44:AC53,設定!B9,AB44:AC53)+SUMIF(AC38,設定!B9,AB38:AC38)+SUMIF(AC40,設定!B9,AB40:AC40)-SUMIF(AC37,設定!B9,AB37:AC37)-SUMIF(AC39,設定!B9,AB39:AC39)-SUMIF(AC56:AC125,設定!B9,AB56:AB125)</f>
        <v>0</v>
      </c>
      <c r="AC24" s="351"/>
      <c r="AD24" s="350">
        <f>AB24+SUMIF(AE44:AE53,設定!B9,AD44:AE53)+SUMIF(AE38,設定!B9,AD38:AE38)+SUMIF(AE40,設定!B9,AD40:AE40)-SUMIF(AE37,設定!B9,AD37:AE37)-SUMIF(AE39,設定!B9,AD39:AE39)-SUMIF(AE56:AE125,設定!B9,AD56:AE125)</f>
        <v>0</v>
      </c>
      <c r="AE24" s="351"/>
      <c r="AF24" s="350">
        <f>AD24+SUMIF(AG44:AG53,設定!B9,AF44:AG53)+SUMIF(AG38,設定!B9,AF38:AG38)+SUMIF(AG40,設定!B9,AF40:AG40)-SUMIF(AG37,設定!B9,AF37:AG37)-SUMIF(AG39,設定!B9,AF39:AG39)-SUMIF(AG56:AG125,設定!B9,AF56:AF125)</f>
        <v>0</v>
      </c>
      <c r="AG24" s="351"/>
      <c r="AH24" s="350">
        <f>AF24+SUMIF(AI44:AI53,設定!B9,AH44:AI53)+SUMIF(AI38,設定!B9,AH38:AI38)+SUMIF(AI40,設定!B9,AH40:AI40)-SUMIF(AI37,設定!B9,AH37:AI37)-SUMIF(AI39,設定!B9,AH39:AI39)-SUMIF(AI56:AI125,設定!B9,AH56:AH125)</f>
        <v>0</v>
      </c>
      <c r="AI24" s="351"/>
      <c r="AJ24" s="350">
        <f>AH24+SUMIF(AK44:AK53,設定!B9,AJ44:AK53)+SUMIF(AK38,設定!B9,AJ38:AK38)+SUMIF(AK40,設定!B9,AJ40:AK40)-SUMIF(AK37,設定!B9,AJ37:AK37)-SUMIF(AK39,設定!B9,AJ39:AK39)-SUMIF(AK56:AK125,設定!B9,AJ56:AJ125)</f>
        <v>0</v>
      </c>
      <c r="AK24" s="351"/>
      <c r="AL24" s="350">
        <f>AJ24+SUMIF(AM44:AM53,設定!B9,AL44:AM53)+SUMIF(AM38,設定!B9,AL38:AM38)+SUMIF(AM40,設定!B9,AL40:AM40)-SUMIF(AM37,設定!B9,AL37:AM37)-SUMIF(AM39,設定!B9,AL39:AM39)-SUMIF(AM56:AM125,設定!B9,AL56:AL125)</f>
        <v>0</v>
      </c>
      <c r="AM24" s="351"/>
      <c r="AN24" s="350">
        <f>AL24+SUMIF(AO44:AO53,設定!B9,AN44:AO53)+SUMIF(AO38,設定!B9,AN38:AO38)+SUMIF(AO40,設定!B9,AN40:AO40)-SUMIF(AO37,設定!B9,AN37:AO37)-SUMIF(AO39,設定!B9,AN39:AO39)-SUMIF(AO56:AO125,設定!B9,AN56:AN125)</f>
        <v>0</v>
      </c>
      <c r="AO24" s="351"/>
      <c r="AP24" s="350">
        <f>AN24+SUMIF(AQ44:AQ53,設定!B9,AP44:AQ53)+SUMIF(AQ38,設定!B9,AP38:AQ38)+SUMIF(AQ40,設定!B9,AP40:AQ40)-SUMIF(AQ37,設定!B9,AP37:AQ37)-SUMIF(AQ39,設定!B9,AP39:AQ39)-SUMIF(AQ56:AQ125,設定!B9,AP56:AP125)</f>
        <v>0</v>
      </c>
      <c r="AQ24" s="351"/>
      <c r="AR24" s="350">
        <f>AP24+SUMIF(AS44:AS53,設定!B9,AR44:AS53)+SUMIF(AS38,設定!B9,AR38:AS38)+SUMIF(AS40,設定!B9,AR40:AS40)-SUMIF(AS37,設定!B9,AR37:AS37)-SUMIF(AS39,設定!B9,AR39:AS39)-SUMIF(AS56:AS125,設定!B9,AR56:AR125)</f>
        <v>0</v>
      </c>
      <c r="AS24" s="351"/>
      <c r="AT24" s="350">
        <f>AR24+SUMIF(AU44:AU53,設定!B9,AT44:AU53)+SUMIF(AU38,設定!B9,AT38:AU38)+SUMIF(AU40,設定!B9,AT40:AU40)-SUMIF(AU37,設定!B9,AT37:AU37)-SUMIF(AU39,設定!B9,AT39:AU39)-SUMIF(AU56:AU125,設定!B9,AT56:AT125)</f>
        <v>0</v>
      </c>
      <c r="AU24" s="351"/>
      <c r="AV24" s="350">
        <f>AT24+SUMIF(AW44:AW53,設定!B9,AV44:AW53)+SUMIF(AW38,設定!B9,AV38:AW38)+SUMIF(AW40,設定!B9,AV40:AW40)-SUMIF(AW37,設定!B9,AV37:AW37)-SUMIF(AW39,設定!B9,AV39:AW39)-SUMIF(AW56:AW125,設定!B9,AV56:AV125)</f>
        <v>0</v>
      </c>
      <c r="AW24" s="351"/>
      <c r="AX24" s="350">
        <f>AV24+SUMIF(AY44:AY53,設定!B9,AX44:AY53)+SUMIF(AY38,設定!B9,AX38:AY38)+SUMIF(AY40,設定!B9,AX40:AY40)-SUMIF(AY37,設定!B9,AX37:AY37)-SUMIF(AY39,設定!B9,AX39:AY39)-SUMIF(AY56:AY125,設定!B9,AX56:AX125)</f>
        <v>0</v>
      </c>
      <c r="AY24" s="351"/>
      <c r="AZ24" s="350">
        <f>AX24+SUMIF(BA44:BA53,設定!B9,AZ44:BA53)+SUMIF(BA38,設定!B9,AZ38:BA38)+SUMIF(BA40,設定!B9,AZ40:BA40)-SUMIF(BA37,設定!B9,AZ37:BA37)-SUMIF(BA39,設定!B9,AZ39:BA39)-SUMIF(BA56:BA125,設定!B9,AZ56:AZ125)</f>
        <v>0</v>
      </c>
      <c r="BA24" s="351"/>
      <c r="BB24" s="350">
        <f>AZ24+SUMIF(BC44:BC53,設定!B9,BB44:BC53)+SUMIF(BC38,設定!B9,BB38:BC38)+SUMIF(BC40,設定!B9,BB40:BC40)-SUMIF(BC37,設定!B9,BB37:BC37)-SUMIF(BC39,設定!B9,BB39:BC39)-SUMIF(BC56:BC125,設定!B9,BB56:BB125)</f>
        <v>0</v>
      </c>
      <c r="BC24" s="351"/>
      <c r="BD24" s="350">
        <f>BB24+SUMIF(BE44:BE53,設定!B9,BD44:BE53)+SUMIF(BE38,設定!B9,BD38:BE38)+SUMIF(BE40,設定!B9,BD40:BE40)-SUMIF(BE37,設定!B9,BD37:BE37)-SUMIF(BE39,設定!B9,BD39:BE39)-SUMIF(BE56:BE125,設定!B9,BD56:BE125)</f>
        <v>0</v>
      </c>
      <c r="BE24" s="351"/>
      <c r="BF24" s="350">
        <f>BD24+SUMIF(BG44:BG53,設定!B9,BF44:BG53)+SUMIF(BG38,設定!B9,BF38:BG38)+SUMIF(BG40,設定!B9,BF40:BG40)-SUMIF(BG37,設定!B9,BF37:BG37)-SUMIF(BG39,設定!B9,BF39:BG39)-SUMIF(BG56:BG125,設定!B9,BF56:BF125)</f>
        <v>0</v>
      </c>
      <c r="BG24" s="351"/>
      <c r="BH24" s="350">
        <f>BF24+SUMIF(BI44:BI53,設定!B9,BH44:BI53)+SUMIF(BI38,設定!B9,BH38:BI38)+SUMIF(BI40,設定!B9,BH40:BI40)-SUMIF(BI37,設定!B9,BH37:BI37)-SUMIF(BI39,設定!B9,BH39:BI39)-SUMIF(BI56:BI125,設定!B9,BH56:BH125)</f>
        <v>0</v>
      </c>
      <c r="BI24" s="351"/>
    </row>
    <row r="25" spans="2:61" s="98" customFormat="1" ht="18.75" customHeight="1">
      <c r="B25" s="364"/>
      <c r="C25" s="140">
        <f>設定!B10</f>
        <v>0</v>
      </c>
      <c r="D25" s="354">
        <f>'1月'!BL25+SUMIF(E44:E53,設定!B10,D44:E53)+SUMIF(E38,設定!B10,D38:E38)+SUMIF(E40,設定!B10,D40:E40)-SUMIF(E37,設定!B10,D37:E37)-SUMIF(E39,設定!B10,D39:E39)-SUMIF(E56:E125,設定!B10,D56:D125)</f>
        <v>0</v>
      </c>
      <c r="E25" s="355"/>
      <c r="F25" s="354">
        <f>D25+SUMIF(G44:G53,設定!B10,F44:G53)+SUMIF(G38,設定!B10,F38:G38)+SUMIF(G40,設定!B10,F40:G40)-SUMIF(G37,設定!B10,F37:G37)-SUMIF(G39,設定!B10,F39:G39)-SUMIF(G56:G125,設定!B10,F56:F125)</f>
        <v>0</v>
      </c>
      <c r="G25" s="355"/>
      <c r="H25" s="354">
        <f>F25+SUMIF(I44:I53,設定!B10,H44:I53)+SUMIF(I38,設定!B10,H38:I38)+SUMIF(I40,設定!B10,H40:I40)-SUMIF(I37,設定!B10,H37:I37)-SUMIF(I39,設定!B10,H39:I39)-SUMIF(I56:I125,設定!B10,H56:H125)</f>
        <v>0</v>
      </c>
      <c r="I25" s="355"/>
      <c r="J25" s="354">
        <f>H25+SUMIF(K44:K53,設定!B10,J44:K53)+SUMIF(K38,設定!B10,J38:K38)+SUMIF(K40,設定!B10,J40:K40)-SUMIF(K37,設定!B10,J37:K37)-SUMIF(K39,設定!B10,J39:K39)-SUMIF(K56:K125,設定!B10,J56:J125)</f>
        <v>0</v>
      </c>
      <c r="K25" s="355"/>
      <c r="L25" s="354">
        <f>J25+SUMIF(M44:M53,設定!B10,L44:M53)+SUMIF(M38,設定!B10,L38:M38)+SUMIF(M40,設定!B10,L40:M40)-SUMIF(M37,設定!B10,L37:M37)-SUMIF(M39,設定!B10,L39:M39)-SUMIF(M56:M125,設定!B10,L56:L125)</f>
        <v>0</v>
      </c>
      <c r="M25" s="355"/>
      <c r="N25" s="354">
        <f>L25+SUMIF(O44:O53,設定!B10,N44:O53)+SUMIF(O38,設定!B10,N38:O38)+SUMIF(O40,設定!B10,N40:O40)-SUMIF(O37,設定!B10,N37:O37)-SUMIF(O39,設定!B10,N39:O39)-SUMIF(O56:O125,設定!B10,N56:N125)</f>
        <v>0</v>
      </c>
      <c r="O25" s="355"/>
      <c r="P25" s="354">
        <f>N25+SUMIF(Q44:Q53,設定!B10,P44:Q53)+SUMIF(Q38,設定!B10,P38:Q38)+SUMIF(Q40,設定!B10,P40:Q40)-SUMIF(Q37,設定!B10,P37:Q37)-SUMIF(Q39,設定!B10,P39:Q39)-SUMIF(Q56:Q125,設定!B10,P56:P125)</f>
        <v>0</v>
      </c>
      <c r="Q25" s="355"/>
      <c r="R25" s="354">
        <f>P25+SUMIF(S44:S53,設定!B10,R44:S53)+SUMIF(S38,設定!B10,R38:S38)+SUMIF(S40,設定!B10,R40:S40)-SUMIF(S37,設定!B10,R37:S37)-SUMIF(S39,設定!B10,R39:S39)-SUMIF(S56:S125,設定!B10,R56:R125)</f>
        <v>0</v>
      </c>
      <c r="S25" s="355"/>
      <c r="T25" s="354">
        <f>R25+SUMIF(U44:U53,設定!B10,T44:U53)+SUMIF(U38,設定!B10,T38:U38)+SUMIF(U40,設定!B10,T40:U40)-SUMIF(U37,設定!B10,T37:U37)-SUMIF(U39,設定!B10,T39:U39)-SUMIF(U56:U125,設定!B10,T56:T125)</f>
        <v>0</v>
      </c>
      <c r="U25" s="355"/>
      <c r="V25" s="354">
        <f>T25+SUMIF(W44:W53,設定!B10,V44:W53)+SUMIF(W38,設定!B10,V38:W38)+SUMIF(W40,設定!B10,V40:W40)-SUMIF(W37,設定!B10,V37:W37)-SUMIF(W39,設定!B10,V39:W39)-SUMIF(W56:W125,設定!B10,V56:V125)</f>
        <v>0</v>
      </c>
      <c r="W25" s="355"/>
      <c r="X25" s="354">
        <f>V25+SUMIF(Y44:Y53,設定!B10,X44:Y53)+SUMIF(Y38,設定!B10,X38:Y38)+SUMIF(Y40,設定!B10,X40:Y40)-SUMIF(Y37,設定!B10,X37:Y37)-SUMIF(Y39,設定!B10,X39:Y39)-SUMIF(Y56:Y125,設定!B10,X56:X125)</f>
        <v>0</v>
      </c>
      <c r="Y25" s="355"/>
      <c r="Z25" s="354">
        <f>X25+SUMIF(AA44:AA53,設定!B10,Z44:AA53)+SUMIF(AA38,設定!B10,Z38:AA38)+SUMIF(AA40,設定!B10,Z40:AA40)-SUMIF(AA37,設定!B10,Z37:AA37)-SUMIF(AA39,設定!B10,Z39:AA39)-SUMIF(AA56:AA125,設定!B10,Z56:Z125)</f>
        <v>0</v>
      </c>
      <c r="AA25" s="355"/>
      <c r="AB25" s="354">
        <f>Z25+SUMIF(AC44:AC53,設定!B10,AB44:AC53)+SUMIF(AC38,設定!B10,AB38:AC38)+SUMIF(AC40,設定!B10,AB40:AC40)-SUMIF(AC37,設定!B10,AB37:AC37)-SUMIF(AC39,設定!B10,AB39:AC39)-SUMIF(AC56:AC125,設定!B10,AB56:AB125)</f>
        <v>0</v>
      </c>
      <c r="AC25" s="355"/>
      <c r="AD25" s="354">
        <f>AB25+SUMIF(AE44:AE53,設定!B10,AD44:AE53)+SUMIF(AE38,設定!B10,AD38:AE38)+SUMIF(AE40,設定!B10,AD40:AE40)-SUMIF(AE37,設定!B10,AD37:AE37)-SUMIF(AE39,設定!B10,AD39:AE39)-SUMIF(AE56:AE125,設定!B10,AD56:AE125)</f>
        <v>0</v>
      </c>
      <c r="AE25" s="355"/>
      <c r="AF25" s="354">
        <f>AD25+SUMIF(AG44:AG53,設定!B10,AF44:AG53)+SUMIF(AG38,設定!B10,AF38:AG38)+SUMIF(AG40,設定!B10,AF40:AG40)-SUMIF(AG37,設定!B10,AF37:AG37)-SUMIF(AG39,設定!B10,AF39:AG39)-SUMIF(AG56:AG125,設定!B10,AF56:AF125)</f>
        <v>0</v>
      </c>
      <c r="AG25" s="355"/>
      <c r="AH25" s="354">
        <f>AF25+SUMIF(AI44:AI53,設定!B10,AH44:AI53)+SUMIF(AI38,設定!B10,AH38:AI38)+SUMIF(AI40,設定!B10,AH40:AI40)-SUMIF(AI37,設定!B10,AH37:AI37)-SUMIF(AI39,設定!B10,AH39:AI39)-SUMIF(AI56:AI125,設定!B10,AH56:AH125)</f>
        <v>0</v>
      </c>
      <c r="AI25" s="355"/>
      <c r="AJ25" s="354">
        <f>AH25+SUMIF(AK44:AK53,設定!B10,AJ44:AK53)+SUMIF(AK38,設定!B10,AJ38:AK38)+SUMIF(AK40,設定!B10,AJ40:AK40)-SUMIF(AK37,設定!B10,AJ37:AK37)-SUMIF(AK39,設定!B10,AJ39:AK39)-SUMIF(AK56:AK125,設定!B10,AJ56:AJ125)</f>
        <v>0</v>
      </c>
      <c r="AK25" s="355"/>
      <c r="AL25" s="354">
        <f>AJ25+SUMIF(AM44:AM53,設定!B10,AL44:AM53)+SUMIF(AM38,設定!B10,AL38:AM38)+SUMIF(AM40,設定!B10,AL40:AM40)-SUMIF(AM37,設定!B10,AL37:AM37)-SUMIF(AM39,設定!B10,AL39:AM39)-SUMIF(AM56:AM125,設定!B10,AL56:AL125)</f>
        <v>0</v>
      </c>
      <c r="AM25" s="355"/>
      <c r="AN25" s="354">
        <f>AL25+SUMIF(AO44:AO53,設定!B10,AN44:AO53)+SUMIF(AO38,設定!B10,AN38:AO38)+SUMIF(AO40,設定!B10,AN40:AO40)-SUMIF(AO37,設定!B10,AN37:AO37)-SUMIF(AO39,設定!B10,AN39:AO39)-SUMIF(AO56:AO125,設定!B10,AN56:AN125)</f>
        <v>0</v>
      </c>
      <c r="AO25" s="355"/>
      <c r="AP25" s="354">
        <f>AN25+SUMIF(AQ44:AQ53,設定!B10,AP44:AQ53)+SUMIF(AQ38,設定!B10,AP38:AQ38)+SUMIF(AQ40,設定!B10,AP40:AQ40)-SUMIF(AQ37,設定!B10,AP37:AQ37)-SUMIF(AQ39,設定!B10,AP39:AQ39)-SUMIF(AQ56:AQ125,設定!B10,AP56:AP125)</f>
        <v>0</v>
      </c>
      <c r="AQ25" s="355"/>
      <c r="AR25" s="354">
        <f>AP25+SUMIF(AS44:AS53,設定!B10,AR44:AS53)+SUMIF(AS38,設定!B10,AR38:AS38)+SUMIF(AS40,設定!B10,AR40:AS40)-SUMIF(AS37,設定!B10,AR37:AS37)-SUMIF(AS39,設定!B10,AR39:AS39)-SUMIF(AS56:AS125,設定!B10,AR56:AR125)</f>
        <v>0</v>
      </c>
      <c r="AS25" s="355"/>
      <c r="AT25" s="354">
        <f>AR25+SUMIF(AU44:AU53,設定!B10,AT44:AU53)+SUMIF(AU38,設定!B10,AT38:AU38)+SUMIF(AU40,設定!B10,AT40:AU40)-SUMIF(AU37,設定!B10,AT37:AU37)-SUMIF(AU39,設定!B10,AT39:AU39)-SUMIF(AU56:AU125,設定!B10,AT56:AT125)</f>
        <v>0</v>
      </c>
      <c r="AU25" s="355"/>
      <c r="AV25" s="354">
        <f>AT25+SUMIF(AW44:AW53,設定!B10,AV44:AW53)+SUMIF(AW38,設定!B10,AV38:AW38)+SUMIF(AW40,設定!B10,AV40:AW40)-SUMIF(AW37,設定!B10,AV37:AW37)-SUMIF(AW39,設定!B10,AV39:AW39)-SUMIF(AW56:AW125,設定!B10,AV56:AV125)</f>
        <v>0</v>
      </c>
      <c r="AW25" s="355"/>
      <c r="AX25" s="354">
        <f>AV25+SUMIF(AY44:AY53,設定!B10,AX44:AY53)+SUMIF(AY38,設定!B10,AX38:AY38)+SUMIF(AY40,設定!B10,AX40:AY40)-SUMIF(AY37,設定!B10,AX37:AY37)-SUMIF(AY39,設定!B10,AX39:AY39)-SUMIF(AY56:AY125,設定!B10,AX56:AX125)</f>
        <v>0</v>
      </c>
      <c r="AY25" s="355"/>
      <c r="AZ25" s="354">
        <f>AX25+SUMIF(BA44:BA53,設定!B10,AZ44:BA53)+SUMIF(BA38,設定!B10,AZ38:BA38)+SUMIF(BA40,設定!B10,AZ40:BA40)-SUMIF(BA37,設定!B10,AZ37:BA37)-SUMIF(BA39,設定!B10,AZ39:BA39)-SUMIF(BA56:BA125,設定!B10,AZ56:AZ125)</f>
        <v>0</v>
      </c>
      <c r="BA25" s="355"/>
      <c r="BB25" s="354">
        <f>AZ25+SUMIF(BC44:BC53,設定!B10,BB44:BC53)+SUMIF(BC38,設定!B10,BB38:BC38)+SUMIF(BC40,設定!B10,BB40:BC40)-SUMIF(BC37,設定!B10,BB37:BC37)-SUMIF(BC39,設定!B10,BB39:BC39)-SUMIF(BC56:BC125,設定!B10,BB56:BB125)</f>
        <v>0</v>
      </c>
      <c r="BC25" s="355"/>
      <c r="BD25" s="354">
        <f>BB25+SUMIF(BE44:BE53,設定!B10,BD44:BE53)+SUMIF(BE38,設定!B10,BD38:BE38)+SUMIF(BE40,設定!B10,BD40:BE40)-SUMIF(BE37,設定!B10,BD37:BE37)-SUMIF(BE39,設定!B10,BD39:BE39)-SUMIF(BE56:BE125,設定!B10,BD56:BE125)</f>
        <v>0</v>
      </c>
      <c r="BE25" s="355"/>
      <c r="BF25" s="354">
        <f>BD25+SUMIF(BG44:BG53,設定!B10,BF44:BG53)+SUMIF(BG38,設定!B10,BF38:BG38)+SUMIF(BG40,設定!B10,BF40:BG40)-SUMIF(BG37,設定!B10,BF37:BG37)-SUMIF(BG39,設定!B10,BF39:BG39)-SUMIF(BG56:BG125,設定!B10,BF56:BF125)</f>
        <v>0</v>
      </c>
      <c r="BG25" s="355"/>
      <c r="BH25" s="354">
        <f>BF25+SUMIF(BI44:BI53,設定!B10,BH44:BI53)+SUMIF(BI38,設定!B10,BH38:BI38)+SUMIF(BI40,設定!B10,BH40:BI40)-SUMIF(BI37,設定!B10,BH37:BI37)-SUMIF(BI39,設定!B10,BH39:BI39)-SUMIF(BI56:BI125,設定!B10,BH56:BH125)</f>
        <v>0</v>
      </c>
      <c r="BI25" s="355"/>
    </row>
    <row r="26" spans="2:61" s="98" customFormat="1" ht="18.75" customHeight="1">
      <c r="B26" s="364"/>
      <c r="C26" s="210">
        <f>設定!B11</f>
        <v>0</v>
      </c>
      <c r="D26" s="350">
        <f>'1月'!BL26+SUMIF(E44:E53,設定!B11,D44:E53)+SUMIF(E38,設定!B11,D38:E38)+SUMIF(E40,設定!B11,D40:E40)-SUMIF(E37,設定!B11,D37:E37)-SUMIF(E39,設定!B11,D39:E39)-SUMIF(E56:E125,設定!B11,D56:D125)</f>
        <v>0</v>
      </c>
      <c r="E26" s="351"/>
      <c r="F26" s="350">
        <f>D26+SUMIF(G44:G53,設定!B11,F44:G53)+SUMIF(G38,設定!B11,F38:G38)+SUMIF(G40,設定!B11,F40:G40)-SUMIF(G37,設定!B11,F37:G37)-SUMIF(G39,設定!B11,F39:G39)-SUMIF(G56:G125,設定!B11,F56:F125)</f>
        <v>0</v>
      </c>
      <c r="G26" s="351"/>
      <c r="H26" s="350">
        <f>F26+SUMIF(I44:I53,設定!B11,H44:I53)+SUMIF(I38,設定!B11,H38:I38)+SUMIF(I40,設定!B11,H40:I40)-SUMIF(I37,設定!B11,H37:I37)-SUMIF(I39,設定!B11,H39:I39)-SUMIF(I56:I125,設定!B11,H56:H125)</f>
        <v>0</v>
      </c>
      <c r="I26" s="351"/>
      <c r="J26" s="350">
        <f>H26+SUMIF(K44:K53,設定!B11,J44:K53)+SUMIF(K38,設定!B11,J38:K38)+SUMIF(K40,設定!B11,J40:K40)-SUMIF(K37,設定!B11,J37:K37)-SUMIF(K39,設定!B11,J39:K39)-SUMIF(K56:K125,設定!B11,J56:J125)</f>
        <v>0</v>
      </c>
      <c r="K26" s="351"/>
      <c r="L26" s="350">
        <f>J26+SUMIF(M44:M53,設定!B11,L44:M53)+SUMIF(M38,設定!B11,L38:M38)+SUMIF(M40,設定!B11,L40:M40)-SUMIF(M37,設定!B11,L37:M37)-SUMIF(M39,設定!B11,L39:M39)-SUMIF(M56:M125,設定!B11,L56:L125)</f>
        <v>0</v>
      </c>
      <c r="M26" s="351"/>
      <c r="N26" s="350">
        <f>L26+SUMIF(O44:O53,設定!B11,N44:O53)+SUMIF(O38,設定!B11,N38:O38)+SUMIF(O40,設定!B11,N40:O40)-SUMIF(O37,設定!B11,N37:O37)-SUMIF(O39,設定!B11,N39:O39)-SUMIF(O56:O125,設定!B11,N56:N125)</f>
        <v>0</v>
      </c>
      <c r="O26" s="351"/>
      <c r="P26" s="350">
        <f>N26+SUMIF(Q44:Q53,設定!B11,P44:Q53)+SUMIF(Q38,設定!B11,P38:Q38)+SUMIF(Q40,設定!B11,P40:Q40)-SUMIF(Q37,設定!B11,P37:Q37)-SUMIF(Q39,設定!B11,P39:Q39)-SUMIF(Q56:Q125,設定!B11,P56:P125)</f>
        <v>0</v>
      </c>
      <c r="Q26" s="351"/>
      <c r="R26" s="350">
        <f>P26+SUMIF(S44:S53,設定!B11,R44:S53)+SUMIF(S38,設定!B11,R38:S38)+SUMIF(S40,設定!B11,R40:S40)-SUMIF(S37,設定!B11,R37:S37)-SUMIF(S39,設定!B11,R39:S39)-SUMIF(S56:S125,設定!B11,R56:R125)</f>
        <v>0</v>
      </c>
      <c r="S26" s="351"/>
      <c r="T26" s="350">
        <f>R26+SUMIF(U44:U53,設定!B11,T44:U53)+SUMIF(U38,設定!B11,T38:U38)+SUMIF(U40,設定!B11,T40:U40)-SUMIF(U37,設定!B11,T37:U37)-SUMIF(U39,設定!B11,T39:U39)-SUMIF(U56:U125,設定!B11,T56:T125)</f>
        <v>0</v>
      </c>
      <c r="U26" s="351"/>
      <c r="V26" s="350">
        <f>T26+SUMIF(W44:W53,設定!B11,V44:W53)+SUMIF(W38,設定!B11,V38:W38)+SUMIF(W40,設定!B11,V40:W40)-SUMIF(W37,設定!B11,V37:W37)-SUMIF(W39,設定!B11,V39:W39)-SUMIF(W56:W125,設定!B11,V56:V125)</f>
        <v>0</v>
      </c>
      <c r="W26" s="351"/>
      <c r="X26" s="350">
        <f>V26+SUMIF(Y44:Y53,設定!B11,X44:Y53)+SUMIF(Y38,設定!B11,X38:Y38)+SUMIF(Y40,設定!B11,X40:Y40)-SUMIF(Y37,設定!B11,X37:Y37)-SUMIF(Y39,設定!B11,X39:Y39)-SUMIF(Y56:Y125,設定!B11,X56:X125)</f>
        <v>0</v>
      </c>
      <c r="Y26" s="351"/>
      <c r="Z26" s="350">
        <f>X26+SUMIF(AA44:AA53,設定!B11,Z44:AA53)+SUMIF(AA38,設定!B11,Z38:AA38)+SUMIF(AA40,設定!B11,Z40:AA40)-SUMIF(AA37,設定!B11,Z37:AA37)-SUMIF(AA39,設定!B11,Z39:AA39)-SUMIF(AA56:AA125,設定!B11,Z56:Z125)</f>
        <v>0</v>
      </c>
      <c r="AA26" s="351"/>
      <c r="AB26" s="350">
        <f>Z26+SUMIF(AC44:AC53,設定!B11,AB44:AC53)+SUMIF(AC38,設定!B11,AB38:AC38)+SUMIF(AC40,設定!B11,AB40:AC40)-SUMIF(AC37,設定!B11,AB37:AC37)-SUMIF(AC39,設定!B11,AB39:AC39)-SUMIF(AC56:AC125,設定!B11,AB56:AB125)</f>
        <v>0</v>
      </c>
      <c r="AC26" s="351"/>
      <c r="AD26" s="350">
        <f>AB26+SUMIF(AE44:AE53,設定!B11,AD44:AE53)+SUMIF(AE38,設定!B11,AD38:AE38)+SUMIF(AE40,設定!B11,AD40:AE40)-SUMIF(AE37,設定!B11,AD37:AE37)-SUMIF(AE39,設定!B11,AD39:AE39)-SUMIF(AE56:AE125,設定!B11,AD56:AE125)</f>
        <v>0</v>
      </c>
      <c r="AE26" s="351"/>
      <c r="AF26" s="350">
        <f>AD26+SUMIF(AG44:AG53,設定!B11,AF44:AG53)+SUMIF(AG38,設定!B11,AF38:AG38)+SUMIF(AG40,設定!B11,AF40:AG40)-SUMIF(AG37,設定!B11,AF37:AG37)-SUMIF(AG39,設定!B11,AF39:AG39)-SUMIF(AG56:AG125,設定!B11,AF56:AF125)</f>
        <v>0</v>
      </c>
      <c r="AG26" s="351"/>
      <c r="AH26" s="350">
        <f>AF26+SUMIF(AI44:AI53,設定!B11,AH44:AI53)+SUMIF(AI38,設定!B11,AH38:AI38)+SUMIF(AI40,設定!B11,AH40:AI40)-SUMIF(AI37,設定!B11,AH37:AI37)-SUMIF(AI39,設定!B11,AH39:AI39)-SUMIF(AI56:AI125,設定!B11,AH56:AH125)</f>
        <v>0</v>
      </c>
      <c r="AI26" s="351"/>
      <c r="AJ26" s="350">
        <f>AH26+SUMIF(AK44:AK53,設定!B11,AJ44:AK53)+SUMIF(AK38,設定!B11,AJ38:AK38)+SUMIF(AK40,設定!B11,AJ40:AK40)-SUMIF(AK37,設定!B11,AJ37:AK37)-SUMIF(AK39,設定!B11,AJ39:AK39)-SUMIF(AK56:AK125,設定!B11,AJ56:AJ125)</f>
        <v>0</v>
      </c>
      <c r="AK26" s="351"/>
      <c r="AL26" s="350">
        <f>AJ26+SUMIF(AM44:AM53,設定!B11,AL44:AM53)+SUMIF(AM38,設定!B11,AL38:AM38)+SUMIF(AM40,設定!B11,AL40:AM40)-SUMIF(AM37,設定!B11,AL37:AM37)-SUMIF(AM39,設定!B11,AL39:AM39)-SUMIF(AM56:AM125,設定!B11,AL56:AL125)</f>
        <v>0</v>
      </c>
      <c r="AM26" s="351"/>
      <c r="AN26" s="350">
        <f>AL26+SUMIF(AO44:AO53,設定!B11,AN44:AO53)+SUMIF(AO38,設定!B11,AN38:AO38)+SUMIF(AO40,設定!B11,AN40:AO40)-SUMIF(AO37,設定!B11,AN37:AO37)-SUMIF(AO39,設定!B11,AN39:AO39)-SUMIF(AO56:AO125,設定!B11,AN56:AN125)</f>
        <v>0</v>
      </c>
      <c r="AO26" s="351"/>
      <c r="AP26" s="350">
        <f>AN26+SUMIF(AQ44:AQ53,設定!B11,AP44:AQ53)+SUMIF(AQ38,設定!B11,AP38:AQ38)+SUMIF(AQ40,設定!B11,AP40:AQ40)-SUMIF(AQ37,設定!B11,AP37:AQ37)-SUMIF(AQ39,設定!B11,AP39:AQ39)-SUMIF(AQ56:AQ125,設定!B11,AP56:AP125)</f>
        <v>0</v>
      </c>
      <c r="AQ26" s="351"/>
      <c r="AR26" s="350">
        <f>AP26+SUMIF(AS44:AS53,設定!B11,AR44:AS53)+SUMIF(AS38,設定!B11,AR38:AS38)+SUMIF(AS40,設定!B11,AR40:AS40)-SUMIF(AS37,設定!B11,AR37:AS37)-SUMIF(AS39,設定!B11,AR39:AS39)-SUMIF(AS56:AS125,設定!B11,AR56:AR125)</f>
        <v>0</v>
      </c>
      <c r="AS26" s="351"/>
      <c r="AT26" s="350">
        <f>AR26+SUMIF(AU44:AU53,設定!B11,AT44:AU53)+SUMIF(AU38,設定!B11,AT38:AU38)+SUMIF(AU40,設定!B11,AT40:AU40)-SUMIF(AU37,設定!B11,AT37:AU37)-SUMIF(AU39,設定!B11,AT39:AU39)-SUMIF(AU56:AU125,設定!B11,AT56:AT125)</f>
        <v>0</v>
      </c>
      <c r="AU26" s="351"/>
      <c r="AV26" s="350">
        <f>AT26+SUMIF(AW44:AW53,設定!B11,AV44:AW53)+SUMIF(AW38,設定!B11,AV38:AW38)+SUMIF(AW40,設定!B11,AV40:AW40)-SUMIF(AW37,設定!B11,AV37:AW37)-SUMIF(AW39,設定!B11,AV39:AW39)-SUMIF(AW56:AW125,設定!B11,AV56:AV125)</f>
        <v>0</v>
      </c>
      <c r="AW26" s="351"/>
      <c r="AX26" s="350">
        <f>AV26+SUMIF(AY44:AY53,設定!B11,AX44:AY53)+SUMIF(AY38,設定!B11,AX38:AY38)+SUMIF(AY40,設定!B11,AX40:AY40)-SUMIF(AY37,設定!B11,AX37:AY37)-SUMIF(AY39,設定!B11,AX39:AY39)-SUMIF(AY56:AY125,設定!B11,AX56:AX125)</f>
        <v>0</v>
      </c>
      <c r="AY26" s="351"/>
      <c r="AZ26" s="350">
        <f>AX26+SUMIF(BA44:BA53,設定!B11,AZ44:BA53)+SUMIF(BA38,設定!B11,AZ38:BA38)+SUMIF(BA40,設定!B11,AZ40:BA40)-SUMIF(BA37,設定!B11,AZ37:BA37)-SUMIF(BA39,設定!B11,AZ39:BA39)-SUMIF(BA56:BA125,設定!B11,AZ56:AZ125)</f>
        <v>0</v>
      </c>
      <c r="BA26" s="351"/>
      <c r="BB26" s="350">
        <f>AZ26+SUMIF(BC44:BC53,設定!B11,BB44:BC53)+SUMIF(BC38,設定!B11,BB38:BC38)+SUMIF(BC40,設定!B11,BB40:BC40)-SUMIF(BC37,設定!B11,BB37:BC37)-SUMIF(BC39,設定!B11,BB39:BC39)-SUMIF(BC56:BC125,設定!B11,BB56:BB125)</f>
        <v>0</v>
      </c>
      <c r="BC26" s="351"/>
      <c r="BD26" s="350">
        <f>BB26+SUMIF(BE44:BE53,設定!B11,BD44:BE53)+SUMIF(BE38,設定!B11,BD38:BE38)+SUMIF(BE40,設定!B11,BD40:BE40)-SUMIF(BE37,設定!B11,BD37:BE37)-SUMIF(BE39,設定!B11,BD39:BE39)-SUMIF(BE56:BE125,設定!B11,BD56:BE125)</f>
        <v>0</v>
      </c>
      <c r="BE26" s="351"/>
      <c r="BF26" s="350">
        <f>BD26+SUMIF(BG44:BG53,設定!B11,BF44:BG53)+SUMIF(BG38,設定!B11,BF38:BG38)+SUMIF(BG40,設定!B11,BF40:BG40)-SUMIF(BG37,設定!B11,BF37:BG37)-SUMIF(BG39,設定!B11,BF39:BG39)-SUMIF(BG56:BG125,設定!B11,BF56:BF125)</f>
        <v>0</v>
      </c>
      <c r="BG26" s="351"/>
      <c r="BH26" s="350">
        <f>BF26+SUMIF(BI44:BI53,設定!B11,BH44:BI53)+SUMIF(BI38,設定!B11,BH38:BI38)+SUMIF(BI40,設定!B11,BH40:BI40)-SUMIF(BI37,設定!B11,BH37:BI37)-SUMIF(BI39,設定!B11,BH39:BI39)-SUMIF(BI56:BI125,設定!B11,BH56:BH125)</f>
        <v>0</v>
      </c>
      <c r="BI26" s="351"/>
    </row>
    <row r="27" spans="2:61" s="98" customFormat="1" ht="18.75" customHeight="1">
      <c r="B27" s="364"/>
      <c r="C27" s="140">
        <f>設定!B12</f>
        <v>0</v>
      </c>
      <c r="D27" s="354">
        <f>'1月'!BL27+SUMIF(E44:E53,設定!B12,D44:E53)+SUMIF(E38,設定!B12,D38:E38)+SUMIF(E40,設定!B12,D40:E40)-SUMIF(E37,設定!B12,D37:E37)-SUMIF(E39,設定!B12,D39:E39)-SUMIF(E56:E125,設定!B12,D56:D125)</f>
        <v>0</v>
      </c>
      <c r="E27" s="355"/>
      <c r="F27" s="354">
        <f>D27+SUMIF(G44:G53,設定!B12,F44:G53)+SUMIF(G38,設定!B12,F38:G38)+SUMIF(G40,設定!B12,F40:G40)-SUMIF(G37,設定!B12,F37:G37)-SUMIF(G39,設定!B12,F39:G39)-SUMIF(G56:G125,設定!B12,F56:F125)</f>
        <v>0</v>
      </c>
      <c r="G27" s="355"/>
      <c r="H27" s="354">
        <f>F27+SUMIF(I44:I53,設定!B12,H44:I53)+SUMIF(I38,設定!B12,H38:I38)+SUMIF(I40,設定!B12,H40:I40)-SUMIF(I37,設定!B12,H37:I37)-SUMIF(I39,設定!B12,H39:I39)-SUMIF(I56:I125,設定!B12,H56:H125)</f>
        <v>0</v>
      </c>
      <c r="I27" s="355"/>
      <c r="J27" s="354">
        <f>H27+SUMIF(K44:K53,設定!B12,J44:K53)+SUMIF(K38,設定!B12,J38:K38)+SUMIF(K40,設定!B12,J40:K40)-SUMIF(K37,設定!B12,J37:K37)-SUMIF(K39,設定!B12,J39:K39)-SUMIF(K56:K125,設定!B12,J56:J125)</f>
        <v>0</v>
      </c>
      <c r="K27" s="355"/>
      <c r="L27" s="354">
        <f>J27+SUMIF(M44:M53,設定!B12,L44:M53)+SUMIF(M38,設定!B12,L38:M38)+SUMIF(M40,設定!B12,L40:M40)-SUMIF(M37,設定!B12,L37:M37)-SUMIF(M39,設定!B12,L39:M39)-SUMIF(M56:M125,設定!B12,L56:L125)</f>
        <v>0</v>
      </c>
      <c r="M27" s="355"/>
      <c r="N27" s="354">
        <f>L27+SUMIF(O44:O53,設定!B12,N44:O53)+SUMIF(O38,設定!B12,N38:O38)+SUMIF(O40,設定!B12,N40:O40)-SUMIF(O37,設定!B12,N37:O37)-SUMIF(O39,設定!B12,N39:O39)-SUMIF(O56:O125,設定!B12,N56:N125)</f>
        <v>0</v>
      </c>
      <c r="O27" s="355"/>
      <c r="P27" s="354">
        <f>N27+SUMIF(Q44:Q53,設定!B12,P44:Q53)+SUMIF(Q38,設定!B12,P38:Q38)+SUMIF(Q40,設定!B12,P40:Q40)-SUMIF(Q37,設定!B12,P37:Q37)-SUMIF(Q39,設定!B12,P39:Q39)-SUMIF(Q56:Q125,設定!B12,P56:P125)</f>
        <v>0</v>
      </c>
      <c r="Q27" s="355"/>
      <c r="R27" s="354">
        <f>P27+SUMIF(S44:S53,設定!B12,R44:S53)+SUMIF(S38,設定!B12,R38:S38)+SUMIF(S40,設定!B12,R40:S40)-SUMIF(S37,設定!B12,R37:S37)-SUMIF(S39,設定!B12,R39:S39)-SUMIF(S56:S125,設定!B12,R56:R125)</f>
        <v>0</v>
      </c>
      <c r="S27" s="355"/>
      <c r="T27" s="354">
        <f>R27+SUMIF(U44:U53,設定!B12,T44:U53)+SUMIF(U38,設定!B12,T38:U38)+SUMIF(U40,設定!B12,T40:U40)-SUMIF(U37,設定!B12,T37:U37)-SUMIF(U39,設定!B12,T39:U39)-SUMIF(U56:U125,設定!B12,T56:T125)</f>
        <v>0</v>
      </c>
      <c r="U27" s="355"/>
      <c r="V27" s="354">
        <f>T27+SUMIF(W44:W53,設定!B12,V44:W53)+SUMIF(W38,設定!B12,V38:W38)+SUMIF(W40,設定!B12,V40:W40)-SUMIF(W37,設定!B12,V37:W37)-SUMIF(W39,設定!B12,V39:W39)-SUMIF(W56:W125,設定!B12,V56:V125)</f>
        <v>0</v>
      </c>
      <c r="W27" s="355"/>
      <c r="X27" s="354">
        <f>V27+SUMIF(Y44:Y53,設定!B12,X44:Y53)+SUMIF(Y38,設定!B12,X38:Y38)+SUMIF(Y40,設定!B12,X40:Y40)-SUMIF(Y37,設定!B12,X37:Y37)-SUMIF(Y39,設定!B12,X39:Y39)-SUMIF(Y56:Y125,設定!B12,X56:X125)</f>
        <v>0</v>
      </c>
      <c r="Y27" s="355"/>
      <c r="Z27" s="354">
        <f>X27+SUMIF(AA44:AA53,設定!B12,Z44:AA53)+SUMIF(AA38,設定!B12,Z38:AA38)+SUMIF(AA40,設定!B12,Z40:AA40)-SUMIF(AA37,設定!B12,Z37:AA37)-SUMIF(AA39,設定!B12,Z39:AA39)-SUMIF(AA56:AA125,設定!B12,Z56:Z125)</f>
        <v>0</v>
      </c>
      <c r="AA27" s="355"/>
      <c r="AB27" s="354">
        <f>Z27+SUMIF(AC44:AC53,設定!B12,AB44:AC53)+SUMIF(AC38,設定!B12,AB38:AC38)+SUMIF(AC40,設定!B12,AB40:AC40)-SUMIF(AC37,設定!B12,AB37:AC37)-SUMIF(AC39,設定!B12,AB39:AC39)-SUMIF(AC56:AC125,設定!B12,AB56:AB125)</f>
        <v>0</v>
      </c>
      <c r="AC27" s="355"/>
      <c r="AD27" s="354">
        <f>AB27+SUMIF(AE44:AE53,設定!B12,AD44:AE53)+SUMIF(AE38,設定!B12,AD38:AE38)+SUMIF(AE40,設定!B12,AD40:AE40)-SUMIF(AE37,設定!B12,AD37:AE37)-SUMIF(AE39,設定!B12,AD39:AE39)-SUMIF(AE56:AE125,設定!B12,AD56:AE125)</f>
        <v>0</v>
      </c>
      <c r="AE27" s="355"/>
      <c r="AF27" s="354">
        <f>AD27+SUMIF(AG44:AG53,設定!B12,AF44:AG53)+SUMIF(AG38,設定!B12,AF38:AG38)+SUMIF(AG40,設定!B12,AF40:AG40)-SUMIF(AG37,設定!B12,AF37:AG37)-SUMIF(AG39,設定!B12,AF39:AG39)-SUMIF(AG56:AG125,設定!B12,AF56:AF125)</f>
        <v>0</v>
      </c>
      <c r="AG27" s="355"/>
      <c r="AH27" s="354">
        <f>AF27+SUMIF(AI44:AI53,設定!B12,AH44:AI53)+SUMIF(AI38,設定!B12,AH38:AI38)+SUMIF(AI40,設定!B12,AH40:AI40)-SUMIF(AI37,設定!B12,AH37:AI37)-SUMIF(AI39,設定!B12,AH39:AI39)-SUMIF(AI56:AI125,設定!B12,AH56:AH125)</f>
        <v>0</v>
      </c>
      <c r="AI27" s="355"/>
      <c r="AJ27" s="354">
        <f>AH27+SUMIF(AK44:AK53,設定!B12,AJ44:AK53)+SUMIF(AK38,設定!B12,AJ38:AK38)+SUMIF(AK40,設定!B12,AJ40:AK40)-SUMIF(AK37,設定!B12,AJ37:AK37)-SUMIF(AK39,設定!B12,AJ39:AK39)-SUMIF(AK56:AK125,設定!B12,AJ56:AJ125)</f>
        <v>0</v>
      </c>
      <c r="AK27" s="355"/>
      <c r="AL27" s="354">
        <f>AJ27+SUMIF(AM44:AM53,設定!B12,AL44:AM53)+SUMIF(AM38,設定!B12,AL38:AM38)+SUMIF(AM40,設定!B12,AL40:AM40)-SUMIF(AM37,設定!B12,AL37:AM37)-SUMIF(AM39,設定!B12,AL39:AM39)-SUMIF(AM56:AM125,設定!B12,AL56:AL125)</f>
        <v>0</v>
      </c>
      <c r="AM27" s="355"/>
      <c r="AN27" s="354">
        <f>AL27+SUMIF(AO44:AO53,設定!B12,AN44:AO53)+SUMIF(AO38,設定!B12,AN38:AO38)+SUMIF(AO40,設定!B12,AN40:AO40)-SUMIF(AO37,設定!B12,AN37:AO37)-SUMIF(AO39,設定!B12,AN39:AO39)-SUMIF(AO56:AO125,設定!B12,AN56:AN125)</f>
        <v>0</v>
      </c>
      <c r="AO27" s="355"/>
      <c r="AP27" s="354">
        <f>AN27+SUMIF(AQ44:AQ53,設定!B12,AP44:AQ53)+SUMIF(AQ38,設定!B12,AP38:AQ38)+SUMIF(AQ40,設定!B12,AP40:AQ40)-SUMIF(AQ37,設定!B12,AP37:AQ37)-SUMIF(AQ39,設定!B12,AP39:AQ39)-SUMIF(AQ56:AQ125,設定!B12,AP56:AP125)</f>
        <v>0</v>
      </c>
      <c r="AQ27" s="355"/>
      <c r="AR27" s="354">
        <f>AP27+SUMIF(AS44:AS53,設定!B12,AR44:AS53)+SUMIF(AS38,設定!B12,AR38:AS38)+SUMIF(AS40,設定!B12,AR40:AS40)-SUMIF(AS37,設定!B12,AR37:AS37)-SUMIF(AS39,設定!B12,AR39:AS39)-SUMIF(AS56:AS125,設定!B12,AR56:AR125)</f>
        <v>0</v>
      </c>
      <c r="AS27" s="355"/>
      <c r="AT27" s="354">
        <f>AR27+SUMIF(AU44:AU53,設定!B12,AT44:AU53)+SUMIF(AU38,設定!B12,AT38:AU38)+SUMIF(AU40,設定!B12,AT40:AU40)-SUMIF(AU37,設定!B12,AT37:AU37)-SUMIF(AU39,設定!B12,AT39:AU39)-SUMIF(AU56:AU125,設定!B12,AT56:AT125)</f>
        <v>0</v>
      </c>
      <c r="AU27" s="355"/>
      <c r="AV27" s="354">
        <f>AT27+SUMIF(AW44:AW53,設定!B12,AV44:AW53)+SUMIF(AW38,設定!B12,AV38:AW38)+SUMIF(AW40,設定!B12,AV40:AW40)-SUMIF(AW37,設定!B12,AV37:AW37)-SUMIF(AW39,設定!B12,AV39:AW39)-SUMIF(AW56:AW125,設定!B12,AV56:AV125)</f>
        <v>0</v>
      </c>
      <c r="AW27" s="355"/>
      <c r="AX27" s="354">
        <f>AV27+SUMIF(AY44:AY53,設定!B12,AX44:AY53)+SUMIF(AY38,設定!B12,AX38:AY38)+SUMIF(AY40,設定!B12,AX40:AY40)-SUMIF(AY37,設定!B12,AX37:AY37)-SUMIF(AY39,設定!B12,AX39:AY39)-SUMIF(AY56:AY125,設定!B12,AX56:AX125)</f>
        <v>0</v>
      </c>
      <c r="AY27" s="355"/>
      <c r="AZ27" s="354">
        <f>AX27+SUMIF(BA44:BA53,設定!B12,AZ44:BA53)+SUMIF(BA38,設定!B12,AZ38:BA38)+SUMIF(BA40,設定!B12,AZ40:BA40)-SUMIF(BA37,設定!B12,AZ37:BA37)-SUMIF(BA39,設定!B12,AZ39:BA39)-SUMIF(BA56:BA125,設定!B12,AZ56:AZ125)</f>
        <v>0</v>
      </c>
      <c r="BA27" s="355"/>
      <c r="BB27" s="354">
        <f>AZ27+SUMIF(BC44:BC53,設定!B12,BB44:BC53)+SUMIF(BC38,設定!B12,BB38:BC38)+SUMIF(BC40,設定!B12,BB40:BC40)-SUMIF(BC37,設定!B12,BB37:BC37)-SUMIF(BC39,設定!B12,BB39:BC39)-SUMIF(BC56:BC125,設定!B12,BB56:BB125)</f>
        <v>0</v>
      </c>
      <c r="BC27" s="355"/>
      <c r="BD27" s="354">
        <f>BB27+SUMIF(BE44:BE53,設定!B12,BD44:BE53)+SUMIF(BE38,設定!B12,BD38:BE38)+SUMIF(BE40,設定!B12,BD40:BE40)-SUMIF(BE37,設定!B12,BD37:BE37)-SUMIF(BE39,設定!B12,BD39:BE39)-SUMIF(BE56:BE125,設定!B12,BD56:BE125)</f>
        <v>0</v>
      </c>
      <c r="BE27" s="355"/>
      <c r="BF27" s="354">
        <f>BD27+SUMIF(BG44:BG53,設定!B12,BF44:BG53)+SUMIF(BG38,設定!B12,BF38:BG38)+SUMIF(BG40,設定!B12,BF40:BG40)-SUMIF(BG37,設定!B12,BF37:BG37)-SUMIF(BG39,設定!B12,BF39:BG39)-SUMIF(BG56:BG125,設定!B12,BF56:BF125)</f>
        <v>0</v>
      </c>
      <c r="BG27" s="355"/>
      <c r="BH27" s="354">
        <f>BF27+SUMIF(BI44:BI53,設定!B12,BH44:BI53)+SUMIF(BI38,設定!B12,BH38:BI38)+SUMIF(BI40,設定!B12,BH40:BI40)-SUMIF(BI37,設定!B12,BH37:BI37)-SUMIF(BI39,設定!B12,BH39:BI39)-SUMIF(BI56:BI125,設定!B12,BH56:BH125)</f>
        <v>0</v>
      </c>
      <c r="BI27" s="355"/>
    </row>
    <row r="28" spans="2:61" s="98" customFormat="1" ht="18.75" customHeight="1">
      <c r="B28" s="364"/>
      <c r="C28" s="210">
        <f>設定!B13</f>
        <v>0</v>
      </c>
      <c r="D28" s="350">
        <f>'1月'!BL28+SUMIF(E44:E53,設定!B13,D44:E53)+SUMIF(E38,設定!B13,D38:E38)+SUMIF(E40,設定!B13,D40:E40)-SUMIF(E37,設定!B13,D37:E37)-SUMIF(E39,設定!B13,D39:E39)-SUMIF(E56:E125,設定!B13,D56:D125)</f>
        <v>0</v>
      </c>
      <c r="E28" s="351"/>
      <c r="F28" s="350">
        <f>D28+SUMIF(G44:G53,設定!B13,F44:G53)+SUMIF(G38,設定!B13,F38:G38)+SUMIF(G40,設定!B13,F40:G40)-SUMIF(G37,設定!B13,F37:G37)-SUMIF(G39,設定!B13,F39:G39)-SUMIF(G56:G125,設定!B13,F56:F125)</f>
        <v>0</v>
      </c>
      <c r="G28" s="351"/>
      <c r="H28" s="350">
        <f>F28+SUMIF(I44:I53,設定!B13,H44:I53)+SUMIF(I38,設定!B13,H38:I38)+SUMIF(I40,設定!B13,H40:I40)-SUMIF(I37,設定!B13,H37:I37)-SUMIF(I39,設定!B13,H39:I39)-SUMIF(I56:I125,設定!B13,H56:H125)</f>
        <v>0</v>
      </c>
      <c r="I28" s="351"/>
      <c r="J28" s="350">
        <f>H28+SUMIF(K44:K53,設定!B13,J44:K53)+SUMIF(K38,設定!B13,J38:K38)+SUMIF(K40,設定!B13,J40:K40)-SUMIF(K37,設定!B13,J37:K37)-SUMIF(K39,設定!B13,J39:K39)-SUMIF(K56:K125,設定!B13,J56:J125)</f>
        <v>0</v>
      </c>
      <c r="K28" s="351"/>
      <c r="L28" s="350">
        <f>J28+SUMIF(M44:M53,設定!B13,L44:M53)+SUMIF(M38,設定!B13,L38:M38)+SUMIF(M40,設定!B13,L40:M40)-SUMIF(M37,設定!B13,L37:M37)-SUMIF(M39,設定!B13,L39:M39)-SUMIF(M56:M125,設定!B13,L56:L125)</f>
        <v>0</v>
      </c>
      <c r="M28" s="351"/>
      <c r="N28" s="350">
        <f>L28+SUMIF(O44:O53,設定!B13,N44:O53)+SUMIF(O38,設定!B13,N38:O38)+SUMIF(O40,設定!B13,N40:O40)-SUMIF(O37,設定!B13,N37:O37)-SUMIF(O39,設定!B13,N39:O39)-SUMIF(O56:O125,設定!B13,N56:N125)</f>
        <v>0</v>
      </c>
      <c r="O28" s="351"/>
      <c r="P28" s="350">
        <f>N28+SUMIF(Q44:Q53,設定!B13,P44:Q53)+SUMIF(Q38,設定!B13,P38:Q38)+SUMIF(Q40,設定!B13,P40:Q40)-SUMIF(Q37,設定!B13,P37:Q37)-SUMIF(Q39,設定!B13,P39:Q39)-SUMIF(Q56:Q125,設定!B13,P56:P125)</f>
        <v>0</v>
      </c>
      <c r="Q28" s="351"/>
      <c r="R28" s="350">
        <f>P28+SUMIF(S44:S53,設定!B13,R44:S53)+SUMIF(S38,設定!B13,R38:S38)+SUMIF(S40,設定!B13,R40:S40)-SUMIF(S37,設定!B13,R37:S37)-SUMIF(S39,設定!B13,R39:S39)-SUMIF(S56:S125,設定!B13,R56:R125)</f>
        <v>0</v>
      </c>
      <c r="S28" s="351"/>
      <c r="T28" s="350">
        <f>R28+SUMIF(U44:U53,設定!B13,T44:U53)+SUMIF(U38,設定!B13,T38:U38)+SUMIF(U40,設定!B13,T40:U40)-SUMIF(U37,設定!B13,T37:U37)-SUMIF(U39,設定!B13,T39:U39)-SUMIF(U56:U125,設定!B13,T56:T125)</f>
        <v>0</v>
      </c>
      <c r="U28" s="351"/>
      <c r="V28" s="350">
        <f>T28+SUMIF(W44:W53,設定!B13,V44:W53)+SUMIF(W38,設定!B13,V38:W38)+SUMIF(W40,設定!B13,V40:W40)-SUMIF(W37,設定!B13,V37:W37)-SUMIF(W39,設定!B13,V39:W39)-SUMIF(W56:W125,設定!B13,V56:V125)</f>
        <v>0</v>
      </c>
      <c r="W28" s="351"/>
      <c r="X28" s="350">
        <f>V28+SUMIF(Y44:Y53,設定!B13,X44:Y53)+SUMIF(Y38,設定!B13,X38:Y38)+SUMIF(Y40,設定!B13,X40:Y40)-SUMIF(Y37,設定!B13,X37:Y37)-SUMIF(Y39,設定!B13,X39:Y39)-SUMIF(Y56:Y125,設定!B13,X56:X125)</f>
        <v>0</v>
      </c>
      <c r="Y28" s="351"/>
      <c r="Z28" s="350">
        <f>X28+SUMIF(AA44:AA53,設定!B13,Z44:AA53)+SUMIF(AA38,設定!B13,Z38:AA38)+SUMIF(AA40,設定!B13,Z40:AA40)-SUMIF(AA37,設定!B13,Z37:AA37)-SUMIF(AA39,設定!B13,Z39:AA39)-SUMIF(AA56:AA125,設定!B13,Z56:Z125)</f>
        <v>0</v>
      </c>
      <c r="AA28" s="351"/>
      <c r="AB28" s="350">
        <f>Z28+SUMIF(AC44:AC53,設定!B13,AB44:AC53)+SUMIF(AC38,設定!B13,AB38:AC38)+SUMIF(AC40,設定!B13,AB40:AC40)-SUMIF(AC37,設定!B13,AB37:AC37)-SUMIF(AC39,設定!B13,AB39:AC39)-SUMIF(AC56:AC125,設定!B13,AB56:AB125)</f>
        <v>0</v>
      </c>
      <c r="AC28" s="351"/>
      <c r="AD28" s="350">
        <f>AB28+SUMIF(AE44:AE53,設定!B13,AD44:AE53)+SUMIF(AE38,設定!B13,AD38:AE38)+SUMIF(AE40,設定!B13,AD40:AE40)-SUMIF(AE37,設定!B13,AD37:AE37)-SUMIF(AE39,設定!B13,AD39:AE39)-SUMIF(AE56:AE125,設定!B13,AD56:AE125)</f>
        <v>0</v>
      </c>
      <c r="AE28" s="351"/>
      <c r="AF28" s="350">
        <f>AD28+SUMIF(AG44:AG53,設定!B13,AF44:AG53)+SUMIF(AG38,設定!B13,AF38:AG38)+SUMIF(AG40,設定!B13,AF40:AG40)-SUMIF(AG37,設定!B13,AF37:AG37)-SUMIF(AG39,設定!B13,AF39:AG39)-SUMIF(AG56:AG125,設定!B13,AF56:AF125)</f>
        <v>0</v>
      </c>
      <c r="AG28" s="351"/>
      <c r="AH28" s="350">
        <f>AF28+SUMIF(AI44:AI53,設定!B13,AH44:AI53)+SUMIF(AI38,設定!B13,AH38:AI38)+SUMIF(AI40,設定!B13,AH40:AI40)-SUMIF(AI37,設定!B13,AH37:AI37)-SUMIF(AI39,設定!B13,AH39:AI39)-SUMIF(AI56:AI125,設定!B13,AH56:AH125)</f>
        <v>0</v>
      </c>
      <c r="AI28" s="351"/>
      <c r="AJ28" s="350">
        <f>AH28+SUMIF(AK44:AK53,設定!B13,AJ44:AK53)+SUMIF(AK38,設定!B13,AJ38:AK38)+SUMIF(AK40,設定!B13,AJ40:AK40)-SUMIF(AK37,設定!B13,AJ37:AK37)-SUMIF(AK39,設定!B13,AJ39:AK39)-SUMIF(AK56:AK125,設定!B13,AJ56:AJ125)</f>
        <v>0</v>
      </c>
      <c r="AK28" s="351"/>
      <c r="AL28" s="350">
        <f>AJ28+SUMIF(AM44:AM53,設定!B13,AL44:AM53)+SUMIF(AM38,設定!B13,AL38:AM38)+SUMIF(AM40,設定!B13,AL40:AM40)-SUMIF(AM37,設定!B13,AL37:AM37)-SUMIF(AM39,設定!B13,AL39:AM39)-SUMIF(AM56:AM125,設定!B13,AL56:AL125)</f>
        <v>0</v>
      </c>
      <c r="AM28" s="351"/>
      <c r="AN28" s="350">
        <f>AL28+SUMIF(AO44:AO53,設定!B13,AN44:AO53)+SUMIF(AO38,設定!B13,AN38:AO38)+SUMIF(AO40,設定!B13,AN40:AO40)-SUMIF(AO37,設定!B13,AN37:AO37)-SUMIF(AO39,設定!B13,AN39:AO39)-SUMIF(AO56:AO125,設定!B13,AN56:AN125)</f>
        <v>0</v>
      </c>
      <c r="AO28" s="351"/>
      <c r="AP28" s="350">
        <f>AN28+SUMIF(AQ44:AQ53,設定!B13,AP44:AQ53)+SUMIF(AQ38,設定!B13,AP38:AQ38)+SUMIF(AQ40,設定!B13,AP40:AQ40)-SUMIF(AQ37,設定!B13,AP37:AQ37)-SUMIF(AQ39,設定!B13,AP39:AQ39)-SUMIF(AQ56:AQ125,設定!B13,AP56:AP125)</f>
        <v>0</v>
      </c>
      <c r="AQ28" s="351"/>
      <c r="AR28" s="350">
        <f>AP28+SUMIF(AS44:AS53,設定!B13,AR44:AS53)+SUMIF(AS38,設定!B13,AR38:AS38)+SUMIF(AS40,設定!B13,AR40:AS40)-SUMIF(AS37,設定!B13,AR37:AS37)-SUMIF(AS39,設定!B13,AR39:AS39)-SUMIF(AS56:AS125,設定!B13,AR56:AR125)</f>
        <v>0</v>
      </c>
      <c r="AS28" s="351"/>
      <c r="AT28" s="350">
        <f>AR28+SUMIF(AU44:AU53,設定!B13,AT44:AU53)+SUMIF(AU38,設定!B13,AT38:AU38)+SUMIF(AU40,設定!B13,AT40:AU40)-SUMIF(AU37,設定!B13,AT37:AU37)-SUMIF(AU39,設定!B13,AT39:AU39)-SUMIF(AU56:AU125,設定!B13,AT56:AT125)</f>
        <v>0</v>
      </c>
      <c r="AU28" s="351"/>
      <c r="AV28" s="350">
        <f>AT28+SUMIF(AW44:AW53,設定!B13,AV44:AW53)+SUMIF(AW38,設定!B13,AV38:AW38)+SUMIF(AW40,設定!B13,AV40:AW40)-SUMIF(AW37,設定!B13,AV37:AW37)-SUMIF(AW39,設定!B13,AV39:AW39)-SUMIF(AW56:AW125,設定!B13,AV56:AV125)</f>
        <v>0</v>
      </c>
      <c r="AW28" s="351"/>
      <c r="AX28" s="350">
        <f>AV28+SUMIF(AY44:AY53,設定!B13,AX44:AY53)+SUMIF(AY38,設定!B13,AX38:AY38)+SUMIF(AY40,設定!B13,AX40:AY40)-SUMIF(AY37,設定!B13,AX37:AY37)-SUMIF(AY39,設定!B13,AX39:AY39)-SUMIF(AY56:AY125,設定!B13,AX56:AX125)</f>
        <v>0</v>
      </c>
      <c r="AY28" s="351"/>
      <c r="AZ28" s="350">
        <f>AX28+SUMIF(BA44:BA53,設定!B13,AZ44:BA53)+SUMIF(BA38,設定!B13,AZ38:BA38)+SUMIF(BA40,設定!B13,AZ40:BA40)-SUMIF(BA37,設定!B13,AZ37:BA37)-SUMIF(BA39,設定!B13,AZ39:BA39)-SUMIF(BA56:BA125,設定!B13,AZ56:AZ125)</f>
        <v>0</v>
      </c>
      <c r="BA28" s="351"/>
      <c r="BB28" s="350">
        <f>AZ28+SUMIF(BC44:BC53,設定!B13,BB44:BC53)+SUMIF(BC38,設定!B13,BB38:BC38)+SUMIF(BC40,設定!B13,BB40:BC40)-SUMIF(BC37,設定!B13,BB37:BC37)-SUMIF(BC39,設定!B13,BB39:BC39)-SUMIF(BC56:BC125,設定!B13,BB56:BB125)</f>
        <v>0</v>
      </c>
      <c r="BC28" s="351"/>
      <c r="BD28" s="350">
        <f>BB28+SUMIF(BE44:BE53,設定!B13,BD44:BE53)+SUMIF(BE38,設定!B13,BD38:BE38)+SUMIF(BE40,設定!B13,BD40:BE40)-SUMIF(BE37,設定!B13,BD37:BE37)-SUMIF(BE39,設定!B13,BD39:BE39)-SUMIF(BE56:BE125,設定!B13,BD56:BE125)</f>
        <v>0</v>
      </c>
      <c r="BE28" s="351"/>
      <c r="BF28" s="350">
        <f>BD28+SUMIF(BG44:BG53,設定!B13,BF44:BG53)+SUMIF(BG38,設定!B13,BF38:BG38)+SUMIF(BG40,設定!B13,BF40:BG40)-SUMIF(BG37,設定!B13,BF37:BG37)-SUMIF(BG39,設定!B13,BF39:BG39)-SUMIF(BG56:BG125,設定!B13,BF56:BF125)</f>
        <v>0</v>
      </c>
      <c r="BG28" s="351"/>
      <c r="BH28" s="350">
        <f>BF28+SUMIF(BI44:BI53,設定!B13,BH44:BI53)+SUMIF(BI38,設定!B13,BH38:BI38)+SUMIF(BI40,設定!B13,BH40:BI40)-SUMIF(BI37,設定!B13,BH37:BI37)-SUMIF(BI39,設定!B13,BH39:BI39)-SUMIF(BI56:BI125,設定!B13,BH56:BH125)</f>
        <v>0</v>
      </c>
      <c r="BI28" s="351"/>
    </row>
    <row r="29" spans="2:61" s="98" customFormat="1" ht="18.75" customHeight="1">
      <c r="B29" s="364"/>
      <c r="C29" s="140">
        <f>設定!B14</f>
        <v>0</v>
      </c>
      <c r="D29" s="354">
        <f>'1月'!BL29+SUMIF(E44:E53,設定!B14,D44:E53)+SUMIF(E38,設定!B14,D38:E38)+SUMIF(E40,設定!B14,D40:E40)-SUMIF(E37,設定!B14,D37:E37)-SUMIF(E39,設定!B14,D39:E39)-SUMIF(E56:E125,設定!B14,D56:D125)</f>
        <v>0</v>
      </c>
      <c r="E29" s="355"/>
      <c r="F29" s="354">
        <f>D29+SUMIF(G44:G53,設定!B14,F44:G53)+SUMIF(G38,設定!B14,F38:G38)+SUMIF(G40,設定!B14,F40:G40)-SUMIF(G37,設定!B14,F37:G37)-SUMIF(G39,設定!B14,F39:G39)-SUMIF(G56:G125,設定!B14,F56:F125)</f>
        <v>0</v>
      </c>
      <c r="G29" s="355"/>
      <c r="H29" s="354">
        <f>F29+SUMIF(I44:I53,設定!B14,H44:I53)+SUMIF(I38,設定!B14,H38:I38)+SUMIF(I40,設定!B14,H40:I40)-SUMIF(I37,設定!B14,H37:I37)-SUMIF(I39,設定!B14,H39:I39)-SUMIF(I56:I125,設定!B14,H56:H125)</f>
        <v>0</v>
      </c>
      <c r="I29" s="355"/>
      <c r="J29" s="354">
        <f>H29+SUMIF(K44:K53,設定!B14,J44:K53)+SUMIF(K38,設定!B14,J38:K38)+SUMIF(K40,設定!B14,J40:K40)-SUMIF(K37,設定!B14,J37:K37)-SUMIF(K39,設定!B14,J39:K39)-SUMIF(K56:K125,設定!B14,J56:J125)</f>
        <v>0</v>
      </c>
      <c r="K29" s="355"/>
      <c r="L29" s="354">
        <f>J29+SUMIF(M44:M53,設定!B14,L44:M53)+SUMIF(M38,設定!B14,L38:M38)+SUMIF(M40,設定!B14,L40:M40)-SUMIF(M37,設定!B14,L37:M37)-SUMIF(M39,設定!B14,L39:M39)-SUMIF(M56:M125,設定!B14,L56:L125)</f>
        <v>0</v>
      </c>
      <c r="M29" s="355"/>
      <c r="N29" s="354">
        <f>L29+SUMIF(O44:O53,設定!B14,N44:O53)+SUMIF(O38,設定!B14,N38:O38)+SUMIF(O40,設定!B14,N40:O40)-SUMIF(O37,設定!B14,N37:O37)-SUMIF(O39,設定!B14,N39:O39)-SUMIF(O56:O125,設定!B14,N56:N125)</f>
        <v>0</v>
      </c>
      <c r="O29" s="355"/>
      <c r="P29" s="354">
        <f>N29+SUMIF(Q44:Q53,設定!B14,P44:Q53)+SUMIF(Q38,設定!B14,P38:Q38)+SUMIF(Q40,設定!B14,P40:Q40)-SUMIF(Q37,設定!B14,P37:Q37)-SUMIF(Q39,設定!B14,P39:Q39)-SUMIF(Q56:Q125,設定!B14,P56:P125)</f>
        <v>0</v>
      </c>
      <c r="Q29" s="355"/>
      <c r="R29" s="354">
        <f>P29+SUMIF(S44:S53,設定!B14,R44:S53)+SUMIF(S38,設定!B14,R38:S38)+SUMIF(S40,設定!B14,R40:S40)-SUMIF(S37,設定!B14,R37:S37)-SUMIF(S39,設定!B14,R39:S39)-SUMIF(S56:S125,設定!B14,R56:R125)</f>
        <v>0</v>
      </c>
      <c r="S29" s="355"/>
      <c r="T29" s="354">
        <f>R29+SUMIF(U44:U53,設定!B14,T44:U53)+SUMIF(U38,設定!B14,T38:U38)+SUMIF(U40,設定!B14,T40:U40)-SUMIF(U37,設定!B14,T37:U37)-SUMIF(U39,設定!B14,T39:U39)-SUMIF(U56:U125,設定!B14,T56:T125)</f>
        <v>0</v>
      </c>
      <c r="U29" s="355"/>
      <c r="V29" s="354">
        <f>T29+SUMIF(W44:W53,設定!B14,V44:W53)+SUMIF(W38,設定!B14,V38:W38)+SUMIF(W40,設定!B14,V40:W40)-SUMIF(W37,設定!B14,V37:W37)-SUMIF(W39,設定!B14,V39:W39)-SUMIF(W56:W125,設定!B14,V56:V125)</f>
        <v>0</v>
      </c>
      <c r="W29" s="355"/>
      <c r="X29" s="354">
        <f>V29+SUMIF(Y44:Y53,設定!B14,X44:Y53)+SUMIF(Y38,設定!B14,X38:Y38)+SUMIF(Y40,設定!B14,X40:Y40)-SUMIF(Y37,設定!B14,X37:Y37)-SUMIF(Y39,設定!B14,X39:Y39)-SUMIF(Y56:Y125,設定!B14,X56:X125)</f>
        <v>0</v>
      </c>
      <c r="Y29" s="355"/>
      <c r="Z29" s="354">
        <f>X29+SUMIF(AA44:AA53,設定!B14,Z44:AA53)+SUMIF(AA38,設定!B14,Z38:AA38)+SUMIF(AA40,設定!B14,Z40:AA40)-SUMIF(AA37,設定!B14,Z37:AA37)-SUMIF(AA39,設定!B14,Z39:AA39)-SUMIF(AA56:AA125,設定!B14,Z56:Z125)</f>
        <v>0</v>
      </c>
      <c r="AA29" s="355"/>
      <c r="AB29" s="354">
        <f>Z29+SUMIF(AC44:AC53,設定!B14,AB44:AC53)+SUMIF(AC38,設定!B14,AB38:AC38)+SUMIF(AC40,設定!B14,AB40:AC40)-SUMIF(AC37,設定!B14,AB37:AC37)-SUMIF(AC39,設定!B14,AB39:AC39)-SUMIF(AC56:AC125,設定!B14,AB56:AB125)</f>
        <v>0</v>
      </c>
      <c r="AC29" s="355"/>
      <c r="AD29" s="354">
        <f>AB29+SUMIF(AE44:AE53,設定!B14,AD44:AE53)+SUMIF(AE38,設定!B14,AD38:AE38)+SUMIF(AE40,設定!B14,AD40:AE40)-SUMIF(AE37,設定!B14,AD37:AE37)-SUMIF(AE39,設定!B14,AD39:AE39)-SUMIF(AE56:AE125,設定!B14,AD56:AE125)</f>
        <v>0</v>
      </c>
      <c r="AE29" s="355"/>
      <c r="AF29" s="354">
        <f>AD29+SUMIF(AG44:AG53,設定!B14,AF44:AG53)+SUMIF(AG38,設定!B14,AF38:AG38)+SUMIF(AG40,設定!B14,AF40:AG40)-SUMIF(AG37,設定!B14,AF37:AG37)-SUMIF(AG39,設定!B14,AF39:AG39)-SUMIF(AG56:AG125,設定!B14,AF56:AF125)</f>
        <v>0</v>
      </c>
      <c r="AG29" s="355"/>
      <c r="AH29" s="354">
        <f>AF29+SUMIF(AI44:AI53,設定!B14,AH44:AI53)+SUMIF(AI38,設定!B14,AH38:AI38)+SUMIF(AI40,設定!B14,AH40:AI40)-SUMIF(AI37,設定!B14,AH37:AI37)-SUMIF(AI39,設定!B14,AH39:AI39)-SUMIF(AI56:AI125,設定!B14,AH56:AH125)</f>
        <v>0</v>
      </c>
      <c r="AI29" s="355"/>
      <c r="AJ29" s="354">
        <f>AH29+SUMIF(AK44:AK53,設定!B14,AJ44:AK53)+SUMIF(AK38,設定!B14,AJ38:AK38)+SUMIF(AK40,設定!B14,AJ40:AK40)-SUMIF(AK37,設定!B14,AJ37:AK37)-SUMIF(AK39,設定!B14,AJ39:AK39)-SUMIF(AK56:AK125,設定!B14,AJ56:AJ125)</f>
        <v>0</v>
      </c>
      <c r="AK29" s="355"/>
      <c r="AL29" s="354">
        <f>AJ29+SUMIF(AM44:AM53,設定!B14,AL44:AM53)+SUMIF(AM38,設定!B14,AL38:AM38)+SUMIF(AM40,設定!B14,AL40:AM40)-SUMIF(AM37,設定!B14,AL37:AM37)-SUMIF(AM39,設定!B14,AL39:AM39)-SUMIF(AM56:AM125,設定!B14,AL56:AL125)</f>
        <v>0</v>
      </c>
      <c r="AM29" s="355"/>
      <c r="AN29" s="354">
        <f>AL29+SUMIF(AO44:AO53,設定!B14,AN44:AO53)+SUMIF(AO38,設定!B14,AN38:AO38)+SUMIF(AO40,設定!B14,AN40:AO40)-SUMIF(AO37,設定!B14,AN37:AO37)-SUMIF(AO39,設定!B14,AN39:AO39)-SUMIF(AO56:AO125,設定!B14,AN56:AN125)</f>
        <v>0</v>
      </c>
      <c r="AO29" s="355"/>
      <c r="AP29" s="354">
        <f>AN29+SUMIF(AQ44:AQ53,設定!B14,AP44:AQ53)+SUMIF(AQ38,設定!B14,AP38:AQ38)+SUMIF(AQ40,設定!B14,AP40:AQ40)-SUMIF(AQ37,設定!B14,AP37:AQ37)-SUMIF(AQ39,設定!B14,AP39:AQ39)-SUMIF(AQ56:AQ125,設定!B14,AP56:AP125)</f>
        <v>0</v>
      </c>
      <c r="AQ29" s="355"/>
      <c r="AR29" s="354">
        <f>AP29+SUMIF(AS44:AS53,設定!B14,AR44:AS53)+SUMIF(AS38,設定!B14,AR38:AS38)+SUMIF(AS40,設定!B14,AR40:AS40)-SUMIF(AS37,設定!B14,AR37:AS37)-SUMIF(AS39,設定!B14,AR39:AS39)-SUMIF(AS56:AS125,設定!B14,AR56:AR125)</f>
        <v>0</v>
      </c>
      <c r="AS29" s="355"/>
      <c r="AT29" s="354">
        <f>AR29+SUMIF(AU44:AU53,設定!B14,AT44:AU53)+SUMIF(AU38,設定!B14,AT38:AU38)+SUMIF(AU40,設定!B14,AT40:AU40)-SUMIF(AU37,設定!B14,AT37:AU37)-SUMIF(AU39,設定!B14,AT39:AU39)-SUMIF(AU56:AU125,設定!B14,AT56:AT125)</f>
        <v>0</v>
      </c>
      <c r="AU29" s="355"/>
      <c r="AV29" s="354">
        <f>AT29+SUMIF(AW44:AW53,設定!B14,AV44:AW53)+SUMIF(AW38,設定!B14,AV38:AW38)+SUMIF(AW40,設定!B14,AV40:AW40)-SUMIF(AW37,設定!B14,AV37:AW37)-SUMIF(AW39,設定!B14,AV39:AW39)-SUMIF(AW56:AW125,設定!B14,AV56:AV125)</f>
        <v>0</v>
      </c>
      <c r="AW29" s="355"/>
      <c r="AX29" s="354">
        <f>AV29+SUMIF(AY44:AY53,設定!B14,AX44:AY53)+SUMIF(AY38,設定!B14,AX38:AY38)+SUMIF(AY40,設定!B14,AX40:AY40)-SUMIF(AY37,設定!B14,AX37:AY37)-SUMIF(AY39,設定!B14,AX39:AY39)-SUMIF(AY56:AY125,設定!B14,AX56:AX125)</f>
        <v>0</v>
      </c>
      <c r="AY29" s="355"/>
      <c r="AZ29" s="354">
        <f>AX29+SUMIF(BA44:BA53,設定!B14,AZ44:BA53)+SUMIF(BA38,設定!B14,AZ38:BA38)+SUMIF(BA40,設定!B14,AZ40:BA40)-SUMIF(BA37,設定!B14,AZ37:BA37)-SUMIF(BA39,設定!B14,AZ39:BA39)-SUMIF(BA56:BA125,設定!B14,AZ56:AZ125)</f>
        <v>0</v>
      </c>
      <c r="BA29" s="355"/>
      <c r="BB29" s="354">
        <f>AZ29+SUMIF(BC44:BC53,設定!B14,BB44:BC53)+SUMIF(BC38,設定!B14,BB38:BC38)+SUMIF(BC40,設定!B14,BB40:BC40)-SUMIF(BC37,設定!B14,BB37:BC37)-SUMIF(BC39,設定!B14,BB39:BC39)-SUMIF(BC56:BC125,設定!B14,BB56:BB125)</f>
        <v>0</v>
      </c>
      <c r="BC29" s="355"/>
      <c r="BD29" s="354">
        <f>BB29+SUMIF(BE44:BE53,設定!B14,BD44:BE53)+SUMIF(BE38,設定!B14,BD38:BE38)+SUMIF(BE40,設定!B14,BD40:BE40)-SUMIF(BE37,設定!B14,BD37:BE37)-SUMIF(BE39,設定!B14,BD39:BE39)-SUMIF(BE56:BE125,設定!B14,BD56:BE125)</f>
        <v>0</v>
      </c>
      <c r="BE29" s="355"/>
      <c r="BF29" s="354">
        <f>BD29+SUMIF(BG44:BG53,設定!B14,BF44:BG53)+SUMIF(BG38,設定!B14,BF38:BG38)+SUMIF(BG40,設定!B14,BF40:BG40)-SUMIF(BG37,設定!B14,BF37:BG37)-SUMIF(BG39,設定!B14,BF39:BG39)-SUMIF(BG56:BG125,設定!B14,BF56:BF125)</f>
        <v>0</v>
      </c>
      <c r="BG29" s="355"/>
      <c r="BH29" s="354">
        <f>BF29+SUMIF(BI44:BI53,設定!B14,BH44:BI53)+SUMIF(BI38,設定!B14,BH38:BI38)+SUMIF(BI40,設定!B14,BH40:BI40)-SUMIF(BI37,設定!B14,BH37:BI37)-SUMIF(BI39,設定!B14,BH39:BI39)-SUMIF(BI56:BI125,設定!B14,BH56:BH125)</f>
        <v>0</v>
      </c>
      <c r="BI29" s="355"/>
    </row>
    <row r="30" spans="2:61" s="98" customFormat="1" ht="18.75" customHeight="1">
      <c r="B30" s="364"/>
      <c r="C30" s="210">
        <f>設定!B15</f>
        <v>0</v>
      </c>
      <c r="D30" s="350">
        <f>'1月'!BL30+SUMIF(E44:E53,設定!B15,D44:E53)+SUMIF(E38,設定!B15,D38:E38)+SUMIF(E40,設定!B15,D40:E40)-SUMIF(E37,設定!B15,D37:E37)-SUMIF(E39,設定!B15,D39:E39)-SUMIF(E56:E125,設定!B15,D56:D125)</f>
        <v>0</v>
      </c>
      <c r="E30" s="351"/>
      <c r="F30" s="350">
        <f>D30+SUMIF(G44:G53,設定!B15,F44:G53)+SUMIF(G38,設定!B15,F38:G38)+SUMIF(G40,設定!B15,F40:G40)-SUMIF(G37,設定!B15,F37:G37)-SUMIF(G39,設定!B15,F39:G39)-SUMIF(G56:G125,設定!B15,F56:F125)</f>
        <v>0</v>
      </c>
      <c r="G30" s="351"/>
      <c r="H30" s="350">
        <f>F30+SUMIF(I44:I53,設定!B15,H44:I53)+SUMIF(I38,設定!B15,H38:I38)+SUMIF(I40,設定!B15,H40:I40)-SUMIF(I37,設定!B15,H37:I37)-SUMIF(I39,設定!B15,H39:I39)-SUMIF(I56:I125,設定!B15,H56:H125)</f>
        <v>0</v>
      </c>
      <c r="I30" s="351"/>
      <c r="J30" s="350">
        <f>H30+SUMIF(K44:K53,設定!B15,J44:K53)+SUMIF(K38,設定!B15,J38:K38)+SUMIF(K40,設定!B15,J40:K40)-SUMIF(K37,設定!B15,J37:K37)-SUMIF(K39,設定!B15,J39:K39)-SUMIF(K56:K125,設定!B15,J56:J125)</f>
        <v>0</v>
      </c>
      <c r="K30" s="351"/>
      <c r="L30" s="350">
        <f>J30+SUMIF(M44:M53,設定!B15,L44:M53)+SUMIF(M38,設定!B15,L38:M38)+SUMIF(M40,設定!B15,L40:M40)-SUMIF(M37,設定!B15,L37:M37)-SUMIF(M39,設定!B15,L39:M39)-SUMIF(M56:M125,設定!B15,L56:L125)</f>
        <v>0</v>
      </c>
      <c r="M30" s="351"/>
      <c r="N30" s="350">
        <f>L30+SUMIF(O44:O53,設定!B15,N44:O53)+SUMIF(O38,設定!B15,N38:O38)+SUMIF(O40,設定!B15,N40:O40)-SUMIF(O37,設定!B15,N37:O37)-SUMIF(O39,設定!B15,N39:O39)-SUMIF(O56:O125,設定!B15,N56:N125)</f>
        <v>0</v>
      </c>
      <c r="O30" s="351"/>
      <c r="P30" s="350">
        <f>N30+SUMIF(Q44:Q53,設定!B15,P44:Q53)+SUMIF(Q38,設定!B15,P38:Q38)+SUMIF(Q40,設定!B15,P40:Q40)-SUMIF(Q37,設定!B15,P37:Q37)-SUMIF(Q39,設定!B15,P39:Q39)-SUMIF(Q56:Q125,設定!B15,P56:P125)</f>
        <v>0</v>
      </c>
      <c r="Q30" s="351"/>
      <c r="R30" s="350">
        <f>P30+SUMIF(S44:S53,設定!B15,R44:S53)+SUMIF(S38,設定!B15,R38:S38)+SUMIF(S40,設定!B15,R40:S40)-SUMIF(S37,設定!B15,R37:S37)-SUMIF(S39,設定!B15,R39:S39)-SUMIF(S56:S125,設定!B15,R56:R125)</f>
        <v>0</v>
      </c>
      <c r="S30" s="351"/>
      <c r="T30" s="350">
        <f>R30+SUMIF(U44:U53,設定!B15,T44:U53)+SUMIF(U38,設定!B15,T38:U38)+SUMIF(U40,設定!B15,T40:U40)-SUMIF(U37,設定!B15,T37:U37)-SUMIF(U39,設定!B15,T39:U39)-SUMIF(U56:U125,設定!B15,T56:T125)</f>
        <v>0</v>
      </c>
      <c r="U30" s="351"/>
      <c r="V30" s="350">
        <f>T30+SUMIF(W44:W53,設定!B15,V44:W53)+SUMIF(W38,設定!B15,V38:W38)+SUMIF(W40,設定!B15,V40:W40)-SUMIF(W37,設定!B15,V37:W37)-SUMIF(W39,設定!B15,V39:W39)-SUMIF(W56:W125,設定!B15,V56:V125)</f>
        <v>0</v>
      </c>
      <c r="W30" s="351"/>
      <c r="X30" s="350">
        <f>V30+SUMIF(Y44:Y53,設定!B15,X44:Y53)+SUMIF(Y38,設定!B15,X38:Y38)+SUMIF(Y40,設定!B15,X40:Y40)-SUMIF(Y37,設定!B15,X37:Y37)-SUMIF(Y39,設定!B15,X39:Y39)-SUMIF(Y56:Y125,設定!B15,X56:X125)</f>
        <v>0</v>
      </c>
      <c r="Y30" s="351"/>
      <c r="Z30" s="350">
        <f>X30+SUMIF(AA44:AA53,設定!B15,Z44:AA53)+SUMIF(AA38,設定!B15,Z38:AA38)+SUMIF(AA40,設定!B15,Z40:AA40)-SUMIF(AA37,設定!B15,Z37:AA37)-SUMIF(AA39,設定!B15,Z39:AA39)-SUMIF(AA56:AA125,設定!B15,Z56:Z125)</f>
        <v>0</v>
      </c>
      <c r="AA30" s="351"/>
      <c r="AB30" s="350">
        <f>Z30+SUMIF(AC44:AC53,設定!B15,AB44:AC53)+SUMIF(AC38,設定!B15,AB38:AC38)+SUMIF(AC40,設定!B15,AB40:AC40)-SUMIF(AC37,設定!B15,AB37:AC37)-SUMIF(AC39,設定!B15,AB39:AC39)-SUMIF(AC56:AC125,設定!B15,AB56:AB125)</f>
        <v>0</v>
      </c>
      <c r="AC30" s="351"/>
      <c r="AD30" s="350">
        <f>AB30+SUMIF(AE44:AE53,設定!B15,AD44:AE53)+SUMIF(AE38,設定!B15,AD38:AE38)+SUMIF(AE40,設定!B15,AD40:AE40)-SUMIF(AE37,設定!B15,AD37:AE37)-SUMIF(AE39,設定!B15,AD39:AE39)-SUMIF(AE56:AE125,設定!B15,AD56:AE125)</f>
        <v>0</v>
      </c>
      <c r="AE30" s="351"/>
      <c r="AF30" s="350">
        <f>AD30+SUMIF(AG44:AG53,設定!B15,AF44:AG53)+SUMIF(AG38,設定!B15,AF38:AG38)+SUMIF(AG40,設定!B15,AF40:AG40)-SUMIF(AG37,設定!B15,AF37:AG37)-SUMIF(AG39,設定!B15,AF39:AG39)-SUMIF(AG56:AG125,設定!B15,AF56:AF125)</f>
        <v>0</v>
      </c>
      <c r="AG30" s="351"/>
      <c r="AH30" s="350">
        <f>AF30+SUMIF(AI44:AI53,設定!B15,AH44:AI53)+SUMIF(AI38,設定!B15,AH38:AI38)+SUMIF(AI40,設定!B15,AH40:AI40)-SUMIF(AI37,設定!B15,AH37:AI37)-SUMIF(AI39,設定!B15,AH39:AI39)-SUMIF(AI56:AI125,設定!B15,AH56:AH125)</f>
        <v>0</v>
      </c>
      <c r="AI30" s="351"/>
      <c r="AJ30" s="350">
        <f>AH30+SUMIF(AK44:AK53,設定!B15,AJ44:AK53)+SUMIF(AK38,設定!B15,AJ38:AK38)+SUMIF(AK40,設定!B15,AJ40:AK40)-SUMIF(AK37,設定!B15,AJ37:AK37)-SUMIF(AK39,設定!B15,AJ39:AK39)-SUMIF(AK56:AK125,設定!B15,AJ56:AJ125)</f>
        <v>0</v>
      </c>
      <c r="AK30" s="351"/>
      <c r="AL30" s="350">
        <f>AJ30+SUMIF(AM44:AM53,設定!B15,AL44:AM53)+SUMIF(AM38,設定!B15,AL38:AM38)+SUMIF(AM40,設定!B15,AL40:AM40)-SUMIF(AM37,設定!B15,AL37:AM37)-SUMIF(AM39,設定!B15,AL39:AM39)-SUMIF(AM56:AM125,設定!B15,AL56:AL125)</f>
        <v>0</v>
      </c>
      <c r="AM30" s="351"/>
      <c r="AN30" s="350">
        <f>AL30+SUMIF(AO44:AO53,設定!B15,AN44:AO53)+SUMIF(AO38,設定!B15,AN38:AO38)+SUMIF(AO40,設定!B15,AN40:AO40)-SUMIF(AO37,設定!B15,AN37:AO37)-SUMIF(AO39,設定!B15,AN39:AO39)-SUMIF(AO56:AO125,設定!B15,AN56:AN125)</f>
        <v>0</v>
      </c>
      <c r="AO30" s="351"/>
      <c r="AP30" s="350">
        <f>AN30+SUMIF(AQ44:AQ53,設定!B15,AP44:AQ53)+SUMIF(AQ38,設定!B15,AP38:AQ38)+SUMIF(AQ40,設定!B15,AP40:AQ40)-SUMIF(AQ37,設定!B15,AP37:AQ37)-SUMIF(AQ39,設定!B15,AP39:AQ39)-SUMIF(AQ56:AQ125,設定!B15,AP56:AP125)</f>
        <v>0</v>
      </c>
      <c r="AQ30" s="351"/>
      <c r="AR30" s="350">
        <f>AP30+SUMIF(AS44:AS53,設定!B15,AR44:AS53)+SUMIF(AS38,設定!B15,AR38:AS38)+SUMIF(AS40,設定!AA15,AR40:AS40)-SUMIF(AS37,設定!B15,AR37:AS37)-SUMIF(AS39,設定!B15,AR39:AS39)-SUMIF(AS56:AS125,設定!B15,AR56:AR125)</f>
        <v>0</v>
      </c>
      <c r="AS30" s="351"/>
      <c r="AT30" s="350">
        <f>AR30+SUMIF(AU44:AU53,設定!B15,AT44:AU53)+SUMIF(AU38,設定!B15,AT38:AU38)+SUMIF(AU40,設定!B15,AT40:AU40)-SUMIF(AU37,設定!B15,AT37:AU37)-SUMIF(AU39,設定!B15,AT39:AU39)-SUMIF(AU56:AU125,設定!B15,AT56:AT125)</f>
        <v>0</v>
      </c>
      <c r="AU30" s="351"/>
      <c r="AV30" s="350">
        <f>AT30+SUMIF(AW44:AW53,設定!B15,AV44:AW53)+SUMIF(AW38,設定!B15,AV38:AW38)+SUMIF(AW40,設定!B15,AV40:AW40)-SUMIF(AW37,設定!B15,AV37:AW37)-SUMIF(AW39,設定!B15,AV39:AW39)-SUMIF(AW56:AW125,設定!B15,AV56:AV125)</f>
        <v>0</v>
      </c>
      <c r="AW30" s="351"/>
      <c r="AX30" s="350">
        <f>AV30+SUMIF(AY44:AY53,設定!B15,AX44:AY53)+SUMIF(AY38,設定!B15,AX38:AY38)+SUMIF(AY40,設定!B15,AX40:AY40)-SUMIF(AY37,設定!B15,AX37:AY37)-SUMIF(AY39,設定!B15,AX39:AY39)-SUMIF(AY56:AY125,設定!B15,AX56:AX125)</f>
        <v>0</v>
      </c>
      <c r="AY30" s="351"/>
      <c r="AZ30" s="350">
        <f>AX30+SUMIF(BA44:BA53,設定!B15,AZ44:BA53)+SUMIF(BA38,設定!B15,AZ38:BA38)+SUMIF(BA40,設定!B15,AZ40:BA40)-SUMIF(BA37,設定!B15,AZ37:BA37)-SUMIF(BA39,設定!B15,AZ39:BA39)-SUMIF(BA56:BA125,設定!B15,AZ56:AZ125)</f>
        <v>0</v>
      </c>
      <c r="BA30" s="351"/>
      <c r="BB30" s="350">
        <f>AZ30+SUMIF(BC44:BC53,設定!B15,BB44:BC53)+SUMIF(BC38,設定!B15,BB38:BC38)+SUMIF(BC40,設定!B15,BB40:BC40)-SUMIF(BC37,設定!B15,BB37:BC37)-SUMIF(BC39,設定!B15,BB39:BC39)-SUMIF(BC56:BC125,設定!B15,BB56:BB125)</f>
        <v>0</v>
      </c>
      <c r="BC30" s="351"/>
      <c r="BD30" s="350">
        <f>BB30+SUMIF(BE44:BE53,設定!B15,BD44:BE53)+SUMIF(BE38,設定!B15,BD38:BE38)+SUMIF(BE40,設定!B15,BD40:BE40)-SUMIF(BE37,設定!B15,BD37:BE37)-SUMIF(BE39,設定!B15,BD39:BE39)-SUMIF(BE56:BE125,設定!B15,BD56:BE125)</f>
        <v>0</v>
      </c>
      <c r="BE30" s="351"/>
      <c r="BF30" s="350">
        <f>BD30+SUMIF(BG44:BG53,設定!B15,BF44:BG53)+SUMIF(BG38,設定!B15,BF38:BG38)+SUMIF(BG40,設定!B15,BF40:BG40)-SUMIF(BG37,設定!B15,BF37:BG37)-SUMIF(BG39,設定!B15,BF39:BG39)-SUMIF(BG56:BG125,設定!B15,BF56:BF125)</f>
        <v>0</v>
      </c>
      <c r="BG30" s="351"/>
      <c r="BH30" s="350">
        <f>BF30+SUMIF(BI44:BI53,設定!B15,BH44:BI53)+SUMIF(BI38,設定!B15,BH38:BI38)+SUMIF(BI40,設定!B15,BH40:BI40)-SUMIF(BI37,設定!B15,BH37:BI37)-SUMIF(BI39,設定!B15,BH39:BI39)-SUMIF(BI56:BI125,設定!B15,BH56:BH125)</f>
        <v>0</v>
      </c>
      <c r="BI30" s="351"/>
    </row>
    <row r="31" spans="2:61" s="98" customFormat="1" ht="18.75" customHeight="1">
      <c r="B31" s="364"/>
      <c r="C31" s="140">
        <f>設定!B16</f>
        <v>0</v>
      </c>
      <c r="D31" s="354">
        <f>'1月'!BL31+SUMIF(E44:E53,設定!B16,D44:E53)+SUMIF(E38,設定!B16,D38:E38)+SUMIF(E40,設定!B16,D40:E40)-SUMIF(E37,設定!B16,D37:E37)-SUMIF(E39,設定!B16,D39:E39)-SUMIF(E56:E125,設定!B16,D56:D125)</f>
        <v>0</v>
      </c>
      <c r="E31" s="355"/>
      <c r="F31" s="354">
        <f>D31+SUMIF(G44:G53,設定!B16,F44:G53)+SUMIF(G38,設定!B16,F38:G38)+SUMIF(G40,設定!B16,F40:G40)-SUMIF(G37,設定!B16,F37:G37)-SUMIF(G39,設定!B16,F39:G39)-SUMIF(G56:G125,設定!B16,F56:F125)</f>
        <v>0</v>
      </c>
      <c r="G31" s="355"/>
      <c r="H31" s="354">
        <f>F31+SUMIF(I44:I53,設定!B16,H44:I53)+SUMIF(I38,設定!B16,H38:I38)+SUMIF(I40,設定!B16,H40:I40)-SUMIF(I37,設定!B16,H37:I37)-SUMIF(I39,設定!B16,H39:I39)-SUMIF(I56:I125,設定!B16,H56:H125)</f>
        <v>0</v>
      </c>
      <c r="I31" s="355"/>
      <c r="J31" s="354">
        <f>H31+SUMIF(K44:K53,設定!B16,J44:K53)+SUMIF(K38,設定!B16,J38:K38)+SUMIF(K40,設定!B16,J40:K40)-SUMIF(K37,設定!B16,J37:K37)-SUMIF(K39,設定!B16,J39:K39)-SUMIF(K56:K125,設定!B16,J56:J125)</f>
        <v>0</v>
      </c>
      <c r="K31" s="355"/>
      <c r="L31" s="354">
        <f>J31+SUMIF(M44:M53,設定!B16,L44:M53)+SUMIF(M38,設定!B16,L38:M38)+SUMIF(M40,設定!B16,L40:M40)-SUMIF(M37,設定!B16,L37:M37)-SUMIF(M39,設定!B16,L39:M39)-SUMIF(M56:M125,設定!B16,L56:L125)</f>
        <v>0</v>
      </c>
      <c r="M31" s="355"/>
      <c r="N31" s="354">
        <f>L31+SUMIF(O44:O53,設定!B16,N44:O53)+SUMIF(O38,設定!B16,N38:O38)+SUMIF(O40,設定!B16,N40:O40)-SUMIF(O37,設定!B16,N37:O37)-SUMIF(O39,設定!B16,N39:O39)-SUMIF(O56:O125,設定!B16,N56:N125)</f>
        <v>0</v>
      </c>
      <c r="O31" s="355"/>
      <c r="P31" s="354">
        <f>N31+SUMIF(Q44:Q53,設定!B16,P44:Q53)+SUMIF(Q38,設定!B16,P38:Q38)+SUMIF(Q40,設定!B16,P40:Q40)-SUMIF(Q37,設定!B16,P37:Q37)-SUMIF(Q39,設定!B16,P39:Q39)-SUMIF(Q56:Q125,設定!B16,P56:P125)</f>
        <v>0</v>
      </c>
      <c r="Q31" s="355"/>
      <c r="R31" s="354">
        <f>P31+SUMIF(S44:S53,設定!B16,R44:S53)+SUMIF(S38,設定!B16,R38:S38)+SUMIF(S40,設定!B16,R40:S40)-SUMIF(S37,設定!B16,R37:S37)-SUMIF(S39,設定!B16,R39:S39)-SUMIF(S56:S125,設定!B16,R56:R125)</f>
        <v>0</v>
      </c>
      <c r="S31" s="355"/>
      <c r="T31" s="354">
        <f>R31+SUMIF(U44:U53,設定!B16,T44:U53)+SUMIF(U38,設定!B16,T38:U38)+SUMIF(U40,設定!B16,T40:U40)-SUMIF(U37,設定!B16,T37:U37)-SUMIF(U39,設定!B16,T39:U39)-SUMIF(U56:U125,設定!B16,T56:T125)</f>
        <v>0</v>
      </c>
      <c r="U31" s="355"/>
      <c r="V31" s="354">
        <f>T31+SUMIF(W44:W53,設定!B16,V44:W53)+SUMIF(W38,設定!B16,V38:W38)+SUMIF(W40,設定!B16,V40:W40)-SUMIF(W37,設定!B16,V37:W37)-SUMIF(W39,設定!B16,V39:W39)-SUMIF(W56:W125,設定!B16,V56:V125)</f>
        <v>0</v>
      </c>
      <c r="W31" s="355"/>
      <c r="X31" s="354">
        <f>V31+SUMIF(Y44:Y53,設定!B16,X44:Y53)+SUMIF(Y38,設定!B16,X38:Y38)+SUMIF(Y40,設定!B16,X40:Y40)-SUMIF(Y37,設定!B16,X37:Y37)-SUMIF(Y39,設定!B16,X39:Y39)-SUMIF(Y56:Y125,設定!B16,X56:X125)</f>
        <v>0</v>
      </c>
      <c r="Y31" s="355"/>
      <c r="Z31" s="354">
        <f>X31+SUMIF(AA44:AA53,設定!B16,Z44:AA53)+SUMIF(AA38,設定!B16,Z38:AA38)+SUMIF(AA40,設定!B16,Z40:AA40)-SUMIF(AA37,設定!B16,Z37:AA37)-SUMIF(AA39,設定!B16,Z39:AA39)-SUMIF(AA56:AA125,設定!B16,Z56:Z125)</f>
        <v>0</v>
      </c>
      <c r="AA31" s="355"/>
      <c r="AB31" s="354">
        <f>Z31+SUMIF(AC44:AC53,設定!B16,AB44:AC53)+SUMIF(AC38,設定!B16,AB38:AC38)+SUMIF(AC40,設定!B16,AB40:AC40)-SUMIF(AC37,設定!B16,AB37:AC37)-SUMIF(AC39,設定!B16,AB39:AC39)-SUMIF(AC56:AC125,設定!B16,AB56:AB125)</f>
        <v>0</v>
      </c>
      <c r="AC31" s="355"/>
      <c r="AD31" s="354">
        <f>AB31+SUMIF(AE44:AE53,設定!B16,AD44:AE53)+SUMIF(AE38,設定!B16,AD38:AE38)+SUMIF(AE40,設定!B16,AD40:AE40)-SUMIF(AE37,設定!B16,AD37:AE37)-SUMIF(AE39,設定!B16,AD39:AE39)-SUMIF(AE56:AE125,設定!B16,AD56:AE125)</f>
        <v>0</v>
      </c>
      <c r="AE31" s="355"/>
      <c r="AF31" s="354">
        <f>AD31+SUMIF(AG44:AG53,設定!B16,AF44:AG53)+SUMIF(AG38,設定!B16,AF38:AG38)+SUMIF(AG40,設定!B16,AF40:AG40)-SUMIF(AG37,設定!B16,AF37:AG37)-SUMIF(AG39,設定!B16,AF39:AG39)-SUMIF(AG56:AG125,設定!B16,AF56:AF125)</f>
        <v>0</v>
      </c>
      <c r="AG31" s="355"/>
      <c r="AH31" s="354">
        <f>AF31+SUMIF(AI44:AI53,設定!B16,AH44:AI53)+SUMIF(AI38,設定!B16,AH38:AI38)+SUMIF(AI40,設定!B16,AH40:AI40)-SUMIF(AI37,設定!B16,AH37:AI37)-SUMIF(AI39,設定!B16,AH39:AI39)-SUMIF(AI56:AI125,設定!B16,AH56:AH125)</f>
        <v>0</v>
      </c>
      <c r="AI31" s="355"/>
      <c r="AJ31" s="354">
        <f>AH31+SUMIF(AK44:AK53,設定!B16,AJ44:AK53)+SUMIF(AK38,設定!B16,AJ38:AK38)+SUMIF(AK40,設定!B16,AJ40:AK40)-SUMIF(AK37,設定!B16,AJ37:AK37)-SUMIF(AK39,設定!B16,AJ39:AK39)-SUMIF(AK56:AK125,設定!B16,AJ56:AJ125)</f>
        <v>0</v>
      </c>
      <c r="AK31" s="355"/>
      <c r="AL31" s="354">
        <f>AJ31+SUMIF(AM44:AM53,設定!B16,AL44:AM53)+SUMIF(AM38,設定!B16,AL38:AM38)+SUMIF(AM40,設定!B16,AL40:AM40)-SUMIF(AM37,設定!B16,AL37:AM37)-SUMIF(AM39,設定!B16,AL39:AM39)-SUMIF(AM56:AM125,設定!B16,AL56:AL125)</f>
        <v>0</v>
      </c>
      <c r="AM31" s="355"/>
      <c r="AN31" s="354">
        <f>AL31+SUMIF(AO44:AO53,設定!B16,AN44:AO53)+SUMIF(AO38,設定!B16,AN38:AO38)+SUMIF(AO40,設定!B16,AN40:AO40)-SUMIF(AO37,設定!B16,AN37:AO37)-SUMIF(AO39,設定!B16,AN39:AO39)-SUMIF(AO56:AO125,設定!B16,AN56:AN125)</f>
        <v>0</v>
      </c>
      <c r="AO31" s="355"/>
      <c r="AP31" s="354">
        <f>AN31+SUMIF(AQ44:AQ53,設定!B16,AP44:AQ53)+SUMIF(AQ38,設定!B16,AP38:AQ38)+SUMIF(AQ40,設定!B16,AP40:AQ40)-SUMIF(AQ37,設定!B16,AP37:AQ37)-SUMIF(AQ39,設定!B16,AP39:AQ39)-SUMIF(AQ56:AQ125,設定!B16,AP56:AP125)</f>
        <v>0</v>
      </c>
      <c r="AQ31" s="355"/>
      <c r="AR31" s="354">
        <f>AP31+SUMIF(AS44:AS53,設定!B16,AR44:AS53)+SUMIF(AS38,設定!B16,AR38:AS38)+SUMIF(AS40,設定!B16,AR40:AS40)-SUMIF(AS37,設定!B16,AR37:AS37)-SUMIF(AS39,設定!B16,AR39:AS39)-SUMIF(AS56:AS125,設定!B16,AR56:AR125)</f>
        <v>0</v>
      </c>
      <c r="AS31" s="355"/>
      <c r="AT31" s="354">
        <f>AR31+SUMIF(AU44:AU53,設定!B16,AT44:AU53)+SUMIF(AU38,設定!B16,AT38:AU38)+SUMIF(AU40,設定!B16,AT40:AU40)-SUMIF(AU37,設定!B16,AT37:AU37)-SUMIF(AU39,設定!B16,AT39:AU39)-SUMIF(AU56:AU125,設定!B16,AT56:AT125)</f>
        <v>0</v>
      </c>
      <c r="AU31" s="355"/>
      <c r="AV31" s="354">
        <f>AT31+SUMIF(AW44:AW53,設定!B16,AV44:AW53)+SUMIF(AW38,設定!B16,AV38:AW38)+SUMIF(AW40,設定!B16,AV40:AW40)-SUMIF(AW37,設定!B16,AV37:AW37)-SUMIF(AW39,設定!B16,AV39:AW39)-SUMIF(AW56:AW125,設定!B16,AV56:AV125)</f>
        <v>0</v>
      </c>
      <c r="AW31" s="355"/>
      <c r="AX31" s="354">
        <f>AV31+SUMIF(AY44:AY53,設定!B16,AX44:AY53)+SUMIF(AY38,設定!B16,AX38:AY38)+SUMIF(AY40,設定!B16,AX40:AY40)-SUMIF(AY37,設定!B16,AX37:AY37)-SUMIF(AY39,設定!B16,AX39:AY39)-SUMIF(AY56:AY125,設定!B16,AX56:AX125)</f>
        <v>0</v>
      </c>
      <c r="AY31" s="355"/>
      <c r="AZ31" s="354">
        <f>AX31+SUMIF(BA44:BA53,設定!B16,AZ44:BA53)+SUMIF(BA38,設定!B16,AZ38:BA38)+SUMIF(BA40,設定!B16,AZ40:BA40)-SUMIF(BA37,設定!B16,AZ37:BA37)-SUMIF(BA39,設定!B16,AZ39:BA39)-SUMIF(BA56:BA125,設定!B16,AZ56:AZ125)</f>
        <v>0</v>
      </c>
      <c r="BA31" s="355"/>
      <c r="BB31" s="354">
        <f>AZ31+SUMIF(BC44:BC53,設定!B16,BB44:BC53)+SUMIF(BC38,設定!B16,BB38:BC38)+SUMIF(BC40,設定!B16,BB40:BC40)-SUMIF(BC37,設定!B16,BB37:BC37)-SUMIF(BC39,設定!B16,BB39:BC39)-SUMIF(BC56:BC125,設定!B16,BB56:BB125)</f>
        <v>0</v>
      </c>
      <c r="BC31" s="355"/>
      <c r="BD31" s="354">
        <f>BB31+SUMIF(BE44:BE53,設定!B16,BD44:BE53)+SUMIF(BE38,設定!B16,BD38:BE38)+SUMIF(BE40,設定!B16,BD40:BE40)-SUMIF(BE37,設定!B16,BD37:BE37)-SUMIF(BE39,設定!B16,BD39:BE39)-SUMIF(BE56:BE125,設定!B16,BD56:BE125)</f>
        <v>0</v>
      </c>
      <c r="BE31" s="355"/>
      <c r="BF31" s="354">
        <f>BD31+SUMIF(BG44:BG53,設定!B16,BF44:BG53)+SUMIF(BG38,設定!B16,BF38:BG38)+SUMIF(BG40,設定!B16,BF40:BG40)-SUMIF(BG37,設定!B16,BF37:BG37)-SUMIF(BG39,設定!B16,BF39:BG39)-SUMIF(BG56:BG125,設定!B16,BF56:BF125)</f>
        <v>0</v>
      </c>
      <c r="BG31" s="355"/>
      <c r="BH31" s="354">
        <f>BF31+SUMIF(BI44:BI53,設定!B16,BH44:BI53)+SUMIF(BI38,設定!B16,BH38:BI38)+SUMIF(BI40,設定!B16,BH40:BI40)-SUMIF(BI37,設定!B16,BH37:BI37)-SUMIF(BI39,設定!B16,BH39:BI39)-SUMIF(BI56:BI125,設定!B16,BH56:BH125)</f>
        <v>0</v>
      </c>
      <c r="BI31" s="355"/>
    </row>
    <row r="32" spans="2:61" s="98" customFormat="1" ht="18.75" customHeight="1">
      <c r="B32" s="364"/>
      <c r="C32" s="210">
        <f>設定!B17</f>
        <v>0</v>
      </c>
      <c r="D32" s="350">
        <f>'1月'!BL32+SUMIF(E44:E53,設定!B17,D44:E53)+SUMIF(E38,設定!B17,D38:E38)+SUMIF(E40,設定!B17,D40:E40)-SUMIF(E37,設定!B17,D37:E37)-SUMIF(E39,設定!B17,D39:E39)-SUMIF(E56:E125,設定!B17,D56:D125)</f>
        <v>0</v>
      </c>
      <c r="E32" s="351"/>
      <c r="F32" s="350">
        <f>D32+SUMIF(G44:G53,設定!B17,F44:G53)+SUMIF(G38,設定!B17,F38:G38)+SUMIF(G40,設定!B17,F40:G40)-SUMIF(G37,設定!B17,F37:G37)-SUMIF(G39,設定!B17,F39:G39)-SUMIF(G56:G125,設定!B17,F56:F125)</f>
        <v>0</v>
      </c>
      <c r="G32" s="351"/>
      <c r="H32" s="350">
        <f>F32+SUMIF(I44:I53,設定!B17,H44:I53)+SUMIF(I38,設定!B17,H38:I38)+SUMIF(I40,設定!B17,H40:I40)-SUMIF(I37,設定!B17,H37:I37)-SUMIF(I39,設定!B17,H39:I39)-SUMIF(I56:I125,設定!B17,H56:H125)</f>
        <v>0</v>
      </c>
      <c r="I32" s="351"/>
      <c r="J32" s="350">
        <f>H32+SUMIF(K44:K53,設定!B17,J44:K53)+SUMIF(K38,設定!B17,J38:K38)+SUMIF(K40,設定!B17,J40:K40)-SUMIF(K37,設定!B17,J37:K37)-SUMIF(K39,設定!B17,J39:K39)-SUMIF(K56:K125,設定!B17,J56:J125)</f>
        <v>0</v>
      </c>
      <c r="K32" s="351"/>
      <c r="L32" s="350">
        <f>J32+SUMIF(M44:M53,設定!B17,L44:M53)+SUMIF(M38,設定!B17,L38:M38)+SUMIF(M40,設定!B17,L40:M40)-SUMIF(M37,設定!B17,L37:M37)-SUMIF(M39,設定!B17,L39:M39)-SUMIF(M56:M125,設定!B17,L56:L125)</f>
        <v>0</v>
      </c>
      <c r="M32" s="351"/>
      <c r="N32" s="350">
        <f>L32+SUMIF(O44:O53,設定!B17,N44:O53)+SUMIF(O38,設定!B17,N38:O38)+SUMIF(O40,設定!B17,N40:O40)-SUMIF(O37,設定!B17,N37:O37)-SUMIF(O39,設定!B17,N39:O39)-SUMIF(O56:O125,設定!B17,N56:N125)</f>
        <v>0</v>
      </c>
      <c r="O32" s="351"/>
      <c r="P32" s="350">
        <f>N32+SUMIF(Q44:Q53,設定!B17,P44:Q53)+SUMIF(Q38,設定!B17,P38:Q38)+SUMIF(Q40,設定!B17,P40:Q40)-SUMIF(Q37,設定!B17,P37:Q37)-SUMIF(Q39,設定!B17,P39:Q39)-SUMIF(Q56:Q125,設定!B17,P56:P125)</f>
        <v>0</v>
      </c>
      <c r="Q32" s="351"/>
      <c r="R32" s="350">
        <f>P32+SUMIF(S44:S53,設定!B17,R44:S53)+SUMIF(S38,設定!B17,R38:S38)+SUMIF(S40,設定!B17,R40:S40)-SUMIF(S37,設定!B17,R37:S37)-SUMIF(S39,設定!B17,R39:S39)-SUMIF(S56:S125,設定!B17,R56:R125)</f>
        <v>0</v>
      </c>
      <c r="S32" s="351"/>
      <c r="T32" s="350">
        <f>R32+SUMIF(U44:U53,設定!B17,T44:U53)+SUMIF(U38,設定!B17,T38:U38)+SUMIF(U40,設定!B17,T40:U40)-SUMIF(U37,設定!B17,T37:U37)-SUMIF(U39,設定!B17,T39:U39)-SUMIF(U56:U125,設定!B17,T56:T125)</f>
        <v>0</v>
      </c>
      <c r="U32" s="351"/>
      <c r="V32" s="350">
        <f>T32+SUMIF(W44:W53,設定!B17,V44:W53)+SUMIF(W38,設定!B17,V38:W38)+SUMIF(W40,設定!B17,V40:W40)-SUMIF(W37,設定!B17,V37:W37)-SUMIF(W39,設定!B17,V39:W39)-SUMIF(W56:W125,設定!B17,V56:V125)</f>
        <v>0</v>
      </c>
      <c r="W32" s="351"/>
      <c r="X32" s="350">
        <f>V32+SUMIF(Y44:Y53,設定!B17,X44:Y53)+SUMIF(Y38,設定!B17,X38:Y38)+SUMIF(Y40,設定!B17,X40:Y40)-SUMIF(Y37,設定!B17,X37:Y37)-SUMIF(Y39,設定!B17,X39:Y39)-SUMIF(Y56:Y125,設定!B17,X56:X125)</f>
        <v>0</v>
      </c>
      <c r="Y32" s="351"/>
      <c r="Z32" s="350">
        <f>X32+SUMIF(AA44:AA53,設定!B17,Z44:AA53)+SUMIF(AA38,設定!B17,Z38:AA38)+SUMIF(AA40,設定!B17,Z40:AA40)-SUMIF(AA37,設定!B17,Z37:AA37)-SUMIF(AA39,設定!B17,Z39:AA39)-SUMIF(AA56:AA125,設定!B17,Z56:Z125)</f>
        <v>0</v>
      </c>
      <c r="AA32" s="351"/>
      <c r="AB32" s="350">
        <f>Z32+SUMIF(AC44:AC53,設定!B17,AB44:AC53)+SUMIF(AC38,設定!B17,AB38:AC38)+SUMIF(AC40,設定!B17,AB40:AC40)-SUMIF(AC37,設定!B17,AB37:AC37)-SUMIF(AC39,設定!B17,AB39:AC39)-SUMIF(AC56:AC125,設定!B17,AB56:AB125)</f>
        <v>0</v>
      </c>
      <c r="AC32" s="351"/>
      <c r="AD32" s="350">
        <f>AB32+SUMIF(AE44:AE53,設定!B17,AD44:AE53)+SUMIF(AE38,設定!B17,AD38:AE38)+SUMIF(AE40,設定!B17,AD40:AE40)-SUMIF(AE37,設定!B17,AD37:AE37)-SUMIF(AE39,設定!B17,AD39:AE39)-SUMIF(AE56:AE125,設定!B17,AD56:AE125)</f>
        <v>0</v>
      </c>
      <c r="AE32" s="351"/>
      <c r="AF32" s="350">
        <f>AD32+SUMIF(AG44:AG53,設定!B17,AF44:AG53)+SUMIF(AG38,設定!B17,AF38:AG38)+SUMIF(AG40,設定!B17,AF40:AG40)-SUMIF(AG37,設定!B17,AF37:AG37)-SUMIF(AG39,設定!B17,AF39:AG39)-SUMIF(AG56:AG125,設定!B17,AF56:AF125)</f>
        <v>0</v>
      </c>
      <c r="AG32" s="351"/>
      <c r="AH32" s="350">
        <f>AF32+SUMIF(AI44:AI53,設定!B17,AH44:AI53)+SUMIF(AI38,設定!B17,AH38:AI38)+SUMIF(AI40,設定!B17,AH40:AI40)-SUMIF(AI37,設定!B17,AH37:AI37)-SUMIF(AI39,設定!B17,AH39:AI39)-SUMIF(AI56:AI125,設定!B17,AH56:AH125)</f>
        <v>0</v>
      </c>
      <c r="AI32" s="351"/>
      <c r="AJ32" s="350">
        <f>AH32+SUMIF(AK44:AK53,設定!B17,AJ44:AK53)+SUMIF(AK38,設定!B17,AJ38:AK38)+SUMIF(AK40,設定!B17,AJ40:AK40)-SUMIF(AK37,設定!B17,AJ37:AK37)-SUMIF(AK39,設定!B17,AJ39:AK39)-SUMIF(AK56:AK125,設定!B17,AJ56:AJ125)</f>
        <v>0</v>
      </c>
      <c r="AK32" s="351"/>
      <c r="AL32" s="350">
        <f>AJ32+SUMIF(AM44:AM53,設定!B17,AL44:AM53)+SUMIF(AM38,設定!B17,AL38:AM38)+SUMIF(AM40,設定!B17,AL40:AM40)-SUMIF(AM37,設定!B17,AL37:AM37)-SUMIF(AM39,設定!B17,AL39:AM39)-SUMIF(AM56:AM125,設定!B17,AL56:AL125)</f>
        <v>0</v>
      </c>
      <c r="AM32" s="351"/>
      <c r="AN32" s="350">
        <f>AL32+SUMIF(AO44:AO53,設定!B17,AN44:AO53)+SUMIF(AO38,設定!B17,AN38:AO38)+SUMIF(AO40,設定!B17,AN40:AO40)-SUMIF(AO37,設定!B17,AN37:AO37)-SUMIF(AO39,設定!B17,AN39:AO39)-SUMIF(AO56:AO125,設定!B17,AN56:AN125)</f>
        <v>0</v>
      </c>
      <c r="AO32" s="351"/>
      <c r="AP32" s="350">
        <f>AN32+SUMIF(AQ44:AQ53,設定!B17,AP44:AQ53)+SUMIF(AQ38,設定!B17,AP38:AQ38)+SUMIF(AQ40,設定!B17,AP40:AQ40)-SUMIF(AQ37,設定!B17,AP37:AQ37)-SUMIF(AQ39,設定!B17,AP39:AQ39)-SUMIF(AQ56:AQ125,設定!B17,AP56:AP125)</f>
        <v>0</v>
      </c>
      <c r="AQ32" s="351"/>
      <c r="AR32" s="350">
        <f>AP32+SUMIF(AS44:AS53,設定!B17,AR44:AS53)+SUMIF(AS38,設定!B17,AR38:AS38)+SUMIF(AS40,設定!B17,AR40:AS40)-SUMIF(AS37,設定!B17,AR37:AS37)-SUMIF(AS39,設定!B17,AR39:AS39)-SUMIF(AS56:AS125,設定!B17,AR56:AR125)</f>
        <v>0</v>
      </c>
      <c r="AS32" s="351"/>
      <c r="AT32" s="350">
        <f>AR32+SUMIF(AU44:AU53,設定!B17,AT44:AU53)+SUMIF(AU38,設定!B17,AT38:AU38)+SUMIF(AU40,設定!B17,AT40:AU40)-SUMIF(AU37,設定!B17,AT37:AU37)-SUMIF(AU39,設定!B17,AT39:AU39)-SUMIF(AU56:AU125,設定!B17,AT56:AT125)</f>
        <v>0</v>
      </c>
      <c r="AU32" s="351"/>
      <c r="AV32" s="350">
        <f>AT32+SUMIF(AW44:AW53,設定!B17,AV44:AW53)+SUMIF(AW38,設定!B17,AV38:AW38)+SUMIF(AW40,設定!B17,AV40:AW40)-SUMIF(AW37,設定!B17,AV37:AW37)-SUMIF(AW39,設定!B17,AV39:AW39)-SUMIF(AW56:AW125,設定!B17,AV56:AV125)</f>
        <v>0</v>
      </c>
      <c r="AW32" s="351"/>
      <c r="AX32" s="350">
        <f>AV32+SUMIF(AY44:AY53,設定!B17,AX44:AY53)+SUMIF(AY38,設定!B17,AX38:AY38)+SUMIF(AY40,設定!B17,AX40:AY40)-SUMIF(AY37,設定!B17,AX37:AY37)-SUMIF(AY39,設定!B17,AX39:AY39)-SUMIF(AY56:AY125,設定!B17,AX56:AX125)</f>
        <v>0</v>
      </c>
      <c r="AY32" s="351"/>
      <c r="AZ32" s="350">
        <f>AX32+SUMIF(BA44:BA53,設定!B17,AZ44:BA53)+SUMIF(BA38,設定!B17,AZ38:BA38)+SUMIF(BA40,設定!B17,AZ40:BA40)-SUMIF(BA37,設定!B17,AZ37:BA37)-SUMIF(BA39,設定!B17,AZ39:BA39)-SUMIF(BA56:BA125,設定!B17,AZ56:AZ125)</f>
        <v>0</v>
      </c>
      <c r="BA32" s="351"/>
      <c r="BB32" s="350">
        <f>AZ32+SUMIF(BC44:BC53,設定!B17,BB44:BC53)+SUMIF(BC38,設定!B17,BB38:BC38)+SUMIF(BC40,設定!B17,BB40:BC40)-SUMIF(BC37,設定!B17,BB37:BC37)-SUMIF(BC39,設定!B17,BB39:BC39)-SUMIF(BC56:BC125,設定!B17,BB56:BB125)</f>
        <v>0</v>
      </c>
      <c r="BC32" s="351"/>
      <c r="BD32" s="350">
        <f>BB32+SUMIF(BE44:BE53,設定!B17,BD44:BE53)+SUMIF(BE38,設定!B17,BD38:BE38)+SUMIF(BE40,設定!B17,BD40:BE40)-SUMIF(BE37,設定!B17,BD37:BE37)-SUMIF(BE39,設定!B17,BD39:BE39)-SUMIF(BE56:BE125,設定!B17,BD56:BE125)</f>
        <v>0</v>
      </c>
      <c r="BE32" s="351"/>
      <c r="BF32" s="350">
        <f>BD32+SUMIF(BG44:BG53,設定!B17,BF44:BG53)+SUMIF(BG38,設定!B17,BF38:BG38)+SUMIF(BG40,設定!B17,BF40:BG40)-SUMIF(BG37,設定!B17,BF37:BG37)-SUMIF(BG39,設定!B17,BF39:BG39)-SUMIF(BG56:BG125,設定!B17,BF56:BF125)</f>
        <v>0</v>
      </c>
      <c r="BG32" s="351"/>
      <c r="BH32" s="350">
        <f>BF32+SUMIF(BI44:BI53,設定!B17,BH44:BI53)+SUMIF(BI38,設定!B17,BH38:BI38)+SUMIF(BI40,設定!B17,BH40:BI40)-SUMIF(BI37,設定!B17,BH37:BI37)-SUMIF(BI39,設定!B17,BH39:BI39)-SUMIF(BI56:BI125,設定!B17,BH56:BH125)</f>
        <v>0</v>
      </c>
      <c r="BI32" s="351"/>
    </row>
    <row r="33" spans="1:61" s="98" customFormat="1" ht="18.75" customHeight="1">
      <c r="B33" s="364"/>
      <c r="C33" s="140">
        <f>設定!B18</f>
        <v>0</v>
      </c>
      <c r="D33" s="354">
        <f>'1月'!BL33+SUMIF(E44:E53,設定!B18,D44:E53)+SUMIF(E38,設定!B18,D38:E38)+SUMIF(E40,設定!B18,D40:E40)-SUMIF(E37,設定!B18,D37:E37)-SUMIF(E39,設定!B18,D39:E39)-SUMIF(E56:E125,設定!B18,D56:D125)</f>
        <v>0</v>
      </c>
      <c r="E33" s="355"/>
      <c r="F33" s="354">
        <f>D33+SUMIF(G44:G53,設定!B18,F44:G53)+SUMIF(G38,設定!B18,F38:G38)+SUMIF(G40,設定!B18,F40:G40)-SUMIF(G37,設定!B18,F37:G37)-SUMIF(G39,設定!B18,F39:G39)-SUMIF(G56:G125,設定!B18,F56:F125)</f>
        <v>0</v>
      </c>
      <c r="G33" s="355"/>
      <c r="H33" s="354">
        <f>F33+SUMIF(I44:I53,設定!B18,H44:I53)+SUMIF(I38,設定!B18,H38:I38)+SUMIF(I40,設定!B18,H40:I40)-SUMIF(I37,設定!B18,H37:I37)-SUMIF(I39,設定!B18,H39:I39)-SUMIF(I56:I125,設定!B18,H56:H125)</f>
        <v>0</v>
      </c>
      <c r="I33" s="355"/>
      <c r="J33" s="354">
        <f>H33+SUMIF(K44:K53,設定!B18,J44:K53)+SUMIF(K38,設定!B18,J38:K38)+SUMIF(K40,設定!B18,J40:K40)-SUMIF(K37,設定!B18,J37:K37)-SUMIF(K39,設定!B18,J39:K39)-SUMIF(K56:K125,設定!B18,J56:J125)</f>
        <v>0</v>
      </c>
      <c r="K33" s="355"/>
      <c r="L33" s="354">
        <f>J33+SUMIF(M44:M53,設定!B18,L44:M53)+SUMIF(M38,設定!B18,L38:M38)+SUMIF(M40,設定!B18,L40:M40)-SUMIF(M37,設定!B18,L37:M37)-SUMIF(M39,設定!B18,L39:M39)-SUMIF(M56:M125,設定!B18,L56:L125)</f>
        <v>0</v>
      </c>
      <c r="M33" s="355"/>
      <c r="N33" s="354">
        <f>L33+SUMIF(O44:O53,設定!B18,N44:O53)+SUMIF(O38,設定!B18,N38:O38)+SUMIF(O40,設定!B18,N40:O40)-SUMIF(O37,設定!B18,N37:O37)-SUMIF(O39,設定!B18,N39:O39)-SUMIF(O56:O125,設定!B18,N56:N125)</f>
        <v>0</v>
      </c>
      <c r="O33" s="355"/>
      <c r="P33" s="354">
        <f>N33+SUMIF(Q44:Q53,設定!B18,P44:Q53)+SUMIF(Q38,設定!B18,P38:Q38)+SUMIF(Q40,設定!B18,P40:Q40)-SUMIF(Q37,設定!B18,P37:Q37)-SUMIF(Q39,設定!B18,P39:Q39)-SUMIF(Q56:Q125,設定!B18,P56:P125)</f>
        <v>0</v>
      </c>
      <c r="Q33" s="355"/>
      <c r="R33" s="354">
        <f>P33+SUMIF(S44:S53,設定!B18,R44:S53)+SUMIF(S38,設定!B18,R38:S38)+SUMIF(S40,設定!B18,R40:S40)-SUMIF(S37,設定!B18,R37:S37)-SUMIF(S39,設定!B18,R39:S39)-SUMIF(S56:S125,設定!B18,R56:R125)</f>
        <v>0</v>
      </c>
      <c r="S33" s="355"/>
      <c r="T33" s="354">
        <f>R33+SUMIF(U44:U53,設定!B18,T44:U53)+SUMIF(U38,設定!B18,T38:U38)+SUMIF(U40,設定!B18,T40:U40)-SUMIF(U37,設定!B18,T37:U37)-SUMIF(U39,設定!B18,T39:U39)-SUMIF(U56:U125,設定!B18,T56:T125)</f>
        <v>0</v>
      </c>
      <c r="U33" s="355"/>
      <c r="V33" s="354">
        <f>T33+SUMIF(W44:W53,設定!B18,V44:W53)+SUMIF(W38,設定!B18,V38:W38)+SUMIF(W40,設定!B18,V40:W40)-SUMIF(W37,設定!B18,V37:W37)-SUMIF(W39,設定!B18,V39:W39)-SUMIF(W56:W125,設定!B18,V56:V125)</f>
        <v>0</v>
      </c>
      <c r="W33" s="355"/>
      <c r="X33" s="354">
        <f>V33+SUMIF(Y44:Y53,設定!B18,X44:Y53)+SUMIF(Y38,設定!B18,X38:Y38)+SUMIF(Y40,設定!B18,X40:Y40)-SUMIF(Y37,設定!B18,X37:Y37)-SUMIF(Y39,設定!B18,X39:Y39)-SUMIF(Y56:Y125,設定!B18,X56:X125)</f>
        <v>0</v>
      </c>
      <c r="Y33" s="355"/>
      <c r="Z33" s="354">
        <f>X33+SUMIF(AA44:AA53,設定!B18,Z44:AA53)+SUMIF(AA38,設定!B18,Z38:AA38)+SUMIF(AA40,設定!B18,Z40:AA40)-SUMIF(AA37,設定!B18,Z37:AA37)-SUMIF(AA39,設定!B18,Z39:AA39)-SUMIF(AA56:AA125,設定!B18,Z56:Z125)</f>
        <v>0</v>
      </c>
      <c r="AA33" s="355"/>
      <c r="AB33" s="354">
        <f>Z33+SUMIF(AC44:AC53,設定!B18,AB44:AC53)+SUMIF(AC38,設定!B18,AB38:AC38)+SUMIF(AC40,設定!B18,AB40:AC40)-SUMIF(AC37,設定!B18,AB37:AC37)-SUMIF(AC39,設定!B18,AB39:AC39)-SUMIF(AC56:AC125,設定!B18,AB56:AB125)</f>
        <v>0</v>
      </c>
      <c r="AC33" s="355"/>
      <c r="AD33" s="354">
        <f>AB33+SUMIF(AE44:AE53,設定!B18,AD44:AE53)+SUMIF(AE38,設定!B18,AD38:AE38)+SUMIF(AE40,設定!B18,AD40:AE40)-SUMIF(AE37,設定!B18,AD37:AE37)-SUMIF(AE39,設定!B18,AD39:AE39)-SUMIF(AE56:AE125,設定!B18,AD56:AE125)</f>
        <v>0</v>
      </c>
      <c r="AE33" s="355"/>
      <c r="AF33" s="354">
        <f>AD33+SUMIF(AG44:AG53,設定!B18,AF44:AG53)+SUMIF(AG38,設定!B18,AF38:AG38)+SUMIF(AG40,設定!B18,AF40:AG40)-SUMIF(AG37,設定!B18,AF37:AG37)-SUMIF(AG39,設定!B18,AF39:AG39)-SUMIF(AG56:AG125,設定!B18,AF56:AF125)</f>
        <v>0</v>
      </c>
      <c r="AG33" s="355"/>
      <c r="AH33" s="354">
        <f>AF33+SUMIF(AI44:AI53,設定!B18,AH44:AI53)+SUMIF(AI38,設定!B18,AH38:AI38)+SUMIF(AI40,設定!B18,AH40:AI40)-SUMIF(AI37,設定!B18,AH37:AI37)-SUMIF(AI39,設定!B18,AH39:AI39)-SUMIF(AI56:AI125,設定!B18,AH56:AH125)</f>
        <v>0</v>
      </c>
      <c r="AI33" s="355"/>
      <c r="AJ33" s="354">
        <f>AH33+SUMIF(AK44:AK53,設定!B18,AJ44:AK53)+SUMIF(AK38,設定!B18,AJ38:AK38)+SUMIF(AK40,設定!B18,AJ40:AK40)-SUMIF(AK37,設定!B18,AJ37:AK37)-SUMIF(AK39,設定!B18,AJ39:AK39)-SUMIF(AK56:AK125,設定!B18,AJ56:AJ125)</f>
        <v>0</v>
      </c>
      <c r="AK33" s="355"/>
      <c r="AL33" s="354">
        <f>AJ33+SUMIF(AM44:AM53,設定!B18,AL44:AM53)+SUMIF(AM38,設定!B18,AL38:AM38)+SUMIF(AM40,設定!B18,AL40:AM40)-SUMIF(AM37,設定!B18,AL37:AM37)-SUMIF(AM39,設定!B18,AL39:AM39)-SUMIF(AM56:AM125,設定!B18,AL56:AL125)</f>
        <v>0</v>
      </c>
      <c r="AM33" s="355"/>
      <c r="AN33" s="354">
        <f>AL33+SUMIF(AO44:AO53,設定!B18,AN44:AO53)+SUMIF(AO38,設定!B18,AN38:AO38)+SUMIF(AO40,設定!B18,AN40:AO40)-SUMIF(AO37,設定!B18,AN37:AO37)-SUMIF(AO39,設定!B18,AN39:AO39)-SUMIF(AO56:AO125,設定!B18,AN56:AN125)</f>
        <v>0</v>
      </c>
      <c r="AO33" s="355"/>
      <c r="AP33" s="354">
        <f>AN33+SUMIF(AQ44:AQ53,設定!B18,AP44:AQ53)+SUMIF(AQ38,設定!B18,AP38:AQ38)+SUMIF(AQ40,設定!B18,AP40:AQ40)-SUMIF(AQ37,設定!B18,AP37:AQ37)-SUMIF(AQ39,設定!B18,AP39:AQ39)-SUMIF(AQ56:AQ125,設定!B18,AP56:AP125)</f>
        <v>0</v>
      </c>
      <c r="AQ33" s="355"/>
      <c r="AR33" s="354">
        <f>AP33+SUMIF(AS44:AS53,設定!B18,AR44:AS53)+SUMIF(AS38,設定!B18,AR38:AS38)+SUMIF(AS40,設定!B18,AR40:AS40)-SUMIF(AS37,設定!B18,AR37:AS37)-SUMIF(AS39,設定!B18,AR39:AS39)-SUMIF(AS56:AS125,設定!B18,AR56:AR125)</f>
        <v>0</v>
      </c>
      <c r="AS33" s="355"/>
      <c r="AT33" s="354">
        <f>AR33+SUMIF(AU44:AU53,設定!B18,AT44:AU53)+SUMIF(AU38,設定!B18,AT38:AU38)+SUMIF(AU40,設定!B18,AT40:AU40)-SUMIF(AU37,設定!B18,AT37:AU37)-SUMIF(AU39,設定!B18,AT39:AU39)-SUMIF(AU56:AU125,設定!B18,AT56:AT125)</f>
        <v>0</v>
      </c>
      <c r="AU33" s="355"/>
      <c r="AV33" s="354">
        <f>AT33+SUMIF(AW44:AW53,設定!B18,AV44:AW53)+SUMIF(AW38,設定!B18,AV38:AW38)+SUMIF(AW40,設定!B18,AV40:AW40)-SUMIF(AW37,設定!B18,AV37:AW37)-SUMIF(AW39,設定!B18,AV39:AW39)-SUMIF(AW56:AW125,設定!B18,AV56:AV125)</f>
        <v>0</v>
      </c>
      <c r="AW33" s="355"/>
      <c r="AX33" s="354">
        <f>AV33+SUMIF(AY44:AY53,設定!B18,AX44:AY53)+SUMIF(AY38,設定!B18,AX38:AY38)+SUMIF(AY40,設定!B18,AX40:AY40)-SUMIF(AY37,設定!B18,AX37:AY37)-SUMIF(AY39,設定!B18,AX39:AY39)-SUMIF(AY56:AY125,設定!B18,AX56:AX125)</f>
        <v>0</v>
      </c>
      <c r="AY33" s="355"/>
      <c r="AZ33" s="354">
        <f>AX33+SUMIF(BA44:BA53,設定!B18,AZ44:BA53)+SUMIF(BA38,設定!B18,AZ38:BA38)+SUMIF(BA40,設定!B18,AZ40:BA40)-SUMIF(BA37,設定!B18,AZ37:BA37)-SUMIF(BA39,設定!B18,AZ39:BA39)-SUMIF(BA56:BA125,設定!B18,AZ56:AZ125)</f>
        <v>0</v>
      </c>
      <c r="BA33" s="355"/>
      <c r="BB33" s="354">
        <f>AZ33+SUMIF(BC44:BC53,設定!B18,BB44:BC53)+SUMIF(BC38,設定!B18,BB38:BC38)+SUMIF(BC40,設定!B18,BB40:BC40)-SUMIF(BC37,設定!B18,BB37:BC37)-SUMIF(BC39,設定!B18,BB39:BC39)-SUMIF(BC56:BC125,設定!B18,BB56:BB125)</f>
        <v>0</v>
      </c>
      <c r="BC33" s="355"/>
      <c r="BD33" s="354">
        <f>BB33+SUMIF(BE44:BE53,設定!B18,BD44:BE53)+SUMIF(BE38,設定!B18,BD38:BE38)+SUMIF(BE40,設定!B18,BD40:BE40)-SUMIF(BE37,設定!B18,BD37:BE37)-SUMIF(BE39,設定!B18,BD39:BE39)-SUMIF(BE56:BE125,設定!B18,BD56:BE125)</f>
        <v>0</v>
      </c>
      <c r="BE33" s="355"/>
      <c r="BF33" s="354">
        <f>BD33+SUMIF(BG44:BG53,設定!B18,BF44:BG53)+SUMIF(BG38,設定!B18,BF38:BG38)+SUMIF(BG40,設定!B18,BF40:BG40)-SUMIF(BG37,設定!B18,BF37:BG37)-SUMIF(BG39,設定!B18,BF39:BG39)-SUMIF(BG56:BG125,設定!B18,BF56:BF125)</f>
        <v>0</v>
      </c>
      <c r="BG33" s="355"/>
      <c r="BH33" s="354">
        <f>BF33+SUMIF(BI44:BI53,設定!B18,BH44:BI53)+SUMIF(BI38,設定!B18,BH38:BI38)+SUMIF(BI40,設定!B18,BH40:BI40)-SUMIF(BI37,設定!B18,BH37:BI37)-SUMIF(BI39,設定!B18,BH39:BI39)-SUMIF(BI56:BI125,設定!B18,BH56:BH125)</f>
        <v>0</v>
      </c>
      <c r="BI33" s="355"/>
    </row>
    <row r="34" spans="1:61" s="98" customFormat="1" ht="18.75" customHeight="1">
      <c r="B34" s="364"/>
      <c r="C34" s="210">
        <f>設定!B19</f>
        <v>0</v>
      </c>
      <c r="D34" s="350">
        <f>'1月'!BL34+SUMIF(E44:E53,設定!B19,D44:E53)+SUMIF(E38,設定!B19,D38:E38)+SUMIF(E40,設定!B19,D40:E40)-SUMIF(E37,設定!B19,D37:E37)-SUMIF(E39,設定!B19,D39:E39)-SUMIF(E56:E125,設定!B19,D56:D125)</f>
        <v>0</v>
      </c>
      <c r="E34" s="351"/>
      <c r="F34" s="350">
        <f>D34+SUMIF(G44:G53,設定!B19,F44:G53)+SUMIF(G38,設定!B19,F38:G38)+SUMIF(G40,設定!B19,F40:G40)-SUMIF(G37,設定!B19,F37:G37)-SUMIF(G39,設定!B19,F39:G39)-SUMIF(G56:G125,設定!B19,F56:F125)</f>
        <v>0</v>
      </c>
      <c r="G34" s="351"/>
      <c r="H34" s="350">
        <f>F34+SUMIF(I44:I53,設定!B19,H44:I53)+SUMIF(I38,設定!B19,H38:I38)+SUMIF(I40,設定!B19,H40:I40)-SUMIF(I37,設定!B19,H37:I37)-SUMIF(I39,設定!B19,H39:I39)-SUMIF(I56:I125,設定!B19,H56:H125)</f>
        <v>0</v>
      </c>
      <c r="I34" s="351"/>
      <c r="J34" s="350">
        <f>H34+SUMIF(K44:K53,設定!B19,J44:K53)+SUMIF(K38,設定!B19,J38:K38)+SUMIF(K40,設定!B19,J40:K40)-SUMIF(K37,設定!B19,J37:K37)-SUMIF(K39,設定!B19,J39:K39)-SUMIF(K56:K125,設定!B19,J56:J125)</f>
        <v>0</v>
      </c>
      <c r="K34" s="351"/>
      <c r="L34" s="350">
        <f>J34+SUMIF(M44:M53,設定!B19,L44:M53)+SUMIF(M38,設定!B19,L38:M38)+SUMIF(M40,設定!B19,L40:M40)-SUMIF(M37,設定!B19,L37:M37)-SUMIF(M39,設定!B19,L39:M39)-SUMIF(M56:M125,設定!B19,L56:L125)</f>
        <v>0</v>
      </c>
      <c r="M34" s="351"/>
      <c r="N34" s="350">
        <f>L34+SUMIF(O44:O53,設定!B19,N44:O53)+SUMIF(O38,設定!B19,N38:O38)+SUMIF(O40,設定!B19,N40:O40)-SUMIF(O37,設定!B19,N37:O37)-SUMIF(O39,設定!B19,N39:O39)-SUMIF(O56:O125,設定!B19,N56:N125)</f>
        <v>0</v>
      </c>
      <c r="O34" s="351"/>
      <c r="P34" s="350">
        <f>N34+SUMIF(Q44:Q53,設定!B19,P44:Q53)+SUMIF(Q38,設定!B19,P38:Q38)+SUMIF(Q40,設定!B19,P40:Q40)-SUMIF(Q37,設定!B19,P37:Q37)-SUMIF(Q39,設定!B19,P39:Q39)-SUMIF(Q56:Q125,設定!B19,P56:P125)</f>
        <v>0</v>
      </c>
      <c r="Q34" s="351"/>
      <c r="R34" s="350">
        <f>P34+SUMIF(S44:S53,設定!B19,R44:S53)+SUMIF(S38,設定!B19,R38:S38)+SUMIF(S40,設定!B19,R40:S40)-SUMIF(S37,設定!B19,R37:S37)-SUMIF(S39,設定!B19,R39:S39)-SUMIF(S56:S125,設定!B19,R56:R125)</f>
        <v>0</v>
      </c>
      <c r="S34" s="351"/>
      <c r="T34" s="350">
        <f>R34+SUMIF(U44:U53,設定!B19,T44:U53)+SUMIF(U38,設定!B19,T38:U38)+SUMIF(U40,設定!B19,T40:U40)-SUMIF(U37,設定!B19,T37:U37)-SUMIF(U39,設定!B19,T39:U39)-SUMIF(U56:U125,設定!B19,T56:T125)</f>
        <v>0</v>
      </c>
      <c r="U34" s="351"/>
      <c r="V34" s="350">
        <f>T34+SUMIF(W44:W53,設定!B19,V44:W53)+SUMIF(W38,設定!B19,V38:W38)+SUMIF(W40,設定!B19,V40:W40)-SUMIF(W37,設定!B19,V37:W37)-SUMIF(W39,設定!B19,V39:W39)-SUMIF(W56:W125,設定!B19,V56:V125)</f>
        <v>0</v>
      </c>
      <c r="W34" s="351"/>
      <c r="X34" s="350">
        <f>V34+SUMIF(Y44:Y53,設定!B19,X44:Y53)+SUMIF(Y38,設定!B19,X38:Y38)+SUMIF(Y40,設定!B19,X40:Y40)-SUMIF(Y37,設定!B19,X37:Y37)-SUMIF(Y39,設定!B19,X39:Y39)-SUMIF(Y56:Y125,設定!B19,X56:X125)</f>
        <v>0</v>
      </c>
      <c r="Y34" s="351"/>
      <c r="Z34" s="350">
        <f>X34+SUMIF(AA44:AA53,設定!B19,Z44:AA53)+SUMIF(AA38,設定!B19,Z38:AA38)+SUMIF(AA40,設定!B19,Z40:AA40)-SUMIF(AA37,設定!B19,Z37:AA37)-SUMIF(AA39,設定!B19,Z39:AA39)-SUMIF(AA56:AA125,設定!B19,Z56:Z125)</f>
        <v>0</v>
      </c>
      <c r="AA34" s="351"/>
      <c r="AB34" s="350">
        <f>Z34+SUMIF(AC44:AC53,設定!B19,AB44:AC53)+SUMIF(AC38,設定!B19,AB38:AC38)+SUMIF(AC40,設定!B19,AB40:AC40)-SUMIF(AC37,設定!B19,AB37:AC37)-SUMIF(AC39,設定!B19,AB39:AC39)-SUMIF(AC56:AC125,設定!B19,AB56:AB125)</f>
        <v>0</v>
      </c>
      <c r="AC34" s="351"/>
      <c r="AD34" s="350">
        <f>AB34+SUMIF(AE44:AE53,設定!B19,AD44:AE53)+SUMIF(AE38,設定!B19,AD38:AE38)+SUMIF(AE40,設定!B19,AD40:AE40)-SUMIF(AE37,設定!B19,AD37:AE37)-SUMIF(AE39,設定!B19,AD39:AE39)-SUMIF(AE56:AE125,設定!B19,AD56:AE125)</f>
        <v>0</v>
      </c>
      <c r="AE34" s="351"/>
      <c r="AF34" s="350">
        <f>AD34+SUMIF(AG44:AG53,設定!B19,AF44:AG53)+SUMIF(AG38,設定!B19,AF38:AG38)+SUMIF(AG40,設定!B19,AF40:AG40)-SUMIF(AG37,設定!B19,AF37:AG37)-SUMIF(AG39,設定!B19,AF39:AG39)-SUMIF(AG56:AG125,設定!B19,AF56:AF125)</f>
        <v>0</v>
      </c>
      <c r="AG34" s="351"/>
      <c r="AH34" s="350">
        <f>AF34+SUMIF(AI44:AI53,設定!B19,AH44:AI53)+SUMIF(AI38,設定!B19,AH38:AI38)+SUMIF(AI40,設定!B19,AH40:AI40)-SUMIF(AI37,設定!B19,AH37:AI37)-SUMIF(AI39,設定!B19,AH39:AI39)-SUMIF(AI56:AI125,設定!B19,AH56:AH125)</f>
        <v>0</v>
      </c>
      <c r="AI34" s="351"/>
      <c r="AJ34" s="350">
        <f>AH34+SUMIF(AK44:AK53,設定!B19,AJ44:AK53)+SUMIF(AK38,設定!B19,AJ38:AK38)+SUMIF(AK40,設定!B19,AJ40:AK40)-SUMIF(AK37,設定!B19,AJ37:AK37)-SUMIF(AK39,設定!B19,AJ39:AK39)-SUMIF(AK56:AK125,設定!B19,AJ56:AJ125)</f>
        <v>0</v>
      </c>
      <c r="AK34" s="351"/>
      <c r="AL34" s="350">
        <f>AJ34+SUMIF(AM44:AM53,設定!B19,AL44:AM53)+SUMIF(AM38,設定!B19,AL38:AM38)+SUMIF(AM40,設定!B19,AL40:AM40)-SUMIF(AM37,設定!B19,AL37:AM37)-SUMIF(AM39,設定!B19,AL39:AM39)-SUMIF(AM56:AM125,設定!B19,AL56:AL125)</f>
        <v>0</v>
      </c>
      <c r="AM34" s="351"/>
      <c r="AN34" s="350">
        <f>AL34+SUMIF(AO44:AO53,設定!B19,AN44:AO53)+SUMIF(AO38,設定!B19,AN38:AO38)+SUMIF(AO40,設定!B19,AN40:AO40)-SUMIF(AO37,設定!B19,AN37:AO37)-SUMIF(AO39,設定!B19,AN39:AO39)-SUMIF(AO56:AO125,設定!B19,AN56:AN125)</f>
        <v>0</v>
      </c>
      <c r="AO34" s="351"/>
      <c r="AP34" s="350">
        <f>AN34+SUMIF(AQ44:AQ53,設定!B19,AP44:AQ53)+SUMIF(AQ38,設定!B19,AP38:AQ38)+SUMIF(AQ40,設定!B19,AP40:AQ40)-SUMIF(AQ37,設定!B19,AP37:AQ37)-SUMIF(AQ39,設定!B19,AP39:AQ39)-SUMIF(AQ56:AQ125,設定!B19,AP56:AP125)</f>
        <v>0</v>
      </c>
      <c r="AQ34" s="351"/>
      <c r="AR34" s="350">
        <f>AP34+SUMIF(AS44:AS53,設定!B19,AR44:AS53)+SUMIF(AS38,設定!B19,AR38:AS38)+SUMIF(AS40,設定!B19,AR40:AS40)-SUMIF(AS37,設定!B19,AR37:AS37)-SUMIF(AS39,設定!B19,AR39:AS39)-SUMIF(AS56:AS125,設定!B19,AR56:AR125)</f>
        <v>0</v>
      </c>
      <c r="AS34" s="351"/>
      <c r="AT34" s="350">
        <f>AR34+SUMIF(AU44:AU53,設定!B19,AT44:AU53)+SUMIF(AU38,設定!B19,AT38:AU38)+SUMIF(AU40,設定!B19,AT40:AU40)-SUMIF(AU37,設定!B19,AT37:AU37)-SUMIF(AU39,設定!B19,AT39:AU39)-SUMIF(AU56:AU125,設定!B19,AT56:AT125)</f>
        <v>0</v>
      </c>
      <c r="AU34" s="351"/>
      <c r="AV34" s="350">
        <f>AT34+SUMIF(AW44:AW53,設定!B19,AV44:AW53)+SUMIF(AW38,設定!B19,AV38:AW38)+SUMIF(AW40,設定!B19,AV40:AW40)-SUMIF(AW37,設定!B19,AV37:AW37)-SUMIF(AW39,設定!B19,AV39:AW39)-SUMIF(AW56:AW125,設定!B19,AV56:AV125)</f>
        <v>0</v>
      </c>
      <c r="AW34" s="351"/>
      <c r="AX34" s="350">
        <f>AV34+SUMIF(AY44:AY53,設定!B19,AX44:AY53)+SUMIF(AY38,設定!B19,AX38:AY38)+SUMIF(AY40,設定!B19,AX40:AY40)-SUMIF(AY37,設定!B19,AX37:AY37)-SUMIF(AY39,設定!B19,AX39:AY39)-SUMIF(AY56:AY125,設定!B19,AX56:AX125)</f>
        <v>0</v>
      </c>
      <c r="AY34" s="351"/>
      <c r="AZ34" s="350">
        <f>AX34+SUMIF(BA44:BA53,設定!B19,AZ44:BA53)+SUMIF(BA38,設定!B19,AZ38:BA38)+SUMIF(BA40,設定!B19,AZ40:BA40)-SUMIF(BA37,設定!B19,AZ37:BA37)-SUMIF(BA39,設定!B19,AZ39:BA39)-SUMIF(BA56:BA125,設定!B19,AZ56:AZ125)</f>
        <v>0</v>
      </c>
      <c r="BA34" s="351"/>
      <c r="BB34" s="350">
        <f>AZ34+SUMIF(BC44:BC53,設定!B19,BB44:BC53)+SUMIF(BC38,設定!B19,BB38:BC38)+SUMIF(BC40,設定!B19,BB40:BC40)-SUMIF(BC37,設定!B19,BB37:BC37)-SUMIF(BC39,設定!B19,BB39:BC39)-SUMIF(BC56:BC125,設定!B19,BB56:BB125)</f>
        <v>0</v>
      </c>
      <c r="BC34" s="351"/>
      <c r="BD34" s="350">
        <f>BB34+SUMIF(BE44:BE53,設定!B19,BD44:BE53)+SUMIF(BE38,設定!B19,BD38:BE38)+SUMIF(BE40,設定!B19,BD40:BE40)-SUMIF(BE37,設定!B19,BD37:BE37)-SUMIF(BE39,設定!B19,BD39:BE39)-SUMIF(BE56:BE125,設定!B19,BD56:BE125)</f>
        <v>0</v>
      </c>
      <c r="BE34" s="351"/>
      <c r="BF34" s="350">
        <f>BD34+SUMIF(BG44:BG53,設定!B19,BF44:BG53)+SUMIF(BG38,設定!B19,BF38:BG38)+SUMIF(BG40,設定!B19,BF40:BG40)-SUMIF(BG37,設定!B19,BF37:BG37)-SUMIF(BG39,設定!B19,BF39:BG39)-SUMIF(BG56:BG125,設定!B19,BF56:BF125)</f>
        <v>0</v>
      </c>
      <c r="BG34" s="351"/>
      <c r="BH34" s="350">
        <f>BF34+SUMIF(BI44:BI53,設定!B19,BH44:BI53)+SUMIF(BI38,設定!B19,BH38:BI38)+SUMIF(BI40,設定!B19,BH40:BI40)-SUMIF(BI37,設定!B19,BH37:BI37)-SUMIF(BI39,設定!B19,BH39:BI39)-SUMIF(BI56:BI125,設定!B19,BH56:BH125)</f>
        <v>0</v>
      </c>
      <c r="BI34" s="351"/>
    </row>
    <row r="35" spans="1:61" s="98" customFormat="1" ht="18.75" customHeight="1" thickBot="1">
      <c r="B35" s="365"/>
      <c r="C35" s="211" t="s">
        <v>81</v>
      </c>
      <c r="D35" s="348">
        <f>SUM(D20:E34)</f>
        <v>0</v>
      </c>
      <c r="E35" s="349"/>
      <c r="F35" s="348">
        <f>SUM(F20:G34)</f>
        <v>0</v>
      </c>
      <c r="G35" s="349"/>
      <c r="H35" s="348">
        <f t="shared" ref="H35" si="112">SUM(H20:I34)</f>
        <v>0</v>
      </c>
      <c r="I35" s="349"/>
      <c r="J35" s="348">
        <f t="shared" ref="J35" si="113">SUM(J20:K34)</f>
        <v>0</v>
      </c>
      <c r="K35" s="349"/>
      <c r="L35" s="348">
        <f t="shared" ref="L35" si="114">SUM(L20:M34)</f>
        <v>0</v>
      </c>
      <c r="M35" s="349"/>
      <c r="N35" s="348">
        <f t="shared" ref="N35" si="115">SUM(N20:O34)</f>
        <v>0</v>
      </c>
      <c r="O35" s="349"/>
      <c r="P35" s="348">
        <f t="shared" ref="P35" si="116">SUM(P20:Q34)</f>
        <v>0</v>
      </c>
      <c r="Q35" s="349"/>
      <c r="R35" s="348">
        <f t="shared" ref="R35" si="117">SUM(R20:S34)</f>
        <v>0</v>
      </c>
      <c r="S35" s="349"/>
      <c r="T35" s="348">
        <f t="shared" ref="T35" si="118">SUM(T20:U34)</f>
        <v>0</v>
      </c>
      <c r="U35" s="349"/>
      <c r="V35" s="348">
        <f t="shared" ref="V35" si="119">SUM(V20:W34)</f>
        <v>0</v>
      </c>
      <c r="W35" s="349"/>
      <c r="X35" s="348">
        <f t="shared" ref="X35" si="120">SUM(X20:Y34)</f>
        <v>0</v>
      </c>
      <c r="Y35" s="349"/>
      <c r="Z35" s="348">
        <f t="shared" ref="Z35" si="121">SUM(Z20:AA34)</f>
        <v>0</v>
      </c>
      <c r="AA35" s="349"/>
      <c r="AB35" s="348">
        <f t="shared" ref="AB35" si="122">SUM(AB20:AC34)</f>
        <v>0</v>
      </c>
      <c r="AC35" s="349"/>
      <c r="AD35" s="348">
        <f t="shared" ref="AD35" si="123">SUM(AD20:AE34)</f>
        <v>0</v>
      </c>
      <c r="AE35" s="349"/>
      <c r="AF35" s="348">
        <f t="shared" ref="AF35" si="124">SUM(AF20:AG34)</f>
        <v>0</v>
      </c>
      <c r="AG35" s="349"/>
      <c r="AH35" s="348">
        <f t="shared" ref="AH35" si="125">SUM(AH20:AI34)</f>
        <v>0</v>
      </c>
      <c r="AI35" s="349"/>
      <c r="AJ35" s="348">
        <f t="shared" ref="AJ35" si="126">SUM(AJ20:AK34)</f>
        <v>0</v>
      </c>
      <c r="AK35" s="349"/>
      <c r="AL35" s="348">
        <f t="shared" ref="AL35" si="127">SUM(AL20:AM34)</f>
        <v>0</v>
      </c>
      <c r="AM35" s="349"/>
      <c r="AN35" s="348">
        <f t="shared" ref="AN35" si="128">SUM(AN20:AO34)</f>
        <v>0</v>
      </c>
      <c r="AO35" s="349"/>
      <c r="AP35" s="348">
        <f t="shared" ref="AP35" si="129">SUM(AP20:AQ34)</f>
        <v>0</v>
      </c>
      <c r="AQ35" s="349"/>
      <c r="AR35" s="348">
        <f t="shared" ref="AR35" si="130">SUM(AR20:AS34)</f>
        <v>0</v>
      </c>
      <c r="AS35" s="349"/>
      <c r="AT35" s="348">
        <f t="shared" ref="AT35" si="131">SUM(AT20:AU34)</f>
        <v>0</v>
      </c>
      <c r="AU35" s="349"/>
      <c r="AV35" s="348">
        <f t="shared" ref="AV35" si="132">SUM(AV20:AW34)</f>
        <v>0</v>
      </c>
      <c r="AW35" s="349"/>
      <c r="AX35" s="348">
        <f t="shared" ref="AX35" si="133">SUM(AX20:AY34)</f>
        <v>0</v>
      </c>
      <c r="AY35" s="349"/>
      <c r="AZ35" s="348">
        <f t="shared" ref="AZ35" si="134">SUM(AZ20:BA34)</f>
        <v>0</v>
      </c>
      <c r="BA35" s="349"/>
      <c r="BB35" s="348">
        <f t="shared" ref="BB35" si="135">SUM(BB20:BC34)</f>
        <v>0</v>
      </c>
      <c r="BC35" s="349"/>
      <c r="BD35" s="348">
        <f t="shared" ref="BD35" si="136">SUM(BD20:BE34)</f>
        <v>0</v>
      </c>
      <c r="BE35" s="349"/>
      <c r="BF35" s="348">
        <f t="shared" ref="BF35" si="137">SUM(BF20:BG34)</f>
        <v>0</v>
      </c>
      <c r="BG35" s="349"/>
      <c r="BH35" s="348">
        <f t="shared" ref="BH35" si="138">SUM(BH20:BI34)</f>
        <v>0</v>
      </c>
      <c r="BI35" s="349"/>
    </row>
    <row r="36" spans="1:61" s="98" customFormat="1" ht="18.75" customHeight="1" thickTop="1" thickBot="1">
      <c r="C36" s="195">
        <v>1</v>
      </c>
      <c r="D36" s="129"/>
      <c r="E36" s="159"/>
      <c r="F36" s="129"/>
      <c r="G36" s="129"/>
      <c r="H36" s="129"/>
      <c r="I36" s="129"/>
      <c r="J36" s="129"/>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row>
    <row r="37" spans="1:61" s="98" customFormat="1" ht="18.75" customHeight="1" thickTop="1">
      <c r="B37" s="345" t="s">
        <v>84</v>
      </c>
      <c r="C37" s="145" t="s">
        <v>85</v>
      </c>
      <c r="D37" s="146"/>
      <c r="E37" s="163"/>
      <c r="F37" s="146"/>
      <c r="G37" s="163"/>
      <c r="H37" s="146"/>
      <c r="I37" s="163"/>
      <c r="J37" s="146"/>
      <c r="K37" s="163"/>
      <c r="L37" s="146"/>
      <c r="M37" s="163"/>
      <c r="N37" s="146"/>
      <c r="O37" s="163"/>
      <c r="P37" s="146"/>
      <c r="Q37" s="163"/>
      <c r="R37" s="146"/>
      <c r="S37" s="163"/>
      <c r="T37" s="146"/>
      <c r="U37" s="163"/>
      <c r="V37" s="146"/>
      <c r="W37" s="163"/>
      <c r="X37" s="146"/>
      <c r="Y37" s="163"/>
      <c r="Z37" s="146"/>
      <c r="AA37" s="163"/>
      <c r="AB37" s="146"/>
      <c r="AC37" s="163"/>
      <c r="AD37" s="146"/>
      <c r="AE37" s="163"/>
      <c r="AF37" s="146"/>
      <c r="AG37" s="163"/>
      <c r="AH37" s="146"/>
      <c r="AI37" s="163"/>
      <c r="AJ37" s="146"/>
      <c r="AK37" s="163"/>
      <c r="AL37" s="146"/>
      <c r="AM37" s="163"/>
      <c r="AN37" s="146"/>
      <c r="AO37" s="163"/>
      <c r="AP37" s="146"/>
      <c r="AQ37" s="163"/>
      <c r="AR37" s="146"/>
      <c r="AS37" s="163"/>
      <c r="AT37" s="146"/>
      <c r="AU37" s="163"/>
      <c r="AV37" s="146"/>
      <c r="AW37" s="163"/>
      <c r="AX37" s="146"/>
      <c r="AY37" s="163"/>
      <c r="AZ37" s="146"/>
      <c r="BA37" s="163"/>
      <c r="BB37" s="146"/>
      <c r="BC37" s="163"/>
      <c r="BD37" s="146"/>
      <c r="BE37" s="163"/>
      <c r="BF37" s="146"/>
      <c r="BG37" s="163"/>
      <c r="BH37" s="146"/>
      <c r="BI37" s="163"/>
    </row>
    <row r="38" spans="1:61" s="98" customFormat="1" ht="18.75" customHeight="1" thickBot="1">
      <c r="B38" s="346"/>
      <c r="C38" s="186" t="s">
        <v>86</v>
      </c>
      <c r="D38" s="185"/>
      <c r="E38" s="187"/>
      <c r="F38" s="185"/>
      <c r="G38" s="187"/>
      <c r="H38" s="185"/>
      <c r="I38" s="187"/>
      <c r="J38" s="185"/>
      <c r="K38" s="187"/>
      <c r="L38" s="185"/>
      <c r="M38" s="187"/>
      <c r="N38" s="185"/>
      <c r="O38" s="187"/>
      <c r="P38" s="185"/>
      <c r="Q38" s="187"/>
      <c r="R38" s="185"/>
      <c r="S38" s="187"/>
      <c r="T38" s="185"/>
      <c r="U38" s="187"/>
      <c r="V38" s="185"/>
      <c r="W38" s="187"/>
      <c r="X38" s="185"/>
      <c r="Y38" s="187"/>
      <c r="Z38" s="185"/>
      <c r="AA38" s="187"/>
      <c r="AB38" s="185"/>
      <c r="AC38" s="187"/>
      <c r="AD38" s="185"/>
      <c r="AE38" s="187"/>
      <c r="AF38" s="185"/>
      <c r="AG38" s="187"/>
      <c r="AH38" s="185"/>
      <c r="AI38" s="187"/>
      <c r="AJ38" s="185"/>
      <c r="AK38" s="187"/>
      <c r="AL38" s="185"/>
      <c r="AM38" s="187"/>
      <c r="AN38" s="185"/>
      <c r="AO38" s="187"/>
      <c r="AP38" s="185"/>
      <c r="AQ38" s="187"/>
      <c r="AR38" s="185"/>
      <c r="AS38" s="187"/>
      <c r="AT38" s="185"/>
      <c r="AU38" s="187"/>
      <c r="AV38" s="185"/>
      <c r="AW38" s="187"/>
      <c r="AX38" s="185"/>
      <c r="AY38" s="187"/>
      <c r="AZ38" s="185"/>
      <c r="BA38" s="187"/>
      <c r="BB38" s="185"/>
      <c r="BC38" s="187"/>
      <c r="BD38" s="185"/>
      <c r="BE38" s="187"/>
      <c r="BF38" s="185"/>
      <c r="BG38" s="187"/>
      <c r="BH38" s="185"/>
      <c r="BI38" s="187"/>
    </row>
    <row r="39" spans="1:61" s="98" customFormat="1" ht="18.75" customHeight="1" thickTop="1">
      <c r="B39" s="346"/>
      <c r="C39" s="115" t="s">
        <v>85</v>
      </c>
      <c r="D39" s="149"/>
      <c r="E39" s="164"/>
      <c r="F39" s="149"/>
      <c r="G39" s="164"/>
      <c r="H39" s="149"/>
      <c r="I39" s="164"/>
      <c r="J39" s="149"/>
      <c r="K39" s="164"/>
      <c r="L39" s="149"/>
      <c r="M39" s="164"/>
      <c r="N39" s="149"/>
      <c r="O39" s="164"/>
      <c r="P39" s="149"/>
      <c r="Q39" s="164"/>
      <c r="R39" s="149"/>
      <c r="S39" s="164"/>
      <c r="T39" s="149"/>
      <c r="U39" s="164"/>
      <c r="V39" s="149"/>
      <c r="W39" s="164"/>
      <c r="X39" s="149"/>
      <c r="Y39" s="164"/>
      <c r="Z39" s="149"/>
      <c r="AA39" s="164"/>
      <c r="AB39" s="149"/>
      <c r="AC39" s="164"/>
      <c r="AD39" s="149"/>
      <c r="AE39" s="164"/>
      <c r="AF39" s="149"/>
      <c r="AG39" s="164"/>
      <c r="AH39" s="149"/>
      <c r="AI39" s="164"/>
      <c r="AJ39" s="149"/>
      <c r="AK39" s="164"/>
      <c r="AL39" s="149"/>
      <c r="AM39" s="164"/>
      <c r="AN39" s="149"/>
      <c r="AO39" s="164"/>
      <c r="AP39" s="149"/>
      <c r="AQ39" s="164"/>
      <c r="AR39" s="149"/>
      <c r="AS39" s="164"/>
      <c r="AT39" s="149"/>
      <c r="AU39" s="164"/>
      <c r="AV39" s="149"/>
      <c r="AW39" s="164"/>
      <c r="AX39" s="149"/>
      <c r="AY39" s="164"/>
      <c r="AZ39" s="149"/>
      <c r="BA39" s="164"/>
      <c r="BB39" s="149"/>
      <c r="BC39" s="164"/>
      <c r="BD39" s="149"/>
      <c r="BE39" s="164"/>
      <c r="BF39" s="149"/>
      <c r="BG39" s="164"/>
      <c r="BH39" s="149"/>
      <c r="BI39" s="164"/>
    </row>
    <row r="40" spans="1:61" s="98" customFormat="1" ht="18.75" customHeight="1" thickBot="1">
      <c r="B40" s="347"/>
      <c r="C40" s="188" t="s">
        <v>86</v>
      </c>
      <c r="D40" s="189"/>
      <c r="E40" s="190"/>
      <c r="F40" s="189"/>
      <c r="G40" s="190"/>
      <c r="H40" s="189"/>
      <c r="I40" s="190"/>
      <c r="J40" s="189"/>
      <c r="K40" s="190"/>
      <c r="L40" s="189"/>
      <c r="M40" s="190"/>
      <c r="N40" s="189"/>
      <c r="O40" s="190"/>
      <c r="P40" s="189"/>
      <c r="Q40" s="190"/>
      <c r="R40" s="189"/>
      <c r="S40" s="190"/>
      <c r="T40" s="189"/>
      <c r="U40" s="190"/>
      <c r="V40" s="189"/>
      <c r="W40" s="190"/>
      <c r="X40" s="189"/>
      <c r="Y40" s="190"/>
      <c r="Z40" s="189"/>
      <c r="AA40" s="190"/>
      <c r="AB40" s="189"/>
      <c r="AC40" s="190"/>
      <c r="AD40" s="189"/>
      <c r="AE40" s="190"/>
      <c r="AF40" s="189"/>
      <c r="AG40" s="190"/>
      <c r="AH40" s="189"/>
      <c r="AI40" s="190"/>
      <c r="AJ40" s="189"/>
      <c r="AK40" s="190"/>
      <c r="AL40" s="189"/>
      <c r="AM40" s="190"/>
      <c r="AN40" s="189"/>
      <c r="AO40" s="190"/>
      <c r="AP40" s="189"/>
      <c r="AQ40" s="190"/>
      <c r="AR40" s="189"/>
      <c r="AS40" s="190"/>
      <c r="AT40" s="189"/>
      <c r="AU40" s="190"/>
      <c r="AV40" s="189"/>
      <c r="AW40" s="190"/>
      <c r="AX40" s="189"/>
      <c r="AY40" s="190"/>
      <c r="AZ40" s="189"/>
      <c r="BA40" s="190"/>
      <c r="BB40" s="189"/>
      <c r="BC40" s="190"/>
      <c r="BD40" s="189"/>
      <c r="BE40" s="190"/>
      <c r="BF40" s="189"/>
      <c r="BG40" s="190"/>
      <c r="BH40" s="189"/>
      <c r="BI40" s="190"/>
    </row>
    <row r="41" spans="1:61" s="165" customFormat="1" ht="29.25" customHeight="1" thickTop="1" thickBot="1">
      <c r="C41" s="195">
        <v>1</v>
      </c>
      <c r="D41" s="167"/>
      <c r="E41" s="168"/>
      <c r="F41" s="167"/>
      <c r="G41" s="168"/>
      <c r="H41" s="167"/>
      <c r="I41" s="168"/>
      <c r="J41" s="167"/>
      <c r="K41" s="168"/>
      <c r="L41" s="167"/>
      <c r="M41" s="168"/>
      <c r="N41" s="167"/>
      <c r="O41" s="168"/>
      <c r="P41" s="167"/>
      <c r="Q41" s="168"/>
      <c r="R41" s="167"/>
      <c r="S41" s="168"/>
      <c r="T41" s="167"/>
      <c r="U41" s="168"/>
      <c r="V41" s="167"/>
      <c r="W41" s="168"/>
      <c r="X41" s="167"/>
      <c r="Y41" s="168"/>
      <c r="Z41" s="167"/>
      <c r="AA41" s="168"/>
      <c r="AB41" s="167"/>
      <c r="AC41" s="168"/>
      <c r="AD41" s="167"/>
      <c r="AE41" s="168"/>
      <c r="AF41" s="167"/>
      <c r="AG41" s="168"/>
      <c r="AH41" s="167"/>
      <c r="AI41" s="168"/>
      <c r="AJ41" s="167"/>
      <c r="AK41" s="168"/>
      <c r="AL41" s="167"/>
      <c r="AM41" s="168"/>
      <c r="AN41" s="167"/>
      <c r="AO41" s="168"/>
      <c r="AP41" s="167"/>
      <c r="AQ41" s="168"/>
      <c r="AR41" s="167"/>
      <c r="AS41" s="168"/>
      <c r="AT41" s="167"/>
      <c r="AU41" s="168"/>
      <c r="AV41" s="167"/>
      <c r="AW41" s="168"/>
      <c r="AX41" s="167"/>
      <c r="AY41" s="168"/>
      <c r="AZ41" s="167"/>
      <c r="BA41" s="168"/>
      <c r="BB41" s="167"/>
      <c r="BC41" s="168"/>
      <c r="BD41" s="167"/>
      <c r="BE41" s="168"/>
      <c r="BF41" s="167"/>
      <c r="BG41" s="168"/>
      <c r="BH41" s="167"/>
      <c r="BI41" s="168"/>
    </row>
    <row r="42" spans="1:61" s="98" customFormat="1" ht="22" thickTop="1">
      <c r="A42" s="100"/>
      <c r="B42" s="183"/>
      <c r="C42" s="107" t="s">
        <v>82</v>
      </c>
      <c r="D42" s="342">
        <f>D18</f>
        <v>46054</v>
      </c>
      <c r="E42" s="343"/>
      <c r="F42" s="342">
        <f>F18</f>
        <v>46055</v>
      </c>
      <c r="G42" s="343"/>
      <c r="H42" s="342">
        <f>H18</f>
        <v>46056</v>
      </c>
      <c r="I42" s="343"/>
      <c r="J42" s="342">
        <f>J18</f>
        <v>46057</v>
      </c>
      <c r="K42" s="343"/>
      <c r="L42" s="342">
        <f>L18</f>
        <v>46058</v>
      </c>
      <c r="M42" s="343"/>
      <c r="N42" s="342">
        <f>N18</f>
        <v>46059</v>
      </c>
      <c r="O42" s="343"/>
      <c r="P42" s="342">
        <f>P18</f>
        <v>46060</v>
      </c>
      <c r="Q42" s="343"/>
      <c r="R42" s="342">
        <f>R18</f>
        <v>46061</v>
      </c>
      <c r="S42" s="343"/>
      <c r="T42" s="342">
        <f>T18</f>
        <v>46062</v>
      </c>
      <c r="U42" s="343"/>
      <c r="V42" s="342">
        <f>V18</f>
        <v>46063</v>
      </c>
      <c r="W42" s="343"/>
      <c r="X42" s="342">
        <f>X18</f>
        <v>46064</v>
      </c>
      <c r="Y42" s="343"/>
      <c r="Z42" s="342">
        <f>Z18</f>
        <v>46065</v>
      </c>
      <c r="AA42" s="343"/>
      <c r="AB42" s="342">
        <f>AB18</f>
        <v>46066</v>
      </c>
      <c r="AC42" s="343"/>
      <c r="AD42" s="342">
        <f>AD18</f>
        <v>46067</v>
      </c>
      <c r="AE42" s="343"/>
      <c r="AF42" s="342">
        <f>AF18</f>
        <v>46068</v>
      </c>
      <c r="AG42" s="343"/>
      <c r="AH42" s="342">
        <f>AH18</f>
        <v>46069</v>
      </c>
      <c r="AI42" s="343"/>
      <c r="AJ42" s="342">
        <f>AJ18</f>
        <v>46070</v>
      </c>
      <c r="AK42" s="343"/>
      <c r="AL42" s="342">
        <f>AL18</f>
        <v>46071</v>
      </c>
      <c r="AM42" s="343"/>
      <c r="AN42" s="342">
        <f>AN18</f>
        <v>46072</v>
      </c>
      <c r="AO42" s="343"/>
      <c r="AP42" s="342">
        <f>AP18</f>
        <v>46073</v>
      </c>
      <c r="AQ42" s="343"/>
      <c r="AR42" s="342">
        <f>AR18</f>
        <v>46074</v>
      </c>
      <c r="AS42" s="343"/>
      <c r="AT42" s="342">
        <f>AT18</f>
        <v>46075</v>
      </c>
      <c r="AU42" s="343"/>
      <c r="AV42" s="342">
        <f>AV18</f>
        <v>46076</v>
      </c>
      <c r="AW42" s="343"/>
      <c r="AX42" s="342">
        <f>AX18</f>
        <v>46077</v>
      </c>
      <c r="AY42" s="343"/>
      <c r="AZ42" s="342">
        <f>AZ18</f>
        <v>46078</v>
      </c>
      <c r="BA42" s="343"/>
      <c r="BB42" s="342">
        <f>BB18</f>
        <v>46079</v>
      </c>
      <c r="BC42" s="343"/>
      <c r="BD42" s="342">
        <f>BD18</f>
        <v>46080</v>
      </c>
      <c r="BE42" s="343"/>
      <c r="BF42" s="342">
        <f>BF18</f>
        <v>46081</v>
      </c>
      <c r="BG42" s="343"/>
      <c r="BH42" s="342"/>
      <c r="BI42" s="343"/>
    </row>
    <row r="43" spans="1:61" s="98" customFormat="1" ht="19" thickBot="1">
      <c r="A43" s="100"/>
      <c r="B43" s="184"/>
      <c r="C43" s="106" t="s">
        <v>83</v>
      </c>
      <c r="D43" s="339">
        <f>D42</f>
        <v>46054</v>
      </c>
      <c r="E43" s="341"/>
      <c r="F43" s="339">
        <f>F42</f>
        <v>46055</v>
      </c>
      <c r="G43" s="341"/>
      <c r="H43" s="339">
        <f>H42</f>
        <v>46056</v>
      </c>
      <c r="I43" s="341"/>
      <c r="J43" s="339">
        <f>J42</f>
        <v>46057</v>
      </c>
      <c r="K43" s="341"/>
      <c r="L43" s="339">
        <f>L42</f>
        <v>46058</v>
      </c>
      <c r="M43" s="341"/>
      <c r="N43" s="339">
        <f>N42</f>
        <v>46059</v>
      </c>
      <c r="O43" s="341"/>
      <c r="P43" s="339">
        <f>P42</f>
        <v>46060</v>
      </c>
      <c r="Q43" s="341"/>
      <c r="R43" s="339">
        <f>R42</f>
        <v>46061</v>
      </c>
      <c r="S43" s="341"/>
      <c r="T43" s="339">
        <f>T42</f>
        <v>46062</v>
      </c>
      <c r="U43" s="341"/>
      <c r="V43" s="339">
        <f>V42</f>
        <v>46063</v>
      </c>
      <c r="W43" s="341"/>
      <c r="X43" s="339">
        <f>X42</f>
        <v>46064</v>
      </c>
      <c r="Y43" s="341"/>
      <c r="Z43" s="339">
        <f>Z42</f>
        <v>46065</v>
      </c>
      <c r="AA43" s="341"/>
      <c r="AB43" s="339">
        <f>AB42</f>
        <v>46066</v>
      </c>
      <c r="AC43" s="341"/>
      <c r="AD43" s="339">
        <f>AD42</f>
        <v>46067</v>
      </c>
      <c r="AE43" s="341"/>
      <c r="AF43" s="339">
        <f>AF42</f>
        <v>46068</v>
      </c>
      <c r="AG43" s="341"/>
      <c r="AH43" s="339">
        <f>AH42</f>
        <v>46069</v>
      </c>
      <c r="AI43" s="341"/>
      <c r="AJ43" s="339">
        <f>AJ42</f>
        <v>46070</v>
      </c>
      <c r="AK43" s="341"/>
      <c r="AL43" s="339">
        <f>AL42</f>
        <v>46071</v>
      </c>
      <c r="AM43" s="341"/>
      <c r="AN43" s="339">
        <f>AN42</f>
        <v>46072</v>
      </c>
      <c r="AO43" s="341"/>
      <c r="AP43" s="339">
        <f>AP42</f>
        <v>46073</v>
      </c>
      <c r="AQ43" s="341"/>
      <c r="AR43" s="339">
        <f>AR42</f>
        <v>46074</v>
      </c>
      <c r="AS43" s="341"/>
      <c r="AT43" s="339">
        <f>AT42</f>
        <v>46075</v>
      </c>
      <c r="AU43" s="341"/>
      <c r="AV43" s="339">
        <f>AV42</f>
        <v>46076</v>
      </c>
      <c r="AW43" s="341"/>
      <c r="AX43" s="339">
        <f>AX42</f>
        <v>46077</v>
      </c>
      <c r="AY43" s="341"/>
      <c r="AZ43" s="339">
        <f>AZ42</f>
        <v>46078</v>
      </c>
      <c r="BA43" s="341"/>
      <c r="BB43" s="339">
        <f>BB42</f>
        <v>46079</v>
      </c>
      <c r="BC43" s="341"/>
      <c r="BD43" s="339">
        <f>BD42</f>
        <v>46080</v>
      </c>
      <c r="BE43" s="341"/>
      <c r="BF43" s="339">
        <f>BF42</f>
        <v>46081</v>
      </c>
      <c r="BG43" s="341"/>
      <c r="BH43" s="339"/>
      <c r="BI43" s="341"/>
    </row>
    <row r="44" spans="1:61" s="98" customFormat="1" ht="19" thickTop="1">
      <c r="A44" s="100"/>
      <c r="B44" s="337" t="s">
        <v>3</v>
      </c>
      <c r="C44" s="170">
        <f>設定!D5</f>
        <v>0</v>
      </c>
      <c r="D44" s="146"/>
      <c r="E44" s="163"/>
      <c r="F44" s="146"/>
      <c r="G44" s="163"/>
      <c r="H44" s="146"/>
      <c r="I44" s="163"/>
      <c r="J44" s="146"/>
      <c r="K44" s="163"/>
      <c r="L44" s="146"/>
      <c r="M44" s="163"/>
      <c r="N44" s="146"/>
      <c r="O44" s="163"/>
      <c r="P44" s="146"/>
      <c r="Q44" s="163"/>
      <c r="R44" s="146"/>
      <c r="S44" s="163"/>
      <c r="T44" s="146"/>
      <c r="U44" s="163"/>
      <c r="V44" s="146"/>
      <c r="W44" s="163"/>
      <c r="X44" s="146"/>
      <c r="Y44" s="163"/>
      <c r="Z44" s="146"/>
      <c r="AA44" s="163"/>
      <c r="AB44" s="146"/>
      <c r="AC44" s="163"/>
      <c r="AD44" s="146"/>
      <c r="AE44" s="163"/>
      <c r="AF44" s="146"/>
      <c r="AG44" s="163"/>
      <c r="AH44" s="146"/>
      <c r="AI44" s="163"/>
      <c r="AJ44" s="146"/>
      <c r="AK44" s="163"/>
      <c r="AL44" s="146"/>
      <c r="AM44" s="163"/>
      <c r="AN44" s="146"/>
      <c r="AO44" s="163"/>
      <c r="AP44" s="146"/>
      <c r="AQ44" s="163"/>
      <c r="AR44" s="146"/>
      <c r="AS44" s="163"/>
      <c r="AT44" s="146"/>
      <c r="AU44" s="163"/>
      <c r="AV44" s="146"/>
      <c r="AW44" s="163"/>
      <c r="AX44" s="146"/>
      <c r="AY44" s="163"/>
      <c r="AZ44" s="146"/>
      <c r="BA44" s="163"/>
      <c r="BB44" s="146"/>
      <c r="BC44" s="163"/>
      <c r="BD44" s="146"/>
      <c r="BE44" s="163"/>
      <c r="BF44" s="146"/>
      <c r="BG44" s="163"/>
      <c r="BH44" s="146"/>
      <c r="BI44" s="163"/>
    </row>
    <row r="45" spans="1:61" s="98" customFormat="1">
      <c r="A45" s="100"/>
      <c r="B45" s="337"/>
      <c r="C45" s="110">
        <f>設定!D6</f>
        <v>0</v>
      </c>
      <c r="D45" s="143"/>
      <c r="E45" s="160"/>
      <c r="F45" s="143"/>
      <c r="G45" s="160"/>
      <c r="H45" s="143"/>
      <c r="I45" s="160"/>
      <c r="J45" s="143"/>
      <c r="K45" s="160"/>
      <c r="L45" s="143"/>
      <c r="M45" s="160"/>
      <c r="N45" s="143"/>
      <c r="O45" s="160"/>
      <c r="P45" s="143"/>
      <c r="Q45" s="160"/>
      <c r="R45" s="143"/>
      <c r="S45" s="160"/>
      <c r="T45" s="143"/>
      <c r="U45" s="160"/>
      <c r="V45" s="143"/>
      <c r="W45" s="160"/>
      <c r="X45" s="143"/>
      <c r="Y45" s="160"/>
      <c r="Z45" s="143"/>
      <c r="AA45" s="160"/>
      <c r="AB45" s="143"/>
      <c r="AC45" s="160"/>
      <c r="AD45" s="143"/>
      <c r="AE45" s="160"/>
      <c r="AF45" s="143"/>
      <c r="AG45" s="160"/>
      <c r="AH45" s="143"/>
      <c r="AI45" s="160"/>
      <c r="AJ45" s="143"/>
      <c r="AK45" s="160"/>
      <c r="AL45" s="143"/>
      <c r="AM45" s="160"/>
      <c r="AN45" s="143"/>
      <c r="AO45" s="160"/>
      <c r="AP45" s="143"/>
      <c r="AQ45" s="160"/>
      <c r="AR45" s="143"/>
      <c r="AS45" s="160"/>
      <c r="AT45" s="143"/>
      <c r="AU45" s="160"/>
      <c r="AV45" s="143"/>
      <c r="AW45" s="160"/>
      <c r="AX45" s="143"/>
      <c r="AY45" s="160"/>
      <c r="AZ45" s="143"/>
      <c r="BA45" s="160"/>
      <c r="BB45" s="143"/>
      <c r="BC45" s="160"/>
      <c r="BD45" s="143"/>
      <c r="BE45" s="160"/>
      <c r="BF45" s="143"/>
      <c r="BG45" s="160"/>
      <c r="BH45" s="143"/>
      <c r="BI45" s="160"/>
    </row>
    <row r="46" spans="1:61" s="98" customFormat="1">
      <c r="A46" s="100"/>
      <c r="B46" s="337"/>
      <c r="C46" s="114">
        <f>設定!D7</f>
        <v>0</v>
      </c>
      <c r="D46" s="149"/>
      <c r="E46" s="164"/>
      <c r="F46" s="149"/>
      <c r="G46" s="164"/>
      <c r="H46" s="149"/>
      <c r="I46" s="164"/>
      <c r="J46" s="149"/>
      <c r="K46" s="164"/>
      <c r="L46" s="149"/>
      <c r="M46" s="164"/>
      <c r="N46" s="149"/>
      <c r="O46" s="164"/>
      <c r="P46" s="149"/>
      <c r="Q46" s="164"/>
      <c r="R46" s="149"/>
      <c r="S46" s="164"/>
      <c r="T46" s="149"/>
      <c r="U46" s="164"/>
      <c r="V46" s="149"/>
      <c r="W46" s="164"/>
      <c r="X46" s="149"/>
      <c r="Y46" s="164"/>
      <c r="Z46" s="149"/>
      <c r="AA46" s="164"/>
      <c r="AB46" s="149"/>
      <c r="AC46" s="164"/>
      <c r="AD46" s="149"/>
      <c r="AE46" s="164"/>
      <c r="AF46" s="149"/>
      <c r="AG46" s="164"/>
      <c r="AH46" s="149"/>
      <c r="AI46" s="164"/>
      <c r="AJ46" s="149"/>
      <c r="AK46" s="164"/>
      <c r="AL46" s="149"/>
      <c r="AM46" s="164"/>
      <c r="AN46" s="149"/>
      <c r="AO46" s="164"/>
      <c r="AP46" s="149"/>
      <c r="AQ46" s="164"/>
      <c r="AR46" s="149"/>
      <c r="AS46" s="164"/>
      <c r="AT46" s="149"/>
      <c r="AU46" s="164"/>
      <c r="AV46" s="149"/>
      <c r="AW46" s="164"/>
      <c r="AX46" s="149"/>
      <c r="AY46" s="164"/>
      <c r="AZ46" s="149"/>
      <c r="BA46" s="164"/>
      <c r="BB46" s="149"/>
      <c r="BC46" s="164"/>
      <c r="BD46" s="149"/>
      <c r="BE46" s="164"/>
      <c r="BF46" s="149"/>
      <c r="BG46" s="164"/>
      <c r="BH46" s="149"/>
      <c r="BI46" s="164"/>
    </row>
    <row r="47" spans="1:61" s="98" customFormat="1">
      <c r="A47" s="100"/>
      <c r="B47" s="337"/>
      <c r="C47" s="110">
        <f>設定!D8</f>
        <v>0</v>
      </c>
      <c r="D47" s="143"/>
      <c r="E47" s="160"/>
      <c r="F47" s="143"/>
      <c r="G47" s="160"/>
      <c r="H47" s="143"/>
      <c r="I47" s="160"/>
      <c r="J47" s="143"/>
      <c r="K47" s="160"/>
      <c r="L47" s="143"/>
      <c r="M47" s="160"/>
      <c r="N47" s="143"/>
      <c r="O47" s="160"/>
      <c r="P47" s="143"/>
      <c r="Q47" s="160"/>
      <c r="R47" s="143"/>
      <c r="S47" s="160"/>
      <c r="T47" s="143"/>
      <c r="U47" s="160"/>
      <c r="V47" s="143"/>
      <c r="W47" s="160"/>
      <c r="X47" s="143"/>
      <c r="Y47" s="160"/>
      <c r="Z47" s="143"/>
      <c r="AA47" s="160"/>
      <c r="AB47" s="143"/>
      <c r="AC47" s="160"/>
      <c r="AD47" s="143"/>
      <c r="AE47" s="160"/>
      <c r="AF47" s="143"/>
      <c r="AG47" s="160"/>
      <c r="AH47" s="143"/>
      <c r="AI47" s="160"/>
      <c r="AJ47" s="143"/>
      <c r="AK47" s="160"/>
      <c r="AL47" s="143"/>
      <c r="AM47" s="160"/>
      <c r="AN47" s="143"/>
      <c r="AO47" s="160"/>
      <c r="AP47" s="143"/>
      <c r="AQ47" s="160"/>
      <c r="AR47" s="143"/>
      <c r="AS47" s="160"/>
      <c r="AT47" s="143"/>
      <c r="AU47" s="160"/>
      <c r="AV47" s="143"/>
      <c r="AW47" s="160"/>
      <c r="AX47" s="143"/>
      <c r="AY47" s="160"/>
      <c r="AZ47" s="143"/>
      <c r="BA47" s="160"/>
      <c r="BB47" s="143"/>
      <c r="BC47" s="160"/>
      <c r="BD47" s="143"/>
      <c r="BE47" s="160"/>
      <c r="BF47" s="143"/>
      <c r="BG47" s="160"/>
      <c r="BH47" s="143"/>
      <c r="BI47" s="160"/>
    </row>
    <row r="48" spans="1:61" s="98" customFormat="1">
      <c r="A48" s="100"/>
      <c r="B48" s="337"/>
      <c r="C48" s="114">
        <f>設定!D9</f>
        <v>0</v>
      </c>
      <c r="D48" s="149"/>
      <c r="E48" s="164"/>
      <c r="F48" s="149"/>
      <c r="G48" s="164"/>
      <c r="H48" s="149"/>
      <c r="I48" s="164"/>
      <c r="J48" s="149"/>
      <c r="K48" s="164"/>
      <c r="L48" s="149"/>
      <c r="M48" s="164"/>
      <c r="N48" s="149"/>
      <c r="O48" s="164"/>
      <c r="P48" s="149"/>
      <c r="Q48" s="164"/>
      <c r="R48" s="149"/>
      <c r="S48" s="164"/>
      <c r="T48" s="149"/>
      <c r="U48" s="164"/>
      <c r="V48" s="149"/>
      <c r="W48" s="164"/>
      <c r="X48" s="149"/>
      <c r="Y48" s="164"/>
      <c r="Z48" s="149"/>
      <c r="AA48" s="164"/>
      <c r="AB48" s="149"/>
      <c r="AC48" s="164"/>
      <c r="AD48" s="149"/>
      <c r="AE48" s="164"/>
      <c r="AF48" s="149"/>
      <c r="AG48" s="164"/>
      <c r="AH48" s="149"/>
      <c r="AI48" s="164"/>
      <c r="AJ48" s="149"/>
      <c r="AK48" s="164"/>
      <c r="AL48" s="149"/>
      <c r="AM48" s="164"/>
      <c r="AN48" s="149"/>
      <c r="AO48" s="164"/>
      <c r="AP48" s="149"/>
      <c r="AQ48" s="164"/>
      <c r="AR48" s="149"/>
      <c r="AS48" s="164"/>
      <c r="AT48" s="149"/>
      <c r="AU48" s="164"/>
      <c r="AV48" s="149"/>
      <c r="AW48" s="164"/>
      <c r="AX48" s="149"/>
      <c r="AY48" s="164"/>
      <c r="AZ48" s="149"/>
      <c r="BA48" s="164"/>
      <c r="BB48" s="149"/>
      <c r="BC48" s="164"/>
      <c r="BD48" s="149"/>
      <c r="BE48" s="164"/>
      <c r="BF48" s="149"/>
      <c r="BG48" s="164"/>
      <c r="BH48" s="149"/>
      <c r="BI48" s="164"/>
    </row>
    <row r="49" spans="1:61" s="98" customFormat="1">
      <c r="A49" s="100"/>
      <c r="B49" s="337"/>
      <c r="C49" s="110">
        <f>設定!D10</f>
        <v>0</v>
      </c>
      <c r="D49" s="143"/>
      <c r="E49" s="160"/>
      <c r="F49" s="143"/>
      <c r="G49" s="160"/>
      <c r="H49" s="143"/>
      <c r="I49" s="160"/>
      <c r="J49" s="143"/>
      <c r="K49" s="160"/>
      <c r="L49" s="143"/>
      <c r="M49" s="160"/>
      <c r="N49" s="143"/>
      <c r="O49" s="160"/>
      <c r="P49" s="143"/>
      <c r="Q49" s="160"/>
      <c r="R49" s="143"/>
      <c r="S49" s="160"/>
      <c r="T49" s="143"/>
      <c r="U49" s="160"/>
      <c r="V49" s="143"/>
      <c r="W49" s="160"/>
      <c r="X49" s="143"/>
      <c r="Y49" s="160"/>
      <c r="Z49" s="143"/>
      <c r="AA49" s="160"/>
      <c r="AB49" s="143"/>
      <c r="AC49" s="160"/>
      <c r="AD49" s="143"/>
      <c r="AE49" s="160"/>
      <c r="AF49" s="143"/>
      <c r="AG49" s="160"/>
      <c r="AH49" s="143"/>
      <c r="AI49" s="160"/>
      <c r="AJ49" s="143"/>
      <c r="AK49" s="160"/>
      <c r="AL49" s="143"/>
      <c r="AM49" s="160"/>
      <c r="AN49" s="143"/>
      <c r="AO49" s="160"/>
      <c r="AP49" s="143"/>
      <c r="AQ49" s="160"/>
      <c r="AR49" s="143"/>
      <c r="AS49" s="160"/>
      <c r="AT49" s="143"/>
      <c r="AU49" s="160"/>
      <c r="AV49" s="143"/>
      <c r="AW49" s="160"/>
      <c r="AX49" s="143"/>
      <c r="AY49" s="160"/>
      <c r="AZ49" s="143"/>
      <c r="BA49" s="160"/>
      <c r="BB49" s="143"/>
      <c r="BC49" s="160"/>
      <c r="BD49" s="143"/>
      <c r="BE49" s="160"/>
      <c r="BF49" s="143"/>
      <c r="BG49" s="160"/>
      <c r="BH49" s="143"/>
      <c r="BI49" s="160"/>
    </row>
    <row r="50" spans="1:61" s="98" customFormat="1">
      <c r="A50" s="100"/>
      <c r="B50" s="337"/>
      <c r="C50" s="114">
        <f>設定!D11</f>
        <v>0</v>
      </c>
      <c r="D50" s="149"/>
      <c r="E50" s="164"/>
      <c r="F50" s="149"/>
      <c r="G50" s="164"/>
      <c r="H50" s="149"/>
      <c r="I50" s="164"/>
      <c r="J50" s="149"/>
      <c r="K50" s="164"/>
      <c r="L50" s="149"/>
      <c r="M50" s="164"/>
      <c r="N50" s="149"/>
      <c r="O50" s="164"/>
      <c r="P50" s="149"/>
      <c r="Q50" s="164"/>
      <c r="R50" s="149"/>
      <c r="S50" s="164"/>
      <c r="T50" s="149"/>
      <c r="U50" s="164"/>
      <c r="V50" s="149"/>
      <c r="W50" s="164"/>
      <c r="X50" s="149"/>
      <c r="Y50" s="164"/>
      <c r="Z50" s="149"/>
      <c r="AA50" s="164"/>
      <c r="AB50" s="149"/>
      <c r="AC50" s="164"/>
      <c r="AD50" s="149"/>
      <c r="AE50" s="164"/>
      <c r="AF50" s="149"/>
      <c r="AG50" s="164"/>
      <c r="AH50" s="149"/>
      <c r="AI50" s="164"/>
      <c r="AJ50" s="149"/>
      <c r="AK50" s="164"/>
      <c r="AL50" s="149"/>
      <c r="AM50" s="164"/>
      <c r="AN50" s="149"/>
      <c r="AO50" s="164"/>
      <c r="AP50" s="149"/>
      <c r="AQ50" s="164"/>
      <c r="AR50" s="149"/>
      <c r="AS50" s="164"/>
      <c r="AT50" s="149"/>
      <c r="AU50" s="164"/>
      <c r="AV50" s="149"/>
      <c r="AW50" s="164"/>
      <c r="AX50" s="149"/>
      <c r="AY50" s="164"/>
      <c r="AZ50" s="149"/>
      <c r="BA50" s="164"/>
      <c r="BB50" s="149"/>
      <c r="BC50" s="164"/>
      <c r="BD50" s="149"/>
      <c r="BE50" s="164"/>
      <c r="BF50" s="149"/>
      <c r="BG50" s="164"/>
      <c r="BH50" s="149"/>
      <c r="BI50" s="164"/>
    </row>
    <row r="51" spans="1:61" s="98" customFormat="1">
      <c r="A51" s="100"/>
      <c r="B51" s="337"/>
      <c r="C51" s="110">
        <f>設定!D12</f>
        <v>0</v>
      </c>
      <c r="D51" s="143"/>
      <c r="E51" s="160"/>
      <c r="F51" s="143"/>
      <c r="G51" s="160"/>
      <c r="H51" s="143"/>
      <c r="I51" s="160"/>
      <c r="J51" s="143"/>
      <c r="K51" s="160"/>
      <c r="L51" s="143"/>
      <c r="M51" s="160"/>
      <c r="N51" s="143"/>
      <c r="O51" s="160"/>
      <c r="P51" s="143"/>
      <c r="Q51" s="160"/>
      <c r="R51" s="143"/>
      <c r="S51" s="160"/>
      <c r="T51" s="143"/>
      <c r="U51" s="160"/>
      <c r="V51" s="143"/>
      <c r="W51" s="160"/>
      <c r="X51" s="143"/>
      <c r="Y51" s="160"/>
      <c r="Z51" s="143"/>
      <c r="AA51" s="160"/>
      <c r="AB51" s="143"/>
      <c r="AC51" s="160"/>
      <c r="AD51" s="143"/>
      <c r="AE51" s="160"/>
      <c r="AF51" s="143"/>
      <c r="AG51" s="160"/>
      <c r="AH51" s="143"/>
      <c r="AI51" s="160"/>
      <c r="AJ51" s="143"/>
      <c r="AK51" s="160"/>
      <c r="AL51" s="143"/>
      <c r="AM51" s="160"/>
      <c r="AN51" s="143"/>
      <c r="AO51" s="160"/>
      <c r="AP51" s="143"/>
      <c r="AQ51" s="160"/>
      <c r="AR51" s="143"/>
      <c r="AS51" s="160"/>
      <c r="AT51" s="143"/>
      <c r="AU51" s="160"/>
      <c r="AV51" s="143"/>
      <c r="AW51" s="160"/>
      <c r="AX51" s="143"/>
      <c r="AY51" s="160"/>
      <c r="AZ51" s="143"/>
      <c r="BA51" s="160"/>
      <c r="BB51" s="143"/>
      <c r="BC51" s="160"/>
      <c r="BD51" s="143"/>
      <c r="BE51" s="160"/>
      <c r="BF51" s="143"/>
      <c r="BG51" s="160"/>
      <c r="BH51" s="143"/>
      <c r="BI51" s="160"/>
    </row>
    <row r="52" spans="1:61" s="98" customFormat="1">
      <c r="A52" s="100"/>
      <c r="B52" s="337"/>
      <c r="C52" s="114">
        <f>設定!D13</f>
        <v>0</v>
      </c>
      <c r="D52" s="149"/>
      <c r="E52" s="164"/>
      <c r="F52" s="149"/>
      <c r="G52" s="164"/>
      <c r="H52" s="149"/>
      <c r="I52" s="164"/>
      <c r="J52" s="149"/>
      <c r="K52" s="164"/>
      <c r="L52" s="149"/>
      <c r="M52" s="164"/>
      <c r="N52" s="149"/>
      <c r="O52" s="164"/>
      <c r="P52" s="149"/>
      <c r="Q52" s="164"/>
      <c r="R52" s="149"/>
      <c r="S52" s="164"/>
      <c r="T52" s="149"/>
      <c r="U52" s="164"/>
      <c r="V52" s="149"/>
      <c r="W52" s="164"/>
      <c r="X52" s="149"/>
      <c r="Y52" s="164"/>
      <c r="Z52" s="149"/>
      <c r="AA52" s="164"/>
      <c r="AB52" s="149"/>
      <c r="AC52" s="164"/>
      <c r="AD52" s="149"/>
      <c r="AE52" s="164"/>
      <c r="AF52" s="149"/>
      <c r="AG52" s="164"/>
      <c r="AH52" s="149"/>
      <c r="AI52" s="164"/>
      <c r="AJ52" s="149"/>
      <c r="AK52" s="164"/>
      <c r="AL52" s="149"/>
      <c r="AM52" s="164"/>
      <c r="AN52" s="149"/>
      <c r="AO52" s="164"/>
      <c r="AP52" s="149"/>
      <c r="AQ52" s="164"/>
      <c r="AR52" s="149"/>
      <c r="AS52" s="164"/>
      <c r="AT52" s="149"/>
      <c r="AU52" s="164"/>
      <c r="AV52" s="149"/>
      <c r="AW52" s="164"/>
      <c r="AX52" s="149"/>
      <c r="AY52" s="164"/>
      <c r="AZ52" s="149"/>
      <c r="BA52" s="164"/>
      <c r="BB52" s="149"/>
      <c r="BC52" s="164"/>
      <c r="BD52" s="149"/>
      <c r="BE52" s="164"/>
      <c r="BF52" s="149"/>
      <c r="BG52" s="164"/>
      <c r="BH52" s="149"/>
      <c r="BI52" s="164"/>
    </row>
    <row r="53" spans="1:61" s="98" customFormat="1">
      <c r="A53" s="100"/>
      <c r="B53" s="337"/>
      <c r="C53" s="151">
        <f>設定!D14</f>
        <v>0</v>
      </c>
      <c r="D53" s="169"/>
      <c r="E53" s="160"/>
      <c r="F53" s="169"/>
      <c r="G53" s="160"/>
      <c r="H53" s="169"/>
      <c r="I53" s="160"/>
      <c r="J53" s="169"/>
      <c r="K53" s="160"/>
      <c r="L53" s="169"/>
      <c r="M53" s="160"/>
      <c r="N53" s="169"/>
      <c r="O53" s="160"/>
      <c r="P53" s="169"/>
      <c r="Q53" s="160"/>
      <c r="R53" s="169"/>
      <c r="S53" s="160"/>
      <c r="T53" s="169"/>
      <c r="U53" s="160"/>
      <c r="V53" s="169"/>
      <c r="W53" s="160"/>
      <c r="X53" s="169"/>
      <c r="Y53" s="160"/>
      <c r="Z53" s="169"/>
      <c r="AA53" s="160"/>
      <c r="AB53" s="169"/>
      <c r="AC53" s="160"/>
      <c r="AD53" s="169"/>
      <c r="AE53" s="160"/>
      <c r="AF53" s="169"/>
      <c r="AG53" s="160"/>
      <c r="AH53" s="169"/>
      <c r="AI53" s="160"/>
      <c r="AJ53" s="169"/>
      <c r="AK53" s="160"/>
      <c r="AL53" s="169"/>
      <c r="AM53" s="160"/>
      <c r="AN53" s="169"/>
      <c r="AO53" s="160"/>
      <c r="AP53" s="169"/>
      <c r="AQ53" s="160"/>
      <c r="AR53" s="169"/>
      <c r="AS53" s="160"/>
      <c r="AT53" s="169"/>
      <c r="AU53" s="160"/>
      <c r="AV53" s="169"/>
      <c r="AW53" s="160"/>
      <c r="AX53" s="169"/>
      <c r="AY53" s="160"/>
      <c r="AZ53" s="169"/>
      <c r="BA53" s="160"/>
      <c r="BB53" s="169"/>
      <c r="BC53" s="160"/>
      <c r="BD53" s="169"/>
      <c r="BE53" s="160"/>
      <c r="BF53" s="169"/>
      <c r="BG53" s="160"/>
      <c r="BH53" s="169"/>
      <c r="BI53" s="160"/>
    </row>
    <row r="54" spans="1:61" s="98" customFormat="1" ht="19" thickBot="1">
      <c r="A54" s="100"/>
      <c r="B54" s="337"/>
      <c r="C54" s="144" t="s">
        <v>87</v>
      </c>
      <c r="D54" s="333"/>
      <c r="E54" s="334"/>
      <c r="F54" s="333"/>
      <c r="G54" s="334"/>
      <c r="H54" s="333"/>
      <c r="I54" s="334"/>
      <c r="J54" s="333"/>
      <c r="K54" s="334"/>
      <c r="L54" s="333"/>
      <c r="M54" s="334"/>
      <c r="N54" s="333"/>
      <c r="O54" s="334"/>
      <c r="P54" s="333"/>
      <c r="Q54" s="334"/>
      <c r="R54" s="333"/>
      <c r="S54" s="334"/>
      <c r="T54" s="333"/>
      <c r="U54" s="334"/>
      <c r="V54" s="333"/>
      <c r="W54" s="334"/>
      <c r="X54" s="333"/>
      <c r="Y54" s="334"/>
      <c r="Z54" s="333"/>
      <c r="AA54" s="334"/>
      <c r="AB54" s="333"/>
      <c r="AC54" s="334"/>
      <c r="AD54" s="333"/>
      <c r="AE54" s="334"/>
      <c r="AF54" s="333"/>
      <c r="AG54" s="334"/>
      <c r="AH54" s="333"/>
      <c r="AI54" s="334"/>
      <c r="AJ54" s="333"/>
      <c r="AK54" s="334"/>
      <c r="AL54" s="333"/>
      <c r="AM54" s="334"/>
      <c r="AN54" s="333"/>
      <c r="AO54" s="334"/>
      <c r="AP54" s="333"/>
      <c r="AQ54" s="334"/>
      <c r="AR54" s="333"/>
      <c r="AS54" s="334"/>
      <c r="AT54" s="333"/>
      <c r="AU54" s="334"/>
      <c r="AV54" s="333"/>
      <c r="AW54" s="334"/>
      <c r="AX54" s="333"/>
      <c r="AY54" s="334"/>
      <c r="AZ54" s="333"/>
      <c r="BA54" s="334"/>
      <c r="BB54" s="333"/>
      <c r="BC54" s="334"/>
      <c r="BD54" s="333"/>
      <c r="BE54" s="334"/>
      <c r="BF54" s="333"/>
      <c r="BG54" s="334"/>
      <c r="BH54" s="333"/>
      <c r="BI54" s="334"/>
    </row>
    <row r="55" spans="1:61" s="98" customFormat="1" ht="20" thickTop="1" thickBot="1">
      <c r="A55" s="100"/>
      <c r="B55" s="338"/>
      <c r="C55" s="152" t="s">
        <v>88</v>
      </c>
      <c r="D55" s="324">
        <f>SUM(D44:D53)</f>
        <v>0</v>
      </c>
      <c r="E55" s="325"/>
      <c r="F55" s="324">
        <f>SUM(F44:F53)</f>
        <v>0</v>
      </c>
      <c r="G55" s="325"/>
      <c r="H55" s="324">
        <f>SUM(H44:H53)</f>
        <v>0</v>
      </c>
      <c r="I55" s="325"/>
      <c r="J55" s="324">
        <f t="shared" ref="J55" si="139">SUM(J44:J53)</f>
        <v>0</v>
      </c>
      <c r="K55" s="325"/>
      <c r="L55" s="324">
        <f>SUM(L44:L53)</f>
        <v>0</v>
      </c>
      <c r="M55" s="325"/>
      <c r="N55" s="324">
        <f t="shared" ref="N55" si="140">SUM(N44:N53)</f>
        <v>0</v>
      </c>
      <c r="O55" s="325"/>
      <c r="P55" s="324">
        <f t="shared" ref="P55" si="141">SUM(P44:P53)</f>
        <v>0</v>
      </c>
      <c r="Q55" s="325"/>
      <c r="R55" s="324">
        <f t="shared" ref="R55" si="142">SUM(R44:R53)</f>
        <v>0</v>
      </c>
      <c r="S55" s="325"/>
      <c r="T55" s="324">
        <f t="shared" ref="T55" si="143">SUM(T44:T53)</f>
        <v>0</v>
      </c>
      <c r="U55" s="325"/>
      <c r="V55" s="324">
        <f t="shared" ref="V55" si="144">SUM(V44:V53)</f>
        <v>0</v>
      </c>
      <c r="W55" s="325"/>
      <c r="X55" s="324">
        <f t="shared" ref="X55" si="145">SUM(X44:X53)</f>
        <v>0</v>
      </c>
      <c r="Y55" s="325"/>
      <c r="Z55" s="324">
        <f t="shared" ref="Z55" si="146">SUM(Z44:Z53)</f>
        <v>0</v>
      </c>
      <c r="AA55" s="325"/>
      <c r="AB55" s="324">
        <f t="shared" ref="AB55" si="147">SUM(AB44:AB53)</f>
        <v>0</v>
      </c>
      <c r="AC55" s="325"/>
      <c r="AD55" s="324">
        <f t="shared" ref="AD55" si="148">SUM(AD44:AD53)</f>
        <v>0</v>
      </c>
      <c r="AE55" s="325"/>
      <c r="AF55" s="324">
        <f t="shared" ref="AF55" si="149">SUM(AF44:AF53)</f>
        <v>0</v>
      </c>
      <c r="AG55" s="325"/>
      <c r="AH55" s="324">
        <f t="shared" ref="AH55" si="150">SUM(AH44:AH53)</f>
        <v>0</v>
      </c>
      <c r="AI55" s="325"/>
      <c r="AJ55" s="324">
        <f t="shared" ref="AJ55" si="151">SUM(AJ44:AJ53)</f>
        <v>0</v>
      </c>
      <c r="AK55" s="325"/>
      <c r="AL55" s="324">
        <f t="shared" ref="AL55" si="152">SUM(AL44:AL53)</f>
        <v>0</v>
      </c>
      <c r="AM55" s="325"/>
      <c r="AN55" s="324">
        <f t="shared" ref="AN55" si="153">SUM(AN44:AN53)</f>
        <v>0</v>
      </c>
      <c r="AO55" s="325"/>
      <c r="AP55" s="324">
        <f t="shared" ref="AP55" si="154">SUM(AP44:AP53)</f>
        <v>0</v>
      </c>
      <c r="AQ55" s="325"/>
      <c r="AR55" s="324">
        <f t="shared" ref="AR55" si="155">SUM(AR44:AR53)</f>
        <v>0</v>
      </c>
      <c r="AS55" s="325"/>
      <c r="AT55" s="324">
        <f t="shared" ref="AT55" si="156">SUM(AT44:AT53)</f>
        <v>0</v>
      </c>
      <c r="AU55" s="325"/>
      <c r="AV55" s="324">
        <f t="shared" ref="AV55" si="157">SUM(AV44:AV53)</f>
        <v>0</v>
      </c>
      <c r="AW55" s="325"/>
      <c r="AX55" s="324">
        <f t="shared" ref="AX55" si="158">SUM(AX44:AX53)</f>
        <v>0</v>
      </c>
      <c r="AY55" s="325"/>
      <c r="AZ55" s="324">
        <f t="shared" ref="AZ55" si="159">SUM(AZ44:AZ53)</f>
        <v>0</v>
      </c>
      <c r="BA55" s="325"/>
      <c r="BB55" s="324">
        <f t="shared" ref="BB55" si="160">SUM(BB44:BB53)</f>
        <v>0</v>
      </c>
      <c r="BC55" s="325"/>
      <c r="BD55" s="324">
        <f t="shared" ref="BD55" si="161">SUM(BD44:BD53)</f>
        <v>0</v>
      </c>
      <c r="BE55" s="325"/>
      <c r="BF55" s="324">
        <f t="shared" ref="BF55" si="162">SUM(BF44:BF53)</f>
        <v>0</v>
      </c>
      <c r="BG55" s="325"/>
      <c r="BH55" s="324">
        <f>SUM(BF44:BH53)</f>
        <v>0</v>
      </c>
      <c r="BI55" s="325"/>
    </row>
    <row r="56" spans="1:61" s="98" customFormat="1" ht="19" thickTop="1">
      <c r="A56" s="100"/>
      <c r="B56" s="337" t="s">
        <v>89</v>
      </c>
      <c r="C56" s="170">
        <f>設定!F5</f>
        <v>0</v>
      </c>
      <c r="D56" s="146"/>
      <c r="E56" s="163"/>
      <c r="F56" s="146"/>
      <c r="G56" s="163"/>
      <c r="H56" s="146"/>
      <c r="I56" s="163"/>
      <c r="J56" s="146"/>
      <c r="K56" s="163"/>
      <c r="L56" s="146"/>
      <c r="M56" s="163"/>
      <c r="N56" s="146"/>
      <c r="O56" s="163"/>
      <c r="P56" s="146"/>
      <c r="Q56" s="163"/>
      <c r="R56" s="146"/>
      <c r="S56" s="163"/>
      <c r="T56" s="146"/>
      <c r="U56" s="163"/>
      <c r="V56" s="146"/>
      <c r="W56" s="163"/>
      <c r="X56" s="146"/>
      <c r="Y56" s="163"/>
      <c r="Z56" s="146"/>
      <c r="AA56" s="163"/>
      <c r="AB56" s="146"/>
      <c r="AC56" s="163"/>
      <c r="AD56" s="146"/>
      <c r="AE56" s="163"/>
      <c r="AF56" s="146"/>
      <c r="AG56" s="163"/>
      <c r="AH56" s="146"/>
      <c r="AI56" s="163"/>
      <c r="AJ56" s="146"/>
      <c r="AK56" s="163"/>
      <c r="AL56" s="146"/>
      <c r="AM56" s="163"/>
      <c r="AN56" s="146"/>
      <c r="AO56" s="163"/>
      <c r="AP56" s="146"/>
      <c r="AQ56" s="163"/>
      <c r="AR56" s="146"/>
      <c r="AS56" s="163"/>
      <c r="AT56" s="146"/>
      <c r="AU56" s="163"/>
      <c r="AV56" s="146"/>
      <c r="AW56" s="163"/>
      <c r="AX56" s="146"/>
      <c r="AY56" s="163"/>
      <c r="AZ56" s="146"/>
      <c r="BA56" s="163"/>
      <c r="BB56" s="146"/>
      <c r="BC56" s="163"/>
      <c r="BD56" s="146"/>
      <c r="BE56" s="163"/>
      <c r="BF56" s="146"/>
      <c r="BG56" s="163"/>
      <c r="BH56" s="146"/>
      <c r="BI56" s="163"/>
    </row>
    <row r="57" spans="1:61" s="98" customFormat="1">
      <c r="A57" s="100"/>
      <c r="B57" s="337"/>
      <c r="C57" s="110">
        <f>設定!F6</f>
        <v>0</v>
      </c>
      <c r="D57" s="143"/>
      <c r="E57" s="160"/>
      <c r="F57" s="143"/>
      <c r="G57" s="160"/>
      <c r="H57" s="143"/>
      <c r="I57" s="160"/>
      <c r="J57" s="143"/>
      <c r="K57" s="160"/>
      <c r="L57" s="143"/>
      <c r="M57" s="160"/>
      <c r="N57" s="143"/>
      <c r="O57" s="160"/>
      <c r="P57" s="143"/>
      <c r="Q57" s="160"/>
      <c r="R57" s="143"/>
      <c r="S57" s="160"/>
      <c r="T57" s="143"/>
      <c r="U57" s="160"/>
      <c r="V57" s="143"/>
      <c r="W57" s="160"/>
      <c r="X57" s="143"/>
      <c r="Y57" s="160"/>
      <c r="Z57" s="143"/>
      <c r="AA57" s="160"/>
      <c r="AB57" s="143"/>
      <c r="AC57" s="160"/>
      <c r="AD57" s="143"/>
      <c r="AE57" s="160"/>
      <c r="AF57" s="143"/>
      <c r="AG57" s="160"/>
      <c r="AH57" s="143"/>
      <c r="AI57" s="160"/>
      <c r="AJ57" s="143"/>
      <c r="AK57" s="160"/>
      <c r="AL57" s="143"/>
      <c r="AM57" s="160"/>
      <c r="AN57" s="143"/>
      <c r="AO57" s="160"/>
      <c r="AP57" s="143"/>
      <c r="AQ57" s="160"/>
      <c r="AR57" s="143"/>
      <c r="AS57" s="160"/>
      <c r="AT57" s="143"/>
      <c r="AU57" s="160"/>
      <c r="AV57" s="143"/>
      <c r="AW57" s="160"/>
      <c r="AX57" s="143"/>
      <c r="AY57" s="160"/>
      <c r="AZ57" s="143"/>
      <c r="BA57" s="160"/>
      <c r="BB57" s="143"/>
      <c r="BC57" s="160"/>
      <c r="BD57" s="143"/>
      <c r="BE57" s="160"/>
      <c r="BF57" s="143"/>
      <c r="BG57" s="160"/>
      <c r="BH57" s="143"/>
      <c r="BI57" s="160"/>
    </row>
    <row r="58" spans="1:61" s="98" customFormat="1">
      <c r="A58" s="100"/>
      <c r="B58" s="337"/>
      <c r="C58" s="114">
        <f>設定!F7</f>
        <v>0</v>
      </c>
      <c r="D58" s="149"/>
      <c r="E58" s="164"/>
      <c r="F58" s="149"/>
      <c r="G58" s="164"/>
      <c r="H58" s="149"/>
      <c r="I58" s="164"/>
      <c r="J58" s="149"/>
      <c r="K58" s="164"/>
      <c r="L58" s="149"/>
      <c r="M58" s="164"/>
      <c r="N58" s="149"/>
      <c r="O58" s="164"/>
      <c r="P58" s="149"/>
      <c r="Q58" s="164"/>
      <c r="R58" s="149"/>
      <c r="S58" s="164"/>
      <c r="T58" s="149"/>
      <c r="U58" s="164"/>
      <c r="V58" s="149"/>
      <c r="W58" s="164"/>
      <c r="X58" s="149"/>
      <c r="Y58" s="164"/>
      <c r="Z58" s="149"/>
      <c r="AA58" s="164"/>
      <c r="AB58" s="149"/>
      <c r="AC58" s="164"/>
      <c r="AD58" s="149"/>
      <c r="AE58" s="164"/>
      <c r="AF58" s="149"/>
      <c r="AG58" s="164"/>
      <c r="AH58" s="149"/>
      <c r="AI58" s="164"/>
      <c r="AJ58" s="149"/>
      <c r="AK58" s="164"/>
      <c r="AL58" s="149"/>
      <c r="AM58" s="164"/>
      <c r="AN58" s="149"/>
      <c r="AO58" s="164"/>
      <c r="AP58" s="149"/>
      <c r="AQ58" s="164"/>
      <c r="AR58" s="149"/>
      <c r="AS58" s="164"/>
      <c r="AT58" s="149"/>
      <c r="AU58" s="164"/>
      <c r="AV58" s="149"/>
      <c r="AW58" s="164"/>
      <c r="AX58" s="149"/>
      <c r="AY58" s="164"/>
      <c r="AZ58" s="149"/>
      <c r="BA58" s="164"/>
      <c r="BB58" s="149"/>
      <c r="BC58" s="164"/>
      <c r="BD58" s="149"/>
      <c r="BE58" s="164"/>
      <c r="BF58" s="149"/>
      <c r="BG58" s="164"/>
      <c r="BH58" s="149"/>
      <c r="BI58" s="164"/>
    </row>
    <row r="59" spans="1:61" s="98" customFormat="1">
      <c r="A59" s="100"/>
      <c r="B59" s="337"/>
      <c r="C59" s="110">
        <f>設定!F8</f>
        <v>0</v>
      </c>
      <c r="D59" s="143"/>
      <c r="E59" s="160"/>
      <c r="F59" s="143"/>
      <c r="G59" s="160"/>
      <c r="H59" s="143"/>
      <c r="I59" s="160"/>
      <c r="J59" s="143"/>
      <c r="K59" s="160"/>
      <c r="L59" s="143"/>
      <c r="M59" s="160"/>
      <c r="N59" s="143"/>
      <c r="O59" s="160"/>
      <c r="P59" s="143"/>
      <c r="Q59" s="160"/>
      <c r="R59" s="143"/>
      <c r="S59" s="160"/>
      <c r="T59" s="143"/>
      <c r="U59" s="160"/>
      <c r="V59" s="143"/>
      <c r="W59" s="160"/>
      <c r="X59" s="143"/>
      <c r="Y59" s="160"/>
      <c r="Z59" s="143"/>
      <c r="AA59" s="160"/>
      <c r="AB59" s="143"/>
      <c r="AC59" s="160"/>
      <c r="AD59" s="143"/>
      <c r="AE59" s="160"/>
      <c r="AF59" s="143"/>
      <c r="AG59" s="160"/>
      <c r="AH59" s="143"/>
      <c r="AI59" s="160"/>
      <c r="AJ59" s="143"/>
      <c r="AK59" s="160"/>
      <c r="AL59" s="143"/>
      <c r="AM59" s="160"/>
      <c r="AN59" s="143"/>
      <c r="AO59" s="160"/>
      <c r="AP59" s="143"/>
      <c r="AQ59" s="160"/>
      <c r="AR59" s="143"/>
      <c r="AS59" s="160"/>
      <c r="AT59" s="143"/>
      <c r="AU59" s="160"/>
      <c r="AV59" s="143"/>
      <c r="AW59" s="160"/>
      <c r="AX59" s="143"/>
      <c r="AY59" s="160"/>
      <c r="AZ59" s="143"/>
      <c r="BA59" s="160"/>
      <c r="BB59" s="143"/>
      <c r="BC59" s="160"/>
      <c r="BD59" s="143"/>
      <c r="BE59" s="160"/>
      <c r="BF59" s="143"/>
      <c r="BG59" s="160"/>
      <c r="BH59" s="143"/>
      <c r="BI59" s="160"/>
    </row>
    <row r="60" spans="1:61" s="98" customFormat="1">
      <c r="A60" s="100"/>
      <c r="B60" s="337"/>
      <c r="C60" s="114">
        <f>設定!F9</f>
        <v>0</v>
      </c>
      <c r="D60" s="149"/>
      <c r="E60" s="164"/>
      <c r="F60" s="149"/>
      <c r="G60" s="164"/>
      <c r="H60" s="149"/>
      <c r="I60" s="164"/>
      <c r="J60" s="149"/>
      <c r="K60" s="164"/>
      <c r="L60" s="149"/>
      <c r="M60" s="164"/>
      <c r="N60" s="149"/>
      <c r="O60" s="164"/>
      <c r="P60" s="149"/>
      <c r="Q60" s="164"/>
      <c r="R60" s="149"/>
      <c r="S60" s="164"/>
      <c r="T60" s="149"/>
      <c r="U60" s="164"/>
      <c r="V60" s="149"/>
      <c r="W60" s="164"/>
      <c r="X60" s="149"/>
      <c r="Y60" s="164"/>
      <c r="Z60" s="149"/>
      <c r="AA60" s="164"/>
      <c r="AB60" s="149"/>
      <c r="AC60" s="164"/>
      <c r="AD60" s="149"/>
      <c r="AE60" s="164"/>
      <c r="AF60" s="149"/>
      <c r="AG60" s="164"/>
      <c r="AH60" s="149"/>
      <c r="AI60" s="164"/>
      <c r="AJ60" s="149"/>
      <c r="AK60" s="164"/>
      <c r="AL60" s="149"/>
      <c r="AM60" s="164"/>
      <c r="AN60" s="149"/>
      <c r="AO60" s="164"/>
      <c r="AP60" s="149"/>
      <c r="AQ60" s="164"/>
      <c r="AR60" s="149"/>
      <c r="AS60" s="164"/>
      <c r="AT60" s="149"/>
      <c r="AU60" s="164"/>
      <c r="AV60" s="149"/>
      <c r="AW60" s="164"/>
      <c r="AX60" s="149"/>
      <c r="AY60" s="164"/>
      <c r="AZ60" s="149"/>
      <c r="BA60" s="164"/>
      <c r="BB60" s="149"/>
      <c r="BC60" s="164"/>
      <c r="BD60" s="149"/>
      <c r="BE60" s="164"/>
      <c r="BF60" s="149"/>
      <c r="BG60" s="164"/>
      <c r="BH60" s="149"/>
      <c r="BI60" s="164"/>
    </row>
    <row r="61" spans="1:61" s="98" customFormat="1">
      <c r="A61" s="100"/>
      <c r="B61" s="337"/>
      <c r="C61" s="110">
        <f>設定!F10</f>
        <v>0</v>
      </c>
      <c r="D61" s="143"/>
      <c r="E61" s="160"/>
      <c r="F61" s="143"/>
      <c r="G61" s="160"/>
      <c r="H61" s="143"/>
      <c r="I61" s="160"/>
      <c r="J61" s="143"/>
      <c r="K61" s="160"/>
      <c r="L61" s="143"/>
      <c r="M61" s="160"/>
      <c r="N61" s="143"/>
      <c r="O61" s="160"/>
      <c r="P61" s="143"/>
      <c r="Q61" s="160"/>
      <c r="R61" s="143"/>
      <c r="S61" s="160"/>
      <c r="T61" s="143"/>
      <c r="U61" s="160"/>
      <c r="V61" s="143"/>
      <c r="W61" s="160"/>
      <c r="X61" s="143"/>
      <c r="Y61" s="160"/>
      <c r="Z61" s="143"/>
      <c r="AA61" s="160"/>
      <c r="AB61" s="143"/>
      <c r="AC61" s="160"/>
      <c r="AD61" s="143"/>
      <c r="AE61" s="160"/>
      <c r="AF61" s="143"/>
      <c r="AG61" s="160"/>
      <c r="AH61" s="143"/>
      <c r="AI61" s="160"/>
      <c r="AJ61" s="143"/>
      <c r="AK61" s="160"/>
      <c r="AL61" s="143"/>
      <c r="AM61" s="160"/>
      <c r="AN61" s="143"/>
      <c r="AO61" s="160"/>
      <c r="AP61" s="143"/>
      <c r="AQ61" s="160"/>
      <c r="AR61" s="143"/>
      <c r="AS61" s="160"/>
      <c r="AT61" s="143"/>
      <c r="AU61" s="160"/>
      <c r="AV61" s="143"/>
      <c r="AW61" s="160"/>
      <c r="AX61" s="143"/>
      <c r="AY61" s="160"/>
      <c r="AZ61" s="143"/>
      <c r="BA61" s="160"/>
      <c r="BB61" s="143"/>
      <c r="BC61" s="160"/>
      <c r="BD61" s="143"/>
      <c r="BE61" s="160"/>
      <c r="BF61" s="143"/>
      <c r="BG61" s="160"/>
      <c r="BH61" s="143"/>
      <c r="BI61" s="160"/>
    </row>
    <row r="62" spans="1:61" s="98" customFormat="1">
      <c r="A62" s="100"/>
      <c r="B62" s="337"/>
      <c r="C62" s="114">
        <f>設定!F11</f>
        <v>0</v>
      </c>
      <c r="D62" s="149"/>
      <c r="E62" s="164"/>
      <c r="F62" s="149"/>
      <c r="G62" s="164"/>
      <c r="H62" s="149"/>
      <c r="I62" s="164"/>
      <c r="J62" s="149"/>
      <c r="K62" s="164"/>
      <c r="L62" s="149"/>
      <c r="M62" s="164"/>
      <c r="N62" s="149"/>
      <c r="O62" s="164"/>
      <c r="P62" s="149"/>
      <c r="Q62" s="164"/>
      <c r="R62" s="149"/>
      <c r="S62" s="164"/>
      <c r="T62" s="149"/>
      <c r="U62" s="164"/>
      <c r="V62" s="149"/>
      <c r="W62" s="164"/>
      <c r="X62" s="149"/>
      <c r="Y62" s="164"/>
      <c r="Z62" s="149"/>
      <c r="AA62" s="164"/>
      <c r="AB62" s="149"/>
      <c r="AC62" s="164"/>
      <c r="AD62" s="149"/>
      <c r="AE62" s="164"/>
      <c r="AF62" s="149"/>
      <c r="AG62" s="164"/>
      <c r="AH62" s="149"/>
      <c r="AI62" s="164"/>
      <c r="AJ62" s="149"/>
      <c r="AK62" s="164"/>
      <c r="AL62" s="149"/>
      <c r="AM62" s="164"/>
      <c r="AN62" s="149"/>
      <c r="AO62" s="164"/>
      <c r="AP62" s="149"/>
      <c r="AQ62" s="164"/>
      <c r="AR62" s="149"/>
      <c r="AS62" s="164"/>
      <c r="AT62" s="149"/>
      <c r="AU62" s="164"/>
      <c r="AV62" s="149"/>
      <c r="AW62" s="164"/>
      <c r="AX62" s="149"/>
      <c r="AY62" s="164"/>
      <c r="AZ62" s="149"/>
      <c r="BA62" s="164"/>
      <c r="BB62" s="149"/>
      <c r="BC62" s="164"/>
      <c r="BD62" s="149"/>
      <c r="BE62" s="164"/>
      <c r="BF62" s="149"/>
      <c r="BG62" s="164"/>
      <c r="BH62" s="149"/>
      <c r="BI62" s="164"/>
    </row>
    <row r="63" spans="1:61" s="98" customFormat="1">
      <c r="A63" s="100"/>
      <c r="B63" s="337"/>
      <c r="C63" s="110">
        <f>設定!F12</f>
        <v>0</v>
      </c>
      <c r="D63" s="143"/>
      <c r="E63" s="160"/>
      <c r="F63" s="143"/>
      <c r="G63" s="160"/>
      <c r="H63" s="143"/>
      <c r="I63" s="160"/>
      <c r="J63" s="143"/>
      <c r="K63" s="160"/>
      <c r="L63" s="143"/>
      <c r="M63" s="160"/>
      <c r="N63" s="143"/>
      <c r="O63" s="160"/>
      <c r="P63" s="143"/>
      <c r="Q63" s="160"/>
      <c r="R63" s="143"/>
      <c r="S63" s="160"/>
      <c r="T63" s="143"/>
      <c r="U63" s="160"/>
      <c r="V63" s="143"/>
      <c r="W63" s="160"/>
      <c r="X63" s="143"/>
      <c r="Y63" s="160"/>
      <c r="Z63" s="143"/>
      <c r="AA63" s="160"/>
      <c r="AB63" s="143"/>
      <c r="AC63" s="160"/>
      <c r="AD63" s="143"/>
      <c r="AE63" s="160"/>
      <c r="AF63" s="143"/>
      <c r="AG63" s="160"/>
      <c r="AH63" s="143"/>
      <c r="AI63" s="160"/>
      <c r="AJ63" s="143"/>
      <c r="AK63" s="160"/>
      <c r="AL63" s="143"/>
      <c r="AM63" s="160"/>
      <c r="AN63" s="143"/>
      <c r="AO63" s="160"/>
      <c r="AP63" s="143"/>
      <c r="AQ63" s="160"/>
      <c r="AR63" s="143"/>
      <c r="AS63" s="160"/>
      <c r="AT63" s="143"/>
      <c r="AU63" s="160"/>
      <c r="AV63" s="143"/>
      <c r="AW63" s="160"/>
      <c r="AX63" s="143"/>
      <c r="AY63" s="160"/>
      <c r="AZ63" s="143"/>
      <c r="BA63" s="160"/>
      <c r="BB63" s="143"/>
      <c r="BC63" s="160"/>
      <c r="BD63" s="143"/>
      <c r="BE63" s="160"/>
      <c r="BF63" s="143"/>
      <c r="BG63" s="160"/>
      <c r="BH63" s="143"/>
      <c r="BI63" s="160"/>
    </row>
    <row r="64" spans="1:61" s="98" customFormat="1">
      <c r="A64" s="100"/>
      <c r="B64" s="337"/>
      <c r="C64" s="114">
        <f>設定!F13</f>
        <v>0</v>
      </c>
      <c r="D64" s="149"/>
      <c r="E64" s="164"/>
      <c r="F64" s="149"/>
      <c r="G64" s="164"/>
      <c r="H64" s="149"/>
      <c r="I64" s="164"/>
      <c r="J64" s="149"/>
      <c r="K64" s="164"/>
      <c r="L64" s="149"/>
      <c r="M64" s="164"/>
      <c r="N64" s="149"/>
      <c r="O64" s="164"/>
      <c r="P64" s="149"/>
      <c r="Q64" s="164"/>
      <c r="R64" s="149"/>
      <c r="S64" s="164"/>
      <c r="T64" s="149"/>
      <c r="U64" s="164"/>
      <c r="V64" s="149"/>
      <c r="W64" s="164"/>
      <c r="X64" s="149"/>
      <c r="Y64" s="164"/>
      <c r="Z64" s="149"/>
      <c r="AA64" s="164"/>
      <c r="AB64" s="149"/>
      <c r="AC64" s="164"/>
      <c r="AD64" s="149"/>
      <c r="AE64" s="164"/>
      <c r="AF64" s="149"/>
      <c r="AG64" s="164"/>
      <c r="AH64" s="149"/>
      <c r="AI64" s="164"/>
      <c r="AJ64" s="149"/>
      <c r="AK64" s="164"/>
      <c r="AL64" s="149"/>
      <c r="AM64" s="164"/>
      <c r="AN64" s="149"/>
      <c r="AO64" s="164"/>
      <c r="AP64" s="149"/>
      <c r="AQ64" s="164"/>
      <c r="AR64" s="149"/>
      <c r="AS64" s="164"/>
      <c r="AT64" s="149"/>
      <c r="AU64" s="164"/>
      <c r="AV64" s="149"/>
      <c r="AW64" s="164"/>
      <c r="AX64" s="149"/>
      <c r="AY64" s="164"/>
      <c r="AZ64" s="149"/>
      <c r="BA64" s="164"/>
      <c r="BB64" s="149"/>
      <c r="BC64" s="164"/>
      <c r="BD64" s="149"/>
      <c r="BE64" s="164"/>
      <c r="BF64" s="149"/>
      <c r="BG64" s="164"/>
      <c r="BH64" s="149"/>
      <c r="BI64" s="164"/>
    </row>
    <row r="65" spans="1:61" s="98" customFormat="1">
      <c r="A65" s="100"/>
      <c r="B65" s="337"/>
      <c r="C65" s="151">
        <f>設定!F14</f>
        <v>0</v>
      </c>
      <c r="D65" s="169"/>
      <c r="E65" s="160"/>
      <c r="F65" s="169"/>
      <c r="G65" s="160"/>
      <c r="H65" s="169"/>
      <c r="I65" s="160"/>
      <c r="J65" s="169"/>
      <c r="K65" s="160"/>
      <c r="L65" s="169"/>
      <c r="M65" s="160"/>
      <c r="N65" s="169"/>
      <c r="O65" s="160"/>
      <c r="P65" s="169"/>
      <c r="Q65" s="160"/>
      <c r="R65" s="169"/>
      <c r="S65" s="160"/>
      <c r="T65" s="169"/>
      <c r="U65" s="160"/>
      <c r="V65" s="169"/>
      <c r="W65" s="160"/>
      <c r="X65" s="169"/>
      <c r="Y65" s="160"/>
      <c r="Z65" s="169"/>
      <c r="AA65" s="160"/>
      <c r="AB65" s="169"/>
      <c r="AC65" s="160"/>
      <c r="AD65" s="169"/>
      <c r="AE65" s="160"/>
      <c r="AF65" s="169"/>
      <c r="AG65" s="160"/>
      <c r="AH65" s="169"/>
      <c r="AI65" s="160"/>
      <c r="AJ65" s="169"/>
      <c r="AK65" s="160"/>
      <c r="AL65" s="169"/>
      <c r="AM65" s="160"/>
      <c r="AN65" s="169"/>
      <c r="AO65" s="160"/>
      <c r="AP65" s="169"/>
      <c r="AQ65" s="160"/>
      <c r="AR65" s="169"/>
      <c r="AS65" s="160"/>
      <c r="AT65" s="169"/>
      <c r="AU65" s="160"/>
      <c r="AV65" s="169"/>
      <c r="AW65" s="160"/>
      <c r="AX65" s="169"/>
      <c r="AY65" s="160"/>
      <c r="AZ65" s="169"/>
      <c r="BA65" s="160"/>
      <c r="BB65" s="169"/>
      <c r="BC65" s="160"/>
      <c r="BD65" s="169"/>
      <c r="BE65" s="160"/>
      <c r="BF65" s="169"/>
      <c r="BG65" s="160"/>
      <c r="BH65" s="169"/>
      <c r="BI65" s="160"/>
    </row>
    <row r="66" spans="1:61" s="98" customFormat="1" ht="19" thickBot="1">
      <c r="A66" s="100"/>
      <c r="B66" s="337"/>
      <c r="C66" s="144" t="s">
        <v>87</v>
      </c>
      <c r="D66" s="333"/>
      <c r="E66" s="334"/>
      <c r="F66" s="333"/>
      <c r="G66" s="334"/>
      <c r="H66" s="333"/>
      <c r="I66" s="334"/>
      <c r="J66" s="333"/>
      <c r="K66" s="334"/>
      <c r="L66" s="333"/>
      <c r="M66" s="334"/>
      <c r="N66" s="333"/>
      <c r="O66" s="334"/>
      <c r="P66" s="333"/>
      <c r="Q66" s="334"/>
      <c r="R66" s="333"/>
      <c r="S66" s="334"/>
      <c r="T66" s="333"/>
      <c r="U66" s="334"/>
      <c r="V66" s="333"/>
      <c r="W66" s="334"/>
      <c r="X66" s="333"/>
      <c r="Y66" s="334"/>
      <c r="Z66" s="333"/>
      <c r="AA66" s="334"/>
      <c r="AB66" s="333"/>
      <c r="AC66" s="334"/>
      <c r="AD66" s="333"/>
      <c r="AE66" s="334"/>
      <c r="AF66" s="333"/>
      <c r="AG66" s="334"/>
      <c r="AH66" s="333"/>
      <c r="AI66" s="334"/>
      <c r="AJ66" s="333"/>
      <c r="AK66" s="334"/>
      <c r="AL66" s="333"/>
      <c r="AM66" s="334"/>
      <c r="AN66" s="333"/>
      <c r="AO66" s="334"/>
      <c r="AP66" s="333"/>
      <c r="AQ66" s="334"/>
      <c r="AR66" s="333"/>
      <c r="AS66" s="334"/>
      <c r="AT66" s="333"/>
      <c r="AU66" s="334"/>
      <c r="AV66" s="333"/>
      <c r="AW66" s="334"/>
      <c r="AX66" s="333"/>
      <c r="AY66" s="334"/>
      <c r="AZ66" s="333"/>
      <c r="BA66" s="334"/>
      <c r="BB66" s="333"/>
      <c r="BC66" s="334"/>
      <c r="BD66" s="333"/>
      <c r="BE66" s="334"/>
      <c r="BF66" s="333"/>
      <c r="BG66" s="334"/>
      <c r="BH66" s="333"/>
      <c r="BI66" s="334"/>
    </row>
    <row r="67" spans="1:61" s="98" customFormat="1" ht="20" thickTop="1" thickBot="1">
      <c r="A67" s="100"/>
      <c r="B67" s="338"/>
      <c r="C67" s="152" t="s">
        <v>88</v>
      </c>
      <c r="D67" s="324">
        <f>SUM(D56:D65)</f>
        <v>0</v>
      </c>
      <c r="E67" s="325"/>
      <c r="F67" s="324">
        <f>SUM(F56:F65)</f>
        <v>0</v>
      </c>
      <c r="G67" s="325"/>
      <c r="H67" s="324">
        <f t="shared" ref="H67" si="163">SUM(H56:H65)</f>
        <v>0</v>
      </c>
      <c r="I67" s="325"/>
      <c r="J67" s="324">
        <f t="shared" ref="J67" si="164">SUM(J56:J65)</f>
        <v>0</v>
      </c>
      <c r="K67" s="325"/>
      <c r="L67" s="324">
        <f t="shared" ref="L67" si="165">SUM(L56:L65)</f>
        <v>0</v>
      </c>
      <c r="M67" s="325"/>
      <c r="N67" s="324">
        <f t="shared" ref="N67" si="166">SUM(N56:N65)</f>
        <v>0</v>
      </c>
      <c r="O67" s="325"/>
      <c r="P67" s="324">
        <f t="shared" ref="P67" si="167">SUM(P56:P65)</f>
        <v>0</v>
      </c>
      <c r="Q67" s="325"/>
      <c r="R67" s="324">
        <f t="shared" ref="R67" si="168">SUM(R56:R65)</f>
        <v>0</v>
      </c>
      <c r="S67" s="325"/>
      <c r="T67" s="324">
        <f t="shared" ref="T67" si="169">SUM(T56:T65)</f>
        <v>0</v>
      </c>
      <c r="U67" s="325"/>
      <c r="V67" s="324">
        <f t="shared" ref="V67" si="170">SUM(V56:V65)</f>
        <v>0</v>
      </c>
      <c r="W67" s="325"/>
      <c r="X67" s="324">
        <f t="shared" ref="X67" si="171">SUM(X56:X65)</f>
        <v>0</v>
      </c>
      <c r="Y67" s="325"/>
      <c r="Z67" s="324">
        <f t="shared" ref="Z67" si="172">SUM(Z56:Z65)</f>
        <v>0</v>
      </c>
      <c r="AA67" s="325"/>
      <c r="AB67" s="324">
        <f t="shared" ref="AB67" si="173">SUM(AB56:AB65)</f>
        <v>0</v>
      </c>
      <c r="AC67" s="325"/>
      <c r="AD67" s="324">
        <f t="shared" ref="AD67" si="174">SUM(AD56:AD65)</f>
        <v>0</v>
      </c>
      <c r="AE67" s="325"/>
      <c r="AF67" s="324">
        <f t="shared" ref="AF67" si="175">SUM(AF56:AF65)</f>
        <v>0</v>
      </c>
      <c r="AG67" s="325"/>
      <c r="AH67" s="324">
        <f t="shared" ref="AH67" si="176">SUM(AH56:AH65)</f>
        <v>0</v>
      </c>
      <c r="AI67" s="325"/>
      <c r="AJ67" s="324">
        <f t="shared" ref="AJ67" si="177">SUM(AJ56:AJ65)</f>
        <v>0</v>
      </c>
      <c r="AK67" s="325"/>
      <c r="AL67" s="324">
        <f t="shared" ref="AL67" si="178">SUM(AL56:AL65)</f>
        <v>0</v>
      </c>
      <c r="AM67" s="325"/>
      <c r="AN67" s="324">
        <f t="shared" ref="AN67" si="179">SUM(AN56:AN65)</f>
        <v>0</v>
      </c>
      <c r="AO67" s="325"/>
      <c r="AP67" s="324">
        <f t="shared" ref="AP67" si="180">SUM(AP56:AP65)</f>
        <v>0</v>
      </c>
      <c r="AQ67" s="325"/>
      <c r="AR67" s="324">
        <f t="shared" ref="AR67" si="181">SUM(AR56:AR65)</f>
        <v>0</v>
      </c>
      <c r="AS67" s="325"/>
      <c r="AT67" s="324">
        <f t="shared" ref="AT67" si="182">SUM(AT56:AT65)</f>
        <v>0</v>
      </c>
      <c r="AU67" s="325"/>
      <c r="AV67" s="324">
        <f t="shared" ref="AV67" si="183">SUM(AV56:AV65)</f>
        <v>0</v>
      </c>
      <c r="AW67" s="325"/>
      <c r="AX67" s="324">
        <f t="shared" ref="AX67" si="184">SUM(AX56:AX65)</f>
        <v>0</v>
      </c>
      <c r="AY67" s="325"/>
      <c r="AZ67" s="324">
        <f t="shared" ref="AZ67" si="185">SUM(AZ56:AZ65)</f>
        <v>0</v>
      </c>
      <c r="BA67" s="325"/>
      <c r="BB67" s="324">
        <f t="shared" ref="BB67" si="186">SUM(BB56:BB65)</f>
        <v>0</v>
      </c>
      <c r="BC67" s="325"/>
      <c r="BD67" s="324">
        <f t="shared" ref="BD67" si="187">SUM(BD56:BD65)</f>
        <v>0</v>
      </c>
      <c r="BE67" s="325"/>
      <c r="BF67" s="324">
        <f t="shared" ref="BF67" si="188">SUM(BF56:BF65)</f>
        <v>0</v>
      </c>
      <c r="BG67" s="325"/>
      <c r="BH67" s="324">
        <f t="shared" ref="BH67" si="189">SUM(BH56:BH65)</f>
        <v>0</v>
      </c>
      <c r="BI67" s="325"/>
    </row>
    <row r="68" spans="1:61" s="98" customFormat="1" ht="19" thickTop="1">
      <c r="A68" s="100"/>
      <c r="B68" s="337" t="s">
        <v>5</v>
      </c>
      <c r="C68" s="170">
        <f>設定!H5</f>
        <v>0</v>
      </c>
      <c r="D68" s="146"/>
      <c r="E68" s="163"/>
      <c r="F68" s="146"/>
      <c r="G68" s="163"/>
      <c r="H68" s="146"/>
      <c r="I68" s="163"/>
      <c r="J68" s="146"/>
      <c r="K68" s="163"/>
      <c r="L68" s="146"/>
      <c r="M68" s="163"/>
      <c r="N68" s="146"/>
      <c r="O68" s="163"/>
      <c r="P68" s="146"/>
      <c r="Q68" s="163"/>
      <c r="R68" s="146"/>
      <c r="S68" s="163"/>
      <c r="T68" s="146"/>
      <c r="U68" s="163"/>
      <c r="V68" s="146"/>
      <c r="W68" s="163"/>
      <c r="X68" s="146"/>
      <c r="Y68" s="163"/>
      <c r="Z68" s="146"/>
      <c r="AA68" s="163"/>
      <c r="AB68" s="146"/>
      <c r="AC68" s="163"/>
      <c r="AD68" s="146"/>
      <c r="AE68" s="163"/>
      <c r="AF68" s="146"/>
      <c r="AG68" s="163"/>
      <c r="AH68" s="146"/>
      <c r="AI68" s="163"/>
      <c r="AJ68" s="146"/>
      <c r="AK68" s="163"/>
      <c r="AL68" s="146"/>
      <c r="AM68" s="163"/>
      <c r="AN68" s="146"/>
      <c r="AO68" s="163"/>
      <c r="AP68" s="146"/>
      <c r="AQ68" s="163"/>
      <c r="AR68" s="146"/>
      <c r="AS68" s="163"/>
      <c r="AT68" s="146"/>
      <c r="AU68" s="163"/>
      <c r="AV68" s="146"/>
      <c r="AW68" s="163"/>
      <c r="AX68" s="146"/>
      <c r="AY68" s="163"/>
      <c r="AZ68" s="146"/>
      <c r="BA68" s="163"/>
      <c r="BB68" s="146"/>
      <c r="BC68" s="163"/>
      <c r="BD68" s="146"/>
      <c r="BE68" s="163"/>
      <c r="BF68" s="146"/>
      <c r="BG68" s="163"/>
      <c r="BH68" s="146"/>
      <c r="BI68" s="163"/>
    </row>
    <row r="69" spans="1:61" s="98" customFormat="1">
      <c r="A69" s="100"/>
      <c r="B69" s="337"/>
      <c r="C69" s="110">
        <f>設定!H6</f>
        <v>0</v>
      </c>
      <c r="D69" s="143"/>
      <c r="E69" s="160"/>
      <c r="F69" s="143"/>
      <c r="G69" s="160"/>
      <c r="H69" s="143"/>
      <c r="I69" s="160"/>
      <c r="J69" s="143"/>
      <c r="K69" s="160"/>
      <c r="L69" s="143"/>
      <c r="M69" s="160"/>
      <c r="N69" s="143"/>
      <c r="O69" s="160"/>
      <c r="P69" s="143"/>
      <c r="Q69" s="160"/>
      <c r="R69" s="143"/>
      <c r="S69" s="160"/>
      <c r="T69" s="143"/>
      <c r="U69" s="160"/>
      <c r="V69" s="143"/>
      <c r="W69" s="160"/>
      <c r="X69" s="143"/>
      <c r="Y69" s="160"/>
      <c r="Z69" s="143"/>
      <c r="AA69" s="160"/>
      <c r="AB69" s="143"/>
      <c r="AC69" s="160"/>
      <c r="AD69" s="143"/>
      <c r="AE69" s="160"/>
      <c r="AF69" s="143"/>
      <c r="AG69" s="160"/>
      <c r="AH69" s="143"/>
      <c r="AI69" s="160"/>
      <c r="AJ69" s="143"/>
      <c r="AK69" s="160"/>
      <c r="AL69" s="143"/>
      <c r="AM69" s="160"/>
      <c r="AN69" s="143"/>
      <c r="AO69" s="160"/>
      <c r="AP69" s="143"/>
      <c r="AQ69" s="160"/>
      <c r="AR69" s="143"/>
      <c r="AS69" s="160"/>
      <c r="AT69" s="143"/>
      <c r="AU69" s="160"/>
      <c r="AV69" s="143"/>
      <c r="AW69" s="160"/>
      <c r="AX69" s="143"/>
      <c r="AY69" s="160"/>
      <c r="AZ69" s="143"/>
      <c r="BA69" s="160"/>
      <c r="BB69" s="143"/>
      <c r="BC69" s="160"/>
      <c r="BD69" s="143"/>
      <c r="BE69" s="160"/>
      <c r="BF69" s="143"/>
      <c r="BG69" s="160"/>
      <c r="BH69" s="143"/>
      <c r="BI69" s="160"/>
    </row>
    <row r="70" spans="1:61" s="98" customFormat="1">
      <c r="A70" s="100"/>
      <c r="B70" s="337"/>
      <c r="C70" s="114">
        <f>設定!H7</f>
        <v>0</v>
      </c>
      <c r="D70" s="149"/>
      <c r="E70" s="164"/>
      <c r="F70" s="149"/>
      <c r="G70" s="164"/>
      <c r="H70" s="149"/>
      <c r="I70" s="164"/>
      <c r="J70" s="149"/>
      <c r="K70" s="164"/>
      <c r="L70" s="149"/>
      <c r="M70" s="164"/>
      <c r="N70" s="149"/>
      <c r="O70" s="164"/>
      <c r="P70" s="149"/>
      <c r="Q70" s="164"/>
      <c r="R70" s="149"/>
      <c r="S70" s="164"/>
      <c r="T70" s="149"/>
      <c r="U70" s="164"/>
      <c r="V70" s="149"/>
      <c r="W70" s="164"/>
      <c r="X70" s="149"/>
      <c r="Y70" s="164"/>
      <c r="Z70" s="149"/>
      <c r="AA70" s="164"/>
      <c r="AB70" s="149"/>
      <c r="AC70" s="164"/>
      <c r="AD70" s="149"/>
      <c r="AE70" s="164"/>
      <c r="AF70" s="149"/>
      <c r="AG70" s="164"/>
      <c r="AH70" s="149"/>
      <c r="AI70" s="164"/>
      <c r="AJ70" s="149"/>
      <c r="AK70" s="164"/>
      <c r="AL70" s="149"/>
      <c r="AM70" s="164"/>
      <c r="AN70" s="149"/>
      <c r="AO70" s="164"/>
      <c r="AP70" s="149"/>
      <c r="AQ70" s="164"/>
      <c r="AR70" s="149"/>
      <c r="AS70" s="164"/>
      <c r="AT70" s="149"/>
      <c r="AU70" s="164"/>
      <c r="AV70" s="149"/>
      <c r="AW70" s="164"/>
      <c r="AX70" s="149"/>
      <c r="AY70" s="164"/>
      <c r="AZ70" s="149"/>
      <c r="BA70" s="164"/>
      <c r="BB70" s="149"/>
      <c r="BC70" s="164"/>
      <c r="BD70" s="149"/>
      <c r="BE70" s="164"/>
      <c r="BF70" s="149"/>
      <c r="BG70" s="164"/>
      <c r="BH70" s="149"/>
      <c r="BI70" s="164"/>
    </row>
    <row r="71" spans="1:61" s="98" customFormat="1">
      <c r="A71" s="100"/>
      <c r="B71" s="337"/>
      <c r="C71" s="110">
        <f>設定!H8</f>
        <v>0</v>
      </c>
      <c r="D71" s="143"/>
      <c r="E71" s="160"/>
      <c r="F71" s="143"/>
      <c r="G71" s="160"/>
      <c r="H71" s="143"/>
      <c r="I71" s="160"/>
      <c r="J71" s="143"/>
      <c r="K71" s="160"/>
      <c r="L71" s="143"/>
      <c r="M71" s="160"/>
      <c r="N71" s="143"/>
      <c r="O71" s="160"/>
      <c r="P71" s="143"/>
      <c r="Q71" s="160"/>
      <c r="R71" s="143"/>
      <c r="S71" s="160"/>
      <c r="T71" s="143"/>
      <c r="U71" s="160"/>
      <c r="V71" s="143"/>
      <c r="W71" s="160"/>
      <c r="X71" s="143"/>
      <c r="Y71" s="160"/>
      <c r="Z71" s="143"/>
      <c r="AA71" s="160"/>
      <c r="AB71" s="143"/>
      <c r="AC71" s="160"/>
      <c r="AD71" s="143"/>
      <c r="AE71" s="160"/>
      <c r="AF71" s="143"/>
      <c r="AG71" s="160"/>
      <c r="AH71" s="143"/>
      <c r="AI71" s="160"/>
      <c r="AJ71" s="143"/>
      <c r="AK71" s="160"/>
      <c r="AL71" s="143"/>
      <c r="AM71" s="160"/>
      <c r="AN71" s="143"/>
      <c r="AO71" s="160"/>
      <c r="AP71" s="143"/>
      <c r="AQ71" s="160"/>
      <c r="AR71" s="143"/>
      <c r="AS71" s="160"/>
      <c r="AT71" s="143"/>
      <c r="AU71" s="160"/>
      <c r="AV71" s="143"/>
      <c r="AW71" s="160"/>
      <c r="AX71" s="143"/>
      <c r="AY71" s="160"/>
      <c r="AZ71" s="143"/>
      <c r="BA71" s="160"/>
      <c r="BB71" s="143"/>
      <c r="BC71" s="160"/>
      <c r="BD71" s="143"/>
      <c r="BE71" s="160"/>
      <c r="BF71" s="143"/>
      <c r="BG71" s="160"/>
      <c r="BH71" s="143"/>
      <c r="BI71" s="160"/>
    </row>
    <row r="72" spans="1:61" s="98" customFormat="1">
      <c r="A72" s="100"/>
      <c r="B72" s="337"/>
      <c r="C72" s="114">
        <f>設定!H9</f>
        <v>0</v>
      </c>
      <c r="D72" s="149"/>
      <c r="E72" s="164"/>
      <c r="F72" s="149"/>
      <c r="G72" s="164"/>
      <c r="H72" s="149"/>
      <c r="I72" s="164"/>
      <c r="J72" s="149"/>
      <c r="K72" s="164"/>
      <c r="L72" s="149"/>
      <c r="M72" s="164"/>
      <c r="N72" s="149"/>
      <c r="O72" s="164"/>
      <c r="P72" s="149"/>
      <c r="Q72" s="164"/>
      <c r="R72" s="149"/>
      <c r="S72" s="164"/>
      <c r="T72" s="149"/>
      <c r="U72" s="164"/>
      <c r="V72" s="149"/>
      <c r="W72" s="164"/>
      <c r="X72" s="149"/>
      <c r="Y72" s="164"/>
      <c r="Z72" s="149"/>
      <c r="AA72" s="164"/>
      <c r="AB72" s="149"/>
      <c r="AC72" s="164"/>
      <c r="AD72" s="149"/>
      <c r="AE72" s="164"/>
      <c r="AF72" s="149"/>
      <c r="AG72" s="164"/>
      <c r="AH72" s="149"/>
      <c r="AI72" s="164"/>
      <c r="AJ72" s="149"/>
      <c r="AK72" s="164"/>
      <c r="AL72" s="149"/>
      <c r="AM72" s="164"/>
      <c r="AN72" s="149"/>
      <c r="AO72" s="164"/>
      <c r="AP72" s="149"/>
      <c r="AQ72" s="164"/>
      <c r="AR72" s="149"/>
      <c r="AS72" s="164"/>
      <c r="AT72" s="149"/>
      <c r="AU72" s="164"/>
      <c r="AV72" s="149"/>
      <c r="AW72" s="164"/>
      <c r="AX72" s="149"/>
      <c r="AY72" s="164"/>
      <c r="AZ72" s="149"/>
      <c r="BA72" s="164"/>
      <c r="BB72" s="149"/>
      <c r="BC72" s="164"/>
      <c r="BD72" s="149"/>
      <c r="BE72" s="164"/>
      <c r="BF72" s="149"/>
      <c r="BG72" s="164"/>
      <c r="BH72" s="149"/>
      <c r="BI72" s="164"/>
    </row>
    <row r="73" spans="1:61" s="98" customFormat="1">
      <c r="A73" s="100"/>
      <c r="B73" s="337"/>
      <c r="C73" s="110">
        <f>設定!H10</f>
        <v>0</v>
      </c>
      <c r="D73" s="143"/>
      <c r="E73" s="160"/>
      <c r="F73" s="143"/>
      <c r="G73" s="160"/>
      <c r="H73" s="143"/>
      <c r="I73" s="160"/>
      <c r="J73" s="143"/>
      <c r="K73" s="160"/>
      <c r="L73" s="143"/>
      <c r="M73" s="160"/>
      <c r="N73" s="143"/>
      <c r="O73" s="160"/>
      <c r="P73" s="143"/>
      <c r="Q73" s="160"/>
      <c r="R73" s="143"/>
      <c r="S73" s="160"/>
      <c r="T73" s="143"/>
      <c r="U73" s="160"/>
      <c r="V73" s="143"/>
      <c r="W73" s="160"/>
      <c r="X73" s="143"/>
      <c r="Y73" s="160"/>
      <c r="Z73" s="143"/>
      <c r="AA73" s="160"/>
      <c r="AB73" s="143"/>
      <c r="AC73" s="160"/>
      <c r="AD73" s="143"/>
      <c r="AE73" s="160"/>
      <c r="AF73" s="143"/>
      <c r="AG73" s="160"/>
      <c r="AH73" s="143"/>
      <c r="AI73" s="160"/>
      <c r="AJ73" s="143"/>
      <c r="AK73" s="160"/>
      <c r="AL73" s="143"/>
      <c r="AM73" s="160"/>
      <c r="AN73" s="143"/>
      <c r="AO73" s="160"/>
      <c r="AP73" s="143"/>
      <c r="AQ73" s="160"/>
      <c r="AR73" s="143"/>
      <c r="AS73" s="160"/>
      <c r="AT73" s="143"/>
      <c r="AU73" s="160"/>
      <c r="AV73" s="143"/>
      <c r="AW73" s="160"/>
      <c r="AX73" s="143"/>
      <c r="AY73" s="160"/>
      <c r="AZ73" s="143"/>
      <c r="BA73" s="160"/>
      <c r="BB73" s="143"/>
      <c r="BC73" s="160"/>
      <c r="BD73" s="143"/>
      <c r="BE73" s="160"/>
      <c r="BF73" s="143"/>
      <c r="BG73" s="160"/>
      <c r="BH73" s="143"/>
      <c r="BI73" s="160"/>
    </row>
    <row r="74" spans="1:61" s="98" customFormat="1">
      <c r="A74" s="100"/>
      <c r="B74" s="337"/>
      <c r="C74" s="114">
        <f>設定!H11</f>
        <v>0</v>
      </c>
      <c r="D74" s="149"/>
      <c r="E74" s="164"/>
      <c r="F74" s="149"/>
      <c r="G74" s="164"/>
      <c r="H74" s="149"/>
      <c r="I74" s="164"/>
      <c r="J74" s="149"/>
      <c r="K74" s="164"/>
      <c r="L74" s="149"/>
      <c r="M74" s="164"/>
      <c r="N74" s="149"/>
      <c r="O74" s="164"/>
      <c r="P74" s="149"/>
      <c r="Q74" s="164"/>
      <c r="R74" s="149"/>
      <c r="S74" s="164"/>
      <c r="T74" s="149"/>
      <c r="U74" s="164"/>
      <c r="V74" s="149"/>
      <c r="W74" s="164"/>
      <c r="X74" s="149"/>
      <c r="Y74" s="164"/>
      <c r="Z74" s="149"/>
      <c r="AA74" s="164"/>
      <c r="AB74" s="149"/>
      <c r="AC74" s="164"/>
      <c r="AD74" s="149"/>
      <c r="AE74" s="164"/>
      <c r="AF74" s="149"/>
      <c r="AG74" s="164"/>
      <c r="AH74" s="149"/>
      <c r="AI74" s="164"/>
      <c r="AJ74" s="149"/>
      <c r="AK74" s="164"/>
      <c r="AL74" s="149"/>
      <c r="AM74" s="164"/>
      <c r="AN74" s="149"/>
      <c r="AO74" s="164"/>
      <c r="AP74" s="149"/>
      <c r="AQ74" s="164"/>
      <c r="AR74" s="149"/>
      <c r="AS74" s="164"/>
      <c r="AT74" s="149"/>
      <c r="AU74" s="164"/>
      <c r="AV74" s="149"/>
      <c r="AW74" s="164"/>
      <c r="AX74" s="149"/>
      <c r="AY74" s="164"/>
      <c r="AZ74" s="149"/>
      <c r="BA74" s="164"/>
      <c r="BB74" s="149"/>
      <c r="BC74" s="164"/>
      <c r="BD74" s="149"/>
      <c r="BE74" s="164"/>
      <c r="BF74" s="149"/>
      <c r="BG74" s="164"/>
      <c r="BH74" s="149"/>
      <c r="BI74" s="164"/>
    </row>
    <row r="75" spans="1:61" s="98" customFormat="1">
      <c r="A75" s="100"/>
      <c r="B75" s="337"/>
      <c r="C75" s="110">
        <f>設定!H12</f>
        <v>0</v>
      </c>
      <c r="D75" s="143"/>
      <c r="E75" s="160"/>
      <c r="F75" s="143"/>
      <c r="G75" s="160"/>
      <c r="H75" s="143"/>
      <c r="I75" s="160"/>
      <c r="J75" s="143"/>
      <c r="K75" s="160"/>
      <c r="L75" s="143"/>
      <c r="M75" s="160"/>
      <c r="N75" s="143"/>
      <c r="O75" s="160"/>
      <c r="P75" s="143"/>
      <c r="Q75" s="160"/>
      <c r="R75" s="143"/>
      <c r="S75" s="160"/>
      <c r="T75" s="143"/>
      <c r="U75" s="160"/>
      <c r="V75" s="143"/>
      <c r="W75" s="160"/>
      <c r="X75" s="143"/>
      <c r="Y75" s="160"/>
      <c r="Z75" s="143"/>
      <c r="AA75" s="160"/>
      <c r="AB75" s="143"/>
      <c r="AC75" s="160"/>
      <c r="AD75" s="143"/>
      <c r="AE75" s="160"/>
      <c r="AF75" s="143"/>
      <c r="AG75" s="160"/>
      <c r="AH75" s="143"/>
      <c r="AI75" s="160"/>
      <c r="AJ75" s="143"/>
      <c r="AK75" s="160"/>
      <c r="AL75" s="143"/>
      <c r="AM75" s="160"/>
      <c r="AN75" s="143"/>
      <c r="AO75" s="160"/>
      <c r="AP75" s="143"/>
      <c r="AQ75" s="160"/>
      <c r="AR75" s="143"/>
      <c r="AS75" s="160"/>
      <c r="AT75" s="143"/>
      <c r="AU75" s="160"/>
      <c r="AV75" s="143"/>
      <c r="AW75" s="160"/>
      <c r="AX75" s="143"/>
      <c r="AY75" s="160"/>
      <c r="AZ75" s="143"/>
      <c r="BA75" s="160"/>
      <c r="BB75" s="143"/>
      <c r="BC75" s="160"/>
      <c r="BD75" s="143"/>
      <c r="BE75" s="160"/>
      <c r="BF75" s="143"/>
      <c r="BG75" s="160"/>
      <c r="BH75" s="143"/>
      <c r="BI75" s="160"/>
    </row>
    <row r="76" spans="1:61" s="98" customFormat="1">
      <c r="A76" s="100"/>
      <c r="B76" s="337"/>
      <c r="C76" s="114">
        <f>設定!H13</f>
        <v>0</v>
      </c>
      <c r="D76" s="149"/>
      <c r="E76" s="164"/>
      <c r="F76" s="149"/>
      <c r="G76" s="164"/>
      <c r="H76" s="149"/>
      <c r="I76" s="164"/>
      <c r="J76" s="149"/>
      <c r="K76" s="164"/>
      <c r="L76" s="149"/>
      <c r="M76" s="164"/>
      <c r="N76" s="149"/>
      <c r="O76" s="164"/>
      <c r="P76" s="149"/>
      <c r="Q76" s="164"/>
      <c r="R76" s="149"/>
      <c r="S76" s="164"/>
      <c r="T76" s="149"/>
      <c r="U76" s="164"/>
      <c r="V76" s="149"/>
      <c r="W76" s="164"/>
      <c r="X76" s="149"/>
      <c r="Y76" s="164"/>
      <c r="Z76" s="149"/>
      <c r="AA76" s="164"/>
      <c r="AB76" s="149"/>
      <c r="AC76" s="164"/>
      <c r="AD76" s="149"/>
      <c r="AE76" s="164"/>
      <c r="AF76" s="149"/>
      <c r="AG76" s="164"/>
      <c r="AH76" s="149"/>
      <c r="AI76" s="164"/>
      <c r="AJ76" s="149"/>
      <c r="AK76" s="164"/>
      <c r="AL76" s="149"/>
      <c r="AM76" s="164"/>
      <c r="AN76" s="149"/>
      <c r="AO76" s="164"/>
      <c r="AP76" s="149"/>
      <c r="AQ76" s="164"/>
      <c r="AR76" s="149"/>
      <c r="AS76" s="164"/>
      <c r="AT76" s="149"/>
      <c r="AU76" s="164"/>
      <c r="AV76" s="149"/>
      <c r="AW76" s="164"/>
      <c r="AX76" s="149"/>
      <c r="AY76" s="164"/>
      <c r="AZ76" s="149"/>
      <c r="BA76" s="164"/>
      <c r="BB76" s="149"/>
      <c r="BC76" s="164"/>
      <c r="BD76" s="149"/>
      <c r="BE76" s="164"/>
      <c r="BF76" s="149"/>
      <c r="BG76" s="164"/>
      <c r="BH76" s="149"/>
      <c r="BI76" s="164"/>
    </row>
    <row r="77" spans="1:61" s="98" customFormat="1">
      <c r="A77" s="100"/>
      <c r="B77" s="337"/>
      <c r="C77" s="151">
        <f>設定!H14</f>
        <v>0</v>
      </c>
      <c r="D77" s="169"/>
      <c r="E77" s="160"/>
      <c r="F77" s="169"/>
      <c r="G77" s="160"/>
      <c r="H77" s="169"/>
      <c r="I77" s="160"/>
      <c r="J77" s="169"/>
      <c r="K77" s="160"/>
      <c r="L77" s="169"/>
      <c r="M77" s="160"/>
      <c r="N77" s="169"/>
      <c r="O77" s="160"/>
      <c r="P77" s="169"/>
      <c r="Q77" s="160"/>
      <c r="R77" s="169"/>
      <c r="S77" s="160"/>
      <c r="T77" s="169"/>
      <c r="U77" s="160"/>
      <c r="V77" s="169"/>
      <c r="W77" s="160"/>
      <c r="X77" s="169"/>
      <c r="Y77" s="160"/>
      <c r="Z77" s="169"/>
      <c r="AA77" s="160"/>
      <c r="AB77" s="169"/>
      <c r="AC77" s="160"/>
      <c r="AD77" s="169"/>
      <c r="AE77" s="160"/>
      <c r="AF77" s="169"/>
      <c r="AG77" s="160"/>
      <c r="AH77" s="169"/>
      <c r="AI77" s="160"/>
      <c r="AJ77" s="169"/>
      <c r="AK77" s="160"/>
      <c r="AL77" s="169"/>
      <c r="AM77" s="160"/>
      <c r="AN77" s="169"/>
      <c r="AO77" s="160"/>
      <c r="AP77" s="169"/>
      <c r="AQ77" s="160"/>
      <c r="AR77" s="169"/>
      <c r="AS77" s="160"/>
      <c r="AT77" s="169"/>
      <c r="AU77" s="160"/>
      <c r="AV77" s="169"/>
      <c r="AW77" s="160"/>
      <c r="AX77" s="169"/>
      <c r="AY77" s="160"/>
      <c r="AZ77" s="169"/>
      <c r="BA77" s="160"/>
      <c r="BB77" s="169"/>
      <c r="BC77" s="160"/>
      <c r="BD77" s="169"/>
      <c r="BE77" s="160"/>
      <c r="BF77" s="169"/>
      <c r="BG77" s="160"/>
      <c r="BH77" s="169"/>
      <c r="BI77" s="160"/>
    </row>
    <row r="78" spans="1:61" s="98" customFormat="1" ht="19" thickBot="1">
      <c r="A78" s="100"/>
      <c r="B78" s="337"/>
      <c r="C78" s="144" t="s">
        <v>87</v>
      </c>
      <c r="D78" s="333"/>
      <c r="E78" s="334"/>
      <c r="F78" s="333"/>
      <c r="G78" s="334"/>
      <c r="H78" s="333"/>
      <c r="I78" s="334"/>
      <c r="J78" s="333"/>
      <c r="K78" s="334"/>
      <c r="L78" s="333"/>
      <c r="M78" s="334"/>
      <c r="N78" s="333"/>
      <c r="O78" s="334"/>
      <c r="P78" s="333"/>
      <c r="Q78" s="334"/>
      <c r="R78" s="333"/>
      <c r="S78" s="334"/>
      <c r="T78" s="333"/>
      <c r="U78" s="334"/>
      <c r="V78" s="333"/>
      <c r="W78" s="334"/>
      <c r="X78" s="333"/>
      <c r="Y78" s="334"/>
      <c r="Z78" s="333"/>
      <c r="AA78" s="334"/>
      <c r="AB78" s="333"/>
      <c r="AC78" s="334"/>
      <c r="AD78" s="333"/>
      <c r="AE78" s="334"/>
      <c r="AF78" s="333"/>
      <c r="AG78" s="334"/>
      <c r="AH78" s="333"/>
      <c r="AI78" s="334"/>
      <c r="AJ78" s="333"/>
      <c r="AK78" s="334"/>
      <c r="AL78" s="333"/>
      <c r="AM78" s="334"/>
      <c r="AN78" s="333"/>
      <c r="AO78" s="334"/>
      <c r="AP78" s="333"/>
      <c r="AQ78" s="334"/>
      <c r="AR78" s="333"/>
      <c r="AS78" s="334"/>
      <c r="AT78" s="333"/>
      <c r="AU78" s="334"/>
      <c r="AV78" s="333"/>
      <c r="AW78" s="334"/>
      <c r="AX78" s="333"/>
      <c r="AY78" s="334"/>
      <c r="AZ78" s="333"/>
      <c r="BA78" s="334"/>
      <c r="BB78" s="333"/>
      <c r="BC78" s="334"/>
      <c r="BD78" s="333"/>
      <c r="BE78" s="334"/>
      <c r="BF78" s="333"/>
      <c r="BG78" s="334"/>
      <c r="BH78" s="333"/>
      <c r="BI78" s="334"/>
    </row>
    <row r="79" spans="1:61" s="98" customFormat="1" ht="20" thickTop="1" thickBot="1">
      <c r="A79" s="100"/>
      <c r="B79" s="338"/>
      <c r="C79" s="152" t="s">
        <v>88</v>
      </c>
      <c r="D79" s="324">
        <f>SUM(D68:D77)</f>
        <v>0</v>
      </c>
      <c r="E79" s="325"/>
      <c r="F79" s="324">
        <f>SUM(F68:F77)</f>
        <v>0</v>
      </c>
      <c r="G79" s="325"/>
      <c r="H79" s="324">
        <f>SUM(H68:H77)</f>
        <v>0</v>
      </c>
      <c r="I79" s="325"/>
      <c r="J79" s="324">
        <f>SUM(J68:J77)</f>
        <v>0</v>
      </c>
      <c r="K79" s="325"/>
      <c r="L79" s="324">
        <f>SUM(L68:L77)</f>
        <v>0</v>
      </c>
      <c r="M79" s="325"/>
      <c r="N79" s="324">
        <f>SUM(N68:N77)</f>
        <v>0</v>
      </c>
      <c r="O79" s="325"/>
      <c r="P79" s="324">
        <f>SUM(P68:P77)</f>
        <v>0</v>
      </c>
      <c r="Q79" s="325"/>
      <c r="R79" s="324">
        <f>SUM(R68:R77)</f>
        <v>0</v>
      </c>
      <c r="S79" s="325"/>
      <c r="T79" s="324">
        <f>SUM(T68:T77)</f>
        <v>0</v>
      </c>
      <c r="U79" s="325"/>
      <c r="V79" s="324">
        <f>SUM(V68:V77)</f>
        <v>0</v>
      </c>
      <c r="W79" s="325"/>
      <c r="X79" s="324">
        <f>SUM(X68:X77)</f>
        <v>0</v>
      </c>
      <c r="Y79" s="325"/>
      <c r="Z79" s="324">
        <f>SUM(Z68:Z77)</f>
        <v>0</v>
      </c>
      <c r="AA79" s="325"/>
      <c r="AB79" s="324">
        <f>SUM(AB68:AB77)</f>
        <v>0</v>
      </c>
      <c r="AC79" s="325"/>
      <c r="AD79" s="324">
        <f>SUM(AD68:AD77)</f>
        <v>0</v>
      </c>
      <c r="AE79" s="325"/>
      <c r="AF79" s="324">
        <f>SUM(AF68:AF77)</f>
        <v>0</v>
      </c>
      <c r="AG79" s="325"/>
      <c r="AH79" s="324">
        <f>SUM(AH68:AH77)</f>
        <v>0</v>
      </c>
      <c r="AI79" s="325"/>
      <c r="AJ79" s="324">
        <f>SUM(AJ68:AJ77)</f>
        <v>0</v>
      </c>
      <c r="AK79" s="325"/>
      <c r="AL79" s="324">
        <f>SUM(AL68:AL77)</f>
        <v>0</v>
      </c>
      <c r="AM79" s="325"/>
      <c r="AN79" s="324">
        <f>SUM(AN68:AN77)</f>
        <v>0</v>
      </c>
      <c r="AO79" s="325"/>
      <c r="AP79" s="324">
        <f>SUM(AP68:AP77)</f>
        <v>0</v>
      </c>
      <c r="AQ79" s="325"/>
      <c r="AR79" s="324">
        <f>SUM(AR68:AR77)</f>
        <v>0</v>
      </c>
      <c r="AS79" s="325"/>
      <c r="AT79" s="324">
        <f>SUM(AT68:AT77)</f>
        <v>0</v>
      </c>
      <c r="AU79" s="325"/>
      <c r="AV79" s="324">
        <f>SUM(AV68:AV77)</f>
        <v>0</v>
      </c>
      <c r="AW79" s="325"/>
      <c r="AX79" s="324">
        <f>SUM(AX68:AX77)</f>
        <v>0</v>
      </c>
      <c r="AY79" s="325"/>
      <c r="AZ79" s="324">
        <f>SUM(AZ68:AZ77)</f>
        <v>0</v>
      </c>
      <c r="BA79" s="325"/>
      <c r="BB79" s="324">
        <f>SUM(BB68:BB77)</f>
        <v>0</v>
      </c>
      <c r="BC79" s="325"/>
      <c r="BD79" s="324">
        <f>SUM(BD68:BD77)</f>
        <v>0</v>
      </c>
      <c r="BE79" s="325"/>
      <c r="BF79" s="324">
        <f>SUM(BF68:BF77)</f>
        <v>0</v>
      </c>
      <c r="BG79" s="325"/>
      <c r="BH79" s="324">
        <f t="shared" ref="BH79" si="190">SUM(BH68:BH77)</f>
        <v>0</v>
      </c>
      <c r="BI79" s="325"/>
    </row>
    <row r="80" spans="1:61" s="98" customFormat="1" ht="19" thickTop="1">
      <c r="A80" s="100"/>
      <c r="B80" s="337" t="s">
        <v>6</v>
      </c>
      <c r="C80" s="170">
        <f>設定!J5</f>
        <v>0</v>
      </c>
      <c r="D80" s="146"/>
      <c r="E80" s="163"/>
      <c r="F80" s="146"/>
      <c r="G80" s="163"/>
      <c r="H80" s="146"/>
      <c r="I80" s="163"/>
      <c r="J80" s="146"/>
      <c r="K80" s="163"/>
      <c r="L80" s="146"/>
      <c r="M80" s="163"/>
      <c r="N80" s="146"/>
      <c r="O80" s="163"/>
      <c r="P80" s="146"/>
      <c r="Q80" s="163"/>
      <c r="R80" s="146"/>
      <c r="S80" s="163"/>
      <c r="T80" s="146"/>
      <c r="U80" s="163"/>
      <c r="V80" s="146"/>
      <c r="W80" s="163"/>
      <c r="X80" s="146"/>
      <c r="Y80" s="163"/>
      <c r="Z80" s="146"/>
      <c r="AA80" s="163"/>
      <c r="AB80" s="146"/>
      <c r="AC80" s="163"/>
      <c r="AD80" s="146"/>
      <c r="AE80" s="163"/>
      <c r="AF80" s="146"/>
      <c r="AG80" s="163"/>
      <c r="AH80" s="146"/>
      <c r="AI80" s="163"/>
      <c r="AJ80" s="146"/>
      <c r="AK80" s="163"/>
      <c r="AL80" s="146"/>
      <c r="AM80" s="163"/>
      <c r="AN80" s="146"/>
      <c r="AO80" s="163"/>
      <c r="AP80" s="146"/>
      <c r="AQ80" s="163"/>
      <c r="AR80" s="146"/>
      <c r="AS80" s="163"/>
      <c r="AT80" s="146"/>
      <c r="AU80" s="163"/>
      <c r="AV80" s="146"/>
      <c r="AW80" s="163"/>
      <c r="AX80" s="146"/>
      <c r="AY80" s="163"/>
      <c r="AZ80" s="146"/>
      <c r="BA80" s="163"/>
      <c r="BB80" s="146"/>
      <c r="BC80" s="163"/>
      <c r="BD80" s="146"/>
      <c r="BE80" s="163"/>
      <c r="BF80" s="146"/>
      <c r="BG80" s="163"/>
      <c r="BH80" s="146"/>
      <c r="BI80" s="163"/>
    </row>
    <row r="81" spans="1:61" s="98" customFormat="1">
      <c r="A81" s="100"/>
      <c r="B81" s="337"/>
      <c r="C81" s="110">
        <f>設定!J6</f>
        <v>0</v>
      </c>
      <c r="D81" s="143"/>
      <c r="E81" s="160"/>
      <c r="F81" s="143"/>
      <c r="G81" s="160"/>
      <c r="H81" s="143"/>
      <c r="I81" s="160"/>
      <c r="J81" s="143"/>
      <c r="K81" s="160"/>
      <c r="L81" s="143"/>
      <c r="M81" s="160"/>
      <c r="N81" s="143"/>
      <c r="O81" s="160"/>
      <c r="P81" s="143"/>
      <c r="Q81" s="160"/>
      <c r="R81" s="143"/>
      <c r="S81" s="160"/>
      <c r="T81" s="143"/>
      <c r="U81" s="160"/>
      <c r="V81" s="143"/>
      <c r="W81" s="160"/>
      <c r="X81" s="143"/>
      <c r="Y81" s="160"/>
      <c r="Z81" s="143"/>
      <c r="AA81" s="160"/>
      <c r="AB81" s="143"/>
      <c r="AC81" s="160"/>
      <c r="AD81" s="143"/>
      <c r="AE81" s="160"/>
      <c r="AF81" s="143"/>
      <c r="AG81" s="160"/>
      <c r="AH81" s="143"/>
      <c r="AI81" s="160"/>
      <c r="AJ81" s="143"/>
      <c r="AK81" s="160"/>
      <c r="AL81" s="143"/>
      <c r="AM81" s="160"/>
      <c r="AN81" s="143"/>
      <c r="AO81" s="160"/>
      <c r="AP81" s="143"/>
      <c r="AQ81" s="160"/>
      <c r="AR81" s="143"/>
      <c r="AS81" s="160"/>
      <c r="AT81" s="143"/>
      <c r="AU81" s="160"/>
      <c r="AV81" s="143"/>
      <c r="AW81" s="160"/>
      <c r="AX81" s="143"/>
      <c r="AY81" s="160"/>
      <c r="AZ81" s="143"/>
      <c r="BA81" s="160"/>
      <c r="BB81" s="143"/>
      <c r="BC81" s="160"/>
      <c r="BD81" s="143"/>
      <c r="BE81" s="160"/>
      <c r="BF81" s="143"/>
      <c r="BG81" s="160"/>
      <c r="BH81" s="143"/>
      <c r="BI81" s="160"/>
    </row>
    <row r="82" spans="1:61" s="98" customFormat="1">
      <c r="A82" s="100"/>
      <c r="B82" s="337"/>
      <c r="C82" s="114">
        <f>設定!J7</f>
        <v>0</v>
      </c>
      <c r="D82" s="149"/>
      <c r="E82" s="164"/>
      <c r="F82" s="149"/>
      <c r="G82" s="164"/>
      <c r="H82" s="149"/>
      <c r="I82" s="164"/>
      <c r="J82" s="149"/>
      <c r="K82" s="164"/>
      <c r="L82" s="149"/>
      <c r="M82" s="164"/>
      <c r="N82" s="149"/>
      <c r="O82" s="164"/>
      <c r="P82" s="149"/>
      <c r="Q82" s="164"/>
      <c r="R82" s="149"/>
      <c r="S82" s="164"/>
      <c r="T82" s="149"/>
      <c r="U82" s="164"/>
      <c r="V82" s="149"/>
      <c r="W82" s="164"/>
      <c r="X82" s="149"/>
      <c r="Y82" s="164"/>
      <c r="Z82" s="149"/>
      <c r="AA82" s="164"/>
      <c r="AB82" s="149"/>
      <c r="AC82" s="164"/>
      <c r="AD82" s="149"/>
      <c r="AE82" s="164"/>
      <c r="AF82" s="149"/>
      <c r="AG82" s="164"/>
      <c r="AH82" s="149"/>
      <c r="AI82" s="164"/>
      <c r="AJ82" s="149"/>
      <c r="AK82" s="164"/>
      <c r="AL82" s="149"/>
      <c r="AM82" s="164"/>
      <c r="AN82" s="149"/>
      <c r="AO82" s="164"/>
      <c r="AP82" s="149"/>
      <c r="AQ82" s="164"/>
      <c r="AR82" s="149"/>
      <c r="AS82" s="164"/>
      <c r="AT82" s="149"/>
      <c r="AU82" s="164"/>
      <c r="AV82" s="149"/>
      <c r="AW82" s="164"/>
      <c r="AX82" s="149"/>
      <c r="AY82" s="164"/>
      <c r="AZ82" s="149"/>
      <c r="BA82" s="164"/>
      <c r="BB82" s="149"/>
      <c r="BC82" s="164"/>
      <c r="BD82" s="149"/>
      <c r="BE82" s="164"/>
      <c r="BF82" s="149"/>
      <c r="BG82" s="164"/>
      <c r="BH82" s="149"/>
      <c r="BI82" s="164"/>
    </row>
    <row r="83" spans="1:61" s="98" customFormat="1">
      <c r="A83" s="100"/>
      <c r="B83" s="337"/>
      <c r="C83" s="110">
        <f>設定!J8</f>
        <v>0</v>
      </c>
      <c r="D83" s="143"/>
      <c r="E83" s="160"/>
      <c r="F83" s="143"/>
      <c r="G83" s="160"/>
      <c r="H83" s="143"/>
      <c r="I83" s="160"/>
      <c r="J83" s="143"/>
      <c r="K83" s="160"/>
      <c r="L83" s="143"/>
      <c r="M83" s="160"/>
      <c r="N83" s="143"/>
      <c r="O83" s="160"/>
      <c r="P83" s="143"/>
      <c r="Q83" s="160"/>
      <c r="R83" s="143"/>
      <c r="S83" s="160"/>
      <c r="T83" s="143"/>
      <c r="U83" s="160"/>
      <c r="V83" s="143"/>
      <c r="W83" s="160"/>
      <c r="X83" s="143"/>
      <c r="Y83" s="160"/>
      <c r="Z83" s="143"/>
      <c r="AA83" s="160"/>
      <c r="AB83" s="143"/>
      <c r="AC83" s="160"/>
      <c r="AD83" s="143"/>
      <c r="AE83" s="160"/>
      <c r="AF83" s="143"/>
      <c r="AG83" s="160"/>
      <c r="AH83" s="143"/>
      <c r="AI83" s="160"/>
      <c r="AJ83" s="143"/>
      <c r="AK83" s="160"/>
      <c r="AL83" s="143"/>
      <c r="AM83" s="160"/>
      <c r="AN83" s="143"/>
      <c r="AO83" s="160"/>
      <c r="AP83" s="143"/>
      <c r="AQ83" s="160"/>
      <c r="AR83" s="143"/>
      <c r="AS83" s="160"/>
      <c r="AT83" s="143"/>
      <c r="AU83" s="160"/>
      <c r="AV83" s="143"/>
      <c r="AW83" s="160"/>
      <c r="AX83" s="143"/>
      <c r="AY83" s="160"/>
      <c r="AZ83" s="143"/>
      <c r="BA83" s="160"/>
      <c r="BB83" s="143"/>
      <c r="BC83" s="160"/>
      <c r="BD83" s="143"/>
      <c r="BE83" s="160"/>
      <c r="BF83" s="143"/>
      <c r="BG83" s="160"/>
      <c r="BH83" s="143"/>
      <c r="BI83" s="160"/>
    </row>
    <row r="84" spans="1:61" s="98" customFormat="1">
      <c r="A84" s="100"/>
      <c r="B84" s="337"/>
      <c r="C84" s="114">
        <f>設定!J9</f>
        <v>0</v>
      </c>
      <c r="D84" s="149"/>
      <c r="E84" s="164"/>
      <c r="F84" s="149"/>
      <c r="G84" s="164"/>
      <c r="H84" s="149"/>
      <c r="I84" s="164"/>
      <c r="J84" s="149"/>
      <c r="K84" s="164"/>
      <c r="L84" s="149"/>
      <c r="M84" s="164"/>
      <c r="N84" s="149"/>
      <c r="O84" s="164"/>
      <c r="P84" s="149"/>
      <c r="Q84" s="164"/>
      <c r="R84" s="149"/>
      <c r="S84" s="164"/>
      <c r="T84" s="149"/>
      <c r="U84" s="164"/>
      <c r="V84" s="149"/>
      <c r="W84" s="164"/>
      <c r="X84" s="149"/>
      <c r="Y84" s="164"/>
      <c r="Z84" s="149"/>
      <c r="AA84" s="164"/>
      <c r="AB84" s="149"/>
      <c r="AC84" s="164"/>
      <c r="AD84" s="149"/>
      <c r="AE84" s="164"/>
      <c r="AF84" s="149"/>
      <c r="AG84" s="164"/>
      <c r="AH84" s="149"/>
      <c r="AI84" s="164"/>
      <c r="AJ84" s="149"/>
      <c r="AK84" s="164"/>
      <c r="AL84" s="149"/>
      <c r="AM84" s="164"/>
      <c r="AN84" s="149"/>
      <c r="AO84" s="164"/>
      <c r="AP84" s="149"/>
      <c r="AQ84" s="164"/>
      <c r="AR84" s="149"/>
      <c r="AS84" s="164"/>
      <c r="AT84" s="149"/>
      <c r="AU84" s="164"/>
      <c r="AV84" s="149"/>
      <c r="AW84" s="164"/>
      <c r="AX84" s="149"/>
      <c r="AY84" s="164"/>
      <c r="AZ84" s="149"/>
      <c r="BA84" s="164"/>
      <c r="BB84" s="149"/>
      <c r="BC84" s="164"/>
      <c r="BD84" s="149"/>
      <c r="BE84" s="164"/>
      <c r="BF84" s="149"/>
      <c r="BG84" s="164"/>
      <c r="BH84" s="149"/>
      <c r="BI84" s="164"/>
    </row>
    <row r="85" spans="1:61" s="98" customFormat="1">
      <c r="A85" s="100"/>
      <c r="B85" s="337"/>
      <c r="C85" s="110">
        <f>設定!J10</f>
        <v>0</v>
      </c>
      <c r="D85" s="143"/>
      <c r="E85" s="160"/>
      <c r="F85" s="143"/>
      <c r="G85" s="160"/>
      <c r="H85" s="143"/>
      <c r="I85" s="160"/>
      <c r="J85" s="143"/>
      <c r="K85" s="160"/>
      <c r="L85" s="143"/>
      <c r="M85" s="160"/>
      <c r="N85" s="143"/>
      <c r="O85" s="160"/>
      <c r="P85" s="143"/>
      <c r="Q85" s="160"/>
      <c r="R85" s="143"/>
      <c r="S85" s="160"/>
      <c r="T85" s="143"/>
      <c r="U85" s="160"/>
      <c r="V85" s="143"/>
      <c r="W85" s="160"/>
      <c r="X85" s="143"/>
      <c r="Y85" s="160"/>
      <c r="Z85" s="143"/>
      <c r="AA85" s="160"/>
      <c r="AB85" s="143"/>
      <c r="AC85" s="160"/>
      <c r="AD85" s="143"/>
      <c r="AE85" s="160"/>
      <c r="AF85" s="143"/>
      <c r="AG85" s="160"/>
      <c r="AH85" s="143"/>
      <c r="AI85" s="160"/>
      <c r="AJ85" s="143"/>
      <c r="AK85" s="160"/>
      <c r="AL85" s="143"/>
      <c r="AM85" s="160"/>
      <c r="AN85" s="143"/>
      <c r="AO85" s="160"/>
      <c r="AP85" s="143"/>
      <c r="AQ85" s="160"/>
      <c r="AR85" s="143"/>
      <c r="AS85" s="160"/>
      <c r="AT85" s="143"/>
      <c r="AU85" s="160"/>
      <c r="AV85" s="143"/>
      <c r="AW85" s="160"/>
      <c r="AX85" s="143"/>
      <c r="AY85" s="160"/>
      <c r="AZ85" s="143"/>
      <c r="BA85" s="160"/>
      <c r="BB85" s="143"/>
      <c r="BC85" s="160"/>
      <c r="BD85" s="143"/>
      <c r="BE85" s="160"/>
      <c r="BF85" s="143"/>
      <c r="BG85" s="160"/>
      <c r="BH85" s="143"/>
      <c r="BI85" s="160"/>
    </row>
    <row r="86" spans="1:61" s="98" customFormat="1">
      <c r="A86" s="100"/>
      <c r="B86" s="337"/>
      <c r="C86" s="114">
        <f>設定!J11</f>
        <v>0</v>
      </c>
      <c r="D86" s="149"/>
      <c r="E86" s="164"/>
      <c r="F86" s="149"/>
      <c r="G86" s="164"/>
      <c r="H86" s="149"/>
      <c r="I86" s="164"/>
      <c r="J86" s="149"/>
      <c r="K86" s="164"/>
      <c r="L86" s="149"/>
      <c r="M86" s="164"/>
      <c r="N86" s="149"/>
      <c r="O86" s="164"/>
      <c r="P86" s="149"/>
      <c r="Q86" s="164"/>
      <c r="R86" s="149"/>
      <c r="S86" s="164"/>
      <c r="T86" s="149"/>
      <c r="U86" s="164"/>
      <c r="V86" s="149"/>
      <c r="W86" s="164"/>
      <c r="X86" s="149"/>
      <c r="Y86" s="164"/>
      <c r="Z86" s="149"/>
      <c r="AA86" s="164"/>
      <c r="AB86" s="149"/>
      <c r="AC86" s="164"/>
      <c r="AD86" s="149"/>
      <c r="AE86" s="164"/>
      <c r="AF86" s="149"/>
      <c r="AG86" s="164"/>
      <c r="AH86" s="149"/>
      <c r="AI86" s="164"/>
      <c r="AJ86" s="149"/>
      <c r="AK86" s="164"/>
      <c r="AL86" s="149"/>
      <c r="AM86" s="164"/>
      <c r="AN86" s="149"/>
      <c r="AO86" s="164"/>
      <c r="AP86" s="149"/>
      <c r="AQ86" s="164"/>
      <c r="AR86" s="149"/>
      <c r="AS86" s="164"/>
      <c r="AT86" s="149"/>
      <c r="AU86" s="164"/>
      <c r="AV86" s="149"/>
      <c r="AW86" s="164"/>
      <c r="AX86" s="149"/>
      <c r="AY86" s="164"/>
      <c r="AZ86" s="149"/>
      <c r="BA86" s="164"/>
      <c r="BB86" s="149"/>
      <c r="BC86" s="164"/>
      <c r="BD86" s="149"/>
      <c r="BE86" s="164"/>
      <c r="BF86" s="149"/>
      <c r="BG86" s="164"/>
      <c r="BH86" s="149"/>
      <c r="BI86" s="164"/>
    </row>
    <row r="87" spans="1:61" s="98" customFormat="1">
      <c r="A87" s="100"/>
      <c r="B87" s="337"/>
      <c r="C87" s="110">
        <f>設定!J12</f>
        <v>0</v>
      </c>
      <c r="D87" s="143"/>
      <c r="E87" s="160"/>
      <c r="F87" s="143"/>
      <c r="G87" s="160"/>
      <c r="H87" s="143"/>
      <c r="I87" s="160"/>
      <c r="J87" s="143"/>
      <c r="K87" s="160"/>
      <c r="L87" s="143"/>
      <c r="M87" s="160"/>
      <c r="N87" s="143"/>
      <c r="O87" s="160"/>
      <c r="P87" s="143"/>
      <c r="Q87" s="160"/>
      <c r="R87" s="143"/>
      <c r="S87" s="160"/>
      <c r="T87" s="143"/>
      <c r="U87" s="160"/>
      <c r="V87" s="143"/>
      <c r="W87" s="160"/>
      <c r="X87" s="143"/>
      <c r="Y87" s="160"/>
      <c r="Z87" s="143"/>
      <c r="AA87" s="160"/>
      <c r="AB87" s="143"/>
      <c r="AC87" s="160"/>
      <c r="AD87" s="143"/>
      <c r="AE87" s="160"/>
      <c r="AF87" s="143"/>
      <c r="AG87" s="160"/>
      <c r="AH87" s="143"/>
      <c r="AI87" s="160"/>
      <c r="AJ87" s="143"/>
      <c r="AK87" s="160"/>
      <c r="AL87" s="143"/>
      <c r="AM87" s="160"/>
      <c r="AN87" s="143"/>
      <c r="AO87" s="160"/>
      <c r="AP87" s="143"/>
      <c r="AQ87" s="160"/>
      <c r="AR87" s="143"/>
      <c r="AS87" s="160"/>
      <c r="AT87" s="143"/>
      <c r="AU87" s="160"/>
      <c r="AV87" s="143"/>
      <c r="AW87" s="160"/>
      <c r="AX87" s="143"/>
      <c r="AY87" s="160"/>
      <c r="AZ87" s="143"/>
      <c r="BA87" s="160"/>
      <c r="BB87" s="143"/>
      <c r="BC87" s="160"/>
      <c r="BD87" s="143"/>
      <c r="BE87" s="160"/>
      <c r="BF87" s="143"/>
      <c r="BG87" s="160"/>
      <c r="BH87" s="143"/>
      <c r="BI87" s="160"/>
    </row>
    <row r="88" spans="1:61" s="98" customFormat="1">
      <c r="A88" s="100"/>
      <c r="B88" s="337"/>
      <c r="C88" s="114">
        <f>設定!J13</f>
        <v>0</v>
      </c>
      <c r="D88" s="149"/>
      <c r="E88" s="164"/>
      <c r="F88" s="149"/>
      <c r="G88" s="164"/>
      <c r="H88" s="149"/>
      <c r="I88" s="164"/>
      <c r="J88" s="149"/>
      <c r="K88" s="164"/>
      <c r="L88" s="149"/>
      <c r="M88" s="164"/>
      <c r="N88" s="149"/>
      <c r="O88" s="164"/>
      <c r="P88" s="149"/>
      <c r="Q88" s="164"/>
      <c r="R88" s="149"/>
      <c r="S88" s="164"/>
      <c r="T88" s="149"/>
      <c r="U88" s="164"/>
      <c r="V88" s="149"/>
      <c r="W88" s="164"/>
      <c r="X88" s="149"/>
      <c r="Y88" s="164"/>
      <c r="Z88" s="149"/>
      <c r="AA88" s="164"/>
      <c r="AB88" s="149"/>
      <c r="AC88" s="164"/>
      <c r="AD88" s="149"/>
      <c r="AE88" s="164"/>
      <c r="AF88" s="149"/>
      <c r="AG88" s="164"/>
      <c r="AH88" s="149"/>
      <c r="AI88" s="164"/>
      <c r="AJ88" s="149"/>
      <c r="AK88" s="164"/>
      <c r="AL88" s="149"/>
      <c r="AM88" s="164"/>
      <c r="AN88" s="149"/>
      <c r="AO88" s="164"/>
      <c r="AP88" s="149"/>
      <c r="AQ88" s="164"/>
      <c r="AR88" s="149"/>
      <c r="AS88" s="164"/>
      <c r="AT88" s="149"/>
      <c r="AU88" s="164"/>
      <c r="AV88" s="149"/>
      <c r="AW88" s="164"/>
      <c r="AX88" s="149"/>
      <c r="AY88" s="164"/>
      <c r="AZ88" s="149"/>
      <c r="BA88" s="164"/>
      <c r="BB88" s="149"/>
      <c r="BC88" s="164"/>
      <c r="BD88" s="149"/>
      <c r="BE88" s="164"/>
      <c r="BF88" s="149"/>
      <c r="BG88" s="164"/>
      <c r="BH88" s="149"/>
      <c r="BI88" s="164"/>
    </row>
    <row r="89" spans="1:61" s="98" customFormat="1">
      <c r="A89" s="100"/>
      <c r="B89" s="337"/>
      <c r="C89" s="151">
        <f>設定!J14</f>
        <v>0</v>
      </c>
      <c r="D89" s="169"/>
      <c r="E89" s="160"/>
      <c r="F89" s="169"/>
      <c r="G89" s="160"/>
      <c r="H89" s="169"/>
      <c r="I89" s="160"/>
      <c r="J89" s="169"/>
      <c r="K89" s="160"/>
      <c r="L89" s="169"/>
      <c r="M89" s="160"/>
      <c r="N89" s="169"/>
      <c r="O89" s="160"/>
      <c r="P89" s="169"/>
      <c r="Q89" s="160"/>
      <c r="R89" s="169"/>
      <c r="S89" s="160"/>
      <c r="T89" s="169"/>
      <c r="U89" s="160"/>
      <c r="V89" s="169"/>
      <c r="W89" s="160"/>
      <c r="X89" s="169"/>
      <c r="Y89" s="160"/>
      <c r="Z89" s="169"/>
      <c r="AA89" s="160"/>
      <c r="AB89" s="169"/>
      <c r="AC89" s="160"/>
      <c r="AD89" s="169"/>
      <c r="AE89" s="160"/>
      <c r="AF89" s="169"/>
      <c r="AG89" s="160"/>
      <c r="AH89" s="169"/>
      <c r="AI89" s="160"/>
      <c r="AJ89" s="169"/>
      <c r="AK89" s="160"/>
      <c r="AL89" s="169"/>
      <c r="AM89" s="160"/>
      <c r="AN89" s="169"/>
      <c r="AO89" s="160"/>
      <c r="AP89" s="169"/>
      <c r="AQ89" s="160"/>
      <c r="AR89" s="169"/>
      <c r="AS89" s="160"/>
      <c r="AT89" s="169"/>
      <c r="AU89" s="160"/>
      <c r="AV89" s="169"/>
      <c r="AW89" s="160"/>
      <c r="AX89" s="169"/>
      <c r="AY89" s="160"/>
      <c r="AZ89" s="169"/>
      <c r="BA89" s="160"/>
      <c r="BB89" s="169"/>
      <c r="BC89" s="160"/>
      <c r="BD89" s="169"/>
      <c r="BE89" s="160"/>
      <c r="BF89" s="169"/>
      <c r="BG89" s="160"/>
      <c r="BH89" s="169"/>
      <c r="BI89" s="160"/>
    </row>
    <row r="90" spans="1:61" s="98" customFormat="1" ht="19" thickBot="1">
      <c r="A90" s="100"/>
      <c r="B90" s="337"/>
      <c r="C90" s="144" t="s">
        <v>87</v>
      </c>
      <c r="D90" s="333"/>
      <c r="E90" s="334"/>
      <c r="F90" s="333"/>
      <c r="G90" s="334"/>
      <c r="H90" s="333"/>
      <c r="I90" s="334"/>
      <c r="J90" s="333"/>
      <c r="K90" s="334"/>
      <c r="L90" s="333"/>
      <c r="M90" s="334"/>
      <c r="N90" s="333"/>
      <c r="O90" s="334"/>
      <c r="P90" s="333"/>
      <c r="Q90" s="334"/>
      <c r="R90" s="333"/>
      <c r="S90" s="334"/>
      <c r="T90" s="333"/>
      <c r="U90" s="334"/>
      <c r="V90" s="333"/>
      <c r="W90" s="334"/>
      <c r="X90" s="333"/>
      <c r="Y90" s="334"/>
      <c r="Z90" s="333"/>
      <c r="AA90" s="334"/>
      <c r="AB90" s="333"/>
      <c r="AC90" s="334"/>
      <c r="AD90" s="333"/>
      <c r="AE90" s="334"/>
      <c r="AF90" s="333"/>
      <c r="AG90" s="334"/>
      <c r="AH90" s="333"/>
      <c r="AI90" s="334"/>
      <c r="AJ90" s="333"/>
      <c r="AK90" s="334"/>
      <c r="AL90" s="333"/>
      <c r="AM90" s="334"/>
      <c r="AN90" s="333"/>
      <c r="AO90" s="334"/>
      <c r="AP90" s="333"/>
      <c r="AQ90" s="334"/>
      <c r="AR90" s="333"/>
      <c r="AS90" s="334"/>
      <c r="AT90" s="333"/>
      <c r="AU90" s="334"/>
      <c r="AV90" s="333"/>
      <c r="AW90" s="334"/>
      <c r="AX90" s="333"/>
      <c r="AY90" s="334"/>
      <c r="AZ90" s="333"/>
      <c r="BA90" s="334"/>
      <c r="BB90" s="333"/>
      <c r="BC90" s="334"/>
      <c r="BD90" s="333"/>
      <c r="BE90" s="334"/>
      <c r="BF90" s="333"/>
      <c r="BG90" s="334"/>
      <c r="BH90" s="333"/>
      <c r="BI90" s="334"/>
    </row>
    <row r="91" spans="1:61" s="98" customFormat="1" ht="20" thickTop="1" thickBot="1">
      <c r="A91" s="100"/>
      <c r="B91" s="338"/>
      <c r="C91" s="152" t="s">
        <v>88</v>
      </c>
      <c r="D91" s="324">
        <f>SUM(D80:D89)</f>
        <v>0</v>
      </c>
      <c r="E91" s="325"/>
      <c r="F91" s="324">
        <f>SUM(F80:F89)</f>
        <v>0</v>
      </c>
      <c r="G91" s="325"/>
      <c r="H91" s="324">
        <f>SUM(H80:H89)</f>
        <v>0</v>
      </c>
      <c r="I91" s="325"/>
      <c r="J91" s="324">
        <f>SUM(J80:J89)</f>
        <v>0</v>
      </c>
      <c r="K91" s="325"/>
      <c r="L91" s="324">
        <f>SUM(L80:L89)</f>
        <v>0</v>
      </c>
      <c r="M91" s="325"/>
      <c r="N91" s="324">
        <f>SUM(N80:N89)</f>
        <v>0</v>
      </c>
      <c r="O91" s="325"/>
      <c r="P91" s="324">
        <f>SUM(P80:P89)</f>
        <v>0</v>
      </c>
      <c r="Q91" s="325"/>
      <c r="R91" s="324">
        <f>SUM(R80:R89)</f>
        <v>0</v>
      </c>
      <c r="S91" s="325"/>
      <c r="T91" s="324">
        <f>SUM(T80:T89)</f>
        <v>0</v>
      </c>
      <c r="U91" s="325"/>
      <c r="V91" s="324">
        <f>SUM(V80:V89)</f>
        <v>0</v>
      </c>
      <c r="W91" s="325"/>
      <c r="X91" s="324">
        <f>SUM(X80:X89)</f>
        <v>0</v>
      </c>
      <c r="Y91" s="325"/>
      <c r="Z91" s="324">
        <f>SUM(Z80:Z89)</f>
        <v>0</v>
      </c>
      <c r="AA91" s="325"/>
      <c r="AB91" s="324">
        <f>SUM(AB80:AB89)</f>
        <v>0</v>
      </c>
      <c r="AC91" s="325"/>
      <c r="AD91" s="324">
        <f>SUM(AD80:AD89)</f>
        <v>0</v>
      </c>
      <c r="AE91" s="325"/>
      <c r="AF91" s="324">
        <f>SUM(AF80:AF89)</f>
        <v>0</v>
      </c>
      <c r="AG91" s="325"/>
      <c r="AH91" s="324">
        <f>SUM(AH80:AH89)</f>
        <v>0</v>
      </c>
      <c r="AI91" s="325"/>
      <c r="AJ91" s="324">
        <f>SUM(AJ80:AJ89)</f>
        <v>0</v>
      </c>
      <c r="AK91" s="325"/>
      <c r="AL91" s="324">
        <f>SUM(AL80:AL89)</f>
        <v>0</v>
      </c>
      <c r="AM91" s="325"/>
      <c r="AN91" s="324">
        <f>SUM(AN80:AN89)</f>
        <v>0</v>
      </c>
      <c r="AO91" s="325"/>
      <c r="AP91" s="324">
        <f>SUM(AP80:AP89)</f>
        <v>0</v>
      </c>
      <c r="AQ91" s="325"/>
      <c r="AR91" s="324">
        <f>SUM(AR80:AR89)</f>
        <v>0</v>
      </c>
      <c r="AS91" s="325"/>
      <c r="AT91" s="324">
        <f>SUM(AT80:AT89)</f>
        <v>0</v>
      </c>
      <c r="AU91" s="325"/>
      <c r="AV91" s="324">
        <f>SUM(AV80:AV89)</f>
        <v>0</v>
      </c>
      <c r="AW91" s="325"/>
      <c r="AX91" s="324">
        <f>SUM(AX80:AX89)</f>
        <v>0</v>
      </c>
      <c r="AY91" s="325"/>
      <c r="AZ91" s="324">
        <f>SUM(AZ80:AZ89)</f>
        <v>0</v>
      </c>
      <c r="BA91" s="325"/>
      <c r="BB91" s="324">
        <f>SUM(BB80:BB89)</f>
        <v>0</v>
      </c>
      <c r="BC91" s="325"/>
      <c r="BD91" s="324">
        <f>SUM(BD80:BD89)</f>
        <v>0</v>
      </c>
      <c r="BE91" s="325"/>
      <c r="BF91" s="324">
        <f>SUM(BF80:BF89)</f>
        <v>0</v>
      </c>
      <c r="BG91" s="325"/>
      <c r="BH91" s="324">
        <f>SUM(BH80:BH89)</f>
        <v>0</v>
      </c>
      <c r="BI91" s="325"/>
    </row>
    <row r="92" spans="1:61" s="98" customFormat="1" ht="19" thickTop="1">
      <c r="A92" s="100"/>
      <c r="B92" s="336" t="s">
        <v>90</v>
      </c>
      <c r="C92" s="196" t="s">
        <v>90</v>
      </c>
      <c r="D92" s="149"/>
      <c r="E92" s="164"/>
      <c r="F92" s="149"/>
      <c r="G92" s="164"/>
      <c r="H92" s="149"/>
      <c r="I92" s="164"/>
      <c r="J92" s="149"/>
      <c r="K92" s="164"/>
      <c r="L92" s="149"/>
      <c r="M92" s="164"/>
      <c r="N92" s="149"/>
      <c r="O92" s="164"/>
      <c r="P92" s="149"/>
      <c r="Q92" s="164"/>
      <c r="R92" s="149"/>
      <c r="S92" s="164"/>
      <c r="T92" s="149"/>
      <c r="U92" s="164"/>
      <c r="V92" s="149"/>
      <c r="W92" s="164"/>
      <c r="X92" s="149"/>
      <c r="Y92" s="164"/>
      <c r="Z92" s="149"/>
      <c r="AA92" s="164"/>
      <c r="AB92" s="149"/>
      <c r="AC92" s="164"/>
      <c r="AD92" s="149"/>
      <c r="AE92" s="164"/>
      <c r="AF92" s="149"/>
      <c r="AG92" s="164"/>
      <c r="AH92" s="149"/>
      <c r="AI92" s="164"/>
      <c r="AJ92" s="149"/>
      <c r="AK92" s="164"/>
      <c r="AL92" s="149"/>
      <c r="AM92" s="164"/>
      <c r="AN92" s="149"/>
      <c r="AO92" s="164"/>
      <c r="AP92" s="149"/>
      <c r="AQ92" s="164"/>
      <c r="AR92" s="149"/>
      <c r="AS92" s="164"/>
      <c r="AT92" s="149"/>
      <c r="AU92" s="164"/>
      <c r="AV92" s="149"/>
      <c r="AW92" s="164"/>
      <c r="AX92" s="149"/>
      <c r="AY92" s="164"/>
      <c r="AZ92" s="149"/>
      <c r="BA92" s="164"/>
      <c r="BB92" s="149"/>
      <c r="BC92" s="164"/>
      <c r="BD92" s="149"/>
      <c r="BE92" s="164"/>
      <c r="BF92" s="149"/>
      <c r="BG92" s="164"/>
      <c r="BH92" s="149"/>
      <c r="BI92" s="164"/>
    </row>
    <row r="93" spans="1:61" s="98" customFormat="1" ht="18.75" customHeight="1">
      <c r="A93" s="100"/>
      <c r="B93" s="337"/>
      <c r="C93" s="197">
        <v>1</v>
      </c>
      <c r="D93" s="169"/>
      <c r="E93" s="160"/>
      <c r="F93" s="169"/>
      <c r="G93" s="160"/>
      <c r="H93" s="169"/>
      <c r="I93" s="160"/>
      <c r="J93" s="169"/>
      <c r="K93" s="160"/>
      <c r="L93" s="169"/>
      <c r="M93" s="160"/>
      <c r="N93" s="169"/>
      <c r="O93" s="160"/>
      <c r="P93" s="169"/>
      <c r="Q93" s="160"/>
      <c r="R93" s="169"/>
      <c r="S93" s="160"/>
      <c r="T93" s="169"/>
      <c r="U93" s="160"/>
      <c r="V93" s="169"/>
      <c r="W93" s="160"/>
      <c r="X93" s="169"/>
      <c r="Y93" s="160"/>
      <c r="Z93" s="169"/>
      <c r="AA93" s="160"/>
      <c r="AB93" s="169"/>
      <c r="AC93" s="160"/>
      <c r="AD93" s="169"/>
      <c r="AE93" s="160"/>
      <c r="AF93" s="169"/>
      <c r="AG93" s="160"/>
      <c r="AH93" s="169"/>
      <c r="AI93" s="160"/>
      <c r="AJ93" s="169"/>
      <c r="AK93" s="160"/>
      <c r="AL93" s="169"/>
      <c r="AM93" s="160"/>
      <c r="AN93" s="169"/>
      <c r="AO93" s="160"/>
      <c r="AP93" s="169"/>
      <c r="AQ93" s="160"/>
      <c r="AR93" s="169"/>
      <c r="AS93" s="160"/>
      <c r="AT93" s="169"/>
      <c r="AU93" s="160"/>
      <c r="AV93" s="169"/>
      <c r="AW93" s="160"/>
      <c r="AX93" s="169"/>
      <c r="AY93" s="160"/>
      <c r="AZ93" s="169"/>
      <c r="BA93" s="160"/>
      <c r="BB93" s="169"/>
      <c r="BC93" s="160"/>
      <c r="BD93" s="169"/>
      <c r="BE93" s="160"/>
      <c r="BF93" s="169"/>
      <c r="BG93" s="160"/>
      <c r="BH93" s="169"/>
      <c r="BI93" s="160"/>
    </row>
    <row r="94" spans="1:61" s="98" customFormat="1" ht="19" thickBot="1">
      <c r="A94" s="100"/>
      <c r="B94" s="337"/>
      <c r="C94" s="144" t="s">
        <v>87</v>
      </c>
      <c r="D94" s="333"/>
      <c r="E94" s="334"/>
      <c r="F94" s="333"/>
      <c r="G94" s="334"/>
      <c r="H94" s="333"/>
      <c r="I94" s="334"/>
      <c r="J94" s="333"/>
      <c r="K94" s="334"/>
      <c r="L94" s="333"/>
      <c r="M94" s="334"/>
      <c r="N94" s="333"/>
      <c r="O94" s="334"/>
      <c r="P94" s="333"/>
      <c r="Q94" s="334"/>
      <c r="R94" s="333"/>
      <c r="S94" s="334"/>
      <c r="T94" s="333"/>
      <c r="U94" s="334"/>
      <c r="V94" s="333"/>
      <c r="W94" s="334"/>
      <c r="X94" s="333"/>
      <c r="Y94" s="334"/>
      <c r="Z94" s="333"/>
      <c r="AA94" s="334"/>
      <c r="AB94" s="333"/>
      <c r="AC94" s="334"/>
      <c r="AD94" s="333"/>
      <c r="AE94" s="334"/>
      <c r="AF94" s="333"/>
      <c r="AG94" s="334"/>
      <c r="AH94" s="333"/>
      <c r="AI94" s="334"/>
      <c r="AJ94" s="333"/>
      <c r="AK94" s="334"/>
      <c r="AL94" s="333"/>
      <c r="AM94" s="334"/>
      <c r="AN94" s="333"/>
      <c r="AO94" s="334"/>
      <c r="AP94" s="333"/>
      <c r="AQ94" s="334"/>
      <c r="AR94" s="333"/>
      <c r="AS94" s="334"/>
      <c r="AT94" s="333"/>
      <c r="AU94" s="334"/>
      <c r="AV94" s="333"/>
      <c r="AW94" s="334"/>
      <c r="AX94" s="333"/>
      <c r="AY94" s="334"/>
      <c r="AZ94" s="333"/>
      <c r="BA94" s="334"/>
      <c r="BB94" s="333"/>
      <c r="BC94" s="334"/>
      <c r="BD94" s="333"/>
      <c r="BE94" s="334"/>
      <c r="BF94" s="333"/>
      <c r="BG94" s="334"/>
      <c r="BH94" s="333"/>
      <c r="BI94" s="334"/>
    </row>
    <row r="95" spans="1:61" s="98" customFormat="1" ht="20" thickTop="1" thickBot="1">
      <c r="A95" s="100"/>
      <c r="B95" s="338"/>
      <c r="C95" s="152" t="s">
        <v>88</v>
      </c>
      <c r="D95" s="324">
        <f>SUM(D92:D94)</f>
        <v>0</v>
      </c>
      <c r="E95" s="325"/>
      <c r="F95" s="324">
        <f t="shared" ref="F95" si="191">SUM(F92:F94)</f>
        <v>0</v>
      </c>
      <c r="G95" s="325"/>
      <c r="H95" s="324">
        <f t="shared" ref="H95" si="192">SUM(H92:H94)</f>
        <v>0</v>
      </c>
      <c r="I95" s="325"/>
      <c r="J95" s="324">
        <f t="shared" ref="J95" si="193">SUM(J92:J94)</f>
        <v>0</v>
      </c>
      <c r="K95" s="325"/>
      <c r="L95" s="324">
        <f t="shared" ref="L95" si="194">SUM(L92:L94)</f>
        <v>0</v>
      </c>
      <c r="M95" s="325"/>
      <c r="N95" s="324">
        <f t="shared" ref="N95" si="195">SUM(N92:N94)</f>
        <v>0</v>
      </c>
      <c r="O95" s="325"/>
      <c r="P95" s="324">
        <f t="shared" ref="P95" si="196">SUM(P92:P94)</f>
        <v>0</v>
      </c>
      <c r="Q95" s="325"/>
      <c r="R95" s="324">
        <f t="shared" ref="R95" si="197">SUM(R92:R94)</f>
        <v>0</v>
      </c>
      <c r="S95" s="325"/>
      <c r="T95" s="324">
        <f t="shared" ref="T95" si="198">SUM(T92:T94)</f>
        <v>0</v>
      </c>
      <c r="U95" s="325"/>
      <c r="V95" s="324">
        <f t="shared" ref="V95" si="199">SUM(V92:V94)</f>
        <v>0</v>
      </c>
      <c r="W95" s="325"/>
      <c r="X95" s="324">
        <f t="shared" ref="X95" si="200">SUM(X92:X94)</f>
        <v>0</v>
      </c>
      <c r="Y95" s="325"/>
      <c r="Z95" s="324">
        <f t="shared" ref="Z95" si="201">SUM(Z92:Z94)</f>
        <v>0</v>
      </c>
      <c r="AA95" s="325"/>
      <c r="AB95" s="324">
        <f t="shared" ref="AB95" si="202">SUM(AB92:AB94)</f>
        <v>0</v>
      </c>
      <c r="AC95" s="325"/>
      <c r="AD95" s="324">
        <f t="shared" ref="AD95" si="203">SUM(AD92:AD94)</f>
        <v>0</v>
      </c>
      <c r="AE95" s="325"/>
      <c r="AF95" s="324">
        <f t="shared" ref="AF95" si="204">SUM(AF92:AF94)</f>
        <v>0</v>
      </c>
      <c r="AG95" s="325"/>
      <c r="AH95" s="324">
        <f t="shared" ref="AH95" si="205">SUM(AH92:AH94)</f>
        <v>0</v>
      </c>
      <c r="AI95" s="325"/>
      <c r="AJ95" s="324">
        <f t="shared" ref="AJ95" si="206">SUM(AJ92:AJ94)</f>
        <v>0</v>
      </c>
      <c r="AK95" s="325"/>
      <c r="AL95" s="324">
        <f t="shared" ref="AL95" si="207">SUM(AL92:AL94)</f>
        <v>0</v>
      </c>
      <c r="AM95" s="325"/>
      <c r="AN95" s="324">
        <f t="shared" ref="AN95" si="208">SUM(AN92:AN94)</f>
        <v>0</v>
      </c>
      <c r="AO95" s="325"/>
      <c r="AP95" s="324">
        <f t="shared" ref="AP95" si="209">SUM(AP92:AP94)</f>
        <v>0</v>
      </c>
      <c r="AQ95" s="325"/>
      <c r="AR95" s="324">
        <f t="shared" ref="AR95" si="210">SUM(AR92:AR94)</f>
        <v>0</v>
      </c>
      <c r="AS95" s="325"/>
      <c r="AT95" s="324">
        <f t="shared" ref="AT95" si="211">SUM(AT92:AT94)</f>
        <v>0</v>
      </c>
      <c r="AU95" s="325"/>
      <c r="AV95" s="324">
        <f t="shared" ref="AV95" si="212">SUM(AV92:AV94)</f>
        <v>0</v>
      </c>
      <c r="AW95" s="325"/>
      <c r="AX95" s="324">
        <f t="shared" ref="AX95" si="213">SUM(AX92:AX94)</f>
        <v>0</v>
      </c>
      <c r="AY95" s="325"/>
      <c r="AZ95" s="324">
        <f t="shared" ref="AZ95" si="214">SUM(AZ92:AZ94)</f>
        <v>0</v>
      </c>
      <c r="BA95" s="325"/>
      <c r="BB95" s="324">
        <f t="shared" ref="BB95" si="215">SUM(BB92:BB94)</f>
        <v>0</v>
      </c>
      <c r="BC95" s="325"/>
      <c r="BD95" s="324">
        <f t="shared" ref="BD95" si="216">SUM(BD92:BD94)</f>
        <v>0</v>
      </c>
      <c r="BE95" s="325"/>
      <c r="BF95" s="324">
        <f t="shared" ref="BF95" si="217">SUM(BF92:BF94)</f>
        <v>0</v>
      </c>
      <c r="BG95" s="325"/>
      <c r="BH95" s="324">
        <f t="shared" ref="BH95" si="218">SUM(BH92:BH94)</f>
        <v>0</v>
      </c>
      <c r="BI95" s="325"/>
    </row>
    <row r="96" spans="1:61" s="98" customFormat="1" ht="19" thickTop="1">
      <c r="B96" s="383" t="s">
        <v>92</v>
      </c>
      <c r="C96" s="114">
        <f>設定!L5</f>
        <v>0</v>
      </c>
      <c r="D96" s="149"/>
      <c r="E96" s="163"/>
      <c r="F96" s="149"/>
      <c r="G96" s="163"/>
      <c r="H96" s="149"/>
      <c r="I96" s="163"/>
      <c r="J96" s="149"/>
      <c r="K96" s="163"/>
      <c r="L96" s="149"/>
      <c r="M96" s="163"/>
      <c r="N96" s="149"/>
      <c r="O96" s="163"/>
      <c r="P96" s="149"/>
      <c r="Q96" s="163"/>
      <c r="R96" s="149"/>
      <c r="S96" s="163"/>
      <c r="T96" s="149"/>
      <c r="U96" s="163"/>
      <c r="V96" s="149"/>
      <c r="W96" s="163"/>
      <c r="X96" s="149"/>
      <c r="Y96" s="163"/>
      <c r="Z96" s="149"/>
      <c r="AA96" s="163"/>
      <c r="AB96" s="149"/>
      <c r="AC96" s="163"/>
      <c r="AD96" s="149"/>
      <c r="AE96" s="163"/>
      <c r="AF96" s="149"/>
      <c r="AG96" s="163"/>
      <c r="AH96" s="149"/>
      <c r="AI96" s="163"/>
      <c r="AJ96" s="149"/>
      <c r="AK96" s="163"/>
      <c r="AL96" s="149"/>
      <c r="AM96" s="163"/>
      <c r="AN96" s="149"/>
      <c r="AO96" s="163"/>
      <c r="AP96" s="149"/>
      <c r="AQ96" s="163"/>
      <c r="AR96" s="149"/>
      <c r="AS96" s="163"/>
      <c r="AT96" s="149"/>
      <c r="AU96" s="163"/>
      <c r="AV96" s="149"/>
      <c r="AW96" s="163"/>
      <c r="AX96" s="149"/>
      <c r="AY96" s="163"/>
      <c r="AZ96" s="149"/>
      <c r="BA96" s="163"/>
      <c r="BB96" s="149"/>
      <c r="BC96" s="163"/>
      <c r="BD96" s="149"/>
      <c r="BE96" s="163"/>
      <c r="BF96" s="149"/>
      <c r="BG96" s="163"/>
      <c r="BH96" s="149"/>
      <c r="BI96" s="163"/>
    </row>
    <row r="97" spans="2:61" s="98" customFormat="1" outlineLevel="1">
      <c r="B97" s="384"/>
      <c r="C97" s="114">
        <f>設定!L5</f>
        <v>0</v>
      </c>
      <c r="D97" s="149"/>
      <c r="E97" s="164"/>
      <c r="F97" s="149"/>
      <c r="G97" s="164"/>
      <c r="H97" s="149"/>
      <c r="I97" s="164"/>
      <c r="J97" s="149"/>
      <c r="K97" s="164"/>
      <c r="L97" s="149"/>
      <c r="M97" s="164"/>
      <c r="N97" s="149"/>
      <c r="O97" s="164"/>
      <c r="P97" s="149"/>
      <c r="Q97" s="164"/>
      <c r="R97" s="149"/>
      <c r="S97" s="164"/>
      <c r="T97" s="149"/>
      <c r="U97" s="164"/>
      <c r="V97" s="149"/>
      <c r="W97" s="164"/>
      <c r="X97" s="149"/>
      <c r="Y97" s="164"/>
      <c r="Z97" s="149"/>
      <c r="AA97" s="164"/>
      <c r="AB97" s="149"/>
      <c r="AC97" s="164"/>
      <c r="AD97" s="149"/>
      <c r="AE97" s="164"/>
      <c r="AF97" s="149"/>
      <c r="AG97" s="164"/>
      <c r="AH97" s="149"/>
      <c r="AI97" s="164"/>
      <c r="AJ97" s="149"/>
      <c r="AK97" s="164"/>
      <c r="AL97" s="149"/>
      <c r="AM97" s="164"/>
      <c r="AN97" s="149"/>
      <c r="AO97" s="164"/>
      <c r="AP97" s="149"/>
      <c r="AQ97" s="164"/>
      <c r="AR97" s="149"/>
      <c r="AS97" s="164"/>
      <c r="AT97" s="149"/>
      <c r="AU97" s="164"/>
      <c r="AV97" s="149"/>
      <c r="AW97" s="164"/>
      <c r="AX97" s="149"/>
      <c r="AY97" s="164"/>
      <c r="AZ97" s="149"/>
      <c r="BA97" s="164"/>
      <c r="BB97" s="149"/>
      <c r="BC97" s="164"/>
      <c r="BD97" s="149"/>
      <c r="BE97" s="164"/>
      <c r="BF97" s="149"/>
      <c r="BG97" s="164"/>
      <c r="BH97" s="149"/>
      <c r="BI97" s="164"/>
    </row>
    <row r="98" spans="2:61" s="98" customFormat="1" outlineLevel="1">
      <c r="B98" s="384"/>
      <c r="C98" s="114">
        <f>設定!L5</f>
        <v>0</v>
      </c>
      <c r="D98" s="149"/>
      <c r="E98" s="164"/>
      <c r="F98" s="149"/>
      <c r="G98" s="164"/>
      <c r="H98" s="149"/>
      <c r="I98" s="164"/>
      <c r="J98" s="149"/>
      <c r="K98" s="164"/>
      <c r="L98" s="149"/>
      <c r="M98" s="164"/>
      <c r="N98" s="149"/>
      <c r="O98" s="164"/>
      <c r="P98" s="149"/>
      <c r="Q98" s="164"/>
      <c r="R98" s="149"/>
      <c r="S98" s="164"/>
      <c r="T98" s="149"/>
      <c r="U98" s="164"/>
      <c r="V98" s="149"/>
      <c r="W98" s="164"/>
      <c r="X98" s="149"/>
      <c r="Y98" s="164"/>
      <c r="Z98" s="149"/>
      <c r="AA98" s="164"/>
      <c r="AB98" s="149"/>
      <c r="AC98" s="164"/>
      <c r="AD98" s="149"/>
      <c r="AE98" s="164"/>
      <c r="AF98" s="149"/>
      <c r="AG98" s="164"/>
      <c r="AH98" s="149"/>
      <c r="AI98" s="164"/>
      <c r="AJ98" s="149"/>
      <c r="AK98" s="164"/>
      <c r="AL98" s="149"/>
      <c r="AM98" s="164"/>
      <c r="AN98" s="149"/>
      <c r="AO98" s="164"/>
      <c r="AP98" s="149"/>
      <c r="AQ98" s="164"/>
      <c r="AR98" s="149"/>
      <c r="AS98" s="164"/>
      <c r="AT98" s="149"/>
      <c r="AU98" s="164"/>
      <c r="AV98" s="149"/>
      <c r="AW98" s="164"/>
      <c r="AX98" s="149"/>
      <c r="AY98" s="164"/>
      <c r="AZ98" s="149"/>
      <c r="BA98" s="164"/>
      <c r="BB98" s="149"/>
      <c r="BC98" s="164"/>
      <c r="BD98" s="149"/>
      <c r="BE98" s="164"/>
      <c r="BF98" s="149"/>
      <c r="BG98" s="164"/>
      <c r="BH98" s="149"/>
      <c r="BI98" s="164"/>
    </row>
    <row r="99" spans="2:61" s="98" customFormat="1">
      <c r="B99" s="384"/>
      <c r="C99" s="110">
        <f>設定!L6</f>
        <v>0</v>
      </c>
      <c r="D99" s="143"/>
      <c r="E99" s="160"/>
      <c r="F99" s="143"/>
      <c r="G99" s="160"/>
      <c r="H99" s="143"/>
      <c r="I99" s="160"/>
      <c r="J99" s="143"/>
      <c r="K99" s="160"/>
      <c r="L99" s="143"/>
      <c r="M99" s="160"/>
      <c r="N99" s="143"/>
      <c r="O99" s="160"/>
      <c r="P99" s="143"/>
      <c r="Q99" s="160"/>
      <c r="R99" s="143"/>
      <c r="S99" s="160"/>
      <c r="T99" s="143"/>
      <c r="U99" s="160"/>
      <c r="V99" s="143"/>
      <c r="W99" s="160"/>
      <c r="X99" s="143"/>
      <c r="Y99" s="160"/>
      <c r="Z99" s="143"/>
      <c r="AA99" s="160"/>
      <c r="AB99" s="143"/>
      <c r="AC99" s="160"/>
      <c r="AD99" s="143"/>
      <c r="AE99" s="160"/>
      <c r="AF99" s="143"/>
      <c r="AG99" s="160"/>
      <c r="AH99" s="143"/>
      <c r="AI99" s="160"/>
      <c r="AJ99" s="143"/>
      <c r="AK99" s="160"/>
      <c r="AL99" s="143"/>
      <c r="AM99" s="160"/>
      <c r="AN99" s="143"/>
      <c r="AO99" s="160"/>
      <c r="AP99" s="143"/>
      <c r="AQ99" s="160"/>
      <c r="AR99" s="143"/>
      <c r="AS99" s="160"/>
      <c r="AT99" s="143"/>
      <c r="AU99" s="160"/>
      <c r="AV99" s="143"/>
      <c r="AW99" s="160"/>
      <c r="AX99" s="143"/>
      <c r="AY99" s="160"/>
      <c r="AZ99" s="143"/>
      <c r="BA99" s="160"/>
      <c r="BB99" s="143"/>
      <c r="BC99" s="160"/>
      <c r="BD99" s="143"/>
      <c r="BE99" s="160"/>
      <c r="BF99" s="143"/>
      <c r="BG99" s="160"/>
      <c r="BH99" s="143"/>
      <c r="BI99" s="160"/>
    </row>
    <row r="100" spans="2:61" s="98" customFormat="1" ht="18" customHeight="1" outlineLevel="1">
      <c r="B100" s="384"/>
      <c r="C100" s="110">
        <f>設定!L6</f>
        <v>0</v>
      </c>
      <c r="D100" s="149"/>
      <c r="E100" s="164"/>
      <c r="F100" s="149"/>
      <c r="G100" s="164"/>
      <c r="H100" s="149"/>
      <c r="I100" s="164"/>
      <c r="J100" s="149"/>
      <c r="K100" s="164"/>
      <c r="L100" s="149"/>
      <c r="M100" s="164"/>
      <c r="N100" s="149"/>
      <c r="O100" s="164"/>
      <c r="P100" s="149"/>
      <c r="Q100" s="164"/>
      <c r="R100" s="149"/>
      <c r="S100" s="164"/>
      <c r="T100" s="149"/>
      <c r="U100" s="164"/>
      <c r="V100" s="149"/>
      <c r="W100" s="164"/>
      <c r="X100" s="149"/>
      <c r="Y100" s="164"/>
      <c r="Z100" s="149"/>
      <c r="AA100" s="164"/>
      <c r="AB100" s="149"/>
      <c r="AC100" s="164"/>
      <c r="AD100" s="149"/>
      <c r="AE100" s="164"/>
      <c r="AF100" s="149"/>
      <c r="AG100" s="164"/>
      <c r="AH100" s="149"/>
      <c r="AI100" s="164"/>
      <c r="AJ100" s="149"/>
      <c r="AK100" s="164"/>
      <c r="AL100" s="149"/>
      <c r="AM100" s="164"/>
      <c r="AN100" s="149"/>
      <c r="AO100" s="164"/>
      <c r="AP100" s="149"/>
      <c r="AQ100" s="164"/>
      <c r="AR100" s="149"/>
      <c r="AS100" s="164"/>
      <c r="AT100" s="149"/>
      <c r="AU100" s="164"/>
      <c r="AV100" s="149"/>
      <c r="AW100" s="164"/>
      <c r="AX100" s="149"/>
      <c r="AY100" s="164"/>
      <c r="AZ100" s="149"/>
      <c r="BA100" s="164"/>
      <c r="BB100" s="149"/>
      <c r="BC100" s="164"/>
      <c r="BD100" s="149"/>
      <c r="BE100" s="164"/>
      <c r="BF100" s="149"/>
      <c r="BG100" s="164"/>
      <c r="BH100" s="149"/>
      <c r="BI100" s="164"/>
    </row>
    <row r="101" spans="2:61" s="98" customFormat="1" outlineLevel="1">
      <c r="B101" s="384"/>
      <c r="C101" s="110">
        <f>設定!L6</f>
        <v>0</v>
      </c>
      <c r="D101" s="149"/>
      <c r="E101" s="164"/>
      <c r="F101" s="149"/>
      <c r="G101" s="164"/>
      <c r="H101" s="149"/>
      <c r="I101" s="164"/>
      <c r="J101" s="149"/>
      <c r="K101" s="164"/>
      <c r="L101" s="149"/>
      <c r="M101" s="164"/>
      <c r="N101" s="149"/>
      <c r="O101" s="164"/>
      <c r="P101" s="149"/>
      <c r="Q101" s="164"/>
      <c r="R101" s="149"/>
      <c r="S101" s="164"/>
      <c r="T101" s="149"/>
      <c r="U101" s="164"/>
      <c r="V101" s="149"/>
      <c r="W101" s="164"/>
      <c r="X101" s="149"/>
      <c r="Y101" s="164"/>
      <c r="Z101" s="149"/>
      <c r="AA101" s="164"/>
      <c r="AB101" s="149"/>
      <c r="AC101" s="164"/>
      <c r="AD101" s="149"/>
      <c r="AE101" s="164"/>
      <c r="AF101" s="149"/>
      <c r="AG101" s="164"/>
      <c r="AH101" s="149"/>
      <c r="AI101" s="164"/>
      <c r="AJ101" s="149"/>
      <c r="AK101" s="164"/>
      <c r="AL101" s="149"/>
      <c r="AM101" s="164"/>
      <c r="AN101" s="149"/>
      <c r="AO101" s="164"/>
      <c r="AP101" s="149"/>
      <c r="AQ101" s="164"/>
      <c r="AR101" s="149"/>
      <c r="AS101" s="164"/>
      <c r="AT101" s="149"/>
      <c r="AU101" s="164"/>
      <c r="AV101" s="149"/>
      <c r="AW101" s="164"/>
      <c r="AX101" s="149"/>
      <c r="AY101" s="164"/>
      <c r="AZ101" s="149"/>
      <c r="BA101" s="164"/>
      <c r="BB101" s="149"/>
      <c r="BC101" s="164"/>
      <c r="BD101" s="149"/>
      <c r="BE101" s="164"/>
      <c r="BF101" s="149"/>
      <c r="BG101" s="164"/>
      <c r="BH101" s="149"/>
      <c r="BI101" s="164"/>
    </row>
    <row r="102" spans="2:61" s="98" customFormat="1">
      <c r="B102" s="384"/>
      <c r="C102" s="114">
        <f>設定!L7</f>
        <v>0</v>
      </c>
      <c r="D102" s="149"/>
      <c r="E102" s="164"/>
      <c r="F102" s="149"/>
      <c r="G102" s="164"/>
      <c r="H102" s="149"/>
      <c r="I102" s="164"/>
      <c r="J102" s="149"/>
      <c r="K102" s="164"/>
      <c r="L102" s="149"/>
      <c r="M102" s="164"/>
      <c r="N102" s="149"/>
      <c r="O102" s="164"/>
      <c r="P102" s="149"/>
      <c r="Q102" s="164"/>
      <c r="R102" s="149"/>
      <c r="S102" s="164"/>
      <c r="T102" s="149"/>
      <c r="U102" s="164"/>
      <c r="V102" s="149"/>
      <c r="W102" s="164"/>
      <c r="X102" s="149"/>
      <c r="Y102" s="164"/>
      <c r="Z102" s="149"/>
      <c r="AA102" s="164"/>
      <c r="AB102" s="149"/>
      <c r="AC102" s="164"/>
      <c r="AD102" s="149"/>
      <c r="AE102" s="164"/>
      <c r="AF102" s="149"/>
      <c r="AG102" s="164"/>
      <c r="AH102" s="149"/>
      <c r="AI102" s="164"/>
      <c r="AJ102" s="149"/>
      <c r="AK102" s="164"/>
      <c r="AL102" s="149"/>
      <c r="AM102" s="164"/>
      <c r="AN102" s="149"/>
      <c r="AO102" s="164"/>
      <c r="AP102" s="149"/>
      <c r="AQ102" s="164"/>
      <c r="AR102" s="149"/>
      <c r="AS102" s="164"/>
      <c r="AT102" s="149"/>
      <c r="AU102" s="164"/>
      <c r="AV102" s="149"/>
      <c r="AW102" s="164"/>
      <c r="AX102" s="149"/>
      <c r="AY102" s="164"/>
      <c r="AZ102" s="149"/>
      <c r="BA102" s="164"/>
      <c r="BB102" s="149"/>
      <c r="BC102" s="164"/>
      <c r="BD102" s="149"/>
      <c r="BE102" s="164"/>
      <c r="BF102" s="149"/>
      <c r="BG102" s="164"/>
      <c r="BH102" s="149"/>
      <c r="BI102" s="164"/>
    </row>
    <row r="103" spans="2:61" s="98" customFormat="1" outlineLevel="1">
      <c r="B103" s="384"/>
      <c r="C103" s="114">
        <f>設定!L7</f>
        <v>0</v>
      </c>
      <c r="D103" s="149"/>
      <c r="E103" s="164"/>
      <c r="F103" s="149"/>
      <c r="G103" s="164"/>
      <c r="H103" s="149"/>
      <c r="I103" s="164"/>
      <c r="J103" s="149"/>
      <c r="K103" s="164"/>
      <c r="L103" s="149"/>
      <c r="M103" s="164"/>
      <c r="N103" s="149"/>
      <c r="O103" s="164"/>
      <c r="P103" s="149"/>
      <c r="Q103" s="164"/>
      <c r="R103" s="149"/>
      <c r="S103" s="164"/>
      <c r="T103" s="149"/>
      <c r="U103" s="164"/>
      <c r="V103" s="149"/>
      <c r="W103" s="164"/>
      <c r="X103" s="149"/>
      <c r="Y103" s="164"/>
      <c r="Z103" s="149"/>
      <c r="AA103" s="164"/>
      <c r="AB103" s="149"/>
      <c r="AC103" s="164"/>
      <c r="AD103" s="149"/>
      <c r="AE103" s="164"/>
      <c r="AF103" s="149"/>
      <c r="AG103" s="164"/>
      <c r="AH103" s="149"/>
      <c r="AI103" s="164"/>
      <c r="AJ103" s="149"/>
      <c r="AK103" s="164"/>
      <c r="AL103" s="149"/>
      <c r="AM103" s="164"/>
      <c r="AN103" s="149"/>
      <c r="AO103" s="164"/>
      <c r="AP103" s="149"/>
      <c r="AQ103" s="164"/>
      <c r="AR103" s="149"/>
      <c r="AS103" s="164"/>
      <c r="AT103" s="149"/>
      <c r="AU103" s="164"/>
      <c r="AV103" s="149"/>
      <c r="AW103" s="164"/>
      <c r="AX103" s="149"/>
      <c r="AY103" s="164"/>
      <c r="AZ103" s="149"/>
      <c r="BA103" s="164"/>
      <c r="BB103" s="149"/>
      <c r="BC103" s="164"/>
      <c r="BD103" s="149"/>
      <c r="BE103" s="164"/>
      <c r="BF103" s="149"/>
      <c r="BG103" s="164"/>
      <c r="BH103" s="149"/>
      <c r="BI103" s="164"/>
    </row>
    <row r="104" spans="2:61" s="98" customFormat="1" outlineLevel="1">
      <c r="B104" s="384"/>
      <c r="C104" s="114">
        <f>設定!L7</f>
        <v>0</v>
      </c>
      <c r="D104" s="149"/>
      <c r="E104" s="164"/>
      <c r="F104" s="149"/>
      <c r="G104" s="164"/>
      <c r="H104" s="149"/>
      <c r="I104" s="164"/>
      <c r="J104" s="149"/>
      <c r="K104" s="164"/>
      <c r="L104" s="149"/>
      <c r="M104" s="164"/>
      <c r="N104" s="149"/>
      <c r="O104" s="164"/>
      <c r="P104" s="149"/>
      <c r="Q104" s="164"/>
      <c r="R104" s="149"/>
      <c r="S104" s="164"/>
      <c r="T104" s="149"/>
      <c r="U104" s="164"/>
      <c r="V104" s="149"/>
      <c r="W104" s="164"/>
      <c r="X104" s="149"/>
      <c r="Y104" s="164"/>
      <c r="Z104" s="149"/>
      <c r="AA104" s="164"/>
      <c r="AB104" s="149"/>
      <c r="AC104" s="164"/>
      <c r="AD104" s="149"/>
      <c r="AE104" s="164"/>
      <c r="AF104" s="149"/>
      <c r="AG104" s="164"/>
      <c r="AH104" s="149"/>
      <c r="AI104" s="164"/>
      <c r="AJ104" s="149"/>
      <c r="AK104" s="164"/>
      <c r="AL104" s="149"/>
      <c r="AM104" s="164"/>
      <c r="AN104" s="149"/>
      <c r="AO104" s="164"/>
      <c r="AP104" s="149"/>
      <c r="AQ104" s="164"/>
      <c r="AR104" s="149"/>
      <c r="AS104" s="164"/>
      <c r="AT104" s="149"/>
      <c r="AU104" s="164"/>
      <c r="AV104" s="149"/>
      <c r="AW104" s="164"/>
      <c r="AX104" s="149"/>
      <c r="AY104" s="164"/>
      <c r="AZ104" s="149"/>
      <c r="BA104" s="164"/>
      <c r="BB104" s="149"/>
      <c r="BC104" s="164"/>
      <c r="BD104" s="149"/>
      <c r="BE104" s="164"/>
      <c r="BF104" s="149"/>
      <c r="BG104" s="164"/>
      <c r="BH104" s="149"/>
      <c r="BI104" s="164"/>
    </row>
    <row r="105" spans="2:61" s="98" customFormat="1">
      <c r="B105" s="384"/>
      <c r="C105" s="110">
        <f>設定!L8</f>
        <v>0</v>
      </c>
      <c r="D105" s="143"/>
      <c r="E105" s="160"/>
      <c r="F105" s="143"/>
      <c r="G105" s="160"/>
      <c r="H105" s="143"/>
      <c r="I105" s="160"/>
      <c r="J105" s="143"/>
      <c r="K105" s="160"/>
      <c r="L105" s="143"/>
      <c r="M105" s="160"/>
      <c r="N105" s="143"/>
      <c r="O105" s="160"/>
      <c r="P105" s="143"/>
      <c r="Q105" s="160"/>
      <c r="R105" s="143"/>
      <c r="S105" s="160"/>
      <c r="T105" s="143"/>
      <c r="U105" s="160"/>
      <c r="V105" s="143"/>
      <c r="W105" s="160"/>
      <c r="X105" s="143"/>
      <c r="Y105" s="160"/>
      <c r="Z105" s="143"/>
      <c r="AA105" s="160"/>
      <c r="AB105" s="143"/>
      <c r="AC105" s="160"/>
      <c r="AD105" s="143"/>
      <c r="AE105" s="160"/>
      <c r="AF105" s="143"/>
      <c r="AG105" s="160"/>
      <c r="AH105" s="143"/>
      <c r="AI105" s="160"/>
      <c r="AJ105" s="143"/>
      <c r="AK105" s="160"/>
      <c r="AL105" s="143"/>
      <c r="AM105" s="160"/>
      <c r="AN105" s="143"/>
      <c r="AO105" s="160"/>
      <c r="AP105" s="143"/>
      <c r="AQ105" s="160"/>
      <c r="AR105" s="143"/>
      <c r="AS105" s="160"/>
      <c r="AT105" s="143"/>
      <c r="AU105" s="160"/>
      <c r="AV105" s="143"/>
      <c r="AW105" s="160"/>
      <c r="AX105" s="143"/>
      <c r="AY105" s="160"/>
      <c r="AZ105" s="143"/>
      <c r="BA105" s="160"/>
      <c r="BB105" s="143"/>
      <c r="BC105" s="160"/>
      <c r="BD105" s="143"/>
      <c r="BE105" s="160"/>
      <c r="BF105" s="143"/>
      <c r="BG105" s="160"/>
      <c r="BH105" s="143"/>
      <c r="BI105" s="160"/>
    </row>
    <row r="106" spans="2:61" s="98" customFormat="1" outlineLevel="1">
      <c r="B106" s="384"/>
      <c r="C106" s="110">
        <f>設定!L8</f>
        <v>0</v>
      </c>
      <c r="D106" s="149"/>
      <c r="E106" s="164"/>
      <c r="F106" s="149"/>
      <c r="G106" s="164"/>
      <c r="H106" s="149"/>
      <c r="I106" s="164"/>
      <c r="J106" s="149"/>
      <c r="K106" s="164"/>
      <c r="L106" s="149"/>
      <c r="M106" s="164"/>
      <c r="N106" s="149"/>
      <c r="O106" s="164"/>
      <c r="P106" s="149"/>
      <c r="Q106" s="164"/>
      <c r="R106" s="149"/>
      <c r="S106" s="164"/>
      <c r="T106" s="149"/>
      <c r="U106" s="164"/>
      <c r="V106" s="149"/>
      <c r="W106" s="164"/>
      <c r="X106" s="149"/>
      <c r="Y106" s="164"/>
      <c r="Z106" s="149"/>
      <c r="AA106" s="164"/>
      <c r="AB106" s="149"/>
      <c r="AC106" s="164"/>
      <c r="AD106" s="149"/>
      <c r="AE106" s="164"/>
      <c r="AF106" s="149"/>
      <c r="AG106" s="164"/>
      <c r="AH106" s="149"/>
      <c r="AI106" s="164"/>
      <c r="AJ106" s="149"/>
      <c r="AK106" s="164"/>
      <c r="AL106" s="149"/>
      <c r="AM106" s="164"/>
      <c r="AN106" s="149"/>
      <c r="AO106" s="164"/>
      <c r="AP106" s="149"/>
      <c r="AQ106" s="164"/>
      <c r="AR106" s="149"/>
      <c r="AS106" s="164"/>
      <c r="AT106" s="149"/>
      <c r="AU106" s="164"/>
      <c r="AV106" s="149"/>
      <c r="AW106" s="164"/>
      <c r="AX106" s="149"/>
      <c r="AY106" s="164"/>
      <c r="AZ106" s="149"/>
      <c r="BA106" s="164"/>
      <c r="BB106" s="149"/>
      <c r="BC106" s="164"/>
      <c r="BD106" s="149"/>
      <c r="BE106" s="164"/>
      <c r="BF106" s="149"/>
      <c r="BG106" s="164"/>
      <c r="BH106" s="149"/>
      <c r="BI106" s="164"/>
    </row>
    <row r="107" spans="2:61" s="98" customFormat="1" outlineLevel="1">
      <c r="B107" s="384"/>
      <c r="C107" s="110">
        <f>設定!L8</f>
        <v>0</v>
      </c>
      <c r="D107" s="149"/>
      <c r="E107" s="164"/>
      <c r="F107" s="149"/>
      <c r="G107" s="164"/>
      <c r="H107" s="149"/>
      <c r="I107" s="164"/>
      <c r="J107" s="149"/>
      <c r="K107" s="164"/>
      <c r="L107" s="149"/>
      <c r="M107" s="164"/>
      <c r="N107" s="149"/>
      <c r="O107" s="164"/>
      <c r="P107" s="149"/>
      <c r="Q107" s="164"/>
      <c r="R107" s="149"/>
      <c r="S107" s="164"/>
      <c r="T107" s="149"/>
      <c r="U107" s="164"/>
      <c r="V107" s="149"/>
      <c r="W107" s="164"/>
      <c r="X107" s="149"/>
      <c r="Y107" s="164"/>
      <c r="Z107" s="149"/>
      <c r="AA107" s="164"/>
      <c r="AB107" s="149"/>
      <c r="AC107" s="164"/>
      <c r="AD107" s="149"/>
      <c r="AE107" s="164"/>
      <c r="AF107" s="149"/>
      <c r="AG107" s="164"/>
      <c r="AH107" s="149"/>
      <c r="AI107" s="164"/>
      <c r="AJ107" s="149"/>
      <c r="AK107" s="164"/>
      <c r="AL107" s="149"/>
      <c r="AM107" s="164"/>
      <c r="AN107" s="149"/>
      <c r="AO107" s="164"/>
      <c r="AP107" s="149"/>
      <c r="AQ107" s="164"/>
      <c r="AR107" s="149"/>
      <c r="AS107" s="164"/>
      <c r="AT107" s="149"/>
      <c r="AU107" s="164"/>
      <c r="AV107" s="149"/>
      <c r="AW107" s="164"/>
      <c r="AX107" s="149"/>
      <c r="AY107" s="164"/>
      <c r="AZ107" s="149"/>
      <c r="BA107" s="164"/>
      <c r="BB107" s="149"/>
      <c r="BC107" s="164"/>
      <c r="BD107" s="149"/>
      <c r="BE107" s="164"/>
      <c r="BF107" s="149"/>
      <c r="BG107" s="164"/>
      <c r="BH107" s="149"/>
      <c r="BI107" s="164"/>
    </row>
    <row r="108" spans="2:61" s="98" customFormat="1">
      <c r="B108" s="384"/>
      <c r="C108" s="114">
        <f>設定!L9</f>
        <v>0</v>
      </c>
      <c r="D108" s="149"/>
      <c r="E108" s="164"/>
      <c r="F108" s="149"/>
      <c r="G108" s="164"/>
      <c r="H108" s="149"/>
      <c r="I108" s="164"/>
      <c r="J108" s="149"/>
      <c r="K108" s="164"/>
      <c r="L108" s="149"/>
      <c r="M108" s="164"/>
      <c r="N108" s="149"/>
      <c r="O108" s="164"/>
      <c r="P108" s="149"/>
      <c r="Q108" s="164"/>
      <c r="R108" s="149"/>
      <c r="S108" s="164"/>
      <c r="T108" s="149"/>
      <c r="U108" s="164"/>
      <c r="V108" s="149"/>
      <c r="W108" s="164"/>
      <c r="X108" s="149"/>
      <c r="Y108" s="164"/>
      <c r="Z108" s="149"/>
      <c r="AA108" s="164"/>
      <c r="AB108" s="149"/>
      <c r="AC108" s="164"/>
      <c r="AD108" s="149"/>
      <c r="AE108" s="164"/>
      <c r="AF108" s="149"/>
      <c r="AG108" s="164"/>
      <c r="AH108" s="149"/>
      <c r="AI108" s="164"/>
      <c r="AJ108" s="149"/>
      <c r="AK108" s="164"/>
      <c r="AL108" s="149"/>
      <c r="AM108" s="164"/>
      <c r="AN108" s="149"/>
      <c r="AO108" s="164"/>
      <c r="AP108" s="149"/>
      <c r="AQ108" s="164"/>
      <c r="AR108" s="149"/>
      <c r="AS108" s="164"/>
      <c r="AT108" s="149"/>
      <c r="AU108" s="164"/>
      <c r="AV108" s="149"/>
      <c r="AW108" s="164"/>
      <c r="AX108" s="149"/>
      <c r="AY108" s="164"/>
      <c r="AZ108" s="149"/>
      <c r="BA108" s="164"/>
      <c r="BB108" s="149"/>
      <c r="BC108" s="164"/>
      <c r="BD108" s="149"/>
      <c r="BE108" s="164"/>
      <c r="BF108" s="149"/>
      <c r="BG108" s="164"/>
      <c r="BH108" s="149"/>
      <c r="BI108" s="164"/>
    </row>
    <row r="109" spans="2:61" s="98" customFormat="1" outlineLevel="1">
      <c r="B109" s="384"/>
      <c r="C109" s="114">
        <f>設定!L9</f>
        <v>0</v>
      </c>
      <c r="D109" s="149"/>
      <c r="E109" s="164"/>
      <c r="F109" s="149"/>
      <c r="G109" s="164"/>
      <c r="H109" s="149"/>
      <c r="I109" s="164"/>
      <c r="J109" s="149"/>
      <c r="K109" s="164"/>
      <c r="L109" s="149"/>
      <c r="M109" s="164"/>
      <c r="N109" s="149"/>
      <c r="O109" s="164"/>
      <c r="P109" s="149"/>
      <c r="Q109" s="164"/>
      <c r="R109" s="149"/>
      <c r="S109" s="164"/>
      <c r="T109" s="149"/>
      <c r="U109" s="164"/>
      <c r="V109" s="149"/>
      <c r="W109" s="164"/>
      <c r="X109" s="149"/>
      <c r="Y109" s="164"/>
      <c r="Z109" s="149"/>
      <c r="AA109" s="164"/>
      <c r="AB109" s="149"/>
      <c r="AC109" s="164"/>
      <c r="AD109" s="149"/>
      <c r="AE109" s="164"/>
      <c r="AF109" s="149"/>
      <c r="AG109" s="164"/>
      <c r="AH109" s="149"/>
      <c r="AI109" s="164"/>
      <c r="AJ109" s="149"/>
      <c r="AK109" s="164"/>
      <c r="AL109" s="149"/>
      <c r="AM109" s="164"/>
      <c r="AN109" s="149"/>
      <c r="AO109" s="164"/>
      <c r="AP109" s="149"/>
      <c r="AQ109" s="164"/>
      <c r="AR109" s="149"/>
      <c r="AS109" s="164"/>
      <c r="AT109" s="149"/>
      <c r="AU109" s="164"/>
      <c r="AV109" s="149"/>
      <c r="AW109" s="164"/>
      <c r="AX109" s="149"/>
      <c r="AY109" s="164"/>
      <c r="AZ109" s="149"/>
      <c r="BA109" s="164"/>
      <c r="BB109" s="149"/>
      <c r="BC109" s="164"/>
      <c r="BD109" s="149"/>
      <c r="BE109" s="164"/>
      <c r="BF109" s="149"/>
      <c r="BG109" s="164"/>
      <c r="BH109" s="149"/>
      <c r="BI109" s="164"/>
    </row>
    <row r="110" spans="2:61" s="98" customFormat="1" outlineLevel="1">
      <c r="B110" s="384"/>
      <c r="C110" s="114">
        <f>設定!L9</f>
        <v>0</v>
      </c>
      <c r="D110" s="149"/>
      <c r="E110" s="164"/>
      <c r="F110" s="149"/>
      <c r="G110" s="164"/>
      <c r="H110" s="149"/>
      <c r="I110" s="164"/>
      <c r="J110" s="149"/>
      <c r="K110" s="164"/>
      <c r="L110" s="149"/>
      <c r="M110" s="164"/>
      <c r="N110" s="149"/>
      <c r="O110" s="164"/>
      <c r="P110" s="149"/>
      <c r="Q110" s="164"/>
      <c r="R110" s="149"/>
      <c r="S110" s="164"/>
      <c r="T110" s="149"/>
      <c r="U110" s="164"/>
      <c r="V110" s="149"/>
      <c r="W110" s="164"/>
      <c r="X110" s="149"/>
      <c r="Y110" s="164"/>
      <c r="Z110" s="149"/>
      <c r="AA110" s="164"/>
      <c r="AB110" s="149"/>
      <c r="AC110" s="164"/>
      <c r="AD110" s="149"/>
      <c r="AE110" s="164"/>
      <c r="AF110" s="149"/>
      <c r="AG110" s="164"/>
      <c r="AH110" s="149"/>
      <c r="AI110" s="164"/>
      <c r="AJ110" s="149"/>
      <c r="AK110" s="164"/>
      <c r="AL110" s="149"/>
      <c r="AM110" s="164"/>
      <c r="AN110" s="149"/>
      <c r="AO110" s="164"/>
      <c r="AP110" s="149"/>
      <c r="AQ110" s="164"/>
      <c r="AR110" s="149"/>
      <c r="AS110" s="164"/>
      <c r="AT110" s="149"/>
      <c r="AU110" s="164"/>
      <c r="AV110" s="149"/>
      <c r="AW110" s="164"/>
      <c r="AX110" s="149"/>
      <c r="AY110" s="164"/>
      <c r="AZ110" s="149"/>
      <c r="BA110" s="164"/>
      <c r="BB110" s="149"/>
      <c r="BC110" s="164"/>
      <c r="BD110" s="149"/>
      <c r="BE110" s="164"/>
      <c r="BF110" s="149"/>
      <c r="BG110" s="164"/>
      <c r="BH110" s="149"/>
      <c r="BI110" s="164"/>
    </row>
    <row r="111" spans="2:61" s="98" customFormat="1">
      <c r="B111" s="384"/>
      <c r="C111" s="110">
        <f>設定!L10</f>
        <v>0</v>
      </c>
      <c r="D111" s="143"/>
      <c r="E111" s="160"/>
      <c r="F111" s="143"/>
      <c r="G111" s="160"/>
      <c r="H111" s="143"/>
      <c r="I111" s="160"/>
      <c r="J111" s="143"/>
      <c r="K111" s="160"/>
      <c r="L111" s="143"/>
      <c r="M111" s="160"/>
      <c r="N111" s="143"/>
      <c r="O111" s="160"/>
      <c r="P111" s="143"/>
      <c r="Q111" s="160"/>
      <c r="R111" s="143"/>
      <c r="S111" s="160"/>
      <c r="T111" s="143"/>
      <c r="U111" s="160"/>
      <c r="V111" s="143"/>
      <c r="W111" s="160"/>
      <c r="X111" s="143"/>
      <c r="Y111" s="160"/>
      <c r="Z111" s="143"/>
      <c r="AA111" s="160"/>
      <c r="AB111" s="143"/>
      <c r="AC111" s="160"/>
      <c r="AD111" s="143"/>
      <c r="AE111" s="160"/>
      <c r="AF111" s="143"/>
      <c r="AG111" s="160"/>
      <c r="AH111" s="143"/>
      <c r="AI111" s="160"/>
      <c r="AJ111" s="143"/>
      <c r="AK111" s="160"/>
      <c r="AL111" s="143"/>
      <c r="AM111" s="160"/>
      <c r="AN111" s="143"/>
      <c r="AO111" s="160"/>
      <c r="AP111" s="143"/>
      <c r="AQ111" s="160"/>
      <c r="AR111" s="143"/>
      <c r="AS111" s="160"/>
      <c r="AT111" s="143"/>
      <c r="AU111" s="160"/>
      <c r="AV111" s="143"/>
      <c r="AW111" s="160"/>
      <c r="AX111" s="143"/>
      <c r="AY111" s="160"/>
      <c r="AZ111" s="143"/>
      <c r="BA111" s="160"/>
      <c r="BB111" s="143"/>
      <c r="BC111" s="160"/>
      <c r="BD111" s="143"/>
      <c r="BE111" s="160"/>
      <c r="BF111" s="143"/>
      <c r="BG111" s="160"/>
      <c r="BH111" s="143"/>
      <c r="BI111" s="160"/>
    </row>
    <row r="112" spans="2:61" s="98" customFormat="1" outlineLevel="1">
      <c r="B112" s="384"/>
      <c r="C112" s="110">
        <f>設定!L10</f>
        <v>0</v>
      </c>
      <c r="D112" s="149"/>
      <c r="E112" s="164"/>
      <c r="F112" s="149"/>
      <c r="G112" s="164"/>
      <c r="H112" s="149"/>
      <c r="I112" s="164"/>
      <c r="J112" s="149"/>
      <c r="K112" s="164"/>
      <c r="L112" s="149"/>
      <c r="M112" s="164"/>
      <c r="N112" s="149"/>
      <c r="O112" s="164"/>
      <c r="P112" s="149"/>
      <c r="Q112" s="164"/>
      <c r="R112" s="149"/>
      <c r="S112" s="164"/>
      <c r="T112" s="149"/>
      <c r="U112" s="164"/>
      <c r="V112" s="149"/>
      <c r="W112" s="164"/>
      <c r="X112" s="149"/>
      <c r="Y112" s="164"/>
      <c r="Z112" s="149"/>
      <c r="AA112" s="164"/>
      <c r="AB112" s="149"/>
      <c r="AC112" s="164"/>
      <c r="AD112" s="149"/>
      <c r="AE112" s="164"/>
      <c r="AF112" s="149"/>
      <c r="AG112" s="164"/>
      <c r="AH112" s="149"/>
      <c r="AI112" s="164"/>
      <c r="AJ112" s="149"/>
      <c r="AK112" s="164"/>
      <c r="AL112" s="149"/>
      <c r="AM112" s="164"/>
      <c r="AN112" s="149"/>
      <c r="AO112" s="164"/>
      <c r="AP112" s="149"/>
      <c r="AQ112" s="164"/>
      <c r="AR112" s="149"/>
      <c r="AS112" s="164"/>
      <c r="AT112" s="149"/>
      <c r="AU112" s="164"/>
      <c r="AV112" s="149"/>
      <c r="AW112" s="164"/>
      <c r="AX112" s="149"/>
      <c r="AY112" s="164"/>
      <c r="AZ112" s="149"/>
      <c r="BA112" s="164"/>
      <c r="BB112" s="149"/>
      <c r="BC112" s="164"/>
      <c r="BD112" s="149"/>
      <c r="BE112" s="164"/>
      <c r="BF112" s="149"/>
      <c r="BG112" s="164"/>
      <c r="BH112" s="149"/>
      <c r="BI112" s="164"/>
    </row>
    <row r="113" spans="2:61" s="98" customFormat="1" outlineLevel="1">
      <c r="B113" s="384"/>
      <c r="C113" s="110">
        <f>設定!L10</f>
        <v>0</v>
      </c>
      <c r="D113" s="149"/>
      <c r="E113" s="164"/>
      <c r="F113" s="149"/>
      <c r="G113" s="164"/>
      <c r="H113" s="149"/>
      <c r="I113" s="164"/>
      <c r="J113" s="149"/>
      <c r="K113" s="164"/>
      <c r="L113" s="149"/>
      <c r="M113" s="164"/>
      <c r="N113" s="149"/>
      <c r="O113" s="164"/>
      <c r="P113" s="149"/>
      <c r="Q113" s="164"/>
      <c r="R113" s="149"/>
      <c r="S113" s="164"/>
      <c r="T113" s="149"/>
      <c r="U113" s="164"/>
      <c r="V113" s="149"/>
      <c r="W113" s="164"/>
      <c r="X113" s="149"/>
      <c r="Y113" s="164"/>
      <c r="Z113" s="149"/>
      <c r="AA113" s="164"/>
      <c r="AB113" s="149"/>
      <c r="AC113" s="164"/>
      <c r="AD113" s="149"/>
      <c r="AE113" s="164"/>
      <c r="AF113" s="149"/>
      <c r="AG113" s="164"/>
      <c r="AH113" s="149"/>
      <c r="AI113" s="164"/>
      <c r="AJ113" s="149"/>
      <c r="AK113" s="164"/>
      <c r="AL113" s="149"/>
      <c r="AM113" s="164"/>
      <c r="AN113" s="149"/>
      <c r="AO113" s="164"/>
      <c r="AP113" s="149"/>
      <c r="AQ113" s="164"/>
      <c r="AR113" s="149"/>
      <c r="AS113" s="164"/>
      <c r="AT113" s="149"/>
      <c r="AU113" s="164"/>
      <c r="AV113" s="149"/>
      <c r="AW113" s="164"/>
      <c r="AX113" s="149"/>
      <c r="AY113" s="164"/>
      <c r="AZ113" s="149"/>
      <c r="BA113" s="164"/>
      <c r="BB113" s="149"/>
      <c r="BC113" s="164"/>
      <c r="BD113" s="149"/>
      <c r="BE113" s="164"/>
      <c r="BF113" s="149"/>
      <c r="BG113" s="164"/>
      <c r="BH113" s="149"/>
      <c r="BI113" s="164"/>
    </row>
    <row r="114" spans="2:61" s="98" customFormat="1">
      <c r="B114" s="384"/>
      <c r="C114" s="114">
        <f>設定!L11</f>
        <v>0</v>
      </c>
      <c r="D114" s="149"/>
      <c r="E114" s="164"/>
      <c r="F114" s="149"/>
      <c r="G114" s="164"/>
      <c r="H114" s="149"/>
      <c r="I114" s="164"/>
      <c r="J114" s="149"/>
      <c r="K114" s="164"/>
      <c r="L114" s="149"/>
      <c r="M114" s="164"/>
      <c r="N114" s="149"/>
      <c r="O114" s="164"/>
      <c r="P114" s="149"/>
      <c r="Q114" s="164"/>
      <c r="R114" s="149"/>
      <c r="S114" s="164"/>
      <c r="T114" s="149"/>
      <c r="U114" s="164"/>
      <c r="V114" s="149"/>
      <c r="W114" s="164"/>
      <c r="X114" s="149"/>
      <c r="Y114" s="164"/>
      <c r="Z114" s="149"/>
      <c r="AA114" s="164"/>
      <c r="AB114" s="149"/>
      <c r="AC114" s="164"/>
      <c r="AD114" s="149"/>
      <c r="AE114" s="164"/>
      <c r="AF114" s="149"/>
      <c r="AG114" s="164"/>
      <c r="AH114" s="149"/>
      <c r="AI114" s="164"/>
      <c r="AJ114" s="149"/>
      <c r="AK114" s="164"/>
      <c r="AL114" s="149"/>
      <c r="AM114" s="164"/>
      <c r="AN114" s="149"/>
      <c r="AO114" s="164"/>
      <c r="AP114" s="149"/>
      <c r="AQ114" s="164"/>
      <c r="AR114" s="149"/>
      <c r="AS114" s="164"/>
      <c r="AT114" s="149"/>
      <c r="AU114" s="164"/>
      <c r="AV114" s="149"/>
      <c r="AW114" s="164"/>
      <c r="AX114" s="149"/>
      <c r="AY114" s="164"/>
      <c r="AZ114" s="149"/>
      <c r="BA114" s="164"/>
      <c r="BB114" s="149"/>
      <c r="BC114" s="164"/>
      <c r="BD114" s="149"/>
      <c r="BE114" s="164"/>
      <c r="BF114" s="149"/>
      <c r="BG114" s="164"/>
      <c r="BH114" s="149"/>
      <c r="BI114" s="164"/>
    </row>
    <row r="115" spans="2:61" s="98" customFormat="1" outlineLevel="1">
      <c r="B115" s="384"/>
      <c r="C115" s="114">
        <f>設定!L11</f>
        <v>0</v>
      </c>
      <c r="D115" s="149"/>
      <c r="E115" s="164"/>
      <c r="F115" s="149"/>
      <c r="G115" s="164"/>
      <c r="H115" s="149"/>
      <c r="I115" s="164"/>
      <c r="J115" s="149"/>
      <c r="K115" s="164"/>
      <c r="L115" s="149"/>
      <c r="M115" s="164"/>
      <c r="N115" s="149"/>
      <c r="O115" s="164"/>
      <c r="P115" s="149"/>
      <c r="Q115" s="164"/>
      <c r="R115" s="149"/>
      <c r="S115" s="164"/>
      <c r="T115" s="149"/>
      <c r="U115" s="164"/>
      <c r="V115" s="149"/>
      <c r="W115" s="164"/>
      <c r="X115" s="149"/>
      <c r="Y115" s="164"/>
      <c r="Z115" s="149"/>
      <c r="AA115" s="164"/>
      <c r="AB115" s="149"/>
      <c r="AC115" s="164"/>
      <c r="AD115" s="149"/>
      <c r="AE115" s="164"/>
      <c r="AF115" s="149"/>
      <c r="AG115" s="164"/>
      <c r="AH115" s="149"/>
      <c r="AI115" s="164"/>
      <c r="AJ115" s="149"/>
      <c r="AK115" s="164"/>
      <c r="AL115" s="149"/>
      <c r="AM115" s="164"/>
      <c r="AN115" s="149"/>
      <c r="AO115" s="164"/>
      <c r="AP115" s="149"/>
      <c r="AQ115" s="164"/>
      <c r="AR115" s="149"/>
      <c r="AS115" s="164"/>
      <c r="AT115" s="149"/>
      <c r="AU115" s="164"/>
      <c r="AV115" s="149"/>
      <c r="AW115" s="164"/>
      <c r="AX115" s="149"/>
      <c r="AY115" s="164"/>
      <c r="AZ115" s="149"/>
      <c r="BA115" s="164"/>
      <c r="BB115" s="149"/>
      <c r="BC115" s="164"/>
      <c r="BD115" s="149"/>
      <c r="BE115" s="164"/>
      <c r="BF115" s="149"/>
      <c r="BG115" s="164"/>
      <c r="BH115" s="149"/>
      <c r="BI115" s="164"/>
    </row>
    <row r="116" spans="2:61" s="98" customFormat="1" outlineLevel="1">
      <c r="B116" s="384"/>
      <c r="C116" s="114">
        <f>設定!L11</f>
        <v>0</v>
      </c>
      <c r="D116" s="149"/>
      <c r="E116" s="164"/>
      <c r="F116" s="149"/>
      <c r="G116" s="164"/>
      <c r="H116" s="149"/>
      <c r="I116" s="164"/>
      <c r="J116" s="149"/>
      <c r="K116" s="164"/>
      <c r="L116" s="149"/>
      <c r="M116" s="164"/>
      <c r="N116" s="149"/>
      <c r="O116" s="164"/>
      <c r="P116" s="149"/>
      <c r="Q116" s="164"/>
      <c r="R116" s="149"/>
      <c r="S116" s="164"/>
      <c r="T116" s="149"/>
      <c r="U116" s="164"/>
      <c r="V116" s="149"/>
      <c r="W116" s="164"/>
      <c r="X116" s="149"/>
      <c r="Y116" s="164"/>
      <c r="Z116" s="149"/>
      <c r="AA116" s="164"/>
      <c r="AB116" s="149"/>
      <c r="AC116" s="164"/>
      <c r="AD116" s="149"/>
      <c r="AE116" s="164"/>
      <c r="AF116" s="149"/>
      <c r="AG116" s="164"/>
      <c r="AH116" s="149"/>
      <c r="AI116" s="164"/>
      <c r="AJ116" s="149"/>
      <c r="AK116" s="164"/>
      <c r="AL116" s="149"/>
      <c r="AM116" s="164"/>
      <c r="AN116" s="149"/>
      <c r="AO116" s="164"/>
      <c r="AP116" s="149"/>
      <c r="AQ116" s="164"/>
      <c r="AR116" s="149"/>
      <c r="AS116" s="164"/>
      <c r="AT116" s="149"/>
      <c r="AU116" s="164"/>
      <c r="AV116" s="149"/>
      <c r="AW116" s="164"/>
      <c r="AX116" s="149"/>
      <c r="AY116" s="164"/>
      <c r="AZ116" s="149"/>
      <c r="BA116" s="164"/>
      <c r="BB116" s="149"/>
      <c r="BC116" s="164"/>
      <c r="BD116" s="149"/>
      <c r="BE116" s="164"/>
      <c r="BF116" s="149"/>
      <c r="BG116" s="164"/>
      <c r="BH116" s="149"/>
      <c r="BI116" s="164"/>
    </row>
    <row r="117" spans="2:61" s="98" customFormat="1">
      <c r="B117" s="384"/>
      <c r="C117" s="110">
        <f>設定!L12</f>
        <v>0</v>
      </c>
      <c r="D117" s="143"/>
      <c r="E117" s="160"/>
      <c r="F117" s="143"/>
      <c r="G117" s="160"/>
      <c r="H117" s="143"/>
      <c r="I117" s="160"/>
      <c r="J117" s="143"/>
      <c r="K117" s="160"/>
      <c r="L117" s="143"/>
      <c r="M117" s="160"/>
      <c r="N117" s="143"/>
      <c r="O117" s="160"/>
      <c r="P117" s="143"/>
      <c r="Q117" s="160"/>
      <c r="R117" s="143"/>
      <c r="S117" s="160"/>
      <c r="T117" s="143"/>
      <c r="U117" s="160"/>
      <c r="V117" s="143"/>
      <c r="W117" s="160"/>
      <c r="X117" s="143"/>
      <c r="Y117" s="160"/>
      <c r="Z117" s="143"/>
      <c r="AA117" s="160"/>
      <c r="AB117" s="143"/>
      <c r="AC117" s="160"/>
      <c r="AD117" s="143"/>
      <c r="AE117" s="160"/>
      <c r="AF117" s="143"/>
      <c r="AG117" s="160"/>
      <c r="AH117" s="143"/>
      <c r="AI117" s="160"/>
      <c r="AJ117" s="143"/>
      <c r="AK117" s="160"/>
      <c r="AL117" s="143"/>
      <c r="AM117" s="160"/>
      <c r="AN117" s="143"/>
      <c r="AO117" s="160"/>
      <c r="AP117" s="143"/>
      <c r="AQ117" s="160"/>
      <c r="AR117" s="143"/>
      <c r="AS117" s="160"/>
      <c r="AT117" s="143"/>
      <c r="AU117" s="160"/>
      <c r="AV117" s="143"/>
      <c r="AW117" s="160"/>
      <c r="AX117" s="143"/>
      <c r="AY117" s="160"/>
      <c r="AZ117" s="143"/>
      <c r="BA117" s="160"/>
      <c r="BB117" s="143"/>
      <c r="BC117" s="160"/>
      <c r="BD117" s="143"/>
      <c r="BE117" s="160"/>
      <c r="BF117" s="143"/>
      <c r="BG117" s="160"/>
      <c r="BH117" s="143"/>
      <c r="BI117" s="160"/>
    </row>
    <row r="118" spans="2:61" s="98" customFormat="1" outlineLevel="1">
      <c r="B118" s="384"/>
      <c r="C118" s="110">
        <f>設定!L12</f>
        <v>0</v>
      </c>
      <c r="D118" s="149"/>
      <c r="E118" s="164"/>
      <c r="F118" s="149"/>
      <c r="G118" s="164"/>
      <c r="H118" s="149"/>
      <c r="I118" s="164"/>
      <c r="J118" s="149"/>
      <c r="K118" s="164"/>
      <c r="L118" s="149"/>
      <c r="M118" s="164"/>
      <c r="N118" s="149"/>
      <c r="O118" s="164"/>
      <c r="P118" s="149"/>
      <c r="Q118" s="164"/>
      <c r="R118" s="149"/>
      <c r="S118" s="164"/>
      <c r="T118" s="149"/>
      <c r="U118" s="164"/>
      <c r="V118" s="149"/>
      <c r="W118" s="164"/>
      <c r="X118" s="149"/>
      <c r="Y118" s="164"/>
      <c r="Z118" s="149"/>
      <c r="AA118" s="164"/>
      <c r="AB118" s="149"/>
      <c r="AC118" s="164"/>
      <c r="AD118" s="149"/>
      <c r="AE118" s="164"/>
      <c r="AF118" s="149"/>
      <c r="AG118" s="164"/>
      <c r="AH118" s="149"/>
      <c r="AI118" s="164"/>
      <c r="AJ118" s="149"/>
      <c r="AK118" s="164"/>
      <c r="AL118" s="149"/>
      <c r="AM118" s="164"/>
      <c r="AN118" s="149"/>
      <c r="AO118" s="164"/>
      <c r="AP118" s="149"/>
      <c r="AQ118" s="164"/>
      <c r="AR118" s="149"/>
      <c r="AS118" s="164"/>
      <c r="AT118" s="149"/>
      <c r="AU118" s="164"/>
      <c r="AV118" s="149"/>
      <c r="AW118" s="164"/>
      <c r="AX118" s="149"/>
      <c r="AY118" s="164"/>
      <c r="AZ118" s="149"/>
      <c r="BA118" s="164"/>
      <c r="BB118" s="149"/>
      <c r="BC118" s="164"/>
      <c r="BD118" s="149"/>
      <c r="BE118" s="164"/>
      <c r="BF118" s="149"/>
      <c r="BG118" s="164"/>
      <c r="BH118" s="149"/>
      <c r="BI118" s="164"/>
    </row>
    <row r="119" spans="2:61" s="98" customFormat="1" outlineLevel="1">
      <c r="B119" s="384"/>
      <c r="C119" s="110">
        <f>設定!L12</f>
        <v>0</v>
      </c>
      <c r="D119" s="149"/>
      <c r="E119" s="164"/>
      <c r="F119" s="149"/>
      <c r="G119" s="164"/>
      <c r="H119" s="149"/>
      <c r="I119" s="164"/>
      <c r="J119" s="149"/>
      <c r="K119" s="164"/>
      <c r="L119" s="149"/>
      <c r="M119" s="164"/>
      <c r="N119" s="149"/>
      <c r="O119" s="164"/>
      <c r="P119" s="149"/>
      <c r="Q119" s="164"/>
      <c r="R119" s="149"/>
      <c r="S119" s="164"/>
      <c r="T119" s="149"/>
      <c r="U119" s="164"/>
      <c r="V119" s="149"/>
      <c r="W119" s="164"/>
      <c r="X119" s="149"/>
      <c r="Y119" s="164"/>
      <c r="Z119" s="149"/>
      <c r="AA119" s="164"/>
      <c r="AB119" s="149"/>
      <c r="AC119" s="164"/>
      <c r="AD119" s="149"/>
      <c r="AE119" s="164"/>
      <c r="AF119" s="149"/>
      <c r="AG119" s="164"/>
      <c r="AH119" s="149"/>
      <c r="AI119" s="164"/>
      <c r="AJ119" s="149"/>
      <c r="AK119" s="164"/>
      <c r="AL119" s="149"/>
      <c r="AM119" s="164"/>
      <c r="AN119" s="149"/>
      <c r="AO119" s="164"/>
      <c r="AP119" s="149"/>
      <c r="AQ119" s="164"/>
      <c r="AR119" s="149"/>
      <c r="AS119" s="164"/>
      <c r="AT119" s="149"/>
      <c r="AU119" s="164"/>
      <c r="AV119" s="149"/>
      <c r="AW119" s="164"/>
      <c r="AX119" s="149"/>
      <c r="AY119" s="164"/>
      <c r="AZ119" s="149"/>
      <c r="BA119" s="164"/>
      <c r="BB119" s="149"/>
      <c r="BC119" s="164"/>
      <c r="BD119" s="149"/>
      <c r="BE119" s="164"/>
      <c r="BF119" s="149"/>
      <c r="BG119" s="164"/>
      <c r="BH119" s="149"/>
      <c r="BI119" s="164"/>
    </row>
    <row r="120" spans="2:61" s="98" customFormat="1">
      <c r="B120" s="384"/>
      <c r="C120" s="114">
        <f>設定!L13</f>
        <v>0</v>
      </c>
      <c r="D120" s="149"/>
      <c r="E120" s="164"/>
      <c r="F120" s="149"/>
      <c r="G120" s="164"/>
      <c r="H120" s="149"/>
      <c r="I120" s="164"/>
      <c r="J120" s="149"/>
      <c r="K120" s="164"/>
      <c r="L120" s="149"/>
      <c r="M120" s="164"/>
      <c r="N120" s="149"/>
      <c r="O120" s="164"/>
      <c r="P120" s="149"/>
      <c r="Q120" s="164"/>
      <c r="R120" s="149"/>
      <c r="S120" s="164"/>
      <c r="T120" s="149"/>
      <c r="U120" s="164"/>
      <c r="V120" s="149"/>
      <c r="W120" s="164"/>
      <c r="X120" s="149"/>
      <c r="Y120" s="164"/>
      <c r="Z120" s="149"/>
      <c r="AA120" s="164"/>
      <c r="AB120" s="149"/>
      <c r="AC120" s="164"/>
      <c r="AD120" s="149"/>
      <c r="AE120" s="164"/>
      <c r="AF120" s="149"/>
      <c r="AG120" s="164"/>
      <c r="AH120" s="149"/>
      <c r="AI120" s="164"/>
      <c r="AJ120" s="149"/>
      <c r="AK120" s="164"/>
      <c r="AL120" s="149"/>
      <c r="AM120" s="164"/>
      <c r="AN120" s="149"/>
      <c r="AO120" s="164"/>
      <c r="AP120" s="149"/>
      <c r="AQ120" s="164"/>
      <c r="AR120" s="149"/>
      <c r="AS120" s="164"/>
      <c r="AT120" s="149"/>
      <c r="AU120" s="164"/>
      <c r="AV120" s="149"/>
      <c r="AW120" s="164"/>
      <c r="AX120" s="149"/>
      <c r="AY120" s="164"/>
      <c r="AZ120" s="149"/>
      <c r="BA120" s="164"/>
      <c r="BB120" s="149"/>
      <c r="BC120" s="164"/>
      <c r="BD120" s="149"/>
      <c r="BE120" s="164"/>
      <c r="BF120" s="149"/>
      <c r="BG120" s="164"/>
      <c r="BH120" s="149"/>
      <c r="BI120" s="164"/>
    </row>
    <row r="121" spans="2:61" s="98" customFormat="1" outlineLevel="1">
      <c r="B121" s="384"/>
      <c r="C121" s="114">
        <f>設定!L13</f>
        <v>0</v>
      </c>
      <c r="D121" s="149"/>
      <c r="E121" s="164"/>
      <c r="F121" s="149"/>
      <c r="G121" s="164"/>
      <c r="H121" s="149"/>
      <c r="I121" s="164"/>
      <c r="J121" s="149"/>
      <c r="K121" s="164"/>
      <c r="L121" s="149"/>
      <c r="M121" s="164"/>
      <c r="N121" s="149"/>
      <c r="O121" s="164"/>
      <c r="P121" s="149"/>
      <c r="Q121" s="164"/>
      <c r="R121" s="149"/>
      <c r="S121" s="164"/>
      <c r="T121" s="149"/>
      <c r="U121" s="164"/>
      <c r="V121" s="149"/>
      <c r="W121" s="164"/>
      <c r="X121" s="149"/>
      <c r="Y121" s="164"/>
      <c r="Z121" s="149"/>
      <c r="AA121" s="164"/>
      <c r="AB121" s="149"/>
      <c r="AC121" s="164"/>
      <c r="AD121" s="149"/>
      <c r="AE121" s="164"/>
      <c r="AF121" s="149"/>
      <c r="AG121" s="164"/>
      <c r="AH121" s="149"/>
      <c r="AI121" s="164"/>
      <c r="AJ121" s="149"/>
      <c r="AK121" s="164"/>
      <c r="AL121" s="149"/>
      <c r="AM121" s="164"/>
      <c r="AN121" s="149"/>
      <c r="AO121" s="164"/>
      <c r="AP121" s="149"/>
      <c r="AQ121" s="164"/>
      <c r="AR121" s="149"/>
      <c r="AS121" s="164"/>
      <c r="AT121" s="149"/>
      <c r="AU121" s="164"/>
      <c r="AV121" s="149"/>
      <c r="AW121" s="164"/>
      <c r="AX121" s="149"/>
      <c r="AY121" s="164"/>
      <c r="AZ121" s="149"/>
      <c r="BA121" s="164"/>
      <c r="BB121" s="149"/>
      <c r="BC121" s="164"/>
      <c r="BD121" s="149"/>
      <c r="BE121" s="164"/>
      <c r="BF121" s="149"/>
      <c r="BG121" s="164"/>
      <c r="BH121" s="149"/>
      <c r="BI121" s="164"/>
    </row>
    <row r="122" spans="2:61" s="98" customFormat="1" outlineLevel="1">
      <c r="B122" s="384"/>
      <c r="C122" s="114">
        <f>設定!L13</f>
        <v>0</v>
      </c>
      <c r="D122" s="149"/>
      <c r="E122" s="164"/>
      <c r="F122" s="149"/>
      <c r="G122" s="164"/>
      <c r="H122" s="149"/>
      <c r="I122" s="164"/>
      <c r="J122" s="149"/>
      <c r="K122" s="164"/>
      <c r="L122" s="149"/>
      <c r="M122" s="164"/>
      <c r="N122" s="149"/>
      <c r="O122" s="164"/>
      <c r="P122" s="149"/>
      <c r="Q122" s="164"/>
      <c r="R122" s="149"/>
      <c r="S122" s="164"/>
      <c r="T122" s="149"/>
      <c r="U122" s="164"/>
      <c r="V122" s="149"/>
      <c r="W122" s="164"/>
      <c r="X122" s="149"/>
      <c r="Y122" s="164"/>
      <c r="Z122" s="149"/>
      <c r="AA122" s="164"/>
      <c r="AB122" s="149"/>
      <c r="AC122" s="164"/>
      <c r="AD122" s="149"/>
      <c r="AE122" s="164"/>
      <c r="AF122" s="149"/>
      <c r="AG122" s="164"/>
      <c r="AH122" s="149"/>
      <c r="AI122" s="164"/>
      <c r="AJ122" s="149"/>
      <c r="AK122" s="164"/>
      <c r="AL122" s="149"/>
      <c r="AM122" s="164"/>
      <c r="AN122" s="149"/>
      <c r="AO122" s="164"/>
      <c r="AP122" s="149"/>
      <c r="AQ122" s="164"/>
      <c r="AR122" s="149"/>
      <c r="AS122" s="164"/>
      <c r="AT122" s="149"/>
      <c r="AU122" s="164"/>
      <c r="AV122" s="149"/>
      <c r="AW122" s="164"/>
      <c r="AX122" s="149"/>
      <c r="AY122" s="164"/>
      <c r="AZ122" s="149"/>
      <c r="BA122" s="164"/>
      <c r="BB122" s="149"/>
      <c r="BC122" s="164"/>
      <c r="BD122" s="149"/>
      <c r="BE122" s="164"/>
      <c r="BF122" s="149"/>
      <c r="BG122" s="164"/>
      <c r="BH122" s="149"/>
      <c r="BI122" s="164"/>
    </row>
    <row r="123" spans="2:61" s="98" customFormat="1">
      <c r="B123" s="384"/>
      <c r="C123" s="110">
        <f>設定!L14</f>
        <v>0</v>
      </c>
      <c r="D123" s="143"/>
      <c r="E123" s="160"/>
      <c r="F123" s="143"/>
      <c r="G123" s="160"/>
      <c r="H123" s="143"/>
      <c r="I123" s="160"/>
      <c r="J123" s="143"/>
      <c r="K123" s="160"/>
      <c r="L123" s="143"/>
      <c r="M123" s="160"/>
      <c r="N123" s="143"/>
      <c r="O123" s="160"/>
      <c r="P123" s="143"/>
      <c r="Q123" s="160"/>
      <c r="R123" s="143"/>
      <c r="S123" s="160"/>
      <c r="T123" s="143"/>
      <c r="U123" s="160"/>
      <c r="V123" s="143"/>
      <c r="W123" s="160"/>
      <c r="X123" s="143"/>
      <c r="Y123" s="160"/>
      <c r="Z123" s="143"/>
      <c r="AA123" s="160"/>
      <c r="AB123" s="143"/>
      <c r="AC123" s="160"/>
      <c r="AD123" s="143"/>
      <c r="AE123" s="160"/>
      <c r="AF123" s="143"/>
      <c r="AG123" s="160"/>
      <c r="AH123" s="143"/>
      <c r="AI123" s="160"/>
      <c r="AJ123" s="143"/>
      <c r="AK123" s="160"/>
      <c r="AL123" s="143"/>
      <c r="AM123" s="160"/>
      <c r="AN123" s="143"/>
      <c r="AO123" s="160"/>
      <c r="AP123" s="143"/>
      <c r="AQ123" s="160"/>
      <c r="AR123" s="143"/>
      <c r="AS123" s="160"/>
      <c r="AT123" s="143"/>
      <c r="AU123" s="160"/>
      <c r="AV123" s="143"/>
      <c r="AW123" s="160"/>
      <c r="AX123" s="143"/>
      <c r="AY123" s="160"/>
      <c r="AZ123" s="143"/>
      <c r="BA123" s="160"/>
      <c r="BB123" s="143"/>
      <c r="BC123" s="160"/>
      <c r="BD123" s="143"/>
      <c r="BE123" s="160"/>
      <c r="BF123" s="143"/>
      <c r="BG123" s="160"/>
      <c r="BH123" s="143"/>
      <c r="BI123" s="160"/>
    </row>
    <row r="124" spans="2:61" s="98" customFormat="1" outlineLevel="1">
      <c r="B124" s="384"/>
      <c r="C124" s="110">
        <f>設定!L14</f>
        <v>0</v>
      </c>
      <c r="D124" s="143"/>
      <c r="E124" s="160"/>
      <c r="F124" s="143"/>
      <c r="G124" s="160"/>
      <c r="H124" s="143"/>
      <c r="I124" s="160"/>
      <c r="J124" s="143"/>
      <c r="K124" s="160"/>
      <c r="L124" s="143"/>
      <c r="M124" s="160"/>
      <c r="N124" s="143"/>
      <c r="O124" s="160"/>
      <c r="P124" s="143"/>
      <c r="Q124" s="160"/>
      <c r="R124" s="143"/>
      <c r="S124" s="160"/>
      <c r="T124" s="143"/>
      <c r="U124" s="160"/>
      <c r="V124" s="143"/>
      <c r="W124" s="160"/>
      <c r="X124" s="143"/>
      <c r="Y124" s="160"/>
      <c r="Z124" s="143"/>
      <c r="AA124" s="160"/>
      <c r="AB124" s="143"/>
      <c r="AC124" s="160"/>
      <c r="AD124" s="143"/>
      <c r="AE124" s="160"/>
      <c r="AF124" s="143"/>
      <c r="AG124" s="160"/>
      <c r="AH124" s="143"/>
      <c r="AI124" s="160"/>
      <c r="AJ124" s="143"/>
      <c r="AK124" s="160"/>
      <c r="AL124" s="143"/>
      <c r="AM124" s="160"/>
      <c r="AN124" s="143"/>
      <c r="AO124" s="160"/>
      <c r="AP124" s="143"/>
      <c r="AQ124" s="160"/>
      <c r="AR124" s="143"/>
      <c r="AS124" s="160"/>
      <c r="AT124" s="143"/>
      <c r="AU124" s="160"/>
      <c r="AV124" s="143"/>
      <c r="AW124" s="160"/>
      <c r="AX124" s="143"/>
      <c r="AY124" s="160"/>
      <c r="AZ124" s="143"/>
      <c r="BA124" s="160"/>
      <c r="BB124" s="143"/>
      <c r="BC124" s="160"/>
      <c r="BD124" s="143"/>
      <c r="BE124" s="160"/>
      <c r="BF124" s="143"/>
      <c r="BG124" s="160"/>
      <c r="BH124" s="143"/>
      <c r="BI124" s="160"/>
    </row>
    <row r="125" spans="2:61" s="98" customFormat="1" outlineLevel="1">
      <c r="B125" s="384"/>
      <c r="C125" s="110">
        <f>設定!L14</f>
        <v>0</v>
      </c>
      <c r="D125" s="143"/>
      <c r="E125" s="160"/>
      <c r="F125" s="143"/>
      <c r="G125" s="160"/>
      <c r="H125" s="143"/>
      <c r="I125" s="160"/>
      <c r="J125" s="143"/>
      <c r="K125" s="160"/>
      <c r="L125" s="143"/>
      <c r="M125" s="160"/>
      <c r="N125" s="143"/>
      <c r="O125" s="160"/>
      <c r="P125" s="143"/>
      <c r="Q125" s="160"/>
      <c r="R125" s="143"/>
      <c r="S125" s="160"/>
      <c r="T125" s="143"/>
      <c r="U125" s="160"/>
      <c r="V125" s="143"/>
      <c r="W125" s="160"/>
      <c r="X125" s="143"/>
      <c r="Y125" s="160"/>
      <c r="Z125" s="143"/>
      <c r="AA125" s="160"/>
      <c r="AB125" s="143"/>
      <c r="AC125" s="160"/>
      <c r="AD125" s="143"/>
      <c r="AE125" s="160"/>
      <c r="AF125" s="143"/>
      <c r="AG125" s="160"/>
      <c r="AH125" s="143"/>
      <c r="AI125" s="160"/>
      <c r="AJ125" s="143"/>
      <c r="AK125" s="160"/>
      <c r="AL125" s="143"/>
      <c r="AM125" s="160"/>
      <c r="AN125" s="143"/>
      <c r="AO125" s="160"/>
      <c r="AP125" s="143"/>
      <c r="AQ125" s="160"/>
      <c r="AR125" s="143"/>
      <c r="AS125" s="160"/>
      <c r="AT125" s="143"/>
      <c r="AU125" s="160"/>
      <c r="AV125" s="143"/>
      <c r="AW125" s="160"/>
      <c r="AX125" s="143"/>
      <c r="AY125" s="160"/>
      <c r="AZ125" s="143"/>
      <c r="BA125" s="160"/>
      <c r="BB125" s="143"/>
      <c r="BC125" s="160"/>
      <c r="BD125" s="143"/>
      <c r="BE125" s="160"/>
      <c r="BF125" s="143"/>
      <c r="BG125" s="160"/>
      <c r="BH125" s="143"/>
      <c r="BI125" s="160"/>
    </row>
    <row r="126" spans="2:61" s="98" customFormat="1" ht="19" thickBot="1">
      <c r="B126" s="384"/>
      <c r="C126" s="153" t="s">
        <v>87</v>
      </c>
      <c r="D126" s="321"/>
      <c r="E126" s="322"/>
      <c r="F126" s="321"/>
      <c r="G126" s="322"/>
      <c r="H126" s="321"/>
      <c r="I126" s="322"/>
      <c r="J126" s="321"/>
      <c r="K126" s="322"/>
      <c r="L126" s="321"/>
      <c r="M126" s="322"/>
      <c r="N126" s="321"/>
      <c r="O126" s="322"/>
      <c r="P126" s="321"/>
      <c r="Q126" s="322"/>
      <c r="R126" s="321"/>
      <c r="S126" s="322"/>
      <c r="T126" s="321"/>
      <c r="U126" s="322"/>
      <c r="V126" s="321"/>
      <c r="W126" s="322"/>
      <c r="X126" s="321"/>
      <c r="Y126" s="322"/>
      <c r="Z126" s="321"/>
      <c r="AA126" s="322"/>
      <c r="AB126" s="321"/>
      <c r="AC126" s="322"/>
      <c r="AD126" s="321"/>
      <c r="AE126" s="322"/>
      <c r="AF126" s="321"/>
      <c r="AG126" s="322"/>
      <c r="AH126" s="321"/>
      <c r="AI126" s="322"/>
      <c r="AJ126" s="321"/>
      <c r="AK126" s="322"/>
      <c r="AL126" s="321"/>
      <c r="AM126" s="322"/>
      <c r="AN126" s="321"/>
      <c r="AO126" s="322"/>
      <c r="AP126" s="321"/>
      <c r="AQ126" s="322"/>
      <c r="AR126" s="321"/>
      <c r="AS126" s="322"/>
      <c r="AT126" s="321"/>
      <c r="AU126" s="322"/>
      <c r="AV126" s="321"/>
      <c r="AW126" s="322"/>
      <c r="AX126" s="321"/>
      <c r="AY126" s="322"/>
      <c r="AZ126" s="321"/>
      <c r="BA126" s="322"/>
      <c r="BB126" s="321"/>
      <c r="BC126" s="322"/>
      <c r="BD126" s="321"/>
      <c r="BE126" s="322"/>
      <c r="BF126" s="321"/>
      <c r="BG126" s="322"/>
      <c r="BH126" s="321"/>
      <c r="BI126" s="322"/>
    </row>
    <row r="127" spans="2:61" s="98" customFormat="1" ht="20" thickTop="1" thickBot="1">
      <c r="B127" s="385"/>
      <c r="C127" s="154" t="s">
        <v>88</v>
      </c>
      <c r="D127" s="316">
        <f>SUM(D96:D125)</f>
        <v>0</v>
      </c>
      <c r="E127" s="317"/>
      <c r="F127" s="316">
        <f t="shared" ref="F127" si="219">SUM(F96:F125)</f>
        <v>0</v>
      </c>
      <c r="G127" s="317"/>
      <c r="H127" s="316">
        <f t="shared" ref="H127" si="220">SUM(H96:H125)</f>
        <v>0</v>
      </c>
      <c r="I127" s="317"/>
      <c r="J127" s="316">
        <f t="shared" ref="J127" si="221">SUM(J96:J125)</f>
        <v>0</v>
      </c>
      <c r="K127" s="317"/>
      <c r="L127" s="316">
        <f t="shared" ref="L127" si="222">SUM(L96:L125)</f>
        <v>0</v>
      </c>
      <c r="M127" s="317"/>
      <c r="N127" s="316">
        <f t="shared" ref="N127" si="223">SUM(N96:N125)</f>
        <v>0</v>
      </c>
      <c r="O127" s="317"/>
      <c r="P127" s="316">
        <f t="shared" ref="P127" si="224">SUM(P96:P125)</f>
        <v>0</v>
      </c>
      <c r="Q127" s="317"/>
      <c r="R127" s="316">
        <f t="shared" ref="R127" si="225">SUM(R96:R125)</f>
        <v>0</v>
      </c>
      <c r="S127" s="317"/>
      <c r="T127" s="316">
        <f t="shared" ref="T127" si="226">SUM(T96:T125)</f>
        <v>0</v>
      </c>
      <c r="U127" s="317"/>
      <c r="V127" s="316">
        <f t="shared" ref="V127" si="227">SUM(V96:V125)</f>
        <v>0</v>
      </c>
      <c r="W127" s="317"/>
      <c r="X127" s="316">
        <f t="shared" ref="X127" si="228">SUM(X96:X125)</f>
        <v>0</v>
      </c>
      <c r="Y127" s="317"/>
      <c r="Z127" s="316">
        <f t="shared" ref="Z127" si="229">SUM(Z96:Z125)</f>
        <v>0</v>
      </c>
      <c r="AA127" s="317"/>
      <c r="AB127" s="316">
        <f t="shared" ref="AB127" si="230">SUM(AB96:AB125)</f>
        <v>0</v>
      </c>
      <c r="AC127" s="317"/>
      <c r="AD127" s="316">
        <f t="shared" ref="AD127" si="231">SUM(AD96:AD125)</f>
        <v>0</v>
      </c>
      <c r="AE127" s="317"/>
      <c r="AF127" s="316">
        <f t="shared" ref="AF127" si="232">SUM(AF96:AF125)</f>
        <v>0</v>
      </c>
      <c r="AG127" s="317"/>
      <c r="AH127" s="316">
        <f t="shared" ref="AH127" si="233">SUM(AH96:AH125)</f>
        <v>0</v>
      </c>
      <c r="AI127" s="317"/>
      <c r="AJ127" s="316">
        <f t="shared" ref="AJ127" si="234">SUM(AJ96:AJ125)</f>
        <v>0</v>
      </c>
      <c r="AK127" s="317"/>
      <c r="AL127" s="316">
        <f t="shared" ref="AL127" si="235">SUM(AL96:AL125)</f>
        <v>0</v>
      </c>
      <c r="AM127" s="317"/>
      <c r="AN127" s="316">
        <f t="shared" ref="AN127" si="236">SUM(AN96:AN125)</f>
        <v>0</v>
      </c>
      <c r="AO127" s="317"/>
      <c r="AP127" s="316">
        <f t="shared" ref="AP127" si="237">SUM(AP96:AP125)</f>
        <v>0</v>
      </c>
      <c r="AQ127" s="317"/>
      <c r="AR127" s="316">
        <f t="shared" ref="AR127" si="238">SUM(AR96:AR125)</f>
        <v>0</v>
      </c>
      <c r="AS127" s="317"/>
      <c r="AT127" s="316">
        <f t="shared" ref="AT127" si="239">SUM(AT96:AT125)</f>
        <v>0</v>
      </c>
      <c r="AU127" s="317"/>
      <c r="AV127" s="316">
        <f t="shared" ref="AV127" si="240">SUM(AV96:AV125)</f>
        <v>0</v>
      </c>
      <c r="AW127" s="317"/>
      <c r="AX127" s="316">
        <f t="shared" ref="AX127" si="241">SUM(AX96:AX125)</f>
        <v>0</v>
      </c>
      <c r="AY127" s="317"/>
      <c r="AZ127" s="316">
        <f t="shared" ref="AZ127" si="242">SUM(AZ96:AZ125)</f>
        <v>0</v>
      </c>
      <c r="BA127" s="317"/>
      <c r="BB127" s="316">
        <f t="shared" ref="BB127" si="243">SUM(BB96:BB125)</f>
        <v>0</v>
      </c>
      <c r="BC127" s="317"/>
      <c r="BD127" s="316">
        <f t="shared" ref="BD127" si="244">SUM(BD96:BD125)</f>
        <v>0</v>
      </c>
      <c r="BE127" s="317"/>
      <c r="BF127" s="316">
        <f t="shared" ref="BF127" si="245">SUM(BF96:BF125)</f>
        <v>0</v>
      </c>
      <c r="BG127" s="317"/>
      <c r="BH127" s="316">
        <f t="shared" ref="BH127" si="246">SUM(BH96:BH125)</f>
        <v>0</v>
      </c>
      <c r="BI127" s="317"/>
    </row>
    <row r="128" spans="2:61" s="102" customFormat="1" ht="21" customHeight="1" thickTop="1" thickBot="1">
      <c r="B128" s="292" t="s">
        <v>93</v>
      </c>
      <c r="C128" s="293">
        <v>1</v>
      </c>
      <c r="D128" s="316">
        <f>SUM(D67,D79,D91,D95,D127)</f>
        <v>0</v>
      </c>
      <c r="E128" s="317"/>
      <c r="F128" s="316">
        <f>SUM(F67,F79,F91,F95,F127)</f>
        <v>0</v>
      </c>
      <c r="G128" s="317"/>
      <c r="H128" s="316">
        <f t="shared" ref="H128" si="247">SUM(H67,H79,H91,H95,H127)</f>
        <v>0</v>
      </c>
      <c r="I128" s="317"/>
      <c r="J128" s="316">
        <f t="shared" ref="J128" si="248">SUM(J67,J79,J91,J95,J127)</f>
        <v>0</v>
      </c>
      <c r="K128" s="317"/>
      <c r="L128" s="316">
        <f t="shared" ref="L128" si="249">SUM(L67,L79,L91,L95,L127)</f>
        <v>0</v>
      </c>
      <c r="M128" s="317"/>
      <c r="N128" s="316">
        <f t="shared" ref="N128" si="250">SUM(N67,N79,N91,N95,N127)</f>
        <v>0</v>
      </c>
      <c r="O128" s="317"/>
      <c r="P128" s="316">
        <f t="shared" ref="P128" si="251">SUM(P67,P79,P91,P95,P127)</f>
        <v>0</v>
      </c>
      <c r="Q128" s="317"/>
      <c r="R128" s="316">
        <f t="shared" ref="R128" si="252">SUM(R67,R79,R91,R95,R127)</f>
        <v>0</v>
      </c>
      <c r="S128" s="317"/>
      <c r="T128" s="316">
        <f t="shared" ref="T128" si="253">SUM(T67,T79,T91,T95,T127)</f>
        <v>0</v>
      </c>
      <c r="U128" s="317"/>
      <c r="V128" s="316">
        <f t="shared" ref="V128" si="254">SUM(V67,V79,V91,V95,V127)</f>
        <v>0</v>
      </c>
      <c r="W128" s="317"/>
      <c r="X128" s="316">
        <f t="shared" ref="X128" si="255">SUM(X67,X79,X91,X95,X127)</f>
        <v>0</v>
      </c>
      <c r="Y128" s="317"/>
      <c r="Z128" s="316">
        <f t="shared" ref="Z128" si="256">SUM(Z67,Z79,Z91,Z95,Z127)</f>
        <v>0</v>
      </c>
      <c r="AA128" s="317"/>
      <c r="AB128" s="316">
        <f t="shared" ref="AB128" si="257">SUM(AB67,AB79,AB91,AB95,AB127)</f>
        <v>0</v>
      </c>
      <c r="AC128" s="317"/>
      <c r="AD128" s="316">
        <f t="shared" ref="AD128" si="258">SUM(AD67,AD79,AD91,AD95,AD127)</f>
        <v>0</v>
      </c>
      <c r="AE128" s="317"/>
      <c r="AF128" s="316">
        <f t="shared" ref="AF128" si="259">SUM(AF67,AF79,AF91,AF95,AF127)</f>
        <v>0</v>
      </c>
      <c r="AG128" s="317"/>
      <c r="AH128" s="316">
        <f t="shared" ref="AH128" si="260">SUM(AH67,AH79,AH91,AH95,AH127)</f>
        <v>0</v>
      </c>
      <c r="AI128" s="317"/>
      <c r="AJ128" s="316">
        <f t="shared" ref="AJ128" si="261">SUM(AJ67,AJ79,AJ91,AJ95,AJ127)</f>
        <v>0</v>
      </c>
      <c r="AK128" s="317"/>
      <c r="AL128" s="316">
        <f t="shared" ref="AL128" si="262">SUM(AL67,AL79,AL91,AL95,AL127)</f>
        <v>0</v>
      </c>
      <c r="AM128" s="317"/>
      <c r="AN128" s="316">
        <f t="shared" ref="AN128" si="263">SUM(AN67,AN79,AN91,AN95,AN127)</f>
        <v>0</v>
      </c>
      <c r="AO128" s="317"/>
      <c r="AP128" s="316">
        <f t="shared" ref="AP128" si="264">SUM(AP67,AP79,AP91,AP95,AP127)</f>
        <v>0</v>
      </c>
      <c r="AQ128" s="317"/>
      <c r="AR128" s="316">
        <f t="shared" ref="AR128" si="265">SUM(AR67,AR79,AR91,AR95,AR127)</f>
        <v>0</v>
      </c>
      <c r="AS128" s="317"/>
      <c r="AT128" s="316">
        <f t="shared" ref="AT128" si="266">SUM(AT67,AT79,AT91,AT95,AT127)</f>
        <v>0</v>
      </c>
      <c r="AU128" s="317"/>
      <c r="AV128" s="316">
        <f t="shared" ref="AV128" si="267">SUM(AV67,AV79,AV91,AV95,AV127)</f>
        <v>0</v>
      </c>
      <c r="AW128" s="317"/>
      <c r="AX128" s="316">
        <f t="shared" ref="AX128" si="268">SUM(AX67,AX79,AX91,AX95,AX127)</f>
        <v>0</v>
      </c>
      <c r="AY128" s="317"/>
      <c r="AZ128" s="316">
        <f t="shared" ref="AZ128" si="269">SUM(AZ67,AZ79,AZ91,AZ95,AZ127)</f>
        <v>0</v>
      </c>
      <c r="BA128" s="317"/>
      <c r="BB128" s="316">
        <f t="shared" ref="BB128" si="270">SUM(BB67,BB79,BB91,BB95,BB127)</f>
        <v>0</v>
      </c>
      <c r="BC128" s="317"/>
      <c r="BD128" s="316">
        <f t="shared" ref="BD128" si="271">SUM(BD67,BD79,BD91,BD95,BD127)</f>
        <v>0</v>
      </c>
      <c r="BE128" s="317"/>
      <c r="BF128" s="316">
        <f t="shared" ref="BF128" si="272">SUM(BF67,BF79,BF91,BF95,BF127)</f>
        <v>0</v>
      </c>
      <c r="BG128" s="317"/>
      <c r="BH128" s="316">
        <f t="shared" ref="BH128" si="273">SUM(BH67,BH79,BH91,BH95,BH127)</f>
        <v>0</v>
      </c>
      <c r="BI128" s="317"/>
    </row>
    <row r="129" spans="2:61" ht="20" thickTop="1" thickBot="1">
      <c r="B129" s="292" t="s">
        <v>94</v>
      </c>
      <c r="C129" s="293">
        <v>1</v>
      </c>
      <c r="D129" s="316">
        <f>D55-SUM(D67,D79,D91,D95,D127)</f>
        <v>0</v>
      </c>
      <c r="E129" s="317"/>
      <c r="F129" s="316">
        <f t="shared" ref="F129" si="274">F55-SUM(F67,F79,F91,F95,F127)</f>
        <v>0</v>
      </c>
      <c r="G129" s="317"/>
      <c r="H129" s="316">
        <f t="shared" ref="H129" si="275">H55-SUM(H67,H79,H91,H95,H127)</f>
        <v>0</v>
      </c>
      <c r="I129" s="317"/>
      <c r="J129" s="316">
        <f t="shared" ref="J129" si="276">J55-SUM(J67,J79,J91,J95,J127)</f>
        <v>0</v>
      </c>
      <c r="K129" s="317"/>
      <c r="L129" s="316">
        <f t="shared" ref="L129" si="277">L55-SUM(L67,L79,L91,L95,L127)</f>
        <v>0</v>
      </c>
      <c r="M129" s="317"/>
      <c r="N129" s="316">
        <f t="shared" ref="N129" si="278">N55-SUM(N67,N79,N91,N95,N127)</f>
        <v>0</v>
      </c>
      <c r="O129" s="317"/>
      <c r="P129" s="316">
        <f t="shared" ref="P129" si="279">P55-SUM(P67,P79,P91,P95,P127)</f>
        <v>0</v>
      </c>
      <c r="Q129" s="317"/>
      <c r="R129" s="316">
        <f t="shared" ref="R129" si="280">R55-SUM(R67,R79,R91,R95,R127)</f>
        <v>0</v>
      </c>
      <c r="S129" s="317"/>
      <c r="T129" s="316">
        <f t="shared" ref="T129" si="281">T55-SUM(T67,T79,T91,T95,T127)</f>
        <v>0</v>
      </c>
      <c r="U129" s="317"/>
      <c r="V129" s="316">
        <f t="shared" ref="V129" si="282">V55-SUM(V67,V79,V91,V95,V127)</f>
        <v>0</v>
      </c>
      <c r="W129" s="317"/>
      <c r="X129" s="316">
        <f t="shared" ref="X129" si="283">X55-SUM(X67,X79,X91,X95,X127)</f>
        <v>0</v>
      </c>
      <c r="Y129" s="317"/>
      <c r="Z129" s="316">
        <f t="shared" ref="Z129" si="284">Z55-SUM(Z67,Z79,Z91,Z95,Z127)</f>
        <v>0</v>
      </c>
      <c r="AA129" s="317"/>
      <c r="AB129" s="316">
        <f t="shared" ref="AB129" si="285">AB55-SUM(AB67,AB79,AB91,AB95,AB127)</f>
        <v>0</v>
      </c>
      <c r="AC129" s="317"/>
      <c r="AD129" s="316">
        <f t="shared" ref="AD129" si="286">AD55-SUM(AD67,AD79,AD91,AD95,AD127)</f>
        <v>0</v>
      </c>
      <c r="AE129" s="317"/>
      <c r="AF129" s="316">
        <f t="shared" ref="AF129" si="287">AF55-SUM(AF67,AF79,AF91,AF95,AF127)</f>
        <v>0</v>
      </c>
      <c r="AG129" s="317"/>
      <c r="AH129" s="316">
        <f t="shared" ref="AH129" si="288">AH55-SUM(AH67,AH79,AH91,AH95,AH127)</f>
        <v>0</v>
      </c>
      <c r="AI129" s="317"/>
      <c r="AJ129" s="316">
        <f t="shared" ref="AJ129" si="289">AJ55-SUM(AJ67,AJ79,AJ91,AJ95,AJ127)</f>
        <v>0</v>
      </c>
      <c r="AK129" s="317"/>
      <c r="AL129" s="316">
        <f t="shared" ref="AL129" si="290">AL55-SUM(AL67,AL79,AL91,AL95,AL127)</f>
        <v>0</v>
      </c>
      <c r="AM129" s="317"/>
      <c r="AN129" s="316">
        <f t="shared" ref="AN129" si="291">AN55-SUM(AN67,AN79,AN91,AN95,AN127)</f>
        <v>0</v>
      </c>
      <c r="AO129" s="317"/>
      <c r="AP129" s="316">
        <f t="shared" ref="AP129" si="292">AP55-SUM(AP67,AP79,AP91,AP95,AP127)</f>
        <v>0</v>
      </c>
      <c r="AQ129" s="317"/>
      <c r="AR129" s="316">
        <f t="shared" ref="AR129" si="293">AR55-SUM(AR67,AR79,AR91,AR95,AR127)</f>
        <v>0</v>
      </c>
      <c r="AS129" s="317"/>
      <c r="AT129" s="316">
        <f t="shared" ref="AT129" si="294">AT55-SUM(AT67,AT79,AT91,AT95,AT127)</f>
        <v>0</v>
      </c>
      <c r="AU129" s="317"/>
      <c r="AV129" s="316">
        <f t="shared" ref="AV129" si="295">AV55-SUM(AV67,AV79,AV91,AV95,AV127)</f>
        <v>0</v>
      </c>
      <c r="AW129" s="317"/>
      <c r="AX129" s="316">
        <f t="shared" ref="AX129" si="296">AX55-SUM(AX67,AX79,AX91,AX95,AX127)</f>
        <v>0</v>
      </c>
      <c r="AY129" s="317"/>
      <c r="AZ129" s="316">
        <f t="shared" ref="AZ129" si="297">AZ55-SUM(AZ67,AZ79,AZ91,AZ95,AZ127)</f>
        <v>0</v>
      </c>
      <c r="BA129" s="317"/>
      <c r="BB129" s="316">
        <f t="shared" ref="BB129" si="298">BB55-SUM(BB67,BB79,BB91,BB95,BB127)</f>
        <v>0</v>
      </c>
      <c r="BC129" s="317"/>
      <c r="BD129" s="316">
        <f t="shared" ref="BD129" si="299">BD55-SUM(BD67,BD79,BD91,BD95,BD127)</f>
        <v>0</v>
      </c>
      <c r="BE129" s="317"/>
      <c r="BF129" s="316">
        <f t="shared" ref="BF129" si="300">BF55-SUM(BF67,BF79,BF91,BF95,BF127)</f>
        <v>0</v>
      </c>
      <c r="BG129" s="317"/>
      <c r="BH129" s="316">
        <f t="shared" ref="BH129" si="301">BH55-SUM(BH67,BH79,BH91,BH95,BH127)</f>
        <v>0</v>
      </c>
      <c r="BI129" s="317"/>
    </row>
    <row r="130" spans="2:61" ht="19" thickTop="1">
      <c r="C130" s="92"/>
      <c r="D130" s="94"/>
      <c r="E130" s="161"/>
      <c r="F130" s="94"/>
      <c r="G130" s="94"/>
      <c r="H130" s="94"/>
      <c r="I130" s="94"/>
      <c r="L130" s="94"/>
      <c r="M130" s="94"/>
      <c r="N130" s="94"/>
      <c r="O130" s="94"/>
      <c r="P130" s="94"/>
      <c r="Q130" s="94"/>
      <c r="R130" s="94"/>
      <c r="S130" s="94"/>
      <c r="T130" s="94"/>
      <c r="U130" s="94"/>
      <c r="V130" s="94"/>
      <c r="W130" s="94"/>
      <c r="X130" s="94"/>
      <c r="Y130" s="94"/>
      <c r="Z130" s="94"/>
      <c r="AA130" s="94"/>
      <c r="AB130" s="94"/>
      <c r="AC130" s="94"/>
      <c r="AD130" s="94"/>
      <c r="AE130" s="94"/>
      <c r="AF130" s="94"/>
      <c r="AG130" s="94"/>
      <c r="AH130" s="94"/>
      <c r="AI130" s="94"/>
      <c r="AJ130" s="94"/>
      <c r="AK130" s="94"/>
      <c r="AL130" s="94"/>
      <c r="AM130" s="94"/>
      <c r="AN130" s="94"/>
      <c r="AO130" s="94"/>
      <c r="AP130" s="94"/>
      <c r="AQ130" s="94"/>
    </row>
    <row r="131" spans="2:61">
      <c r="C131" s="111"/>
      <c r="D131" s="94"/>
      <c r="E131" s="161"/>
      <c r="F131" s="94"/>
      <c r="G131" s="94"/>
      <c r="H131" s="94"/>
      <c r="I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row>
    <row r="132" spans="2:61">
      <c r="C132" s="111"/>
      <c r="D132" s="94"/>
      <c r="E132" s="161"/>
      <c r="F132" s="94"/>
      <c r="G132" s="94"/>
      <c r="H132" s="94"/>
      <c r="I132" s="94"/>
      <c r="L132" s="94"/>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row>
    <row r="133" spans="2:61">
      <c r="C133" s="111"/>
      <c r="D133" s="94"/>
      <c r="E133" s="161"/>
      <c r="F133" s="94"/>
      <c r="G133" s="94"/>
      <c r="H133" s="94"/>
      <c r="I133" s="94"/>
      <c r="L133" s="94"/>
      <c r="M133" s="94"/>
      <c r="N133" s="94"/>
      <c r="O133" s="94"/>
      <c r="P133" s="94"/>
      <c r="Q133" s="94"/>
      <c r="R133" s="94"/>
      <c r="S133" s="94"/>
      <c r="T133" s="94"/>
      <c r="U133" s="94"/>
      <c r="V133" s="94"/>
      <c r="W133" s="94"/>
      <c r="X133" s="94"/>
      <c r="Y133" s="94"/>
      <c r="Z133" s="94"/>
      <c r="AA133" s="94"/>
      <c r="AB133" s="94"/>
      <c r="AC133" s="94"/>
      <c r="AD133" s="94"/>
      <c r="AE133" s="94"/>
      <c r="AF133" s="94"/>
      <c r="AG133" s="94"/>
      <c r="AH133" s="94"/>
      <c r="AI133" s="94"/>
      <c r="AJ133" s="94"/>
      <c r="AK133" s="94"/>
      <c r="AL133" s="94"/>
      <c r="AM133" s="94"/>
      <c r="AN133" s="94"/>
      <c r="AO133" s="94"/>
      <c r="AP133" s="94"/>
      <c r="AQ133" s="94"/>
    </row>
    <row r="134" spans="2:61">
      <c r="C134" s="111"/>
      <c r="D134" s="94"/>
      <c r="E134" s="161"/>
      <c r="F134" s="94"/>
      <c r="G134" s="94"/>
      <c r="H134" s="94"/>
      <c r="I134" s="94"/>
      <c r="L134" s="94"/>
      <c r="M134" s="94"/>
      <c r="N134" s="94"/>
      <c r="O134" s="94"/>
      <c r="P134" s="94"/>
      <c r="Q134" s="94"/>
      <c r="R134" s="94"/>
      <c r="S134" s="94"/>
      <c r="T134" s="94"/>
      <c r="U134" s="94"/>
      <c r="V134" s="94"/>
      <c r="W134" s="94"/>
      <c r="X134" s="94"/>
      <c r="Y134" s="94"/>
      <c r="Z134" s="94"/>
      <c r="AA134" s="94"/>
      <c r="AB134" s="94"/>
      <c r="AC134" s="94"/>
      <c r="AD134" s="94"/>
      <c r="AE134" s="94"/>
      <c r="AF134" s="94"/>
      <c r="AG134" s="94"/>
      <c r="AH134" s="94"/>
      <c r="AI134" s="94"/>
      <c r="AJ134" s="94"/>
      <c r="AK134" s="94"/>
      <c r="AL134" s="94"/>
      <c r="AM134" s="94"/>
      <c r="AN134" s="94"/>
      <c r="AO134" s="94"/>
      <c r="AP134" s="94"/>
      <c r="AQ134" s="94"/>
    </row>
    <row r="135" spans="2:61">
      <c r="C135" s="111"/>
      <c r="D135" s="94"/>
      <c r="E135" s="161"/>
      <c r="F135" s="94"/>
      <c r="G135" s="94"/>
      <c r="H135" s="94"/>
      <c r="I135" s="94"/>
      <c r="L135" s="94"/>
      <c r="M135" s="94"/>
      <c r="N135" s="94"/>
      <c r="O135" s="94"/>
      <c r="P135" s="94"/>
      <c r="Q135" s="94"/>
      <c r="R135" s="94"/>
      <c r="S135" s="94"/>
      <c r="T135" s="94"/>
      <c r="U135" s="94"/>
      <c r="V135" s="94"/>
      <c r="W135" s="94"/>
      <c r="X135" s="94"/>
      <c r="Y135" s="94"/>
      <c r="Z135" s="94"/>
      <c r="AA135" s="94"/>
      <c r="AB135" s="94"/>
      <c r="AC135" s="94"/>
      <c r="AD135" s="94"/>
      <c r="AE135" s="94"/>
      <c r="AF135" s="94"/>
      <c r="AG135" s="94"/>
      <c r="AH135" s="94"/>
      <c r="AI135" s="94"/>
      <c r="AJ135" s="94"/>
      <c r="AK135" s="94"/>
      <c r="AL135" s="94"/>
      <c r="AM135" s="94"/>
      <c r="AN135" s="94"/>
      <c r="AO135" s="94"/>
      <c r="AP135" s="94"/>
      <c r="AQ135" s="94"/>
    </row>
    <row r="136" spans="2:61">
      <c r="C136" s="111"/>
      <c r="D136" s="94"/>
      <c r="E136" s="161"/>
      <c r="F136" s="94"/>
      <c r="G136" s="94"/>
      <c r="H136" s="94"/>
      <c r="I136" s="94"/>
      <c r="L136" s="94"/>
      <c r="M136" s="94"/>
      <c r="N136" s="94"/>
      <c r="O136" s="94"/>
      <c r="P136" s="94"/>
      <c r="Q136" s="94"/>
      <c r="R136" s="94"/>
      <c r="S136" s="94"/>
      <c r="T136" s="94"/>
      <c r="U136" s="94"/>
      <c r="V136" s="94"/>
      <c r="W136" s="94"/>
      <c r="X136" s="94"/>
      <c r="Y136" s="94"/>
      <c r="Z136" s="94"/>
      <c r="AA136" s="94"/>
      <c r="AB136" s="94"/>
      <c r="AC136" s="94"/>
      <c r="AD136" s="94"/>
      <c r="AE136" s="94"/>
      <c r="AF136" s="94"/>
      <c r="AG136" s="94"/>
      <c r="AH136" s="94"/>
      <c r="AI136" s="94"/>
      <c r="AJ136" s="94"/>
      <c r="AK136" s="94"/>
      <c r="AL136" s="94"/>
      <c r="AM136" s="94"/>
      <c r="AN136" s="94"/>
      <c r="AO136" s="94"/>
      <c r="AP136" s="94"/>
      <c r="AQ136" s="94"/>
    </row>
    <row r="137" spans="2:61">
      <c r="C137" s="111"/>
      <c r="D137" s="94"/>
      <c r="E137" s="161"/>
      <c r="F137" s="94"/>
      <c r="G137" s="94"/>
      <c r="H137" s="94"/>
      <c r="I137" s="94"/>
      <c r="L137" s="94"/>
      <c r="M137" s="94"/>
      <c r="N137" s="94"/>
      <c r="O137" s="94"/>
      <c r="P137" s="94"/>
      <c r="Q137" s="94"/>
      <c r="R137" s="94"/>
      <c r="S137" s="94"/>
      <c r="T137" s="94"/>
      <c r="U137" s="94"/>
      <c r="V137" s="94"/>
      <c r="W137" s="94"/>
      <c r="X137" s="94"/>
      <c r="Y137" s="94"/>
      <c r="Z137" s="94"/>
      <c r="AA137" s="94"/>
      <c r="AB137" s="94"/>
      <c r="AC137" s="94"/>
      <c r="AD137" s="94"/>
      <c r="AE137" s="94"/>
      <c r="AF137" s="94"/>
      <c r="AG137" s="94"/>
      <c r="AH137" s="94"/>
      <c r="AI137" s="94"/>
      <c r="AJ137" s="94"/>
      <c r="AK137" s="94"/>
      <c r="AL137" s="94"/>
      <c r="AM137" s="94"/>
      <c r="AN137" s="94"/>
      <c r="AO137" s="94"/>
      <c r="AP137" s="94"/>
      <c r="AQ137" s="94"/>
    </row>
    <row r="138" spans="2:61">
      <c r="C138" s="111"/>
      <c r="D138" s="94"/>
      <c r="E138" s="161"/>
      <c r="F138" s="94"/>
      <c r="G138" s="94"/>
      <c r="H138" s="94"/>
      <c r="I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94"/>
      <c r="AL138" s="94"/>
      <c r="AM138" s="94"/>
      <c r="AN138" s="94"/>
      <c r="AO138" s="94"/>
      <c r="AP138" s="94"/>
      <c r="AQ138" s="94"/>
    </row>
    <row r="139" spans="2:61">
      <c r="C139" s="111"/>
      <c r="D139" s="94"/>
      <c r="E139" s="161"/>
      <c r="F139" s="94"/>
      <c r="G139" s="94"/>
      <c r="H139" s="94"/>
      <c r="I139" s="94"/>
      <c r="L139" s="94"/>
      <c r="M139" s="94"/>
      <c r="N139" s="94"/>
      <c r="O139" s="94"/>
      <c r="P139" s="94"/>
      <c r="Q139" s="94"/>
      <c r="R139" s="94"/>
      <c r="S139" s="94"/>
      <c r="T139" s="94"/>
      <c r="U139" s="94"/>
      <c r="V139" s="94"/>
      <c r="W139" s="94"/>
      <c r="X139" s="94"/>
      <c r="Y139" s="94"/>
      <c r="Z139" s="94"/>
      <c r="AA139" s="94"/>
      <c r="AB139" s="94"/>
      <c r="AC139" s="94"/>
      <c r="AD139" s="94"/>
      <c r="AE139" s="94"/>
      <c r="AF139" s="94"/>
      <c r="AG139" s="94"/>
      <c r="AH139" s="94"/>
      <c r="AI139" s="94"/>
      <c r="AJ139" s="94"/>
      <c r="AK139" s="94"/>
      <c r="AL139" s="94"/>
      <c r="AM139" s="94"/>
      <c r="AN139" s="94"/>
      <c r="AO139" s="94"/>
      <c r="AP139" s="94"/>
      <c r="AQ139" s="94"/>
    </row>
    <row r="140" spans="2:61">
      <c r="C140" s="111"/>
      <c r="D140" s="94"/>
      <c r="E140" s="161"/>
      <c r="F140" s="94"/>
      <c r="G140" s="94"/>
      <c r="H140" s="94"/>
      <c r="I140" s="94"/>
      <c r="L140" s="94"/>
      <c r="M140" s="94"/>
      <c r="N140" s="94"/>
      <c r="O140" s="94"/>
      <c r="P140" s="94"/>
      <c r="Q140" s="94"/>
      <c r="R140" s="94"/>
      <c r="S140" s="94"/>
      <c r="T140" s="94"/>
      <c r="U140" s="94"/>
      <c r="V140" s="94"/>
      <c r="W140" s="94"/>
      <c r="X140" s="94"/>
      <c r="Y140" s="94"/>
      <c r="Z140" s="94"/>
      <c r="AA140" s="94"/>
      <c r="AB140" s="94"/>
      <c r="AC140" s="94"/>
      <c r="AD140" s="94"/>
      <c r="AE140" s="94"/>
      <c r="AF140" s="94"/>
      <c r="AG140" s="94"/>
      <c r="AH140" s="94"/>
      <c r="AI140" s="94"/>
      <c r="AJ140" s="94"/>
      <c r="AK140" s="94"/>
      <c r="AL140" s="94"/>
      <c r="AM140" s="94"/>
      <c r="AN140" s="94"/>
      <c r="AO140" s="94"/>
      <c r="AP140" s="94"/>
      <c r="AQ140" s="94"/>
    </row>
    <row r="141" spans="2:61">
      <c r="C141" s="116"/>
      <c r="D141" s="94"/>
      <c r="E141" s="161"/>
      <c r="F141" s="94"/>
      <c r="G141" s="94"/>
      <c r="H141" s="94"/>
      <c r="I141" s="94"/>
      <c r="L141" s="94"/>
      <c r="M141" s="94"/>
      <c r="N141" s="94"/>
      <c r="O141" s="94"/>
      <c r="P141" s="94"/>
      <c r="Q141" s="94"/>
      <c r="R141" s="94"/>
      <c r="S141" s="94"/>
      <c r="T141" s="94"/>
      <c r="U141" s="94"/>
      <c r="V141" s="94"/>
      <c r="W141" s="94"/>
      <c r="X141" s="94"/>
      <c r="Y141" s="94"/>
      <c r="Z141" s="94"/>
      <c r="AA141" s="94"/>
      <c r="AB141" s="94"/>
      <c r="AC141" s="94"/>
      <c r="AD141" s="94"/>
      <c r="AE141" s="94"/>
      <c r="AF141" s="94"/>
      <c r="AG141" s="94"/>
      <c r="AH141" s="94"/>
      <c r="AI141" s="94"/>
      <c r="AJ141" s="94"/>
      <c r="AK141" s="94"/>
      <c r="AL141" s="94"/>
      <c r="AM141" s="94"/>
      <c r="AN141" s="94"/>
      <c r="AO141" s="94"/>
      <c r="AP141" s="94"/>
      <c r="AQ141" s="94"/>
    </row>
    <row r="142" spans="2:61">
      <c r="C142" s="111"/>
      <c r="D142" s="94"/>
      <c r="E142" s="161"/>
      <c r="F142" s="94"/>
      <c r="G142" s="94"/>
      <c r="H142" s="94"/>
      <c r="I142" s="94"/>
      <c r="L142" s="94"/>
      <c r="M142" s="94"/>
      <c r="N142" s="94"/>
      <c r="O142" s="94"/>
      <c r="P142" s="94"/>
      <c r="Q142" s="94"/>
      <c r="R142" s="94"/>
      <c r="S142" s="94"/>
      <c r="T142" s="94"/>
      <c r="U142" s="94"/>
      <c r="V142" s="94"/>
      <c r="W142" s="94"/>
      <c r="X142" s="94"/>
      <c r="Y142" s="94"/>
      <c r="Z142" s="94"/>
      <c r="AA142" s="94"/>
      <c r="AB142" s="94"/>
      <c r="AC142" s="94"/>
      <c r="AD142" s="94"/>
      <c r="AE142" s="94"/>
      <c r="AF142" s="94"/>
      <c r="AG142" s="94"/>
      <c r="AH142" s="94"/>
      <c r="AI142" s="94"/>
      <c r="AJ142" s="94"/>
      <c r="AK142" s="94"/>
      <c r="AL142" s="94"/>
      <c r="AM142" s="94"/>
      <c r="AN142" s="94"/>
      <c r="AO142" s="94"/>
      <c r="AP142" s="94"/>
      <c r="AQ142" s="94"/>
    </row>
    <row r="143" spans="2:61">
      <c r="D143" s="91"/>
      <c r="E143" s="162"/>
      <c r="F143" s="92"/>
      <c r="G143" s="92"/>
      <c r="H143" s="93"/>
      <c r="I143" s="93"/>
      <c r="J143" s="92"/>
      <c r="K143" s="92"/>
      <c r="L143" s="92"/>
      <c r="M143" s="92"/>
      <c r="N143" s="92"/>
      <c r="O143" s="92"/>
      <c r="R143" s="92"/>
      <c r="S143" s="92"/>
      <c r="V143" s="92"/>
      <c r="W143" s="92"/>
      <c r="AD143" s="94"/>
      <c r="AE143" s="94"/>
      <c r="AF143" s="94"/>
      <c r="AG143" s="94"/>
      <c r="AH143" s="94"/>
      <c r="AI143" s="94"/>
      <c r="AJ143" s="94"/>
      <c r="AK143" s="94"/>
      <c r="AL143" s="94"/>
      <c r="AM143" s="94"/>
      <c r="AN143" s="94"/>
      <c r="AO143" s="94"/>
      <c r="AP143" s="94"/>
      <c r="AQ143" s="94"/>
    </row>
  </sheetData>
  <sheetProtection formatCells="0" formatColumns="0" formatRows="0" insertColumns="0" insertRows="0" insertHyperlinks="0" deleteColumns="0" deleteRows="0" selectLockedCells="1" sort="0" autoFilter="0" pivotTables="0"/>
  <autoFilter ref="B18:BG129" xr:uid="{AD285F2C-C298-4F24-8AB8-5E21AE32343D}">
    <filterColumn colId="2" showButton="0"/>
    <filterColumn colId="4" showButton="0"/>
    <filterColumn colId="6" showButton="0"/>
    <filterColumn colId="8" showButton="0"/>
    <filterColumn colId="10" showButton="0"/>
    <filterColumn colId="12" showButton="0"/>
    <filterColumn colId="14" showButton="0"/>
    <filterColumn colId="16" showButton="0"/>
    <filterColumn colId="18" showButton="0"/>
    <filterColumn colId="20" showButton="0"/>
    <filterColumn colId="22" showButton="0"/>
    <filterColumn colId="24" showButton="0"/>
    <filterColumn colId="26" showButton="0"/>
    <filterColumn colId="28" showButton="0"/>
    <filterColumn colId="30" showButton="0"/>
    <filterColumn colId="32" showButton="0"/>
    <filterColumn colId="34" showButton="0"/>
    <filterColumn colId="36" showButton="0"/>
    <filterColumn colId="38" showButton="0"/>
    <filterColumn colId="40" showButton="0"/>
    <filterColumn colId="42" showButton="0"/>
    <filterColumn colId="44" showButton="0"/>
    <filterColumn colId="46" showButton="0"/>
    <filterColumn colId="48" showButton="0"/>
    <filterColumn colId="50" showButton="0"/>
    <filterColumn colId="52" showButton="0"/>
    <filterColumn colId="54" showButton="0"/>
    <filterColumn colId="56" showButton="0"/>
  </autoFilter>
  <mergeCells count="1067">
    <mergeCell ref="BH35:BI35"/>
    <mergeCell ref="BH42:BI42"/>
    <mergeCell ref="BH43:BI43"/>
    <mergeCell ref="BH54:BI54"/>
    <mergeCell ref="BH55:BI55"/>
    <mergeCell ref="BH66:BI66"/>
    <mergeCell ref="BH67:BI67"/>
    <mergeCell ref="BH78:BI78"/>
    <mergeCell ref="BH79:BI79"/>
    <mergeCell ref="BH90:BI90"/>
    <mergeCell ref="BH91:BI91"/>
    <mergeCell ref="BH94:BI94"/>
    <mergeCell ref="BH95:BI95"/>
    <mergeCell ref="BH126:BI126"/>
    <mergeCell ref="BH127:BI127"/>
    <mergeCell ref="BH128:BI128"/>
    <mergeCell ref="BH129:BI129"/>
    <mergeCell ref="BH18:BI18"/>
    <mergeCell ref="BH19:BI19"/>
    <mergeCell ref="BH20:BI20"/>
    <mergeCell ref="BH21:BI21"/>
    <mergeCell ref="BH22:BI22"/>
    <mergeCell ref="BH23:BI23"/>
    <mergeCell ref="BH24:BI24"/>
    <mergeCell ref="BH25:BI25"/>
    <mergeCell ref="BH26:BI26"/>
    <mergeCell ref="BH27:BI27"/>
    <mergeCell ref="BH28:BI28"/>
    <mergeCell ref="BH29:BI29"/>
    <mergeCell ref="BH30:BI30"/>
    <mergeCell ref="BH31:BI31"/>
    <mergeCell ref="BH32:BI32"/>
    <mergeCell ref="BH33:BI33"/>
    <mergeCell ref="BH34:BI34"/>
    <mergeCell ref="BD129:BE129"/>
    <mergeCell ref="BF129:BG129"/>
    <mergeCell ref="AJ129:AK129"/>
    <mergeCell ref="AL129:AM129"/>
    <mergeCell ref="AN129:AO129"/>
    <mergeCell ref="AP129:AQ129"/>
    <mergeCell ref="AR129:AS129"/>
    <mergeCell ref="AT129:AU129"/>
    <mergeCell ref="X129:Y129"/>
    <mergeCell ref="Z129:AA129"/>
    <mergeCell ref="AB129:AC129"/>
    <mergeCell ref="AD129:AE129"/>
    <mergeCell ref="AF129:AG129"/>
    <mergeCell ref="AH129:AI129"/>
    <mergeCell ref="L129:M129"/>
    <mergeCell ref="N129:O129"/>
    <mergeCell ref="P129:Q129"/>
    <mergeCell ref="R129:S129"/>
    <mergeCell ref="T129:U129"/>
    <mergeCell ref="V129:W129"/>
    <mergeCell ref="D129:E129"/>
    <mergeCell ref="F129:G129"/>
    <mergeCell ref="H129:I129"/>
    <mergeCell ref="J129:K129"/>
    <mergeCell ref="AR128:AS128"/>
    <mergeCell ref="AT128:AU128"/>
    <mergeCell ref="AV128:AW128"/>
    <mergeCell ref="AX128:AY128"/>
    <mergeCell ref="AZ128:BA128"/>
    <mergeCell ref="BB128:BC128"/>
    <mergeCell ref="AF128:AG128"/>
    <mergeCell ref="AH128:AI128"/>
    <mergeCell ref="AJ128:AK128"/>
    <mergeCell ref="AL128:AM128"/>
    <mergeCell ref="AN128:AO128"/>
    <mergeCell ref="AP128:AQ128"/>
    <mergeCell ref="T128:U128"/>
    <mergeCell ref="V128:W128"/>
    <mergeCell ref="X128:Y128"/>
    <mergeCell ref="Z128:AA128"/>
    <mergeCell ref="AV129:AW129"/>
    <mergeCell ref="AX129:AY129"/>
    <mergeCell ref="AZ129:BA129"/>
    <mergeCell ref="AB128:AC128"/>
    <mergeCell ref="AD128:AE128"/>
    <mergeCell ref="D128:E128"/>
    <mergeCell ref="F128:G128"/>
    <mergeCell ref="H128:I128"/>
    <mergeCell ref="BB129:BC129"/>
    <mergeCell ref="J128:K128"/>
    <mergeCell ref="L128:M128"/>
    <mergeCell ref="N128:O128"/>
    <mergeCell ref="P128:Q128"/>
    <mergeCell ref="R128:S128"/>
    <mergeCell ref="AZ127:BA127"/>
    <mergeCell ref="BB127:BC127"/>
    <mergeCell ref="BD127:BE127"/>
    <mergeCell ref="BF127:BG127"/>
    <mergeCell ref="AN127:AO127"/>
    <mergeCell ref="AP127:AQ127"/>
    <mergeCell ref="AR127:AS127"/>
    <mergeCell ref="AT127:AU127"/>
    <mergeCell ref="AV127:AW127"/>
    <mergeCell ref="AX127:AY127"/>
    <mergeCell ref="AB127:AC127"/>
    <mergeCell ref="AD127:AE127"/>
    <mergeCell ref="AF127:AG127"/>
    <mergeCell ref="AH127:AI127"/>
    <mergeCell ref="AJ127:AK127"/>
    <mergeCell ref="AL127:AM127"/>
    <mergeCell ref="P127:Q127"/>
    <mergeCell ref="R127:S127"/>
    <mergeCell ref="Z127:AA127"/>
    <mergeCell ref="BD128:BE128"/>
    <mergeCell ref="BF128:BG128"/>
    <mergeCell ref="BB126:BC126"/>
    <mergeCell ref="BD126:BE126"/>
    <mergeCell ref="BF126:BG126"/>
    <mergeCell ref="AP126:AQ126"/>
    <mergeCell ref="AR126:AS126"/>
    <mergeCell ref="AT126:AU126"/>
    <mergeCell ref="AV126:AW126"/>
    <mergeCell ref="AX126:AY126"/>
    <mergeCell ref="AZ126:BA126"/>
    <mergeCell ref="AD126:AE126"/>
    <mergeCell ref="AF126:AG126"/>
    <mergeCell ref="AH126:AI126"/>
    <mergeCell ref="AJ126:AK126"/>
    <mergeCell ref="AL126:AM126"/>
    <mergeCell ref="AN126:AO126"/>
    <mergeCell ref="R126:S126"/>
    <mergeCell ref="T126:U126"/>
    <mergeCell ref="V126:W126"/>
    <mergeCell ref="X126:Y126"/>
    <mergeCell ref="Z126:AA126"/>
    <mergeCell ref="AB126:AC126"/>
    <mergeCell ref="AX95:AY95"/>
    <mergeCell ref="AZ95:BA95"/>
    <mergeCell ref="BB95:BC95"/>
    <mergeCell ref="BD95:BE95"/>
    <mergeCell ref="BF95:BG95"/>
    <mergeCell ref="AL95:AM95"/>
    <mergeCell ref="AN95:AO95"/>
    <mergeCell ref="AP95:AQ95"/>
    <mergeCell ref="AR95:AS95"/>
    <mergeCell ref="AT95:AU95"/>
    <mergeCell ref="AV95:AW95"/>
    <mergeCell ref="Z95:AA95"/>
    <mergeCell ref="AB95:AC95"/>
    <mergeCell ref="AD95:AE95"/>
    <mergeCell ref="AF95:AG95"/>
    <mergeCell ref="AH95:AI95"/>
    <mergeCell ref="AJ95:AK95"/>
    <mergeCell ref="P94:Q94"/>
    <mergeCell ref="B96:B127"/>
    <mergeCell ref="D126:E126"/>
    <mergeCell ref="F126:G126"/>
    <mergeCell ref="H126:I126"/>
    <mergeCell ref="J126:K126"/>
    <mergeCell ref="L126:M126"/>
    <mergeCell ref="N126:O126"/>
    <mergeCell ref="P126:Q126"/>
    <mergeCell ref="N95:O95"/>
    <mergeCell ref="P95:Q95"/>
    <mergeCell ref="T127:U127"/>
    <mergeCell ref="V127:W127"/>
    <mergeCell ref="X127:Y127"/>
    <mergeCell ref="X95:Y95"/>
    <mergeCell ref="B92:B95"/>
    <mergeCell ref="D127:E127"/>
    <mergeCell ref="F127:G127"/>
    <mergeCell ref="H127:I127"/>
    <mergeCell ref="J127:K127"/>
    <mergeCell ref="L127:M127"/>
    <mergeCell ref="N127:O127"/>
    <mergeCell ref="R95:S95"/>
    <mergeCell ref="T95:U95"/>
    <mergeCell ref="V95:W95"/>
    <mergeCell ref="AL91:AM91"/>
    <mergeCell ref="BD94:BE94"/>
    <mergeCell ref="BF94:BG94"/>
    <mergeCell ref="D95:E95"/>
    <mergeCell ref="F95:G95"/>
    <mergeCell ref="H95:I95"/>
    <mergeCell ref="J95:K95"/>
    <mergeCell ref="L95:M95"/>
    <mergeCell ref="AR94:AS94"/>
    <mergeCell ref="AT94:AU94"/>
    <mergeCell ref="AV94:AW94"/>
    <mergeCell ref="AX94:AY94"/>
    <mergeCell ref="AZ94:BA94"/>
    <mergeCell ref="BB94:BC94"/>
    <mergeCell ref="AF94:AG94"/>
    <mergeCell ref="AH94:AI94"/>
    <mergeCell ref="AJ94:AK94"/>
    <mergeCell ref="AL94:AM94"/>
    <mergeCell ref="AN94:AO94"/>
    <mergeCell ref="AP94:AQ94"/>
    <mergeCell ref="T94:U94"/>
    <mergeCell ref="V94:W94"/>
    <mergeCell ref="X94:Y94"/>
    <mergeCell ref="Z94:AA94"/>
    <mergeCell ref="AB94:AC94"/>
    <mergeCell ref="AD94:AE94"/>
    <mergeCell ref="D94:E94"/>
    <mergeCell ref="F94:G94"/>
    <mergeCell ref="H94:I94"/>
    <mergeCell ref="J94:K94"/>
    <mergeCell ref="L94:M94"/>
    <mergeCell ref="N94:O94"/>
    <mergeCell ref="H91:I91"/>
    <mergeCell ref="J91:K91"/>
    <mergeCell ref="L91:M91"/>
    <mergeCell ref="N91:O91"/>
    <mergeCell ref="BB90:BC90"/>
    <mergeCell ref="BD90:BE90"/>
    <mergeCell ref="BF90:BG90"/>
    <mergeCell ref="AP90:AQ90"/>
    <mergeCell ref="AR90:AS90"/>
    <mergeCell ref="AT90:AU90"/>
    <mergeCell ref="AV90:AW90"/>
    <mergeCell ref="AX90:AY90"/>
    <mergeCell ref="AZ90:BA90"/>
    <mergeCell ref="AD90:AE90"/>
    <mergeCell ref="AF90:AG90"/>
    <mergeCell ref="AH90:AI90"/>
    <mergeCell ref="AJ90:AK90"/>
    <mergeCell ref="AL90:AM90"/>
    <mergeCell ref="AN90:AO90"/>
    <mergeCell ref="R90:S90"/>
    <mergeCell ref="T90:U90"/>
    <mergeCell ref="V90:W90"/>
    <mergeCell ref="X90:Y90"/>
    <mergeCell ref="Z90:AA90"/>
    <mergeCell ref="BF91:BG91"/>
    <mergeCell ref="AV91:AW91"/>
    <mergeCell ref="AX91:AY91"/>
    <mergeCell ref="AB91:AC91"/>
    <mergeCell ref="AD91:AE91"/>
    <mergeCell ref="AF91:AG91"/>
    <mergeCell ref="AH91:AI91"/>
    <mergeCell ref="AJ91:AK91"/>
    <mergeCell ref="X79:Y79"/>
    <mergeCell ref="R94:S94"/>
    <mergeCell ref="AZ91:BA91"/>
    <mergeCell ref="BB91:BC91"/>
    <mergeCell ref="BD91:BE91"/>
    <mergeCell ref="AR91:AS91"/>
    <mergeCell ref="AT91:AU91"/>
    <mergeCell ref="B80:B91"/>
    <mergeCell ref="D90:E90"/>
    <mergeCell ref="F90:G90"/>
    <mergeCell ref="H90:I90"/>
    <mergeCell ref="J90:K90"/>
    <mergeCell ref="L90:M90"/>
    <mergeCell ref="N90:O90"/>
    <mergeCell ref="P90:Q90"/>
    <mergeCell ref="AX79:AY79"/>
    <mergeCell ref="AZ79:BA79"/>
    <mergeCell ref="BB79:BC79"/>
    <mergeCell ref="BD79:BE79"/>
    <mergeCell ref="X91:Y91"/>
    <mergeCell ref="Z91:AA91"/>
    <mergeCell ref="P91:Q91"/>
    <mergeCell ref="D91:E91"/>
    <mergeCell ref="AB90:AC90"/>
    <mergeCell ref="R91:S91"/>
    <mergeCell ref="T91:U91"/>
    <mergeCell ref="V91:W91"/>
    <mergeCell ref="AN91:AO91"/>
    <mergeCell ref="AP91:AQ91"/>
    <mergeCell ref="B68:B79"/>
    <mergeCell ref="BD78:BE78"/>
    <mergeCell ref="F91:G91"/>
    <mergeCell ref="T78:U78"/>
    <mergeCell ref="V78:W78"/>
    <mergeCell ref="X78:Y78"/>
    <mergeCell ref="Z78:AA78"/>
    <mergeCell ref="AB78:AC78"/>
    <mergeCell ref="AD78:AE78"/>
    <mergeCell ref="D78:E78"/>
    <mergeCell ref="F78:G78"/>
    <mergeCell ref="H78:I78"/>
    <mergeCell ref="J78:K78"/>
    <mergeCell ref="L78:M78"/>
    <mergeCell ref="N78:O78"/>
    <mergeCell ref="P78:Q78"/>
    <mergeCell ref="R78:S78"/>
    <mergeCell ref="BF79:BG79"/>
    <mergeCell ref="AL79:AM79"/>
    <mergeCell ref="AN79:AO79"/>
    <mergeCell ref="AP79:AQ79"/>
    <mergeCell ref="AR79:AS79"/>
    <mergeCell ref="AT79:AU79"/>
    <mergeCell ref="AV79:AW79"/>
    <mergeCell ref="Z79:AA79"/>
    <mergeCell ref="AB79:AC79"/>
    <mergeCell ref="AD79:AE79"/>
    <mergeCell ref="AF79:AG79"/>
    <mergeCell ref="AH79:AI79"/>
    <mergeCell ref="AJ79:AK79"/>
    <mergeCell ref="N79:O79"/>
    <mergeCell ref="P79:Q79"/>
    <mergeCell ref="R79:S79"/>
    <mergeCell ref="T79:U79"/>
    <mergeCell ref="V79:W79"/>
    <mergeCell ref="AR67:AS67"/>
    <mergeCell ref="AT67:AU67"/>
    <mergeCell ref="AV67:AW67"/>
    <mergeCell ref="AX67:AY67"/>
    <mergeCell ref="AB67:AC67"/>
    <mergeCell ref="AD67:AE67"/>
    <mergeCell ref="AF67:AG67"/>
    <mergeCell ref="AH67:AI67"/>
    <mergeCell ref="AJ67:AK67"/>
    <mergeCell ref="AL67:AM67"/>
    <mergeCell ref="P67:Q67"/>
    <mergeCell ref="R67:S67"/>
    <mergeCell ref="T67:U67"/>
    <mergeCell ref="V67:W67"/>
    <mergeCell ref="BF78:BG78"/>
    <mergeCell ref="D79:E79"/>
    <mergeCell ref="F79:G79"/>
    <mergeCell ref="H79:I79"/>
    <mergeCell ref="J79:K79"/>
    <mergeCell ref="L79:M79"/>
    <mergeCell ref="AR78:AS78"/>
    <mergeCell ref="AT78:AU78"/>
    <mergeCell ref="AV78:AW78"/>
    <mergeCell ref="AX78:AY78"/>
    <mergeCell ref="AZ78:BA78"/>
    <mergeCell ref="BB78:BC78"/>
    <mergeCell ref="AF78:AG78"/>
    <mergeCell ref="AH78:AI78"/>
    <mergeCell ref="AJ78:AK78"/>
    <mergeCell ref="AL78:AM78"/>
    <mergeCell ref="AN78:AO78"/>
    <mergeCell ref="AP78:AQ78"/>
    <mergeCell ref="F67:G67"/>
    <mergeCell ref="H67:I67"/>
    <mergeCell ref="J67:K67"/>
    <mergeCell ref="L67:M67"/>
    <mergeCell ref="N67:O67"/>
    <mergeCell ref="BB66:BC66"/>
    <mergeCell ref="BD66:BE66"/>
    <mergeCell ref="BF66:BG66"/>
    <mergeCell ref="AP66:AQ66"/>
    <mergeCell ref="AR66:AS66"/>
    <mergeCell ref="AT66:AU66"/>
    <mergeCell ref="AV66:AW66"/>
    <mergeCell ref="AX66:AY66"/>
    <mergeCell ref="AZ66:BA66"/>
    <mergeCell ref="AD66:AE66"/>
    <mergeCell ref="AF66:AG66"/>
    <mergeCell ref="AH66:AI66"/>
    <mergeCell ref="AJ66:AK66"/>
    <mergeCell ref="AL66:AM66"/>
    <mergeCell ref="AN66:AO66"/>
    <mergeCell ref="R66:S66"/>
    <mergeCell ref="T66:U66"/>
    <mergeCell ref="V66:W66"/>
    <mergeCell ref="X66:Y66"/>
    <mergeCell ref="Z66:AA66"/>
    <mergeCell ref="AB66:AC66"/>
    <mergeCell ref="AZ67:BA67"/>
    <mergeCell ref="BB67:BC67"/>
    <mergeCell ref="BD67:BE67"/>
    <mergeCell ref="BF67:BG67"/>
    <mergeCell ref="AN67:AO67"/>
    <mergeCell ref="AP67:AQ67"/>
    <mergeCell ref="B56:B67"/>
    <mergeCell ref="D66:E66"/>
    <mergeCell ref="F66:G66"/>
    <mergeCell ref="H66:I66"/>
    <mergeCell ref="J66:K66"/>
    <mergeCell ref="L66:M66"/>
    <mergeCell ref="N66:O66"/>
    <mergeCell ref="P66:Q66"/>
    <mergeCell ref="AX55:AY55"/>
    <mergeCell ref="AZ55:BA55"/>
    <mergeCell ref="BB55:BC55"/>
    <mergeCell ref="BD55:BE55"/>
    <mergeCell ref="BF55:BG55"/>
    <mergeCell ref="AL55:AM55"/>
    <mergeCell ref="AN55:AO55"/>
    <mergeCell ref="AP55:AQ55"/>
    <mergeCell ref="AR55:AS55"/>
    <mergeCell ref="AT55:AU55"/>
    <mergeCell ref="AV55:AW55"/>
    <mergeCell ref="Z55:AA55"/>
    <mergeCell ref="AB55:AC55"/>
    <mergeCell ref="AD55:AE55"/>
    <mergeCell ref="AF55:AG55"/>
    <mergeCell ref="AH55:AI55"/>
    <mergeCell ref="AJ55:AK55"/>
    <mergeCell ref="N55:O55"/>
    <mergeCell ref="P55:Q55"/>
    <mergeCell ref="R55:S55"/>
    <mergeCell ref="T55:U55"/>
    <mergeCell ref="X67:Y67"/>
    <mergeCell ref="Z67:AA67"/>
    <mergeCell ref="D67:E67"/>
    <mergeCell ref="BF54:BG54"/>
    <mergeCell ref="D55:E55"/>
    <mergeCell ref="F55:G55"/>
    <mergeCell ref="H55:I55"/>
    <mergeCell ref="J55:K55"/>
    <mergeCell ref="L55:M55"/>
    <mergeCell ref="AR54:AS54"/>
    <mergeCell ref="AT54:AU54"/>
    <mergeCell ref="AV54:AW54"/>
    <mergeCell ref="AX54:AY54"/>
    <mergeCell ref="AZ54:BA54"/>
    <mergeCell ref="BB54:BC54"/>
    <mergeCell ref="AF54:AG54"/>
    <mergeCell ref="AH54:AI54"/>
    <mergeCell ref="AJ54:AK54"/>
    <mergeCell ref="AL54:AM54"/>
    <mergeCell ref="AN54:AO54"/>
    <mergeCell ref="AP54:AQ54"/>
    <mergeCell ref="T54:U54"/>
    <mergeCell ref="V54:W54"/>
    <mergeCell ref="X54:Y54"/>
    <mergeCell ref="Z54:AA54"/>
    <mergeCell ref="AB54:AC54"/>
    <mergeCell ref="AD54:AE54"/>
    <mergeCell ref="B44:B55"/>
    <mergeCell ref="D54:E54"/>
    <mergeCell ref="F54:G54"/>
    <mergeCell ref="H54:I54"/>
    <mergeCell ref="J54:K54"/>
    <mergeCell ref="L54:M54"/>
    <mergeCell ref="N54:O54"/>
    <mergeCell ref="P54:Q54"/>
    <mergeCell ref="R54:S54"/>
    <mergeCell ref="AZ43:BA43"/>
    <mergeCell ref="BB43:BC43"/>
    <mergeCell ref="BD43:BE43"/>
    <mergeCell ref="BF43:BG43"/>
    <mergeCell ref="AN43:AO43"/>
    <mergeCell ref="AP43:AQ43"/>
    <mergeCell ref="AR43:AS43"/>
    <mergeCell ref="AT43:AU43"/>
    <mergeCell ref="AV43:AW43"/>
    <mergeCell ref="AX43:AY43"/>
    <mergeCell ref="AB43:AC43"/>
    <mergeCell ref="AD43:AE43"/>
    <mergeCell ref="AF43:AG43"/>
    <mergeCell ref="AH43:AI43"/>
    <mergeCell ref="AJ43:AK43"/>
    <mergeCell ref="AL43:AM43"/>
    <mergeCell ref="P43:Q43"/>
    <mergeCell ref="R43:S43"/>
    <mergeCell ref="T43:U43"/>
    <mergeCell ref="V43:W43"/>
    <mergeCell ref="V55:W55"/>
    <mergeCell ref="X55:Y55"/>
    <mergeCell ref="BD54:BE54"/>
    <mergeCell ref="X43:Y43"/>
    <mergeCell ref="Z43:AA43"/>
    <mergeCell ref="D43:E43"/>
    <mergeCell ref="F43:G43"/>
    <mergeCell ref="H43:I43"/>
    <mergeCell ref="J43:K43"/>
    <mergeCell ref="L43:M43"/>
    <mergeCell ref="N43:O43"/>
    <mergeCell ref="BB42:BC42"/>
    <mergeCell ref="BD42:BE42"/>
    <mergeCell ref="BF42:BG42"/>
    <mergeCell ref="AP42:AQ42"/>
    <mergeCell ref="AR42:AS42"/>
    <mergeCell ref="AT42:AU42"/>
    <mergeCell ref="AV42:AW42"/>
    <mergeCell ref="AX42:AY42"/>
    <mergeCell ref="AZ42:BA42"/>
    <mergeCell ref="AD42:AE42"/>
    <mergeCell ref="AF42:AG42"/>
    <mergeCell ref="AH42:AI42"/>
    <mergeCell ref="AJ42:AK42"/>
    <mergeCell ref="AL42:AM42"/>
    <mergeCell ref="AN42:AO42"/>
    <mergeCell ref="R42:S42"/>
    <mergeCell ref="T42:U42"/>
    <mergeCell ref="V42:W42"/>
    <mergeCell ref="X42:Y42"/>
    <mergeCell ref="Z42:AA42"/>
    <mergeCell ref="AB42:AC42"/>
    <mergeCell ref="B37:B40"/>
    <mergeCell ref="D42:E42"/>
    <mergeCell ref="F42:G42"/>
    <mergeCell ref="H42:I42"/>
    <mergeCell ref="J42:K42"/>
    <mergeCell ref="L42:M42"/>
    <mergeCell ref="N42:O42"/>
    <mergeCell ref="P42:Q42"/>
    <mergeCell ref="AX35:AY35"/>
    <mergeCell ref="AZ35:BA35"/>
    <mergeCell ref="BB35:BC35"/>
    <mergeCell ref="BD35:BE35"/>
    <mergeCell ref="BF35:BG35"/>
    <mergeCell ref="AL35:AM35"/>
    <mergeCell ref="AN35:AO35"/>
    <mergeCell ref="AP35:AQ35"/>
    <mergeCell ref="AR35:AS35"/>
    <mergeCell ref="AT35:AU35"/>
    <mergeCell ref="AV35:AW35"/>
    <mergeCell ref="Z35:AA35"/>
    <mergeCell ref="AB35:AC35"/>
    <mergeCell ref="AD35:AE35"/>
    <mergeCell ref="AF35:AG35"/>
    <mergeCell ref="AH35:AI35"/>
    <mergeCell ref="AJ35:AK35"/>
    <mergeCell ref="N35:O35"/>
    <mergeCell ref="P35:Q35"/>
    <mergeCell ref="R35:S35"/>
    <mergeCell ref="T35:U35"/>
    <mergeCell ref="V35:W35"/>
    <mergeCell ref="X35:Y35"/>
    <mergeCell ref="B18:B35"/>
    <mergeCell ref="BF34:BG34"/>
    <mergeCell ref="F35:G35"/>
    <mergeCell ref="H35:I35"/>
    <mergeCell ref="J35:K35"/>
    <mergeCell ref="L35:M35"/>
    <mergeCell ref="AR34:AS34"/>
    <mergeCell ref="AT34:AU34"/>
    <mergeCell ref="AV34:AW34"/>
    <mergeCell ref="AX34:AY34"/>
    <mergeCell ref="AZ34:BA34"/>
    <mergeCell ref="BB34:BC34"/>
    <mergeCell ref="AF34:AG34"/>
    <mergeCell ref="AH34:AI34"/>
    <mergeCell ref="AJ34:AK34"/>
    <mergeCell ref="AL34:AM34"/>
    <mergeCell ref="AN34:AO34"/>
    <mergeCell ref="AP34:AQ34"/>
    <mergeCell ref="T34:U34"/>
    <mergeCell ref="V34:W34"/>
    <mergeCell ref="X34:Y34"/>
    <mergeCell ref="Z34:AA34"/>
    <mergeCell ref="AB34:AC34"/>
    <mergeCell ref="AD34:AE34"/>
    <mergeCell ref="D34:E34"/>
    <mergeCell ref="F34:G34"/>
    <mergeCell ref="H34:I34"/>
    <mergeCell ref="J34:K34"/>
    <mergeCell ref="L34:M34"/>
    <mergeCell ref="N34:O34"/>
    <mergeCell ref="P34:Q34"/>
    <mergeCell ref="R34:S34"/>
    <mergeCell ref="AX33:AY33"/>
    <mergeCell ref="AZ33:BA33"/>
    <mergeCell ref="BB33:BC33"/>
    <mergeCell ref="BD33:BE33"/>
    <mergeCell ref="BF33:BG33"/>
    <mergeCell ref="AL33:AM33"/>
    <mergeCell ref="AN33:AO33"/>
    <mergeCell ref="AP33:AQ33"/>
    <mergeCell ref="AR33:AS33"/>
    <mergeCell ref="AT33:AU33"/>
    <mergeCell ref="AV33:AW33"/>
    <mergeCell ref="Z33:AA33"/>
    <mergeCell ref="AB33:AC33"/>
    <mergeCell ref="AD33:AE33"/>
    <mergeCell ref="AF33:AG33"/>
    <mergeCell ref="AH33:AI33"/>
    <mergeCell ref="AJ33:AK33"/>
    <mergeCell ref="N33:O33"/>
    <mergeCell ref="P33:Q33"/>
    <mergeCell ref="R33:S33"/>
    <mergeCell ref="T33:U33"/>
    <mergeCell ref="V33:W33"/>
    <mergeCell ref="X33:Y33"/>
    <mergeCell ref="BD34:BE34"/>
    <mergeCell ref="D33:E33"/>
    <mergeCell ref="F33:G33"/>
    <mergeCell ref="H33:I33"/>
    <mergeCell ref="J33:K33"/>
    <mergeCell ref="L33:M33"/>
    <mergeCell ref="AR32:AS32"/>
    <mergeCell ref="AT32:AU32"/>
    <mergeCell ref="AV32:AW32"/>
    <mergeCell ref="AX32:AY32"/>
    <mergeCell ref="AZ32:BA32"/>
    <mergeCell ref="BB32:BC32"/>
    <mergeCell ref="AF32:AG32"/>
    <mergeCell ref="AH32:AI32"/>
    <mergeCell ref="AJ32:AK32"/>
    <mergeCell ref="AL32:AM32"/>
    <mergeCell ref="AN32:AO32"/>
    <mergeCell ref="AP32:AQ32"/>
    <mergeCell ref="T32:U32"/>
    <mergeCell ref="V32:W32"/>
    <mergeCell ref="X32:Y32"/>
    <mergeCell ref="Z32:AA32"/>
    <mergeCell ref="AB32:AC32"/>
    <mergeCell ref="AD32:AE32"/>
    <mergeCell ref="D32:E32"/>
    <mergeCell ref="F32:G32"/>
    <mergeCell ref="H32:I32"/>
    <mergeCell ref="J32:K32"/>
    <mergeCell ref="L32:M32"/>
    <mergeCell ref="N32:O32"/>
    <mergeCell ref="P32:Q32"/>
    <mergeCell ref="R32:S32"/>
    <mergeCell ref="AX31:AY31"/>
    <mergeCell ref="AZ31:BA31"/>
    <mergeCell ref="BB31:BC31"/>
    <mergeCell ref="BD31:BE31"/>
    <mergeCell ref="BF31:BG31"/>
    <mergeCell ref="AL31:AM31"/>
    <mergeCell ref="AN31:AO31"/>
    <mergeCell ref="AP31:AQ31"/>
    <mergeCell ref="AR31:AS31"/>
    <mergeCell ref="AT31:AU31"/>
    <mergeCell ref="AV31:AW31"/>
    <mergeCell ref="Z31:AA31"/>
    <mergeCell ref="AB31:AC31"/>
    <mergeCell ref="AD31:AE31"/>
    <mergeCell ref="AF31:AG31"/>
    <mergeCell ref="AH31:AI31"/>
    <mergeCell ref="AJ31:AK31"/>
    <mergeCell ref="BD32:BE32"/>
    <mergeCell ref="BF32:BG32"/>
    <mergeCell ref="N31:O31"/>
    <mergeCell ref="P31:Q31"/>
    <mergeCell ref="R31:S31"/>
    <mergeCell ref="T31:U31"/>
    <mergeCell ref="V31:W31"/>
    <mergeCell ref="X31:Y31"/>
    <mergeCell ref="BD30:BE30"/>
    <mergeCell ref="BF30:BG30"/>
    <mergeCell ref="D31:E31"/>
    <mergeCell ref="F31:G31"/>
    <mergeCell ref="H31:I31"/>
    <mergeCell ref="J31:K31"/>
    <mergeCell ref="L31:M31"/>
    <mergeCell ref="AR30:AS30"/>
    <mergeCell ref="AT30:AU30"/>
    <mergeCell ref="AV30:AW30"/>
    <mergeCell ref="AX30:AY30"/>
    <mergeCell ref="AZ30:BA30"/>
    <mergeCell ref="BB30:BC30"/>
    <mergeCell ref="AF30:AG30"/>
    <mergeCell ref="AH30:AI30"/>
    <mergeCell ref="AJ30:AK30"/>
    <mergeCell ref="AL30:AM30"/>
    <mergeCell ref="AN30:AO30"/>
    <mergeCell ref="AP30:AQ30"/>
    <mergeCell ref="T30:U30"/>
    <mergeCell ref="V30:W30"/>
    <mergeCell ref="X30:Y30"/>
    <mergeCell ref="Z30:AA30"/>
    <mergeCell ref="AB30:AC30"/>
    <mergeCell ref="AD30:AE30"/>
    <mergeCell ref="D30:E30"/>
    <mergeCell ref="F30:G30"/>
    <mergeCell ref="H30:I30"/>
    <mergeCell ref="J30:K30"/>
    <mergeCell ref="L30:M30"/>
    <mergeCell ref="N30:O30"/>
    <mergeCell ref="P30:Q30"/>
    <mergeCell ref="R30:S30"/>
    <mergeCell ref="AX29:AY29"/>
    <mergeCell ref="AZ29:BA29"/>
    <mergeCell ref="BB29:BC29"/>
    <mergeCell ref="BD29:BE29"/>
    <mergeCell ref="BF29:BG29"/>
    <mergeCell ref="AL29:AM29"/>
    <mergeCell ref="AN29:AO29"/>
    <mergeCell ref="AP29:AQ29"/>
    <mergeCell ref="AR29:AS29"/>
    <mergeCell ref="AT29:AU29"/>
    <mergeCell ref="AV29:AW29"/>
    <mergeCell ref="Z29:AA29"/>
    <mergeCell ref="AB29:AC29"/>
    <mergeCell ref="AD29:AE29"/>
    <mergeCell ref="AF29:AG29"/>
    <mergeCell ref="AH29:AI29"/>
    <mergeCell ref="AJ29:AK29"/>
    <mergeCell ref="N29:O29"/>
    <mergeCell ref="P29:Q29"/>
    <mergeCell ref="R29:S29"/>
    <mergeCell ref="T29:U29"/>
    <mergeCell ref="V29:W29"/>
    <mergeCell ref="X29:Y29"/>
    <mergeCell ref="D29:E29"/>
    <mergeCell ref="F29:G29"/>
    <mergeCell ref="H29:I29"/>
    <mergeCell ref="J29:K29"/>
    <mergeCell ref="L29:M29"/>
    <mergeCell ref="AR28:AS28"/>
    <mergeCell ref="AT28:AU28"/>
    <mergeCell ref="AV28:AW28"/>
    <mergeCell ref="AX28:AY28"/>
    <mergeCell ref="AZ28:BA28"/>
    <mergeCell ref="BB28:BC28"/>
    <mergeCell ref="AF28:AG28"/>
    <mergeCell ref="AH28:AI28"/>
    <mergeCell ref="AJ28:AK28"/>
    <mergeCell ref="AL28:AM28"/>
    <mergeCell ref="AN28:AO28"/>
    <mergeCell ref="AP28:AQ28"/>
    <mergeCell ref="T28:U28"/>
    <mergeCell ref="V28:W28"/>
    <mergeCell ref="X28:Y28"/>
    <mergeCell ref="Z28:AA28"/>
    <mergeCell ref="AB28:AC28"/>
    <mergeCell ref="AD28:AE28"/>
    <mergeCell ref="D28:E28"/>
    <mergeCell ref="F28:G28"/>
    <mergeCell ref="H28:I28"/>
    <mergeCell ref="J28:K28"/>
    <mergeCell ref="L28:M28"/>
    <mergeCell ref="N28:O28"/>
    <mergeCell ref="P28:Q28"/>
    <mergeCell ref="R28:S28"/>
    <mergeCell ref="AX27:AY27"/>
    <mergeCell ref="AZ27:BA27"/>
    <mergeCell ref="BB27:BC27"/>
    <mergeCell ref="BD27:BE27"/>
    <mergeCell ref="BF27:BG27"/>
    <mergeCell ref="AL27:AM27"/>
    <mergeCell ref="AN27:AO27"/>
    <mergeCell ref="AP27:AQ27"/>
    <mergeCell ref="AR27:AS27"/>
    <mergeCell ref="AT27:AU27"/>
    <mergeCell ref="AV27:AW27"/>
    <mergeCell ref="Z27:AA27"/>
    <mergeCell ref="AB27:AC27"/>
    <mergeCell ref="AD27:AE27"/>
    <mergeCell ref="AF27:AG27"/>
    <mergeCell ref="AH27:AI27"/>
    <mergeCell ref="AJ27:AK27"/>
    <mergeCell ref="BD28:BE28"/>
    <mergeCell ref="BF28:BG28"/>
    <mergeCell ref="N27:O27"/>
    <mergeCell ref="P27:Q27"/>
    <mergeCell ref="R27:S27"/>
    <mergeCell ref="T27:U27"/>
    <mergeCell ref="V27:W27"/>
    <mergeCell ref="X27:Y27"/>
    <mergeCell ref="BD26:BE26"/>
    <mergeCell ref="BF26:BG26"/>
    <mergeCell ref="D27:E27"/>
    <mergeCell ref="F27:G27"/>
    <mergeCell ref="H27:I27"/>
    <mergeCell ref="J27:K27"/>
    <mergeCell ref="L27:M27"/>
    <mergeCell ref="AR26:AS26"/>
    <mergeCell ref="AT26:AU26"/>
    <mergeCell ref="AV26:AW26"/>
    <mergeCell ref="AX26:AY26"/>
    <mergeCell ref="AZ26:BA26"/>
    <mergeCell ref="BB26:BC26"/>
    <mergeCell ref="AF26:AG26"/>
    <mergeCell ref="AH26:AI26"/>
    <mergeCell ref="AJ26:AK26"/>
    <mergeCell ref="AL26:AM26"/>
    <mergeCell ref="AN26:AO26"/>
    <mergeCell ref="AP26:AQ26"/>
    <mergeCell ref="T26:U26"/>
    <mergeCell ref="V26:W26"/>
    <mergeCell ref="X26:Y26"/>
    <mergeCell ref="Z26:AA26"/>
    <mergeCell ref="AB26:AC26"/>
    <mergeCell ref="AD26:AE26"/>
    <mergeCell ref="D26:E26"/>
    <mergeCell ref="F26:G26"/>
    <mergeCell ref="H26:I26"/>
    <mergeCell ref="J26:K26"/>
    <mergeCell ref="L26:M26"/>
    <mergeCell ref="N26:O26"/>
    <mergeCell ref="P26:Q26"/>
    <mergeCell ref="R26:S26"/>
    <mergeCell ref="AX25:AY25"/>
    <mergeCell ref="AZ25:BA25"/>
    <mergeCell ref="BB25:BC25"/>
    <mergeCell ref="BD25:BE25"/>
    <mergeCell ref="BF25:BG25"/>
    <mergeCell ref="AL25:AM25"/>
    <mergeCell ref="AN25:AO25"/>
    <mergeCell ref="AP25:AQ25"/>
    <mergeCell ref="AR25:AS25"/>
    <mergeCell ref="AT25:AU25"/>
    <mergeCell ref="AV25:AW25"/>
    <mergeCell ref="Z25:AA25"/>
    <mergeCell ref="AB25:AC25"/>
    <mergeCell ref="AD25:AE25"/>
    <mergeCell ref="AF25:AG25"/>
    <mergeCell ref="AH25:AI25"/>
    <mergeCell ref="AJ25:AK25"/>
    <mergeCell ref="N25:O25"/>
    <mergeCell ref="P25:Q25"/>
    <mergeCell ref="R25:S25"/>
    <mergeCell ref="T25:U25"/>
    <mergeCell ref="V25:W25"/>
    <mergeCell ref="X25:Y25"/>
    <mergeCell ref="D25:E25"/>
    <mergeCell ref="F25:G25"/>
    <mergeCell ref="H25:I25"/>
    <mergeCell ref="J25:K25"/>
    <mergeCell ref="L25:M25"/>
    <mergeCell ref="AR24:AS24"/>
    <mergeCell ref="AT24:AU24"/>
    <mergeCell ref="AV24:AW24"/>
    <mergeCell ref="AX24:AY24"/>
    <mergeCell ref="AZ24:BA24"/>
    <mergeCell ref="BB24:BC24"/>
    <mergeCell ref="AF24:AG24"/>
    <mergeCell ref="AH24:AI24"/>
    <mergeCell ref="AJ24:AK24"/>
    <mergeCell ref="AL24:AM24"/>
    <mergeCell ref="AN24:AO24"/>
    <mergeCell ref="AP24:AQ24"/>
    <mergeCell ref="T24:U24"/>
    <mergeCell ref="V24:W24"/>
    <mergeCell ref="X24:Y24"/>
    <mergeCell ref="Z24:AA24"/>
    <mergeCell ref="AB24:AC24"/>
    <mergeCell ref="AD24:AE24"/>
    <mergeCell ref="D24:E24"/>
    <mergeCell ref="F24:G24"/>
    <mergeCell ref="H24:I24"/>
    <mergeCell ref="J24:K24"/>
    <mergeCell ref="L24:M24"/>
    <mergeCell ref="N24:O24"/>
    <mergeCell ref="P24:Q24"/>
    <mergeCell ref="R24:S24"/>
    <mergeCell ref="AX23:AY23"/>
    <mergeCell ref="AZ23:BA23"/>
    <mergeCell ref="BB23:BC23"/>
    <mergeCell ref="BD23:BE23"/>
    <mergeCell ref="BF23:BG23"/>
    <mergeCell ref="AL23:AM23"/>
    <mergeCell ref="AN23:AO23"/>
    <mergeCell ref="AP23:AQ23"/>
    <mergeCell ref="AR23:AS23"/>
    <mergeCell ref="AT23:AU23"/>
    <mergeCell ref="AV23:AW23"/>
    <mergeCell ref="Z23:AA23"/>
    <mergeCell ref="AB23:AC23"/>
    <mergeCell ref="AD23:AE23"/>
    <mergeCell ref="AF23:AG23"/>
    <mergeCell ref="AH23:AI23"/>
    <mergeCell ref="AJ23:AK23"/>
    <mergeCell ref="BD24:BE24"/>
    <mergeCell ref="BF24:BG24"/>
    <mergeCell ref="N23:O23"/>
    <mergeCell ref="P23:Q23"/>
    <mergeCell ref="R23:S23"/>
    <mergeCell ref="T23:U23"/>
    <mergeCell ref="V23:W23"/>
    <mergeCell ref="X23:Y23"/>
    <mergeCell ref="BD22:BE22"/>
    <mergeCell ref="BF22:BG22"/>
    <mergeCell ref="D23:E23"/>
    <mergeCell ref="F23:G23"/>
    <mergeCell ref="H23:I23"/>
    <mergeCell ref="J23:K23"/>
    <mergeCell ref="L23:M23"/>
    <mergeCell ref="AR22:AS22"/>
    <mergeCell ref="AT22:AU22"/>
    <mergeCell ref="AV22:AW22"/>
    <mergeCell ref="AX22:AY22"/>
    <mergeCell ref="AZ22:BA22"/>
    <mergeCell ref="BB22:BC22"/>
    <mergeCell ref="AF22:AG22"/>
    <mergeCell ref="AH22:AI22"/>
    <mergeCell ref="AJ22:AK22"/>
    <mergeCell ref="AL22:AM22"/>
    <mergeCell ref="AN22:AO22"/>
    <mergeCell ref="AP22:AQ22"/>
    <mergeCell ref="T22:U22"/>
    <mergeCell ref="V22:W22"/>
    <mergeCell ref="X22:Y22"/>
    <mergeCell ref="Z22:AA22"/>
    <mergeCell ref="AB22:AC22"/>
    <mergeCell ref="BB21:BC21"/>
    <mergeCell ref="AD22:AE22"/>
    <mergeCell ref="D22:E22"/>
    <mergeCell ref="BD21:BE21"/>
    <mergeCell ref="BF21:BG21"/>
    <mergeCell ref="AL21:AM21"/>
    <mergeCell ref="AN21:AO21"/>
    <mergeCell ref="AP21:AQ21"/>
    <mergeCell ref="AR21:AS21"/>
    <mergeCell ref="AT21:AU21"/>
    <mergeCell ref="AV21:AW21"/>
    <mergeCell ref="Z21:AA21"/>
    <mergeCell ref="AB21:AC21"/>
    <mergeCell ref="AD21:AE21"/>
    <mergeCell ref="AF21:AG21"/>
    <mergeCell ref="AH21:AI21"/>
    <mergeCell ref="AJ21:AK21"/>
    <mergeCell ref="N21:O21"/>
    <mergeCell ref="P21:Q21"/>
    <mergeCell ref="R21:S21"/>
    <mergeCell ref="T21:U21"/>
    <mergeCell ref="V21:W21"/>
    <mergeCell ref="X21:Y21"/>
    <mergeCell ref="AP20:AQ20"/>
    <mergeCell ref="F20:G20"/>
    <mergeCell ref="H20:I20"/>
    <mergeCell ref="J20:K20"/>
    <mergeCell ref="L20:M20"/>
    <mergeCell ref="N20:O20"/>
    <mergeCell ref="P20:Q20"/>
    <mergeCell ref="R20:S20"/>
    <mergeCell ref="F22:G22"/>
    <mergeCell ref="H22:I22"/>
    <mergeCell ref="J22:K22"/>
    <mergeCell ref="L22:M22"/>
    <mergeCell ref="N22:O22"/>
    <mergeCell ref="P22:Q22"/>
    <mergeCell ref="R22:S22"/>
    <mergeCell ref="AX21:AY21"/>
    <mergeCell ref="AZ21:BA21"/>
    <mergeCell ref="BD19:BE19"/>
    <mergeCell ref="BF19:BG19"/>
    <mergeCell ref="AL19:AM19"/>
    <mergeCell ref="AN19:AO19"/>
    <mergeCell ref="AP19:AQ19"/>
    <mergeCell ref="AR19:AS19"/>
    <mergeCell ref="AT19:AU19"/>
    <mergeCell ref="AV19:AW19"/>
    <mergeCell ref="Z19:AA19"/>
    <mergeCell ref="AB19:AC19"/>
    <mergeCell ref="AD19:AE19"/>
    <mergeCell ref="AF19:AG19"/>
    <mergeCell ref="AH19:AI19"/>
    <mergeCell ref="AJ19:AK19"/>
    <mergeCell ref="BD20:BE20"/>
    <mergeCell ref="BF20:BG20"/>
    <mergeCell ref="D21:E21"/>
    <mergeCell ref="F21:G21"/>
    <mergeCell ref="H21:I21"/>
    <mergeCell ref="J21:K21"/>
    <mergeCell ref="L21:M21"/>
    <mergeCell ref="AR20:AS20"/>
    <mergeCell ref="AT20:AU20"/>
    <mergeCell ref="AV20:AW20"/>
    <mergeCell ref="AX20:AY20"/>
    <mergeCell ref="AZ20:BA20"/>
    <mergeCell ref="BB20:BC20"/>
    <mergeCell ref="AF20:AG20"/>
    <mergeCell ref="AH20:AI20"/>
    <mergeCell ref="AJ20:AK20"/>
    <mergeCell ref="AL20:AM20"/>
    <mergeCell ref="AN20:AO20"/>
    <mergeCell ref="D19:E19"/>
    <mergeCell ref="F19:G19"/>
    <mergeCell ref="H19:I19"/>
    <mergeCell ref="J19:K19"/>
    <mergeCell ref="L19:M19"/>
    <mergeCell ref="AR18:AS18"/>
    <mergeCell ref="AT18:AU18"/>
    <mergeCell ref="AV18:AW18"/>
    <mergeCell ref="AX18:AY18"/>
    <mergeCell ref="AZ18:BA18"/>
    <mergeCell ref="BB18:BC18"/>
    <mergeCell ref="AF18:AG18"/>
    <mergeCell ref="AH18:AI18"/>
    <mergeCell ref="AJ18:AK18"/>
    <mergeCell ref="AL18:AM18"/>
    <mergeCell ref="AN18:AO18"/>
    <mergeCell ref="AP18:AQ18"/>
    <mergeCell ref="T18:U18"/>
    <mergeCell ref="V18:W18"/>
    <mergeCell ref="X18:Y18"/>
    <mergeCell ref="Z18:AA18"/>
    <mergeCell ref="AB18:AC18"/>
    <mergeCell ref="AD18:AE18"/>
    <mergeCell ref="D18:E18"/>
    <mergeCell ref="F18:G18"/>
    <mergeCell ref="H18:I18"/>
    <mergeCell ref="J18:K18"/>
    <mergeCell ref="AX19:AY19"/>
    <mergeCell ref="AZ19:BA19"/>
    <mergeCell ref="BB19:BC19"/>
    <mergeCell ref="AV16:AW16"/>
    <mergeCell ref="AX16:AY16"/>
    <mergeCell ref="AZ16:BA16"/>
    <mergeCell ref="AD16:AE16"/>
    <mergeCell ref="AF16:AG16"/>
    <mergeCell ref="AH16:AI16"/>
    <mergeCell ref="AJ16:AK16"/>
    <mergeCell ref="AL16:AM16"/>
    <mergeCell ref="AN16:AO16"/>
    <mergeCell ref="L18:M18"/>
    <mergeCell ref="N18:O18"/>
    <mergeCell ref="P18:Q18"/>
    <mergeCell ref="R18:S18"/>
    <mergeCell ref="AZ17:BA17"/>
    <mergeCell ref="BB17:BC17"/>
    <mergeCell ref="BD17:BE17"/>
    <mergeCell ref="BF17:BG17"/>
    <mergeCell ref="AN17:AO17"/>
    <mergeCell ref="AP17:AQ17"/>
    <mergeCell ref="AR17:AS17"/>
    <mergeCell ref="AT17:AU17"/>
    <mergeCell ref="AV17:AW17"/>
    <mergeCell ref="AX17:AY17"/>
    <mergeCell ref="AB17:AC17"/>
    <mergeCell ref="AD17:AE17"/>
    <mergeCell ref="AF17:AG17"/>
    <mergeCell ref="AH17:AI17"/>
    <mergeCell ref="AJ17:AK17"/>
    <mergeCell ref="BF18:BG18"/>
    <mergeCell ref="D35:E35"/>
    <mergeCell ref="AB12:AC12"/>
    <mergeCell ref="AB13:AC13"/>
    <mergeCell ref="E14:G14"/>
    <mergeCell ref="D16:E16"/>
    <mergeCell ref="F16:G16"/>
    <mergeCell ref="H16:I16"/>
    <mergeCell ref="J16:K16"/>
    <mergeCell ref="L16:M16"/>
    <mergeCell ref="N16:O16"/>
    <mergeCell ref="P16:Q16"/>
    <mergeCell ref="D20:E20"/>
    <mergeCell ref="V19:W19"/>
    <mergeCell ref="X19:Y19"/>
    <mergeCell ref="BD18:BE18"/>
    <mergeCell ref="BB16:BC16"/>
    <mergeCell ref="BD16:BE16"/>
    <mergeCell ref="AL17:AM17"/>
    <mergeCell ref="P17:Q17"/>
    <mergeCell ref="R17:S17"/>
    <mergeCell ref="T17:U17"/>
    <mergeCell ref="V17:W17"/>
    <mergeCell ref="N19:O19"/>
    <mergeCell ref="P19:Q19"/>
    <mergeCell ref="R19:S19"/>
    <mergeCell ref="T19:U19"/>
    <mergeCell ref="T20:U20"/>
    <mergeCell ref="V20:W20"/>
    <mergeCell ref="X20:Y20"/>
    <mergeCell ref="Z20:AA20"/>
    <mergeCell ref="AB20:AC20"/>
    <mergeCell ref="AD20:AE20"/>
    <mergeCell ref="BH17:BI17"/>
    <mergeCell ref="BH16:BI16"/>
    <mergeCell ref="AB2:AC2"/>
    <mergeCell ref="AB3:AC3"/>
    <mergeCell ref="AB6:AC6"/>
    <mergeCell ref="AB7:AC7"/>
    <mergeCell ref="AB9:AC9"/>
    <mergeCell ref="AB10:AC10"/>
    <mergeCell ref="D2:I2"/>
    <mergeCell ref="K2:L2"/>
    <mergeCell ref="N2:O2"/>
    <mergeCell ref="Q2:R2"/>
    <mergeCell ref="T2:V2"/>
    <mergeCell ref="X2:Z2"/>
    <mergeCell ref="X17:Y17"/>
    <mergeCell ref="Z17:AA17"/>
    <mergeCell ref="D17:E17"/>
    <mergeCell ref="F17:G17"/>
    <mergeCell ref="H17:I17"/>
    <mergeCell ref="J17:K17"/>
    <mergeCell ref="L17:M17"/>
    <mergeCell ref="N17:O17"/>
    <mergeCell ref="R16:S16"/>
    <mergeCell ref="T16:U16"/>
    <mergeCell ref="V16:W16"/>
    <mergeCell ref="X16:Y16"/>
    <mergeCell ref="Z16:AA16"/>
    <mergeCell ref="AB16:AC16"/>
    <mergeCell ref="BF16:BG16"/>
    <mergeCell ref="AP16:AQ16"/>
    <mergeCell ref="AR16:AS16"/>
    <mergeCell ref="AT16:AU16"/>
  </mergeCells>
  <phoneticPr fontId="1"/>
  <conditionalFormatting sqref="D18:D19 F18:F19 H18:H19 J18:J19 L18:L19 N18:N19 P18:P19 R18:R19 T18:T19 V18:V19 X18:X19 Z18:Z19 AB18:AB19 AD18:AD19 AF18:AF19 AH18:AH19 AJ18:AJ19 AL18:AL19 AN18:AN19 AP18:AP19 AR18:AR19 AT18:AT19 AV18:AV19 AX18:AX19 AZ18:AZ19 BB18:BB19 BD18:BD19 BF18:BF19">
    <cfRule type="expression" dxfId="2467" priority="1686">
      <formula>COUNTIF(祝日,D$42)=1</formula>
    </cfRule>
    <cfRule type="expression" dxfId="2466" priority="1685">
      <formula>D$17=7</formula>
    </cfRule>
    <cfRule type="expression" dxfId="2465" priority="1684">
      <formula>D$17=1</formula>
    </cfRule>
  </conditionalFormatting>
  <conditionalFormatting sqref="D42:D43">
    <cfRule type="expression" dxfId="2464" priority="648">
      <formula>COUNTIF(祝日,D$42)=1</formula>
    </cfRule>
    <cfRule type="expression" dxfId="2463" priority="647">
      <formula>D$17=7</formula>
    </cfRule>
    <cfRule type="expression" dxfId="2462" priority="646">
      <formula>D$17=1</formula>
    </cfRule>
  </conditionalFormatting>
  <conditionalFormatting sqref="D55">
    <cfRule type="cellIs" dxfId="2461" priority="643" operator="equal">
      <formula>0</formula>
    </cfRule>
    <cfRule type="cellIs" dxfId="2460" priority="645" operator="equal">
      <formula>0</formula>
    </cfRule>
    <cfRule type="cellIs" dxfId="2459" priority="644" operator="equal">
      <formula>0</formula>
    </cfRule>
  </conditionalFormatting>
  <conditionalFormatting sqref="D67">
    <cfRule type="cellIs" dxfId="2458" priority="635" operator="equal">
      <formula>0</formula>
    </cfRule>
    <cfRule type="cellIs" dxfId="2457" priority="634" operator="equal">
      <formula>0</formula>
    </cfRule>
    <cfRule type="cellIs" dxfId="2456" priority="636" operator="equal">
      <formula>0</formula>
    </cfRule>
  </conditionalFormatting>
  <conditionalFormatting sqref="D79">
    <cfRule type="cellIs" dxfId="2455" priority="639" operator="equal">
      <formula>0</formula>
    </cfRule>
    <cfRule type="cellIs" dxfId="2454" priority="637" operator="equal">
      <formula>0</formula>
    </cfRule>
    <cfRule type="cellIs" dxfId="2453" priority="638" operator="equal">
      <formula>0</formula>
    </cfRule>
  </conditionalFormatting>
  <conditionalFormatting sqref="D91">
    <cfRule type="cellIs" dxfId="2452" priority="640" operator="equal">
      <formula>0</formula>
    </cfRule>
    <cfRule type="cellIs" dxfId="2451" priority="642" operator="equal">
      <formula>0</formula>
    </cfRule>
    <cfRule type="cellIs" dxfId="2450" priority="641" operator="equal">
      <formula>0</formula>
    </cfRule>
  </conditionalFormatting>
  <conditionalFormatting sqref="D95">
    <cfRule type="cellIs" dxfId="2449" priority="599" operator="equal">
      <formula>0</formula>
    </cfRule>
    <cfRule type="cellIs" dxfId="2448" priority="597" operator="equal">
      <formula>0</formula>
    </cfRule>
    <cfRule type="cellIs" dxfId="2447" priority="598" operator="equal">
      <formula>0</formula>
    </cfRule>
  </conditionalFormatting>
  <conditionalFormatting sqref="D127:D129 F127:F129 H127:H129 J127:J129 L127:L129 N127:N129 P127:P129 R127:R129 T127:T129 V127:V129 X127:X129 Z127:Z129 AB127:AB129 AD127:AD129 AF127:AF129 AH127:AH129 AJ127:AJ129 AL127:AL129 AN127:AN129 AP127:AP129 AR127:AR129 AT127:AT129 AV127:AV129 AX127:AX129 AZ127:AZ129 BB127:BB129 BD127:BD129 BF127:BF129">
    <cfRule type="cellIs" dxfId="2446" priority="1675" operator="equal">
      <formula>0</formula>
    </cfRule>
    <cfRule type="cellIs" dxfId="2445" priority="1676" operator="equal">
      <formula>0</formula>
    </cfRule>
    <cfRule type="cellIs" dxfId="2444" priority="1677" operator="equal">
      <formula>0</formula>
    </cfRule>
  </conditionalFormatting>
  <conditionalFormatting sqref="D20:E34">
    <cfRule type="cellIs" dxfId="2442" priority="650" operator="equal">
      <formula>0</formula>
    </cfRule>
  </conditionalFormatting>
  <conditionalFormatting sqref="E4:F13 H4:I14">
    <cfRule type="cellIs" dxfId="2425" priority="1642" operator="equal">
      <formula>0</formula>
    </cfRule>
  </conditionalFormatting>
  <conditionalFormatting sqref="F42:F43">
    <cfRule type="expression" dxfId="2424" priority="1638">
      <formula>F$17=1</formula>
    </cfRule>
    <cfRule type="expression" dxfId="2423" priority="1639">
      <formula>F$17=7</formula>
    </cfRule>
    <cfRule type="expression" dxfId="2422" priority="1640">
      <formula>COUNTIF(祝日,F$42)=1</formula>
    </cfRule>
  </conditionalFormatting>
  <conditionalFormatting sqref="F55">
    <cfRule type="cellIs" dxfId="2421" priority="1635" operator="equal">
      <formula>0</formula>
    </cfRule>
    <cfRule type="cellIs" dxfId="2420" priority="1637" operator="equal">
      <formula>0</formula>
    </cfRule>
    <cfRule type="cellIs" dxfId="2419" priority="1636" operator="equal">
      <formula>0</formula>
    </cfRule>
  </conditionalFormatting>
  <conditionalFormatting sqref="F67">
    <cfRule type="cellIs" dxfId="2418" priority="1626" operator="equal">
      <formula>0</formula>
    </cfRule>
    <cfRule type="cellIs" dxfId="2417" priority="1628" operator="equal">
      <formula>0</formula>
    </cfRule>
    <cfRule type="cellIs" dxfId="2416" priority="1627" operator="equal">
      <formula>0</formula>
    </cfRule>
  </conditionalFormatting>
  <conditionalFormatting sqref="F79">
    <cfRule type="cellIs" dxfId="2415" priority="1630" operator="equal">
      <formula>0</formula>
    </cfRule>
    <cfRule type="cellIs" dxfId="2414" priority="1629" operator="equal">
      <formula>0</formula>
    </cfRule>
    <cfRule type="cellIs" dxfId="2413" priority="1631" operator="equal">
      <formula>0</formula>
    </cfRule>
  </conditionalFormatting>
  <conditionalFormatting sqref="F91">
    <cfRule type="cellIs" dxfId="2412" priority="1633" operator="equal">
      <formula>0</formula>
    </cfRule>
    <cfRule type="cellIs" dxfId="2411" priority="1632" operator="equal">
      <formula>0</formula>
    </cfRule>
    <cfRule type="cellIs" dxfId="2410" priority="1634" operator="equal">
      <formula>0</formula>
    </cfRule>
  </conditionalFormatting>
  <conditionalFormatting sqref="F95">
    <cfRule type="cellIs" dxfId="2409" priority="579" operator="equal">
      <formula>0</formula>
    </cfRule>
    <cfRule type="cellIs" dxfId="2408" priority="580" operator="equal">
      <formula>0</formula>
    </cfRule>
    <cfRule type="cellIs" dxfId="2407" priority="581" operator="equal">
      <formula>0</formula>
    </cfRule>
  </conditionalFormatting>
  <conditionalFormatting sqref="F20:BI35 D35">
    <cfRule type="cellIs" dxfId="2391" priority="1643" operator="equal">
      <formula>0</formula>
    </cfRule>
  </conditionalFormatting>
  <conditionalFormatting sqref="H42:H43">
    <cfRule type="expression" dxfId="2390" priority="1606">
      <formula>H$17=7</formula>
    </cfRule>
    <cfRule type="expression" dxfId="2389" priority="1605">
      <formula>H$17=1</formula>
    </cfRule>
    <cfRule type="expression" dxfId="2388" priority="1607">
      <formula>COUNTIF(祝日,H$42)=1</formula>
    </cfRule>
  </conditionalFormatting>
  <conditionalFormatting sqref="H55">
    <cfRule type="cellIs" dxfId="2387" priority="1602" operator="equal">
      <formula>0</formula>
    </cfRule>
    <cfRule type="cellIs" dxfId="2386" priority="1603" operator="equal">
      <formula>0</formula>
    </cfRule>
    <cfRule type="cellIs" dxfId="2385" priority="1604" operator="equal">
      <formula>0</formula>
    </cfRule>
  </conditionalFormatting>
  <conditionalFormatting sqref="H67">
    <cfRule type="cellIs" dxfId="2384" priority="1594" operator="equal">
      <formula>0</formula>
    </cfRule>
    <cfRule type="cellIs" dxfId="2383" priority="1595" operator="equal">
      <formula>0</formula>
    </cfRule>
    <cfRule type="cellIs" dxfId="2382" priority="1593" operator="equal">
      <formula>0</formula>
    </cfRule>
  </conditionalFormatting>
  <conditionalFormatting sqref="H79">
    <cfRule type="cellIs" dxfId="2381" priority="1597" operator="equal">
      <formula>0</formula>
    </cfRule>
    <cfRule type="cellIs" dxfId="2380" priority="1598" operator="equal">
      <formula>0</formula>
    </cfRule>
    <cfRule type="cellIs" dxfId="2379" priority="1596" operator="equal">
      <formula>0</formula>
    </cfRule>
  </conditionalFormatting>
  <conditionalFormatting sqref="H91">
    <cfRule type="cellIs" dxfId="2378" priority="1600" operator="equal">
      <formula>0</formula>
    </cfRule>
    <cfRule type="cellIs" dxfId="2377" priority="1599" operator="equal">
      <formula>0</formula>
    </cfRule>
    <cfRule type="cellIs" dxfId="2376" priority="1601" operator="equal">
      <formula>0</formula>
    </cfRule>
  </conditionalFormatting>
  <conditionalFormatting sqref="H95">
    <cfRule type="cellIs" dxfId="2375" priority="561" operator="equal">
      <formula>0</formula>
    </cfRule>
    <cfRule type="cellIs" dxfId="2374" priority="562" operator="equal">
      <formula>0</formula>
    </cfRule>
    <cfRule type="cellIs" dxfId="2373" priority="563" operator="equal">
      <formula>0</formula>
    </cfRule>
  </conditionalFormatting>
  <conditionalFormatting sqref="J42:J43">
    <cfRule type="expression" dxfId="2357" priority="1572">
      <formula>J$17=1</formula>
    </cfRule>
    <cfRule type="expression" dxfId="2356" priority="1574">
      <formula>COUNTIF(祝日,J$42)=1</formula>
    </cfRule>
    <cfRule type="expression" dxfId="2355" priority="1573">
      <formula>J$17=7</formula>
    </cfRule>
  </conditionalFormatting>
  <conditionalFormatting sqref="J55">
    <cfRule type="cellIs" dxfId="2354" priority="1569" operator="equal">
      <formula>0</formula>
    </cfRule>
    <cfRule type="cellIs" dxfId="2353" priority="1570" operator="equal">
      <formula>0</formula>
    </cfRule>
    <cfRule type="cellIs" dxfId="2352" priority="1571" operator="equal">
      <formula>0</formula>
    </cfRule>
  </conditionalFormatting>
  <conditionalFormatting sqref="J67">
    <cfRule type="cellIs" dxfId="2351" priority="1561" operator="equal">
      <formula>0</formula>
    </cfRule>
    <cfRule type="cellIs" dxfId="2350" priority="1560" operator="equal">
      <formula>0</formula>
    </cfRule>
    <cfRule type="cellIs" dxfId="2349" priority="1562" operator="equal">
      <formula>0</formula>
    </cfRule>
  </conditionalFormatting>
  <conditionalFormatting sqref="J79">
    <cfRule type="cellIs" dxfId="2348" priority="1564" operator="equal">
      <formula>0</formula>
    </cfRule>
    <cfRule type="cellIs" dxfId="2347" priority="1563" operator="equal">
      <formula>0</formula>
    </cfRule>
    <cfRule type="cellIs" dxfId="2346" priority="1565" operator="equal">
      <formula>0</formula>
    </cfRule>
  </conditionalFormatting>
  <conditionalFormatting sqref="J91">
    <cfRule type="cellIs" dxfId="2345" priority="1567" operator="equal">
      <formula>0</formula>
    </cfRule>
    <cfRule type="cellIs" dxfId="2344" priority="1566" operator="equal">
      <formula>0</formula>
    </cfRule>
    <cfRule type="cellIs" dxfId="2343" priority="1568" operator="equal">
      <formula>0</formula>
    </cfRule>
  </conditionalFormatting>
  <conditionalFormatting sqref="J95">
    <cfRule type="cellIs" dxfId="2342" priority="545" operator="equal">
      <formula>0</formula>
    </cfRule>
    <cfRule type="cellIs" dxfId="2341" priority="544" operator="equal">
      <formula>0</formula>
    </cfRule>
    <cfRule type="cellIs" dxfId="2340" priority="543" operator="equal">
      <formula>0</formula>
    </cfRule>
  </conditionalFormatting>
  <conditionalFormatting sqref="L42:L43">
    <cfRule type="expression" dxfId="2324" priority="1541">
      <formula>COUNTIF(祝日,L$42)=1</formula>
    </cfRule>
    <cfRule type="expression" dxfId="2323" priority="1540">
      <formula>L$17=7</formula>
    </cfRule>
    <cfRule type="expression" dxfId="2322" priority="1539">
      <formula>L$17=1</formula>
    </cfRule>
  </conditionalFormatting>
  <conditionalFormatting sqref="L55">
    <cfRule type="cellIs" dxfId="2321" priority="1538" operator="equal">
      <formula>0</formula>
    </cfRule>
    <cfRule type="cellIs" dxfId="2320" priority="1537" operator="equal">
      <formula>0</formula>
    </cfRule>
    <cfRule type="cellIs" dxfId="2319" priority="1536" operator="equal">
      <formula>0</formula>
    </cfRule>
  </conditionalFormatting>
  <conditionalFormatting sqref="L67">
    <cfRule type="cellIs" dxfId="2318" priority="1528" operator="equal">
      <formula>0</formula>
    </cfRule>
    <cfRule type="cellIs" dxfId="2317" priority="1527" operator="equal">
      <formula>0</formula>
    </cfRule>
    <cfRule type="cellIs" dxfId="2316" priority="1529" operator="equal">
      <formula>0</formula>
    </cfRule>
  </conditionalFormatting>
  <conditionalFormatting sqref="L79">
    <cfRule type="cellIs" dxfId="2315" priority="1532" operator="equal">
      <formula>0</formula>
    </cfRule>
    <cfRule type="cellIs" dxfId="2314" priority="1531" operator="equal">
      <formula>0</formula>
    </cfRule>
    <cfRule type="cellIs" dxfId="2313" priority="1530" operator="equal">
      <formula>0</formula>
    </cfRule>
  </conditionalFormatting>
  <conditionalFormatting sqref="L91">
    <cfRule type="cellIs" dxfId="2312" priority="1535" operator="equal">
      <formula>0</formula>
    </cfRule>
    <cfRule type="cellIs" dxfId="2311" priority="1533" operator="equal">
      <formula>0</formula>
    </cfRule>
    <cfRule type="cellIs" dxfId="2310" priority="1534" operator="equal">
      <formula>0</formula>
    </cfRule>
  </conditionalFormatting>
  <conditionalFormatting sqref="L95">
    <cfRule type="cellIs" dxfId="2309" priority="525" operator="equal">
      <formula>0</formula>
    </cfRule>
    <cfRule type="cellIs" dxfId="2308" priority="526" operator="equal">
      <formula>0</formula>
    </cfRule>
    <cfRule type="cellIs" dxfId="2307" priority="527" operator="equal">
      <formula>0</formula>
    </cfRule>
  </conditionalFormatting>
  <conditionalFormatting sqref="N42:N43">
    <cfRule type="expression" dxfId="2291" priority="1508">
      <formula>COUNTIF(祝日,N$42)=1</formula>
    </cfRule>
    <cfRule type="expression" dxfId="2290" priority="1507">
      <formula>N$17=7</formula>
    </cfRule>
    <cfRule type="expression" dxfId="2289" priority="1506">
      <formula>N$17=1</formula>
    </cfRule>
  </conditionalFormatting>
  <conditionalFormatting sqref="N55">
    <cfRule type="cellIs" dxfId="2288" priority="1505" operator="equal">
      <formula>0</formula>
    </cfRule>
    <cfRule type="cellIs" dxfId="2287" priority="1504" operator="equal">
      <formula>0</formula>
    </cfRule>
    <cfRule type="cellIs" dxfId="2286" priority="1503" operator="equal">
      <formula>0</formula>
    </cfRule>
  </conditionalFormatting>
  <conditionalFormatting sqref="N67">
    <cfRule type="cellIs" dxfId="2285" priority="1494" operator="equal">
      <formula>0</formula>
    </cfRule>
    <cfRule type="cellIs" dxfId="2284" priority="1495" operator="equal">
      <formula>0</formula>
    </cfRule>
    <cfRule type="cellIs" dxfId="2283" priority="1496" operator="equal">
      <formula>0</formula>
    </cfRule>
  </conditionalFormatting>
  <conditionalFormatting sqref="N79">
    <cfRule type="cellIs" dxfId="2282" priority="1497" operator="equal">
      <formula>0</formula>
    </cfRule>
    <cfRule type="cellIs" dxfId="2281" priority="1499" operator="equal">
      <formula>0</formula>
    </cfRule>
    <cfRule type="cellIs" dxfId="2280" priority="1498" operator="equal">
      <formula>0</formula>
    </cfRule>
  </conditionalFormatting>
  <conditionalFormatting sqref="N91">
    <cfRule type="cellIs" dxfId="2279" priority="1502" operator="equal">
      <formula>0</formula>
    </cfRule>
    <cfRule type="cellIs" dxfId="2278" priority="1500" operator="equal">
      <formula>0</formula>
    </cfRule>
    <cfRule type="cellIs" dxfId="2277" priority="1501" operator="equal">
      <formula>0</formula>
    </cfRule>
  </conditionalFormatting>
  <conditionalFormatting sqref="N95">
    <cfRule type="cellIs" dxfId="2276" priority="509" operator="equal">
      <formula>0</formula>
    </cfRule>
    <cfRule type="cellIs" dxfId="2275" priority="508" operator="equal">
      <formula>0</formula>
    </cfRule>
    <cfRule type="cellIs" dxfId="2274" priority="507" operator="equal">
      <formula>0</formula>
    </cfRule>
  </conditionalFormatting>
  <conditionalFormatting sqref="P42:P43">
    <cfRule type="expression" dxfId="2258" priority="1475">
      <formula>COUNTIF(祝日,P$42)=1</formula>
    </cfRule>
    <cfRule type="expression" dxfId="2257" priority="1474">
      <formula>P$17=7</formula>
    </cfRule>
    <cfRule type="expression" dxfId="2256" priority="1473">
      <formula>P$17=1</formula>
    </cfRule>
  </conditionalFormatting>
  <conditionalFormatting sqref="P55">
    <cfRule type="cellIs" dxfId="2255" priority="1472" operator="equal">
      <formula>0</formula>
    </cfRule>
    <cfRule type="cellIs" dxfId="2254" priority="1470" operator="equal">
      <formula>0</formula>
    </cfRule>
    <cfRule type="cellIs" dxfId="2253" priority="1471" operator="equal">
      <formula>0</formula>
    </cfRule>
  </conditionalFormatting>
  <conditionalFormatting sqref="P67">
    <cfRule type="cellIs" dxfId="2252" priority="1461" operator="equal">
      <formula>0</formula>
    </cfRule>
    <cfRule type="cellIs" dxfId="2251" priority="1463" operator="equal">
      <formula>0</formula>
    </cfRule>
    <cfRule type="cellIs" dxfId="2250" priority="1462" operator="equal">
      <formula>0</formula>
    </cfRule>
  </conditionalFormatting>
  <conditionalFormatting sqref="P79">
    <cfRule type="cellIs" dxfId="2249" priority="1464" operator="equal">
      <formula>0</formula>
    </cfRule>
    <cfRule type="cellIs" dxfId="2248" priority="1465" operator="equal">
      <formula>0</formula>
    </cfRule>
    <cfRule type="cellIs" dxfId="2247" priority="1466" operator="equal">
      <formula>0</formula>
    </cfRule>
  </conditionalFormatting>
  <conditionalFormatting sqref="P91">
    <cfRule type="cellIs" dxfId="2246" priority="1467" operator="equal">
      <formula>0</formula>
    </cfRule>
    <cfRule type="cellIs" dxfId="2245" priority="1468" operator="equal">
      <formula>0</formula>
    </cfRule>
    <cfRule type="cellIs" dxfId="2244" priority="1469" operator="equal">
      <formula>0</formula>
    </cfRule>
  </conditionalFormatting>
  <conditionalFormatting sqref="P95">
    <cfRule type="cellIs" dxfId="2243" priority="491" operator="equal">
      <formula>0</formula>
    </cfRule>
    <cfRule type="cellIs" dxfId="2242" priority="490" operator="equal">
      <formula>0</formula>
    </cfRule>
    <cfRule type="cellIs" dxfId="2241" priority="489" operator="equal">
      <formula>0</formula>
    </cfRule>
  </conditionalFormatting>
  <conditionalFormatting sqref="R42:R43">
    <cfRule type="expression" dxfId="2225" priority="1442">
      <formula>COUNTIF(祝日,R$42)=1</formula>
    </cfRule>
    <cfRule type="expression" dxfId="2224" priority="1441">
      <formula>R$17=7</formula>
    </cfRule>
    <cfRule type="expression" dxfId="2223" priority="1440">
      <formula>R$17=1</formula>
    </cfRule>
  </conditionalFormatting>
  <conditionalFormatting sqref="R55">
    <cfRule type="cellIs" dxfId="2222" priority="1437" operator="equal">
      <formula>0</formula>
    </cfRule>
    <cfRule type="cellIs" dxfId="2221" priority="1439" operator="equal">
      <formula>0</formula>
    </cfRule>
    <cfRule type="cellIs" dxfId="2220" priority="1438" operator="equal">
      <formula>0</formula>
    </cfRule>
  </conditionalFormatting>
  <conditionalFormatting sqref="R67">
    <cfRule type="cellIs" dxfId="2219" priority="1430" operator="equal">
      <formula>0</formula>
    </cfRule>
    <cfRule type="cellIs" dxfId="2218" priority="1428" operator="equal">
      <formula>0</formula>
    </cfRule>
    <cfRule type="cellIs" dxfId="2217" priority="1429" operator="equal">
      <formula>0</formula>
    </cfRule>
  </conditionalFormatting>
  <conditionalFormatting sqref="R79">
    <cfRule type="cellIs" dxfId="2216" priority="1432" operator="equal">
      <formula>0</formula>
    </cfRule>
    <cfRule type="cellIs" dxfId="2215" priority="1433" operator="equal">
      <formula>0</formula>
    </cfRule>
    <cfRule type="cellIs" dxfId="2214" priority="1431" operator="equal">
      <formula>0</formula>
    </cfRule>
  </conditionalFormatting>
  <conditionalFormatting sqref="R91">
    <cfRule type="cellIs" dxfId="2213" priority="1434" operator="equal">
      <formula>0</formula>
    </cfRule>
    <cfRule type="cellIs" dxfId="2212" priority="1435" operator="equal">
      <formula>0</formula>
    </cfRule>
    <cfRule type="cellIs" dxfId="2211" priority="1436" operator="equal">
      <formula>0</formula>
    </cfRule>
  </conditionalFormatting>
  <conditionalFormatting sqref="R95">
    <cfRule type="cellIs" dxfId="2210" priority="472" operator="equal">
      <formula>0</formula>
    </cfRule>
    <cfRule type="cellIs" dxfId="2209" priority="471" operator="equal">
      <formula>0</formula>
    </cfRule>
    <cfRule type="cellIs" dxfId="2208" priority="473" operator="equal">
      <formula>0</formula>
    </cfRule>
  </conditionalFormatting>
  <conditionalFormatting sqref="R15:U15 D143:E143 R144:S234">
    <cfRule type="expression" dxfId="2192" priority="1678">
      <formula>#REF!="浪費"</formula>
    </cfRule>
    <cfRule type="expression" dxfId="2191" priority="1679">
      <formula>#REF!="投資"</formula>
    </cfRule>
    <cfRule type="expression" dxfId="2190" priority="1680">
      <formula>#REF!="不明"</formula>
    </cfRule>
  </conditionalFormatting>
  <conditionalFormatting sqref="T42:T43">
    <cfRule type="expression" dxfId="2189" priority="1409">
      <formula>COUNTIF(祝日,T$42)=1</formula>
    </cfRule>
    <cfRule type="expression" dxfId="2188" priority="1407">
      <formula>T$17=1</formula>
    </cfRule>
    <cfRule type="expression" dxfId="2187" priority="1408">
      <formula>T$17=7</formula>
    </cfRule>
  </conditionalFormatting>
  <conditionalFormatting sqref="T55">
    <cfRule type="cellIs" dxfId="2186" priority="1406" operator="equal">
      <formula>0</formula>
    </cfRule>
    <cfRule type="cellIs" dxfId="2185" priority="1405" operator="equal">
      <formula>0</formula>
    </cfRule>
    <cfRule type="cellIs" dxfId="2184" priority="1404" operator="equal">
      <formula>0</formula>
    </cfRule>
  </conditionalFormatting>
  <conditionalFormatting sqref="T67">
    <cfRule type="cellIs" dxfId="2183" priority="1395" operator="equal">
      <formula>0</formula>
    </cfRule>
    <cfRule type="cellIs" dxfId="2182" priority="1396" operator="equal">
      <formula>0</formula>
    </cfRule>
    <cfRule type="cellIs" dxfId="2181" priority="1397" operator="equal">
      <formula>0</formula>
    </cfRule>
  </conditionalFormatting>
  <conditionalFormatting sqref="T79">
    <cfRule type="cellIs" dxfId="2180" priority="1400" operator="equal">
      <formula>0</formula>
    </cfRule>
    <cfRule type="cellIs" dxfId="2179" priority="1399" operator="equal">
      <formula>0</formula>
    </cfRule>
    <cfRule type="cellIs" dxfId="2178" priority="1398" operator="equal">
      <formula>0</formula>
    </cfRule>
  </conditionalFormatting>
  <conditionalFormatting sqref="T91">
    <cfRule type="cellIs" dxfId="2177" priority="1401" operator="equal">
      <formula>0</formula>
    </cfRule>
    <cfRule type="cellIs" dxfId="2176" priority="1402" operator="equal">
      <formula>0</formula>
    </cfRule>
    <cfRule type="cellIs" dxfId="2175" priority="1403" operator="equal">
      <formula>0</formula>
    </cfRule>
  </conditionalFormatting>
  <conditionalFormatting sqref="T95">
    <cfRule type="cellIs" dxfId="2174" priority="453" operator="equal">
      <formula>0</formula>
    </cfRule>
    <cfRule type="cellIs" dxfId="2173" priority="455" operator="equal">
      <formula>0</formula>
    </cfRule>
    <cfRule type="cellIs" dxfId="2172" priority="454" operator="equal">
      <formula>0</formula>
    </cfRule>
  </conditionalFormatting>
  <conditionalFormatting sqref="V42:V43">
    <cfRule type="expression" dxfId="2156" priority="1376">
      <formula>COUNTIF(祝日,V$42)=1</formula>
    </cfRule>
    <cfRule type="expression" dxfId="2155" priority="1375">
      <formula>V$17=7</formula>
    </cfRule>
    <cfRule type="expression" dxfId="2154" priority="1374">
      <formula>V$17=1</formula>
    </cfRule>
  </conditionalFormatting>
  <conditionalFormatting sqref="V55">
    <cfRule type="cellIs" dxfId="2153" priority="1373" operator="equal">
      <formula>0</formula>
    </cfRule>
    <cfRule type="cellIs" dxfId="2152" priority="1372" operator="equal">
      <formula>0</formula>
    </cfRule>
    <cfRule type="cellIs" dxfId="2151" priority="1371" operator="equal">
      <formula>0</formula>
    </cfRule>
  </conditionalFormatting>
  <conditionalFormatting sqref="V67">
    <cfRule type="cellIs" dxfId="2150" priority="1362" operator="equal">
      <formula>0</formula>
    </cfRule>
    <cfRule type="cellIs" dxfId="2149" priority="1363" operator="equal">
      <formula>0</formula>
    </cfRule>
    <cfRule type="cellIs" dxfId="2148" priority="1364" operator="equal">
      <formula>0</formula>
    </cfRule>
  </conditionalFormatting>
  <conditionalFormatting sqref="V79">
    <cfRule type="cellIs" dxfId="2147" priority="1365" operator="equal">
      <formula>0</formula>
    </cfRule>
    <cfRule type="cellIs" dxfId="2146" priority="1366" operator="equal">
      <formula>0</formula>
    </cfRule>
    <cfRule type="cellIs" dxfId="2145" priority="1367" operator="equal">
      <formula>0</formula>
    </cfRule>
  </conditionalFormatting>
  <conditionalFormatting sqref="V91">
    <cfRule type="cellIs" dxfId="2144" priority="1370" operator="equal">
      <formula>0</formula>
    </cfRule>
    <cfRule type="cellIs" dxfId="2143" priority="1369" operator="equal">
      <formula>0</formula>
    </cfRule>
    <cfRule type="cellIs" dxfId="2142" priority="1368" operator="equal">
      <formula>0</formula>
    </cfRule>
  </conditionalFormatting>
  <conditionalFormatting sqref="V95">
    <cfRule type="cellIs" dxfId="2141" priority="435" operator="equal">
      <formula>0</formula>
    </cfRule>
    <cfRule type="cellIs" dxfId="2140" priority="437" operator="equal">
      <formula>0</formula>
    </cfRule>
    <cfRule type="cellIs" dxfId="2139" priority="436" operator="equal">
      <formula>0</formula>
    </cfRule>
  </conditionalFormatting>
  <conditionalFormatting sqref="X42:X43">
    <cfRule type="expression" dxfId="2123" priority="1341">
      <formula>X$17=1</formula>
    </cfRule>
    <cfRule type="expression" dxfId="2122" priority="1342">
      <formula>X$17=7</formula>
    </cfRule>
    <cfRule type="expression" dxfId="2121" priority="1343">
      <formula>COUNTIF(祝日,X$42)=1</formula>
    </cfRule>
  </conditionalFormatting>
  <conditionalFormatting sqref="X55">
    <cfRule type="cellIs" dxfId="2120" priority="1340" operator="equal">
      <formula>0</formula>
    </cfRule>
    <cfRule type="cellIs" dxfId="2119" priority="1338" operator="equal">
      <formula>0</formula>
    </cfRule>
    <cfRule type="cellIs" dxfId="2118" priority="1339" operator="equal">
      <formula>0</formula>
    </cfRule>
  </conditionalFormatting>
  <conditionalFormatting sqref="X67">
    <cfRule type="cellIs" dxfId="2117" priority="1330" operator="equal">
      <formula>0</formula>
    </cfRule>
    <cfRule type="cellIs" dxfId="2116" priority="1331" operator="equal">
      <formula>0</formula>
    </cfRule>
    <cfRule type="cellIs" dxfId="2115" priority="1329" operator="equal">
      <formula>0</formula>
    </cfRule>
  </conditionalFormatting>
  <conditionalFormatting sqref="X79">
    <cfRule type="cellIs" dxfId="2114" priority="1334" operator="equal">
      <formula>0</formula>
    </cfRule>
    <cfRule type="cellIs" dxfId="2113" priority="1332" operator="equal">
      <formula>0</formula>
    </cfRule>
    <cfRule type="cellIs" dxfId="2112" priority="1333" operator="equal">
      <formula>0</formula>
    </cfRule>
  </conditionalFormatting>
  <conditionalFormatting sqref="X91">
    <cfRule type="cellIs" dxfId="2111" priority="1335" operator="equal">
      <formula>0</formula>
    </cfRule>
    <cfRule type="cellIs" dxfId="2110" priority="1337" operator="equal">
      <formula>0</formula>
    </cfRule>
    <cfRule type="cellIs" dxfId="2109" priority="1336" operator="equal">
      <formula>0</formula>
    </cfRule>
  </conditionalFormatting>
  <conditionalFormatting sqref="X95">
    <cfRule type="cellIs" dxfId="2108" priority="419" operator="equal">
      <formula>0</formula>
    </cfRule>
    <cfRule type="cellIs" dxfId="2107" priority="418" operator="equal">
      <formula>0</formula>
    </cfRule>
    <cfRule type="cellIs" dxfId="2106" priority="417" operator="equal">
      <formula>0</formula>
    </cfRule>
  </conditionalFormatting>
  <conditionalFormatting sqref="Y4:Z14">
    <cfRule type="cellIs" dxfId="2090" priority="615" operator="equal">
      <formula>0</formula>
    </cfRule>
  </conditionalFormatting>
  <conditionalFormatting sqref="Z42:Z43">
    <cfRule type="expression" dxfId="2089" priority="1310">
      <formula>COUNTIF(祝日,Z$42)=1</formula>
    </cfRule>
    <cfRule type="expression" dxfId="2088" priority="1309">
      <formula>Z$17=7</formula>
    </cfRule>
    <cfRule type="expression" dxfId="2087" priority="1308">
      <formula>Z$17=1</formula>
    </cfRule>
  </conditionalFormatting>
  <conditionalFormatting sqref="Z55">
    <cfRule type="cellIs" dxfId="2086" priority="1307" operator="equal">
      <formula>0</formula>
    </cfRule>
    <cfRule type="cellIs" dxfId="2085" priority="1305" operator="equal">
      <formula>0</formula>
    </cfRule>
    <cfRule type="cellIs" dxfId="2084" priority="1306" operator="equal">
      <formula>0</formula>
    </cfRule>
  </conditionalFormatting>
  <conditionalFormatting sqref="Z67">
    <cfRule type="cellIs" dxfId="2083" priority="1296" operator="equal">
      <formula>0</formula>
    </cfRule>
    <cfRule type="cellIs" dxfId="2082" priority="1297" operator="equal">
      <formula>0</formula>
    </cfRule>
    <cfRule type="cellIs" dxfId="2081" priority="1298" operator="equal">
      <formula>0</formula>
    </cfRule>
  </conditionalFormatting>
  <conditionalFormatting sqref="Z79">
    <cfRule type="cellIs" dxfId="2080" priority="1299" operator="equal">
      <formula>0</formula>
    </cfRule>
    <cfRule type="cellIs" dxfId="2079" priority="1300" operator="equal">
      <formula>0</formula>
    </cfRule>
    <cfRule type="cellIs" dxfId="2078" priority="1301" operator="equal">
      <formula>0</formula>
    </cfRule>
  </conditionalFormatting>
  <conditionalFormatting sqref="Z91">
    <cfRule type="cellIs" dxfId="2077" priority="1303" operator="equal">
      <formula>0</formula>
    </cfRule>
    <cfRule type="cellIs" dxfId="2076" priority="1304" operator="equal">
      <formula>0</formula>
    </cfRule>
    <cfRule type="cellIs" dxfId="2075" priority="1302" operator="equal">
      <formula>0</formula>
    </cfRule>
  </conditionalFormatting>
  <conditionalFormatting sqref="Z95">
    <cfRule type="cellIs" dxfId="2074" priority="399" operator="equal">
      <formula>0</formula>
    </cfRule>
    <cfRule type="cellIs" dxfId="2073" priority="400" operator="equal">
      <formula>0</formula>
    </cfRule>
    <cfRule type="cellIs" dxfId="2072" priority="401" operator="equal">
      <formula>0</formula>
    </cfRule>
  </conditionalFormatting>
  <conditionalFormatting sqref="AB3 L4:L14 O4:O14 R4:R14 U4:V14 AB7 AB10 AB13">
    <cfRule type="cellIs" dxfId="2056" priority="1674" operator="equal">
      <formula>0</formula>
    </cfRule>
  </conditionalFormatting>
  <conditionalFormatting sqref="AB42:AB43">
    <cfRule type="expression" dxfId="2055" priority="1276">
      <formula>AB$17=7</formula>
    </cfRule>
    <cfRule type="expression" dxfId="2054" priority="1275">
      <formula>AB$17=1</formula>
    </cfRule>
    <cfRule type="expression" dxfId="2053" priority="1277">
      <formula>COUNTIF(祝日,AB$42)=1</formula>
    </cfRule>
  </conditionalFormatting>
  <conditionalFormatting sqref="AB55">
    <cfRule type="cellIs" dxfId="2052" priority="1274" operator="equal">
      <formula>0</formula>
    </cfRule>
    <cfRule type="cellIs" dxfId="2051" priority="1273" operator="equal">
      <formula>0</formula>
    </cfRule>
    <cfRule type="cellIs" dxfId="2050" priority="1272" operator="equal">
      <formula>0</formula>
    </cfRule>
  </conditionalFormatting>
  <conditionalFormatting sqref="AB67">
    <cfRule type="cellIs" dxfId="2049" priority="1264" operator="equal">
      <formula>0</formula>
    </cfRule>
    <cfRule type="cellIs" dxfId="2048" priority="1265" operator="equal">
      <formula>0</formula>
    </cfRule>
    <cfRule type="cellIs" dxfId="2047" priority="1263" operator="equal">
      <formula>0</formula>
    </cfRule>
  </conditionalFormatting>
  <conditionalFormatting sqref="AB79">
    <cfRule type="cellIs" dxfId="2046" priority="1268" operator="equal">
      <formula>0</formula>
    </cfRule>
    <cfRule type="cellIs" dxfId="2045" priority="1266" operator="equal">
      <formula>0</formula>
    </cfRule>
    <cfRule type="cellIs" dxfId="2044" priority="1267" operator="equal">
      <formula>0</formula>
    </cfRule>
  </conditionalFormatting>
  <conditionalFormatting sqref="AB91">
    <cfRule type="cellIs" dxfId="2043" priority="1270" operator="equal">
      <formula>0</formula>
    </cfRule>
    <cfRule type="cellIs" dxfId="2042" priority="1271" operator="equal">
      <formula>0</formula>
    </cfRule>
    <cfRule type="cellIs" dxfId="2041" priority="1269" operator="equal">
      <formula>0</formula>
    </cfRule>
  </conditionalFormatting>
  <conditionalFormatting sqref="AB95">
    <cfRule type="cellIs" dxfId="2040" priority="381" operator="equal">
      <formula>0</formula>
    </cfRule>
    <cfRule type="cellIs" dxfId="2039" priority="383" operator="equal">
      <formula>0</formula>
    </cfRule>
    <cfRule type="cellIs" dxfId="2038" priority="382" operator="equal">
      <formula>0</formula>
    </cfRule>
  </conditionalFormatting>
  <conditionalFormatting sqref="AD42:AD43">
    <cfRule type="expression" dxfId="2022" priority="1242">
      <formula>AD$17=1</formula>
    </cfRule>
    <cfRule type="expression" dxfId="2021" priority="1244">
      <formula>COUNTIF(祝日,AD$42)=1</formula>
    </cfRule>
    <cfRule type="expression" dxfId="2020" priority="1243">
      <formula>AD$17=7</formula>
    </cfRule>
  </conditionalFormatting>
  <conditionalFormatting sqref="AD55">
    <cfRule type="cellIs" dxfId="2019" priority="1239" operator="equal">
      <formula>0</formula>
    </cfRule>
    <cfRule type="cellIs" dxfId="2018" priority="1240" operator="equal">
      <formula>0</formula>
    </cfRule>
    <cfRule type="cellIs" dxfId="2017" priority="1241" operator="equal">
      <formula>0</formula>
    </cfRule>
  </conditionalFormatting>
  <conditionalFormatting sqref="AD67">
    <cfRule type="cellIs" dxfId="2016" priority="1231" operator="equal">
      <formula>0</formula>
    </cfRule>
    <cfRule type="cellIs" dxfId="2015" priority="1230" operator="equal">
      <formula>0</formula>
    </cfRule>
    <cfRule type="cellIs" dxfId="2014" priority="1232" operator="equal">
      <formula>0</formula>
    </cfRule>
  </conditionalFormatting>
  <conditionalFormatting sqref="AD79">
    <cfRule type="cellIs" dxfId="2013" priority="1234" operator="equal">
      <formula>0</formula>
    </cfRule>
    <cfRule type="cellIs" dxfId="2012" priority="1235" operator="equal">
      <formula>0</formula>
    </cfRule>
    <cfRule type="cellIs" dxfId="2011" priority="1233" operator="equal">
      <formula>0</formula>
    </cfRule>
  </conditionalFormatting>
  <conditionalFormatting sqref="AD91">
    <cfRule type="cellIs" dxfId="2010" priority="1238" operator="equal">
      <formula>0</formula>
    </cfRule>
    <cfRule type="cellIs" dxfId="2009" priority="1236" operator="equal">
      <formula>0</formula>
    </cfRule>
    <cfRule type="cellIs" dxfId="2008" priority="1237" operator="equal">
      <formula>0</formula>
    </cfRule>
  </conditionalFormatting>
  <conditionalFormatting sqref="AD95">
    <cfRule type="cellIs" dxfId="2007" priority="363" operator="equal">
      <formula>0</formula>
    </cfRule>
    <cfRule type="cellIs" dxfId="2006" priority="364" operator="equal">
      <formula>0</formula>
    </cfRule>
    <cfRule type="cellIs" dxfId="2005" priority="365" operator="equal">
      <formula>0</formula>
    </cfRule>
  </conditionalFormatting>
  <conditionalFormatting sqref="AF42:AF43">
    <cfRule type="expression" dxfId="1989" priority="1210">
      <formula>AF$17=7</formula>
    </cfRule>
    <cfRule type="expression" dxfId="1988" priority="1211">
      <formula>COUNTIF(祝日,AF$42)=1</formula>
    </cfRule>
    <cfRule type="expression" dxfId="1987" priority="1209">
      <formula>AF$17=1</formula>
    </cfRule>
  </conditionalFormatting>
  <conditionalFormatting sqref="AF55">
    <cfRule type="cellIs" dxfId="1986" priority="1208" operator="equal">
      <formula>0</formula>
    </cfRule>
    <cfRule type="cellIs" dxfId="1985" priority="1207" operator="equal">
      <formula>0</formula>
    </cfRule>
    <cfRule type="cellIs" dxfId="1984" priority="1206" operator="equal">
      <formula>0</formula>
    </cfRule>
  </conditionalFormatting>
  <conditionalFormatting sqref="AF67">
    <cfRule type="cellIs" dxfId="1983" priority="1197" operator="equal">
      <formula>0</formula>
    </cfRule>
    <cfRule type="cellIs" dxfId="1982" priority="1198" operator="equal">
      <formula>0</formula>
    </cfRule>
    <cfRule type="cellIs" dxfId="1981" priority="1199" operator="equal">
      <formula>0</formula>
    </cfRule>
  </conditionalFormatting>
  <conditionalFormatting sqref="AF79">
    <cfRule type="cellIs" dxfId="1980" priority="1201" operator="equal">
      <formula>0</formula>
    </cfRule>
    <cfRule type="cellIs" dxfId="1979" priority="1200" operator="equal">
      <formula>0</formula>
    </cfRule>
    <cfRule type="cellIs" dxfId="1978" priority="1202" operator="equal">
      <formula>0</formula>
    </cfRule>
  </conditionalFormatting>
  <conditionalFormatting sqref="AF91">
    <cfRule type="cellIs" dxfId="1977" priority="1204" operator="equal">
      <formula>0</formula>
    </cfRule>
    <cfRule type="cellIs" dxfId="1976" priority="1203" operator="equal">
      <formula>0</formula>
    </cfRule>
    <cfRule type="cellIs" dxfId="1975" priority="1205" operator="equal">
      <formula>0</formula>
    </cfRule>
  </conditionalFormatting>
  <conditionalFormatting sqref="AF95">
    <cfRule type="cellIs" dxfId="1974" priority="345" operator="equal">
      <formula>0</formula>
    </cfRule>
    <cfRule type="cellIs" dxfId="1973" priority="346" operator="equal">
      <formula>0</formula>
    </cfRule>
    <cfRule type="cellIs" dxfId="1972" priority="347" operator="equal">
      <formula>0</formula>
    </cfRule>
  </conditionalFormatting>
  <conditionalFormatting sqref="AH42:AH43">
    <cfRule type="expression" dxfId="1956" priority="1177">
      <formula>AH$17=7</formula>
    </cfRule>
    <cfRule type="expression" dxfId="1955" priority="1176">
      <formula>AH$17=1</formula>
    </cfRule>
    <cfRule type="expression" dxfId="1954" priority="1178">
      <formula>COUNTIF(祝日,AH$42)=1</formula>
    </cfRule>
  </conditionalFormatting>
  <conditionalFormatting sqref="AH55">
    <cfRule type="cellIs" dxfId="1953" priority="1174" operator="equal">
      <formula>0</formula>
    </cfRule>
    <cfRule type="cellIs" dxfId="1952" priority="1173" operator="equal">
      <formula>0</formula>
    </cfRule>
    <cfRule type="cellIs" dxfId="1951" priority="1175" operator="equal">
      <formula>0</formula>
    </cfRule>
  </conditionalFormatting>
  <conditionalFormatting sqref="AH67">
    <cfRule type="cellIs" dxfId="1950" priority="1164" operator="equal">
      <formula>0</formula>
    </cfRule>
    <cfRule type="cellIs" dxfId="1949" priority="1165" operator="equal">
      <formula>0</formula>
    </cfRule>
    <cfRule type="cellIs" dxfId="1948" priority="1166" operator="equal">
      <formula>0</formula>
    </cfRule>
  </conditionalFormatting>
  <conditionalFormatting sqref="AH79">
    <cfRule type="cellIs" dxfId="1947" priority="1169" operator="equal">
      <formula>0</formula>
    </cfRule>
    <cfRule type="cellIs" dxfId="1946" priority="1167" operator="equal">
      <formula>0</formula>
    </cfRule>
    <cfRule type="cellIs" dxfId="1945" priority="1168" operator="equal">
      <formula>0</formula>
    </cfRule>
  </conditionalFormatting>
  <conditionalFormatting sqref="AH91">
    <cfRule type="cellIs" dxfId="1944" priority="1172" operator="equal">
      <formula>0</formula>
    </cfRule>
    <cfRule type="cellIs" dxfId="1943" priority="1170" operator="equal">
      <formula>0</formula>
    </cfRule>
    <cfRule type="cellIs" dxfId="1942" priority="1171" operator="equal">
      <formula>0</formula>
    </cfRule>
  </conditionalFormatting>
  <conditionalFormatting sqref="AH95">
    <cfRule type="cellIs" dxfId="1941" priority="327" operator="equal">
      <formula>0</formula>
    </cfRule>
    <cfRule type="cellIs" dxfId="1940" priority="328" operator="equal">
      <formula>0</formula>
    </cfRule>
    <cfRule type="cellIs" dxfId="1939" priority="329" operator="equal">
      <formula>0</formula>
    </cfRule>
  </conditionalFormatting>
  <conditionalFormatting sqref="AJ42:AJ43">
    <cfRule type="expression" dxfId="1923" priority="1144">
      <formula>AJ$17=7</formula>
    </cfRule>
    <cfRule type="expression" dxfId="1922" priority="1143">
      <formula>AJ$17=1</formula>
    </cfRule>
    <cfRule type="expression" dxfId="1921" priority="1145">
      <formula>COUNTIF(祝日,AJ$42)=1</formula>
    </cfRule>
  </conditionalFormatting>
  <conditionalFormatting sqref="AJ55">
    <cfRule type="cellIs" dxfId="1920" priority="1141" operator="equal">
      <formula>0</formula>
    </cfRule>
    <cfRule type="cellIs" dxfId="1919" priority="1142" operator="equal">
      <formula>0</formula>
    </cfRule>
    <cfRule type="cellIs" dxfId="1918" priority="1140" operator="equal">
      <formula>0</formula>
    </cfRule>
  </conditionalFormatting>
  <conditionalFormatting sqref="AJ67">
    <cfRule type="cellIs" dxfId="1917" priority="1131" operator="equal">
      <formula>0</formula>
    </cfRule>
    <cfRule type="cellIs" dxfId="1916" priority="1132" operator="equal">
      <formula>0</formula>
    </cfRule>
    <cfRule type="cellIs" dxfId="1915" priority="1133" operator="equal">
      <formula>0</formula>
    </cfRule>
  </conditionalFormatting>
  <conditionalFormatting sqref="AJ79">
    <cfRule type="cellIs" dxfId="1914" priority="1134" operator="equal">
      <formula>0</formula>
    </cfRule>
    <cfRule type="cellIs" dxfId="1913" priority="1135" operator="equal">
      <formula>0</formula>
    </cfRule>
    <cfRule type="cellIs" dxfId="1912" priority="1136" operator="equal">
      <formula>0</formula>
    </cfRule>
  </conditionalFormatting>
  <conditionalFormatting sqref="AJ91">
    <cfRule type="cellIs" dxfId="1911" priority="1137" operator="equal">
      <formula>0</formula>
    </cfRule>
    <cfRule type="cellIs" dxfId="1910" priority="1138" operator="equal">
      <formula>0</formula>
    </cfRule>
    <cfRule type="cellIs" dxfId="1909" priority="1139" operator="equal">
      <formula>0</formula>
    </cfRule>
  </conditionalFormatting>
  <conditionalFormatting sqref="AJ95">
    <cfRule type="cellIs" dxfId="1908" priority="311" operator="equal">
      <formula>0</formula>
    </cfRule>
    <cfRule type="cellIs" dxfId="1907" priority="310" operator="equal">
      <formula>0</formula>
    </cfRule>
    <cfRule type="cellIs" dxfId="1906" priority="309" operator="equal">
      <formula>0</formula>
    </cfRule>
  </conditionalFormatting>
  <conditionalFormatting sqref="AL42:AL43">
    <cfRule type="expression" dxfId="1890" priority="1110">
      <formula>AL$17=1</formula>
    </cfRule>
    <cfRule type="expression" dxfId="1889" priority="1111">
      <formula>AL$17=7</formula>
    </cfRule>
    <cfRule type="expression" dxfId="1888" priority="1112">
      <formula>COUNTIF(祝日,AL$42)=1</formula>
    </cfRule>
  </conditionalFormatting>
  <conditionalFormatting sqref="AL55">
    <cfRule type="cellIs" dxfId="1887" priority="1108" operator="equal">
      <formula>0</formula>
    </cfRule>
    <cfRule type="cellIs" dxfId="1886" priority="1107" operator="equal">
      <formula>0</formula>
    </cfRule>
    <cfRule type="cellIs" dxfId="1885" priority="1109" operator="equal">
      <formula>0</formula>
    </cfRule>
  </conditionalFormatting>
  <conditionalFormatting sqref="AL67">
    <cfRule type="cellIs" dxfId="1884" priority="1098" operator="equal">
      <formula>0</formula>
    </cfRule>
    <cfRule type="cellIs" dxfId="1883" priority="1099" operator="equal">
      <formula>0</formula>
    </cfRule>
    <cfRule type="cellIs" dxfId="1882" priority="1100" operator="equal">
      <formula>0</formula>
    </cfRule>
  </conditionalFormatting>
  <conditionalFormatting sqref="AL79">
    <cfRule type="cellIs" dxfId="1881" priority="1101" operator="equal">
      <formula>0</formula>
    </cfRule>
    <cfRule type="cellIs" dxfId="1880" priority="1103" operator="equal">
      <formula>0</formula>
    </cfRule>
    <cfRule type="cellIs" dxfId="1879" priority="1102" operator="equal">
      <formula>0</formula>
    </cfRule>
  </conditionalFormatting>
  <conditionalFormatting sqref="AL91">
    <cfRule type="cellIs" dxfId="1878" priority="1104" operator="equal">
      <formula>0</formula>
    </cfRule>
    <cfRule type="cellIs" dxfId="1877" priority="1106" operator="equal">
      <formula>0</formula>
    </cfRule>
    <cfRule type="cellIs" dxfId="1876" priority="1105" operator="equal">
      <formula>0</formula>
    </cfRule>
  </conditionalFormatting>
  <conditionalFormatting sqref="AL95">
    <cfRule type="cellIs" dxfId="1875" priority="291" operator="equal">
      <formula>0</formula>
    </cfRule>
    <cfRule type="cellIs" dxfId="1874" priority="292" operator="equal">
      <formula>0</formula>
    </cfRule>
    <cfRule type="cellIs" dxfId="1873" priority="293" operator="equal">
      <formula>0</formula>
    </cfRule>
  </conditionalFormatting>
  <conditionalFormatting sqref="AN42:AN43">
    <cfRule type="expression" dxfId="1857" priority="1077">
      <formula>AN$17=1</formula>
    </cfRule>
    <cfRule type="expression" dxfId="1856" priority="1079">
      <formula>COUNTIF(祝日,AN$42)=1</formula>
    </cfRule>
    <cfRule type="expression" dxfId="1855" priority="1078">
      <formula>AN$17=7</formula>
    </cfRule>
  </conditionalFormatting>
  <conditionalFormatting sqref="AN55">
    <cfRule type="cellIs" dxfId="1854" priority="1074" operator="equal">
      <formula>0</formula>
    </cfRule>
    <cfRule type="cellIs" dxfId="1853" priority="1076" operator="equal">
      <formula>0</formula>
    </cfRule>
    <cfRule type="cellIs" dxfId="1852" priority="1075" operator="equal">
      <formula>0</formula>
    </cfRule>
  </conditionalFormatting>
  <conditionalFormatting sqref="AN67">
    <cfRule type="cellIs" dxfId="1851" priority="1065" operator="equal">
      <formula>0</formula>
    </cfRule>
    <cfRule type="cellIs" dxfId="1850" priority="1066" operator="equal">
      <formula>0</formula>
    </cfRule>
    <cfRule type="cellIs" dxfId="1849" priority="1067" operator="equal">
      <formula>0</formula>
    </cfRule>
  </conditionalFormatting>
  <conditionalFormatting sqref="AN79">
    <cfRule type="cellIs" dxfId="1848" priority="1070" operator="equal">
      <formula>0</formula>
    </cfRule>
    <cfRule type="cellIs" dxfId="1847" priority="1068" operator="equal">
      <formula>0</formula>
    </cfRule>
    <cfRule type="cellIs" dxfId="1846" priority="1069" operator="equal">
      <formula>0</formula>
    </cfRule>
  </conditionalFormatting>
  <conditionalFormatting sqref="AN91">
    <cfRule type="cellIs" dxfId="1845" priority="1073" operator="equal">
      <formula>0</formula>
    </cfRule>
    <cfRule type="cellIs" dxfId="1844" priority="1071" operator="equal">
      <formula>0</formula>
    </cfRule>
    <cfRule type="cellIs" dxfId="1843" priority="1072" operator="equal">
      <formula>0</formula>
    </cfRule>
  </conditionalFormatting>
  <conditionalFormatting sqref="AN95">
    <cfRule type="cellIs" dxfId="1842" priority="274" operator="equal">
      <formula>0</formula>
    </cfRule>
    <cfRule type="cellIs" dxfId="1841" priority="273" operator="equal">
      <formula>0</formula>
    </cfRule>
    <cfRule type="cellIs" dxfId="1840" priority="275" operator="equal">
      <formula>0</formula>
    </cfRule>
  </conditionalFormatting>
  <conditionalFormatting sqref="AP42:AP43">
    <cfRule type="expression" dxfId="1824" priority="1044">
      <formula>AP$17=1</formula>
    </cfRule>
    <cfRule type="expression" dxfId="1823" priority="1045">
      <formula>AP$17=7</formula>
    </cfRule>
    <cfRule type="expression" dxfId="1822" priority="1046">
      <formula>COUNTIF(祝日,AP$42)=1</formula>
    </cfRule>
  </conditionalFormatting>
  <conditionalFormatting sqref="AP55">
    <cfRule type="cellIs" dxfId="1821" priority="1043" operator="equal">
      <formula>0</formula>
    </cfRule>
    <cfRule type="cellIs" dxfId="1820" priority="1041" operator="equal">
      <formula>0</formula>
    </cfRule>
    <cfRule type="cellIs" dxfId="1819" priority="1042" operator="equal">
      <formula>0</formula>
    </cfRule>
  </conditionalFormatting>
  <conditionalFormatting sqref="AP67">
    <cfRule type="cellIs" dxfId="1818" priority="1032" operator="equal">
      <formula>0</formula>
    </cfRule>
    <cfRule type="cellIs" dxfId="1817" priority="1034" operator="equal">
      <formula>0</formula>
    </cfRule>
    <cfRule type="cellIs" dxfId="1816" priority="1033" operator="equal">
      <formula>0</formula>
    </cfRule>
  </conditionalFormatting>
  <conditionalFormatting sqref="AP79">
    <cfRule type="cellIs" dxfId="1815" priority="1035" operator="equal">
      <formula>0</formula>
    </cfRule>
    <cfRule type="cellIs" dxfId="1814" priority="1036" operator="equal">
      <formula>0</formula>
    </cfRule>
    <cfRule type="cellIs" dxfId="1813" priority="1037" operator="equal">
      <formula>0</formula>
    </cfRule>
  </conditionalFormatting>
  <conditionalFormatting sqref="AP91">
    <cfRule type="cellIs" dxfId="1812" priority="1040" operator="equal">
      <formula>0</formula>
    </cfRule>
    <cfRule type="cellIs" dxfId="1811" priority="1039" operator="equal">
      <formula>0</formula>
    </cfRule>
    <cfRule type="cellIs" dxfId="1810" priority="1038" operator="equal">
      <formula>0</formula>
    </cfRule>
  </conditionalFormatting>
  <conditionalFormatting sqref="AP95">
    <cfRule type="cellIs" dxfId="1809" priority="255" operator="equal">
      <formula>0</formula>
    </cfRule>
    <cfRule type="cellIs" dxfId="1808" priority="256" operator="equal">
      <formula>0</formula>
    </cfRule>
    <cfRule type="cellIs" dxfId="1807" priority="257" operator="equal">
      <formula>0</formula>
    </cfRule>
  </conditionalFormatting>
  <conditionalFormatting sqref="AR42:AR43">
    <cfRule type="expression" dxfId="1791" priority="1013">
      <formula>COUNTIF(祝日,AR$42)=1</formula>
    </cfRule>
    <cfRule type="expression" dxfId="1790" priority="1012">
      <formula>AR$17=7</formula>
    </cfRule>
    <cfRule type="expression" dxfId="1789" priority="1011">
      <formula>AR$17=1</formula>
    </cfRule>
  </conditionalFormatting>
  <conditionalFormatting sqref="AR55">
    <cfRule type="cellIs" dxfId="1788" priority="1009" operator="equal">
      <formula>0</formula>
    </cfRule>
    <cfRule type="cellIs" dxfId="1787" priority="1008" operator="equal">
      <formula>0</formula>
    </cfRule>
    <cfRule type="cellIs" dxfId="1786" priority="1010" operator="equal">
      <formula>0</formula>
    </cfRule>
  </conditionalFormatting>
  <conditionalFormatting sqref="AR67">
    <cfRule type="cellIs" dxfId="1785" priority="1001" operator="equal">
      <formula>0</formula>
    </cfRule>
    <cfRule type="cellIs" dxfId="1784" priority="999" operator="equal">
      <formula>0</formula>
    </cfRule>
    <cfRule type="cellIs" dxfId="1783" priority="1000" operator="equal">
      <formula>0</formula>
    </cfRule>
  </conditionalFormatting>
  <conditionalFormatting sqref="AR79">
    <cfRule type="cellIs" dxfId="1782" priority="1004" operator="equal">
      <formula>0</formula>
    </cfRule>
    <cfRule type="cellIs" dxfId="1781" priority="1002" operator="equal">
      <formula>0</formula>
    </cfRule>
    <cfRule type="cellIs" dxfId="1780" priority="1003" operator="equal">
      <formula>0</formula>
    </cfRule>
  </conditionalFormatting>
  <conditionalFormatting sqref="AR91">
    <cfRule type="cellIs" dxfId="1779" priority="1006" operator="equal">
      <formula>0</formula>
    </cfRule>
    <cfRule type="cellIs" dxfId="1778" priority="1005" operator="equal">
      <formula>0</formula>
    </cfRule>
    <cfRule type="cellIs" dxfId="1777" priority="1007" operator="equal">
      <formula>0</formula>
    </cfRule>
  </conditionalFormatting>
  <conditionalFormatting sqref="AR95">
    <cfRule type="cellIs" dxfId="1776" priority="239" operator="equal">
      <formula>0</formula>
    </cfRule>
    <cfRule type="cellIs" dxfId="1775" priority="238" operator="equal">
      <formula>0</formula>
    </cfRule>
    <cfRule type="cellIs" dxfId="1774" priority="237" operator="equal">
      <formula>0</formula>
    </cfRule>
  </conditionalFormatting>
  <conditionalFormatting sqref="AT42:AT43">
    <cfRule type="expression" dxfId="1758" priority="979">
      <formula>AT$17=7</formula>
    </cfRule>
    <cfRule type="expression" dxfId="1757" priority="978">
      <formula>AT$17=1</formula>
    </cfRule>
    <cfRule type="expression" dxfId="1756" priority="980">
      <formula>COUNTIF(祝日,AT$42)=1</formula>
    </cfRule>
  </conditionalFormatting>
  <conditionalFormatting sqref="AT55">
    <cfRule type="cellIs" dxfId="1755" priority="976" operator="equal">
      <formula>0</formula>
    </cfRule>
    <cfRule type="cellIs" dxfId="1754" priority="975" operator="equal">
      <formula>0</formula>
    </cfRule>
    <cfRule type="cellIs" dxfId="1753" priority="977" operator="equal">
      <formula>0</formula>
    </cfRule>
  </conditionalFormatting>
  <conditionalFormatting sqref="AT67">
    <cfRule type="cellIs" dxfId="1752" priority="967" operator="equal">
      <formula>0</formula>
    </cfRule>
    <cfRule type="cellIs" dxfId="1751" priority="968" operator="equal">
      <formula>0</formula>
    </cfRule>
    <cfRule type="cellIs" dxfId="1750" priority="966" operator="equal">
      <formula>0</formula>
    </cfRule>
  </conditionalFormatting>
  <conditionalFormatting sqref="AT79">
    <cfRule type="cellIs" dxfId="1749" priority="970" operator="equal">
      <formula>0</formula>
    </cfRule>
    <cfRule type="cellIs" dxfId="1748" priority="969" operator="equal">
      <formula>0</formula>
    </cfRule>
    <cfRule type="cellIs" dxfId="1747" priority="971" operator="equal">
      <formula>0</formula>
    </cfRule>
  </conditionalFormatting>
  <conditionalFormatting sqref="AT91">
    <cfRule type="cellIs" dxfId="1746" priority="974" operator="equal">
      <formula>0</formula>
    </cfRule>
    <cfRule type="cellIs" dxfId="1745" priority="973" operator="equal">
      <formula>0</formula>
    </cfRule>
    <cfRule type="cellIs" dxfId="1744" priority="972" operator="equal">
      <formula>0</formula>
    </cfRule>
  </conditionalFormatting>
  <conditionalFormatting sqref="AT95">
    <cfRule type="cellIs" dxfId="1743" priority="221" operator="equal">
      <formula>0</formula>
    </cfRule>
    <cfRule type="cellIs" dxfId="1742" priority="220" operator="equal">
      <formula>0</formula>
    </cfRule>
    <cfRule type="cellIs" dxfId="1741" priority="219" operator="equal">
      <formula>0</formula>
    </cfRule>
  </conditionalFormatting>
  <conditionalFormatting sqref="AV42:AV43">
    <cfRule type="expression" dxfId="1725" priority="947">
      <formula>COUNTIF(祝日,AV$42)=1</formula>
    </cfRule>
    <cfRule type="expression" dxfId="1724" priority="946">
      <formula>AV$17=7</formula>
    </cfRule>
    <cfRule type="expression" dxfId="1723" priority="945">
      <formula>AV$17=1</formula>
    </cfRule>
  </conditionalFormatting>
  <conditionalFormatting sqref="AV55">
    <cfRule type="cellIs" dxfId="1722" priority="943" operator="equal">
      <formula>0</formula>
    </cfRule>
    <cfRule type="cellIs" dxfId="1721" priority="944" operator="equal">
      <formula>0</formula>
    </cfRule>
    <cfRule type="cellIs" dxfId="1720" priority="942" operator="equal">
      <formula>0</formula>
    </cfRule>
  </conditionalFormatting>
  <conditionalFormatting sqref="AV67">
    <cfRule type="cellIs" dxfId="1719" priority="934" operator="equal">
      <formula>0</formula>
    </cfRule>
    <cfRule type="cellIs" dxfId="1718" priority="935" operator="equal">
      <formula>0</formula>
    </cfRule>
    <cfRule type="cellIs" dxfId="1717" priority="933" operator="equal">
      <formula>0</formula>
    </cfRule>
  </conditionalFormatting>
  <conditionalFormatting sqref="AV79">
    <cfRule type="cellIs" dxfId="1716" priority="937" operator="equal">
      <formula>0</formula>
    </cfRule>
    <cfRule type="cellIs" dxfId="1715" priority="936" operator="equal">
      <formula>0</formula>
    </cfRule>
    <cfRule type="cellIs" dxfId="1714" priority="938" operator="equal">
      <formula>0</formula>
    </cfRule>
  </conditionalFormatting>
  <conditionalFormatting sqref="AV91">
    <cfRule type="cellIs" dxfId="1713" priority="941" operator="equal">
      <formula>0</formula>
    </cfRule>
    <cfRule type="cellIs" dxfId="1712" priority="940" operator="equal">
      <formula>0</formula>
    </cfRule>
    <cfRule type="cellIs" dxfId="1711" priority="939" operator="equal">
      <formula>0</formula>
    </cfRule>
  </conditionalFormatting>
  <conditionalFormatting sqref="AV95">
    <cfRule type="cellIs" dxfId="1710" priority="202" operator="equal">
      <formula>0</formula>
    </cfRule>
    <cfRule type="cellIs" dxfId="1709" priority="203" operator="equal">
      <formula>0</formula>
    </cfRule>
    <cfRule type="cellIs" dxfId="1708" priority="201" operator="equal">
      <formula>0</formula>
    </cfRule>
  </conditionalFormatting>
  <conditionalFormatting sqref="AX42:AX43">
    <cfRule type="expression" dxfId="1692" priority="914">
      <formula>COUNTIF(祝日,AX$42)=1</formula>
    </cfRule>
    <cfRule type="expression" dxfId="1691" priority="913">
      <formula>AX$17=7</formula>
    </cfRule>
    <cfRule type="expression" dxfId="1690" priority="912">
      <formula>AX$17=1</formula>
    </cfRule>
  </conditionalFormatting>
  <conditionalFormatting sqref="AX55">
    <cfRule type="cellIs" dxfId="1689" priority="911" operator="equal">
      <formula>0</formula>
    </cfRule>
    <cfRule type="cellIs" dxfId="1688" priority="909" operator="equal">
      <formula>0</formula>
    </cfRule>
    <cfRule type="cellIs" dxfId="1687" priority="910" operator="equal">
      <formula>0</formula>
    </cfRule>
  </conditionalFormatting>
  <conditionalFormatting sqref="AX67">
    <cfRule type="cellIs" dxfId="1686" priority="900" operator="equal">
      <formula>0</formula>
    </cfRule>
    <cfRule type="cellIs" dxfId="1685" priority="901" operator="equal">
      <formula>0</formula>
    </cfRule>
    <cfRule type="cellIs" dxfId="1684" priority="902" operator="equal">
      <formula>0</formula>
    </cfRule>
  </conditionalFormatting>
  <conditionalFormatting sqref="AX79">
    <cfRule type="cellIs" dxfId="1683" priority="905" operator="equal">
      <formula>0</formula>
    </cfRule>
    <cfRule type="cellIs" dxfId="1682" priority="903" operator="equal">
      <formula>0</formula>
    </cfRule>
    <cfRule type="cellIs" dxfId="1681" priority="904" operator="equal">
      <formula>0</formula>
    </cfRule>
  </conditionalFormatting>
  <conditionalFormatting sqref="AX91">
    <cfRule type="cellIs" dxfId="1680" priority="906" operator="equal">
      <formula>0</formula>
    </cfRule>
    <cfRule type="cellIs" dxfId="1679" priority="907" operator="equal">
      <formula>0</formula>
    </cfRule>
    <cfRule type="cellIs" dxfId="1678" priority="908" operator="equal">
      <formula>0</formula>
    </cfRule>
  </conditionalFormatting>
  <conditionalFormatting sqref="AX95">
    <cfRule type="cellIs" dxfId="1677" priority="184" operator="equal">
      <formula>0</formula>
    </cfRule>
    <cfRule type="cellIs" dxfId="1676" priority="185" operator="equal">
      <formula>0</formula>
    </cfRule>
    <cfRule type="cellIs" dxfId="1675" priority="183" operator="equal">
      <formula>0</formula>
    </cfRule>
  </conditionalFormatting>
  <conditionalFormatting sqref="AZ42:AZ43">
    <cfRule type="expression" dxfId="1659" priority="880">
      <formula>AZ$17=7</formula>
    </cfRule>
    <cfRule type="expression" dxfId="1658" priority="881">
      <formula>COUNTIF(祝日,AZ$42)=1</formula>
    </cfRule>
    <cfRule type="expression" dxfId="1657" priority="879">
      <formula>AZ$17=1</formula>
    </cfRule>
  </conditionalFormatting>
  <conditionalFormatting sqref="AZ55">
    <cfRule type="cellIs" dxfId="1656" priority="877" operator="equal">
      <formula>0</formula>
    </cfRule>
    <cfRule type="cellIs" dxfId="1655" priority="878" operator="equal">
      <formula>0</formula>
    </cfRule>
    <cfRule type="cellIs" dxfId="1654" priority="876" operator="equal">
      <formula>0</formula>
    </cfRule>
  </conditionalFormatting>
  <conditionalFormatting sqref="AZ67">
    <cfRule type="cellIs" dxfId="1653" priority="869" operator="equal">
      <formula>0</formula>
    </cfRule>
    <cfRule type="cellIs" dxfId="1652" priority="868" operator="equal">
      <formula>0</formula>
    </cfRule>
    <cfRule type="cellIs" dxfId="1651" priority="867" operator="equal">
      <formula>0</formula>
    </cfRule>
  </conditionalFormatting>
  <conditionalFormatting sqref="AZ79">
    <cfRule type="cellIs" dxfId="1650" priority="870" operator="equal">
      <formula>0</formula>
    </cfRule>
    <cfRule type="cellIs" dxfId="1649" priority="871" operator="equal">
      <formula>0</formula>
    </cfRule>
    <cfRule type="cellIs" dxfId="1648" priority="872" operator="equal">
      <formula>0</formula>
    </cfRule>
  </conditionalFormatting>
  <conditionalFormatting sqref="AZ91">
    <cfRule type="cellIs" dxfId="1647" priority="874" operator="equal">
      <formula>0</formula>
    </cfRule>
    <cfRule type="cellIs" dxfId="1646" priority="873" operator="equal">
      <formula>0</formula>
    </cfRule>
    <cfRule type="cellIs" dxfId="1645" priority="875" operator="equal">
      <formula>0</formula>
    </cfRule>
  </conditionalFormatting>
  <conditionalFormatting sqref="AZ95">
    <cfRule type="cellIs" dxfId="1644" priority="166" operator="equal">
      <formula>0</formula>
    </cfRule>
    <cfRule type="cellIs" dxfId="1643" priority="165" operator="equal">
      <formula>0</formula>
    </cfRule>
    <cfRule type="cellIs" dxfId="1642" priority="167" operator="equal">
      <formula>0</formula>
    </cfRule>
  </conditionalFormatting>
  <conditionalFormatting sqref="BB42:BB43">
    <cfRule type="expression" dxfId="1626" priority="846">
      <formula>BB$17=1</formula>
    </cfRule>
    <cfRule type="expression" dxfId="1625" priority="847">
      <formula>BB$17=7</formula>
    </cfRule>
    <cfRule type="expression" dxfId="1624" priority="848">
      <formula>COUNTIF(祝日,BB$42)=1</formula>
    </cfRule>
  </conditionalFormatting>
  <conditionalFormatting sqref="BB55">
    <cfRule type="cellIs" dxfId="1623" priority="844" operator="equal">
      <formula>0</formula>
    </cfRule>
    <cfRule type="cellIs" dxfId="1622" priority="845" operator="equal">
      <formula>0</formula>
    </cfRule>
    <cfRule type="cellIs" dxfId="1621" priority="843" operator="equal">
      <formula>0</formula>
    </cfRule>
  </conditionalFormatting>
  <conditionalFormatting sqref="BB67">
    <cfRule type="cellIs" dxfId="1620" priority="835" operator="equal">
      <formula>0</formula>
    </cfRule>
    <cfRule type="cellIs" dxfId="1619" priority="836" operator="equal">
      <formula>0</formula>
    </cfRule>
    <cfRule type="cellIs" dxfId="1618" priority="834" operator="equal">
      <formula>0</formula>
    </cfRule>
  </conditionalFormatting>
  <conditionalFormatting sqref="BB79">
    <cfRule type="cellIs" dxfId="1617" priority="838" operator="equal">
      <formula>0</formula>
    </cfRule>
    <cfRule type="cellIs" dxfId="1616" priority="839" operator="equal">
      <formula>0</formula>
    </cfRule>
    <cfRule type="cellIs" dxfId="1615" priority="837" operator="equal">
      <formula>0</formula>
    </cfRule>
  </conditionalFormatting>
  <conditionalFormatting sqref="BB91">
    <cfRule type="cellIs" dxfId="1614" priority="841" operator="equal">
      <formula>0</formula>
    </cfRule>
    <cfRule type="cellIs" dxfId="1613" priority="842" operator="equal">
      <formula>0</formula>
    </cfRule>
    <cfRule type="cellIs" dxfId="1612" priority="840" operator="equal">
      <formula>0</formula>
    </cfRule>
  </conditionalFormatting>
  <conditionalFormatting sqref="BB95">
    <cfRule type="cellIs" dxfId="1611" priority="149" operator="equal">
      <formula>0</formula>
    </cfRule>
    <cfRule type="cellIs" dxfId="1610" priority="148" operator="equal">
      <formula>0</formula>
    </cfRule>
    <cfRule type="cellIs" dxfId="1609" priority="147" operator="equal">
      <formula>0</formula>
    </cfRule>
  </conditionalFormatting>
  <conditionalFormatting sqref="BD42:BD43">
    <cfRule type="expression" dxfId="1593" priority="815">
      <formula>COUNTIF(祝日,BD$42)=1</formula>
    </cfRule>
    <cfRule type="expression" dxfId="1592" priority="814">
      <formula>BD$17=7</formula>
    </cfRule>
    <cfRule type="expression" dxfId="1591" priority="813">
      <formula>BD$17=1</formula>
    </cfRule>
  </conditionalFormatting>
  <conditionalFormatting sqref="BD55">
    <cfRule type="cellIs" dxfId="1590" priority="812" operator="equal">
      <formula>0</formula>
    </cfRule>
    <cfRule type="cellIs" dxfId="1589" priority="811" operator="equal">
      <formula>0</formula>
    </cfRule>
    <cfRule type="cellIs" dxfId="1588" priority="810" operator="equal">
      <formula>0</formula>
    </cfRule>
  </conditionalFormatting>
  <conditionalFormatting sqref="BD67">
    <cfRule type="cellIs" dxfId="1587" priority="801" operator="equal">
      <formula>0</formula>
    </cfRule>
    <cfRule type="cellIs" dxfId="1586" priority="803" operator="equal">
      <formula>0</formula>
    </cfRule>
    <cfRule type="cellIs" dxfId="1585" priority="802" operator="equal">
      <formula>0</formula>
    </cfRule>
  </conditionalFormatting>
  <conditionalFormatting sqref="BD79">
    <cfRule type="cellIs" dxfId="1584" priority="804" operator="equal">
      <formula>0</formula>
    </cfRule>
    <cfRule type="cellIs" dxfId="1583" priority="806" operator="equal">
      <formula>0</formula>
    </cfRule>
    <cfRule type="cellIs" dxfId="1582" priority="805" operator="equal">
      <formula>0</formula>
    </cfRule>
  </conditionalFormatting>
  <conditionalFormatting sqref="BD91">
    <cfRule type="cellIs" dxfId="1581" priority="808" operator="equal">
      <formula>0</formula>
    </cfRule>
    <cfRule type="cellIs" dxfId="1580" priority="807" operator="equal">
      <formula>0</formula>
    </cfRule>
    <cfRule type="cellIs" dxfId="1579" priority="809" operator="equal">
      <formula>0</formula>
    </cfRule>
  </conditionalFormatting>
  <conditionalFormatting sqref="BD95">
    <cfRule type="cellIs" dxfId="1578" priority="131" operator="equal">
      <formula>0</formula>
    </cfRule>
    <cfRule type="cellIs" dxfId="1577" priority="130" operator="equal">
      <formula>0</formula>
    </cfRule>
    <cfRule type="cellIs" dxfId="1576" priority="129" operator="equal">
      <formula>0</formula>
    </cfRule>
  </conditionalFormatting>
  <conditionalFormatting sqref="BF42:BF43">
    <cfRule type="expression" dxfId="1560" priority="780">
      <formula>BF$17=1</formula>
    </cfRule>
    <cfRule type="expression" dxfId="1559" priority="782">
      <formula>COUNTIF(祝日,BF$42)=1</formula>
    </cfRule>
    <cfRule type="expression" dxfId="1558" priority="781">
      <formula>BF$17=7</formula>
    </cfRule>
  </conditionalFormatting>
  <conditionalFormatting sqref="BF55">
    <cfRule type="cellIs" dxfId="1557" priority="778" operator="equal">
      <formula>0</formula>
    </cfRule>
    <cfRule type="cellIs" dxfId="1556" priority="777" operator="equal">
      <formula>0</formula>
    </cfRule>
    <cfRule type="cellIs" dxfId="1555" priority="779" operator="equal">
      <formula>0</formula>
    </cfRule>
  </conditionalFormatting>
  <conditionalFormatting sqref="BF67">
    <cfRule type="cellIs" dxfId="1554" priority="768" operator="equal">
      <formula>0</formula>
    </cfRule>
    <cfRule type="cellIs" dxfId="1553" priority="769" operator="equal">
      <formula>0</formula>
    </cfRule>
    <cfRule type="cellIs" dxfId="1552" priority="770" operator="equal">
      <formula>0</formula>
    </cfRule>
  </conditionalFormatting>
  <conditionalFormatting sqref="BF79">
    <cfRule type="cellIs" dxfId="1551" priority="772" operator="equal">
      <formula>0</formula>
    </cfRule>
    <cfRule type="cellIs" dxfId="1550" priority="771" operator="equal">
      <formula>0</formula>
    </cfRule>
    <cfRule type="cellIs" dxfId="1549" priority="773" operator="equal">
      <formula>0</formula>
    </cfRule>
  </conditionalFormatting>
  <conditionalFormatting sqref="BF91">
    <cfRule type="cellIs" dxfId="1548" priority="775" operator="equal">
      <formula>0</formula>
    </cfRule>
    <cfRule type="cellIs" dxfId="1547" priority="776" operator="equal">
      <formula>0</formula>
    </cfRule>
    <cfRule type="cellIs" dxfId="1546" priority="774" operator="equal">
      <formula>0</formula>
    </cfRule>
  </conditionalFormatting>
  <conditionalFormatting sqref="BF95">
    <cfRule type="cellIs" dxfId="1545" priority="113" operator="equal">
      <formula>0</formula>
    </cfRule>
    <cfRule type="cellIs" dxfId="1544" priority="111" operator="equal">
      <formula>0</formula>
    </cfRule>
    <cfRule type="cellIs" dxfId="1543" priority="112" operator="equal">
      <formula>0</formula>
    </cfRule>
  </conditionalFormatting>
  <conditionalFormatting sqref="BH18:BH19">
    <cfRule type="expression" dxfId="1527" priority="54">
      <formula>BH$17=1</formula>
    </cfRule>
    <cfRule type="expression" dxfId="1526" priority="55">
      <formula>BH$17=7</formula>
    </cfRule>
    <cfRule type="expression" dxfId="1525" priority="56">
      <formula>COUNTIF(祝日,BH$42)=1</formula>
    </cfRule>
  </conditionalFormatting>
  <conditionalFormatting sqref="BH42:BH43">
    <cfRule type="expression" dxfId="1524" priority="30">
      <formula>COUNTIF(祝日,BH$42)=1</formula>
    </cfRule>
    <cfRule type="expression" dxfId="1523" priority="29">
      <formula>BH$17=7</formula>
    </cfRule>
    <cfRule type="expression" dxfId="1522" priority="28">
      <formula>BH$17=1</formula>
    </cfRule>
  </conditionalFormatting>
  <conditionalFormatting sqref="BH55">
    <cfRule type="cellIs" dxfId="1521" priority="27" operator="equal">
      <formula>0</formula>
    </cfRule>
    <cfRule type="cellIs" dxfId="1520" priority="26" operator="equal">
      <formula>0</formula>
    </cfRule>
    <cfRule type="cellIs" dxfId="1519" priority="25" operator="equal">
      <formula>0</formula>
    </cfRule>
  </conditionalFormatting>
  <conditionalFormatting sqref="BH67">
    <cfRule type="cellIs" dxfId="1518" priority="50" operator="equal">
      <formula>0</formula>
    </cfRule>
    <cfRule type="cellIs" dxfId="1517" priority="48" operator="equal">
      <formula>0</formula>
    </cfRule>
    <cfRule type="cellIs" dxfId="1516" priority="49" operator="equal">
      <formula>0</formula>
    </cfRule>
  </conditionalFormatting>
  <conditionalFormatting sqref="BH79">
    <cfRule type="cellIs" dxfId="1515" priority="19" operator="equal">
      <formula>0</formula>
    </cfRule>
    <cfRule type="cellIs" dxfId="1514" priority="21" operator="equal">
      <formula>0</formula>
    </cfRule>
    <cfRule type="cellIs" dxfId="1513" priority="20" operator="equal">
      <formula>0</formula>
    </cfRule>
  </conditionalFormatting>
  <conditionalFormatting sqref="BH91">
    <cfRule type="cellIs" dxfId="1512" priority="23" operator="equal">
      <formula>0</formula>
    </cfRule>
    <cfRule type="cellIs" dxfId="1511" priority="22" operator="equal">
      <formula>0</formula>
    </cfRule>
    <cfRule type="cellIs" dxfId="1510" priority="24" operator="equal">
      <formula>0</formula>
    </cfRule>
  </conditionalFormatting>
  <conditionalFormatting sqref="BH95">
    <cfRule type="cellIs" dxfId="1509" priority="1" operator="equal">
      <formula>0</formula>
    </cfRule>
    <cfRule type="cellIs" dxfId="1508" priority="3" operator="equal">
      <formula>0</formula>
    </cfRule>
    <cfRule type="cellIs" dxfId="1507" priority="2" operator="equal">
      <formula>0</formula>
    </cfRule>
  </conditionalFormatting>
  <conditionalFormatting sqref="BH127:BH129">
    <cfRule type="cellIs" dxfId="1506" priority="51" operator="equal">
      <formula>0</formula>
    </cfRule>
    <cfRule type="cellIs" dxfId="1505" priority="53" operator="equal">
      <formula>0</formula>
    </cfRule>
    <cfRule type="cellIs" dxfId="1504" priority="52" operator="equal">
      <formula>0</formula>
    </cfRule>
  </conditionalFormatting>
  <conditionalFormatting sqref="BH20:BI35">
    <cfRule type="cellIs" dxfId="1503" priority="32" operator="equal">
      <formula>0</formula>
    </cfRule>
  </conditionalFormatting>
  <pageMargins left="0.25" right="0.25" top="0.75" bottom="0.75" header="0.3" footer="0.3"/>
  <pageSetup paperSize="9" scale="18" orientation="landscape" horizontalDpi="0" verticalDpi="0" r:id="rId1"/>
  <drawing r:id="rId2"/>
  <extLst>
    <ext xmlns:x14="http://schemas.microsoft.com/office/spreadsheetml/2009/9/main" uri="{78C0D931-6437-407d-A8EE-F0AAD7539E65}">
      <x14:conditionalFormattings>
        <x14:conditionalFormatting xmlns:xm="http://schemas.microsoft.com/office/excel/2006/main">
          <x14:cfRule type="expression" priority="649" id="{5599A03E-A3B9-405C-9F80-0E896677E2FA}">
            <xm:f>D$16&gt;設定!$U$5</xm:f>
            <x14:dxf>
              <numFmt numFmtId="183" formatCode=";;;"/>
            </x14:dxf>
          </x14:cfRule>
          <xm:sqref>D20:E34</xm:sqref>
        </x14:conditionalFormatting>
        <x14:conditionalFormatting xmlns:xm="http://schemas.microsoft.com/office/excel/2006/main">
          <x14:cfRule type="expression" priority="600" id="{6024A312-4ECA-C240-B553-9E7D3A2D7F57}">
            <xm:f>AND($E37=設定!$B$19,設定!$B$19&lt;&gt;"")</xm:f>
            <x14:dxf>
              <fill>
                <patternFill>
                  <bgColor rgb="FFFFCCDD"/>
                </patternFill>
              </fill>
            </x14:dxf>
          </x14:cfRule>
          <x14:cfRule type="expression" priority="601" id="{3CC2787E-45EC-3244-A998-37DEBB92ED6E}">
            <xm:f>AND($E37=設定!$B$18,設定!$B$18&lt;&gt;"")</xm:f>
            <x14:dxf>
              <fill>
                <patternFill>
                  <bgColor rgb="FFF7D4EB"/>
                </patternFill>
              </fill>
            </x14:dxf>
          </x14:cfRule>
          <x14:cfRule type="expression" priority="602" id="{B45DF7D2-7B7B-9447-9046-0D70419CA826}">
            <xm:f>AND($E37=設定!$B$17,設定!$B$17&lt;&gt;"")</xm:f>
            <x14:dxf>
              <fill>
                <patternFill>
                  <bgColor rgb="FFFFCCFF"/>
                </patternFill>
              </fill>
            </x14:dxf>
          </x14:cfRule>
          <x14:cfRule type="expression" priority="603" id="{1110E26C-8660-4E4B-BC20-15C148159495}">
            <xm:f>AND($E37=設定!$B$16,設定!$B$16&lt;&gt;"")</xm:f>
            <x14:dxf>
              <fill>
                <patternFill>
                  <bgColor rgb="FFEECCFF"/>
                </patternFill>
              </fill>
            </x14:dxf>
          </x14:cfRule>
          <x14:cfRule type="expression" priority="604" id="{658EAE1C-E2BD-A84E-8175-C82EE026DC4D}">
            <xm:f>AND($E37=設定!$B$15,設定!$B$15&lt;&gt;"")</xm:f>
            <x14:dxf>
              <fill>
                <patternFill>
                  <bgColor rgb="FFD6D6F5"/>
                </patternFill>
              </fill>
            </x14:dxf>
          </x14:cfRule>
          <x14:cfRule type="expression" priority="605" id="{19F5E66B-F9F1-E840-85CC-0C5A81CB3AD9}">
            <xm:f>AND($E37=設定!$B$14,設定!$B$14&lt;&gt;"")</xm:f>
            <x14:dxf>
              <fill>
                <patternFill>
                  <bgColor rgb="FFCCDDFF"/>
                </patternFill>
              </fill>
            </x14:dxf>
          </x14:cfRule>
          <x14:cfRule type="expression" priority="606" id="{95CA4045-1FBD-8745-8601-0FE5E43FC6D3}">
            <xm:f>AND($E37=設定!$B$13,設定!$B$13&lt;&gt;"")</xm:f>
            <x14:dxf>
              <fill>
                <patternFill>
                  <bgColor rgb="FFCCEEFF"/>
                </patternFill>
              </fill>
            </x14:dxf>
          </x14:cfRule>
          <x14:cfRule type="expression" priority="607" id="{3BF2A076-304C-0B45-97D2-B1A57B9F9C09}">
            <xm:f>AND($E37=設定!$B$12,設定!$B$12&lt;&gt;"")</xm:f>
            <x14:dxf>
              <fill>
                <patternFill>
                  <bgColor rgb="FFCFFCFC"/>
                </patternFill>
              </fill>
            </x14:dxf>
          </x14:cfRule>
          <x14:cfRule type="expression" priority="608" id="{AA1C4A38-591B-4C4D-8EDA-D76944CC19EF}">
            <xm:f>AND($E37=設定!$B$11,設定!$B$11&lt;&gt;"")</xm:f>
            <x14:dxf>
              <fill>
                <patternFill>
                  <bgColor rgb="FFCCFFDD"/>
                </patternFill>
              </fill>
            </x14:dxf>
          </x14:cfRule>
          <x14:cfRule type="expression" priority="613" id="{496CE109-F7E8-6C4F-A75C-72433B38FC1E}">
            <xm:f>AND($E37=設定!$B$6,設定!$B$6&lt;&gt;"")</xm:f>
            <x14:dxf>
              <fill>
                <patternFill>
                  <bgColor rgb="FFF1E5DB"/>
                </patternFill>
              </fill>
            </x14:dxf>
          </x14:cfRule>
          <x14:cfRule type="expression" priority="610" id="{3F5FB270-2249-754B-87F0-1CA3715E0F48}">
            <xm:f>AND($E37=設定!$B$9,設定!$B$9&lt;&gt;"")</xm:f>
            <x14:dxf>
              <fill>
                <patternFill>
                  <bgColor rgb="FFEEFFCC"/>
                </patternFill>
              </fill>
            </x14:dxf>
          </x14:cfRule>
          <x14:cfRule type="expression" priority="611" id="{92A14369-159A-C540-B0C2-106FC2DCB1B3}">
            <xm:f>AND($E37=設定!$B$8,設定!$B$8&lt;&gt;"")</xm:f>
            <x14:dxf>
              <fill>
                <patternFill>
                  <bgColor rgb="FFFFFFCC"/>
                </patternFill>
              </fill>
            </x14:dxf>
          </x14:cfRule>
          <x14:cfRule type="expression" priority="612" id="{02AC4080-5422-8A4A-8686-B15178B01F07}">
            <xm:f>AND($E37=設定!$B$7,設定!$B$7&lt;&gt;"")</xm:f>
            <x14:dxf>
              <fill>
                <patternFill>
                  <bgColor rgb="FFFFEECC"/>
                </patternFill>
              </fill>
            </x14:dxf>
          </x14:cfRule>
          <x14:cfRule type="expression" priority="614" id="{158D8853-1741-C84C-9036-0019EE9888E8}">
            <xm:f>AND($E37=設定!$B$5,設定!$B$5&lt;&gt;"")</xm:f>
            <x14:dxf>
              <fill>
                <patternFill>
                  <bgColor rgb="FFFFCCCC"/>
                </patternFill>
              </fill>
            </x14:dxf>
          </x14:cfRule>
          <x14:cfRule type="expression" priority="609" id="{CD48F93E-1D69-6F4A-B1E1-33121A6F025B}">
            <xm:f>AND($E37=設定!$B$10,設定!$B$10&lt;&gt;"")</xm:f>
            <x14:dxf>
              <fill>
                <patternFill>
                  <bgColor rgb="FFDDFFCC"/>
                </patternFill>
              </fill>
            </x14:dxf>
          </x14:cfRule>
          <xm:sqref>D37:E125</xm:sqref>
        </x14:conditionalFormatting>
        <x14:conditionalFormatting xmlns:xm="http://schemas.microsoft.com/office/excel/2006/main">
          <x14:cfRule type="expression" priority="1641" id="{3EABF763-5EA3-4364-9D60-4A524EC3D611}">
            <xm:f>D$16&gt;設定!$U$5</xm:f>
            <x14:dxf>
              <numFmt numFmtId="183" formatCode=";;;"/>
            </x14:dxf>
          </x14:cfRule>
          <xm:sqref>D20:BG35</xm:sqref>
        </x14:conditionalFormatting>
        <x14:conditionalFormatting xmlns:xm="http://schemas.microsoft.com/office/excel/2006/main">
          <x14:cfRule type="expression" priority="583" id="{E90BF13F-AD7F-4A49-9CFD-81B8D6EF46A0}">
            <xm:f>AND($G37=設定!$B$18,設定!$B$18&lt;&gt;"")</xm:f>
            <x14:dxf>
              <fill>
                <patternFill>
                  <bgColor rgb="FFF7D4EB"/>
                </patternFill>
              </fill>
            </x14:dxf>
          </x14:cfRule>
          <x14:cfRule type="expression" priority="584" id="{3A4FCFC8-4223-CB44-ADB2-BF1ACEF88D18}">
            <xm:f>AND($G37=設定!$B$17,設定!$B$17&lt;&gt;"")</xm:f>
            <x14:dxf>
              <fill>
                <patternFill>
                  <bgColor rgb="FFFFCCFF"/>
                </patternFill>
              </fill>
            </x14:dxf>
          </x14:cfRule>
          <x14:cfRule type="expression" priority="585" id="{C611937C-706C-E940-A304-E42BC8E39743}">
            <xm:f>AND($G37=設定!$B$16,設定!$B$16&lt;&gt;"")</xm:f>
            <x14:dxf>
              <fill>
                <patternFill>
                  <bgColor rgb="FFEECCFF"/>
                </patternFill>
              </fill>
            </x14:dxf>
          </x14:cfRule>
          <x14:cfRule type="expression" priority="582" id="{3C60016A-572D-FF4C-B80E-2ABBF36461D1}">
            <xm:f>AND($G37=設定!$B$19,設定!$B$19&lt;&gt;"")</xm:f>
            <x14:dxf>
              <fill>
                <patternFill>
                  <bgColor rgb="FFFFCCDD"/>
                </patternFill>
              </fill>
            </x14:dxf>
          </x14:cfRule>
          <x14:cfRule type="expression" priority="586" id="{6D1A74B2-2A77-FD4E-A419-E5BF1C91FA3F}">
            <xm:f>AND($G37=設定!$B$15,設定!$B$15&lt;&gt;"")</xm:f>
            <x14:dxf>
              <fill>
                <patternFill>
                  <bgColor rgb="FFD6D6F5"/>
                </patternFill>
              </fill>
            </x14:dxf>
          </x14:cfRule>
          <x14:cfRule type="expression" priority="593" id="{BDC5F76E-53AF-C24C-AF91-E6703BE5389E}">
            <xm:f>AND($G37=設定!$B$8,設定!$B$8&lt;&gt;"")</xm:f>
            <x14:dxf>
              <fill>
                <patternFill>
                  <bgColor rgb="FFFFFFCC"/>
                </patternFill>
              </fill>
            </x14:dxf>
          </x14:cfRule>
          <x14:cfRule type="expression" priority="587" id="{3F7EE8CA-58A3-8E44-950D-CB59BE35E897}">
            <xm:f>AND($G37=設定!$B$14,設定!$B$14&lt;&gt;"")</xm:f>
            <x14:dxf>
              <fill>
                <patternFill>
                  <bgColor rgb="FFCCDDFF"/>
                </patternFill>
              </fill>
            </x14:dxf>
          </x14:cfRule>
          <x14:cfRule type="expression" priority="588" id="{63BB97E3-738B-C04F-AF71-9EA5654D876F}">
            <xm:f>AND($G37=設定!$B$13,設定!$B$13&lt;&gt;"")</xm:f>
            <x14:dxf>
              <fill>
                <patternFill>
                  <bgColor rgb="FFCCEEFF"/>
                </patternFill>
              </fill>
            </x14:dxf>
          </x14:cfRule>
          <x14:cfRule type="expression" priority="589" id="{DC807675-F7EF-7B45-8D8A-157F32AB083A}">
            <xm:f>AND($G37=設定!$B$12,設定!$B$12&lt;&gt;"")</xm:f>
            <x14:dxf>
              <fill>
                <patternFill>
                  <bgColor rgb="FFCFFCFC"/>
                </patternFill>
              </fill>
            </x14:dxf>
          </x14:cfRule>
          <x14:cfRule type="expression" priority="590" id="{83D05F0E-6C32-5E49-AD40-B4FC28ECC345}">
            <xm:f>AND($G37=設定!$B$11,設定!$B$11&lt;&gt;"")</xm:f>
            <x14:dxf>
              <fill>
                <patternFill>
                  <bgColor rgb="FFCCFFDD"/>
                </patternFill>
              </fill>
            </x14:dxf>
          </x14:cfRule>
          <x14:cfRule type="expression" priority="591" id="{C40D88DF-358D-9D43-BC4D-0092F6A6F6A5}">
            <xm:f>AND($G37=設定!$B$10,設定!$B$10&lt;&gt;"")</xm:f>
            <x14:dxf>
              <fill>
                <patternFill>
                  <bgColor rgb="FFDDFFCC"/>
                </patternFill>
              </fill>
            </x14:dxf>
          </x14:cfRule>
          <x14:cfRule type="expression" priority="592" id="{810F3E5B-19C6-8A48-8E7C-491458363C07}">
            <xm:f>AND($G37=設定!$B$9,設定!$B$9&lt;&gt;"")</xm:f>
            <x14:dxf>
              <fill>
                <patternFill>
                  <bgColor rgb="FFEEFFCC"/>
                </patternFill>
              </fill>
            </x14:dxf>
          </x14:cfRule>
          <x14:cfRule type="expression" priority="594" id="{1F9D2FC7-2973-5240-8D45-279342172922}">
            <xm:f>AND($G37=設定!$B$7,設定!$B$7&lt;&gt;"")</xm:f>
            <x14:dxf>
              <fill>
                <patternFill>
                  <bgColor rgb="FFFFEECC"/>
                </patternFill>
              </fill>
            </x14:dxf>
          </x14:cfRule>
          <x14:cfRule type="expression" priority="595" id="{06D93605-FA92-2A4B-A744-BD2A9408A232}">
            <xm:f>AND($G37=設定!$B$6,設定!$B$6&lt;&gt;"")</xm:f>
            <x14:dxf>
              <fill>
                <patternFill>
                  <bgColor rgb="FFF1E5DB"/>
                </patternFill>
              </fill>
            </x14:dxf>
          </x14:cfRule>
          <x14:cfRule type="expression" priority="596" id="{D8F9CDFF-E1BB-6E41-BAA6-C94508B83BF9}">
            <xm:f>AND($G37=設定!$B$5,設定!$B$5&lt;&gt;"")</xm:f>
            <x14:dxf>
              <fill>
                <patternFill>
                  <bgColor rgb="FFFFCCCC"/>
                </patternFill>
              </fill>
            </x14:dxf>
          </x14:cfRule>
          <xm:sqref>F37:G125</xm:sqref>
        </x14:conditionalFormatting>
        <x14:conditionalFormatting xmlns:xm="http://schemas.microsoft.com/office/excel/2006/main">
          <x14:cfRule type="expression" priority="570" id="{DBFEEC21-6FBD-204F-928E-7CEA210450F9}">
            <xm:f>AND($I37=設定!$B$13,設定!$B$13&lt;&gt;"")</xm:f>
            <x14:dxf>
              <fill>
                <patternFill>
                  <bgColor rgb="FFCCEEFF"/>
                </patternFill>
              </fill>
            </x14:dxf>
          </x14:cfRule>
          <x14:cfRule type="expression" priority="569" id="{4ADFBD5A-C522-D649-8ABD-D4732DC0A087}">
            <xm:f>AND($I37=設定!$B$14,設定!$B$14&lt;&gt;"")</xm:f>
            <x14:dxf>
              <fill>
                <patternFill>
                  <bgColor rgb="FFCCDDFF"/>
                </patternFill>
              </fill>
            </x14:dxf>
          </x14:cfRule>
          <x14:cfRule type="expression" priority="571" id="{3D4EC3A2-6E5F-3542-A761-E5DA9C792E15}">
            <xm:f>AND($I37=設定!$B$12,設定!$B$12&lt;&gt;"")</xm:f>
            <x14:dxf>
              <fill>
                <patternFill>
                  <bgColor rgb="FFCFFCFC"/>
                </patternFill>
              </fill>
            </x14:dxf>
          </x14:cfRule>
          <x14:cfRule type="expression" priority="572" id="{DE3EDA20-06B1-614C-BFAC-0A989B429BDD}">
            <xm:f>AND($I37=設定!$B$11,設定!$B$11&lt;&gt;"")</xm:f>
            <x14:dxf>
              <fill>
                <patternFill>
                  <bgColor rgb="FFCCFFDD"/>
                </patternFill>
              </fill>
            </x14:dxf>
          </x14:cfRule>
          <x14:cfRule type="expression" priority="573" id="{19694D7C-EE28-184D-949B-A12E3B0C511D}">
            <xm:f>AND($I37=設定!$B$10,設定!$B$10&lt;&gt;"")</xm:f>
            <x14:dxf>
              <fill>
                <patternFill>
                  <bgColor rgb="FFDDFFCC"/>
                </patternFill>
              </fill>
            </x14:dxf>
          </x14:cfRule>
          <x14:cfRule type="expression" priority="567" id="{D28C264F-2FC1-674C-8F16-3995F9B46C0A}">
            <xm:f>AND($I37=設定!$B$16,設定!$B$16&lt;&gt;"")</xm:f>
            <x14:dxf>
              <fill>
                <patternFill>
                  <bgColor rgb="FFEECCFF"/>
                </patternFill>
              </fill>
            </x14:dxf>
          </x14:cfRule>
          <x14:cfRule type="expression" priority="566" id="{E21ED6AF-11F5-704F-9E2F-84C82853AFAE}">
            <xm:f>AND($I37=設定!$B$17,設定!$B$17&lt;&gt;"")</xm:f>
            <x14:dxf>
              <fill>
                <patternFill>
                  <bgColor rgb="FFFFCCFF"/>
                </patternFill>
              </fill>
            </x14:dxf>
          </x14:cfRule>
          <x14:cfRule type="expression" priority="565" id="{7383AB46-E701-6540-A0EE-4EC0F092CBF5}">
            <xm:f>AND($I37=設定!$B$18,設定!$B$18&lt;&gt;"")</xm:f>
            <x14:dxf>
              <fill>
                <patternFill>
                  <bgColor rgb="FFF7D4EB"/>
                </patternFill>
              </fill>
            </x14:dxf>
          </x14:cfRule>
          <x14:cfRule type="expression" priority="564" id="{CEA4AE71-6AA8-EB48-A460-2D8FCF7336B0}">
            <xm:f>AND($I37=設定!$B$19,設定!$B$19&lt;&gt;"")</xm:f>
            <x14:dxf>
              <fill>
                <patternFill>
                  <bgColor rgb="FFFFCCDD"/>
                </patternFill>
              </fill>
            </x14:dxf>
          </x14:cfRule>
          <x14:cfRule type="expression" priority="574" id="{E3E2D55E-36DE-CB4B-B43A-0AB894DDB63A}">
            <xm:f>AND($I37=設定!$B$9,設定!$B$9&lt;&gt;"")</xm:f>
            <x14:dxf>
              <fill>
                <patternFill>
                  <bgColor rgb="FFEEFFCC"/>
                </patternFill>
              </fill>
            </x14:dxf>
          </x14:cfRule>
          <x14:cfRule type="expression" priority="568" id="{4AE9BC39-6825-BE4F-94B6-44F78AFF8A5D}">
            <xm:f>AND($I37=設定!$B$15,設定!$B$15&lt;&gt;"")</xm:f>
            <x14:dxf>
              <fill>
                <patternFill>
                  <bgColor rgb="FFD6D6F5"/>
                </patternFill>
              </fill>
            </x14:dxf>
          </x14:cfRule>
          <x14:cfRule type="expression" priority="575" id="{D474C09E-3A27-1A43-984B-B3CF0D18FE6F}">
            <xm:f>AND($I37=設定!$B$8,設定!$B$8&lt;&gt;"")</xm:f>
            <x14:dxf>
              <fill>
                <patternFill>
                  <bgColor rgb="FFFFFFCC"/>
                </patternFill>
              </fill>
            </x14:dxf>
          </x14:cfRule>
          <x14:cfRule type="expression" priority="578" id="{9AA2B806-776B-A74A-92DF-602EAAE64D2B}">
            <xm:f>AND($I37=設定!$B$5,設定!$B$5&lt;&gt;"")</xm:f>
            <x14:dxf>
              <fill>
                <patternFill>
                  <bgColor rgb="FFFFCCCC"/>
                </patternFill>
              </fill>
            </x14:dxf>
          </x14:cfRule>
          <x14:cfRule type="expression" priority="577" id="{113D9CB3-64F7-7044-A7D8-44F7814D0355}">
            <xm:f>AND($I37=設定!$B$6,設定!$B$6&lt;&gt;"")</xm:f>
            <x14:dxf>
              <fill>
                <patternFill>
                  <bgColor rgb="FFF1E5DB"/>
                </patternFill>
              </fill>
            </x14:dxf>
          </x14:cfRule>
          <x14:cfRule type="expression" priority="576" id="{8BCB0982-1659-BA42-A157-1F0D625A400A}">
            <xm:f>AND($I37=設定!$B$7,設定!$B$7&lt;&gt;"")</xm:f>
            <x14:dxf>
              <fill>
                <patternFill>
                  <bgColor rgb="FFFFEECC"/>
                </patternFill>
              </fill>
            </x14:dxf>
          </x14:cfRule>
          <xm:sqref>H37:I125</xm:sqref>
        </x14:conditionalFormatting>
        <x14:conditionalFormatting xmlns:xm="http://schemas.microsoft.com/office/excel/2006/main">
          <x14:cfRule type="expression" priority="553" id="{A8E16505-3950-BA40-83A0-65B7B1D17637}">
            <xm:f>AND($K37=設定!$B$12,設定!$B$12&lt;&gt;"")</xm:f>
            <x14:dxf>
              <fill>
                <patternFill>
                  <bgColor rgb="FFCFFCFC"/>
                </patternFill>
              </fill>
            </x14:dxf>
          </x14:cfRule>
          <x14:cfRule type="expression" priority="558" id="{3741C3C7-17B9-2D43-AA6F-305D3AEB2A03}">
            <xm:f>AND($K37=設定!$B$7,設定!$B$7&lt;&gt;"")</xm:f>
            <x14:dxf>
              <fill>
                <patternFill>
                  <bgColor rgb="FFFFEECC"/>
                </patternFill>
              </fill>
            </x14:dxf>
          </x14:cfRule>
          <x14:cfRule type="expression" priority="546" id="{0D29B146-3CF8-0A4E-A5C9-3980D164ADD0}">
            <xm:f>AND($K37=設定!$B$19,設定!$B$19&lt;&gt;"")</xm:f>
            <x14:dxf>
              <fill>
                <patternFill>
                  <bgColor rgb="FFFFCCDD"/>
                </patternFill>
              </fill>
            </x14:dxf>
          </x14:cfRule>
          <x14:cfRule type="expression" priority="547" id="{BE5CB856-3DD8-3D44-89DF-5673FA0A761F}">
            <xm:f>AND($K37=設定!$B$18,設定!$B$18&lt;&gt;"")</xm:f>
            <x14:dxf>
              <fill>
                <patternFill>
                  <bgColor rgb="FFF7D4EB"/>
                </patternFill>
              </fill>
            </x14:dxf>
          </x14:cfRule>
          <x14:cfRule type="expression" priority="548" id="{730C035E-F55C-0B41-A544-B7A2E504F854}">
            <xm:f>AND($K37=設定!$B$17,設定!$B$17&lt;&gt;"")</xm:f>
            <x14:dxf>
              <fill>
                <patternFill>
                  <bgColor rgb="FFFFCCFF"/>
                </patternFill>
              </fill>
            </x14:dxf>
          </x14:cfRule>
          <x14:cfRule type="expression" priority="549" id="{3C43E734-5BAB-C14C-BC26-F376151ED7A5}">
            <xm:f>AND($K37=設定!$B$16,設定!$B$16&lt;&gt;"")</xm:f>
            <x14:dxf>
              <fill>
                <patternFill>
                  <bgColor rgb="FFEECCFF"/>
                </patternFill>
              </fill>
            </x14:dxf>
          </x14:cfRule>
          <x14:cfRule type="expression" priority="550" id="{834D847E-B7BE-A340-AF77-5C7D01F91B64}">
            <xm:f>AND($K37=設定!$B$15,設定!$B$15&lt;&gt;"")</xm:f>
            <x14:dxf>
              <fill>
                <patternFill>
                  <bgColor rgb="FFD6D6F5"/>
                </patternFill>
              </fill>
            </x14:dxf>
          </x14:cfRule>
          <x14:cfRule type="expression" priority="551" id="{59D4331C-FD13-C340-8938-C5D34B36587D}">
            <xm:f>AND($K37=設定!$B$14,設定!$B$14&lt;&gt;"")</xm:f>
            <x14:dxf>
              <fill>
                <patternFill>
                  <bgColor rgb="FFCCDDFF"/>
                </patternFill>
              </fill>
            </x14:dxf>
          </x14:cfRule>
          <x14:cfRule type="expression" priority="552" id="{C80B3626-0C87-2A49-A62F-03CE7B2CF1C4}">
            <xm:f>AND($K37=設定!$B$13,設定!$B$13&lt;&gt;"")</xm:f>
            <x14:dxf>
              <fill>
                <patternFill>
                  <bgColor rgb="FFCCEEFF"/>
                </patternFill>
              </fill>
            </x14:dxf>
          </x14:cfRule>
          <x14:cfRule type="expression" priority="554" id="{410AED36-AB34-3149-8F1F-5223BE95C671}">
            <xm:f>AND($K37=設定!$B$11,設定!$B$11&lt;&gt;"")</xm:f>
            <x14:dxf>
              <fill>
                <patternFill>
                  <bgColor rgb="FFCCFFDD"/>
                </patternFill>
              </fill>
            </x14:dxf>
          </x14:cfRule>
          <x14:cfRule type="expression" priority="555" id="{91822413-869F-7541-A154-C62682B63474}">
            <xm:f>AND($K37=設定!$B$10,設定!$B$10&lt;&gt;"")</xm:f>
            <x14:dxf>
              <fill>
                <patternFill>
                  <bgColor rgb="FFDDFFCC"/>
                </patternFill>
              </fill>
            </x14:dxf>
          </x14:cfRule>
          <x14:cfRule type="expression" priority="556" id="{B39B1011-16C2-C84C-8169-09C01F0F7C93}">
            <xm:f>AND($K37=設定!$B$9,設定!$B$9&lt;&gt;"")</xm:f>
            <x14:dxf>
              <fill>
                <patternFill>
                  <bgColor rgb="FFEEFFCC"/>
                </patternFill>
              </fill>
            </x14:dxf>
          </x14:cfRule>
          <x14:cfRule type="expression" priority="557" id="{31308D9D-B00A-D747-B27F-866BBF94A0B9}">
            <xm:f>AND($K37=設定!$B$8,設定!$B$8&lt;&gt;"")</xm:f>
            <x14:dxf>
              <fill>
                <patternFill>
                  <bgColor rgb="FFFFFFCC"/>
                </patternFill>
              </fill>
            </x14:dxf>
          </x14:cfRule>
          <x14:cfRule type="expression" priority="559" id="{4D57FD77-218E-494D-9FAF-1FC93ECEEAF5}">
            <xm:f>AND($K37=設定!$B$6,設定!$B$6&lt;&gt;"")</xm:f>
            <x14:dxf>
              <fill>
                <patternFill>
                  <bgColor rgb="FFF1E5DB"/>
                </patternFill>
              </fill>
            </x14:dxf>
          </x14:cfRule>
          <x14:cfRule type="expression" priority="560" id="{AB04712B-A47D-1744-A7E6-2CB4FFFE454F}">
            <xm:f>AND($K37=設定!$B$5,設定!$B$5&lt;&gt;"")</xm:f>
            <x14:dxf>
              <fill>
                <patternFill>
                  <bgColor rgb="FFFFCCCC"/>
                </patternFill>
              </fill>
            </x14:dxf>
          </x14:cfRule>
          <xm:sqref>J37:K125</xm:sqref>
        </x14:conditionalFormatting>
        <x14:conditionalFormatting xmlns:xm="http://schemas.microsoft.com/office/excel/2006/main">
          <x14:cfRule type="expression" priority="528" id="{8AB86332-2351-5D45-BFF9-C1B130A73FE6}">
            <xm:f>AND($M37=設定!$B$19,設定!$B$19&lt;&gt;"")</xm:f>
            <x14:dxf>
              <fill>
                <patternFill>
                  <bgColor rgb="FFFFCCDD"/>
                </patternFill>
              </fill>
            </x14:dxf>
          </x14:cfRule>
          <x14:cfRule type="expression" priority="529" id="{FB7428DF-886B-9749-9B42-89E12AD5E4DB}">
            <xm:f>AND($M37=設定!$B$18,設定!$B$18&lt;&gt;"")</xm:f>
            <x14:dxf>
              <fill>
                <patternFill>
                  <bgColor rgb="FFF7D4EB"/>
                </patternFill>
              </fill>
            </x14:dxf>
          </x14:cfRule>
          <x14:cfRule type="expression" priority="530" id="{A163AA6F-399B-B940-99DA-8EFD0FBCCCE4}">
            <xm:f>AND($M37=設定!$B$17,設定!$B$17&lt;&gt;"")</xm:f>
            <x14:dxf>
              <fill>
                <patternFill>
                  <bgColor rgb="FFFFCCFF"/>
                </patternFill>
              </fill>
            </x14:dxf>
          </x14:cfRule>
          <x14:cfRule type="expression" priority="531" id="{E16AD611-9D21-C24D-B2C7-A4E7DC9C002F}">
            <xm:f>AND($M37=設定!$B$16,設定!$B$16&lt;&gt;"")</xm:f>
            <x14:dxf>
              <fill>
                <patternFill>
                  <bgColor rgb="FFEECCFF"/>
                </patternFill>
              </fill>
            </x14:dxf>
          </x14:cfRule>
          <x14:cfRule type="expression" priority="532" id="{8D9DFC28-1637-E448-AFC4-546C60F79043}">
            <xm:f>AND($M37=設定!$B$15,設定!$B$15&lt;&gt;"")</xm:f>
            <x14:dxf>
              <fill>
                <patternFill>
                  <bgColor rgb="FFD6D6F5"/>
                </patternFill>
              </fill>
            </x14:dxf>
          </x14:cfRule>
          <x14:cfRule type="expression" priority="535" id="{CBB94B1E-701C-8344-BAEE-08FA2DC4D76B}">
            <xm:f>AND($M37=設定!$B$12,設定!$B$12&lt;&gt;"")</xm:f>
            <x14:dxf>
              <fill>
                <patternFill>
                  <bgColor rgb="FFCFFCFC"/>
                </patternFill>
              </fill>
            </x14:dxf>
          </x14:cfRule>
          <x14:cfRule type="expression" priority="536" id="{470B0B2D-607E-BF47-B219-020ECADEA05B}">
            <xm:f>AND($M37=設定!$B$11,設定!$B$11&lt;&gt;"")</xm:f>
            <x14:dxf>
              <fill>
                <patternFill>
                  <bgColor rgb="FFCCFFDD"/>
                </patternFill>
              </fill>
            </x14:dxf>
          </x14:cfRule>
          <x14:cfRule type="expression" priority="537" id="{96172C5E-E9AE-8543-BD6F-804301227CF9}">
            <xm:f>AND($M37=設定!$B$10,設定!$B$10&lt;&gt;"")</xm:f>
            <x14:dxf>
              <fill>
                <patternFill>
                  <bgColor rgb="FFDDFFCC"/>
                </patternFill>
              </fill>
            </x14:dxf>
          </x14:cfRule>
          <x14:cfRule type="expression" priority="534" id="{45D2F29A-BBB5-F34A-A4D4-49F63B0DD29B}">
            <xm:f>AND($M37=設定!$B$13,設定!$B$13&lt;&gt;"")</xm:f>
            <x14:dxf>
              <fill>
                <patternFill>
                  <bgColor rgb="FFCCEEFF"/>
                </patternFill>
              </fill>
            </x14:dxf>
          </x14:cfRule>
          <x14:cfRule type="expression" priority="538" id="{0AD6B841-DD9C-B445-A0EE-BC098CA7215A}">
            <xm:f>AND($M37=設定!$B$9,設定!$B$9&lt;&gt;"")</xm:f>
            <x14:dxf>
              <fill>
                <patternFill>
                  <bgColor rgb="FFEEFFCC"/>
                </patternFill>
              </fill>
            </x14:dxf>
          </x14:cfRule>
          <x14:cfRule type="expression" priority="539" id="{2C9049B7-83AE-0342-8959-4983CD5CF55D}">
            <xm:f>AND($M37=設定!$B$8,設定!$B$8&lt;&gt;"")</xm:f>
            <x14:dxf>
              <fill>
                <patternFill>
                  <bgColor rgb="FFFFFFCC"/>
                </patternFill>
              </fill>
            </x14:dxf>
          </x14:cfRule>
          <x14:cfRule type="expression" priority="540" id="{0D589BD8-43AD-7F4F-BC7D-ACD697CB6930}">
            <xm:f>AND($M37=設定!$B$7,設定!$B$7&lt;&gt;"")</xm:f>
            <x14:dxf>
              <fill>
                <patternFill>
                  <bgColor rgb="FFFFEECC"/>
                </patternFill>
              </fill>
            </x14:dxf>
          </x14:cfRule>
          <x14:cfRule type="expression" priority="542" id="{B0C1A11D-15D7-8343-8994-4945EAF8A5FC}">
            <xm:f>AND($M37=設定!$B$5,設定!$B$5&lt;&gt;"")</xm:f>
            <x14:dxf>
              <fill>
                <patternFill>
                  <bgColor rgb="FFFFCCCC"/>
                </patternFill>
              </fill>
            </x14:dxf>
          </x14:cfRule>
          <x14:cfRule type="expression" priority="541" id="{2D84DC7B-E67E-4C40-A1A2-32E349BE9559}">
            <xm:f>AND($M37=設定!$B$6,設定!$B$6&lt;&gt;"")</xm:f>
            <x14:dxf>
              <fill>
                <patternFill>
                  <bgColor rgb="FFF1E5DB"/>
                </patternFill>
              </fill>
            </x14:dxf>
          </x14:cfRule>
          <x14:cfRule type="expression" priority="533" id="{173CF394-BF13-A74B-83B0-73B114277A7A}">
            <xm:f>AND($M37=設定!$B$14,設定!$B$14&lt;&gt;"")</xm:f>
            <x14:dxf>
              <fill>
                <patternFill>
                  <bgColor rgb="FFCCDDFF"/>
                </patternFill>
              </fill>
            </x14:dxf>
          </x14:cfRule>
          <xm:sqref>L37:M125</xm:sqref>
        </x14:conditionalFormatting>
        <x14:conditionalFormatting xmlns:xm="http://schemas.microsoft.com/office/excel/2006/main">
          <x14:cfRule type="expression" priority="514" id="{9AC6CF4F-D5BC-A941-896E-C7D7D9025F8E}">
            <xm:f>AND($O37=設定!$B$15,設定!$B$15&lt;&gt;"")</xm:f>
            <x14:dxf>
              <fill>
                <patternFill>
                  <bgColor rgb="FFD6D6F5"/>
                </patternFill>
              </fill>
            </x14:dxf>
          </x14:cfRule>
          <x14:cfRule type="expression" priority="512" id="{46DAC056-1BFF-A844-9A8C-85DD4F4ABD20}">
            <xm:f>AND($O37=設定!$B$17,設定!$B$17&lt;&gt;"")</xm:f>
            <x14:dxf>
              <fill>
                <patternFill>
                  <bgColor rgb="FFFFCCFF"/>
                </patternFill>
              </fill>
            </x14:dxf>
          </x14:cfRule>
          <x14:cfRule type="expression" priority="524" id="{D71AC9E4-710D-8A4C-926F-250B89A6C98F}">
            <xm:f>AND($O37=設定!$B$5,設定!$B$5&lt;&gt;"")</xm:f>
            <x14:dxf>
              <fill>
                <patternFill>
                  <bgColor rgb="FFFFCCCC"/>
                </patternFill>
              </fill>
            </x14:dxf>
          </x14:cfRule>
          <x14:cfRule type="expression" priority="523" id="{CA214652-7EA9-9547-A253-C3061F2382B5}">
            <xm:f>AND($O37=設定!$B$6,設定!$B$6&lt;&gt;"")</xm:f>
            <x14:dxf>
              <fill>
                <patternFill>
                  <bgColor rgb="FFF1E5DB"/>
                </patternFill>
              </fill>
            </x14:dxf>
          </x14:cfRule>
          <x14:cfRule type="expression" priority="522" id="{1CF73938-6B17-DF48-81E7-BB0B807C2FC6}">
            <xm:f>AND($O37=設定!$B$7,設定!$B$7&lt;&gt;"")</xm:f>
            <x14:dxf>
              <fill>
                <patternFill>
                  <bgColor rgb="FFFFEECC"/>
                </patternFill>
              </fill>
            </x14:dxf>
          </x14:cfRule>
          <x14:cfRule type="expression" priority="510" id="{05F4CFAA-10AE-304B-9ED6-B736878E956D}">
            <xm:f>AND($O37=設定!$B$19,設定!$B$19&lt;&gt;"")</xm:f>
            <x14:dxf>
              <fill>
                <patternFill>
                  <bgColor rgb="FFFFCCDD"/>
                </patternFill>
              </fill>
            </x14:dxf>
          </x14:cfRule>
          <x14:cfRule type="expression" priority="511" id="{4F5F6C8C-028D-984F-94B4-E0E3E2E3DC2D}">
            <xm:f>AND($O37=設定!$B$18,設定!$B$18&lt;&gt;"")</xm:f>
            <x14:dxf>
              <fill>
                <patternFill>
                  <bgColor rgb="FFF7D4EB"/>
                </patternFill>
              </fill>
            </x14:dxf>
          </x14:cfRule>
          <x14:cfRule type="expression" priority="513" id="{11A6122B-75FC-A348-BF5D-AF72F694BA7E}">
            <xm:f>AND($O37=設定!$B$16,設定!$B$16&lt;&gt;"")</xm:f>
            <x14:dxf>
              <fill>
                <patternFill>
                  <bgColor rgb="FFEECCFF"/>
                </patternFill>
              </fill>
            </x14:dxf>
          </x14:cfRule>
          <x14:cfRule type="expression" priority="515" id="{8EF5C0E8-F55A-0444-8193-0514E60C8C23}">
            <xm:f>AND($O37=設定!$B$14,設定!$B$14&lt;&gt;"")</xm:f>
            <x14:dxf>
              <fill>
                <patternFill>
                  <bgColor rgb="FFCCDDFF"/>
                </patternFill>
              </fill>
            </x14:dxf>
          </x14:cfRule>
          <x14:cfRule type="expression" priority="516" id="{02E53516-EEE2-FB44-B0F2-A054A7971E28}">
            <xm:f>AND($O37=設定!$B$13,設定!$B$13&lt;&gt;"")</xm:f>
            <x14:dxf>
              <fill>
                <patternFill>
                  <bgColor rgb="FFCCEEFF"/>
                </patternFill>
              </fill>
            </x14:dxf>
          </x14:cfRule>
          <x14:cfRule type="expression" priority="517" id="{268884B1-825B-0D47-9BC7-3DCE24B0B7FF}">
            <xm:f>AND($O37=設定!$B$12,設定!$B$12&lt;&gt;"")</xm:f>
            <x14:dxf>
              <fill>
                <patternFill>
                  <bgColor rgb="FFCFFCFC"/>
                </patternFill>
              </fill>
            </x14:dxf>
          </x14:cfRule>
          <x14:cfRule type="expression" priority="518" id="{59A17A62-A3D2-004C-8B8D-C61F6D3F10D8}">
            <xm:f>AND($O37=設定!$B$11,設定!$B$11&lt;&gt;"")</xm:f>
            <x14:dxf>
              <fill>
                <patternFill>
                  <bgColor rgb="FFCCFFDD"/>
                </patternFill>
              </fill>
            </x14:dxf>
          </x14:cfRule>
          <x14:cfRule type="expression" priority="519" id="{0AF64F2D-4BEC-2641-8B74-04EEB8EDEA0B}">
            <xm:f>AND($O37=設定!$B$10,設定!$B$10&lt;&gt;"")</xm:f>
            <x14:dxf>
              <fill>
                <patternFill>
                  <bgColor rgb="FFDDFFCC"/>
                </patternFill>
              </fill>
            </x14:dxf>
          </x14:cfRule>
          <x14:cfRule type="expression" priority="520" id="{70191B4E-D726-4145-B373-CF567628E55A}">
            <xm:f>AND($O37=設定!$B$9,設定!$B$9&lt;&gt;"")</xm:f>
            <x14:dxf>
              <fill>
                <patternFill>
                  <bgColor rgb="FFEEFFCC"/>
                </patternFill>
              </fill>
            </x14:dxf>
          </x14:cfRule>
          <x14:cfRule type="expression" priority="521" id="{B3A11434-275A-F34D-BE98-A3ABFCD7B89C}">
            <xm:f>AND($O37=設定!$B$8,設定!$B$8&lt;&gt;"")</xm:f>
            <x14:dxf>
              <fill>
                <patternFill>
                  <bgColor rgb="FFFFFFCC"/>
                </patternFill>
              </fill>
            </x14:dxf>
          </x14:cfRule>
          <xm:sqref>N37:O125</xm:sqref>
        </x14:conditionalFormatting>
        <x14:conditionalFormatting xmlns:xm="http://schemas.microsoft.com/office/excel/2006/main">
          <x14:cfRule type="expression" priority="499" id="{B6EA3F0E-F101-DA41-9DC1-C1DB247645AD}">
            <xm:f>AND($Q37=設定!$B$12,設定!$B$12&lt;&gt;"")</xm:f>
            <x14:dxf>
              <fill>
                <patternFill>
                  <bgColor rgb="FFCFFCFC"/>
                </patternFill>
              </fill>
            </x14:dxf>
          </x14:cfRule>
          <x14:cfRule type="expression" priority="505" id="{BB1BF0F8-EA9F-4447-B51E-DA241A9F00AF}">
            <xm:f>AND($Q37=設定!$B$6,設定!$B$6&lt;&gt;"")</xm:f>
            <x14:dxf>
              <fill>
                <patternFill>
                  <bgColor rgb="FFF1E5DB"/>
                </patternFill>
              </fill>
            </x14:dxf>
          </x14:cfRule>
          <x14:cfRule type="expression" priority="492" id="{CFDF7C53-90C9-8E48-90BC-32AB834B25D1}">
            <xm:f>AND($Q37=設定!$B$19,設定!$B$19&lt;&gt;"")</xm:f>
            <x14:dxf>
              <fill>
                <patternFill>
                  <bgColor rgb="FFFFCCDD"/>
                </patternFill>
              </fill>
            </x14:dxf>
          </x14:cfRule>
          <x14:cfRule type="expression" priority="493" id="{4BCE99CE-0FCB-1E4A-A51B-199187A3E99A}">
            <xm:f>AND($Q37=設定!$B$18,設定!$B$18&lt;&gt;"")</xm:f>
            <x14:dxf>
              <fill>
                <patternFill>
                  <bgColor rgb="FFF7D4EB"/>
                </patternFill>
              </fill>
            </x14:dxf>
          </x14:cfRule>
          <x14:cfRule type="expression" priority="494" id="{A5FF04C8-A559-054F-80A3-93DC3416ED4C}">
            <xm:f>AND($Q37=設定!$B$17,設定!$B$17&lt;&gt;"")</xm:f>
            <x14:dxf>
              <fill>
                <patternFill>
                  <bgColor rgb="FFFFCCFF"/>
                </patternFill>
              </fill>
            </x14:dxf>
          </x14:cfRule>
          <x14:cfRule type="expression" priority="495" id="{7BDB790F-D99E-2B40-A083-B4C7DC715C66}">
            <xm:f>AND($Q37=設定!$B$16,設定!$B$16&lt;&gt;"")</xm:f>
            <x14:dxf>
              <fill>
                <patternFill>
                  <bgColor rgb="FFEECCFF"/>
                </patternFill>
              </fill>
            </x14:dxf>
          </x14:cfRule>
          <x14:cfRule type="expression" priority="496" id="{12DE5812-9E79-3146-9207-ADEB8051E4E3}">
            <xm:f>AND($Q37=設定!$B$15,設定!$B$15&lt;&gt;"")</xm:f>
            <x14:dxf>
              <fill>
                <patternFill>
                  <bgColor rgb="FFD6D6F5"/>
                </patternFill>
              </fill>
            </x14:dxf>
          </x14:cfRule>
          <x14:cfRule type="expression" priority="497" id="{CB01D96E-7D1C-424B-BDAD-1CF0F0A9192A}">
            <xm:f>AND($Q37=設定!$B$14,設定!$B$14&lt;&gt;"")</xm:f>
            <x14:dxf>
              <fill>
                <patternFill>
                  <bgColor rgb="FFCCDDFF"/>
                </patternFill>
              </fill>
            </x14:dxf>
          </x14:cfRule>
          <x14:cfRule type="expression" priority="498" id="{6216DC0C-BFDA-454D-A9B8-040D179932E2}">
            <xm:f>AND($Q37=設定!$B$13,設定!$B$13&lt;&gt;"")</xm:f>
            <x14:dxf>
              <fill>
                <patternFill>
                  <bgColor rgb="FFCCEEFF"/>
                </patternFill>
              </fill>
            </x14:dxf>
          </x14:cfRule>
          <x14:cfRule type="expression" priority="506" id="{91273376-B541-8C41-9C61-AFD048A7F48E}">
            <xm:f>AND($Q37=設定!$B$5,設定!$B$5&lt;&gt;"")</xm:f>
            <x14:dxf>
              <fill>
                <patternFill>
                  <bgColor rgb="FFFFCCCC"/>
                </patternFill>
              </fill>
            </x14:dxf>
          </x14:cfRule>
          <x14:cfRule type="expression" priority="500" id="{94AEAF8F-7796-D04D-9C1C-0FDC40D7E49F}">
            <xm:f>AND($Q37=設定!$B$11,設定!$B$11&lt;&gt;"")</xm:f>
            <x14:dxf>
              <fill>
                <patternFill>
                  <bgColor rgb="FFCCFFDD"/>
                </patternFill>
              </fill>
            </x14:dxf>
          </x14:cfRule>
          <x14:cfRule type="expression" priority="501" id="{36AF0B30-033B-F942-87A3-D26D8E6CFCEF}">
            <xm:f>AND($Q37=設定!$B$10,設定!$B$10&lt;&gt;"")</xm:f>
            <x14:dxf>
              <fill>
                <patternFill>
                  <bgColor rgb="FFDDFFCC"/>
                </patternFill>
              </fill>
            </x14:dxf>
          </x14:cfRule>
          <x14:cfRule type="expression" priority="502" id="{671CBB58-1A18-5644-A787-1F9F2C23C955}">
            <xm:f>AND($Q37=設定!$B$9,設定!$B$9&lt;&gt;"")</xm:f>
            <x14:dxf>
              <fill>
                <patternFill>
                  <bgColor rgb="FFEEFFCC"/>
                </patternFill>
              </fill>
            </x14:dxf>
          </x14:cfRule>
          <x14:cfRule type="expression" priority="503" id="{B3E46537-2A09-D145-B99E-9D950E15C189}">
            <xm:f>AND($Q37=設定!$B$8,設定!$B$8&lt;&gt;"")</xm:f>
            <x14:dxf>
              <fill>
                <patternFill>
                  <bgColor rgb="FFFFFFCC"/>
                </patternFill>
              </fill>
            </x14:dxf>
          </x14:cfRule>
          <x14:cfRule type="expression" priority="504" id="{9F5C8937-04FA-434D-84FC-61F7A209354A}">
            <xm:f>AND($Q37=設定!$B$7,設定!$B$7&lt;&gt;"")</xm:f>
            <x14:dxf>
              <fill>
                <patternFill>
                  <bgColor rgb="FFFFEECC"/>
                </patternFill>
              </fill>
            </x14:dxf>
          </x14:cfRule>
          <xm:sqref>P37:Q125</xm:sqref>
        </x14:conditionalFormatting>
        <x14:conditionalFormatting xmlns:xm="http://schemas.microsoft.com/office/excel/2006/main">
          <x14:cfRule type="expression" priority="474" id="{CF32B7E8-C068-F042-9B3C-505360E5979E}">
            <xm:f>AND($S37=設定!$B$19,設定!$B$19&lt;&gt;"")</xm:f>
            <x14:dxf>
              <fill>
                <patternFill>
                  <bgColor rgb="FFFFCCDD"/>
                </patternFill>
              </fill>
            </x14:dxf>
          </x14:cfRule>
          <x14:cfRule type="expression" priority="477" id="{C948B531-F93C-CA47-BB78-272ADA14CC3B}">
            <xm:f>AND($S37=設定!$B$16,設定!$B$16&lt;&gt;"")</xm:f>
            <x14:dxf>
              <fill>
                <patternFill>
                  <bgColor rgb="FFEECCFF"/>
                </patternFill>
              </fill>
            </x14:dxf>
          </x14:cfRule>
          <x14:cfRule type="expression" priority="482" id="{8BA55452-FEC3-3348-B9CA-496E075CD781}">
            <xm:f>AND($S37=設定!$B$11,設定!$B$11&lt;&gt;"")</xm:f>
            <x14:dxf>
              <fill>
                <patternFill>
                  <bgColor rgb="FFCCFFDD"/>
                </patternFill>
              </fill>
            </x14:dxf>
          </x14:cfRule>
          <x14:cfRule type="expression" priority="483" id="{382C1C56-C33A-FE4A-92B1-C563222BAD60}">
            <xm:f>AND($S37=設定!$B$10,設定!$B$10&lt;&gt;"")</xm:f>
            <x14:dxf>
              <fill>
                <patternFill>
                  <bgColor rgb="FFDDFFCC"/>
                </patternFill>
              </fill>
            </x14:dxf>
          </x14:cfRule>
          <x14:cfRule type="expression" priority="484" id="{C9AFC982-3299-9E43-9E29-D97E6B10DBCA}">
            <xm:f>AND($S37=設定!$B$9,設定!$B$9&lt;&gt;"")</xm:f>
            <x14:dxf>
              <fill>
                <patternFill>
                  <bgColor rgb="FFEEFFCC"/>
                </patternFill>
              </fill>
            </x14:dxf>
          </x14:cfRule>
          <x14:cfRule type="expression" priority="485" id="{E11F7364-6679-2342-9F79-84CA95CBEAB9}">
            <xm:f>AND($S37=設定!$B$8,設定!$B$8&lt;&gt;"")</xm:f>
            <x14:dxf>
              <fill>
                <patternFill>
                  <bgColor rgb="FFFFFFCC"/>
                </patternFill>
              </fill>
            </x14:dxf>
          </x14:cfRule>
          <x14:cfRule type="expression" priority="486" id="{B08469DC-00E0-8B49-A1CD-708D098AB41F}">
            <xm:f>AND($S37=設定!$B$7,設定!$B$7&lt;&gt;"")</xm:f>
            <x14:dxf>
              <fill>
                <patternFill>
                  <bgColor rgb="FFFFEECC"/>
                </patternFill>
              </fill>
            </x14:dxf>
          </x14:cfRule>
          <x14:cfRule type="expression" priority="480" id="{F1D425AB-D154-6549-A540-C42BEAC9EC1F}">
            <xm:f>AND($S37=設定!$B$13,設定!$B$13&lt;&gt;"")</xm:f>
            <x14:dxf>
              <fill>
                <patternFill>
                  <bgColor rgb="FFCCEEFF"/>
                </patternFill>
              </fill>
            </x14:dxf>
          </x14:cfRule>
          <x14:cfRule type="expression" priority="479" id="{4E6858BB-77C8-4A42-AD77-31773287F2C1}">
            <xm:f>AND($S37=設定!$B$14,設定!$B$14&lt;&gt;"")</xm:f>
            <x14:dxf>
              <fill>
                <patternFill>
                  <bgColor rgb="FFCCDDFF"/>
                </patternFill>
              </fill>
            </x14:dxf>
          </x14:cfRule>
          <x14:cfRule type="expression" priority="478" id="{90DD7B81-61E3-A142-816A-F7DE28017028}">
            <xm:f>AND($S37=設定!$B$15,設定!$B$15&lt;&gt;"")</xm:f>
            <x14:dxf>
              <fill>
                <patternFill>
                  <bgColor rgb="FFD6D6F5"/>
                </patternFill>
              </fill>
            </x14:dxf>
          </x14:cfRule>
          <x14:cfRule type="expression" priority="488" id="{EC3FCB64-FDAE-1747-A788-22E39A236130}">
            <xm:f>AND($S37=設定!$B$5,設定!$B$5&lt;&gt;"")</xm:f>
            <x14:dxf>
              <fill>
                <patternFill>
                  <bgColor rgb="FFFFCCCC"/>
                </patternFill>
              </fill>
            </x14:dxf>
          </x14:cfRule>
          <x14:cfRule type="expression" priority="476" id="{2836928B-69FC-C840-81E6-52D05D9EB643}">
            <xm:f>AND($S37=設定!$B$17,設定!$B$17&lt;&gt;"")</xm:f>
            <x14:dxf>
              <fill>
                <patternFill>
                  <bgColor rgb="FFFFCCFF"/>
                </patternFill>
              </fill>
            </x14:dxf>
          </x14:cfRule>
          <x14:cfRule type="expression" priority="481" id="{F4E2E584-1D18-6845-BEA3-65B92D78DF42}">
            <xm:f>AND($S37=設定!$B$12,設定!$B$12&lt;&gt;"")</xm:f>
            <x14:dxf>
              <fill>
                <patternFill>
                  <bgColor rgb="FFCFFCFC"/>
                </patternFill>
              </fill>
            </x14:dxf>
          </x14:cfRule>
          <x14:cfRule type="expression" priority="487" id="{94A672EA-CA8D-D94F-A37C-A0FFE4319FAD}">
            <xm:f>AND($S37=設定!$B$6,設定!$B$6&lt;&gt;"")</xm:f>
            <x14:dxf>
              <fill>
                <patternFill>
                  <bgColor rgb="FFF1E5DB"/>
                </patternFill>
              </fill>
            </x14:dxf>
          </x14:cfRule>
          <x14:cfRule type="expression" priority="475" id="{8CEC2985-8071-2241-B8C3-6CD94535F66F}">
            <xm:f>AND($S37=設定!$B$18,設定!$B$18&lt;&gt;"")</xm:f>
            <x14:dxf>
              <fill>
                <patternFill>
                  <bgColor rgb="FFF7D4EB"/>
                </patternFill>
              </fill>
            </x14:dxf>
          </x14:cfRule>
          <xm:sqref>R37:S125</xm:sqref>
        </x14:conditionalFormatting>
        <x14:conditionalFormatting xmlns:xm="http://schemas.microsoft.com/office/excel/2006/main">
          <x14:cfRule type="expression" priority="456" id="{A894F027-4905-D645-80BC-91FB0EEEAF2C}">
            <xm:f>AND($U37=設定!$B$19,設定!$B$19&lt;&gt;"")</xm:f>
            <x14:dxf>
              <fill>
                <patternFill>
                  <bgColor rgb="FFFFCCDD"/>
                </patternFill>
              </fill>
            </x14:dxf>
          </x14:cfRule>
          <x14:cfRule type="expression" priority="459" id="{9A414BC2-34B9-7748-98BE-20D5BE322930}">
            <xm:f>AND($U37=設定!$B$16,設定!$B$16&lt;&gt;"")</xm:f>
            <x14:dxf>
              <fill>
                <patternFill>
                  <bgColor rgb="FFEECCFF"/>
                </patternFill>
              </fill>
            </x14:dxf>
          </x14:cfRule>
          <x14:cfRule type="expression" priority="460" id="{5D6FCDF8-B204-0045-9FD6-070B28C56CE9}">
            <xm:f>AND($U37=設定!$B$15,設定!$B$15&lt;&gt;"")</xm:f>
            <x14:dxf>
              <fill>
                <patternFill>
                  <bgColor rgb="FFD6D6F5"/>
                </patternFill>
              </fill>
            </x14:dxf>
          </x14:cfRule>
          <x14:cfRule type="expression" priority="461" id="{C7BF8666-AB9D-8C4B-8C93-D656A687216F}">
            <xm:f>AND($U37=設定!$B$14,設定!$B$14&lt;&gt;"")</xm:f>
            <x14:dxf>
              <fill>
                <patternFill>
                  <bgColor rgb="FFCCDDFF"/>
                </patternFill>
              </fill>
            </x14:dxf>
          </x14:cfRule>
          <x14:cfRule type="expression" priority="462" id="{15EF4791-02EE-F348-A7C8-358E88295737}">
            <xm:f>AND($U37=設定!$B$13,設定!$B$13&lt;&gt;"")</xm:f>
            <x14:dxf>
              <fill>
                <patternFill>
                  <bgColor rgb="FFCCEEFF"/>
                </patternFill>
              </fill>
            </x14:dxf>
          </x14:cfRule>
          <x14:cfRule type="expression" priority="463" id="{C896A763-D19B-2042-A7CD-50761A4E3FEB}">
            <xm:f>AND($U37=設定!$B$12,設定!$B$12&lt;&gt;"")</xm:f>
            <x14:dxf>
              <fill>
                <patternFill>
                  <bgColor rgb="FFCFFCFC"/>
                </patternFill>
              </fill>
            </x14:dxf>
          </x14:cfRule>
          <x14:cfRule type="expression" priority="464" id="{FBAF8CFD-9F8F-C34E-9C8D-36967FD0AA47}">
            <xm:f>AND($U37=設定!$B$11,設定!$B$11&lt;&gt;"")</xm:f>
            <x14:dxf>
              <fill>
                <patternFill>
                  <bgColor rgb="FFCCFFDD"/>
                </patternFill>
              </fill>
            </x14:dxf>
          </x14:cfRule>
          <x14:cfRule type="expression" priority="465" id="{1B677FE2-0482-974D-8FF2-ECF5340C233D}">
            <xm:f>AND($U37=設定!$B$10,設定!$B$10&lt;&gt;"")</xm:f>
            <x14:dxf>
              <fill>
                <patternFill>
                  <bgColor rgb="FFDDFFCC"/>
                </patternFill>
              </fill>
            </x14:dxf>
          </x14:cfRule>
          <x14:cfRule type="expression" priority="466" id="{46C1DB06-B44F-D845-89C0-9D8079989A7E}">
            <xm:f>AND($U37=設定!$B$9,設定!$B$9&lt;&gt;"")</xm:f>
            <x14:dxf>
              <fill>
                <patternFill>
                  <bgColor rgb="FFEEFFCC"/>
                </patternFill>
              </fill>
            </x14:dxf>
          </x14:cfRule>
          <x14:cfRule type="expression" priority="467" id="{D82946C1-3EC0-BC47-85E4-7208F5EFE059}">
            <xm:f>AND($U37=設定!$B$8,設定!$B$8&lt;&gt;"")</xm:f>
            <x14:dxf>
              <fill>
                <patternFill>
                  <bgColor rgb="FFFFFFCC"/>
                </patternFill>
              </fill>
            </x14:dxf>
          </x14:cfRule>
          <x14:cfRule type="expression" priority="468" id="{2AC9857A-0FDF-DF45-873D-E0A0A75D0AA2}">
            <xm:f>AND($U37=設定!$B$7,設定!$B$7&lt;&gt;"")</xm:f>
            <x14:dxf>
              <fill>
                <patternFill>
                  <bgColor rgb="FFFFEECC"/>
                </patternFill>
              </fill>
            </x14:dxf>
          </x14:cfRule>
          <x14:cfRule type="expression" priority="469" id="{3ACC87CC-B347-4047-8309-A01954B05DB5}">
            <xm:f>AND($U37=設定!$B$6,設定!$B$6&lt;&gt;"")</xm:f>
            <x14:dxf>
              <fill>
                <patternFill>
                  <bgColor rgb="FFF1E5DB"/>
                </patternFill>
              </fill>
            </x14:dxf>
          </x14:cfRule>
          <x14:cfRule type="expression" priority="470" id="{5197E676-BB3E-A94F-B5E8-93FC44CEECA0}">
            <xm:f>AND($U37=設定!$B$5,設定!$B$5&lt;&gt;"")</xm:f>
            <x14:dxf>
              <fill>
                <patternFill>
                  <bgColor rgb="FFFFCCCC"/>
                </patternFill>
              </fill>
            </x14:dxf>
          </x14:cfRule>
          <x14:cfRule type="expression" priority="457" id="{C93F8EEF-23A4-8947-8477-5D126B30988A}">
            <xm:f>AND($U37=設定!$B$18,設定!$B$18&lt;&gt;"")</xm:f>
            <x14:dxf>
              <fill>
                <patternFill>
                  <bgColor rgb="FFF7D4EB"/>
                </patternFill>
              </fill>
            </x14:dxf>
          </x14:cfRule>
          <x14:cfRule type="expression" priority="458" id="{CEB59DD5-61D2-1B41-9747-7BE4D429CC6E}">
            <xm:f>AND($U37=設定!$B$17,設定!$B$17&lt;&gt;"")</xm:f>
            <x14:dxf>
              <fill>
                <patternFill>
                  <bgColor rgb="FFFFCCFF"/>
                </patternFill>
              </fill>
            </x14:dxf>
          </x14:cfRule>
          <xm:sqref>T37:U125</xm:sqref>
        </x14:conditionalFormatting>
        <x14:conditionalFormatting xmlns:xm="http://schemas.microsoft.com/office/excel/2006/main">
          <x14:cfRule type="expression" priority="443" id="{AC66E72B-6371-E44E-A048-202E98D5B495}">
            <xm:f>AND($W37=設定!$B$14,設定!$B$14&lt;&gt;"")</xm:f>
            <x14:dxf>
              <fill>
                <patternFill>
                  <bgColor rgb="FFCCDDFF"/>
                </patternFill>
              </fill>
            </x14:dxf>
          </x14:cfRule>
          <x14:cfRule type="expression" priority="438" id="{ACCFF4E5-07E3-DA40-B76E-4A90851AE7EB}">
            <xm:f>AND($W37=設定!$B$19,設定!$B$19&lt;&gt;"")</xm:f>
            <x14:dxf>
              <fill>
                <patternFill>
                  <bgColor rgb="FFFFCCDD"/>
                </patternFill>
              </fill>
            </x14:dxf>
          </x14:cfRule>
          <x14:cfRule type="expression" priority="439" id="{F50E33D9-E934-104A-8F23-A5FBADA89927}">
            <xm:f>AND($W37=設定!$B$18,設定!$B$18&lt;&gt;"")</xm:f>
            <x14:dxf>
              <fill>
                <patternFill>
                  <bgColor rgb="FFF7D4EB"/>
                </patternFill>
              </fill>
            </x14:dxf>
          </x14:cfRule>
          <x14:cfRule type="expression" priority="440" id="{62C96643-3BA9-3249-84ED-65FDCC9286C5}">
            <xm:f>AND($W37=設定!$B$17,設定!$B$17&lt;&gt;"")</xm:f>
            <x14:dxf>
              <fill>
                <patternFill>
                  <bgColor rgb="FFFFCCFF"/>
                </patternFill>
              </fill>
            </x14:dxf>
          </x14:cfRule>
          <x14:cfRule type="expression" priority="441" id="{8AABB239-C71D-A043-A1DB-1AA8D95CE8B1}">
            <xm:f>AND($W37=設定!$B$16,設定!$B$16&lt;&gt;"")</xm:f>
            <x14:dxf>
              <fill>
                <patternFill>
                  <bgColor rgb="FFEECCFF"/>
                </patternFill>
              </fill>
            </x14:dxf>
          </x14:cfRule>
          <x14:cfRule type="expression" priority="442" id="{029812A9-AB73-904B-85F5-C99ECE46F24C}">
            <xm:f>AND($W37=設定!$B$15,設定!$B$15&lt;&gt;"")</xm:f>
            <x14:dxf>
              <fill>
                <patternFill>
                  <bgColor rgb="FFD6D6F5"/>
                </patternFill>
              </fill>
            </x14:dxf>
          </x14:cfRule>
          <x14:cfRule type="expression" priority="444" id="{8CE44CC2-0B94-C448-8B93-00F911EF521F}">
            <xm:f>AND($W37=設定!$B$13,設定!$B$13&lt;&gt;"")</xm:f>
            <x14:dxf>
              <fill>
                <patternFill>
                  <bgColor rgb="FFCCEEFF"/>
                </patternFill>
              </fill>
            </x14:dxf>
          </x14:cfRule>
          <x14:cfRule type="expression" priority="445" id="{D80DE1D6-4130-684E-836A-EE7C0BF95FFA}">
            <xm:f>AND($W37=設定!$B$12,設定!$B$12&lt;&gt;"")</xm:f>
            <x14:dxf>
              <fill>
                <patternFill>
                  <bgColor rgb="FFCFFCFC"/>
                </patternFill>
              </fill>
            </x14:dxf>
          </x14:cfRule>
          <x14:cfRule type="expression" priority="446" id="{A08A3D67-B51F-D847-AE69-F6F5574A9ACC}">
            <xm:f>AND($W37=設定!$B$11,設定!$B$11&lt;&gt;"")</xm:f>
            <x14:dxf>
              <fill>
                <patternFill>
                  <bgColor rgb="FFCCFFDD"/>
                </patternFill>
              </fill>
            </x14:dxf>
          </x14:cfRule>
          <x14:cfRule type="expression" priority="447" id="{1D2E2110-E615-BD41-9F5D-33D8B3354CAF}">
            <xm:f>AND($W37=設定!$B$10,設定!$B$10&lt;&gt;"")</xm:f>
            <x14:dxf>
              <fill>
                <patternFill>
                  <bgColor rgb="FFDDFFCC"/>
                </patternFill>
              </fill>
            </x14:dxf>
          </x14:cfRule>
          <x14:cfRule type="expression" priority="448" id="{E20F17A5-DB49-0145-8030-F5BEB330387C}">
            <xm:f>AND($W37=設定!$B$9,設定!$B$9&lt;&gt;"")</xm:f>
            <x14:dxf>
              <fill>
                <patternFill>
                  <bgColor rgb="FFEEFFCC"/>
                </patternFill>
              </fill>
            </x14:dxf>
          </x14:cfRule>
          <x14:cfRule type="expression" priority="449" id="{5D88A48D-72F4-064E-84DF-760FA1CD83F0}">
            <xm:f>AND($W37=設定!$B$8,設定!$B$8&lt;&gt;"")</xm:f>
            <x14:dxf>
              <fill>
                <patternFill>
                  <bgColor rgb="FFFFFFCC"/>
                </patternFill>
              </fill>
            </x14:dxf>
          </x14:cfRule>
          <x14:cfRule type="expression" priority="451" id="{147905D0-ECE1-5345-9438-3D1EDF4162BB}">
            <xm:f>AND($W37=設定!$B$6,設定!$B$6&lt;&gt;"")</xm:f>
            <x14:dxf>
              <fill>
                <patternFill>
                  <bgColor rgb="FFF1E5DB"/>
                </patternFill>
              </fill>
            </x14:dxf>
          </x14:cfRule>
          <x14:cfRule type="expression" priority="452" id="{C48B3727-7235-0E48-BE00-D6A0E40D6FA1}">
            <xm:f>AND($W37=設定!$B$5,設定!$B$5&lt;&gt;"")</xm:f>
            <x14:dxf>
              <fill>
                <patternFill>
                  <bgColor rgb="FFFFCCCC"/>
                </patternFill>
              </fill>
            </x14:dxf>
          </x14:cfRule>
          <x14:cfRule type="expression" priority="450" id="{0A76A6A1-7202-4149-8D1D-72825F8BDC85}">
            <xm:f>AND($W37=設定!$B$7,設定!$B$7&lt;&gt;"")</xm:f>
            <x14:dxf>
              <fill>
                <patternFill>
                  <bgColor rgb="FFFFEECC"/>
                </patternFill>
              </fill>
            </x14:dxf>
          </x14:cfRule>
          <xm:sqref>V37:W125</xm:sqref>
        </x14:conditionalFormatting>
        <x14:conditionalFormatting xmlns:xm="http://schemas.microsoft.com/office/excel/2006/main">
          <x14:cfRule type="expression" priority="434" id="{11B41CB6-F369-1943-B7B5-932995C0A4C6}">
            <xm:f>AND($Y37=設定!$B$5,設定!$B$5&lt;&gt;"")</xm:f>
            <x14:dxf>
              <fill>
                <patternFill>
                  <bgColor rgb="FFFFCCCC"/>
                </patternFill>
              </fill>
            </x14:dxf>
          </x14:cfRule>
          <x14:cfRule type="expression" priority="425" id="{09FCB12B-E5EC-5C48-A684-FFAB2707F941}">
            <xm:f>AND($Y37=設定!$B$14,設定!$B$14&lt;&gt;"")</xm:f>
            <x14:dxf>
              <fill>
                <patternFill>
                  <bgColor rgb="FFCCDDFF"/>
                </patternFill>
              </fill>
            </x14:dxf>
          </x14:cfRule>
          <x14:cfRule type="expression" priority="432" id="{70EDAA35-7334-5246-BFFC-FCCF8E9F14B8}">
            <xm:f>AND($Y37=設定!$B$7,設定!$B$7&lt;&gt;"")</xm:f>
            <x14:dxf>
              <fill>
                <patternFill>
                  <bgColor rgb="FFFFEECC"/>
                </patternFill>
              </fill>
            </x14:dxf>
          </x14:cfRule>
          <x14:cfRule type="expression" priority="420" id="{283641B5-B30E-4841-921E-04889EF2020C}">
            <xm:f>AND($Y37=設定!$B$19,設定!$B$19&lt;&gt;"")</xm:f>
            <x14:dxf>
              <fill>
                <patternFill>
                  <bgColor rgb="FFFFCCDD"/>
                </patternFill>
              </fill>
            </x14:dxf>
          </x14:cfRule>
          <x14:cfRule type="expression" priority="421" id="{AC76226C-7FEF-6C4A-9CED-0028E6715AAC}">
            <xm:f>AND($Y37=設定!$B$18,設定!$B$18&lt;&gt;"")</xm:f>
            <x14:dxf>
              <fill>
                <patternFill>
                  <bgColor rgb="FFF7D4EB"/>
                </patternFill>
              </fill>
            </x14:dxf>
          </x14:cfRule>
          <x14:cfRule type="expression" priority="422" id="{3F6FE418-F2CD-F940-B453-6622BDEC5843}">
            <xm:f>AND($Y37=設定!$B$17,設定!$B$17&lt;&gt;"")</xm:f>
            <x14:dxf>
              <fill>
                <patternFill>
                  <bgColor rgb="FFFFCCFF"/>
                </patternFill>
              </fill>
            </x14:dxf>
          </x14:cfRule>
          <x14:cfRule type="expression" priority="423" id="{AA49C6BC-D159-4A46-BD5B-E0DB1866C9D0}">
            <xm:f>AND($Y37=設定!$B$16,設定!$B$16&lt;&gt;"")</xm:f>
            <x14:dxf>
              <fill>
                <patternFill>
                  <bgColor rgb="FFEECCFF"/>
                </patternFill>
              </fill>
            </x14:dxf>
          </x14:cfRule>
          <x14:cfRule type="expression" priority="424" id="{C4B9A92F-79AF-EC44-9450-015C986337BC}">
            <xm:f>AND($Y37=設定!$B$15,設定!$B$15&lt;&gt;"")</xm:f>
            <x14:dxf>
              <fill>
                <patternFill>
                  <bgColor rgb="FFD6D6F5"/>
                </patternFill>
              </fill>
            </x14:dxf>
          </x14:cfRule>
          <x14:cfRule type="expression" priority="433" id="{9EDCBFD6-9256-AB4C-86A9-06B4AA1F4855}">
            <xm:f>AND($Y37=設定!$B$6,設定!$B$6&lt;&gt;"")</xm:f>
            <x14:dxf>
              <fill>
                <patternFill>
                  <bgColor rgb="FFF1E5DB"/>
                </patternFill>
              </fill>
            </x14:dxf>
          </x14:cfRule>
          <x14:cfRule type="expression" priority="426" id="{02242871-30FF-9740-B911-A61D84142DE7}">
            <xm:f>AND($Y37=設定!$B$13,設定!$B$13&lt;&gt;"")</xm:f>
            <x14:dxf>
              <fill>
                <patternFill>
                  <bgColor rgb="FFCCEEFF"/>
                </patternFill>
              </fill>
            </x14:dxf>
          </x14:cfRule>
          <x14:cfRule type="expression" priority="427" id="{7C2EDF28-C0EB-FF45-80EB-39124AEC443A}">
            <xm:f>AND($Y37=設定!$B$12,設定!$B$12&lt;&gt;"")</xm:f>
            <x14:dxf>
              <fill>
                <patternFill>
                  <bgColor rgb="FFCFFCFC"/>
                </patternFill>
              </fill>
            </x14:dxf>
          </x14:cfRule>
          <x14:cfRule type="expression" priority="428" id="{FA4E0263-4A62-3249-8C95-B136113E9103}">
            <xm:f>AND($Y37=設定!$B$11,設定!$B$11&lt;&gt;"")</xm:f>
            <x14:dxf>
              <fill>
                <patternFill>
                  <bgColor rgb="FFCCFFDD"/>
                </patternFill>
              </fill>
            </x14:dxf>
          </x14:cfRule>
          <x14:cfRule type="expression" priority="429" id="{BC37C112-800B-9244-8EE5-FF565F2CC660}">
            <xm:f>AND($Y37=設定!$B$10,設定!$B$10&lt;&gt;"")</xm:f>
            <x14:dxf>
              <fill>
                <patternFill>
                  <bgColor rgb="FFDDFFCC"/>
                </patternFill>
              </fill>
            </x14:dxf>
          </x14:cfRule>
          <x14:cfRule type="expression" priority="430" id="{185C7D5E-FA77-4644-82CB-6AC9C05164FF}">
            <xm:f>AND($Y37=設定!$B$9,設定!$B$9&lt;&gt;"")</xm:f>
            <x14:dxf>
              <fill>
                <patternFill>
                  <bgColor rgb="FFEEFFCC"/>
                </patternFill>
              </fill>
            </x14:dxf>
          </x14:cfRule>
          <x14:cfRule type="expression" priority="431" id="{EC89F598-9EF2-7443-AC71-A540350C70C3}">
            <xm:f>AND($Y37=設定!$B$8,設定!$B$8&lt;&gt;"")</xm:f>
            <x14:dxf>
              <fill>
                <patternFill>
                  <bgColor rgb="FFFFFFCC"/>
                </patternFill>
              </fill>
            </x14:dxf>
          </x14:cfRule>
          <xm:sqref>X37:Y125</xm:sqref>
        </x14:conditionalFormatting>
        <x14:conditionalFormatting xmlns:xm="http://schemas.microsoft.com/office/excel/2006/main">
          <x14:cfRule type="expression" priority="402" id="{33C34DEF-56DD-0D4E-8860-357E0793588E}">
            <xm:f>AND($AA37=設定!$B$19,設定!$B$19&lt;&gt;"")</xm:f>
            <x14:dxf>
              <fill>
                <patternFill>
                  <bgColor rgb="FFFFCCDD"/>
                </patternFill>
              </fill>
            </x14:dxf>
          </x14:cfRule>
          <x14:cfRule type="expression" priority="403" id="{E5280DC9-CA29-AA45-A3EB-7B8CA60D26DC}">
            <xm:f>AND($AA37=設定!$B$18,設定!$B$18&lt;&gt;"")</xm:f>
            <x14:dxf>
              <fill>
                <patternFill>
                  <bgColor rgb="FFF7D4EB"/>
                </patternFill>
              </fill>
            </x14:dxf>
          </x14:cfRule>
          <x14:cfRule type="expression" priority="404" id="{04244060-1546-A342-A479-E18B70F67770}">
            <xm:f>AND($AA37=設定!$B$17,設定!$B$17&lt;&gt;"")</xm:f>
            <x14:dxf>
              <fill>
                <patternFill>
                  <bgColor rgb="FFFFCCFF"/>
                </patternFill>
              </fill>
            </x14:dxf>
          </x14:cfRule>
          <x14:cfRule type="expression" priority="414" id="{16364453-FC74-274E-B6F4-90056ABE6258}">
            <xm:f>AND($AA37=設定!$B$7,設定!$B$7&lt;&gt;"")</xm:f>
            <x14:dxf>
              <fill>
                <patternFill>
                  <bgColor rgb="FFFFEECC"/>
                </patternFill>
              </fill>
            </x14:dxf>
          </x14:cfRule>
          <x14:cfRule type="expression" priority="405" id="{F2534FCC-6749-5447-8F26-CEFFC4E2025D}">
            <xm:f>AND($AA37=設定!$B$16,設定!$B$16&lt;&gt;"")</xm:f>
            <x14:dxf>
              <fill>
                <patternFill>
                  <bgColor rgb="FFEECCFF"/>
                </patternFill>
              </fill>
            </x14:dxf>
          </x14:cfRule>
          <x14:cfRule type="expression" priority="406" id="{4E08D0A4-31B8-4243-A0A8-C054AD0132A1}">
            <xm:f>AND($AA37=設定!$B$15,設定!$B$15&lt;&gt;"")</xm:f>
            <x14:dxf>
              <fill>
                <patternFill>
                  <bgColor rgb="FFD6D6F5"/>
                </patternFill>
              </fill>
            </x14:dxf>
          </x14:cfRule>
          <x14:cfRule type="expression" priority="407" id="{1B5AD8FE-93D9-0248-805F-BAB789D9659F}">
            <xm:f>AND($AA37=設定!$B$14,設定!$B$14&lt;&gt;"")</xm:f>
            <x14:dxf>
              <fill>
                <patternFill>
                  <bgColor rgb="FFCCDDFF"/>
                </patternFill>
              </fill>
            </x14:dxf>
          </x14:cfRule>
          <x14:cfRule type="expression" priority="416" id="{7D77F94D-E821-C541-9E85-46D663881165}">
            <xm:f>AND($AA37=設定!$B$5,設定!$B$5&lt;&gt;"")</xm:f>
            <x14:dxf>
              <fill>
                <patternFill>
                  <bgColor rgb="FFFFCCCC"/>
                </patternFill>
              </fill>
            </x14:dxf>
          </x14:cfRule>
          <x14:cfRule type="expression" priority="415" id="{6E651160-EEF5-3C4B-9C84-7E9B98671F73}">
            <xm:f>AND($AA37=設定!$B$6,設定!$B$6&lt;&gt;"")</xm:f>
            <x14:dxf>
              <fill>
                <patternFill>
                  <bgColor rgb="FFF1E5DB"/>
                </patternFill>
              </fill>
            </x14:dxf>
          </x14:cfRule>
          <x14:cfRule type="expression" priority="408" id="{FB06706E-7AA7-8642-A082-8C271E4975B8}">
            <xm:f>AND($AA37=設定!$B$13,設定!$B$13&lt;&gt;"")</xm:f>
            <x14:dxf>
              <fill>
                <patternFill>
                  <bgColor rgb="FFCCEEFF"/>
                </patternFill>
              </fill>
            </x14:dxf>
          </x14:cfRule>
          <x14:cfRule type="expression" priority="409" id="{1DF0997E-83A8-1845-B4D4-C0351074AD63}">
            <xm:f>AND($AA37=設定!$B$12,設定!$B$12&lt;&gt;"")</xm:f>
            <x14:dxf>
              <fill>
                <patternFill>
                  <bgColor rgb="FFCFFCFC"/>
                </patternFill>
              </fill>
            </x14:dxf>
          </x14:cfRule>
          <x14:cfRule type="expression" priority="410" id="{90311D88-367E-8A4C-ADE0-AA5683E9EB0B}">
            <xm:f>AND($AA37=設定!$B$11,設定!$B$11&lt;&gt;"")</xm:f>
            <x14:dxf>
              <fill>
                <patternFill>
                  <bgColor rgb="FFCCFFDD"/>
                </patternFill>
              </fill>
            </x14:dxf>
          </x14:cfRule>
          <x14:cfRule type="expression" priority="411" id="{601E52D5-857E-2C40-B50D-C78AF9F7629A}">
            <xm:f>AND($AA37=設定!$B$10,設定!$B$10&lt;&gt;"")</xm:f>
            <x14:dxf>
              <fill>
                <patternFill>
                  <bgColor rgb="FFDDFFCC"/>
                </patternFill>
              </fill>
            </x14:dxf>
          </x14:cfRule>
          <x14:cfRule type="expression" priority="412" id="{86D0B38C-78DF-2D4B-B2BD-CCB95CE0D465}">
            <xm:f>AND($AA37=設定!$B$9,設定!$B$9&lt;&gt;"")</xm:f>
            <x14:dxf>
              <fill>
                <patternFill>
                  <bgColor rgb="FFEEFFCC"/>
                </patternFill>
              </fill>
            </x14:dxf>
          </x14:cfRule>
          <x14:cfRule type="expression" priority="413" id="{48B6F718-9DE5-F44D-815D-0994D2098F27}">
            <xm:f>AND($AA37=設定!$B$8,設定!$B$8&lt;&gt;"")</xm:f>
            <x14:dxf>
              <fill>
                <patternFill>
                  <bgColor rgb="FFFFFFCC"/>
                </patternFill>
              </fill>
            </x14:dxf>
          </x14:cfRule>
          <xm:sqref>Z37:AA125</xm:sqref>
        </x14:conditionalFormatting>
        <x14:conditionalFormatting xmlns:xm="http://schemas.microsoft.com/office/excel/2006/main">
          <x14:cfRule type="expression" priority="394" id="{F41D01B1-FE4F-8C48-BBF2-2C10A154C847}">
            <xm:f>AND($AC37=設定!$B$9,設定!$B$9&lt;&gt;"")</xm:f>
            <x14:dxf>
              <fill>
                <patternFill>
                  <bgColor rgb="FFEEFFCC"/>
                </patternFill>
              </fill>
            </x14:dxf>
          </x14:cfRule>
          <x14:cfRule type="expression" priority="389" id="{F134E559-3728-BD4A-B70B-4F5E25CBAB54}">
            <xm:f>AND($AC37=設定!$B$14,設定!$B$14&lt;&gt;"")</xm:f>
            <x14:dxf>
              <fill>
                <patternFill>
                  <bgColor rgb="FFCCDDFF"/>
                </patternFill>
              </fill>
            </x14:dxf>
          </x14:cfRule>
          <x14:cfRule type="expression" priority="387" id="{39E0BB78-D59A-BC42-B358-974C187B9928}">
            <xm:f>AND($AC37=設定!$B$16,設定!$B$16&lt;&gt;"")</xm:f>
            <x14:dxf>
              <fill>
                <patternFill>
                  <bgColor rgb="FFEECCFF"/>
                </patternFill>
              </fill>
            </x14:dxf>
          </x14:cfRule>
          <x14:cfRule type="expression" priority="384" id="{CC594AEE-EDD8-9F48-9E7A-876FF35F7F0A}">
            <xm:f>AND($AC37=設定!$B$19,設定!$B$19&lt;&gt;"")</xm:f>
            <x14:dxf>
              <fill>
                <patternFill>
                  <bgColor rgb="FFFFCCDD"/>
                </patternFill>
              </fill>
            </x14:dxf>
          </x14:cfRule>
          <x14:cfRule type="expression" priority="398" id="{54024638-432F-3F40-B93E-BD99C536C148}">
            <xm:f>AND($AC37=設定!$B$5,設定!$B$5&lt;&gt;"")</xm:f>
            <x14:dxf>
              <fill>
                <patternFill>
                  <bgColor rgb="FFFFCCCC"/>
                </patternFill>
              </fill>
            </x14:dxf>
          </x14:cfRule>
          <x14:cfRule type="expression" priority="397" id="{6DD4DB4B-1737-994C-A839-0824CC23BDE6}">
            <xm:f>AND($AC37=設定!$B$6,設定!$B$6&lt;&gt;"")</xm:f>
            <x14:dxf>
              <fill>
                <patternFill>
                  <bgColor rgb="FFF1E5DB"/>
                </patternFill>
              </fill>
            </x14:dxf>
          </x14:cfRule>
          <x14:cfRule type="expression" priority="396" id="{DCF45121-EFB4-2749-A9DF-9C5EB77819B9}">
            <xm:f>AND($AC37=設定!$B$7,設定!$B$7&lt;&gt;"")</xm:f>
            <x14:dxf>
              <fill>
                <patternFill>
                  <bgColor rgb="FFFFEECC"/>
                </patternFill>
              </fill>
            </x14:dxf>
          </x14:cfRule>
          <x14:cfRule type="expression" priority="385" id="{91B64F15-7793-194A-99F1-A6DA0D497242}">
            <xm:f>AND($AC37=設定!$B$18,設定!$B$18&lt;&gt;"")</xm:f>
            <x14:dxf>
              <fill>
                <patternFill>
                  <bgColor rgb="FFF7D4EB"/>
                </patternFill>
              </fill>
            </x14:dxf>
          </x14:cfRule>
          <x14:cfRule type="expression" priority="386" id="{AA1140F5-1AB2-7944-B894-A4C4B1C219BB}">
            <xm:f>AND($AC37=設定!$B$17,設定!$B$17&lt;&gt;"")</xm:f>
            <x14:dxf>
              <fill>
                <patternFill>
                  <bgColor rgb="FFFFCCFF"/>
                </patternFill>
              </fill>
            </x14:dxf>
          </x14:cfRule>
          <x14:cfRule type="expression" priority="395" id="{5C9FDE54-6B1B-364E-A217-2DB89F245D69}">
            <xm:f>AND($AC37=設定!$B$8,設定!$B$8&lt;&gt;"")</xm:f>
            <x14:dxf>
              <fill>
                <patternFill>
                  <bgColor rgb="FFFFFFCC"/>
                </patternFill>
              </fill>
            </x14:dxf>
          </x14:cfRule>
          <x14:cfRule type="expression" priority="388" id="{5F3C6532-5225-FD42-8A6D-80541B4C6774}">
            <xm:f>AND($AC37=設定!$B$15,設定!$B$15&lt;&gt;"")</xm:f>
            <x14:dxf>
              <fill>
                <patternFill>
                  <bgColor rgb="FFD6D6F5"/>
                </patternFill>
              </fill>
            </x14:dxf>
          </x14:cfRule>
          <x14:cfRule type="expression" priority="393" id="{0A26EFE1-7EED-0F48-900B-A1B51B3C7E29}">
            <xm:f>AND($AC37=設定!$B$10,設定!$B$10&lt;&gt;"")</xm:f>
            <x14:dxf>
              <fill>
                <patternFill>
                  <bgColor rgb="FFDDFFCC"/>
                </patternFill>
              </fill>
            </x14:dxf>
          </x14:cfRule>
          <x14:cfRule type="expression" priority="390" id="{EE9AB6BB-94CA-4243-9C28-248E125CB6FF}">
            <xm:f>AND($AC37=設定!$B$13,設定!$B$13&lt;&gt;"")</xm:f>
            <x14:dxf>
              <fill>
                <patternFill>
                  <bgColor rgb="FFCCEEFF"/>
                </patternFill>
              </fill>
            </x14:dxf>
          </x14:cfRule>
          <x14:cfRule type="expression" priority="391" id="{31D2882C-0B38-6243-A7E7-01A6E1435B60}">
            <xm:f>AND($AC37=設定!$B$12,設定!$B$12&lt;&gt;"")</xm:f>
            <x14:dxf>
              <fill>
                <patternFill>
                  <bgColor rgb="FFCFFCFC"/>
                </patternFill>
              </fill>
            </x14:dxf>
          </x14:cfRule>
          <x14:cfRule type="expression" priority="392" id="{B81F1C83-AAC4-4A42-B4F9-C2BD6E0FFD8C}">
            <xm:f>AND($AC37=設定!$B$11,設定!$B$11&lt;&gt;"")</xm:f>
            <x14:dxf>
              <fill>
                <patternFill>
                  <bgColor rgb="FFCCFFDD"/>
                </patternFill>
              </fill>
            </x14:dxf>
          </x14:cfRule>
          <xm:sqref>AB37:AC125</xm:sqref>
        </x14:conditionalFormatting>
        <x14:conditionalFormatting xmlns:xm="http://schemas.microsoft.com/office/excel/2006/main">
          <x14:cfRule type="expression" priority="373" id="{C5CE04A6-69C7-2546-8A50-D1D83C05ADB8}">
            <xm:f>AND($AE37=設定!$B$12,設定!$B$12&lt;&gt;"")</xm:f>
            <x14:dxf>
              <fill>
                <patternFill>
                  <bgColor rgb="FFCFFCFC"/>
                </patternFill>
              </fill>
            </x14:dxf>
          </x14:cfRule>
          <x14:cfRule type="expression" priority="372" id="{125A6F2F-DE28-0545-89FB-C3A479D601B9}">
            <xm:f>AND($AE37=設定!$B$13,設定!$B$13&lt;&gt;"")</xm:f>
            <x14:dxf>
              <fill>
                <patternFill>
                  <bgColor rgb="FFCCEEFF"/>
                </patternFill>
              </fill>
            </x14:dxf>
          </x14:cfRule>
          <x14:cfRule type="expression" priority="371" id="{003DFE6A-C79F-1D44-A8B6-69E17E6E00C1}">
            <xm:f>AND($AE37=設定!$B$14,設定!$B$14&lt;&gt;"")</xm:f>
            <x14:dxf>
              <fill>
                <patternFill>
                  <bgColor rgb="FFCCDDFF"/>
                </patternFill>
              </fill>
            </x14:dxf>
          </x14:cfRule>
          <x14:cfRule type="expression" priority="366" id="{4548F46C-0380-6D4B-BC7D-809C49EE8A88}">
            <xm:f>AND($AE37=設定!$B$19,設定!$B$19&lt;&gt;"")</xm:f>
            <x14:dxf>
              <fill>
                <patternFill>
                  <bgColor rgb="FFFFCCDD"/>
                </patternFill>
              </fill>
            </x14:dxf>
          </x14:cfRule>
          <x14:cfRule type="expression" priority="369" id="{F9099672-F8DE-C048-A5F6-94681FAF9A68}">
            <xm:f>AND($AE37=設定!$B$16,設定!$B$16&lt;&gt;"")</xm:f>
            <x14:dxf>
              <fill>
                <patternFill>
                  <bgColor rgb="FFEECCFF"/>
                </patternFill>
              </fill>
            </x14:dxf>
          </x14:cfRule>
          <x14:cfRule type="expression" priority="368" id="{73DDFE26-FA8D-0A43-BB69-F945F1282B2C}">
            <xm:f>AND($AE37=設定!$B$17,設定!$B$17&lt;&gt;"")</xm:f>
            <x14:dxf>
              <fill>
                <patternFill>
                  <bgColor rgb="FFFFCCFF"/>
                </patternFill>
              </fill>
            </x14:dxf>
          </x14:cfRule>
          <x14:cfRule type="expression" priority="367" id="{C3D4D454-BF33-9F4E-A900-A8FAE11A6192}">
            <xm:f>AND($AE37=設定!$B$18,設定!$B$18&lt;&gt;"")</xm:f>
            <x14:dxf>
              <fill>
                <patternFill>
                  <bgColor rgb="FFF7D4EB"/>
                </patternFill>
              </fill>
            </x14:dxf>
          </x14:cfRule>
          <x14:cfRule type="expression" priority="374" id="{371BB835-40E6-F749-9A26-9C8B34D07A32}">
            <xm:f>AND($AE37=設定!$B$11,設定!$B$11&lt;&gt;"")</xm:f>
            <x14:dxf>
              <fill>
                <patternFill>
                  <bgColor rgb="FFCCFFDD"/>
                </patternFill>
              </fill>
            </x14:dxf>
          </x14:cfRule>
          <x14:cfRule type="expression" priority="375" id="{674F0B29-232E-B841-803C-6F0CF19270B5}">
            <xm:f>AND($AE37=設定!$B$10,設定!$B$10&lt;&gt;"")</xm:f>
            <x14:dxf>
              <fill>
                <patternFill>
                  <bgColor rgb="FFDDFFCC"/>
                </patternFill>
              </fill>
            </x14:dxf>
          </x14:cfRule>
          <x14:cfRule type="expression" priority="376" id="{5A852C04-5115-DC43-9E00-2417CAD876E8}">
            <xm:f>AND($AE37=設定!$B$9,設定!$B$9&lt;&gt;"")</xm:f>
            <x14:dxf>
              <fill>
                <patternFill>
                  <bgColor rgb="FFEEFFCC"/>
                </patternFill>
              </fill>
            </x14:dxf>
          </x14:cfRule>
          <x14:cfRule type="expression" priority="377" id="{194A7A93-509F-194A-8A4D-019A56AF5593}">
            <xm:f>AND($AE37=設定!$B$8,設定!$B$8&lt;&gt;"")</xm:f>
            <x14:dxf>
              <fill>
                <patternFill>
                  <bgColor rgb="FFFFFFCC"/>
                </patternFill>
              </fill>
            </x14:dxf>
          </x14:cfRule>
          <x14:cfRule type="expression" priority="378" id="{37A72DE9-40E5-9044-A1AD-7B1FD04384C8}">
            <xm:f>AND($AE37=設定!$B$7,設定!$B$7&lt;&gt;"")</xm:f>
            <x14:dxf>
              <fill>
                <patternFill>
                  <bgColor rgb="FFFFEECC"/>
                </patternFill>
              </fill>
            </x14:dxf>
          </x14:cfRule>
          <x14:cfRule type="expression" priority="379" id="{077D0782-E906-B948-AD7A-9D6C6F029EBC}">
            <xm:f>AND($AE37=設定!$B$6,設定!$B$6&lt;&gt;"")</xm:f>
            <x14:dxf>
              <fill>
                <patternFill>
                  <bgColor rgb="FFF1E5DB"/>
                </patternFill>
              </fill>
            </x14:dxf>
          </x14:cfRule>
          <x14:cfRule type="expression" priority="380" id="{A509D2D2-CBC4-0343-989A-7556E24FA9CA}">
            <xm:f>AND($AE37=設定!$B$5,設定!$B$5&lt;&gt;"")</xm:f>
            <x14:dxf>
              <fill>
                <patternFill>
                  <bgColor rgb="FFFFCCCC"/>
                </patternFill>
              </fill>
            </x14:dxf>
          </x14:cfRule>
          <x14:cfRule type="expression" priority="370" id="{3C234E01-96A6-2642-A612-9B0F011B8CAF}">
            <xm:f>AND($AE37=設定!$B$15,設定!$B$15&lt;&gt;"")</xm:f>
            <x14:dxf>
              <fill>
                <patternFill>
                  <bgColor rgb="FFD6D6F5"/>
                </patternFill>
              </fill>
            </x14:dxf>
          </x14:cfRule>
          <xm:sqref>AD37:AE125</xm:sqref>
        </x14:conditionalFormatting>
        <x14:conditionalFormatting xmlns:xm="http://schemas.microsoft.com/office/excel/2006/main">
          <x14:cfRule type="expression" priority="348" id="{7AC90A39-6077-A44A-86DD-ACA449220552}">
            <xm:f>AND($AG37=設定!$B$19,設定!$B$19&lt;&gt;"")</xm:f>
            <x14:dxf>
              <fill>
                <patternFill>
                  <bgColor rgb="FFFFCCDD"/>
                </patternFill>
              </fill>
            </x14:dxf>
          </x14:cfRule>
          <x14:cfRule type="expression" priority="349" id="{93F9AA08-AA21-4A48-995D-6569DBF10CEE}">
            <xm:f>AND($AG37=設定!$B$18,設定!$B$18&lt;&gt;"")</xm:f>
            <x14:dxf>
              <fill>
                <patternFill>
                  <bgColor rgb="FFF7D4EB"/>
                </patternFill>
              </fill>
            </x14:dxf>
          </x14:cfRule>
          <x14:cfRule type="expression" priority="350" id="{CFDC7FCB-0968-C148-B47A-1F2B62FDD121}">
            <xm:f>AND($AG37=設定!$B$17,設定!$B$17&lt;&gt;"")</xm:f>
            <x14:dxf>
              <fill>
                <patternFill>
                  <bgColor rgb="FFFFCCFF"/>
                </patternFill>
              </fill>
            </x14:dxf>
          </x14:cfRule>
          <x14:cfRule type="expression" priority="351" id="{035C2C33-EB03-C346-81E4-A96FF0C80979}">
            <xm:f>AND($AG37=設定!$B$16,設定!$B$16&lt;&gt;"")</xm:f>
            <x14:dxf>
              <fill>
                <patternFill>
                  <bgColor rgb="FFEECCFF"/>
                </patternFill>
              </fill>
            </x14:dxf>
          </x14:cfRule>
          <x14:cfRule type="expression" priority="352" id="{D01E8772-F8D2-B34D-A27B-E6FC254CC81C}">
            <xm:f>AND($AG37=設定!$B$15,設定!$B$15&lt;&gt;"")</xm:f>
            <x14:dxf>
              <fill>
                <patternFill>
                  <bgColor rgb="FFD6D6F5"/>
                </patternFill>
              </fill>
            </x14:dxf>
          </x14:cfRule>
          <x14:cfRule type="expression" priority="353" id="{03EFE1A9-0C8F-1F4C-8976-84D0CEF9BB24}">
            <xm:f>AND($AG37=設定!$B$14,設定!$B$14&lt;&gt;"")</xm:f>
            <x14:dxf>
              <fill>
                <patternFill>
                  <bgColor rgb="FFCCDDFF"/>
                </patternFill>
              </fill>
            </x14:dxf>
          </x14:cfRule>
          <x14:cfRule type="expression" priority="354" id="{9D20AE4D-B0BC-D747-BBA3-D2CEB5A400FC}">
            <xm:f>AND($AG37=設定!$B$13,設定!$B$13&lt;&gt;"")</xm:f>
            <x14:dxf>
              <fill>
                <patternFill>
                  <bgColor rgb="FFCCEEFF"/>
                </patternFill>
              </fill>
            </x14:dxf>
          </x14:cfRule>
          <x14:cfRule type="expression" priority="355" id="{735E00E9-5E10-BE48-A3E5-EEDBD0251F53}">
            <xm:f>AND($AG37=設定!$B$12,設定!$B$12&lt;&gt;"")</xm:f>
            <x14:dxf>
              <fill>
                <patternFill>
                  <bgColor rgb="FFCFFCFC"/>
                </patternFill>
              </fill>
            </x14:dxf>
          </x14:cfRule>
          <x14:cfRule type="expression" priority="356" id="{F7C88199-503C-914C-BD24-1041C013B3B7}">
            <xm:f>AND($AG37=設定!$B$11,設定!$B$11&lt;&gt;"")</xm:f>
            <x14:dxf>
              <fill>
                <patternFill>
                  <bgColor rgb="FFCCFFDD"/>
                </patternFill>
              </fill>
            </x14:dxf>
          </x14:cfRule>
          <x14:cfRule type="expression" priority="357" id="{691D79D3-8D5E-CE40-BC7E-23AC73CAB0C4}">
            <xm:f>AND($AG37=設定!$B$10,設定!$B$10&lt;&gt;"")</xm:f>
            <x14:dxf>
              <fill>
                <patternFill>
                  <bgColor rgb="FFDDFFCC"/>
                </patternFill>
              </fill>
            </x14:dxf>
          </x14:cfRule>
          <x14:cfRule type="expression" priority="362" id="{20123FE5-9CFA-8A4A-B613-21A75E12E8C3}">
            <xm:f>AND($AG37=設定!$B$5,設定!$B$5&lt;&gt;"")</xm:f>
            <x14:dxf>
              <fill>
                <patternFill>
                  <bgColor rgb="FFFFCCCC"/>
                </patternFill>
              </fill>
            </x14:dxf>
          </x14:cfRule>
          <x14:cfRule type="expression" priority="361" id="{023BDC3E-57B9-FA40-907E-97E2A5E1FD71}">
            <xm:f>AND($AG37=設定!$B$6,設定!$B$6&lt;&gt;"")</xm:f>
            <x14:dxf>
              <fill>
                <patternFill>
                  <bgColor rgb="FFF1E5DB"/>
                </patternFill>
              </fill>
            </x14:dxf>
          </x14:cfRule>
          <x14:cfRule type="expression" priority="360" id="{1D2B09FD-297C-CD42-A877-6CE30C0487F1}">
            <xm:f>AND($AG37=設定!$B$7,設定!$B$7&lt;&gt;"")</xm:f>
            <x14:dxf>
              <fill>
                <patternFill>
                  <bgColor rgb="FFFFEECC"/>
                </patternFill>
              </fill>
            </x14:dxf>
          </x14:cfRule>
          <x14:cfRule type="expression" priority="359" id="{B5223CC5-DB96-3D43-AEBE-0A264BE7DC89}">
            <xm:f>AND($AG37=設定!$B$8,設定!$B$8&lt;&gt;"")</xm:f>
            <x14:dxf>
              <fill>
                <patternFill>
                  <bgColor rgb="FFFFFFCC"/>
                </patternFill>
              </fill>
            </x14:dxf>
          </x14:cfRule>
          <x14:cfRule type="expression" priority="358" id="{FD3ACE05-1212-F44C-AD01-EE97E59297E8}">
            <xm:f>AND($AG37=設定!$B$9,設定!$B$9&lt;&gt;"")</xm:f>
            <x14:dxf>
              <fill>
                <patternFill>
                  <bgColor rgb="FFEEFFCC"/>
                </patternFill>
              </fill>
            </x14:dxf>
          </x14:cfRule>
          <xm:sqref>AF37:AG125</xm:sqref>
        </x14:conditionalFormatting>
        <x14:conditionalFormatting xmlns:xm="http://schemas.microsoft.com/office/excel/2006/main">
          <x14:cfRule type="expression" priority="330" id="{7340D5F8-B24C-124F-8BEB-4A7D89194B32}">
            <xm:f>AND($AI37=設定!$B$19,設定!$B$19&lt;&gt;"")</xm:f>
            <x14:dxf>
              <fill>
                <patternFill>
                  <bgColor rgb="FFFFCCDD"/>
                </patternFill>
              </fill>
            </x14:dxf>
          </x14:cfRule>
          <x14:cfRule type="expression" priority="338" id="{B2AA2D40-C107-764F-A970-9C28A8647CEA}">
            <xm:f>AND($AI37=設定!$B$11,設定!$B$11&lt;&gt;"")</xm:f>
            <x14:dxf>
              <fill>
                <patternFill>
                  <bgColor rgb="FFCCFFDD"/>
                </patternFill>
              </fill>
            </x14:dxf>
          </x14:cfRule>
          <x14:cfRule type="expression" priority="337" id="{6E9F4F44-3F2F-EE4B-82C5-7BD49347DA71}">
            <xm:f>AND($AI37=設定!$B$12,設定!$B$12&lt;&gt;"")</xm:f>
            <x14:dxf>
              <fill>
                <patternFill>
                  <bgColor rgb="FFCFFCFC"/>
                </patternFill>
              </fill>
            </x14:dxf>
          </x14:cfRule>
          <x14:cfRule type="expression" priority="336" id="{8D338C9F-26F9-AD44-BDF4-26CE972704B1}">
            <xm:f>AND($AI37=設定!$B$13,設定!$B$13&lt;&gt;"")</xm:f>
            <x14:dxf>
              <fill>
                <patternFill>
                  <bgColor rgb="FFCCEEFF"/>
                </patternFill>
              </fill>
            </x14:dxf>
          </x14:cfRule>
          <x14:cfRule type="expression" priority="335" id="{DFBC506D-C8DC-AC41-A5D9-7BDF5608D16A}">
            <xm:f>AND($AI37=設定!$B$14,設定!$B$14&lt;&gt;"")</xm:f>
            <x14:dxf>
              <fill>
                <patternFill>
                  <bgColor rgb="FFCCDDFF"/>
                </patternFill>
              </fill>
            </x14:dxf>
          </x14:cfRule>
          <x14:cfRule type="expression" priority="334" id="{75945D9B-22E4-3641-8BDB-231B83684D5C}">
            <xm:f>AND($AI37=設定!$B$15,設定!$B$15&lt;&gt;"")</xm:f>
            <x14:dxf>
              <fill>
                <patternFill>
                  <bgColor rgb="FFD6D6F5"/>
                </patternFill>
              </fill>
            </x14:dxf>
          </x14:cfRule>
          <x14:cfRule type="expression" priority="333" id="{81B21899-2454-7D43-8E3B-30E364B13247}">
            <xm:f>AND($AI37=設定!$B$16,設定!$B$16&lt;&gt;"")</xm:f>
            <x14:dxf>
              <fill>
                <patternFill>
                  <bgColor rgb="FFEECCFF"/>
                </patternFill>
              </fill>
            </x14:dxf>
          </x14:cfRule>
          <x14:cfRule type="expression" priority="332" id="{1C136725-CCE7-B648-B9B9-A21F47EDB11E}">
            <xm:f>AND($AI37=設定!$B$17,設定!$B$17&lt;&gt;"")</xm:f>
            <x14:dxf>
              <fill>
                <patternFill>
                  <bgColor rgb="FFFFCCFF"/>
                </patternFill>
              </fill>
            </x14:dxf>
          </x14:cfRule>
          <x14:cfRule type="expression" priority="331" id="{00F219EE-F17D-F845-B899-D0F24EFC54DD}">
            <xm:f>AND($AI37=設定!$B$18,設定!$B$18&lt;&gt;"")</xm:f>
            <x14:dxf>
              <fill>
                <patternFill>
                  <bgColor rgb="FFF7D4EB"/>
                </patternFill>
              </fill>
            </x14:dxf>
          </x14:cfRule>
          <x14:cfRule type="expression" priority="340" id="{BE21BF7B-5BD2-1E4E-A0C7-8B1C95845F10}">
            <xm:f>AND($AI37=設定!$B$9,設定!$B$9&lt;&gt;"")</xm:f>
            <x14:dxf>
              <fill>
                <patternFill>
                  <bgColor rgb="FFEEFFCC"/>
                </patternFill>
              </fill>
            </x14:dxf>
          </x14:cfRule>
          <x14:cfRule type="expression" priority="341" id="{E2304009-F0C4-5945-BC3E-BE2EE72ED992}">
            <xm:f>AND($AI37=設定!$B$8,設定!$B$8&lt;&gt;"")</xm:f>
            <x14:dxf>
              <fill>
                <patternFill>
                  <bgColor rgb="FFFFFFCC"/>
                </patternFill>
              </fill>
            </x14:dxf>
          </x14:cfRule>
          <x14:cfRule type="expression" priority="342" id="{2A0A1428-FDB9-4742-ADB8-9328A2C9346D}">
            <xm:f>AND($AI37=設定!$B$7,設定!$B$7&lt;&gt;"")</xm:f>
            <x14:dxf>
              <fill>
                <patternFill>
                  <bgColor rgb="FFFFEECC"/>
                </patternFill>
              </fill>
            </x14:dxf>
          </x14:cfRule>
          <x14:cfRule type="expression" priority="343" id="{F102AFE3-75BD-7045-9F5D-FE51951EE541}">
            <xm:f>AND($AI37=設定!$B$6,設定!$B$6&lt;&gt;"")</xm:f>
            <x14:dxf>
              <fill>
                <patternFill>
                  <bgColor rgb="FFF1E5DB"/>
                </patternFill>
              </fill>
            </x14:dxf>
          </x14:cfRule>
          <x14:cfRule type="expression" priority="344" id="{A5BE195C-A235-6C42-8C93-9842A64013C9}">
            <xm:f>AND($AI37=設定!$B$5,設定!$B$5&lt;&gt;"")</xm:f>
            <x14:dxf>
              <fill>
                <patternFill>
                  <bgColor rgb="FFFFCCCC"/>
                </patternFill>
              </fill>
            </x14:dxf>
          </x14:cfRule>
          <x14:cfRule type="expression" priority="339" id="{65224CFD-30E3-564D-B39D-8E4BFEB844CD}">
            <xm:f>AND($AI37=設定!$B$10,設定!$B$10&lt;&gt;"")</xm:f>
            <x14:dxf>
              <fill>
                <patternFill>
                  <bgColor rgb="FFDDFFCC"/>
                </patternFill>
              </fill>
            </x14:dxf>
          </x14:cfRule>
          <xm:sqref>AH37:AI125</xm:sqref>
        </x14:conditionalFormatting>
        <x14:conditionalFormatting xmlns:xm="http://schemas.microsoft.com/office/excel/2006/main">
          <x14:cfRule type="expression" priority="315" id="{9F807F8F-A894-2844-8BFE-FBD47A1F63FC}">
            <xm:f>AND($AK37=設定!$B$16,設定!$B$16&lt;&gt;"")</xm:f>
            <x14:dxf>
              <fill>
                <patternFill>
                  <bgColor rgb="FFEECCFF"/>
                </patternFill>
              </fill>
            </x14:dxf>
          </x14:cfRule>
          <x14:cfRule type="expression" priority="320" id="{C18FC4A5-B175-7541-913E-3C36C1742C8A}">
            <xm:f>AND($AK37=設定!$B$11,設定!$B$11&lt;&gt;"")</xm:f>
            <x14:dxf>
              <fill>
                <patternFill>
                  <bgColor rgb="FFCCFFDD"/>
                </patternFill>
              </fill>
            </x14:dxf>
          </x14:cfRule>
          <x14:cfRule type="expression" priority="312" id="{E65306F9-C00A-B548-8D8B-E37BB2F8DF3B}">
            <xm:f>AND($AK37=設定!$B$19,設定!$B$19&lt;&gt;"")</xm:f>
            <x14:dxf>
              <fill>
                <patternFill>
                  <bgColor rgb="FFFFCCDD"/>
                </patternFill>
              </fill>
            </x14:dxf>
          </x14:cfRule>
          <x14:cfRule type="expression" priority="313" id="{BE338C97-0C8A-EA43-B090-8592F58A8CAA}">
            <xm:f>AND($AK37=設定!$B$18,設定!$B$18&lt;&gt;"")</xm:f>
            <x14:dxf>
              <fill>
                <patternFill>
                  <bgColor rgb="FFF7D4EB"/>
                </patternFill>
              </fill>
            </x14:dxf>
          </x14:cfRule>
          <x14:cfRule type="expression" priority="314" id="{BC144795-A782-F54B-9B41-DD1AB1BF0980}">
            <xm:f>AND($AK37=設定!$B$17,設定!$B$17&lt;&gt;"")</xm:f>
            <x14:dxf>
              <fill>
                <patternFill>
                  <bgColor rgb="FFFFCCFF"/>
                </patternFill>
              </fill>
            </x14:dxf>
          </x14:cfRule>
          <x14:cfRule type="expression" priority="321" id="{54078C49-D00F-194D-877E-074F7F90AC23}">
            <xm:f>AND($AK37=設定!$B$10,設定!$B$10&lt;&gt;"")</xm:f>
            <x14:dxf>
              <fill>
                <patternFill>
                  <bgColor rgb="FFDDFFCC"/>
                </patternFill>
              </fill>
            </x14:dxf>
          </x14:cfRule>
          <x14:cfRule type="expression" priority="316" id="{9190E360-FD41-434A-8FF7-A184F2D3B029}">
            <xm:f>AND($AK37=設定!$B$15,設定!$B$15&lt;&gt;"")</xm:f>
            <x14:dxf>
              <fill>
                <patternFill>
                  <bgColor rgb="FFD6D6F5"/>
                </patternFill>
              </fill>
            </x14:dxf>
          </x14:cfRule>
          <x14:cfRule type="expression" priority="317" id="{02BC6285-C12E-5548-ACE2-699F28AA3337}">
            <xm:f>AND($AK37=設定!$B$14,設定!$B$14&lt;&gt;"")</xm:f>
            <x14:dxf>
              <fill>
                <patternFill>
                  <bgColor rgb="FFCCDDFF"/>
                </patternFill>
              </fill>
            </x14:dxf>
          </x14:cfRule>
          <x14:cfRule type="expression" priority="318" id="{812912E0-5772-9540-B722-8A1522761009}">
            <xm:f>AND($AK37=設定!$B$13,設定!$B$13&lt;&gt;"")</xm:f>
            <x14:dxf>
              <fill>
                <patternFill>
                  <bgColor rgb="FFCCEEFF"/>
                </patternFill>
              </fill>
            </x14:dxf>
          </x14:cfRule>
          <x14:cfRule type="expression" priority="322" id="{AE501E52-A264-4941-8225-4D6E0684F4BA}">
            <xm:f>AND($AK37=設定!$B$9,設定!$B$9&lt;&gt;"")</xm:f>
            <x14:dxf>
              <fill>
                <patternFill>
                  <bgColor rgb="FFEEFFCC"/>
                </patternFill>
              </fill>
            </x14:dxf>
          </x14:cfRule>
          <x14:cfRule type="expression" priority="323" id="{F3A7C41D-3424-1446-9D17-BD69F064F403}">
            <xm:f>AND($AK37=設定!$B$8,設定!$B$8&lt;&gt;"")</xm:f>
            <x14:dxf>
              <fill>
                <patternFill>
                  <bgColor rgb="FFFFFFCC"/>
                </patternFill>
              </fill>
            </x14:dxf>
          </x14:cfRule>
          <x14:cfRule type="expression" priority="319" id="{F94C8545-4C93-4D46-8D11-80D061A39494}">
            <xm:f>AND($AK37=設定!$B$12,設定!$B$12&lt;&gt;"")</xm:f>
            <x14:dxf>
              <fill>
                <patternFill>
                  <bgColor rgb="FFCFFCFC"/>
                </patternFill>
              </fill>
            </x14:dxf>
          </x14:cfRule>
          <x14:cfRule type="expression" priority="326" id="{4A421B91-393A-E14A-B918-13C2684AE24E}">
            <xm:f>AND($AK37=設定!$B$5,設定!$B$5&lt;&gt;"")</xm:f>
            <x14:dxf>
              <fill>
                <patternFill>
                  <bgColor rgb="FFFFCCCC"/>
                </patternFill>
              </fill>
            </x14:dxf>
          </x14:cfRule>
          <x14:cfRule type="expression" priority="325" id="{A98D1AEB-5ABD-D248-898D-3AE62BE43D72}">
            <xm:f>AND($AK37=設定!$B$6,設定!$B$6&lt;&gt;"")</xm:f>
            <x14:dxf>
              <fill>
                <patternFill>
                  <bgColor rgb="FFF1E5DB"/>
                </patternFill>
              </fill>
            </x14:dxf>
          </x14:cfRule>
          <x14:cfRule type="expression" priority="324" id="{5B6840A9-ABC1-B34A-9A60-29AFF1F0E737}">
            <xm:f>AND($AK37=設定!$B$7,設定!$B$7&lt;&gt;"")</xm:f>
            <x14:dxf>
              <fill>
                <patternFill>
                  <bgColor rgb="FFFFEECC"/>
                </patternFill>
              </fill>
            </x14:dxf>
          </x14:cfRule>
          <xm:sqref>AJ37:AK125</xm:sqref>
        </x14:conditionalFormatting>
        <x14:conditionalFormatting xmlns:xm="http://schemas.microsoft.com/office/excel/2006/main">
          <x14:cfRule type="expression" priority="306" id="{BA9F7A87-A9E1-F84B-8892-B613A62998A5}">
            <xm:f>AND($AM37=設定!$B$7,設定!$B$7&lt;&gt;"")</xm:f>
            <x14:dxf>
              <fill>
                <patternFill>
                  <bgColor rgb="FFFFEECC"/>
                </patternFill>
              </fill>
            </x14:dxf>
          </x14:cfRule>
          <x14:cfRule type="expression" priority="308" id="{74EFE7A7-9DE8-6048-8DE7-C4C0FA8990CA}">
            <xm:f>AND($AM37=設定!$B$5,設定!$B$5&lt;&gt;"")</xm:f>
            <x14:dxf>
              <fill>
                <patternFill>
                  <bgColor rgb="FFFFCCCC"/>
                </patternFill>
              </fill>
            </x14:dxf>
          </x14:cfRule>
          <x14:cfRule type="expression" priority="295" id="{810F5F13-7D58-7A43-B5A2-F51F303DFECE}">
            <xm:f>AND($AM37=設定!$B$18,設定!$B$18&lt;&gt;"")</xm:f>
            <x14:dxf>
              <fill>
                <patternFill>
                  <bgColor rgb="FFF7D4EB"/>
                </patternFill>
              </fill>
            </x14:dxf>
          </x14:cfRule>
          <x14:cfRule type="expression" priority="296" id="{4A3A4DED-1626-1E48-AB24-718200F47C88}">
            <xm:f>AND($AM37=設定!$B$17,設定!$B$17&lt;&gt;"")</xm:f>
            <x14:dxf>
              <fill>
                <patternFill>
                  <bgColor rgb="FFFFCCFF"/>
                </patternFill>
              </fill>
            </x14:dxf>
          </x14:cfRule>
          <x14:cfRule type="expression" priority="297" id="{8F9FE9EF-4624-7C44-A34E-53E4B0161425}">
            <xm:f>AND($AM37=設定!$B$16,設定!$B$16&lt;&gt;"")</xm:f>
            <x14:dxf>
              <fill>
                <patternFill>
                  <bgColor rgb="FFEECCFF"/>
                </patternFill>
              </fill>
            </x14:dxf>
          </x14:cfRule>
          <x14:cfRule type="expression" priority="298" id="{746FF1B6-62B5-1E4C-8DE3-2502E8E1F3ED}">
            <xm:f>AND($AM37=設定!$B$15,設定!$B$15&lt;&gt;"")</xm:f>
            <x14:dxf>
              <fill>
                <patternFill>
                  <bgColor rgb="FFD6D6F5"/>
                </patternFill>
              </fill>
            </x14:dxf>
          </x14:cfRule>
          <x14:cfRule type="expression" priority="299" id="{8825A2D2-28F1-694E-9D20-0C9CB68AFB47}">
            <xm:f>AND($AM37=設定!$B$14,設定!$B$14&lt;&gt;"")</xm:f>
            <x14:dxf>
              <fill>
                <patternFill>
                  <bgColor rgb="FFCCDDFF"/>
                </patternFill>
              </fill>
            </x14:dxf>
          </x14:cfRule>
          <x14:cfRule type="expression" priority="300" id="{50E166BA-8D3D-134A-A572-04EC6034A7BC}">
            <xm:f>AND($AM37=設定!$B$13,設定!$B$13&lt;&gt;"")</xm:f>
            <x14:dxf>
              <fill>
                <patternFill>
                  <bgColor rgb="FFCCEEFF"/>
                </patternFill>
              </fill>
            </x14:dxf>
          </x14:cfRule>
          <x14:cfRule type="expression" priority="301" id="{CCD0129E-2862-6D49-BCBC-2E6960B9F0F9}">
            <xm:f>AND($AM37=設定!$B$12,設定!$B$12&lt;&gt;"")</xm:f>
            <x14:dxf>
              <fill>
                <patternFill>
                  <bgColor rgb="FFCFFCFC"/>
                </patternFill>
              </fill>
            </x14:dxf>
          </x14:cfRule>
          <x14:cfRule type="expression" priority="302" id="{3668B712-85DB-CE40-A333-A4251A3BFFED}">
            <xm:f>AND($AM37=設定!$B$11,設定!$B$11&lt;&gt;"")</xm:f>
            <x14:dxf>
              <fill>
                <patternFill>
                  <bgColor rgb="FFCCFFDD"/>
                </patternFill>
              </fill>
            </x14:dxf>
          </x14:cfRule>
          <x14:cfRule type="expression" priority="303" id="{9283A4D7-2CC5-3345-AD7D-9786FA851160}">
            <xm:f>AND($AM37=設定!$B$10,設定!$B$10&lt;&gt;"")</xm:f>
            <x14:dxf>
              <fill>
                <patternFill>
                  <bgColor rgb="FFDDFFCC"/>
                </patternFill>
              </fill>
            </x14:dxf>
          </x14:cfRule>
          <x14:cfRule type="expression" priority="304" id="{EE180853-7EFE-1C43-BEE9-E69F915E9728}">
            <xm:f>AND($AM37=設定!$B$9,設定!$B$9&lt;&gt;"")</xm:f>
            <x14:dxf>
              <fill>
                <patternFill>
                  <bgColor rgb="FFEEFFCC"/>
                </patternFill>
              </fill>
            </x14:dxf>
          </x14:cfRule>
          <x14:cfRule type="expression" priority="305" id="{B867087E-037B-1540-8523-3EDE7C1871C8}">
            <xm:f>AND($AM37=設定!$B$8,設定!$B$8&lt;&gt;"")</xm:f>
            <x14:dxf>
              <fill>
                <patternFill>
                  <bgColor rgb="FFFFFFCC"/>
                </patternFill>
              </fill>
            </x14:dxf>
          </x14:cfRule>
          <x14:cfRule type="expression" priority="307" id="{11937AA7-78D6-CF4D-A398-E03B67E4B122}">
            <xm:f>AND($AM37=設定!$B$6,設定!$B$6&lt;&gt;"")</xm:f>
            <x14:dxf>
              <fill>
                <patternFill>
                  <bgColor rgb="FFF1E5DB"/>
                </patternFill>
              </fill>
            </x14:dxf>
          </x14:cfRule>
          <x14:cfRule type="expression" priority="294" id="{6A75B167-EDEA-F447-85D7-C4FE9931C592}">
            <xm:f>AND($AM37=設定!$B$19,設定!$B$19&lt;&gt;"")</xm:f>
            <x14:dxf>
              <fill>
                <patternFill>
                  <bgColor rgb="FFFFCCDD"/>
                </patternFill>
              </fill>
            </x14:dxf>
          </x14:cfRule>
          <xm:sqref>AL37:AM125</xm:sqref>
        </x14:conditionalFormatting>
        <x14:conditionalFormatting xmlns:xm="http://schemas.microsoft.com/office/excel/2006/main">
          <x14:cfRule type="expression" priority="288" id="{4C110F8F-299D-D84D-A326-6C8957CEDFAA}">
            <xm:f>AND($AO37=設定!$B$7,設定!$B$7&lt;&gt;"")</xm:f>
            <x14:dxf>
              <fill>
                <patternFill>
                  <bgColor rgb="FFFFEECC"/>
                </patternFill>
              </fill>
            </x14:dxf>
          </x14:cfRule>
          <x14:cfRule type="expression" priority="289" id="{AF845019-BE21-5644-876B-803780B70A6D}">
            <xm:f>AND($AO37=設定!$B$6,設定!$B$6&lt;&gt;"")</xm:f>
            <x14:dxf>
              <fill>
                <patternFill>
                  <bgColor rgb="FFF1E5DB"/>
                </patternFill>
              </fill>
            </x14:dxf>
          </x14:cfRule>
          <x14:cfRule type="expression" priority="290" id="{53EF585A-3B98-7344-8E4B-E98C99B33DE9}">
            <xm:f>AND($AO37=設定!$B$5,設定!$B$5&lt;&gt;"")</xm:f>
            <x14:dxf>
              <fill>
                <patternFill>
                  <bgColor rgb="FFFFCCCC"/>
                </patternFill>
              </fill>
            </x14:dxf>
          </x14:cfRule>
          <x14:cfRule type="expression" priority="287" id="{BD9F1759-BFE3-6D4F-A56E-A551EFD390A5}">
            <xm:f>AND($AO37=設定!$B$8,設定!$B$8&lt;&gt;"")</xm:f>
            <x14:dxf>
              <fill>
                <patternFill>
                  <bgColor rgb="FFFFFFCC"/>
                </patternFill>
              </fill>
            </x14:dxf>
          </x14:cfRule>
          <x14:cfRule type="expression" priority="284" id="{6868DCBF-F6FC-C24D-B492-488EED0AB641}">
            <xm:f>AND($AO37=設定!$B$11,設定!$B$11&lt;&gt;"")</xm:f>
            <x14:dxf>
              <fill>
                <patternFill>
                  <bgColor rgb="FFCCFFDD"/>
                </patternFill>
              </fill>
            </x14:dxf>
          </x14:cfRule>
          <x14:cfRule type="expression" priority="283" id="{2BC33A31-AF89-3E4D-AEDB-19F6982FAA85}">
            <xm:f>AND($AO37=設定!$B$12,設定!$B$12&lt;&gt;"")</xm:f>
            <x14:dxf>
              <fill>
                <patternFill>
                  <bgColor rgb="FFCFFCFC"/>
                </patternFill>
              </fill>
            </x14:dxf>
          </x14:cfRule>
          <x14:cfRule type="expression" priority="282" id="{C5135E29-0597-CD46-B01D-2DC5510CD963}">
            <xm:f>AND($AO37=設定!$B$13,設定!$B$13&lt;&gt;"")</xm:f>
            <x14:dxf>
              <fill>
                <patternFill>
                  <bgColor rgb="FFCCEEFF"/>
                </patternFill>
              </fill>
            </x14:dxf>
          </x14:cfRule>
          <x14:cfRule type="expression" priority="281" id="{5D2E85EE-30E1-7347-85A9-C033A16A90F6}">
            <xm:f>AND($AO37=設定!$B$14,設定!$B$14&lt;&gt;"")</xm:f>
            <x14:dxf>
              <fill>
                <patternFill>
                  <bgColor rgb="FFCCDDFF"/>
                </patternFill>
              </fill>
            </x14:dxf>
          </x14:cfRule>
          <x14:cfRule type="expression" priority="280" id="{E7712393-79EE-804A-B755-97648A5C3D6B}">
            <xm:f>AND($AO37=設定!$B$15,設定!$B$15&lt;&gt;"")</xm:f>
            <x14:dxf>
              <fill>
                <patternFill>
                  <bgColor rgb="FFD6D6F5"/>
                </patternFill>
              </fill>
            </x14:dxf>
          </x14:cfRule>
          <x14:cfRule type="expression" priority="279" id="{A7C0991A-0263-9D4D-BC51-5BAF5F5EA01C}">
            <xm:f>AND($AO37=設定!$B$16,設定!$B$16&lt;&gt;"")</xm:f>
            <x14:dxf>
              <fill>
                <patternFill>
                  <bgColor rgb="FFEECCFF"/>
                </patternFill>
              </fill>
            </x14:dxf>
          </x14:cfRule>
          <x14:cfRule type="expression" priority="278" id="{045E47CB-E13F-6546-802F-C28D9CF7B436}">
            <xm:f>AND($AO37=設定!$B$17,設定!$B$17&lt;&gt;"")</xm:f>
            <x14:dxf>
              <fill>
                <patternFill>
                  <bgColor rgb="FFFFCCFF"/>
                </patternFill>
              </fill>
            </x14:dxf>
          </x14:cfRule>
          <x14:cfRule type="expression" priority="277" id="{0CCB5F3E-F179-5244-8101-D6B2E0FB74F0}">
            <xm:f>AND($AO37=設定!$B$18,設定!$B$18&lt;&gt;"")</xm:f>
            <x14:dxf>
              <fill>
                <patternFill>
                  <bgColor rgb="FFF7D4EB"/>
                </patternFill>
              </fill>
            </x14:dxf>
          </x14:cfRule>
          <x14:cfRule type="expression" priority="276" id="{6586951E-656B-A745-BFA7-A01888A1A36A}">
            <xm:f>AND($AO37=設定!$B$19,設定!$B$19&lt;&gt;"")</xm:f>
            <x14:dxf>
              <fill>
                <patternFill>
                  <bgColor rgb="FFFFCCDD"/>
                </patternFill>
              </fill>
            </x14:dxf>
          </x14:cfRule>
          <x14:cfRule type="expression" priority="285" id="{C9FE6E2F-9379-5144-BCAD-8619B8DFB266}">
            <xm:f>AND($AO37=設定!$B$10,設定!$B$10&lt;&gt;"")</xm:f>
            <x14:dxf>
              <fill>
                <patternFill>
                  <bgColor rgb="FFDDFFCC"/>
                </patternFill>
              </fill>
            </x14:dxf>
          </x14:cfRule>
          <x14:cfRule type="expression" priority="286" id="{D2952E3E-52D5-004E-B51E-66BBECFBD28B}">
            <xm:f>AND($AO37=設定!$B$9,設定!$B$9&lt;&gt;"")</xm:f>
            <x14:dxf>
              <fill>
                <patternFill>
                  <bgColor rgb="FFEEFFCC"/>
                </patternFill>
              </fill>
            </x14:dxf>
          </x14:cfRule>
          <xm:sqref>AN37:AO125</xm:sqref>
        </x14:conditionalFormatting>
        <x14:conditionalFormatting xmlns:xm="http://schemas.microsoft.com/office/excel/2006/main">
          <x14:cfRule type="expression" priority="258" id="{D1CEBBC2-AF42-6E42-8595-6DFCE357B824}">
            <xm:f>AND($AQ37=設定!$B$19,設定!$B$19&lt;&gt;"")</xm:f>
            <x14:dxf>
              <fill>
                <patternFill>
                  <bgColor rgb="FFFFCCDD"/>
                </patternFill>
              </fill>
            </x14:dxf>
          </x14:cfRule>
          <x14:cfRule type="expression" priority="259" id="{56DE7EB5-4E7D-4E47-B435-6D1F2C872F26}">
            <xm:f>AND($AQ37=設定!$B$18,設定!$B$18&lt;&gt;"")</xm:f>
            <x14:dxf>
              <fill>
                <patternFill>
                  <bgColor rgb="FFF7D4EB"/>
                </patternFill>
              </fill>
            </x14:dxf>
          </x14:cfRule>
          <x14:cfRule type="expression" priority="260" id="{C1E9584E-B6E4-E441-8797-B8FC3C8409E6}">
            <xm:f>AND($AQ37=設定!$B$17,設定!$B$17&lt;&gt;"")</xm:f>
            <x14:dxf>
              <fill>
                <patternFill>
                  <bgColor rgb="FFFFCCFF"/>
                </patternFill>
              </fill>
            </x14:dxf>
          </x14:cfRule>
          <x14:cfRule type="expression" priority="261" id="{863F4FC4-72EE-5646-BC4C-76F68C042730}">
            <xm:f>AND($AQ37=設定!$B$16,設定!$B$16&lt;&gt;"")</xm:f>
            <x14:dxf>
              <fill>
                <patternFill>
                  <bgColor rgb="FFEECCFF"/>
                </patternFill>
              </fill>
            </x14:dxf>
          </x14:cfRule>
          <x14:cfRule type="expression" priority="262" id="{09DC698C-07EC-4145-9E9D-5ABB3DF2C6BB}">
            <xm:f>AND($AQ37=設定!$B$15,設定!$B$15&lt;&gt;"")</xm:f>
            <x14:dxf>
              <fill>
                <patternFill>
                  <bgColor rgb="FFD6D6F5"/>
                </patternFill>
              </fill>
            </x14:dxf>
          </x14:cfRule>
          <x14:cfRule type="expression" priority="263" id="{CCF4A8A2-106A-8C45-95A7-C7953A4A6E94}">
            <xm:f>AND($AQ37=設定!$B$14,設定!$B$14&lt;&gt;"")</xm:f>
            <x14:dxf>
              <fill>
                <patternFill>
                  <bgColor rgb="FFCCDDFF"/>
                </patternFill>
              </fill>
            </x14:dxf>
          </x14:cfRule>
          <x14:cfRule type="expression" priority="272" id="{12FA8219-6340-CE45-A326-6391B5842DD2}">
            <xm:f>AND($AQ37=設定!$B$5,設定!$B$5&lt;&gt;"")</xm:f>
            <x14:dxf>
              <fill>
                <patternFill>
                  <bgColor rgb="FFFFCCCC"/>
                </patternFill>
              </fill>
            </x14:dxf>
          </x14:cfRule>
          <x14:cfRule type="expression" priority="265" id="{A4108B76-51D7-2B4C-BFC5-C548A5D1E50B}">
            <xm:f>AND($AQ37=設定!$B$12,設定!$B$12&lt;&gt;"")</xm:f>
            <x14:dxf>
              <fill>
                <patternFill>
                  <bgColor rgb="FFCFFCFC"/>
                </patternFill>
              </fill>
            </x14:dxf>
          </x14:cfRule>
          <x14:cfRule type="expression" priority="271" id="{4D7DD1FE-50C0-B54D-988E-FF093823D707}">
            <xm:f>AND($AQ37=設定!$B$6,設定!$B$6&lt;&gt;"")</xm:f>
            <x14:dxf>
              <fill>
                <patternFill>
                  <bgColor rgb="FFF1E5DB"/>
                </patternFill>
              </fill>
            </x14:dxf>
          </x14:cfRule>
          <x14:cfRule type="expression" priority="270" id="{F34F655C-21C6-C24B-BB2A-D5718460241C}">
            <xm:f>AND($AQ37=設定!$B$7,設定!$B$7&lt;&gt;"")</xm:f>
            <x14:dxf>
              <fill>
                <patternFill>
                  <bgColor rgb="FFFFEECC"/>
                </patternFill>
              </fill>
            </x14:dxf>
          </x14:cfRule>
          <x14:cfRule type="expression" priority="269" id="{C0DF212B-B38F-514F-934F-890AB36809C3}">
            <xm:f>AND($AQ37=設定!$B$8,設定!$B$8&lt;&gt;"")</xm:f>
            <x14:dxf>
              <fill>
                <patternFill>
                  <bgColor rgb="FFFFFFCC"/>
                </patternFill>
              </fill>
            </x14:dxf>
          </x14:cfRule>
          <x14:cfRule type="expression" priority="268" id="{E4AB6DA8-9008-2A40-8089-59CBD3798D23}">
            <xm:f>AND($AQ37=設定!$B$9,設定!$B$9&lt;&gt;"")</xm:f>
            <x14:dxf>
              <fill>
                <patternFill>
                  <bgColor rgb="FFEEFFCC"/>
                </patternFill>
              </fill>
            </x14:dxf>
          </x14:cfRule>
          <x14:cfRule type="expression" priority="267" id="{1A4534FF-0FD4-7D44-AB4B-59A2813C879C}">
            <xm:f>AND($AQ37=設定!$B$10,設定!$B$10&lt;&gt;"")</xm:f>
            <x14:dxf>
              <fill>
                <patternFill>
                  <bgColor rgb="FFDDFFCC"/>
                </patternFill>
              </fill>
            </x14:dxf>
          </x14:cfRule>
          <x14:cfRule type="expression" priority="266" id="{C8B2B57C-BE44-4544-9BF7-E1EBDFB4ACCC}">
            <xm:f>AND($AQ37=設定!$B$11,設定!$B$11&lt;&gt;"")</xm:f>
            <x14:dxf>
              <fill>
                <patternFill>
                  <bgColor rgb="FFCCFFDD"/>
                </patternFill>
              </fill>
            </x14:dxf>
          </x14:cfRule>
          <x14:cfRule type="expression" priority="264" id="{5F51490A-41B2-3344-B515-64C5A2F64525}">
            <xm:f>AND($AQ37=設定!$B$13,設定!$B$13&lt;&gt;"")</xm:f>
            <x14:dxf>
              <fill>
                <patternFill>
                  <bgColor rgb="FFCCEEFF"/>
                </patternFill>
              </fill>
            </x14:dxf>
          </x14:cfRule>
          <xm:sqref>AP37:AQ125</xm:sqref>
        </x14:conditionalFormatting>
        <x14:conditionalFormatting xmlns:xm="http://schemas.microsoft.com/office/excel/2006/main">
          <x14:cfRule type="expression" priority="250" id="{5F4EF647-BD14-334F-854F-CD6A35C23792}">
            <xm:f>AND($AS37=設定!$B$9,設定!$B$9&lt;&gt;"")</xm:f>
            <x14:dxf>
              <fill>
                <patternFill>
                  <bgColor rgb="FFEEFFCC"/>
                </patternFill>
              </fill>
            </x14:dxf>
          </x14:cfRule>
          <x14:cfRule type="expression" priority="253" id="{CB736A13-0C4B-AE4B-A9AB-2042B3B2FD56}">
            <xm:f>AND($AS37=設定!$B$6,設定!$B$6&lt;&gt;"")</xm:f>
            <x14:dxf>
              <fill>
                <patternFill>
                  <bgColor rgb="FFF1E5DB"/>
                </patternFill>
              </fill>
            </x14:dxf>
          </x14:cfRule>
          <x14:cfRule type="expression" priority="240" id="{698DCEBD-FEC1-0F4B-9556-261F7693DF4C}">
            <xm:f>AND($AS37=設定!$B$19,設定!$B$19&lt;&gt;"")</xm:f>
            <x14:dxf>
              <fill>
                <patternFill>
                  <bgColor rgb="FFFFCCDD"/>
                </patternFill>
              </fill>
            </x14:dxf>
          </x14:cfRule>
          <x14:cfRule type="expression" priority="241" id="{C96B4AEF-D094-BF4B-8814-B2EF964D178C}">
            <xm:f>AND($AS37=設定!$B$18,設定!$B$18&lt;&gt;"")</xm:f>
            <x14:dxf>
              <fill>
                <patternFill>
                  <bgColor rgb="FFF7D4EB"/>
                </patternFill>
              </fill>
            </x14:dxf>
          </x14:cfRule>
          <x14:cfRule type="expression" priority="242" id="{2A8F25CA-434B-024A-908A-61D407E67960}">
            <xm:f>AND($AS37=設定!$B$17,設定!$B$17&lt;&gt;"")</xm:f>
            <x14:dxf>
              <fill>
                <patternFill>
                  <bgColor rgb="FFFFCCFF"/>
                </patternFill>
              </fill>
            </x14:dxf>
          </x14:cfRule>
          <x14:cfRule type="expression" priority="243" id="{BB9A3FDA-9397-8349-A731-64BD4996178A}">
            <xm:f>AND($AS37=設定!$B$16,設定!$B$16&lt;&gt;"")</xm:f>
            <x14:dxf>
              <fill>
                <patternFill>
                  <bgColor rgb="FFEECCFF"/>
                </patternFill>
              </fill>
            </x14:dxf>
          </x14:cfRule>
          <x14:cfRule type="expression" priority="244" id="{02FE95F3-C451-DE47-B753-11C28FAF5643}">
            <xm:f>AND($AS37=設定!$B$15,設定!$B$15&lt;&gt;"")</xm:f>
            <x14:dxf>
              <fill>
                <patternFill>
                  <bgColor rgb="FFD6D6F5"/>
                </patternFill>
              </fill>
            </x14:dxf>
          </x14:cfRule>
          <x14:cfRule type="expression" priority="245" id="{621C7238-257A-8541-AAEF-D3CA31DC1FCB}">
            <xm:f>AND($AS37=設定!$B$14,設定!$B$14&lt;&gt;"")</xm:f>
            <x14:dxf>
              <fill>
                <patternFill>
                  <bgColor rgb="FFCCDDFF"/>
                </patternFill>
              </fill>
            </x14:dxf>
          </x14:cfRule>
          <x14:cfRule type="expression" priority="249" id="{705B0542-0CDD-D54E-B160-7A95B20E41A1}">
            <xm:f>AND($AS37=設定!$B$10,設定!$B$10&lt;&gt;"")</xm:f>
            <x14:dxf>
              <fill>
                <patternFill>
                  <bgColor rgb="FFDDFFCC"/>
                </patternFill>
              </fill>
            </x14:dxf>
          </x14:cfRule>
          <x14:cfRule type="expression" priority="246" id="{65AF20B2-F215-EE48-B9E6-9A4AA27D9BA1}">
            <xm:f>AND($AS37=設定!$B$13,設定!$B$13&lt;&gt;"")</xm:f>
            <x14:dxf>
              <fill>
                <patternFill>
                  <bgColor rgb="FFCCEEFF"/>
                </patternFill>
              </fill>
            </x14:dxf>
          </x14:cfRule>
          <x14:cfRule type="expression" priority="247" id="{0645E217-A60F-5C4A-A235-6E6354B2DB50}">
            <xm:f>AND($AS37=設定!$B$12,設定!$B$12&lt;&gt;"")</xm:f>
            <x14:dxf>
              <fill>
                <patternFill>
                  <bgColor rgb="FFCFFCFC"/>
                </patternFill>
              </fill>
            </x14:dxf>
          </x14:cfRule>
          <x14:cfRule type="expression" priority="248" id="{BC633C56-D05C-304A-A3CA-FAB6898D7351}">
            <xm:f>AND($AS37=設定!$B$11,設定!$B$11&lt;&gt;"")</xm:f>
            <x14:dxf>
              <fill>
                <patternFill>
                  <bgColor rgb="FFCCFFDD"/>
                </patternFill>
              </fill>
            </x14:dxf>
          </x14:cfRule>
          <x14:cfRule type="expression" priority="254" id="{B958885A-0251-A043-B1F4-CCE5BA5915DB}">
            <xm:f>AND($AS37=設定!$B$5,設定!$B$5&lt;&gt;"")</xm:f>
            <x14:dxf>
              <fill>
                <patternFill>
                  <bgColor rgb="FFFFCCCC"/>
                </patternFill>
              </fill>
            </x14:dxf>
          </x14:cfRule>
          <x14:cfRule type="expression" priority="252" id="{3ED9511B-4E51-0544-AD7B-4909BE0509D1}">
            <xm:f>AND($AS37=設定!$B$7,設定!$B$7&lt;&gt;"")</xm:f>
            <x14:dxf>
              <fill>
                <patternFill>
                  <bgColor rgb="FFFFEECC"/>
                </patternFill>
              </fill>
            </x14:dxf>
          </x14:cfRule>
          <x14:cfRule type="expression" priority="251" id="{7EECB4D1-EE25-8B4A-A8D0-3C674488682E}">
            <xm:f>AND($AS37=設定!$B$8,設定!$B$8&lt;&gt;"")</xm:f>
            <x14:dxf>
              <fill>
                <patternFill>
                  <bgColor rgb="FFFFFFCC"/>
                </patternFill>
              </fill>
            </x14:dxf>
          </x14:cfRule>
          <xm:sqref>AR37:AS125</xm:sqref>
        </x14:conditionalFormatting>
        <x14:conditionalFormatting xmlns:xm="http://schemas.microsoft.com/office/excel/2006/main">
          <x14:cfRule type="expression" priority="226" id="{7835EA46-FDE1-BF42-9E88-226DE845FDDE}">
            <xm:f>AND($AU37=設定!$B$15,設定!$B$15&lt;&gt;"")</xm:f>
            <x14:dxf>
              <fill>
                <patternFill>
                  <bgColor rgb="FFD6D6F5"/>
                </patternFill>
              </fill>
            </x14:dxf>
          </x14:cfRule>
          <x14:cfRule type="expression" priority="236" id="{BB6A968A-1D1C-4147-811D-5A3969354164}">
            <xm:f>AND($AU37=設定!$B$5,設定!$B$5&lt;&gt;"")</xm:f>
            <x14:dxf>
              <fill>
                <patternFill>
                  <bgColor rgb="FFFFCCCC"/>
                </patternFill>
              </fill>
            </x14:dxf>
          </x14:cfRule>
          <x14:cfRule type="expression" priority="222" id="{EF31F804-AE04-DA48-B0AD-167A75DB3CBA}">
            <xm:f>AND($AU37=設定!$B$19,設定!$B$19&lt;&gt;"")</xm:f>
            <x14:dxf>
              <fill>
                <patternFill>
                  <bgColor rgb="FFFFCCDD"/>
                </patternFill>
              </fill>
            </x14:dxf>
          </x14:cfRule>
          <x14:cfRule type="expression" priority="223" id="{2460CCEC-6645-CA40-A0B2-9244BBA184D1}">
            <xm:f>AND($AU37=設定!$B$18,設定!$B$18&lt;&gt;"")</xm:f>
            <x14:dxf>
              <fill>
                <patternFill>
                  <bgColor rgb="FFF7D4EB"/>
                </patternFill>
              </fill>
            </x14:dxf>
          </x14:cfRule>
          <x14:cfRule type="expression" priority="224" id="{3F405069-734C-9F4A-BC7F-2EE344E6F80F}">
            <xm:f>AND($AU37=設定!$B$17,設定!$B$17&lt;&gt;"")</xm:f>
            <x14:dxf>
              <fill>
                <patternFill>
                  <bgColor rgb="FFFFCCFF"/>
                </patternFill>
              </fill>
            </x14:dxf>
          </x14:cfRule>
          <x14:cfRule type="expression" priority="225" id="{C903BBDA-4CEF-4F4E-8B68-F17E11477593}">
            <xm:f>AND($AU37=設定!$B$16,設定!$B$16&lt;&gt;"")</xm:f>
            <x14:dxf>
              <fill>
                <patternFill>
                  <bgColor rgb="FFEECCFF"/>
                </patternFill>
              </fill>
            </x14:dxf>
          </x14:cfRule>
          <x14:cfRule type="expression" priority="227" id="{D970CFCE-62BA-E149-9482-40F78C26D057}">
            <xm:f>AND($AU37=設定!$B$14,設定!$B$14&lt;&gt;"")</xm:f>
            <x14:dxf>
              <fill>
                <patternFill>
                  <bgColor rgb="FFCCDDFF"/>
                </patternFill>
              </fill>
            </x14:dxf>
          </x14:cfRule>
          <x14:cfRule type="expression" priority="228" id="{D4FE4EE3-2D1F-F94E-BE83-874AC97D80B9}">
            <xm:f>AND($AU37=設定!$B$13,設定!$B$13&lt;&gt;"")</xm:f>
            <x14:dxf>
              <fill>
                <patternFill>
                  <bgColor rgb="FFCCEEFF"/>
                </patternFill>
              </fill>
            </x14:dxf>
          </x14:cfRule>
          <x14:cfRule type="expression" priority="229" id="{5CF7D122-E1CA-9C4F-B22C-BA01A2F7B7DD}">
            <xm:f>AND($AU37=設定!$B$12,設定!$B$12&lt;&gt;"")</xm:f>
            <x14:dxf>
              <fill>
                <patternFill>
                  <bgColor rgb="FFCFFCFC"/>
                </patternFill>
              </fill>
            </x14:dxf>
          </x14:cfRule>
          <x14:cfRule type="expression" priority="230" id="{0F2AE7C5-1925-FD44-A235-786F4C94E75A}">
            <xm:f>AND($AU37=設定!$B$11,設定!$B$11&lt;&gt;"")</xm:f>
            <x14:dxf>
              <fill>
                <patternFill>
                  <bgColor rgb="FFCCFFDD"/>
                </patternFill>
              </fill>
            </x14:dxf>
          </x14:cfRule>
          <x14:cfRule type="expression" priority="231" id="{D1F77E2A-295E-3645-B404-3676F4B8F147}">
            <xm:f>AND($AU37=設定!$B$10,設定!$B$10&lt;&gt;"")</xm:f>
            <x14:dxf>
              <fill>
                <patternFill>
                  <bgColor rgb="FFDDFFCC"/>
                </patternFill>
              </fill>
            </x14:dxf>
          </x14:cfRule>
          <x14:cfRule type="expression" priority="232" id="{B0324ABB-1674-3443-B3C1-B256653745D3}">
            <xm:f>AND($AU37=設定!$B$9,設定!$B$9&lt;&gt;"")</xm:f>
            <x14:dxf>
              <fill>
                <patternFill>
                  <bgColor rgb="FFEEFFCC"/>
                </patternFill>
              </fill>
            </x14:dxf>
          </x14:cfRule>
          <x14:cfRule type="expression" priority="233" id="{B2C50AAB-3B81-ED4B-B329-06D3F745216D}">
            <xm:f>AND($AU37=設定!$B$8,設定!$B$8&lt;&gt;"")</xm:f>
            <x14:dxf>
              <fill>
                <patternFill>
                  <bgColor rgb="FFFFFFCC"/>
                </patternFill>
              </fill>
            </x14:dxf>
          </x14:cfRule>
          <x14:cfRule type="expression" priority="234" id="{C93B17B5-34E6-4D4E-8EA2-ADCEA572B52B}">
            <xm:f>AND($AU37=設定!$B$7,設定!$B$7&lt;&gt;"")</xm:f>
            <x14:dxf>
              <fill>
                <patternFill>
                  <bgColor rgb="FFFFEECC"/>
                </patternFill>
              </fill>
            </x14:dxf>
          </x14:cfRule>
          <x14:cfRule type="expression" priority="235" id="{D32CAAAF-B317-8146-B9D8-8AD02412FD53}">
            <xm:f>AND($AU37=設定!$B$6,設定!$B$6&lt;&gt;"")</xm:f>
            <x14:dxf>
              <fill>
                <patternFill>
                  <bgColor rgb="FFF1E5DB"/>
                </patternFill>
              </fill>
            </x14:dxf>
          </x14:cfRule>
          <xm:sqref>AT37:AU125</xm:sqref>
        </x14:conditionalFormatting>
        <x14:conditionalFormatting xmlns:xm="http://schemas.microsoft.com/office/excel/2006/main">
          <x14:cfRule type="expression" priority="218" id="{92A2F7B4-15CC-F846-9A71-55558E6FADB8}">
            <xm:f>AND($AW37=設定!$B$5,設定!$B$5&lt;&gt;"")</xm:f>
            <x14:dxf>
              <fill>
                <patternFill>
                  <bgColor rgb="FFFFCCCC"/>
                </patternFill>
              </fill>
            </x14:dxf>
          </x14:cfRule>
          <x14:cfRule type="expression" priority="217" id="{DE29E07F-1915-1949-BCE0-A3A82437FC1E}">
            <xm:f>AND($AW37=設定!$B$6,設定!$B$6&lt;&gt;"")</xm:f>
            <x14:dxf>
              <fill>
                <patternFill>
                  <bgColor rgb="FFF1E5DB"/>
                </patternFill>
              </fill>
            </x14:dxf>
          </x14:cfRule>
          <x14:cfRule type="expression" priority="216" id="{5CE5F2B2-C916-B944-B021-2472D4EEA08A}">
            <xm:f>AND($AW37=設定!$B$7,設定!$B$7&lt;&gt;"")</xm:f>
            <x14:dxf>
              <fill>
                <patternFill>
                  <bgColor rgb="FFFFEECC"/>
                </patternFill>
              </fill>
            </x14:dxf>
          </x14:cfRule>
          <x14:cfRule type="expression" priority="215" id="{33536921-93E2-3D4A-AA55-713CC11B6EC8}">
            <xm:f>AND($AW37=設定!$B$8,設定!$B$8&lt;&gt;"")</xm:f>
            <x14:dxf>
              <fill>
                <patternFill>
                  <bgColor rgb="FFFFFFCC"/>
                </patternFill>
              </fill>
            </x14:dxf>
          </x14:cfRule>
          <x14:cfRule type="expression" priority="214" id="{9136DA3D-0F56-E640-86A7-9ED947557DB6}">
            <xm:f>AND($AW37=設定!$B$9,設定!$B$9&lt;&gt;"")</xm:f>
            <x14:dxf>
              <fill>
                <patternFill>
                  <bgColor rgb="FFEEFFCC"/>
                </patternFill>
              </fill>
            </x14:dxf>
          </x14:cfRule>
          <x14:cfRule type="expression" priority="204" id="{A0F364EF-1C65-A647-BBBF-775E53F100F9}">
            <xm:f>AND($AW37=設定!$B$19,設定!$B$19&lt;&gt;"")</xm:f>
            <x14:dxf>
              <fill>
                <patternFill>
                  <bgColor rgb="FFFFCCDD"/>
                </patternFill>
              </fill>
            </x14:dxf>
          </x14:cfRule>
          <x14:cfRule type="expression" priority="212" id="{3B0F4728-68D9-8545-9905-0CFB781617C0}">
            <xm:f>AND($AW37=設定!$B$11,設定!$B$11&lt;&gt;"")</xm:f>
            <x14:dxf>
              <fill>
                <patternFill>
                  <bgColor rgb="FFCCFFDD"/>
                </patternFill>
              </fill>
            </x14:dxf>
          </x14:cfRule>
          <x14:cfRule type="expression" priority="211" id="{28CF9359-FCC3-334B-AAD9-85D606CBF8B0}">
            <xm:f>AND($AW37=設定!$B$12,設定!$B$12&lt;&gt;"")</xm:f>
            <x14:dxf>
              <fill>
                <patternFill>
                  <bgColor rgb="FFCFFCFC"/>
                </patternFill>
              </fill>
            </x14:dxf>
          </x14:cfRule>
          <x14:cfRule type="expression" priority="210" id="{F82DE4C7-9088-DA43-B770-67CF84AA8767}">
            <xm:f>AND($AW37=設定!$B$13,設定!$B$13&lt;&gt;"")</xm:f>
            <x14:dxf>
              <fill>
                <patternFill>
                  <bgColor rgb="FFCCEEFF"/>
                </patternFill>
              </fill>
            </x14:dxf>
          </x14:cfRule>
          <x14:cfRule type="expression" priority="209" id="{71392A98-653E-3343-BD7B-26AF7F1F8258}">
            <xm:f>AND($AW37=設定!$B$14,設定!$B$14&lt;&gt;"")</xm:f>
            <x14:dxf>
              <fill>
                <patternFill>
                  <bgColor rgb="FFCCDDFF"/>
                </patternFill>
              </fill>
            </x14:dxf>
          </x14:cfRule>
          <x14:cfRule type="expression" priority="208" id="{44922C57-B01D-5040-8997-C273057F17D7}">
            <xm:f>AND($AW37=設定!$B$15,設定!$B$15&lt;&gt;"")</xm:f>
            <x14:dxf>
              <fill>
                <patternFill>
                  <bgColor rgb="FFD6D6F5"/>
                </patternFill>
              </fill>
            </x14:dxf>
          </x14:cfRule>
          <x14:cfRule type="expression" priority="207" id="{66E250AB-2C77-8843-8EBE-EA70517B784E}">
            <xm:f>AND($AW37=設定!$B$16,設定!$B$16&lt;&gt;"")</xm:f>
            <x14:dxf>
              <fill>
                <patternFill>
                  <bgColor rgb="FFEECCFF"/>
                </patternFill>
              </fill>
            </x14:dxf>
          </x14:cfRule>
          <x14:cfRule type="expression" priority="206" id="{DD5D73C6-7E1A-4347-964C-039029CBA11F}">
            <xm:f>AND($AW37=設定!$B$17,設定!$B$17&lt;&gt;"")</xm:f>
            <x14:dxf>
              <fill>
                <patternFill>
                  <bgColor rgb="FFFFCCFF"/>
                </patternFill>
              </fill>
            </x14:dxf>
          </x14:cfRule>
          <x14:cfRule type="expression" priority="205" id="{6F2EFF86-7329-D943-86B5-16557025EEB1}">
            <xm:f>AND($AW37=設定!$B$18,設定!$B$18&lt;&gt;"")</xm:f>
            <x14:dxf>
              <fill>
                <patternFill>
                  <bgColor rgb="FFF7D4EB"/>
                </patternFill>
              </fill>
            </x14:dxf>
          </x14:cfRule>
          <x14:cfRule type="expression" priority="213" id="{DA4331D2-936C-364C-A47B-B870676C073E}">
            <xm:f>AND($AW37=設定!$B$10,設定!$B$10&lt;&gt;"")</xm:f>
            <x14:dxf>
              <fill>
                <patternFill>
                  <bgColor rgb="FFDDFFCC"/>
                </patternFill>
              </fill>
            </x14:dxf>
          </x14:cfRule>
          <xm:sqref>AV37:AW125</xm:sqref>
        </x14:conditionalFormatting>
        <x14:conditionalFormatting xmlns:xm="http://schemas.microsoft.com/office/excel/2006/main">
          <x14:cfRule type="expression" priority="200" id="{7341D3BF-F3F6-B347-9C1C-FDD3250CA178}">
            <xm:f>AND($AY37=設定!$B$5,設定!$B$5&lt;&gt;"")</xm:f>
            <x14:dxf>
              <fill>
                <patternFill>
                  <bgColor rgb="FFFFCCCC"/>
                </patternFill>
              </fill>
            </x14:dxf>
          </x14:cfRule>
          <x14:cfRule type="expression" priority="199" id="{2E2D68B7-948A-3F43-8C2E-2ACEF7484427}">
            <xm:f>AND($AY37=設定!$B$6,設定!$B$6&lt;&gt;"")</xm:f>
            <x14:dxf>
              <fill>
                <patternFill>
                  <bgColor rgb="FFF1E5DB"/>
                </patternFill>
              </fill>
            </x14:dxf>
          </x14:cfRule>
          <x14:cfRule type="expression" priority="198" id="{FE8B32C1-D8E1-684D-9882-62114F76F079}">
            <xm:f>AND($AY37=設定!$B$7,設定!$B$7&lt;&gt;"")</xm:f>
            <x14:dxf>
              <fill>
                <patternFill>
                  <bgColor rgb="FFFFEECC"/>
                </patternFill>
              </fill>
            </x14:dxf>
          </x14:cfRule>
          <x14:cfRule type="expression" priority="197" id="{2894026E-3CB9-034C-8DC5-CA99ED479568}">
            <xm:f>AND($AY37=設定!$B$8,設定!$B$8&lt;&gt;"")</xm:f>
            <x14:dxf>
              <fill>
                <patternFill>
                  <bgColor rgb="FFFFFFCC"/>
                </patternFill>
              </fill>
            </x14:dxf>
          </x14:cfRule>
          <x14:cfRule type="expression" priority="196" id="{67ED7A1A-032B-684B-B94F-D5C41AF0BC60}">
            <xm:f>AND($AY37=設定!$B$9,設定!$B$9&lt;&gt;"")</xm:f>
            <x14:dxf>
              <fill>
                <patternFill>
                  <bgColor rgb="FFEEFFCC"/>
                </patternFill>
              </fill>
            </x14:dxf>
          </x14:cfRule>
          <x14:cfRule type="expression" priority="195" id="{0CDDF690-4A01-6F42-95C5-0B14DFD4A893}">
            <xm:f>AND($AY37=設定!$B$10,設定!$B$10&lt;&gt;"")</xm:f>
            <x14:dxf>
              <fill>
                <patternFill>
                  <bgColor rgb="FFDDFFCC"/>
                </patternFill>
              </fill>
            </x14:dxf>
          </x14:cfRule>
          <x14:cfRule type="expression" priority="190" id="{75477D13-F1FE-BD47-B570-BEAE67E51F41}">
            <xm:f>AND($AY37=設定!$B$15,設定!$B$15&lt;&gt;"")</xm:f>
            <x14:dxf>
              <fill>
                <patternFill>
                  <bgColor rgb="FFD6D6F5"/>
                </patternFill>
              </fill>
            </x14:dxf>
          </x14:cfRule>
          <x14:cfRule type="expression" priority="193" id="{7654484C-6D5C-7E4E-BC98-F800F8733875}">
            <xm:f>AND($AY37=設定!$B$12,設定!$B$12&lt;&gt;"")</xm:f>
            <x14:dxf>
              <fill>
                <patternFill>
                  <bgColor rgb="FFCFFCFC"/>
                </patternFill>
              </fill>
            </x14:dxf>
          </x14:cfRule>
          <x14:cfRule type="expression" priority="192" id="{0582A968-8CB5-C64C-8945-82FE1CD18346}">
            <xm:f>AND($AY37=設定!$B$13,設定!$B$13&lt;&gt;"")</xm:f>
            <x14:dxf>
              <fill>
                <patternFill>
                  <bgColor rgb="FFCCEEFF"/>
                </patternFill>
              </fill>
            </x14:dxf>
          </x14:cfRule>
          <x14:cfRule type="expression" priority="191" id="{540A6195-F824-C748-ABEB-B8A9EC3047A9}">
            <xm:f>AND($AY37=設定!$B$14,設定!$B$14&lt;&gt;"")</xm:f>
            <x14:dxf>
              <fill>
                <patternFill>
                  <bgColor rgb="FFCCDDFF"/>
                </patternFill>
              </fill>
            </x14:dxf>
          </x14:cfRule>
          <x14:cfRule type="expression" priority="189" id="{1C145A5E-C39E-2C43-BB5A-E69919E1DD45}">
            <xm:f>AND($AY37=設定!$B$16,設定!$B$16&lt;&gt;"")</xm:f>
            <x14:dxf>
              <fill>
                <patternFill>
                  <bgColor rgb="FFEECCFF"/>
                </patternFill>
              </fill>
            </x14:dxf>
          </x14:cfRule>
          <x14:cfRule type="expression" priority="188" id="{B9D9C05C-9D9D-A048-9E73-C8758E040289}">
            <xm:f>AND($AY37=設定!$B$17,設定!$B$17&lt;&gt;"")</xm:f>
            <x14:dxf>
              <fill>
                <patternFill>
                  <bgColor rgb="FFFFCCFF"/>
                </patternFill>
              </fill>
            </x14:dxf>
          </x14:cfRule>
          <x14:cfRule type="expression" priority="187" id="{1E146C85-38FE-1942-9F83-E1992320F8EE}">
            <xm:f>AND($AY37=設定!$B$18,設定!$B$18&lt;&gt;"")</xm:f>
            <x14:dxf>
              <fill>
                <patternFill>
                  <bgColor rgb="FFF7D4EB"/>
                </patternFill>
              </fill>
            </x14:dxf>
          </x14:cfRule>
          <x14:cfRule type="expression" priority="186" id="{A4B3D0B3-ABB7-5A45-A643-37CC30D20913}">
            <xm:f>AND($AY37=設定!$B$19,設定!$B$19&lt;&gt;"")</xm:f>
            <x14:dxf>
              <fill>
                <patternFill>
                  <bgColor rgb="FFFFCCDD"/>
                </patternFill>
              </fill>
            </x14:dxf>
          </x14:cfRule>
          <x14:cfRule type="expression" priority="194" id="{0FDAA848-CD2C-A040-A217-2BB0DCEF2A21}">
            <xm:f>AND($AY37=設定!$B$11,設定!$B$11&lt;&gt;"")</xm:f>
            <x14:dxf>
              <fill>
                <patternFill>
                  <bgColor rgb="FFCCFFDD"/>
                </patternFill>
              </fill>
            </x14:dxf>
          </x14:cfRule>
          <xm:sqref>AX37:AY125</xm:sqref>
        </x14:conditionalFormatting>
        <x14:conditionalFormatting xmlns:xm="http://schemas.microsoft.com/office/excel/2006/main">
          <x14:cfRule type="expression" priority="168" id="{C09D3BE2-F79F-6847-B324-4691D85A35FA}">
            <xm:f>AND($BA37=設定!$B$19,設定!$B$19&lt;&gt;"")</xm:f>
            <x14:dxf>
              <fill>
                <patternFill>
                  <bgColor rgb="FFFFCCDD"/>
                </patternFill>
              </fill>
            </x14:dxf>
          </x14:cfRule>
          <x14:cfRule type="expression" priority="174" id="{3CE3F60C-7A87-B04B-B794-E43517596715}">
            <xm:f>AND($BA37=設定!$B$13,設定!$B$13&lt;&gt;"")</xm:f>
            <x14:dxf>
              <fill>
                <patternFill>
                  <bgColor rgb="FFCCEEFF"/>
                </patternFill>
              </fill>
            </x14:dxf>
          </x14:cfRule>
          <x14:cfRule type="expression" priority="176" id="{76ED064A-74B1-F44D-9001-E536C8018878}">
            <xm:f>AND($BA37=設定!$B$11,設定!$B$11&lt;&gt;"")</xm:f>
            <x14:dxf>
              <fill>
                <patternFill>
                  <bgColor rgb="FFCCFFDD"/>
                </patternFill>
              </fill>
            </x14:dxf>
          </x14:cfRule>
          <x14:cfRule type="expression" priority="169" id="{14A142A0-0917-2E41-9835-4DDC730ADD2F}">
            <xm:f>AND($BA37=設定!$B$18,設定!$B$18&lt;&gt;"")</xm:f>
            <x14:dxf>
              <fill>
                <patternFill>
                  <bgColor rgb="FFF7D4EB"/>
                </patternFill>
              </fill>
            </x14:dxf>
          </x14:cfRule>
          <x14:cfRule type="expression" priority="177" id="{264F5BB2-1BFD-7A40-8F4B-42F70989D2B4}">
            <xm:f>AND($BA37=設定!$B$10,設定!$B$10&lt;&gt;"")</xm:f>
            <x14:dxf>
              <fill>
                <patternFill>
                  <bgColor rgb="FFDDFFCC"/>
                </patternFill>
              </fill>
            </x14:dxf>
          </x14:cfRule>
          <x14:cfRule type="expression" priority="178" id="{D41C1F8D-3761-5A4A-91A1-0B96E780A63B}">
            <xm:f>AND($BA37=設定!$B$9,設定!$B$9&lt;&gt;"")</xm:f>
            <x14:dxf>
              <fill>
                <patternFill>
                  <bgColor rgb="FFEEFFCC"/>
                </patternFill>
              </fill>
            </x14:dxf>
          </x14:cfRule>
          <x14:cfRule type="expression" priority="173" id="{7F285BE8-C50B-324D-AB26-55D3DF5C6CA5}">
            <xm:f>AND($BA37=設定!$B$14,設定!$B$14&lt;&gt;"")</xm:f>
            <x14:dxf>
              <fill>
                <patternFill>
                  <bgColor rgb="FFCCDDFF"/>
                </patternFill>
              </fill>
            </x14:dxf>
          </x14:cfRule>
          <x14:cfRule type="expression" priority="172" id="{6A5C776C-7D98-7042-9AB4-B70F6106C54F}">
            <xm:f>AND($BA37=設定!$B$15,設定!$B$15&lt;&gt;"")</xm:f>
            <x14:dxf>
              <fill>
                <patternFill>
                  <bgColor rgb="FFD6D6F5"/>
                </patternFill>
              </fill>
            </x14:dxf>
          </x14:cfRule>
          <x14:cfRule type="expression" priority="175" id="{D58BB684-64EC-574B-8534-E35E17AAD76E}">
            <xm:f>AND($BA37=設定!$B$12,設定!$B$12&lt;&gt;"")</xm:f>
            <x14:dxf>
              <fill>
                <patternFill>
                  <bgColor rgb="FFCFFCFC"/>
                </patternFill>
              </fill>
            </x14:dxf>
          </x14:cfRule>
          <x14:cfRule type="expression" priority="171" id="{075A6962-5959-1E4F-B811-954354DDEA54}">
            <xm:f>AND($BA37=設定!$B$16,設定!$B$16&lt;&gt;"")</xm:f>
            <x14:dxf>
              <fill>
                <patternFill>
                  <bgColor rgb="FFEECCFF"/>
                </patternFill>
              </fill>
            </x14:dxf>
          </x14:cfRule>
          <x14:cfRule type="expression" priority="182" id="{722BCED0-EDC4-9641-BAFE-B2D8EB0ADE5C}">
            <xm:f>AND($BA37=設定!$B$5,設定!$B$5&lt;&gt;"")</xm:f>
            <x14:dxf>
              <fill>
                <patternFill>
                  <bgColor rgb="FFFFCCCC"/>
                </patternFill>
              </fill>
            </x14:dxf>
          </x14:cfRule>
          <x14:cfRule type="expression" priority="181" id="{941616A8-200B-F348-9D9B-DCC51F2CCE24}">
            <xm:f>AND($BA37=設定!$B$6,設定!$B$6&lt;&gt;"")</xm:f>
            <x14:dxf>
              <fill>
                <patternFill>
                  <bgColor rgb="FFF1E5DB"/>
                </patternFill>
              </fill>
            </x14:dxf>
          </x14:cfRule>
          <x14:cfRule type="expression" priority="180" id="{8AFE14A5-6C03-2A4B-8D77-170CCCD1F510}">
            <xm:f>AND($BA37=設定!$B$7,設定!$B$7&lt;&gt;"")</xm:f>
            <x14:dxf>
              <fill>
                <patternFill>
                  <bgColor rgb="FFFFEECC"/>
                </patternFill>
              </fill>
            </x14:dxf>
          </x14:cfRule>
          <x14:cfRule type="expression" priority="170" id="{6F1946DE-B15B-0942-A2A2-BD886F13F5DF}">
            <xm:f>AND($BA37=設定!$B$17,設定!$B$17&lt;&gt;"")</xm:f>
            <x14:dxf>
              <fill>
                <patternFill>
                  <bgColor rgb="FFFFCCFF"/>
                </patternFill>
              </fill>
            </x14:dxf>
          </x14:cfRule>
          <x14:cfRule type="expression" priority="179" id="{41BD75C4-DFD9-7349-B3FF-DE1D9E12FA6B}">
            <xm:f>AND($BA37=設定!$B$8,設定!$B$8&lt;&gt;"")</xm:f>
            <x14:dxf>
              <fill>
                <patternFill>
                  <bgColor rgb="FFFFFFCC"/>
                </patternFill>
              </fill>
            </x14:dxf>
          </x14:cfRule>
          <xm:sqref>AZ37:BA125</xm:sqref>
        </x14:conditionalFormatting>
        <x14:conditionalFormatting xmlns:xm="http://schemas.microsoft.com/office/excel/2006/main">
          <x14:cfRule type="expression" priority="158" id="{B5E11F17-B968-E449-A12C-A2A122336418}">
            <xm:f>AND($BC37=設定!$B$11,設定!$B$11&lt;&gt;"")</xm:f>
            <x14:dxf>
              <fill>
                <patternFill>
                  <bgColor rgb="FFCCFFDD"/>
                </patternFill>
              </fill>
            </x14:dxf>
          </x14:cfRule>
          <x14:cfRule type="expression" priority="152" id="{A07E85C3-1694-D140-BD1E-D3154DE8002A}">
            <xm:f>AND($BC37=設定!$B$17,設定!$B$17&lt;&gt;"")</xm:f>
            <x14:dxf>
              <fill>
                <patternFill>
                  <bgColor rgb="FFFFCCFF"/>
                </patternFill>
              </fill>
            </x14:dxf>
          </x14:cfRule>
          <x14:cfRule type="expression" priority="164" id="{F0912734-356E-FA4E-B158-C97FF824873D}">
            <xm:f>AND($BC37=設定!$B$5,設定!$B$5&lt;&gt;"")</xm:f>
            <x14:dxf>
              <fill>
                <patternFill>
                  <bgColor rgb="FFFFCCCC"/>
                </patternFill>
              </fill>
            </x14:dxf>
          </x14:cfRule>
          <x14:cfRule type="expression" priority="163" id="{0A15C2C3-4F4E-CC49-BE56-B955EFF5A6DC}">
            <xm:f>AND($BC37=設定!$B$6,設定!$B$6&lt;&gt;"")</xm:f>
            <x14:dxf>
              <fill>
                <patternFill>
                  <bgColor rgb="FFF1E5DB"/>
                </patternFill>
              </fill>
            </x14:dxf>
          </x14:cfRule>
          <x14:cfRule type="expression" priority="162" id="{437C2E30-A696-834B-B5E4-7F4F29D91C57}">
            <xm:f>AND($BC37=設定!$B$7,設定!$B$7&lt;&gt;"")</xm:f>
            <x14:dxf>
              <fill>
                <patternFill>
                  <bgColor rgb="FFFFEECC"/>
                </patternFill>
              </fill>
            </x14:dxf>
          </x14:cfRule>
          <x14:cfRule type="expression" priority="161" id="{56C4BCEE-E443-2048-90AD-3949FCCB3014}">
            <xm:f>AND($BC37=設定!$B$8,設定!$B$8&lt;&gt;"")</xm:f>
            <x14:dxf>
              <fill>
                <patternFill>
                  <bgColor rgb="FFFFFFCC"/>
                </patternFill>
              </fill>
            </x14:dxf>
          </x14:cfRule>
          <x14:cfRule type="expression" priority="160" id="{ED99FB72-F392-0D44-8A60-55D14DF27F45}">
            <xm:f>AND($BC37=設定!$B$9,設定!$B$9&lt;&gt;"")</xm:f>
            <x14:dxf>
              <fill>
                <patternFill>
                  <bgColor rgb="FFEEFFCC"/>
                </patternFill>
              </fill>
            </x14:dxf>
          </x14:cfRule>
          <x14:cfRule type="expression" priority="159" id="{9A44C1BF-5C83-8A4B-97D4-FA46A8EA40C1}">
            <xm:f>AND($BC37=設定!$B$10,設定!$B$10&lt;&gt;"")</xm:f>
            <x14:dxf>
              <fill>
                <patternFill>
                  <bgColor rgb="FFDDFFCC"/>
                </patternFill>
              </fill>
            </x14:dxf>
          </x14:cfRule>
          <x14:cfRule type="expression" priority="157" id="{348BFF9D-167F-0249-8C3B-ABC0B491AB5D}">
            <xm:f>AND($BC37=設定!$B$12,設定!$B$12&lt;&gt;"")</xm:f>
            <x14:dxf>
              <fill>
                <patternFill>
                  <bgColor rgb="FFCFFCFC"/>
                </patternFill>
              </fill>
            </x14:dxf>
          </x14:cfRule>
          <x14:cfRule type="expression" priority="156" id="{AF589751-07E9-E347-A63A-A15B51C9A9EC}">
            <xm:f>AND($BC37=設定!$B$13,設定!$B$13&lt;&gt;"")</xm:f>
            <x14:dxf>
              <fill>
                <patternFill>
                  <bgColor rgb="FFCCEEFF"/>
                </patternFill>
              </fill>
            </x14:dxf>
          </x14:cfRule>
          <x14:cfRule type="expression" priority="155" id="{7D20B823-E843-774A-888C-9375375BDE5D}">
            <xm:f>AND($BC37=設定!$B$14,設定!$B$14&lt;&gt;"")</xm:f>
            <x14:dxf>
              <fill>
                <patternFill>
                  <bgColor rgb="FFCCDDFF"/>
                </patternFill>
              </fill>
            </x14:dxf>
          </x14:cfRule>
          <x14:cfRule type="expression" priority="154" id="{3A2E910C-76F0-3E40-AA41-226265B8E4CB}">
            <xm:f>AND($BC37=設定!$B$15,設定!$B$15&lt;&gt;"")</xm:f>
            <x14:dxf>
              <fill>
                <patternFill>
                  <bgColor rgb="FFD6D6F5"/>
                </patternFill>
              </fill>
            </x14:dxf>
          </x14:cfRule>
          <x14:cfRule type="expression" priority="153" id="{B1F5E64A-E5C8-5942-AF31-8F40D2CEE4E1}">
            <xm:f>AND($BC37=設定!$B$16,設定!$B$16&lt;&gt;"")</xm:f>
            <x14:dxf>
              <fill>
                <patternFill>
                  <bgColor rgb="FFEECCFF"/>
                </patternFill>
              </fill>
            </x14:dxf>
          </x14:cfRule>
          <x14:cfRule type="expression" priority="151" id="{C38AE7E7-B568-0343-A10F-CE66DF5EE6D2}">
            <xm:f>AND($BC37=設定!$B$18,設定!$B$18&lt;&gt;"")</xm:f>
            <x14:dxf>
              <fill>
                <patternFill>
                  <bgColor rgb="FFF7D4EB"/>
                </patternFill>
              </fill>
            </x14:dxf>
          </x14:cfRule>
          <x14:cfRule type="expression" priority="150" id="{3E9F8AF5-7381-F447-AE28-66C008CEEFCB}">
            <xm:f>AND($BC37=設定!$B$19,設定!$B$19&lt;&gt;"")</xm:f>
            <x14:dxf>
              <fill>
                <patternFill>
                  <bgColor rgb="FFFFCCDD"/>
                </patternFill>
              </fill>
            </x14:dxf>
          </x14:cfRule>
          <xm:sqref>BB37:BC125</xm:sqref>
        </x14:conditionalFormatting>
        <x14:conditionalFormatting xmlns:xm="http://schemas.microsoft.com/office/excel/2006/main">
          <x14:cfRule type="expression" priority="134" id="{0282F48A-E5BA-AC45-B00F-6641AB124186}">
            <xm:f>AND($BE37=設定!$B$17,設定!$B$17&lt;&gt;"")</xm:f>
            <x14:dxf>
              <fill>
                <patternFill>
                  <bgColor rgb="FFFFCCFF"/>
                </patternFill>
              </fill>
            </x14:dxf>
          </x14:cfRule>
          <x14:cfRule type="expression" priority="136" id="{859EF6A9-8C4F-B24E-AB25-7C252549EDDA}">
            <xm:f>AND($BE37=設定!$B$15,設定!$B$15&lt;&gt;"")</xm:f>
            <x14:dxf>
              <fill>
                <patternFill>
                  <bgColor rgb="FFD6D6F5"/>
                </patternFill>
              </fill>
            </x14:dxf>
          </x14:cfRule>
          <x14:cfRule type="expression" priority="139" id="{F423FD25-F2A3-8342-98D7-DF4AE7E35016}">
            <xm:f>AND($BE37=設定!$B$12,設定!$B$12&lt;&gt;"")</xm:f>
            <x14:dxf>
              <fill>
                <patternFill>
                  <bgColor rgb="FFCFFCFC"/>
                </patternFill>
              </fill>
            </x14:dxf>
          </x14:cfRule>
          <x14:cfRule type="expression" priority="140" id="{8DA39083-87B0-6D48-BF5D-74877988DDF9}">
            <xm:f>AND($BE37=設定!$B$11,設定!$B$11&lt;&gt;"")</xm:f>
            <x14:dxf>
              <fill>
                <patternFill>
                  <bgColor rgb="FFCCFFDD"/>
                </patternFill>
              </fill>
            </x14:dxf>
          </x14:cfRule>
          <x14:cfRule type="expression" priority="141" id="{0545051C-083B-EE47-B6EE-1E35B8AE70D9}">
            <xm:f>AND($BE37=設定!$B$10,設定!$B$10&lt;&gt;"")</xm:f>
            <x14:dxf>
              <fill>
                <patternFill>
                  <bgColor rgb="FFDDFFCC"/>
                </patternFill>
              </fill>
            </x14:dxf>
          </x14:cfRule>
          <x14:cfRule type="expression" priority="142" id="{F4ABBE73-7AED-5A49-A363-96874E514A19}">
            <xm:f>AND($BE37=設定!$B$9,設定!$B$9&lt;&gt;"")</xm:f>
            <x14:dxf>
              <fill>
                <patternFill>
                  <bgColor rgb="FFEEFFCC"/>
                </patternFill>
              </fill>
            </x14:dxf>
          </x14:cfRule>
          <x14:cfRule type="expression" priority="143" id="{D5E92D39-7511-B54B-BD64-786C0EFB1412}">
            <xm:f>AND($BE37=設定!$B$8,設定!$B$8&lt;&gt;"")</xm:f>
            <x14:dxf>
              <fill>
                <patternFill>
                  <bgColor rgb="FFFFFFCC"/>
                </patternFill>
              </fill>
            </x14:dxf>
          </x14:cfRule>
          <x14:cfRule type="expression" priority="144" id="{8F629CC7-23F1-3A4D-BFE7-17B5DEB58520}">
            <xm:f>AND($BE37=設定!$B$7,設定!$B$7&lt;&gt;"")</xm:f>
            <x14:dxf>
              <fill>
                <patternFill>
                  <bgColor rgb="FFFFEECC"/>
                </patternFill>
              </fill>
            </x14:dxf>
          </x14:cfRule>
          <x14:cfRule type="expression" priority="145" id="{D1F67D2B-07CA-784D-86E9-14631985F8FA}">
            <xm:f>AND($BE37=設定!$B$6,設定!$B$6&lt;&gt;"")</xm:f>
            <x14:dxf>
              <fill>
                <patternFill>
                  <bgColor rgb="FFF1E5DB"/>
                </patternFill>
              </fill>
            </x14:dxf>
          </x14:cfRule>
          <x14:cfRule type="expression" priority="146" id="{0FF2F9E5-69C8-214C-9FC4-E355D4A9CB2F}">
            <xm:f>AND($BE37=設定!$B$5,設定!$B$5&lt;&gt;"")</xm:f>
            <x14:dxf>
              <fill>
                <patternFill>
                  <bgColor rgb="FFFFCCCC"/>
                </patternFill>
              </fill>
            </x14:dxf>
          </x14:cfRule>
          <x14:cfRule type="expression" priority="135" id="{299365BD-841D-1B47-A96F-17052D3AFD8F}">
            <xm:f>AND($BE37=設定!$B$16,設定!$B$16&lt;&gt;"")</xm:f>
            <x14:dxf>
              <fill>
                <patternFill>
                  <bgColor rgb="FFEECCFF"/>
                </patternFill>
              </fill>
            </x14:dxf>
          </x14:cfRule>
          <x14:cfRule type="expression" priority="133" id="{AA779571-CA2C-DC4A-8D64-7D88210AD7C4}">
            <xm:f>AND($BE37=設定!$B$18,設定!$B$18&lt;&gt;"")</xm:f>
            <x14:dxf>
              <fill>
                <patternFill>
                  <bgColor rgb="FFF7D4EB"/>
                </patternFill>
              </fill>
            </x14:dxf>
          </x14:cfRule>
          <x14:cfRule type="expression" priority="132" id="{F7723729-BDCE-F744-8524-AECE80071B33}">
            <xm:f>AND($BE37=設定!$B$19,設定!$B$19&lt;&gt;"")</xm:f>
            <x14:dxf>
              <fill>
                <patternFill>
                  <bgColor rgb="FFFFCCDD"/>
                </patternFill>
              </fill>
            </x14:dxf>
          </x14:cfRule>
          <x14:cfRule type="expression" priority="137" id="{C38F8856-07C5-D84F-8F41-01ACF79D99BB}">
            <xm:f>AND($BE37=設定!$B$14,設定!$B$14&lt;&gt;"")</xm:f>
            <x14:dxf>
              <fill>
                <patternFill>
                  <bgColor rgb="FFCCDDFF"/>
                </patternFill>
              </fill>
            </x14:dxf>
          </x14:cfRule>
          <x14:cfRule type="expression" priority="138" id="{D6FD90EC-464F-8046-BFDA-806A9BCFDE36}">
            <xm:f>AND($BE37=設定!$B$13,設定!$B$13&lt;&gt;"")</xm:f>
            <x14:dxf>
              <fill>
                <patternFill>
                  <bgColor rgb="FFCCEEFF"/>
                </patternFill>
              </fill>
            </x14:dxf>
          </x14:cfRule>
          <xm:sqref>BD37:BE125</xm:sqref>
        </x14:conditionalFormatting>
        <x14:conditionalFormatting xmlns:xm="http://schemas.microsoft.com/office/excel/2006/main">
          <x14:cfRule type="expression" priority="124" id="{8D8ACDFE-9B68-4648-AB90-095BDEDD837E}">
            <xm:f>AND($BG37=設定!$B$9,設定!$B$9&lt;&gt;"")</xm:f>
            <x14:dxf>
              <fill>
                <patternFill>
                  <bgColor rgb="FFEEFFCC"/>
                </patternFill>
              </fill>
            </x14:dxf>
          </x14:cfRule>
          <x14:cfRule type="expression" priority="121" id="{CBB5DFDA-CA2E-B04F-B078-7170CA01FB45}">
            <xm:f>AND($BG37=設定!$B$12,設定!$B$12&lt;&gt;"")</xm:f>
            <x14:dxf>
              <fill>
                <patternFill>
                  <bgColor rgb="FFCFFCFC"/>
                </patternFill>
              </fill>
            </x14:dxf>
          </x14:cfRule>
          <x14:cfRule type="expression" priority="114" id="{BC28FFCD-2570-3A46-9B74-EA05BAF108E2}">
            <xm:f>AND($BG37=設定!$B$19,設定!$B$19&lt;&gt;"")</xm:f>
            <x14:dxf>
              <fill>
                <patternFill>
                  <bgColor rgb="FFFFCCDD"/>
                </patternFill>
              </fill>
            </x14:dxf>
          </x14:cfRule>
          <x14:cfRule type="expression" priority="115" id="{D28C9F5B-DC0C-2F4A-A879-679CAB23F521}">
            <xm:f>AND($BG37=設定!$B$18,設定!$B$18&lt;&gt;"")</xm:f>
            <x14:dxf>
              <fill>
                <patternFill>
                  <bgColor rgb="FFF7D4EB"/>
                </patternFill>
              </fill>
            </x14:dxf>
          </x14:cfRule>
          <x14:cfRule type="expression" priority="116" id="{A73ECB5E-C963-F24D-9D73-420327098DDF}">
            <xm:f>AND($BG37=設定!$B$17,設定!$B$17&lt;&gt;"")</xm:f>
            <x14:dxf>
              <fill>
                <patternFill>
                  <bgColor rgb="FFFFCCFF"/>
                </patternFill>
              </fill>
            </x14:dxf>
          </x14:cfRule>
          <x14:cfRule type="expression" priority="117" id="{0FEC6F51-4BD1-814D-9EE6-A5C13CAABEC0}">
            <xm:f>AND($BG37=設定!$B$16,設定!$B$16&lt;&gt;"")</xm:f>
            <x14:dxf>
              <fill>
                <patternFill>
                  <bgColor rgb="FFEECCFF"/>
                </patternFill>
              </fill>
            </x14:dxf>
          </x14:cfRule>
          <x14:cfRule type="expression" priority="118" id="{FDE089C3-F8C0-0041-8E03-021157342C13}">
            <xm:f>AND($BG37=設定!$B$15,設定!$B$15&lt;&gt;"")</xm:f>
            <x14:dxf>
              <fill>
                <patternFill>
                  <bgColor rgb="FFD6D6F5"/>
                </patternFill>
              </fill>
            </x14:dxf>
          </x14:cfRule>
          <x14:cfRule type="expression" priority="119" id="{F564777C-0843-2845-B517-A4F95C57E7CB}">
            <xm:f>AND($BG37=設定!$B$14,設定!$B$14&lt;&gt;"")</xm:f>
            <x14:dxf>
              <fill>
                <patternFill>
                  <bgColor rgb="FFCCDDFF"/>
                </patternFill>
              </fill>
            </x14:dxf>
          </x14:cfRule>
          <x14:cfRule type="expression" priority="120" id="{60F4EABB-7C33-0C43-9FB4-162928959A6B}">
            <xm:f>AND($BG37=設定!$B$13,設定!$B$13&lt;&gt;"")</xm:f>
            <x14:dxf>
              <fill>
                <patternFill>
                  <bgColor rgb="FFCCEEFF"/>
                </patternFill>
              </fill>
            </x14:dxf>
          </x14:cfRule>
          <x14:cfRule type="expression" priority="125" id="{5210C2C8-A43F-A848-86D5-8365EEF14702}">
            <xm:f>AND($BG37=設定!$B$8,設定!$B$8&lt;&gt;"")</xm:f>
            <x14:dxf>
              <fill>
                <patternFill>
                  <bgColor rgb="FFFFFFCC"/>
                </patternFill>
              </fill>
            </x14:dxf>
          </x14:cfRule>
          <x14:cfRule type="expression" priority="122" id="{61109795-8E55-2041-993D-841122ACD934}">
            <xm:f>AND($BG37=設定!$B$11,設定!$B$11&lt;&gt;"")</xm:f>
            <x14:dxf>
              <fill>
                <patternFill>
                  <bgColor rgb="FFCCFFDD"/>
                </patternFill>
              </fill>
            </x14:dxf>
          </x14:cfRule>
          <x14:cfRule type="expression" priority="123" id="{E7F25842-F475-C441-9068-164EA7AA50EE}">
            <xm:f>AND($BG37=設定!$B$10,設定!$B$10&lt;&gt;"")</xm:f>
            <x14:dxf>
              <fill>
                <patternFill>
                  <bgColor rgb="FFDDFFCC"/>
                </patternFill>
              </fill>
            </x14:dxf>
          </x14:cfRule>
          <x14:cfRule type="expression" priority="126" id="{360B9FBD-062F-814F-9943-311C597CD4E5}">
            <xm:f>AND($BG37=設定!$B$7,設定!$B$7&lt;&gt;"")</xm:f>
            <x14:dxf>
              <fill>
                <patternFill>
                  <bgColor rgb="FFFFEECC"/>
                </patternFill>
              </fill>
            </x14:dxf>
          </x14:cfRule>
          <x14:cfRule type="expression" priority="127" id="{52E8AE0A-5382-1B49-939E-8E425A79245E}">
            <xm:f>AND($BG37=設定!$B$6,設定!$B$6&lt;&gt;"")</xm:f>
            <x14:dxf>
              <fill>
                <patternFill>
                  <bgColor rgb="FFF1E5DB"/>
                </patternFill>
              </fill>
            </x14:dxf>
          </x14:cfRule>
          <x14:cfRule type="expression" priority="128" id="{54655D91-210D-DB42-A1B3-28087B726458}">
            <xm:f>AND($BG37=設定!$B$5,設定!$B$5&lt;&gt;"")</xm:f>
            <x14:dxf>
              <fill>
                <patternFill>
                  <bgColor rgb="FFFFCCCC"/>
                </patternFill>
              </fill>
            </x14:dxf>
          </x14:cfRule>
          <xm:sqref>BF37:BG125</xm:sqref>
        </x14:conditionalFormatting>
        <x14:conditionalFormatting xmlns:xm="http://schemas.microsoft.com/office/excel/2006/main">
          <x14:cfRule type="expression" priority="31" id="{330BEC4B-3F08-4769-964F-FCA78A1F5241}">
            <xm:f>BH$16&gt;設定!$U$5</xm:f>
            <x14:dxf>
              <numFmt numFmtId="183" formatCode=";;;"/>
            </x14:dxf>
          </x14:cfRule>
          <xm:sqref>BH20:BI35</xm:sqref>
        </x14:conditionalFormatting>
        <x14:conditionalFormatting xmlns:xm="http://schemas.microsoft.com/office/excel/2006/main">
          <x14:cfRule type="expression" priority="15" id="{D55546C9-FBCE-4825-A29D-1782D25B63CE}">
            <xm:f>AND($BI37=設定!$B$8,設定!$B$8&lt;&gt;"")</xm:f>
            <x14:dxf>
              <fill>
                <patternFill>
                  <bgColor rgb="FFFFFFCC"/>
                </patternFill>
              </fill>
            </x14:dxf>
          </x14:cfRule>
          <x14:cfRule type="expression" priority="11" id="{ECE0EF16-5322-458D-952E-64930BB15D9A}">
            <xm:f>AND($BI37=設定!$B$12,設定!$B$12&lt;&gt;"")</xm:f>
            <x14:dxf>
              <fill>
                <patternFill>
                  <bgColor rgb="FFCFFCFC"/>
                </patternFill>
              </fill>
            </x14:dxf>
          </x14:cfRule>
          <x14:cfRule type="expression" priority="5" id="{5F49B1B7-D0B0-4249-8A2F-31251CF2A3B9}">
            <xm:f>AND($BI37=設定!$B$18,設定!$B$18&lt;&gt;"")</xm:f>
            <x14:dxf>
              <fill>
                <patternFill>
                  <bgColor rgb="FFF7D4EB"/>
                </patternFill>
              </fill>
            </x14:dxf>
          </x14:cfRule>
          <x14:cfRule type="expression" priority="6" id="{919DD1A7-CCE5-4678-A79C-0CA995D4D81C}">
            <xm:f>AND($BI37=設定!$B$17,設定!$B$17&lt;&gt;"")</xm:f>
            <x14:dxf>
              <fill>
                <patternFill>
                  <bgColor rgb="FFFFCCFF"/>
                </patternFill>
              </fill>
            </x14:dxf>
          </x14:cfRule>
          <x14:cfRule type="expression" priority="7" id="{7855EB41-FF77-45AB-B441-A5367B267A54}">
            <xm:f>AND($BI37=設定!$B$16,設定!$B$16&lt;&gt;"")</xm:f>
            <x14:dxf>
              <fill>
                <patternFill>
                  <bgColor rgb="FFEECCFF"/>
                </patternFill>
              </fill>
            </x14:dxf>
          </x14:cfRule>
          <x14:cfRule type="expression" priority="8" id="{A16BCDCA-CD44-41EA-950B-DCF4074F78D8}">
            <xm:f>AND($BI37=設定!$B$15,設定!$B$15&lt;&gt;"")</xm:f>
            <x14:dxf>
              <fill>
                <patternFill>
                  <bgColor rgb="FFD6D6F5"/>
                </patternFill>
              </fill>
            </x14:dxf>
          </x14:cfRule>
          <x14:cfRule type="expression" priority="9" id="{608B8260-9944-4FEF-BA48-E8CC9CA31923}">
            <xm:f>AND($BI37=設定!$B$14,設定!$B$14&lt;&gt;"")</xm:f>
            <x14:dxf>
              <fill>
                <patternFill>
                  <bgColor rgb="FFCCDDFF"/>
                </patternFill>
              </fill>
            </x14:dxf>
          </x14:cfRule>
          <x14:cfRule type="expression" priority="10" id="{6844186A-5419-4F59-9397-C76570DCB371}">
            <xm:f>AND($BI37=設定!$B$13,設定!$B$13&lt;&gt;"")</xm:f>
            <x14:dxf>
              <fill>
                <patternFill>
                  <bgColor rgb="FFCCEEFF"/>
                </patternFill>
              </fill>
            </x14:dxf>
          </x14:cfRule>
          <x14:cfRule type="expression" priority="18" id="{69FE9CA1-8848-4E04-8F8D-C7095F1497AC}">
            <xm:f>AND($BI37=設定!$B$5,設定!$B$5&lt;&gt;"")</xm:f>
            <x14:dxf>
              <fill>
                <patternFill>
                  <bgColor rgb="FFFFCCCC"/>
                </patternFill>
              </fill>
            </x14:dxf>
          </x14:cfRule>
          <x14:cfRule type="expression" priority="17" id="{4CE11379-A4DC-4A40-83BE-2471D42AFEBF}">
            <xm:f>AND($BI37=設定!$B$6,設定!$B$6&lt;&gt;"")</xm:f>
            <x14:dxf>
              <fill>
                <patternFill>
                  <bgColor rgb="FFF1E5DB"/>
                </patternFill>
              </fill>
            </x14:dxf>
          </x14:cfRule>
          <x14:cfRule type="expression" priority="16" id="{702ADBF3-4E10-44DD-8E6B-9F6F99A50A0D}">
            <xm:f>AND($BI37=設定!$B$7,設定!$B$7&lt;&gt;"")</xm:f>
            <x14:dxf>
              <fill>
                <patternFill>
                  <bgColor rgb="FFFFEECC"/>
                </patternFill>
              </fill>
            </x14:dxf>
          </x14:cfRule>
          <x14:cfRule type="expression" priority="12" id="{2C04E542-55E9-4C06-AB73-97B6AB2A4625}">
            <xm:f>AND($BI37=設定!$B$11,設定!$B$11&lt;&gt;"")</xm:f>
            <x14:dxf>
              <fill>
                <patternFill>
                  <bgColor rgb="FFCCFFDD"/>
                </patternFill>
              </fill>
            </x14:dxf>
          </x14:cfRule>
          <x14:cfRule type="expression" priority="14" id="{C9E48203-D1EA-4CC4-B43F-E29EC9595072}">
            <xm:f>AND($BI37=設定!$B$9,設定!$B$9&lt;&gt;"")</xm:f>
            <x14:dxf>
              <fill>
                <patternFill>
                  <bgColor rgb="FFEEFFCC"/>
                </patternFill>
              </fill>
            </x14:dxf>
          </x14:cfRule>
          <x14:cfRule type="expression" priority="13" id="{97BF5102-136B-4C5B-AD51-34C799639BDD}">
            <xm:f>AND($BI37=設定!$B$10,設定!$B$10&lt;&gt;"")</xm:f>
            <x14:dxf>
              <fill>
                <patternFill>
                  <bgColor rgb="FFDDFFCC"/>
                </patternFill>
              </fill>
            </x14:dxf>
          </x14:cfRule>
          <xm:sqref>BH37:BI66 BH68:BI125</xm:sqref>
        </x14:conditionalFormatting>
        <x14:conditionalFormatting xmlns:xm="http://schemas.microsoft.com/office/excel/2006/main">
          <x14:cfRule type="expression" priority="39" id="{C7295A46-D76D-4E0E-99F5-7751E0FA1983}">
            <xm:f>AND($E67=設定!$B$13,設定!$B$13&lt;&gt;"")</xm:f>
            <x14:dxf>
              <fill>
                <patternFill>
                  <bgColor rgb="FFCCEEFF"/>
                </patternFill>
              </fill>
            </x14:dxf>
          </x14:cfRule>
          <x14:cfRule type="expression" priority="40" id="{5C85F2C7-E7B1-4599-AD3D-7A01EA443D97}">
            <xm:f>AND($E67=設定!$B$12,設定!$B$12&lt;&gt;"")</xm:f>
            <x14:dxf>
              <fill>
                <patternFill>
                  <bgColor rgb="FFCFFCFC"/>
                </patternFill>
              </fill>
            </x14:dxf>
          </x14:cfRule>
          <x14:cfRule type="expression" priority="46" id="{D6C0438C-6EFC-402A-B975-127116EC8D2A}">
            <xm:f>AND($E67=設定!$B$6,設定!$B$6&lt;&gt;"")</xm:f>
            <x14:dxf>
              <fill>
                <patternFill>
                  <bgColor rgb="FFF1E5DB"/>
                </patternFill>
              </fill>
            </x14:dxf>
          </x14:cfRule>
          <x14:cfRule type="expression" priority="45" id="{67E28632-5A85-4C8C-AE3B-78B672D922BE}">
            <xm:f>AND($E67=設定!$B$7,設定!$B$7&lt;&gt;"")</xm:f>
            <x14:dxf>
              <fill>
                <patternFill>
                  <bgColor rgb="FFFFEECC"/>
                </patternFill>
              </fill>
            </x14:dxf>
          </x14:cfRule>
          <x14:cfRule type="expression" priority="44" id="{DBF7A7D9-C391-4F54-A552-3459140B9FFA}">
            <xm:f>AND($E67=設定!$B$8,設定!$B$8&lt;&gt;"")</xm:f>
            <x14:dxf>
              <fill>
                <patternFill>
                  <bgColor rgb="FFFFFFCC"/>
                </patternFill>
              </fill>
            </x14:dxf>
          </x14:cfRule>
          <x14:cfRule type="expression" priority="43" id="{11262287-78BA-4774-8C0D-20BB973A9F31}">
            <xm:f>AND($E67=設定!$B$9,設定!$B$9&lt;&gt;"")</xm:f>
            <x14:dxf>
              <fill>
                <patternFill>
                  <bgColor rgb="FFEEFFCC"/>
                </patternFill>
              </fill>
            </x14:dxf>
          </x14:cfRule>
          <x14:cfRule type="expression" priority="47" id="{4748783A-50DC-41F2-B18C-6D5C3C98E839}">
            <xm:f>AND($E67=設定!$B$5,設定!$B$5&lt;&gt;"")</xm:f>
            <x14:dxf>
              <fill>
                <patternFill>
                  <bgColor rgb="FFFFCCCC"/>
                </patternFill>
              </fill>
            </x14:dxf>
          </x14:cfRule>
          <x14:cfRule type="expression" priority="42" id="{DFC9B229-EAD2-4A6E-86B1-8638311706C1}">
            <xm:f>AND($E67=設定!$B$10,設定!$B$10&lt;&gt;"")</xm:f>
            <x14:dxf>
              <fill>
                <patternFill>
                  <bgColor rgb="FFDDFFCC"/>
                </patternFill>
              </fill>
            </x14:dxf>
          </x14:cfRule>
          <x14:cfRule type="expression" priority="41" id="{8D1F7BED-267B-454F-8FC5-5D42CFE516FE}">
            <xm:f>AND($E67=設定!$B$11,設定!$B$11&lt;&gt;"")</xm:f>
            <x14:dxf>
              <fill>
                <patternFill>
                  <bgColor rgb="FFCCFFDD"/>
                </patternFill>
              </fill>
            </x14:dxf>
          </x14:cfRule>
          <x14:cfRule type="expression" priority="33" id="{DB671063-B6D6-4F5E-8019-50A031BDD8F9}">
            <xm:f>AND($E67=設定!$B$19,設定!$B$19&lt;&gt;"")</xm:f>
            <x14:dxf>
              <fill>
                <patternFill>
                  <bgColor rgb="FFFFCCDD"/>
                </patternFill>
              </fill>
            </x14:dxf>
          </x14:cfRule>
          <x14:cfRule type="expression" priority="38" id="{BD7C1D45-620F-4C8C-8F09-1E191960FCE5}">
            <xm:f>AND($E67=設定!$B$14,設定!$B$14&lt;&gt;"")</xm:f>
            <x14:dxf>
              <fill>
                <patternFill>
                  <bgColor rgb="FFCCDDFF"/>
                </patternFill>
              </fill>
            </x14:dxf>
          </x14:cfRule>
          <x14:cfRule type="expression" priority="37" id="{51F5B028-EDEE-4A7B-BB03-1C9C4280C7F4}">
            <xm:f>AND($E67=設定!$B$15,設定!$B$15&lt;&gt;"")</xm:f>
            <x14:dxf>
              <fill>
                <patternFill>
                  <bgColor rgb="FFD6D6F5"/>
                </patternFill>
              </fill>
            </x14:dxf>
          </x14:cfRule>
          <x14:cfRule type="expression" priority="36" id="{26673BC2-3C93-42A9-8D9B-00873AF61FA8}">
            <xm:f>AND($E67=設定!$B$16,設定!$B$16&lt;&gt;"")</xm:f>
            <x14:dxf>
              <fill>
                <patternFill>
                  <bgColor rgb="FFEECCFF"/>
                </patternFill>
              </fill>
            </x14:dxf>
          </x14:cfRule>
          <x14:cfRule type="expression" priority="35" id="{877B051A-E0B8-44F4-A72E-3CDC242EF85F}">
            <xm:f>AND($E67=設定!$B$17,設定!$B$17&lt;&gt;"")</xm:f>
            <x14:dxf>
              <fill>
                <patternFill>
                  <bgColor rgb="FFFFCCFF"/>
                </patternFill>
              </fill>
            </x14:dxf>
          </x14:cfRule>
          <x14:cfRule type="expression" priority="34" id="{4BB1AEE1-7A43-4BA3-873D-51D332589B0B}">
            <xm:f>AND($E67=設定!$B$18,設定!$B$18&lt;&gt;"")</xm:f>
            <x14:dxf>
              <fill>
                <patternFill>
                  <bgColor rgb="FFF7D4EB"/>
                </patternFill>
              </fill>
            </x14:dxf>
          </x14:cfRule>
          <xm:sqref>BH67:BI67</xm:sqref>
        </x14:conditionalFormatting>
        <x14:conditionalFormatting xmlns:xm="http://schemas.microsoft.com/office/excel/2006/main">
          <x14:cfRule type="expression" priority="4" id="{E27FCA2F-6350-464F-AB49-82F09B883F8F}">
            <xm:f>AND($BI37=設定!$B$19,設定!$B$19&lt;&gt;"")</xm:f>
            <x14:dxf>
              <fill>
                <patternFill>
                  <bgColor rgb="FFFFCCDD"/>
                </patternFill>
              </fill>
            </x14:dxf>
          </x14:cfRule>
          <xm:sqref>BH68:BI125 BH37:BI66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2B5B128E-1E67-4262-9614-41136071D8FA}">
          <x14:formula1>
            <xm:f>OFFSET(設定!$B$5,0,0,COUNTA(設定!$B:$B)-1,1)</xm:f>
          </x14:formula1>
          <xm:sqref>BE37:BE40 AO92:AO93 BA37:BA40 G37:G40 M37:M40 O37:O40 Q37:Q40 S37:S40 U37:U40 W37:W40 Y37:Y40 AA37:AA40 AC37:AC40 AE37:AE40 AG37:AG40 AI37:AI40 AK37:AK40 AM37:AM40 AO37:AO40 AQ37:AQ40 AS37:AS40 AU37:AU40 AW37:AW40 AY37:AY40 BA44:BA53 BC37:BC40 BE44:BE53 BG37:BG40 BC44:BC53 AQ92:AQ93 BG44:BG53 BE80:BE89 BC80:BC89 G44:G53 K37:K40 M44:M53 O44:O53 Q44:Q53 S44:S53 U44:U53 W44:W53 Y44:Y53 AA44:AA53 AC44:AC53 AE44:AE53 AG44:AG53 AI44:AI53 AK44:AK53 AM44:AM53 AO44:AO53 AQ44:AQ53 AS44:AS53 AU44:AU53 AW44:AW53 AY44:AY53 BA80:BA89 BC68:BC77 BE68:BE77 BG80:BG89 I37:I40 G80:G89 BE56:BE65 BA68:BA77 K44:K53 M80:M89 O80:O89 Q80:Q89 S80:S89 U80:U89 W80:W89 Y80:Y89 AA80:AA89 AC80:AC89 AE80:AE89 AG80:AG89 AI80:AI89 AK80:AK89 AM80:AM89 AO80:AO89 AQ80:AQ89 AS80:AS89 AU80:AU89 AW80:AW89 AY80:AY89 BA56:BA65 BC56:BC65 I44:I53 AS92:AS93 BG68:BG77 BG56:BG65 G68:G77 K80:K89 M68:M77 O68:O77 Q68:Q77 S68:S77 U68:U77 W68:W77 Y68:Y77 AA68:AA77 AC68:AC77 AE68:AE77 AG68:AG77 AI68:AI77 AK68:AK77 AM68:AM77 AO68:AO77 AQ68:AQ77 AS68:AS77 AU68:AU77 AW68:AW77 AY68:AY77 BA96:BA125 BC96:BC125 BE96:BE125 BG96:BG125 AU92:AU93 G56:G65 K68:K77 M56:M65 O56:O65 Q56:Q65 S56:S65 U56:U65 W56:W65 Y56:Y65 AA56:AA65 AC56:AC65 AE56:AE65 AG56:AG65 AI56:AI65 AK56:AK65 AM56:AM65 AO56:AO65 AQ56:AQ65 AS56:AS65 AU56:AU65 AW56:AW65 AY56:AY65 BA92:BA93 BC92:BC93 BE92:BE93 BG92:BG93 E96:E125 G96:G125 K56:K65 M96:M125 O96:O125 Q96:Q125 S96:S125 U96:U125 W96:W125 Y96:Y125 AA96:AA125 AC96:AC125 AE96:AE125 AG96:AG125 AI96:AI125 AK96:AK125 AM96:AM125 AO96:AO125 AQ96:AQ125 AS96:AS125 AU96:AU125 AW96:AW125 AY96:AY125 I80:I89 I68:I77 AW92:AW93 I56:I65 I96:I125 I92:I93 AY92:AY93 K96:K125 G92:G93 K92:K93 M92:M93 O92:O93 Q92:Q93 S92:S93 U92:U93 W92:W93 Y92:Y93 AA92:AA93 AC92:AC93 AE92:AE93 AG92:AG93 AI92:AI93 AK92:AK93 AM92:AM93 E37:E40 E44:E53 E80:E89 E68:E77 E56:E65 E92:E93 BI37:BI40 BI44:BI53 BI80:BI89 BI68:BI77 BI56:BI65 BI96:BI125 BI92:BI93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53AE40-F5ED-4EE8-B07D-B7EA77FB9326}">
  <sheetPr>
    <tabColor theme="8" tint="0.59999389629810485"/>
    <pageSetUpPr fitToPage="1"/>
  </sheetPr>
  <dimension ref="A1:BN143"/>
  <sheetViews>
    <sheetView showGridLines="0" workbookViewId="0">
      <pane xSplit="3" ySplit="19" topLeftCell="D20" activePane="bottomRight" state="frozen"/>
      <selection pane="topRight" activeCell="D1" sqref="D1"/>
      <selection pane="bottomLeft" activeCell="A20" sqref="A20"/>
      <selection pane="bottomRight"/>
    </sheetView>
  </sheetViews>
  <sheetFormatPr baseColWidth="10" defaultColWidth="8.83203125" defaultRowHeight="18" outlineLevelRow="1"/>
  <cols>
    <col min="1" max="1" width="3" style="94" customWidth="1"/>
    <col min="2" max="2" width="9.83203125" style="94" customWidth="1"/>
    <col min="3" max="3" width="14.1640625" style="99" customWidth="1"/>
    <col min="4" max="4" width="10.6640625" style="90" customWidth="1"/>
    <col min="5" max="5" width="10.6640625" style="158" customWidth="1"/>
    <col min="6" max="9" width="10.6640625" style="90" customWidth="1"/>
    <col min="10" max="11" width="10.6640625" style="94" customWidth="1"/>
    <col min="12" max="15" width="10.6640625" style="90" customWidth="1"/>
    <col min="16" max="17" width="10.6640625" style="92" customWidth="1"/>
    <col min="18" max="19" width="10.6640625" style="91" customWidth="1"/>
    <col min="20" max="21" width="10.6640625" style="92" customWidth="1"/>
    <col min="22" max="23" width="10.6640625" style="93" customWidth="1"/>
    <col min="24" max="43" width="10.6640625" style="92" customWidth="1"/>
    <col min="44" max="66" width="10.6640625" style="94" customWidth="1"/>
    <col min="67" max="78" width="8.6640625" style="94" customWidth="1"/>
    <col min="79" max="16384" width="8.83203125" style="94"/>
  </cols>
  <sheetData>
    <row r="1" spans="1:65" ht="45" customHeight="1" thickBot="1">
      <c r="A1" s="95"/>
      <c r="B1" s="198"/>
      <c r="C1" s="199"/>
      <c r="D1" s="200"/>
      <c r="E1" s="201"/>
      <c r="F1" s="200"/>
      <c r="G1" s="200"/>
      <c r="H1" s="202"/>
      <c r="I1" s="202"/>
      <c r="J1" s="203"/>
      <c r="K1" s="203"/>
      <c r="L1" s="96"/>
      <c r="M1" s="96"/>
      <c r="N1" s="96"/>
      <c r="O1" s="96"/>
      <c r="P1" s="96"/>
      <c r="Q1" s="96"/>
      <c r="R1" s="96"/>
      <c r="S1" s="96"/>
      <c r="T1" s="96"/>
      <c r="U1" s="96"/>
      <c r="V1" s="96"/>
      <c r="W1" s="96"/>
      <c r="X1" s="96"/>
      <c r="Y1" s="96"/>
      <c r="Z1" s="96"/>
      <c r="AA1" s="96"/>
      <c r="AB1" s="96"/>
      <c r="AC1" s="96"/>
      <c r="AD1" s="96"/>
      <c r="AE1" s="96"/>
      <c r="AF1" s="96"/>
      <c r="AG1" s="96"/>
      <c r="AH1" s="96"/>
      <c r="AI1" s="97"/>
      <c r="AJ1" s="97"/>
      <c r="AK1" s="97"/>
      <c r="AL1" s="97"/>
      <c r="AM1" s="94"/>
      <c r="AN1" s="94"/>
      <c r="AO1" s="94"/>
      <c r="AP1" s="94"/>
      <c r="AQ1" s="94"/>
    </row>
    <row r="2" spans="1:65" s="98" customFormat="1" ht="18.75" customHeight="1" thickTop="1">
      <c r="D2" s="376" t="s">
        <v>63</v>
      </c>
      <c r="E2" s="377"/>
      <c r="F2" s="377"/>
      <c r="G2" s="377"/>
      <c r="H2" s="377"/>
      <c r="I2" s="378"/>
      <c r="J2" s="156"/>
      <c r="K2" s="379" t="s">
        <v>3</v>
      </c>
      <c r="L2" s="380"/>
      <c r="M2" s="112"/>
      <c r="N2" s="379" t="s">
        <v>64</v>
      </c>
      <c r="O2" s="380"/>
      <c r="P2" s="147"/>
      <c r="Q2" s="379" t="s">
        <v>65</v>
      </c>
      <c r="R2" s="380"/>
      <c r="S2" s="191"/>
      <c r="T2" s="379" t="s">
        <v>66</v>
      </c>
      <c r="U2" s="381"/>
      <c r="V2" s="380"/>
      <c r="W2" s="112"/>
      <c r="X2" s="379" t="s">
        <v>67</v>
      </c>
      <c r="Y2" s="381"/>
      <c r="Z2" s="380"/>
      <c r="AA2" s="113"/>
      <c r="AB2" s="369" t="s">
        <v>68</v>
      </c>
      <c r="AC2" s="370"/>
      <c r="AD2" s="147"/>
    </row>
    <row r="3" spans="1:65" s="98" customFormat="1" ht="18.75" customHeight="1" thickBot="1">
      <c r="D3" s="241" t="s">
        <v>69</v>
      </c>
      <c r="E3" s="242" t="s">
        <v>70</v>
      </c>
      <c r="F3" s="242" t="s">
        <v>71</v>
      </c>
      <c r="G3" s="243" t="s">
        <v>69</v>
      </c>
      <c r="H3" s="242" t="s">
        <v>70</v>
      </c>
      <c r="I3" s="244" t="s">
        <v>71</v>
      </c>
      <c r="J3" s="156"/>
      <c r="K3" s="103" t="s">
        <v>72</v>
      </c>
      <c r="L3" s="104" t="s">
        <v>70</v>
      </c>
      <c r="M3" s="89"/>
      <c r="N3" s="103" t="s">
        <v>72</v>
      </c>
      <c r="O3" s="104" t="s">
        <v>70</v>
      </c>
      <c r="P3" s="173"/>
      <c r="Q3" s="103" t="s">
        <v>72</v>
      </c>
      <c r="R3" s="104" t="s">
        <v>70</v>
      </c>
      <c r="S3" s="175"/>
      <c r="T3" s="103" t="s">
        <v>73</v>
      </c>
      <c r="U3" s="137" t="s">
        <v>74</v>
      </c>
      <c r="V3" s="104" t="s">
        <v>70</v>
      </c>
      <c r="W3" s="89"/>
      <c r="X3" s="103" t="s">
        <v>73</v>
      </c>
      <c r="Y3" s="137" t="s">
        <v>74</v>
      </c>
      <c r="Z3" s="104" t="s">
        <v>70</v>
      </c>
      <c r="AB3" s="371">
        <f>SUM(D95:BM95)</f>
        <v>0</v>
      </c>
      <c r="AC3" s="372"/>
      <c r="AD3" s="177"/>
    </row>
    <row r="4" spans="1:65" s="98" customFormat="1" ht="18.75" customHeight="1" thickTop="1">
      <c r="D4" s="245">
        <f>設定!B5</f>
        <v>0</v>
      </c>
      <c r="E4" s="220">
        <f>SUMIF(E56:BM125,設定!B5,D56:BM125)</f>
        <v>0</v>
      </c>
      <c r="F4" s="221" t="str">
        <f t="shared" ref="F4:F13" si="0">IFERROR(E4/$H$14,"")</f>
        <v/>
      </c>
      <c r="G4" s="255">
        <f>設定!B15</f>
        <v>0</v>
      </c>
      <c r="H4" s="220">
        <f>SUMIF(E56:BM125,設定!B15,D56:BM125)</f>
        <v>0</v>
      </c>
      <c r="I4" s="226" t="str">
        <f t="shared" ref="I4:I8" si="1">IFERROR(H4/$H$14,"")</f>
        <v/>
      </c>
      <c r="J4" s="156"/>
      <c r="K4" s="135">
        <f>設定!D5</f>
        <v>0</v>
      </c>
      <c r="L4" s="171">
        <f>SUM(D44:BM44)</f>
        <v>0</v>
      </c>
      <c r="M4" s="109"/>
      <c r="N4" s="135">
        <f>設定!F5</f>
        <v>0</v>
      </c>
      <c r="O4" s="171">
        <f>SUM(B56:BM56)</f>
        <v>0</v>
      </c>
      <c r="P4" s="172"/>
      <c r="Q4" s="135">
        <f>設定!H5</f>
        <v>0</v>
      </c>
      <c r="R4" s="171">
        <f>SUM(D68:BM68)</f>
        <v>0</v>
      </c>
      <c r="S4" s="171"/>
      <c r="T4" s="135">
        <f>設定!J5</f>
        <v>0</v>
      </c>
      <c r="U4" s="234"/>
      <c r="V4" s="171">
        <f>SUM(D80:BM80)</f>
        <v>0</v>
      </c>
      <c r="W4" s="109"/>
      <c r="X4" s="135">
        <f>設定!L5</f>
        <v>0</v>
      </c>
      <c r="Y4" s="235"/>
      <c r="Z4" s="136">
        <f>SUM(D96:BM98)</f>
        <v>0</v>
      </c>
      <c r="AB4" s="112"/>
      <c r="AC4" s="112"/>
      <c r="AD4" s="178"/>
    </row>
    <row r="5" spans="1:65" s="98" customFormat="1" ht="18.75" customHeight="1" thickBot="1">
      <c r="D5" s="246">
        <f>設定!B6</f>
        <v>0</v>
      </c>
      <c r="E5" s="222">
        <f>SUMIF(E56:BM125,設定!B6,D56:BM125)</f>
        <v>0</v>
      </c>
      <c r="F5" s="223" t="str">
        <f t="shared" si="0"/>
        <v/>
      </c>
      <c r="G5" s="256">
        <f>設定!B16</f>
        <v>0</v>
      </c>
      <c r="H5" s="222">
        <f>SUMIF(E56:BM125,設定!B16,D56:BM125)</f>
        <v>0</v>
      </c>
      <c r="I5" s="227" t="str">
        <f t="shared" si="1"/>
        <v/>
      </c>
      <c r="J5" s="156"/>
      <c r="K5" s="135">
        <f>設定!D6</f>
        <v>0</v>
      </c>
      <c r="L5" s="171">
        <f t="shared" ref="L5:L9" si="2">SUM(D45:BM45)</f>
        <v>0</v>
      </c>
      <c r="M5" s="109"/>
      <c r="N5" s="135">
        <f>設定!F6</f>
        <v>0</v>
      </c>
      <c r="O5" s="171">
        <f>SUM(B57:BM57)</f>
        <v>0</v>
      </c>
      <c r="P5" s="172"/>
      <c r="Q5" s="135">
        <f>設定!H6</f>
        <v>0</v>
      </c>
      <c r="R5" s="171">
        <f t="shared" ref="R5:R13" si="3">SUM(D69:BM69)</f>
        <v>0</v>
      </c>
      <c r="S5" s="171"/>
      <c r="T5" s="135">
        <f>設定!J6</f>
        <v>0</v>
      </c>
      <c r="U5" s="234"/>
      <c r="V5" s="171">
        <f t="shared" ref="V5:V13" si="4">SUM(D81:BM81)</f>
        <v>0</v>
      </c>
      <c r="W5" s="109"/>
      <c r="X5" s="135">
        <f>設定!L6</f>
        <v>0</v>
      </c>
      <c r="Y5" s="235"/>
      <c r="Z5" s="136">
        <f>SUM(D99:BM101)</f>
        <v>0</v>
      </c>
      <c r="AB5" s="105" t="s">
        <v>76</v>
      </c>
      <c r="AC5" s="105"/>
      <c r="AD5" s="179"/>
    </row>
    <row r="6" spans="1:65" s="98" customFormat="1" ht="18.75" customHeight="1" thickTop="1">
      <c r="D6" s="247">
        <f>設定!B7</f>
        <v>0</v>
      </c>
      <c r="E6" s="222">
        <f>SUMIF(E56:BM125,設定!B7,D56:BM125)</f>
        <v>0</v>
      </c>
      <c r="F6" s="223" t="str">
        <f t="shared" si="0"/>
        <v/>
      </c>
      <c r="G6" s="257">
        <f>設定!B17</f>
        <v>0</v>
      </c>
      <c r="H6" s="222">
        <f>SUMIF(E56:BM125,設定!B17,D56:BM125)</f>
        <v>0</v>
      </c>
      <c r="I6" s="227" t="str">
        <f t="shared" si="1"/>
        <v/>
      </c>
      <c r="J6" s="156"/>
      <c r="K6" s="135">
        <f>設定!D7</f>
        <v>0</v>
      </c>
      <c r="L6" s="171">
        <f t="shared" si="2"/>
        <v>0</v>
      </c>
      <c r="M6" s="109"/>
      <c r="N6" s="135">
        <f>設定!F7</f>
        <v>0</v>
      </c>
      <c r="O6" s="171">
        <f>SUM(B58:BM58)</f>
        <v>0</v>
      </c>
      <c r="P6" s="172"/>
      <c r="Q6" s="135">
        <f>設定!H7</f>
        <v>0</v>
      </c>
      <c r="R6" s="171">
        <f t="shared" si="3"/>
        <v>0</v>
      </c>
      <c r="S6" s="171"/>
      <c r="T6" s="135">
        <f>設定!J7</f>
        <v>0</v>
      </c>
      <c r="U6" s="234"/>
      <c r="V6" s="171">
        <f t="shared" si="4"/>
        <v>0</v>
      </c>
      <c r="W6" s="109"/>
      <c r="X6" s="135">
        <f>設定!L7</f>
        <v>0</v>
      </c>
      <c r="Y6" s="235"/>
      <c r="Z6" s="136">
        <f>SUM(D102:BM104)</f>
        <v>0</v>
      </c>
      <c r="AB6" s="369" t="s">
        <v>74</v>
      </c>
      <c r="AC6" s="370"/>
      <c r="AD6" s="147"/>
    </row>
    <row r="7" spans="1:65" s="98" customFormat="1" ht="18.75" customHeight="1" thickBot="1">
      <c r="D7" s="248">
        <f>設定!B8</f>
        <v>0</v>
      </c>
      <c r="E7" s="222">
        <f>SUMIF(E56:BM125,設定!B8,D56:BM125)</f>
        <v>0</v>
      </c>
      <c r="F7" s="223" t="str">
        <f t="shared" si="0"/>
        <v/>
      </c>
      <c r="G7" s="258">
        <f>設定!B18</f>
        <v>0</v>
      </c>
      <c r="H7" s="222">
        <f>SUMIF(E56:BM125,設定!B18,D56:BM125)</f>
        <v>0</v>
      </c>
      <c r="I7" s="227" t="str">
        <f t="shared" si="1"/>
        <v/>
      </c>
      <c r="J7" s="156"/>
      <c r="K7" s="135">
        <f>設定!D8</f>
        <v>0</v>
      </c>
      <c r="L7" s="171">
        <f t="shared" si="2"/>
        <v>0</v>
      </c>
      <c r="M7" s="109"/>
      <c r="N7" s="135">
        <f>設定!F8</f>
        <v>0</v>
      </c>
      <c r="O7" s="171">
        <f>SUM(B59:BM59)</f>
        <v>0</v>
      </c>
      <c r="P7" s="172"/>
      <c r="Q7" s="135">
        <f>設定!H8</f>
        <v>0</v>
      </c>
      <c r="R7" s="171">
        <f t="shared" si="3"/>
        <v>0</v>
      </c>
      <c r="S7" s="171"/>
      <c r="T7" s="135">
        <f>設定!J8</f>
        <v>0</v>
      </c>
      <c r="U7" s="234"/>
      <c r="V7" s="171">
        <f t="shared" si="4"/>
        <v>0</v>
      </c>
      <c r="W7" s="109"/>
      <c r="X7" s="135">
        <f>設定!L8</f>
        <v>0</v>
      </c>
      <c r="Y7" s="235"/>
      <c r="Z7" s="136">
        <f>SUM(D105:BM107)</f>
        <v>0</v>
      </c>
      <c r="AB7" s="371">
        <f>L14-SUM(O14,R14,U14,AB3)</f>
        <v>0</v>
      </c>
      <c r="AC7" s="372"/>
      <c r="AD7" s="177"/>
    </row>
    <row r="8" spans="1:65" s="98" customFormat="1" ht="18.75" customHeight="1" thickTop="1" thickBot="1">
      <c r="D8" s="249">
        <f>設定!B9</f>
        <v>0</v>
      </c>
      <c r="E8" s="222">
        <f>SUMIF(E56:BM125,設定!B9,D56:BM125)</f>
        <v>0</v>
      </c>
      <c r="F8" s="223" t="str">
        <f t="shared" si="0"/>
        <v/>
      </c>
      <c r="G8" s="259">
        <f>設定!B19</f>
        <v>0</v>
      </c>
      <c r="H8" s="222">
        <f>SUMIF(E56:BM125,設定!B19,D56:BM125)</f>
        <v>0</v>
      </c>
      <c r="I8" s="227" t="str">
        <f t="shared" si="1"/>
        <v/>
      </c>
      <c r="J8" s="156"/>
      <c r="K8" s="135">
        <f>設定!D9</f>
        <v>0</v>
      </c>
      <c r="L8" s="171">
        <f t="shared" si="2"/>
        <v>0</v>
      </c>
      <c r="M8" s="109"/>
      <c r="N8" s="135">
        <f>設定!F9</f>
        <v>0</v>
      </c>
      <c r="O8" s="171">
        <f t="shared" ref="O8:O13" si="5">SUM(D60:BM60)</f>
        <v>0</v>
      </c>
      <c r="P8" s="172"/>
      <c r="Q8" s="135">
        <f>設定!H9</f>
        <v>0</v>
      </c>
      <c r="R8" s="171">
        <f t="shared" si="3"/>
        <v>0</v>
      </c>
      <c r="S8" s="171"/>
      <c r="T8" s="135">
        <f>設定!J9</f>
        <v>0</v>
      </c>
      <c r="U8" s="234"/>
      <c r="V8" s="171">
        <f t="shared" si="4"/>
        <v>0</v>
      </c>
      <c r="W8" s="109"/>
      <c r="X8" s="135">
        <f>設定!L9</f>
        <v>0</v>
      </c>
      <c r="Y8" s="235"/>
      <c r="Z8" s="136">
        <f>SUM(D108:BM110)</f>
        <v>0</v>
      </c>
      <c r="AB8" s="118" t="s">
        <v>77</v>
      </c>
      <c r="AC8" s="118"/>
      <c r="AD8" s="180"/>
    </row>
    <row r="9" spans="1:65" s="98" customFormat="1" ht="18.75" customHeight="1" thickTop="1">
      <c r="D9" s="250">
        <f>設定!B10</f>
        <v>0</v>
      </c>
      <c r="E9" s="222">
        <f>SUMIF(E56:BM125,設定!B10,D56:BM125)</f>
        <v>0</v>
      </c>
      <c r="F9" s="223" t="str">
        <f t="shared" si="0"/>
        <v/>
      </c>
      <c r="G9" s="192"/>
      <c r="H9" s="228"/>
      <c r="I9" s="229"/>
      <c r="J9" s="156"/>
      <c r="K9" s="135">
        <f>設定!D10</f>
        <v>0</v>
      </c>
      <c r="L9" s="171">
        <f t="shared" si="2"/>
        <v>0</v>
      </c>
      <c r="M9" s="109"/>
      <c r="N9" s="135">
        <f>設定!F10</f>
        <v>0</v>
      </c>
      <c r="O9" s="171">
        <f t="shared" si="5"/>
        <v>0</v>
      </c>
      <c r="P9" s="172"/>
      <c r="Q9" s="135">
        <f>設定!H10</f>
        <v>0</v>
      </c>
      <c r="R9" s="171">
        <f t="shared" si="3"/>
        <v>0</v>
      </c>
      <c r="S9" s="171"/>
      <c r="T9" s="135">
        <f>設定!J10</f>
        <v>0</v>
      </c>
      <c r="U9" s="234"/>
      <c r="V9" s="171">
        <f t="shared" si="4"/>
        <v>0</v>
      </c>
      <c r="W9" s="109"/>
      <c r="X9" s="135">
        <f>設定!L10</f>
        <v>0</v>
      </c>
      <c r="Y9" s="235"/>
      <c r="Z9" s="136">
        <f>SUM(D111:BM113)</f>
        <v>0</v>
      </c>
      <c r="AB9" s="369" t="s">
        <v>78</v>
      </c>
      <c r="AC9" s="370"/>
      <c r="AD9" s="147"/>
    </row>
    <row r="10" spans="1:65" s="98" customFormat="1" ht="18.75" customHeight="1" thickBot="1">
      <c r="D10" s="251">
        <f>設定!B11</f>
        <v>0</v>
      </c>
      <c r="E10" s="222">
        <f>SUMIF(E56:BM125,設定!B11,D56:BM125)</f>
        <v>0</v>
      </c>
      <c r="F10" s="223" t="str">
        <f t="shared" si="0"/>
        <v/>
      </c>
      <c r="G10" s="193"/>
      <c r="H10" s="230"/>
      <c r="I10" s="231"/>
      <c r="J10" s="156"/>
      <c r="K10" s="135">
        <f>設定!D11</f>
        <v>0</v>
      </c>
      <c r="L10" s="171">
        <f>SUM(B50:BM50)</f>
        <v>0</v>
      </c>
      <c r="M10" s="109"/>
      <c r="N10" s="135">
        <f>設定!F11</f>
        <v>0</v>
      </c>
      <c r="O10" s="171">
        <f t="shared" si="5"/>
        <v>0</v>
      </c>
      <c r="P10" s="172"/>
      <c r="Q10" s="135">
        <f>設定!H11</f>
        <v>0</v>
      </c>
      <c r="R10" s="171">
        <f t="shared" si="3"/>
        <v>0</v>
      </c>
      <c r="S10" s="171"/>
      <c r="T10" s="135">
        <f>設定!J11</f>
        <v>0</v>
      </c>
      <c r="U10" s="234"/>
      <c r="V10" s="171">
        <f t="shared" si="4"/>
        <v>0</v>
      </c>
      <c r="W10" s="109"/>
      <c r="X10" s="135">
        <f>設定!L11</f>
        <v>0</v>
      </c>
      <c r="Y10" s="235"/>
      <c r="Z10" s="136">
        <f>SUM(D114:BM116)</f>
        <v>0</v>
      </c>
      <c r="AB10" s="374">
        <f>SUM(O14,R14,V14,Z14,AB3)</f>
        <v>0</v>
      </c>
      <c r="AC10" s="375"/>
      <c r="AD10" s="181"/>
    </row>
    <row r="11" spans="1:65" s="98" customFormat="1" ht="18.75" customHeight="1" thickTop="1" thickBot="1">
      <c r="D11" s="252">
        <f>設定!B12</f>
        <v>0</v>
      </c>
      <c r="E11" s="222">
        <f>SUMIF(E56:BM125,設定!B12,D56:BM125)</f>
        <v>0</v>
      </c>
      <c r="F11" s="223" t="str">
        <f t="shared" si="0"/>
        <v/>
      </c>
      <c r="G11" s="193"/>
      <c r="H11" s="230"/>
      <c r="I11" s="231"/>
      <c r="J11" s="156"/>
      <c r="K11" s="135">
        <f>設定!D12</f>
        <v>0</v>
      </c>
      <c r="L11" s="171">
        <f>SUM(B51:BM51)</f>
        <v>0</v>
      </c>
      <c r="M11" s="109"/>
      <c r="N11" s="135">
        <f>設定!F12</f>
        <v>0</v>
      </c>
      <c r="O11" s="171">
        <f t="shared" si="5"/>
        <v>0</v>
      </c>
      <c r="P11" s="172"/>
      <c r="Q11" s="135">
        <f>設定!H12</f>
        <v>0</v>
      </c>
      <c r="R11" s="171">
        <f t="shared" si="3"/>
        <v>0</v>
      </c>
      <c r="S11" s="171"/>
      <c r="T11" s="135">
        <f>設定!J12</f>
        <v>0</v>
      </c>
      <c r="U11" s="234"/>
      <c r="V11" s="171">
        <f t="shared" si="4"/>
        <v>0</v>
      </c>
      <c r="W11" s="109"/>
      <c r="X11" s="135">
        <f>設定!L12</f>
        <v>0</v>
      </c>
      <c r="Y11" s="235"/>
      <c r="Z11" s="136">
        <f>SUM(D117:BM119)</f>
        <v>0</v>
      </c>
      <c r="AB11" s="118" t="s">
        <v>79</v>
      </c>
      <c r="AC11" s="118"/>
      <c r="AD11" s="182"/>
    </row>
    <row r="12" spans="1:65" s="98" customFormat="1" ht="18.75" customHeight="1" thickTop="1">
      <c r="D12" s="253">
        <f>設定!B13</f>
        <v>0</v>
      </c>
      <c r="E12" s="222">
        <f>SUMIF(E56:BM125,設定!B13,D56:BM125)</f>
        <v>0</v>
      </c>
      <c r="F12" s="223" t="str">
        <f t="shared" si="0"/>
        <v/>
      </c>
      <c r="G12" s="193"/>
      <c r="H12" s="230"/>
      <c r="I12" s="231"/>
      <c r="J12" s="156"/>
      <c r="K12" s="135">
        <f>設定!D13</f>
        <v>0</v>
      </c>
      <c r="L12" s="171">
        <f>SUM(B52:BM52)</f>
        <v>0</v>
      </c>
      <c r="M12" s="109"/>
      <c r="N12" s="135">
        <f>設定!F13</f>
        <v>0</v>
      </c>
      <c r="O12" s="171">
        <f t="shared" si="5"/>
        <v>0</v>
      </c>
      <c r="P12" s="172"/>
      <c r="Q12" s="135">
        <f>設定!H13</f>
        <v>0</v>
      </c>
      <c r="R12" s="171">
        <f t="shared" si="3"/>
        <v>0</v>
      </c>
      <c r="S12" s="171"/>
      <c r="T12" s="135">
        <f>設定!J13</f>
        <v>0</v>
      </c>
      <c r="U12" s="234"/>
      <c r="V12" s="171">
        <f t="shared" si="4"/>
        <v>0</v>
      </c>
      <c r="W12" s="109"/>
      <c r="X12" s="135">
        <f>設定!L13</f>
        <v>0</v>
      </c>
      <c r="Y12" s="235"/>
      <c r="Z12" s="136">
        <f>SUM(D120:BM122)</f>
        <v>0</v>
      </c>
      <c r="AB12" s="369" t="s">
        <v>80</v>
      </c>
      <c r="AC12" s="370"/>
      <c r="AD12" s="147"/>
    </row>
    <row r="13" spans="1:65" s="98" customFormat="1" ht="18.75" customHeight="1" thickBot="1">
      <c r="D13" s="254">
        <f>設定!B14</f>
        <v>0</v>
      </c>
      <c r="E13" s="224">
        <f>SUMIF(E56:BM125,設定!B14,D56:BM125)</f>
        <v>0</v>
      </c>
      <c r="F13" s="225" t="str">
        <f t="shared" si="0"/>
        <v/>
      </c>
      <c r="G13" s="194"/>
      <c r="H13" s="232"/>
      <c r="I13" s="233"/>
      <c r="J13" s="156"/>
      <c r="K13" s="135">
        <f>設定!D14</f>
        <v>0</v>
      </c>
      <c r="L13" s="171">
        <f>SUM(B53:BM53)</f>
        <v>0</v>
      </c>
      <c r="M13" s="109"/>
      <c r="N13" s="135">
        <f>設定!F14</f>
        <v>0</v>
      </c>
      <c r="O13" s="171">
        <f t="shared" si="5"/>
        <v>0</v>
      </c>
      <c r="P13" s="172"/>
      <c r="Q13" s="135">
        <f>設定!H14</f>
        <v>0</v>
      </c>
      <c r="R13" s="171">
        <f t="shared" si="3"/>
        <v>0</v>
      </c>
      <c r="S13" s="171"/>
      <c r="T13" s="135">
        <f>設定!J14</f>
        <v>0</v>
      </c>
      <c r="U13" s="234"/>
      <c r="V13" s="171">
        <f t="shared" si="4"/>
        <v>0</v>
      </c>
      <c r="W13" s="109"/>
      <c r="X13" s="135">
        <f>設定!L14</f>
        <v>0</v>
      </c>
      <c r="Y13" s="235"/>
      <c r="Z13" s="136">
        <f>SUM(D123:BM125)</f>
        <v>0</v>
      </c>
      <c r="AB13" s="371">
        <f>L14-AB10</f>
        <v>0</v>
      </c>
      <c r="AC13" s="372"/>
      <c r="AD13" s="148"/>
    </row>
    <row r="14" spans="1:65" s="98" customFormat="1" ht="18.75" customHeight="1" thickTop="1" thickBot="1">
      <c r="C14" s="130">
        <v>2022</v>
      </c>
      <c r="D14" s="236" t="s">
        <v>81</v>
      </c>
      <c r="E14" s="373"/>
      <c r="F14" s="373"/>
      <c r="G14" s="373"/>
      <c r="H14" s="237">
        <f>SUM(E4:E13,H4:H8)</f>
        <v>0</v>
      </c>
      <c r="I14" s="238">
        <f>SUM(F4:F13,I4:I8)</f>
        <v>0</v>
      </c>
      <c r="J14" s="157"/>
      <c r="K14" s="108" t="s">
        <v>81</v>
      </c>
      <c r="L14" s="239">
        <f>SUM(L4:L13)</f>
        <v>0</v>
      </c>
      <c r="M14" s="109"/>
      <c r="N14" s="108" t="s">
        <v>81</v>
      </c>
      <c r="O14" s="240">
        <f>SUM(O4:O13)</f>
        <v>0</v>
      </c>
      <c r="P14" s="174"/>
      <c r="Q14" s="108" t="s">
        <v>81</v>
      </c>
      <c r="R14" s="240">
        <f>SUM(R4:R13)</f>
        <v>0</v>
      </c>
      <c r="S14" s="176"/>
      <c r="T14" s="108" t="s">
        <v>81</v>
      </c>
      <c r="U14" s="117">
        <f>SUM(U4:U13)</f>
        <v>0</v>
      </c>
      <c r="V14" s="240">
        <f>SUM(V4:V13)</f>
        <v>0</v>
      </c>
      <c r="W14" s="109"/>
      <c r="X14" s="108" t="s">
        <v>81</v>
      </c>
      <c r="Y14" s="138">
        <f>SUM(Y4:Y13)</f>
        <v>0</v>
      </c>
      <c r="Z14" s="240">
        <f>SUM(Z4:Z13)</f>
        <v>0</v>
      </c>
    </row>
    <row r="15" spans="1:65" s="98" customFormat="1" ht="22.5" customHeight="1" thickTop="1" thickBot="1">
      <c r="C15" s="204"/>
      <c r="D15" s="205"/>
      <c r="E15" s="206"/>
      <c r="F15" s="205"/>
      <c r="G15" s="205"/>
      <c r="H15" s="205"/>
      <c r="I15" s="205"/>
      <c r="L15" s="90"/>
      <c r="M15" s="90"/>
      <c r="N15" s="90"/>
      <c r="O15" s="90"/>
      <c r="P15" s="92"/>
      <c r="Q15" s="92"/>
      <c r="R15" s="91"/>
      <c r="S15" s="91"/>
      <c r="T15" s="92"/>
      <c r="U15" s="92"/>
    </row>
    <row r="16" spans="1:65" s="98" customFormat="1" ht="22.5" hidden="1" customHeight="1">
      <c r="C16" s="99"/>
      <c r="D16" s="368">
        <f>D18</f>
        <v>46082</v>
      </c>
      <c r="E16" s="368"/>
      <c r="F16" s="368">
        <f>F18</f>
        <v>46083</v>
      </c>
      <c r="G16" s="368"/>
      <c r="H16" s="368">
        <f t="shared" ref="H16" si="6">H18</f>
        <v>46084</v>
      </c>
      <c r="I16" s="368"/>
      <c r="J16" s="368">
        <f t="shared" ref="J16" si="7">J18</f>
        <v>46085</v>
      </c>
      <c r="K16" s="368"/>
      <c r="L16" s="368">
        <f t="shared" ref="L16" si="8">L18</f>
        <v>46086</v>
      </c>
      <c r="M16" s="368"/>
      <c r="N16" s="368">
        <f t="shared" ref="N16" si="9">N18</f>
        <v>46087</v>
      </c>
      <c r="O16" s="368"/>
      <c r="P16" s="368">
        <f t="shared" ref="P16" si="10">P18</f>
        <v>46088</v>
      </c>
      <c r="Q16" s="368"/>
      <c r="R16" s="368">
        <f t="shared" ref="R16" si="11">R18</f>
        <v>46089</v>
      </c>
      <c r="S16" s="368"/>
      <c r="T16" s="368">
        <f t="shared" ref="T16" si="12">T18</f>
        <v>46090</v>
      </c>
      <c r="U16" s="368"/>
      <c r="V16" s="368">
        <f t="shared" ref="V16" si="13">V18</f>
        <v>46091</v>
      </c>
      <c r="W16" s="368"/>
      <c r="X16" s="368">
        <f t="shared" ref="X16" si="14">X18</f>
        <v>46092</v>
      </c>
      <c r="Y16" s="368"/>
      <c r="Z16" s="368">
        <f t="shared" ref="Z16" si="15">Z18</f>
        <v>46093</v>
      </c>
      <c r="AA16" s="368"/>
      <c r="AB16" s="368">
        <f t="shared" ref="AB16" si="16">AB18</f>
        <v>46094</v>
      </c>
      <c r="AC16" s="368"/>
      <c r="AD16" s="368">
        <f t="shared" ref="AD16" si="17">AD18</f>
        <v>46095</v>
      </c>
      <c r="AE16" s="368"/>
      <c r="AF16" s="368">
        <f t="shared" ref="AF16" si="18">AF18</f>
        <v>46096</v>
      </c>
      <c r="AG16" s="368"/>
      <c r="AH16" s="368">
        <f t="shared" ref="AH16" si="19">AH18</f>
        <v>46097</v>
      </c>
      <c r="AI16" s="368"/>
      <c r="AJ16" s="368">
        <f t="shared" ref="AJ16" si="20">AJ18</f>
        <v>46098</v>
      </c>
      <c r="AK16" s="368"/>
      <c r="AL16" s="368">
        <f t="shared" ref="AL16" si="21">AL18</f>
        <v>46099</v>
      </c>
      <c r="AM16" s="368"/>
      <c r="AN16" s="368">
        <f t="shared" ref="AN16" si="22">AN18</f>
        <v>46100</v>
      </c>
      <c r="AO16" s="368"/>
      <c r="AP16" s="368">
        <f t="shared" ref="AP16" si="23">AP18</f>
        <v>46101</v>
      </c>
      <c r="AQ16" s="368"/>
      <c r="AR16" s="368">
        <f t="shared" ref="AR16" si="24">AR18</f>
        <v>46102</v>
      </c>
      <c r="AS16" s="368"/>
      <c r="AT16" s="368">
        <f t="shared" ref="AT16" si="25">AT18</f>
        <v>46103</v>
      </c>
      <c r="AU16" s="368"/>
      <c r="AV16" s="368">
        <f t="shared" ref="AV16" si="26">AV18</f>
        <v>46104</v>
      </c>
      <c r="AW16" s="368"/>
      <c r="AX16" s="368">
        <f t="shared" ref="AX16" si="27">AX18</f>
        <v>46105</v>
      </c>
      <c r="AY16" s="368"/>
      <c r="AZ16" s="368">
        <f t="shared" ref="AZ16" si="28">AZ18</f>
        <v>46106</v>
      </c>
      <c r="BA16" s="368"/>
      <c r="BB16" s="368">
        <f t="shared" ref="BB16" si="29">BB18</f>
        <v>46107</v>
      </c>
      <c r="BC16" s="368"/>
      <c r="BD16" s="368">
        <f t="shared" ref="BD16" si="30">BD18</f>
        <v>46108</v>
      </c>
      <c r="BE16" s="368"/>
      <c r="BF16" s="368">
        <f t="shared" ref="BF16" si="31">BF18</f>
        <v>46109</v>
      </c>
      <c r="BG16" s="368"/>
      <c r="BH16" s="368">
        <f t="shared" ref="BH16" si="32">BH18</f>
        <v>46110</v>
      </c>
      <c r="BI16" s="368"/>
      <c r="BJ16" s="368">
        <f t="shared" ref="BJ16" si="33">BJ18</f>
        <v>46111</v>
      </c>
      <c r="BK16" s="368"/>
      <c r="BL16" s="368">
        <f t="shared" ref="BL16" si="34">BL18</f>
        <v>46112</v>
      </c>
      <c r="BM16" s="368"/>
    </row>
    <row r="17" spans="2:65" s="165" customFormat="1" ht="18.75" hidden="1" customHeight="1">
      <c r="C17" s="166"/>
      <c r="D17" s="362">
        <f>WEEKDAY(D18)</f>
        <v>1</v>
      </c>
      <c r="E17" s="362"/>
      <c r="F17" s="362">
        <f t="shared" ref="F17" si="35">WEEKDAY(F18)</f>
        <v>2</v>
      </c>
      <c r="G17" s="362"/>
      <c r="H17" s="362">
        <f t="shared" ref="H17" si="36">WEEKDAY(H18)</f>
        <v>3</v>
      </c>
      <c r="I17" s="362"/>
      <c r="J17" s="362">
        <f t="shared" ref="J17" si="37">WEEKDAY(J18)</f>
        <v>4</v>
      </c>
      <c r="K17" s="362"/>
      <c r="L17" s="362">
        <f t="shared" ref="L17" si="38">WEEKDAY(L18)</f>
        <v>5</v>
      </c>
      <c r="M17" s="362"/>
      <c r="N17" s="362">
        <f t="shared" ref="N17" si="39">WEEKDAY(N18)</f>
        <v>6</v>
      </c>
      <c r="O17" s="362"/>
      <c r="P17" s="362">
        <f t="shared" ref="P17" si="40">WEEKDAY(P18)</f>
        <v>7</v>
      </c>
      <c r="Q17" s="362"/>
      <c r="R17" s="362">
        <f t="shared" ref="R17" si="41">WEEKDAY(R18)</f>
        <v>1</v>
      </c>
      <c r="S17" s="362"/>
      <c r="T17" s="362">
        <f t="shared" ref="T17" si="42">WEEKDAY(T18)</f>
        <v>2</v>
      </c>
      <c r="U17" s="362"/>
      <c r="V17" s="362">
        <f t="shared" ref="V17" si="43">WEEKDAY(V18)</f>
        <v>3</v>
      </c>
      <c r="W17" s="362"/>
      <c r="X17" s="362">
        <f t="shared" ref="X17" si="44">WEEKDAY(X18)</f>
        <v>4</v>
      </c>
      <c r="Y17" s="362"/>
      <c r="Z17" s="362">
        <f t="shared" ref="Z17" si="45">WEEKDAY(Z18)</f>
        <v>5</v>
      </c>
      <c r="AA17" s="362"/>
      <c r="AB17" s="362">
        <f t="shared" ref="AB17" si="46">WEEKDAY(AB18)</f>
        <v>6</v>
      </c>
      <c r="AC17" s="362"/>
      <c r="AD17" s="362">
        <f t="shared" ref="AD17" si="47">WEEKDAY(AD18)</f>
        <v>7</v>
      </c>
      <c r="AE17" s="362"/>
      <c r="AF17" s="362">
        <f t="shared" ref="AF17" si="48">WEEKDAY(AF18)</f>
        <v>1</v>
      </c>
      <c r="AG17" s="362"/>
      <c r="AH17" s="362">
        <f t="shared" ref="AH17" si="49">WEEKDAY(AH18)</f>
        <v>2</v>
      </c>
      <c r="AI17" s="362"/>
      <c r="AJ17" s="362">
        <f t="shared" ref="AJ17" si="50">WEEKDAY(AJ18)</f>
        <v>3</v>
      </c>
      <c r="AK17" s="362"/>
      <c r="AL17" s="362">
        <f t="shared" ref="AL17" si="51">WEEKDAY(AL18)</f>
        <v>4</v>
      </c>
      <c r="AM17" s="362"/>
      <c r="AN17" s="362">
        <f t="shared" ref="AN17" si="52">WEEKDAY(AN18)</f>
        <v>5</v>
      </c>
      <c r="AO17" s="362"/>
      <c r="AP17" s="362">
        <f t="shared" ref="AP17" si="53">WEEKDAY(AP18)</f>
        <v>6</v>
      </c>
      <c r="AQ17" s="362"/>
      <c r="AR17" s="362">
        <f t="shared" ref="AR17" si="54">WEEKDAY(AR18)</f>
        <v>7</v>
      </c>
      <c r="AS17" s="362"/>
      <c r="AT17" s="362">
        <f t="shared" ref="AT17" si="55">WEEKDAY(AT18)</f>
        <v>1</v>
      </c>
      <c r="AU17" s="362"/>
      <c r="AV17" s="362">
        <f t="shared" ref="AV17" si="56">WEEKDAY(AV18)</f>
        <v>2</v>
      </c>
      <c r="AW17" s="362"/>
      <c r="AX17" s="362">
        <f t="shared" ref="AX17" si="57">WEEKDAY(AX18)</f>
        <v>3</v>
      </c>
      <c r="AY17" s="362"/>
      <c r="AZ17" s="362">
        <f t="shared" ref="AZ17" si="58">WEEKDAY(AZ18)</f>
        <v>4</v>
      </c>
      <c r="BA17" s="362"/>
      <c r="BB17" s="362">
        <f t="shared" ref="BB17" si="59">WEEKDAY(BB18)</f>
        <v>5</v>
      </c>
      <c r="BC17" s="362"/>
      <c r="BD17" s="362">
        <f t="shared" ref="BD17" si="60">WEEKDAY(BD18)</f>
        <v>6</v>
      </c>
      <c r="BE17" s="362"/>
      <c r="BF17" s="362">
        <f t="shared" ref="BF17" si="61">WEEKDAY(BF18)</f>
        <v>7</v>
      </c>
      <c r="BG17" s="362"/>
      <c r="BH17" s="362">
        <f t="shared" ref="BH17" si="62">WEEKDAY(BH18)</f>
        <v>1</v>
      </c>
      <c r="BI17" s="362"/>
      <c r="BJ17" s="362">
        <f t="shared" ref="BJ17" si="63">WEEKDAY(BJ18)</f>
        <v>2</v>
      </c>
      <c r="BK17" s="362"/>
      <c r="BL17" s="362">
        <f t="shared" ref="BL17" si="64">WEEKDAY(BL18)</f>
        <v>3</v>
      </c>
      <c r="BM17" s="362"/>
    </row>
    <row r="18" spans="2:65" s="98" customFormat="1" ht="18.75" customHeight="1" thickTop="1">
      <c r="B18" s="363" t="s">
        <v>2</v>
      </c>
      <c r="C18" s="207" t="s">
        <v>82</v>
      </c>
      <c r="D18" s="366">
        <f>DATE(2026,3,設定!N5)</f>
        <v>46082</v>
      </c>
      <c r="E18" s="367"/>
      <c r="F18" s="366">
        <f>D18+1</f>
        <v>46083</v>
      </c>
      <c r="G18" s="367"/>
      <c r="H18" s="366">
        <f t="shared" ref="H18" si="65">F18+1</f>
        <v>46084</v>
      </c>
      <c r="I18" s="367"/>
      <c r="J18" s="366">
        <f t="shared" ref="J18" si="66">H18+1</f>
        <v>46085</v>
      </c>
      <c r="K18" s="367"/>
      <c r="L18" s="342">
        <f t="shared" ref="L18" si="67">J18+1</f>
        <v>46086</v>
      </c>
      <c r="M18" s="343"/>
      <c r="N18" s="342">
        <f t="shared" ref="N18" si="68">L18+1</f>
        <v>46087</v>
      </c>
      <c r="O18" s="343"/>
      <c r="P18" s="342">
        <f t="shared" ref="P18" si="69">N18+1</f>
        <v>46088</v>
      </c>
      <c r="Q18" s="343"/>
      <c r="R18" s="342">
        <f t="shared" ref="R18" si="70">P18+1</f>
        <v>46089</v>
      </c>
      <c r="S18" s="343"/>
      <c r="T18" s="342">
        <f t="shared" ref="T18" si="71">R18+1</f>
        <v>46090</v>
      </c>
      <c r="U18" s="343"/>
      <c r="V18" s="342">
        <f t="shared" ref="V18" si="72">T18+1</f>
        <v>46091</v>
      </c>
      <c r="W18" s="343"/>
      <c r="X18" s="342">
        <f t="shared" ref="X18" si="73">V18+1</f>
        <v>46092</v>
      </c>
      <c r="Y18" s="343"/>
      <c r="Z18" s="342">
        <f t="shared" ref="Z18" si="74">X18+1</f>
        <v>46093</v>
      </c>
      <c r="AA18" s="343"/>
      <c r="AB18" s="342">
        <f t="shared" ref="AB18" si="75">Z18+1</f>
        <v>46094</v>
      </c>
      <c r="AC18" s="343"/>
      <c r="AD18" s="342">
        <f t="shared" ref="AD18" si="76">AB18+1</f>
        <v>46095</v>
      </c>
      <c r="AE18" s="343"/>
      <c r="AF18" s="342">
        <f t="shared" ref="AF18" si="77">AD18+1</f>
        <v>46096</v>
      </c>
      <c r="AG18" s="343"/>
      <c r="AH18" s="342">
        <f t="shared" ref="AH18" si="78">AF18+1</f>
        <v>46097</v>
      </c>
      <c r="AI18" s="343"/>
      <c r="AJ18" s="342">
        <f t="shared" ref="AJ18" si="79">AH18+1</f>
        <v>46098</v>
      </c>
      <c r="AK18" s="343"/>
      <c r="AL18" s="342">
        <f t="shared" ref="AL18" si="80">AJ18+1</f>
        <v>46099</v>
      </c>
      <c r="AM18" s="343"/>
      <c r="AN18" s="342">
        <f t="shared" ref="AN18" si="81">AL18+1</f>
        <v>46100</v>
      </c>
      <c r="AO18" s="343"/>
      <c r="AP18" s="342">
        <f t="shared" ref="AP18" si="82">AN18+1</f>
        <v>46101</v>
      </c>
      <c r="AQ18" s="343"/>
      <c r="AR18" s="342">
        <f t="shared" ref="AR18" si="83">AP18+1</f>
        <v>46102</v>
      </c>
      <c r="AS18" s="343"/>
      <c r="AT18" s="342">
        <f t="shared" ref="AT18" si="84">AR18+1</f>
        <v>46103</v>
      </c>
      <c r="AU18" s="343"/>
      <c r="AV18" s="342">
        <f t="shared" ref="AV18" si="85">AT18+1</f>
        <v>46104</v>
      </c>
      <c r="AW18" s="343"/>
      <c r="AX18" s="342">
        <f t="shared" ref="AX18" si="86">AV18+1</f>
        <v>46105</v>
      </c>
      <c r="AY18" s="343"/>
      <c r="AZ18" s="342">
        <f t="shared" ref="AZ18" si="87">AX18+1</f>
        <v>46106</v>
      </c>
      <c r="BA18" s="343"/>
      <c r="BB18" s="342">
        <f t="shared" ref="BB18" si="88">AZ18+1</f>
        <v>46107</v>
      </c>
      <c r="BC18" s="343"/>
      <c r="BD18" s="342">
        <f t="shared" ref="BD18" si="89">BB18+1</f>
        <v>46108</v>
      </c>
      <c r="BE18" s="343"/>
      <c r="BF18" s="342">
        <f t="shared" ref="BF18" si="90">BD18+1</f>
        <v>46109</v>
      </c>
      <c r="BG18" s="343"/>
      <c r="BH18" s="342">
        <f t="shared" ref="BH18" si="91">BF18+1</f>
        <v>46110</v>
      </c>
      <c r="BI18" s="343"/>
      <c r="BJ18" s="342">
        <f t="shared" ref="BJ18" si="92">BH18+1</f>
        <v>46111</v>
      </c>
      <c r="BK18" s="343"/>
      <c r="BL18" s="342">
        <f t="shared" ref="BL18" si="93">BJ18+1</f>
        <v>46112</v>
      </c>
      <c r="BM18" s="344"/>
    </row>
    <row r="19" spans="2:65" s="98" customFormat="1" ht="18.75" customHeight="1" thickBot="1">
      <c r="B19" s="364"/>
      <c r="C19" s="208" t="s">
        <v>83</v>
      </c>
      <c r="D19" s="360">
        <f>D18</f>
        <v>46082</v>
      </c>
      <c r="E19" s="361"/>
      <c r="F19" s="360">
        <f t="shared" ref="F19" si="94">F18</f>
        <v>46083</v>
      </c>
      <c r="G19" s="361"/>
      <c r="H19" s="360">
        <f t="shared" ref="H19" si="95">H18</f>
        <v>46084</v>
      </c>
      <c r="I19" s="361"/>
      <c r="J19" s="360">
        <f t="shared" ref="J19" si="96">J18</f>
        <v>46085</v>
      </c>
      <c r="K19" s="361"/>
      <c r="L19" s="339">
        <f t="shared" ref="L19" si="97">L18</f>
        <v>46086</v>
      </c>
      <c r="M19" s="341"/>
      <c r="N19" s="339">
        <f t="shared" ref="N19" si="98">N18</f>
        <v>46087</v>
      </c>
      <c r="O19" s="341"/>
      <c r="P19" s="339">
        <f t="shared" ref="P19" si="99">P18</f>
        <v>46088</v>
      </c>
      <c r="Q19" s="341"/>
      <c r="R19" s="339">
        <f t="shared" ref="R19" si="100">R18</f>
        <v>46089</v>
      </c>
      <c r="S19" s="341"/>
      <c r="T19" s="339">
        <f t="shared" ref="T19" si="101">T18</f>
        <v>46090</v>
      </c>
      <c r="U19" s="341"/>
      <c r="V19" s="339">
        <f t="shared" ref="V19" si="102">V18</f>
        <v>46091</v>
      </c>
      <c r="W19" s="341"/>
      <c r="X19" s="339">
        <f t="shared" ref="X19" si="103">X18</f>
        <v>46092</v>
      </c>
      <c r="Y19" s="341"/>
      <c r="Z19" s="339">
        <f t="shared" ref="Z19" si="104">Z18</f>
        <v>46093</v>
      </c>
      <c r="AA19" s="341"/>
      <c r="AB19" s="339">
        <f t="shared" ref="AB19" si="105">AB18</f>
        <v>46094</v>
      </c>
      <c r="AC19" s="341"/>
      <c r="AD19" s="339">
        <f t="shared" ref="AD19" si="106">AD18</f>
        <v>46095</v>
      </c>
      <c r="AE19" s="341"/>
      <c r="AF19" s="339">
        <f t="shared" ref="AF19" si="107">AF18</f>
        <v>46096</v>
      </c>
      <c r="AG19" s="341"/>
      <c r="AH19" s="339">
        <f t="shared" ref="AH19" si="108">AH18</f>
        <v>46097</v>
      </c>
      <c r="AI19" s="341"/>
      <c r="AJ19" s="339">
        <f t="shared" ref="AJ19" si="109">AJ18</f>
        <v>46098</v>
      </c>
      <c r="AK19" s="341"/>
      <c r="AL19" s="339">
        <f t="shared" ref="AL19" si="110">AL18</f>
        <v>46099</v>
      </c>
      <c r="AM19" s="341"/>
      <c r="AN19" s="339">
        <f t="shared" ref="AN19" si="111">AN18</f>
        <v>46100</v>
      </c>
      <c r="AO19" s="341"/>
      <c r="AP19" s="339">
        <f t="shared" ref="AP19" si="112">AP18</f>
        <v>46101</v>
      </c>
      <c r="AQ19" s="341"/>
      <c r="AR19" s="339">
        <f t="shared" ref="AR19" si="113">AR18</f>
        <v>46102</v>
      </c>
      <c r="AS19" s="341"/>
      <c r="AT19" s="339">
        <f t="shared" ref="AT19" si="114">AT18</f>
        <v>46103</v>
      </c>
      <c r="AU19" s="341"/>
      <c r="AV19" s="339">
        <f t="shared" ref="AV19" si="115">AV18</f>
        <v>46104</v>
      </c>
      <c r="AW19" s="341"/>
      <c r="AX19" s="339">
        <f t="shared" ref="AX19" si="116">AX18</f>
        <v>46105</v>
      </c>
      <c r="AY19" s="341"/>
      <c r="AZ19" s="339">
        <f t="shared" ref="AZ19" si="117">AZ18</f>
        <v>46106</v>
      </c>
      <c r="BA19" s="341"/>
      <c r="BB19" s="339">
        <f t="shared" ref="BB19" si="118">BB18</f>
        <v>46107</v>
      </c>
      <c r="BC19" s="341"/>
      <c r="BD19" s="339">
        <f t="shared" ref="BD19" si="119">BD18</f>
        <v>46108</v>
      </c>
      <c r="BE19" s="341"/>
      <c r="BF19" s="339">
        <f t="shared" ref="BF19" si="120">BF18</f>
        <v>46109</v>
      </c>
      <c r="BG19" s="341"/>
      <c r="BH19" s="339">
        <f t="shared" ref="BH19" si="121">BH18</f>
        <v>46110</v>
      </c>
      <c r="BI19" s="341"/>
      <c r="BJ19" s="339">
        <f t="shared" ref="BJ19" si="122">BJ18</f>
        <v>46111</v>
      </c>
      <c r="BK19" s="341"/>
      <c r="BL19" s="339">
        <f t="shared" ref="BL19" si="123">BL18</f>
        <v>46112</v>
      </c>
      <c r="BM19" s="340"/>
    </row>
    <row r="20" spans="2:65" s="98" customFormat="1" ht="18.75" customHeight="1" thickTop="1">
      <c r="B20" s="364"/>
      <c r="C20" s="209">
        <f>設定!B5</f>
        <v>0</v>
      </c>
      <c r="D20" s="357">
        <f>'2月'!BH20+SUMIF(E44:E53,設定!B5,D44:E53)+SUMIF(E38,設定!B5,D38:E38)+SUMIF(E40,設定!B5,D40:E40)-SUMIF(E37,設定!B5,D37:E37)-SUMIF(E39,設定!B5,D39:E39)-SUMIF(E56:E125,設定!B5,D56:D125)</f>
        <v>0</v>
      </c>
      <c r="E20" s="358"/>
      <c r="F20" s="357">
        <f>D20+SUMIF(G44:G53,設定!B5,F44:G53)+SUMIF(G38,設定!B5,F38:G38)+SUMIF(G40,設定!B5,F40:G40)-SUMIF(G37,設定!B5,F37:G37)-SUMIF(G39,設定!B5,F39:G39)-SUMIF(G56:G125,設定!B5,F56:F125)</f>
        <v>0</v>
      </c>
      <c r="G20" s="358"/>
      <c r="H20" s="357">
        <f>F20+SUMIF(I44:I53,設定!B5,H44:I53)+SUMIF(I38,設定!B5,H38:I38)+SUMIF(I40,設定!B5,H40:I40)-SUMIF(I37,設定!B5,H37:I37)-SUMIF(I39,設定!B5,H39:I39)-SUMIF(I56:I125,設定!B5,H56:H125)</f>
        <v>0</v>
      </c>
      <c r="I20" s="358"/>
      <c r="J20" s="357">
        <f>H20+SUMIF(K44:K53,設定!B5,J44:K53)+SUMIF(K38,設定!B5,J38:K38)+SUMIF(K40,設定!B5,J40:K40)-SUMIF(K37,設定!B5,J37:K37)-SUMIF(K39,設定!B5,J39:K39)-SUMIF(K56:K125,設定!B5,J56:J125)</f>
        <v>0</v>
      </c>
      <c r="K20" s="358"/>
      <c r="L20" s="357">
        <f>J20+SUMIF(M44:M53,設定!B5,L44:M53)+SUMIF(M38,設定!B5,L38:M38)+SUMIF(M40,設定!B5,L40:M40)-SUMIF(M37,設定!B5,L37:M37)-SUMIF(M39,設定!B5,L39:M39)-SUMIF(M56:M125,設定!B5,L56:L125)</f>
        <v>0</v>
      </c>
      <c r="M20" s="358"/>
      <c r="N20" s="357">
        <f>L20+SUMIF(O44:O53,設定!B5,N44:O53)+SUMIF(O38,設定!B5,N38:O38)+SUMIF(O40,設定!B5,N40:O40)-SUMIF(O37,設定!B5,N37:O37)-SUMIF(O39,設定!B5,N39:O39)-SUMIF(O56:O125,設定!B5,N56:N125)</f>
        <v>0</v>
      </c>
      <c r="O20" s="358"/>
      <c r="P20" s="357">
        <f>N20+SUMIF(Q44:Q53,設定!B5,P44:Q53)+SUMIF(Q38,設定!B5,P38:Q38)+SUMIF(Q40,設定!B5,P40:Q40)-SUMIF(Q37,設定!B5,P37:Q37)-SUMIF(Q39,設定!B5,P39:Q39)-SUMIF(Q56:Q125,設定!B5,P56:P125)</f>
        <v>0</v>
      </c>
      <c r="Q20" s="358"/>
      <c r="R20" s="357">
        <f>P20+SUMIF(S44:S53,設定!B5,R44:S53)+SUMIF(S38,設定!B5,R38:S38)+SUMIF(S40,設定!B5,R40:S40)-SUMIF(S37,設定!B5,R37:S37)-SUMIF(S39,設定!B5,R39:S39)-SUMIF(S56:S125,設定!B5,R56:R125)</f>
        <v>0</v>
      </c>
      <c r="S20" s="358"/>
      <c r="T20" s="357">
        <f>R20+SUMIF(U44:U53,設定!B5,T44:U53)+SUMIF(U38,設定!B5,T38:U38)+SUMIF(U40,設定!B5,T40:U40)-SUMIF(U37,設定!B5,T37:U37)-SUMIF(U39,設定!B5,T39:U39)-SUMIF(U56:U125,設定!B5,T56:T125)</f>
        <v>0</v>
      </c>
      <c r="U20" s="358"/>
      <c r="V20" s="357">
        <f>T20+SUMIF(W44:W53,設定!B5,V44:W53)+SUMIF(W38,設定!B5,V38:W38)+SUMIF(W40,設定!B5,V40:W40)-SUMIF(W37,設定!B5,V37:W37)-SUMIF(W39,設定!B5,V39:W39)-SUMIF(W56:W125,設定!B5,V56:V125)</f>
        <v>0</v>
      </c>
      <c r="W20" s="358"/>
      <c r="X20" s="357">
        <f>V20+SUMIF(Y44:Y53,設定!B5,X44:Y53)+SUMIF(Y38,設定!B5,X38:Y38)+SUMIF(Y40,設定!B5,X40:Y40)-SUMIF(Y37,設定!B5,X37:Y37)-SUMIF(Y39,設定!B5,X39:Y39)-SUMIF(Y56:Y125,設定!B5,X56:X125)</f>
        <v>0</v>
      </c>
      <c r="Y20" s="358"/>
      <c r="Z20" s="357">
        <f>X20+SUMIF(AA44:AA53,設定!B5,Z44:AA53)+SUMIF(AA38,設定!B5,Z38:AA38)+SUMIF(AA40,設定!B5,Z40:AA40)-SUMIF(AA37,設定!B5,Z37:AA37)-SUMIF(AA39,設定!B5,Z39:AA39)-SUMIF(AA56:AA125,設定!B5,Z56:Z125)</f>
        <v>0</v>
      </c>
      <c r="AA20" s="358"/>
      <c r="AB20" s="357">
        <f>Z20+SUMIF(AC44:AC53,設定!B5,AB44:AC53)+SUMIF(AC38,設定!B5,AB38:AC38)+SUMIF(AC40,設定!B5,AB40:AC40)-SUMIF(AC37,設定!B5,AB37:AC37)-SUMIF(AC39,設定!B5,AB39:AC39)-SUMIF(AC56:AC125,設定!B5,AB56:AB125)</f>
        <v>0</v>
      </c>
      <c r="AC20" s="358"/>
      <c r="AD20" s="357">
        <f>AB20+SUMIF(AE44:AE53,設定!B5,AD44:AE53)+SUMIF(AE38,設定!B5,AD38:AE38)+SUMIF(AE40,設定!B5,AD40:AE40)-SUMIF(AE37,設定!B5,AD37:AE37)-SUMIF(AE39,設定!B5,AD39:AE39)-SUMIF(AE56:AE125,設定!B5,AD56:AE125)</f>
        <v>0</v>
      </c>
      <c r="AE20" s="358"/>
      <c r="AF20" s="357">
        <f>AD20+SUMIF(AG44:AG53,設定!B5,AF44:AG53)+SUMIF(AG38,設定!B5,AF38:AG38)+SUMIF(AG40,設定!B5,AF40:AG40)-SUMIF(AG37,設定!B5,AF37:AG37)-SUMIF(AG39,設定!B5,AF39:AG39)-SUMIF(AG56:AG125,設定!B5,AF56:AF125)</f>
        <v>0</v>
      </c>
      <c r="AG20" s="358"/>
      <c r="AH20" s="357">
        <f>AF20+SUMIF(AI44:AI53,設定!B5,AH44:AI53)+SUMIF(AI38,設定!B5,AH38:AI38)+SUMIF(AI40,設定!B5,AH40:AI40)-SUMIF(AI37,設定!B5,AH37:AI37)-SUMIF(AI39,設定!B5,AH39:AI39)-SUMIF(AI56:AI125,設定!B5,AH56:AH125)</f>
        <v>0</v>
      </c>
      <c r="AI20" s="358"/>
      <c r="AJ20" s="357">
        <f>AH20+SUMIF(AK44:AK53,設定!B5,AJ44:AK53)+SUMIF(AK38,設定!B5,AJ38:AK38)+SUMIF(AK40,設定!B5,AJ40:AK40)-SUMIF(AK37,設定!B5,AJ37:AK37)-SUMIF(AK39,設定!B5,AJ39:AK39)-SUMIF(AK56:AK125,設定!B5,AJ56:AJ125)</f>
        <v>0</v>
      </c>
      <c r="AK20" s="358"/>
      <c r="AL20" s="357">
        <f>AJ20+SUMIF(AM44:AM53,設定!B5,AL44:AM53)+SUMIF(AM38,設定!B5,AL38:AM38)+SUMIF(AM40,設定!B5,AL40:AM40)-SUMIF(AM37,設定!B5,AL37:AM37)-SUMIF(AM39,設定!B5,AL39:AM39)-SUMIF(AM56:AM125,設定!B5,AL56:AL125)</f>
        <v>0</v>
      </c>
      <c r="AM20" s="358"/>
      <c r="AN20" s="357">
        <f>AL20+SUMIF(AO44:AO53,設定!B5,AN44:AO53)+SUMIF(AO38,設定!B5,AN38:AO38)+SUMIF(AO40,設定!B5,AN40:AO40)-SUMIF(AO37,設定!B5,AN37:AO37)-SUMIF(AO39,設定!B5,AN39:AO39)-SUMIF(AO56:AO125,設定!B5,AN56:AN125)</f>
        <v>0</v>
      </c>
      <c r="AO20" s="358"/>
      <c r="AP20" s="357">
        <f>AN20+SUMIF(AQ44:AQ53,設定!B5,AP44:AQ53)+SUMIF(AQ38,設定!B5,AP38:AQ38)+SUMIF(AQ40,設定!B5,AP40:AQ40)-SUMIF(AQ37,設定!B5,AP37:AQ37)-SUMIF(AQ39,設定!B5,AP39:AQ39)-SUMIF(AQ56:AQ125,設定!B5,AP56:AP125)</f>
        <v>0</v>
      </c>
      <c r="AQ20" s="358"/>
      <c r="AR20" s="357">
        <f>AP20+SUMIF(AS44:AS53,設定!B5,AR44:AS53)+SUMIF(AS38,設定!B5,AR38:AS38)+SUMIF(AS40,設定!B5,AR40:AS40)-SUMIF(AS37,設定!B5,AR37:AS37)-SUMIF(AS39,設定!B5,AR39:AS39)-SUMIF(AS56:AS125,設定!B5,AR56:AR125)</f>
        <v>0</v>
      </c>
      <c r="AS20" s="358"/>
      <c r="AT20" s="357">
        <f>AR20+SUMIF(AU44:AU53,設定!B5,AT44:AU53)+SUMIF(AU38,設定!B5,AT38:AU38)+SUMIF(AU40,設定!B5,AT40:AU40)-SUMIF(AU37,設定!B5,AT37:AU37)-SUMIF(AU39,設定!B5,AT39:AU39)-SUMIF(AU56:AU125,設定!B5,AT56:AT125)</f>
        <v>0</v>
      </c>
      <c r="AU20" s="358"/>
      <c r="AV20" s="357">
        <f>AT20+SUMIF(AW44:AW53,設定!B5,AV44:AW53)+SUMIF(AW38,設定!B5,AV38:AW38)+SUMIF(AW40,設定!B5,AV40:AW40)-SUMIF(AW37,設定!B5,AV37:AW37)-SUMIF(AW39,設定!B5,AV39:AW39)-SUMIF(AW56:AW125,設定!B5,AV56:AV125)</f>
        <v>0</v>
      </c>
      <c r="AW20" s="358"/>
      <c r="AX20" s="357">
        <f>AV20+SUMIF(AY44:AY53,設定!B5,AX44:AY53)+SUMIF(AY38,設定!B5,AX38:AY38)+SUMIF(AY40,設定!B5,AX40:AY40)-SUMIF(AY37,設定!B5,AX37:AY37)-SUMIF(AY39,設定!B5,AX39:AY39)-SUMIF(AY56:AY125,設定!B5,AX56:AX125)</f>
        <v>0</v>
      </c>
      <c r="AY20" s="358"/>
      <c r="AZ20" s="357">
        <f>AX20+SUMIF(BA44:BA53,設定!B5,AZ44:BA53)+SUMIF(BA38,設定!B5,AZ38:BA38)+SUMIF(BA40,設定!B5,AZ40:BA40)-SUMIF(BA37,設定!B5,AZ37:BA37)-SUMIF(BA39,設定!B5,AZ39:BA39)-SUMIF(BA56:BA125,設定!B5,AZ56:AZ125)</f>
        <v>0</v>
      </c>
      <c r="BA20" s="358"/>
      <c r="BB20" s="357">
        <f>AZ20+SUMIF(BC44:BC53,設定!B5,BB44:BC53)+SUMIF(BC38,設定!B5,BB38:BC38)+SUMIF(BC40,設定!B5,BB40:BC40)-SUMIF(BC37,設定!B5,BB37:BC37)-SUMIF(BC39,設定!B5,BB39:BC39)-SUMIF(BC56:BC125,設定!B5,BB56:BB125)</f>
        <v>0</v>
      </c>
      <c r="BC20" s="358"/>
      <c r="BD20" s="357">
        <f>BB20+SUMIF(BE44:BE53,設定!B5,BD44:BE53)+SUMIF(BE38,設定!B5,BD38:BE38)+SUMIF(BE40,設定!B5,BD40:BE40)-SUMIF(BE37,設定!B5,BD37:BE37)-SUMIF(BE39,設定!B5,BD39:BE39)-SUMIF(BE56:BE125,設定!B5,BD56:BE125)</f>
        <v>0</v>
      </c>
      <c r="BE20" s="358"/>
      <c r="BF20" s="357">
        <f>BD20+SUMIF(BG44:BG53,設定!B5,BF44:BG53)+SUMIF(BG38,設定!B5,BF38:BG38)+SUMIF(BG40,設定!B5,BF40:BG40)-SUMIF(BG37,設定!B5,BF37:BG37)-SUMIF(BG39,設定!B5,BF39:BG39)-SUMIF(BG56:BG125,設定!B5,BF56:BF125)</f>
        <v>0</v>
      </c>
      <c r="BG20" s="358"/>
      <c r="BH20" s="357">
        <f>BF20+SUMIF(BI44:BI53,設定!B5,BH44:BI53)+SUMIF(BI38,設定!B5,BH38:BI38)+SUMIF(BI40,設定!B5,BH40:BI40)-SUMIF(BI37,設定!B5,BH37:BI37)-SUMIF(BI39,設定!B5,BH39:BI39)-SUMIF(BI56:BI125,設定!B5,BH56:BH125)</f>
        <v>0</v>
      </c>
      <c r="BI20" s="358"/>
      <c r="BJ20" s="357">
        <f>BH20+SUMIF(BK44:BK53,設定!B5,BJ44:BK53)+SUMIF(BK38,設定!B5,BJ38:BK38)+SUMIF(BK40,設定!B5,BJ40:BK40)-SUMIF(BK37,設定!B5,BJ37:BK37)-SUMIF(BK39,設定!B5,BJ39:BK39)-SUMIF(BK56:BK125,設定!B5,BJ56:BJ125)</f>
        <v>0</v>
      </c>
      <c r="BK20" s="358"/>
      <c r="BL20" s="357">
        <f>BJ20+SUMIF(BM44:BM53,設定!B5,BL44:BM53)+SUMIF(BM38,設定!B5,BL38:BM38)+SUMIF(BM40,設定!B5,BL40:BM40)-SUMIF(BM37,設定!B5,BL37:BM37)-SUMIF(BM39,設定!B5,BL39:BM39)-SUMIF(BM56:BM125,設定!B5,BL56:BL125)</f>
        <v>0</v>
      </c>
      <c r="BM20" s="359"/>
    </row>
    <row r="21" spans="2:65" s="98" customFormat="1" ht="18.75" customHeight="1">
      <c r="B21" s="364"/>
      <c r="C21" s="140">
        <f>設定!B6</f>
        <v>0</v>
      </c>
      <c r="D21" s="354">
        <f>'2月'!BH21+SUMIF(E44:E53,設定!B6,D44:E53)+SUMIF(E38,設定!B6,D38:E38)+SUMIF(E40,設定!B6,D40:E40)-SUMIF(E37,設定!B6,D37:E37)-SUMIF(E39,設定!B6,D39:E39)-SUMIF(E56:E125,設定!B6,D56:D125)</f>
        <v>0</v>
      </c>
      <c r="E21" s="355"/>
      <c r="F21" s="354">
        <f>D21+SUMIF(G44:G53,設定!B6,F44:G53)+SUMIF(G38,設定!B6,F38:G38)+SUMIF(G40,設定!B6,F40:G40)-SUMIF(G37,設定!B6,F37:G37)-SUMIF(G39,設定!B6,F39:G39)-SUMIF(G56:G125,設定!B6,F56:F125)</f>
        <v>0</v>
      </c>
      <c r="G21" s="355"/>
      <c r="H21" s="354">
        <f>F21+SUMIF(I44:I53,設定!B6,H44:I53)+SUMIF(I38,設定!B6,H38:I38)+SUMIF(I40,設定!B6,H40:I40)-SUMIF(I37,設定!B6,H37:I37)-SUMIF(I39,設定!B6,H39:I39)-SUMIF(I56:I125,設定!B6,H56:H125)</f>
        <v>0</v>
      </c>
      <c r="I21" s="355"/>
      <c r="J21" s="354">
        <f>H21+SUMIF(K44:K53,設定!B6,J44:K53)+SUMIF(K38,設定!B6,J38:K38)+SUMIF(K40,設定!B6,J40:K40)-SUMIF(K37,設定!B6,J37:K37)-SUMIF(K39,設定!B6,J39:K39)-SUMIF(K56:K125,設定!B6,J56:J125)</f>
        <v>0</v>
      </c>
      <c r="K21" s="355"/>
      <c r="L21" s="354">
        <f>J21+SUMIF(M44:M53,設定!B6,L44:M53)+SUMIF(M38,設定!B6,L38:M38)+SUMIF(M40,設定!B6,L40:M40)-SUMIF(M37,設定!B6,L37:M37)-SUMIF(M39,設定!B6,L39:M39)-SUMIF(M56:M125,設定!B6,L56:L125)</f>
        <v>0</v>
      </c>
      <c r="M21" s="355"/>
      <c r="N21" s="354">
        <f>L21+SUMIF(O44:O53,設定!B6,N44:O53)+SUMIF(O38,設定!B6,N38:O38)+SUMIF(O40,設定!B6,N40:O40)-SUMIF(O37,設定!B6,N37:O37)-SUMIF(O39,設定!B6,N39:O39)-SUMIF(O56:O125,設定!B6,N56:N125)</f>
        <v>0</v>
      </c>
      <c r="O21" s="355"/>
      <c r="P21" s="354">
        <f>N21+SUMIF(Q44:Q53,設定!B6,P44:Q53)+SUMIF(Q38,設定!B6,P38:Q38)+SUMIF(Q40,設定!B6,P40:Q40)-SUMIF(Q37,設定!B6,P37:Q37)-SUMIF(Q39,設定!B6,P39:Q39)-SUMIF(Q56:Q125,設定!B6,P56:P125)</f>
        <v>0</v>
      </c>
      <c r="Q21" s="355"/>
      <c r="R21" s="354">
        <f>P21+SUMIF(S44:S53,設定!B6,R44:S53)+SUMIF(S38,設定!B6,R38:S38)+SUMIF(S40,設定!B6,R40:S40)-SUMIF(S37,設定!B6,R37:S37)-SUMIF(S39,設定!B6,R39:S39)-SUMIF(S56:S125,設定!B6,R56:R125)</f>
        <v>0</v>
      </c>
      <c r="S21" s="355"/>
      <c r="T21" s="354">
        <f>R21+SUMIF(U44:U53,設定!B6,T44:U53)+SUMIF(U38,設定!B6,T38:U38)+SUMIF(U40,設定!B6,T40:U40)-SUMIF(U37,設定!B6,T37:U37)-SUMIF(U39,設定!B6,T39:U39)-SUMIF(U56:U125,設定!B6,T56:T125)</f>
        <v>0</v>
      </c>
      <c r="U21" s="355"/>
      <c r="V21" s="354">
        <f>T21+SUMIF(W44:W53,設定!B6,V44:W53)+SUMIF(W38,設定!B6,V38:W38)+SUMIF(W40,設定!B6,V40:W40)-SUMIF(W37,設定!B6,V37:W37)-SUMIF(W39,設定!B6,V39:W39)-SUMIF(W56:W125,設定!B6,V56:V125)</f>
        <v>0</v>
      </c>
      <c r="W21" s="355"/>
      <c r="X21" s="354">
        <f>V21+SUMIF(Y44:Y53,設定!B6,X44:Y53)+SUMIF(Y38,設定!B6,X38:Y38)+SUMIF(Y40,設定!B6,X40:Y40)-SUMIF(Y37,設定!B6,X37:Y37)-SUMIF(Y39,設定!B6,X39:Y39)-SUMIF(Y56:Y125,設定!B6,X56:X125)</f>
        <v>0</v>
      </c>
      <c r="Y21" s="355"/>
      <c r="Z21" s="354">
        <f>X21+SUMIF(AA44:AA53,設定!B6,Z44:AA53)+SUMIF(AA38,設定!B6,Z38:AA38)+SUMIF(AA40,設定!B6,Z40:AA40)-SUMIF(AA37,設定!B6,Z37:AA37)-SUMIF(AA39,設定!B6,Z39:AA39)-SUMIF(AA56:AA125,設定!B6,Z56:Z125)</f>
        <v>0</v>
      </c>
      <c r="AA21" s="355"/>
      <c r="AB21" s="354">
        <f>Z21+SUMIF(AC44:AC53,設定!B6,AB44:AC53)+SUMIF(AC38,設定!B6,AB38:AC38)+SUMIF(AC40,設定!B6,AB40:AC40)-SUMIF(AC37,設定!B6,AB37:AC37)-SUMIF(AC39,設定!B6,AB39:AC39)-SUMIF(AC56:AC125,設定!B6,AB56:AB125)</f>
        <v>0</v>
      </c>
      <c r="AC21" s="355"/>
      <c r="AD21" s="354">
        <f>AB21+SUMIF(AE44:AE53,設定!B6,AD44:AE53)+SUMIF(AE38,設定!B6,AD38:AE38)+SUMIF(AE40,設定!B6,AD40:AE40)-SUMIF(AE37,設定!B6,AD37:AE37)-SUMIF(AE39,設定!B6,AD39:AE39)-SUMIF(AE56:AE125,設定!B6,AD56:AE125)</f>
        <v>0</v>
      </c>
      <c r="AE21" s="355"/>
      <c r="AF21" s="354">
        <f>AD21+SUMIF(AG44:AG53,設定!B6,AF44:AG53)+SUMIF(AG38,設定!B6,AF38:AG38)+SUMIF(AG40,設定!B6,AF40:AG40)-SUMIF(AG37,設定!B6,AF37:AG37)-SUMIF(AG39,設定!B6,AF39:AG39)-SUMIF(AG56:AG125,設定!B6,AF56:AF125)</f>
        <v>0</v>
      </c>
      <c r="AG21" s="355"/>
      <c r="AH21" s="354">
        <f>AF21+SUMIF(AI44:AI53,設定!B6,AH44:AI53)+SUMIF(AI38,設定!B6,AH38:AI38)+SUMIF(AI40,設定!B6,AH40:AI40)-SUMIF(AI37,設定!B6,AH37:AI37)-SUMIF(AI39,設定!B6,AH39:AI39)-SUMIF(AI56:AI125,設定!B6,AH56:AH125)</f>
        <v>0</v>
      </c>
      <c r="AI21" s="355"/>
      <c r="AJ21" s="354">
        <f>AH21+SUMIF(AK44:AK53,設定!B6,AJ44:AK53)+SUMIF(AK38,設定!B6,AJ38:AK38)+SUMIF(AK40,設定!B6,AJ40:AK40)-SUMIF(AK37,設定!B6,AJ37:AK37)-SUMIF(AK39,設定!B6,AJ39:AK39)-SUMIF(AK56:AK125,設定!B6,AJ56:AJ125)</f>
        <v>0</v>
      </c>
      <c r="AK21" s="355"/>
      <c r="AL21" s="354">
        <f>AJ21+SUMIF(AM44:AM53,設定!B6,AL44:AM53)+SUMIF(AM38,設定!B6,AL38:AM38)+SUMIF(AM40,設定!B6,AL40:AM40)-SUMIF(AM37,設定!B6,AL37:AM37)-SUMIF(AM39,設定!B6,AL39:AM39)-SUMIF(AM56:AM125,設定!B6,AL56:AL125)</f>
        <v>0</v>
      </c>
      <c r="AM21" s="355"/>
      <c r="AN21" s="354">
        <f>AL21+SUMIF(AO44:AO53,設定!B6,AN44:AO53)+SUMIF(AO38,設定!B6,AN38:AO38)+SUMIF(AO40,設定!B6,AN40:AO40)-SUMIF(AO37,設定!B6,AN37:AO37)-SUMIF(AO39,設定!B6,AN39:AO39)-SUMIF(AO56:AO125,設定!B6,AN56:AN125)</f>
        <v>0</v>
      </c>
      <c r="AO21" s="355"/>
      <c r="AP21" s="354">
        <f>AN21+SUMIF(AQ44:AQ53,設定!B6,AP44:AQ53)+SUMIF(AQ38,設定!B6,AP38:AQ38)+SUMIF(AQ40,設定!B6,AP40:AQ40)-SUMIF(AQ37,設定!B6,AP37:AQ37)-SUMIF(AQ39,設定!B6,AP39:AQ39)-SUMIF(AQ56:AQ125,設定!B6,AP56:AP125)</f>
        <v>0</v>
      </c>
      <c r="AQ21" s="355"/>
      <c r="AR21" s="354">
        <f>AP21+SUMIF(AS44:AS53,設定!B6,AR44:AS53)+SUMIF(AS38,設定!B6,AR38:AS38)+SUMIF(AS40,設定!B6,AR40:AS40)-SUMIF(AS37,設定!B6,AR37:AS37)-SUMIF(AS39,設定!B6,AR39:AS39)-SUMIF(AS56:AS125,設定!B6,AR56:AR125)</f>
        <v>0</v>
      </c>
      <c r="AS21" s="355"/>
      <c r="AT21" s="354">
        <f>AR21+SUMIF(AU44:AU53,設定!B6,AT44:AU53)+SUMIF(AU38,設定!B6,AT38:AU38)+SUMIF(AU40,設定!B6,AT40:AU40)-SUMIF(AU37,設定!B6,AT37:AU37)-SUMIF(AU39,設定!B6,AT39:AU39)-SUMIF(AU56:AU125,設定!B6,AT56:AT125)</f>
        <v>0</v>
      </c>
      <c r="AU21" s="355"/>
      <c r="AV21" s="354">
        <f>AT21+SUMIF(AW44:AW53,設定!B6,AV44:AW53)+SUMIF(AW38,設定!B6,AV38:AW38)+SUMIF(AW40,設定!B6,AV40:AW40)-SUMIF(AW37,設定!B6,AV37:AW37)-SUMIF(AW39,設定!B6,AV39:AW39)-SUMIF(AW56:AW125,設定!B6,AV56:AV125)</f>
        <v>0</v>
      </c>
      <c r="AW21" s="355"/>
      <c r="AX21" s="354">
        <f>AV21+SUMIF(AY44:AY53,設定!B6,AX44:AY53)+SUMIF(AY38,設定!B6,AX38:AY38)+SUMIF(AY40,設定!B6,AX40:AY40)-SUMIF(AY37,設定!B6,AX37:AY37)-SUMIF(AY39,設定!B6,AX39:AY39)-SUMIF(AY56:AY125,設定!B6,AX56:AX125)</f>
        <v>0</v>
      </c>
      <c r="AY21" s="355"/>
      <c r="AZ21" s="354">
        <f>AX21+SUMIF(BA44:BA53,設定!B6,AZ44:BA53)+SUMIF(BA38,設定!B6,AZ38:BA38)+SUMIF(BA40,設定!B6,AZ40:BA40)-SUMIF(BA37,設定!B6,AZ37:BA37)-SUMIF(BA39,設定!B6,AZ39:BA39)-SUMIF(BA56:BA125,設定!B6,AZ56:AZ125)</f>
        <v>0</v>
      </c>
      <c r="BA21" s="355"/>
      <c r="BB21" s="354">
        <f>AZ21+SUMIF(BC44:BC53,設定!B6,BB44:BC53)+SUMIF(BC38,設定!B6,BB38:BC38)+SUMIF(BC40,設定!B6,BB40:BC40)-SUMIF(BC37,設定!B6,BB37:BC37)-SUMIF(BC39,設定!B6,BB39:BC39)-SUMIF(BC56:BC125,設定!B6,BB56:BB125)</f>
        <v>0</v>
      </c>
      <c r="BC21" s="355"/>
      <c r="BD21" s="354">
        <f>BB21+SUMIF(BE44:BE53,設定!B6,BD44:BE53)+SUMIF(BE38,設定!B6,BD38:BE38)+SUMIF(BE40,設定!B6,BD40:BE40)-SUMIF(BE37,設定!B6,BD37:BE37)-SUMIF(BE39,設定!B6,BD39:BE39)-SUMIF(BE56:BE125,設定!B6,BD56:BE125)</f>
        <v>0</v>
      </c>
      <c r="BE21" s="355"/>
      <c r="BF21" s="354">
        <f>BD21+SUMIF(BG44:BG53,設定!B6,BF44:BG53)+SUMIF(BG38,設定!B6,BF38:BG38)+SUMIF(BG40,設定!B6,BF40:BG40)-SUMIF(BG37,設定!B6,BF37:BG37)-SUMIF(BG39,設定!B6,BF39:BG39)-SUMIF(BG56:BG125,設定!B6,BF56:BF125)</f>
        <v>0</v>
      </c>
      <c r="BG21" s="355"/>
      <c r="BH21" s="354">
        <f>BF21+SUMIF(BI44:BI53,設定!B6,BH44:BI53)+SUMIF(BI38,設定!B6,BH38:BI38)+SUMIF(BI40,設定!B6,BH40:BI40)-SUMIF(BI37,設定!B6,BH37:BI37)-SUMIF(BI39,設定!B6,BH39:BI39)-SUMIF(BI56:BI125,設定!B6,BH56:BH125)</f>
        <v>0</v>
      </c>
      <c r="BI21" s="355"/>
      <c r="BJ21" s="354">
        <f>BH21+SUMIF(BK44:BK53,設定!B6,BJ44:BK53)+SUMIF(BK38,設定!B6,BJ38:BK38)+SUMIF(BK40,設定!B6,BJ40:BK40)-SUMIF(BK37,設定!B6,BJ37:BK37)-SUMIF(BK39,設定!B6,BJ39:BK39)-SUMIF(BK56:BK125,設定!B6,BJ56:BJ125)</f>
        <v>0</v>
      </c>
      <c r="BK21" s="355"/>
      <c r="BL21" s="354">
        <f>BJ21+SUMIF(BM44:BM53,設定!B6,BL44:BM53)+SUMIF(BM38,設定!B6,BL38:BM38)+SUMIF(BM40,設定!B6,BL40:BM40)-SUMIF(BM37,設定!B6,BL37:BM37)-SUMIF(BM39,設定!B6,BL39:BM39)-SUMIF(BM56:BM125,設定!B6,BL56:BL125)</f>
        <v>0</v>
      </c>
      <c r="BM21" s="356"/>
    </row>
    <row r="22" spans="2:65" s="98" customFormat="1" ht="18.75" customHeight="1">
      <c r="B22" s="364"/>
      <c r="C22" s="210">
        <f>設定!B7</f>
        <v>0</v>
      </c>
      <c r="D22" s="350">
        <f>'2月'!BH22+SUMIF(E44:E53,設定!B7,D44:E53)+SUMIF(E38,設定!B7,D38:E38)+SUMIF(E40,設定!B7,D40:E40)-SUMIF(E37,設定!B7,D37:E37)-SUMIF(E39,設定!B7,D39:E39)-SUMIF(E56:E125,設定!B7,D56:D125)</f>
        <v>0</v>
      </c>
      <c r="E22" s="351"/>
      <c r="F22" s="350">
        <f>D22+SUMIF(G44:G53,設定!B7,F44:G53)+SUMIF(G38,設定!B7,F38:G38)+SUMIF(G40,設定!B7,F40:G40)-SUMIF(G37,設定!B7,F37:G37)-SUMIF(G39,設定!B7,F39:G39)-SUMIF(G56:G125,設定!B7,F56:F125)</f>
        <v>0</v>
      </c>
      <c r="G22" s="351"/>
      <c r="H22" s="350">
        <f>F22+SUMIF(I44:I53,設定!B7,H44:I53)+SUMIF(I38,設定!B7,H38:I38)+SUMIF(I40,設定!B7,H40:I40)-SUMIF(I37,設定!B7,H37:I37)-SUMIF(I39,設定!B7,H39:I39)-SUMIF(I56:I125,設定!B7,H56:H125)</f>
        <v>0</v>
      </c>
      <c r="I22" s="351"/>
      <c r="J22" s="350">
        <f>H22+SUMIF(K44:K53,設定!B7,J44:K53)+SUMIF(K38,設定!B7,J38:K38)+SUMIF(K40,設定!B7,J40:K40)-SUMIF(K37,設定!B7,J37:K37)-SUMIF(K39,設定!B7,J39:K39)-SUMIF(K56:K125,設定!B7,J56:J125)</f>
        <v>0</v>
      </c>
      <c r="K22" s="351"/>
      <c r="L22" s="350">
        <f>J22+SUMIF(M44:M53,設定!B7,L44:M53)+SUMIF(M38,設定!B7,L38:M38)+SUMIF(M40,設定!B7,L40:M40)-SUMIF(M37,設定!B7,L37:M37)-SUMIF(M39,設定!B7,L39:M39)-SUMIF(M56:M125,設定!B7,L56:L125)</f>
        <v>0</v>
      </c>
      <c r="M22" s="351"/>
      <c r="N22" s="350">
        <f>L22+SUMIF(O44:O53,設定!B7,N44:O53)+SUMIF(O38,設定!B7,N38:O38)+SUMIF(O40,設定!B7,N40:O40)-SUMIF(O37,設定!B7,N37:O37)-SUMIF(O39,設定!B7,N39:O39)-SUMIF(O56:O125,設定!B7,N56:N125)</f>
        <v>0</v>
      </c>
      <c r="O22" s="351"/>
      <c r="P22" s="350">
        <f>N22+SUMIF(Q44:Q53,設定!B7,P44:Q53)+SUMIF(Q38,設定!B7,P38:Q38)+SUMIF(Q40,設定!B7,P40:Q40)-SUMIF(Q37,設定!B7,P37:Q37)-SUMIF(Q39,設定!B7,P39:Q39)-SUMIF(Q56:Q125,設定!B7,P56:P125)</f>
        <v>0</v>
      </c>
      <c r="Q22" s="351"/>
      <c r="R22" s="350">
        <f>P22+SUMIF(S44:S53,設定!B7,R44:S53)+SUMIF(S38,設定!B7,R38:S38)+SUMIF(S40,設定!B7,R40:S40)-SUMIF(S37,設定!B7,R37:S37)-SUMIF(S39,設定!B7,R39:S39)-SUMIF(S56:S125,設定!B7,R56:R125)</f>
        <v>0</v>
      </c>
      <c r="S22" s="351"/>
      <c r="T22" s="350">
        <f>R22+SUMIF(U44:U53,設定!B7,T44:U53)+SUMIF(U38,設定!B7,T38:U38)+SUMIF(U40,設定!B7,T40:U40)-SUMIF(U37,設定!B7,T37:U37)-SUMIF(U39,設定!B7,T39:U39)-SUMIF(U56:U125,設定!B7,T56:T125)</f>
        <v>0</v>
      </c>
      <c r="U22" s="351"/>
      <c r="V22" s="350">
        <f>T22+SUMIF(W44:W53,設定!B7,V44:W53)+SUMIF(W38,設定!B7,V38:W38)+SUMIF(W40,設定!B7,V40:W40)-SUMIF(W37,設定!B7,V37:W37)-SUMIF(W39,設定!B7,V39:W39)-SUMIF(W56:W125,設定!B7,V56:V125)</f>
        <v>0</v>
      </c>
      <c r="W22" s="351"/>
      <c r="X22" s="350">
        <f>V22+SUMIF(Y44:Y53,設定!B7,X44:Y53)+SUMIF(Y38,設定!B7,X38:Y38)+SUMIF(Y40,設定!B7,X40:Y40)-SUMIF(Y37,設定!B7,X37:Y37)-SUMIF(Y39,設定!B7,X39:Y39)-SUMIF(Y56:Y125,設定!B7,X56:X125)</f>
        <v>0</v>
      </c>
      <c r="Y22" s="351"/>
      <c r="Z22" s="350">
        <f>X22+SUMIF(AA44:AA53,設定!B7,Z44:AA53)+SUMIF(AA38,設定!B7,Z38:AA38)+SUMIF(AA40,設定!B7,Z40:AA40)-SUMIF(AA37,設定!B7,Z37:AA37)-SUMIF(AA39,設定!B7,Z39:AA39)-SUMIF(AA56:AA125,設定!B7,Z56:Z125)</f>
        <v>0</v>
      </c>
      <c r="AA22" s="351"/>
      <c r="AB22" s="350">
        <f>Z22+SUMIF(AC44:AC53,設定!B7,AB44:AC53)+SUMIF(AC38,設定!B7,AB38:AC38)+SUMIF(AC40,設定!B7,AB40:AC40)-SUMIF(AC37,設定!B7,AB37:AC37)-SUMIF(AC39,設定!B7,AB39:AC39)-SUMIF(AC56:AC125,設定!B7,AB56:AB125)</f>
        <v>0</v>
      </c>
      <c r="AC22" s="351"/>
      <c r="AD22" s="350">
        <f>AB22+SUMIF(AE44:AE53,設定!B7,AD44:AE53)+SUMIF(AE38,設定!B7,AD38:AE38)+SUMIF(AE40,設定!B7,AD40:AE40)-SUMIF(AE37,設定!B7,AD37:AE37)-SUMIF(AE39,設定!B7,AD39:AE39)-SUMIF(AE56:AE125,設定!B7,AD56:AE125)</f>
        <v>0</v>
      </c>
      <c r="AE22" s="351"/>
      <c r="AF22" s="350">
        <f>AD22+SUMIF(AG44:AG53,設定!B7,AF44:AG53)+SUMIF(AG38,設定!B7,AF38:AG38)+SUMIF(AG40,設定!B7,AF40:AG40)-SUMIF(AG37,設定!B7,AF37:AG37)-SUMIF(AG39,設定!B7,AF39:AG39)-SUMIF(AG56:AG125,設定!B7,AF56:AF125)</f>
        <v>0</v>
      </c>
      <c r="AG22" s="351"/>
      <c r="AH22" s="350">
        <f>AF22+SUMIF(AI44:AI53,設定!B7,AH44:AI53)+SUMIF(AI38,設定!B7,AH38:AI38)+SUMIF(AI40,設定!B7,AH40:AI40)-SUMIF(AI37,設定!B7,AH37:AI37)-SUMIF(AI39,設定!B7,AH39:AI39)-SUMIF(AI56:AI125,設定!B7,AH56:AH125)</f>
        <v>0</v>
      </c>
      <c r="AI22" s="351"/>
      <c r="AJ22" s="350">
        <f>AH22+SUMIF(AK44:AK53,設定!B7,AJ44:AK53)+SUMIF(AK38,設定!B7,AJ38:AK38)+SUMIF(AK40,設定!B7,AJ40:AK40)-SUMIF(AK37,設定!B7,AJ37:AK37)-SUMIF(AK39,設定!B7,AJ39:AK39)-SUMIF(AK56:AK125,設定!B7,AJ56:AJ125)</f>
        <v>0</v>
      </c>
      <c r="AK22" s="351"/>
      <c r="AL22" s="350">
        <f>AJ22+SUMIF(AM44:AM53,設定!B7,AL44:AM53)+SUMIF(AM38,設定!B7,AL38:AM38)+SUMIF(AM40,設定!B7,AL40:AM40)-SUMIF(AM37,設定!B7,AL37:AM37)-SUMIF(AM39,設定!B7,AL39:AM39)-SUMIF(AM56:AM125,設定!B7,AL56:AL125)</f>
        <v>0</v>
      </c>
      <c r="AM22" s="351"/>
      <c r="AN22" s="350">
        <f>AL22+SUMIF(AO44:AO53,設定!B7,AN44:AO53)+SUMIF(AO38,設定!B7,AN38:AO38)+SUMIF(AO40,設定!B7,AN40:AO40)-SUMIF(AO37,設定!B7,AN37:AO37)-SUMIF(AO39,設定!B7,AN39:AO39)-SUMIF(AO56:AO125,設定!B7,AN56:AN125)</f>
        <v>0</v>
      </c>
      <c r="AO22" s="351"/>
      <c r="AP22" s="350">
        <f>AN22+SUMIF(AQ44:AQ53,設定!B7,AP44:AQ53)+SUMIF(AQ38,設定!B7,AP38:AQ38)+SUMIF(AQ40,設定!B7,AP40:AQ40)-SUMIF(AQ37,設定!B7,AP37:AQ37)-SUMIF(AQ39,設定!B7,AP39:AQ39)-SUMIF(AQ56:AQ125,設定!B7,AP56:AP125)</f>
        <v>0</v>
      </c>
      <c r="AQ22" s="351"/>
      <c r="AR22" s="350">
        <f>AP22+SUMIF(AS44:AS53,設定!B7,AR44:AS53)+SUMIF(AS38,設定!B7,AR38:AS38)+SUMIF(AS40,設定!B7,AR40:AS40)-SUMIF(AS37,設定!B7,AR37:AS37)-SUMIF(AS39,設定!B7,AR39:AS39)-SUMIF(AS56:AS125,設定!B7,AR56:AR125)</f>
        <v>0</v>
      </c>
      <c r="AS22" s="351"/>
      <c r="AT22" s="350">
        <f>AR22+SUMIF(AU44:AU53,設定!B7,AT44:AU53)+SUMIF(AU38,設定!B7,AT38:AU38)+SUMIF(AU40,設定!B7,AT40:AU40)-SUMIF(AU37,設定!B7,AT37:AU37)-SUMIF(AU39,設定!B7,AT39:AU39)-SUMIF(AU56:AU125,設定!B7,AT56:AT125)</f>
        <v>0</v>
      </c>
      <c r="AU22" s="351"/>
      <c r="AV22" s="350">
        <f>AT22+SUMIF(AW44:AW53,設定!B7,AV44:AW53)+SUMIF(AW38,設定!B7,AV38:AW38)+SUMIF(AW40,設定!B7,AV40:AW40)-SUMIF(AW37,設定!B7,AV37:AW37)-SUMIF(AW39,設定!B7,AV39:AW39)-SUMIF(AW56:AW125,設定!B7,AV56:AV125)</f>
        <v>0</v>
      </c>
      <c r="AW22" s="351"/>
      <c r="AX22" s="350">
        <f>AV22+SUMIF(AY44:AY53,設定!B7,AX44:AY53)+SUMIF(AY38,設定!B7,AX38:AY38)+SUMIF(AY40,設定!B7,AX40:AY40)-SUMIF(AY37,設定!B7,AX37:AY37)-SUMIF(AY39,設定!B7,AX39:AY39)-SUMIF(AY56:AY125,設定!B7,AX56:AX125)</f>
        <v>0</v>
      </c>
      <c r="AY22" s="351"/>
      <c r="AZ22" s="350">
        <f>AX22+SUMIF(BA44:BA53,設定!B7,AZ44:BA53)+SUMIF(BA38,設定!B7,AZ38:BA38)+SUMIF(BA40,設定!B7,AZ40:BA40)-SUMIF(BA37,設定!B7,AZ37:BA37)-SUMIF(BA39,設定!B7,AZ39:BA39)-SUMIF(BA56:BA125,設定!B7,AZ56:AZ125)</f>
        <v>0</v>
      </c>
      <c r="BA22" s="351"/>
      <c r="BB22" s="350">
        <f>AZ22+SUMIF(BC44:BC53,設定!B7,BB44:BC53)+SUMIF(BC38,設定!B7,BB38:BC38)+SUMIF(BC40,設定!B7,BB40:BC40)-SUMIF(BC37,設定!B7,BB37:BC37)-SUMIF(BC39,設定!B7,BB39:BC39)-SUMIF(BC56:BC125,設定!B7,BB56:BB125)</f>
        <v>0</v>
      </c>
      <c r="BC22" s="351"/>
      <c r="BD22" s="350">
        <f>BB22+SUMIF(BE44:BE53,設定!B7,BD44:BE53)+SUMIF(BE38,設定!B7,BD38:BE38)+SUMIF(BE40,設定!B7,BD40:BE40)-SUMIF(BE37,設定!B7,BD37:BE37)-SUMIF(BE39,設定!B7,BD39:BE39)-SUMIF(BE56:BE125,設定!B7,BD56:BE125)</f>
        <v>0</v>
      </c>
      <c r="BE22" s="351"/>
      <c r="BF22" s="350">
        <f>BD22+SUMIF(BG44:BG53,設定!B7,BF44:BG53)+SUMIF(BG38,設定!B7,BF38:BG38)+SUMIF(BG40,設定!B7,BF40:BG40)-SUMIF(BG37,設定!B7,BF37:BG37)-SUMIF(BG39,設定!B7,BF39:BG39)-SUMIF(BG56:BG125,設定!B7,BF56:BF125)</f>
        <v>0</v>
      </c>
      <c r="BG22" s="351"/>
      <c r="BH22" s="350">
        <f>BF22+SUMIF(BI44:BI53,設定!B7,BH44:BI53)+SUMIF(BI38,設定!B7,BH38:BI38)+SUMIF(BI40,設定!B7,BH40:BI40)-SUMIF(BI37,設定!B7,BH37:BI37)-SUMIF(BI39,設定!B7,BH39:BI39)-SUMIF(BI56:BI125,設定!B7,BH56:BH125)</f>
        <v>0</v>
      </c>
      <c r="BI22" s="351"/>
      <c r="BJ22" s="350">
        <f>BH22+SUMIF(BK44:BK53,設定!B7,BJ44:BK53)+SUMIF(BK38,設定!B7,BJ38:BK38)+SUMIF(BK40,設定!B7,BJ40:BK40)-SUMIF(BK37,設定!B7,BJ37:BK37)-SUMIF(BK39,設定!B7,BJ39:BK39)-SUMIF(BK56:BK125,設定!B7,BJ56:BJ125)</f>
        <v>0</v>
      </c>
      <c r="BK22" s="351"/>
      <c r="BL22" s="350">
        <f>BJ22+SUMIF(BM44:BM53,設定!B7,BL44:BM53)+SUMIF(BM38,設定!B7,BL38:BM38)+SUMIF(BM40,設定!B7,BL40:BM40)-SUMIF(BM37,設定!B7,BL37:BM37)-SUMIF(BM39,設定!B7,BL39:BM39)-SUMIF(BM56:BM125,設定!B7,BL56:BL125)</f>
        <v>0</v>
      </c>
      <c r="BM22" s="352"/>
    </row>
    <row r="23" spans="2:65" s="98" customFormat="1" ht="18.75" customHeight="1">
      <c r="B23" s="364"/>
      <c r="C23" s="140">
        <f>設定!B8</f>
        <v>0</v>
      </c>
      <c r="D23" s="354">
        <f>'2月'!BH23+SUMIF(E44:E53,設定!B8,D44:E53)+SUMIF(E38,設定!B8,D38:E38)+SUMIF(E40,設定!B8,D40:E40)-SUMIF(E37,設定!B8,D37:E37)-SUMIF(E39,設定!B8,D39:E39)-SUMIF(E56:E125,設定!B8,D56:D125)</f>
        <v>0</v>
      </c>
      <c r="E23" s="355"/>
      <c r="F23" s="354">
        <f>D23+SUMIF(G44:G53,設定!B8,F44:G53)+SUMIF(G38,設定!B8,F38:G38)+SUMIF(G40,設定!B8,F40:G40)-SUMIF(G37,設定!B8,F37:G37)-SUMIF(G39,設定!B8,F39:G39)-SUMIF(G56:G125,設定!B8,F56:F125)</f>
        <v>0</v>
      </c>
      <c r="G23" s="355"/>
      <c r="H23" s="354">
        <f>F23+SUMIF(I44:I53,設定!B8,H44:I53)+SUMIF(I38,設定!B8,H38:I38)+SUMIF(I40,設定!B8,H40:I40)-SUMIF(I37,設定!B8,H37:I37)-SUMIF(I39,設定!B8,H39:I39)-SUMIF(I56:I125,設定!B8,H56:H125)</f>
        <v>0</v>
      </c>
      <c r="I23" s="355"/>
      <c r="J23" s="354">
        <f>H23+SUMIF(K44:K53,設定!B8,J44:K53)+SUMIF(K38,設定!B8,J38:K38)+SUMIF(K40,設定!B8,J40:K40)-SUMIF(K37,設定!B8,J37:K37)-SUMIF(K39,設定!B8,J39:K39)-SUMIF(K56:K125,設定!B8,J56:J125)</f>
        <v>0</v>
      </c>
      <c r="K23" s="355"/>
      <c r="L23" s="354">
        <f>J23+SUMIF(M44:M53,設定!B8,L44:M53)+SUMIF(M38,設定!B8,L38:M38)+SUMIF(M40,設定!B8,L40:M40)-SUMIF(M37,設定!B8,L37:M37)-SUMIF(M39,設定!B8,L39:M39)-SUMIF(M56:M125,設定!B8,L56:L125)</f>
        <v>0</v>
      </c>
      <c r="M23" s="355"/>
      <c r="N23" s="354">
        <f>L23+SUMIF(O44:O53,設定!B8,N44:O53)+SUMIF(O38,設定!B8,N38:O38)+SUMIF(O40,設定!B8,N40:O40)-SUMIF(O37,設定!B8,N37:O37)-SUMIF(O39,設定!B8,N39:O39)-SUMIF(O56:O125,設定!B8,N56:N125)</f>
        <v>0</v>
      </c>
      <c r="O23" s="355"/>
      <c r="P23" s="354">
        <f>N23+SUMIF(Q44:Q53,設定!B8,P44:Q53)+SUMIF(Q38,設定!B8,P38:Q38)+SUMIF(Q40,設定!B8,P40:Q40)-SUMIF(Q37,設定!B8,P37:Q37)-SUMIF(Q39,設定!B8,P39:Q39)-SUMIF(Q56:Q125,設定!B8,P56:P125)</f>
        <v>0</v>
      </c>
      <c r="Q23" s="355"/>
      <c r="R23" s="354">
        <f>P23+SUMIF(S44:S53,設定!B8,R44:S53)+SUMIF(S38,設定!B8,R38:S38)+SUMIF(S40,設定!B8,R40:S40)-SUMIF(S37,設定!B8,R37:S37)-SUMIF(S39,設定!B8,R39:S39)-SUMIF(S56:S125,設定!B8,R56:R125)</f>
        <v>0</v>
      </c>
      <c r="S23" s="355"/>
      <c r="T23" s="354">
        <f>R23+SUMIF(U44:U53,設定!B8,T44:U53)+SUMIF(U38,設定!B8,T38:U38)+SUMIF(U40,設定!B8,T40:U40)-SUMIF(U37,設定!B8,T37:U37)-SUMIF(U39,設定!B8,T39:U39)-SUMIF(U56:U125,設定!B8,T56:T125)</f>
        <v>0</v>
      </c>
      <c r="U23" s="355"/>
      <c r="V23" s="354">
        <f>T23+SUMIF(W44:W53,設定!B8,V44:W53)+SUMIF(W38,設定!B8,V38:W38)+SUMIF(W40,設定!B8,V40:W40)-SUMIF(W37,設定!B8,V37:W37)-SUMIF(W39,設定!B8,V39:W39)-SUMIF(W56:W125,設定!B8,V56:V125)</f>
        <v>0</v>
      </c>
      <c r="W23" s="355"/>
      <c r="X23" s="354">
        <f>V23+SUMIF(Y44:Y53,設定!B8,X44:Y53)+SUMIF(Y38,設定!B8,X38:Y38)+SUMIF(Y40,設定!B8,X40:Y40)-SUMIF(Y37,設定!B8,X37:Y37)-SUMIF(Y39,設定!B8,X39:Y39)-SUMIF(Y56:Y125,設定!B8,X56:X125)</f>
        <v>0</v>
      </c>
      <c r="Y23" s="355"/>
      <c r="Z23" s="354">
        <f>X23+SUMIF(AA44:AA53,設定!B8,Z44:AA53)+SUMIF(AA38,設定!B8,Z38:AA38)+SUMIF(AA40,設定!B8,Z40:AA40)-SUMIF(AA37,設定!B8,Z37:AA37)-SUMIF(AA39,設定!B8,Z39:AA39)-SUMIF(AA56:AA125,設定!B8,Z56:Z125)</f>
        <v>0</v>
      </c>
      <c r="AA23" s="355"/>
      <c r="AB23" s="354">
        <f>Z23+SUMIF(AC44:AC53,設定!B8,AB44:AC53)+SUMIF(AC38,設定!B8,AB38:AC38)+SUMIF(AC40,設定!B8,AB40:AC40)-SUMIF(AC37,設定!B8,AB37:AC37)-SUMIF(AC39,設定!B8,AB39:AC39)-SUMIF(AC56:AC125,設定!B8,AB56:AB125)</f>
        <v>0</v>
      </c>
      <c r="AC23" s="355"/>
      <c r="AD23" s="354">
        <f>AB23+SUMIF(AE44:AE53,設定!B8,AD44:AE53)+SUMIF(AE38,設定!B8,AD38:AE38)+SUMIF(AE40,設定!B8,AD40:AE40)-SUMIF(AE37,設定!B8,AD37:AE37)-SUMIF(AE39,設定!B8,AD39:AE39)-SUMIF(AE56:AE125,設定!B8,AD56:AE125)</f>
        <v>0</v>
      </c>
      <c r="AE23" s="355"/>
      <c r="AF23" s="354">
        <f>AD23+SUMIF(AG44:AG53,設定!B8,AF44:AG53)+SUMIF(AG38,設定!B8,AF38:AG38)+SUMIF(AG40,設定!B8,AF40:AG40)-SUMIF(AG37,設定!B8,AF37:AG37)-SUMIF(AG39,設定!B8,AF39:AG39)-SUMIF(AG56:AG125,設定!B8,AF56:AF125)</f>
        <v>0</v>
      </c>
      <c r="AG23" s="355"/>
      <c r="AH23" s="354">
        <f>AF23+SUMIF(AI44:AI53,設定!B8,AH44:AI53)+SUMIF(AI38,設定!B8,AH38:AI38)+SUMIF(AI40,設定!B8,AH40:AI40)-SUMIF(AI37,設定!B8,AH37:AI37)-SUMIF(AI39,設定!B8,AH39:AI39)-SUMIF(AI56:AI125,設定!B8,AH56:AH125)</f>
        <v>0</v>
      </c>
      <c r="AI23" s="355"/>
      <c r="AJ23" s="354">
        <f>AH23+SUMIF(AK44:AK53,設定!B8,AJ44:AK53)+SUMIF(AK38,設定!B8,AJ38:AK38)+SUMIF(AK40,設定!B8,AJ40:AK40)-SUMIF(AK37,設定!B8,AJ37:AK37)-SUMIF(AK39,設定!B8,AJ39:AK39)-SUMIF(AK56:AK125,設定!B8,AJ56:AJ125)</f>
        <v>0</v>
      </c>
      <c r="AK23" s="355"/>
      <c r="AL23" s="354">
        <f>AJ23+SUMIF(AM44:AM53,設定!B8,AL44:AM53)+SUMIF(AM38,設定!B8,AL38:AM38)+SUMIF(AM40,設定!B8,AL40:AM40)-SUMIF(AM37,設定!B8,AL37:AM37)-SUMIF(AM39,設定!B8,AL39:AM39)-SUMIF(AM56:AM125,設定!B8,AL56:AL125)</f>
        <v>0</v>
      </c>
      <c r="AM23" s="355"/>
      <c r="AN23" s="354">
        <f>AL23+SUMIF(AO44:AO53,設定!B8,AN44:AO53)+SUMIF(AO38,設定!B8,AN38:AO38)+SUMIF(AO40,設定!B8,AN40:AO40)-SUMIF(AO37,設定!B8,AN37:AO37)-SUMIF(AO39,設定!B8,AN39:AO39)-SUMIF(AO56:AO125,設定!B8,AN56:AN125)</f>
        <v>0</v>
      </c>
      <c r="AO23" s="355"/>
      <c r="AP23" s="354">
        <f>AN23+SUMIF(AQ44:AQ53,設定!B8,AP44:AQ53)+SUMIF(AQ38,設定!B8,AP38:AQ38)+SUMIF(AQ40,設定!B8,AP40:AQ40)-SUMIF(AQ37,設定!B8,AP37:AQ37)-SUMIF(AQ39,設定!B8,AP39:AQ39)-SUMIF(AQ56:AQ125,設定!B8,AP56:AP125)</f>
        <v>0</v>
      </c>
      <c r="AQ23" s="355"/>
      <c r="AR23" s="354">
        <f>AP23+SUMIF(AS44:AS53,設定!B8,AR44:AS53)+SUMIF(AS38,設定!B8,AR38:AS38)+SUMIF(AS40,設定!B8,AR40:AS40)-SUMIF(AS37,設定!B8,AR37:AS37)-SUMIF(AS39,設定!B8,AR39:AS39)-SUMIF(AS56:AS125,設定!B8,AR56:AR125)</f>
        <v>0</v>
      </c>
      <c r="AS23" s="355"/>
      <c r="AT23" s="354">
        <f>AR23+SUMIF(AU44:AU53,設定!B8,AT44:AU53)+SUMIF(AU38,設定!B8,AT38:AU38)+SUMIF(AU40,設定!B8,AT40:AU40)-SUMIF(AU37,設定!B8,AT37:AU37)-SUMIF(AU39,設定!B8,AT39:AU39)-SUMIF(AU56:AU125,設定!B8,AT56:AT125)</f>
        <v>0</v>
      </c>
      <c r="AU23" s="355"/>
      <c r="AV23" s="354">
        <f>AT23+SUMIF(AW44:AW53,設定!B8,AV44:AW53)+SUMIF(AW38,設定!B8,AV38:AW38)+SUMIF(AW40,設定!B8,AV40:AW40)-SUMIF(AW37,設定!B8,AV37:AW37)-SUMIF(AW39,設定!B8,AV39:AW39)-SUMIF(AW56:AW125,設定!B8,AV56:AV125)</f>
        <v>0</v>
      </c>
      <c r="AW23" s="355"/>
      <c r="AX23" s="354">
        <f>AV23+SUMIF(AY44:AY53,設定!B8,AX44:AY53)+SUMIF(AY38,設定!B8,AX38:AY38)+SUMIF(AY40,設定!B8,AX40:AY40)-SUMIF(AY37,設定!B8,AX37:AY37)-SUMIF(AY39,設定!B8,AX39:AY39)-SUMIF(AY56:AY125,設定!B8,AX56:AX125)</f>
        <v>0</v>
      </c>
      <c r="AY23" s="355"/>
      <c r="AZ23" s="354">
        <f>AX23+SUMIF(BA44:BA53,設定!B8,AZ44:BA53)+SUMIF(BA38,設定!B8,AZ38:BA38)+SUMIF(BA40,設定!B8,AZ40:BA40)-SUMIF(BA37,設定!B8,AZ37:BA37)-SUMIF(BA39,設定!B8,AZ39:BA39)-SUMIF(BA56:BA125,設定!B8,AZ56:AZ125)</f>
        <v>0</v>
      </c>
      <c r="BA23" s="355"/>
      <c r="BB23" s="354">
        <f>AZ23+SUMIF(BC44:BC53,設定!B8,BB44:BC53)+SUMIF(BC38,設定!B8,BB38:BC38)+SUMIF(BC40,設定!B8,BB40:BC40)-SUMIF(BC37,設定!B8,BB37:BC37)-SUMIF(BC39,設定!B8,BB39:BC39)-SUMIF(BC56:BC125,設定!B8,BB56:BB125)</f>
        <v>0</v>
      </c>
      <c r="BC23" s="355"/>
      <c r="BD23" s="354">
        <f>BB23+SUMIF(BE44:BE53,設定!B8,BD44:BE53)+SUMIF(BE38,設定!B8,BD38:BE38)+SUMIF(BE40,設定!B8,BD40:BE40)-SUMIF(BE37,設定!B8,BD37:BE37)-SUMIF(BE39,設定!B8,BD39:BE39)-SUMIF(BE56:BE125,設定!B8,BD56:BE125)</f>
        <v>0</v>
      </c>
      <c r="BE23" s="355"/>
      <c r="BF23" s="354">
        <f>BD23+SUMIF(BG44:BG53,設定!B8,BF44:BG53)+SUMIF(BG38,設定!B8,BF38:BG38)+SUMIF(BG40,設定!B8,BF40:BG40)-SUMIF(BG37,設定!B8,BF37:BG37)-SUMIF(BG39,設定!B8,BF39:BG39)-SUMIF(BG56:BG125,設定!B8,BF56:BF125)</f>
        <v>0</v>
      </c>
      <c r="BG23" s="355"/>
      <c r="BH23" s="354">
        <f>BF23+SUMIF(BI44:BI53,設定!B8,BH44:BI53)+SUMIF(BI38,設定!B8,BH38:BI38)+SUMIF(BI40,設定!B8,BH40:BI40)-SUMIF(BI37,設定!B8,BH37:BI37)-SUMIF(BI39,設定!B8,BH39:BI39)-SUMIF(BI56:BI125,設定!B8,BH56:BH125)</f>
        <v>0</v>
      </c>
      <c r="BI23" s="355"/>
      <c r="BJ23" s="354">
        <f>BH23+SUMIF(BK44:BK53,設定!B8,BJ44:BK53)+SUMIF(BK38,設定!B8,BJ38:BK38)+SUMIF(BK40,設定!B8,BJ40:BK40)-SUMIF(BK37,設定!B8,BJ37:BK37)-SUMIF(BK39,設定!B8,BJ39:BK39)-SUMIF(BK56:BK125,設定!B8,BJ56:BJ125)</f>
        <v>0</v>
      </c>
      <c r="BK23" s="355"/>
      <c r="BL23" s="354">
        <f>BJ23+SUMIF(BM44:BM53,設定!B8,BL44:BM53)+SUMIF(BM38,設定!B8,BL38:BM38)+SUMIF(BM40,設定!B8,BL40:BM40)-SUMIF(BM37,設定!B8,BL37:BM37)-SUMIF(BM39,設定!B8,BL39:BM39)-SUMIF(BM56:BM125,設定!B8,BL56:BL125)</f>
        <v>0</v>
      </c>
      <c r="BM23" s="356"/>
    </row>
    <row r="24" spans="2:65" s="98" customFormat="1" ht="18.75" customHeight="1">
      <c r="B24" s="364"/>
      <c r="C24" s="210">
        <f>設定!B9</f>
        <v>0</v>
      </c>
      <c r="D24" s="350" cm="1">
        <f t="array" ref="D24">'2月'!BH24+SUMIF(E44:E53,設定!B9,D44:E53)+SUMIF(E38,設定!B9,D38:E38)+SUMIF(E40,設定!B9,D40:E40)-SUMIF(E37,設定!B9,D37:E37)-SUMIF(E39,設定!B9,D39:E39)-SUMIF(E56:E125,設定B9,D56:D125)</f>
        <v>0</v>
      </c>
      <c r="E24" s="351"/>
      <c r="F24" s="350">
        <f>D24+SUMIF(G44:G53,設定!B9,F44:G53)+SUMIF(G38,設定!B9,F38:G38)+SUMIF(G40,設定!B9,F40:G40)-SUMIF(G37,設定!B9,F37:G37)-SUMIF(G39,設定!B9,F39:G39)-SUMIF(G56:G125,設定!B9,F56:F125)</f>
        <v>0</v>
      </c>
      <c r="G24" s="351"/>
      <c r="H24" s="350">
        <f>F24+SUMIF(I44:I53,設定!B9,H44:I53)+SUMIF(I38,設定!B9,H38:I38)+SUMIF(I40,設定!B9,H40:I40)-SUMIF(I37,設定!B9,H37:I37)-SUMIF(I39,設定!B9,H39:I39)-SUMIF(I56:I125,設定!B9,H56:H125)</f>
        <v>0</v>
      </c>
      <c r="I24" s="351"/>
      <c r="J24" s="350">
        <f>H24+SUMIF(K44:K53,設定!B9,J44:K53)+SUMIF(K38,設定!B9,J38:K38)+SUMIF(K40,設定!B9,J40:K40)-SUMIF(K37,設定!B9,J37:K37)-SUMIF(K39,設定!B9,J39:K39)-SUMIF(K56:K125,設定!B9,J56:J125)</f>
        <v>0</v>
      </c>
      <c r="K24" s="351"/>
      <c r="L24" s="350">
        <f>J24+SUMIF(M44:M53,設定!B9,L44:M53)+SUMIF(M38,設定!B9,L38:M38)+SUMIF(M40,設定!B9,L40:M40)-SUMIF(M37,設定!B9,L37:M37)-SUMIF(M39,設定!B9,L39:M39)-SUMIF(M56:M125,設定!B9,L56:L125)</f>
        <v>0</v>
      </c>
      <c r="M24" s="351"/>
      <c r="N24" s="350">
        <f>L24+SUMIF(O44:O53,設定!B9,N44:O53)+SUMIF(O38,設定!B9,N38:O38)+SUMIF(O40,設定!B9,N40:O40)-SUMIF(O37,設定!B9,N37:O37)-SUMIF(O39,設定!B9,N39:O39)-SUMIF(O56:O125,設定!B9,N56:N125)</f>
        <v>0</v>
      </c>
      <c r="O24" s="351"/>
      <c r="P24" s="350">
        <f>N24+SUMIF(Q44:Q53,設定!B9,P44:Q53)+SUMIF(Q38,設定!B9,P38:Q38)+SUMIF(Q40,設定!B9,P40:Q40)-SUMIF(Q37,設定!B9,P37:Q37)-SUMIF(Q39,設定!B9,P39:Q39)-SUMIF(Q56:Q125,設定!B9,P56:P125)</f>
        <v>0</v>
      </c>
      <c r="Q24" s="351"/>
      <c r="R24" s="350">
        <f>P24+SUMIF(S44:S53,設定!B9,R44:S53)+SUMIF(S38,設定!B9,R38:S38)+SUMIF(S40,設定!B9,R40:S40)-SUMIF(S37,設定!B9,R37:S37)-SUMIF(S39,設定!B9,R39:S39)-SUMIF(S56:S125,設定!B9,R56:R125)</f>
        <v>0</v>
      </c>
      <c r="S24" s="351"/>
      <c r="T24" s="350">
        <f>R24+SUMIF(U44:U53,設定!B9,T44:U53)+SUMIF(U38,設定!B9,T38:U38)+SUMIF(U40,設定!B9,T40:U40)-SUMIF(U37,設定!B9,T37:U37)-SUMIF(U39,設定!B9,T39:U39)-SUMIF(U56:U125,設定!B9,T56:T125)</f>
        <v>0</v>
      </c>
      <c r="U24" s="351"/>
      <c r="V24" s="350">
        <f>T24+SUMIF(W44:W53,設定!B9,V44:W53)+SUMIF(W38,設定!B9,V38:W38)+SUMIF(W40,設定!B9,V40:W40)-SUMIF(W37,設定!B9,V37:W37)-SUMIF(W39,設定!B9,V39:W39)-SUMIF(W56:W125,設定!B9,V56:V125)</f>
        <v>0</v>
      </c>
      <c r="W24" s="351"/>
      <c r="X24" s="350">
        <f>V24+SUMIF(Y44:Y53,設定!B9,X44:Y53)+SUMIF(Y38,設定!B9,X38:Y38)+SUMIF(Y40,設定!B9,X40:Y40)-SUMIF(Y37,設定!B9,X37:Y37)-SUMIF(Y39,設定!B9,X39:Y39)-SUMIF(Y56:Y125,設定!B9,X56:X125)</f>
        <v>0</v>
      </c>
      <c r="Y24" s="351"/>
      <c r="Z24" s="350">
        <f>X24+SUMIF(AA44:AA53,設定!B9,Z44:AA53)+SUMIF(AA38,設定!B9,Z38:AA38)+SUMIF(AA40,設定!B9,Z40:AA40)-SUMIF(AA37,設定!B9,Z37:AA37)-SUMIF(AA39,設定!B9,Z39:AA39)-SUMIF(AA56:AA125,設定!B9,Z56:Z125)</f>
        <v>0</v>
      </c>
      <c r="AA24" s="351"/>
      <c r="AB24" s="350">
        <f>Z24+SUMIF(AC44:AC53,設定!B9,AB44:AC53)+SUMIF(AC38,設定!B9,AB38:AC38)+SUMIF(AC40,設定!B9,AB40:AC40)-SUMIF(AC37,設定!B9,AB37:AC37)-SUMIF(AC39,設定!B9,AB39:AC39)-SUMIF(AC56:AC125,設定!B9,AB56:AB125)</f>
        <v>0</v>
      </c>
      <c r="AC24" s="351"/>
      <c r="AD24" s="350">
        <f>AB24+SUMIF(AE44:AE53,設定!B9,AD44:AE53)+SUMIF(AE38,設定!B9,AD38:AE38)+SUMIF(AE40,設定!B9,AD40:AE40)-SUMIF(AE37,設定!B9,AD37:AE37)-SUMIF(AE39,設定!B9,AD39:AE39)-SUMIF(AE56:AE125,設定!B9,AD56:AE125)</f>
        <v>0</v>
      </c>
      <c r="AE24" s="351"/>
      <c r="AF24" s="350">
        <f>AD24+SUMIF(AG44:AG53,設定!B9,AF44:AG53)+SUMIF(AG38,設定!B9,AF38:AG38)+SUMIF(AG40,設定!B9,AF40:AG40)-SUMIF(AG37,設定!B9,AF37:AG37)-SUMIF(AG39,設定!B9,AF39:AG39)-SUMIF(AG56:AG125,設定!B9,AF56:AF125)</f>
        <v>0</v>
      </c>
      <c r="AG24" s="351"/>
      <c r="AH24" s="350">
        <f>AF24+SUMIF(AI44:AI53,設定!B9,AH44:AI53)+SUMIF(AI38,設定!B9,AH38:AI38)+SUMIF(AI40,設定!B9,AH40:AI40)-SUMIF(AI37,設定!B9,AH37:AI37)-SUMIF(AI39,設定!B9,AH39:AI39)-SUMIF(AI56:AI125,設定!B9,AH56:AH125)</f>
        <v>0</v>
      </c>
      <c r="AI24" s="351"/>
      <c r="AJ24" s="350">
        <f>AH24+SUMIF(AK44:AK53,設定!B9,AJ44:AK53)+SUMIF(AK38,設定!B9,AJ38:AK38)+SUMIF(AK40,設定!B9,AJ40:AK40)-SUMIF(AK37,設定!B9,AJ37:AK37)-SUMIF(AK39,設定!B9,AJ39:AK39)-SUMIF(AK56:AK125,設定!B9,AJ56:AJ125)</f>
        <v>0</v>
      </c>
      <c r="AK24" s="351"/>
      <c r="AL24" s="350">
        <f>AJ24+SUMIF(AM44:AM53,設定!B9,AL44:AM53)+SUMIF(AM38,設定!B9,AL38:AM38)+SUMIF(AM40,設定!B9,AL40:AM40)-SUMIF(AM37,設定!B9,AL37:AM37)-SUMIF(AM39,設定!B9,AL39:AM39)-SUMIF(AM56:AM125,設定!B9,AL56:AL125)</f>
        <v>0</v>
      </c>
      <c r="AM24" s="351"/>
      <c r="AN24" s="350">
        <f>AL24+SUMIF(AO44:AO53,設定!B9,AN44:AO53)+SUMIF(AO38,設定!B9,AN38:AO38)+SUMIF(AO40,設定!B9,AN40:AO40)-SUMIF(AO37,設定!B9,AN37:AO37)-SUMIF(AO39,設定!B9,AN39:AO39)-SUMIF(AO56:AO125,設定!B9,AN56:AN125)</f>
        <v>0</v>
      </c>
      <c r="AO24" s="351"/>
      <c r="AP24" s="350">
        <f>AN24+SUMIF(AQ44:AQ53,設定!B9,AP44:AQ53)+SUMIF(AQ38,設定!B9,AP38:AQ38)+SUMIF(AQ40,設定!B9,AP40:AQ40)-SUMIF(AQ37,設定!B9,AP37:AQ37)-SUMIF(AQ39,設定!B9,AP39:AQ39)-SUMIF(AQ56:AQ125,設定!B9,AP56:AP125)</f>
        <v>0</v>
      </c>
      <c r="AQ24" s="351"/>
      <c r="AR24" s="350">
        <f>AP24+SUMIF(AS44:AS53,設定!B9,AR44:AS53)+SUMIF(AS38,設定!B9,AR38:AS38)+SUMIF(AS40,設定!B9,AR40:AS40)-SUMIF(AS37,設定!B9,AR37:AS37)-SUMIF(AS39,設定!B9,AR39:AS39)-SUMIF(AS56:AS125,設定!B9,AR56:AR125)</f>
        <v>0</v>
      </c>
      <c r="AS24" s="351"/>
      <c r="AT24" s="350">
        <f>AR24+SUMIF(AU44:AU53,設定!B9,AT44:AU53)+SUMIF(AU38,設定!B9,AT38:AU38)+SUMIF(AU40,設定!B9,AT40:AU40)-SUMIF(AU37,設定!B9,AT37:AU37)-SUMIF(AU39,設定!B9,AT39:AU39)-SUMIF(AU56:AU125,設定!B9,AT56:AT125)</f>
        <v>0</v>
      </c>
      <c r="AU24" s="351"/>
      <c r="AV24" s="350">
        <f>AT24+SUMIF(AW44:AW53,設定!B9,AV44:AW53)+SUMIF(AW38,設定!B9,AV38:AW38)+SUMIF(AW40,設定!B9,AV40:AW40)-SUMIF(AW37,設定!B9,AV37:AW37)-SUMIF(AW39,設定!B9,AV39:AW39)-SUMIF(AW56:AW125,設定!B9,AV56:AV125)</f>
        <v>0</v>
      </c>
      <c r="AW24" s="351"/>
      <c r="AX24" s="350">
        <f>AV24+SUMIF(AY44:AY53,設定!B9,AX44:AY53)+SUMIF(AY38,設定!B9,AX38:AY38)+SUMIF(AY40,設定!B9,AX40:AY40)-SUMIF(AY37,設定!B9,AX37:AY37)-SUMIF(AY39,設定!B9,AX39:AY39)-SUMIF(AY56:AY125,設定!B9,AX56:AX125)</f>
        <v>0</v>
      </c>
      <c r="AY24" s="351"/>
      <c r="AZ24" s="350">
        <f>AX24+SUMIF(BA44:BA53,設定!B9,AZ44:BA53)+SUMIF(BA38,設定!B9,AZ38:BA38)+SUMIF(BA40,設定!B9,AZ40:BA40)-SUMIF(BA37,設定!B9,AZ37:BA37)-SUMIF(BA39,設定!B9,AZ39:BA39)-SUMIF(BA56:BA125,設定!B9,AZ56:AZ125)</f>
        <v>0</v>
      </c>
      <c r="BA24" s="351"/>
      <c r="BB24" s="350">
        <f>AZ24+SUMIF(BC44:BC53,設定!B9,BB44:BC53)+SUMIF(BC38,設定!B9,BB38:BC38)+SUMIF(BC40,設定!B9,BB40:BC40)-SUMIF(BC37,設定!B9,BB37:BC37)-SUMIF(BC39,設定!B9,BB39:BC39)-SUMIF(BC56:BC125,設定!B9,BB56:BB125)</f>
        <v>0</v>
      </c>
      <c r="BC24" s="351"/>
      <c r="BD24" s="350">
        <f>BB24+SUMIF(BE44:BE53,設定!B9,BD44:BE53)+SUMIF(BE38,設定!B9,BD38:BE38)+SUMIF(BE40,設定!B9,BD40:BE40)-SUMIF(BE37,設定!B9,BD37:BE37)-SUMIF(BE39,設定!B9,BD39:BE39)-SUMIF(BE56:BE125,設定!B9,BD56:BE125)</f>
        <v>0</v>
      </c>
      <c r="BE24" s="351"/>
      <c r="BF24" s="350">
        <f>BD24+SUMIF(BG44:BG53,設定!B9,BF44:BG53)+SUMIF(BG38,設定!B9,BF38:BG38)+SUMIF(BG40,設定!B9,BF40:BG40)-SUMIF(BG37,設定!B9,BF37:BG37)-SUMIF(BG39,設定!B9,BF39:BG39)-SUMIF(BG56:BG125,設定!B9,BF56:BF125)</f>
        <v>0</v>
      </c>
      <c r="BG24" s="351"/>
      <c r="BH24" s="350">
        <f>BF24+SUMIF(BI44:BI53,設定!B9,BH44:BI53)+SUMIF(BI38,設定!B9,BH38:BI38)+SUMIF(BI40,設定!B9,BH40:BI40)-SUMIF(BI37,設定!B9,BH37:BI37)-SUMIF(BI39,設定!B9,BH39:BI39)-SUMIF(BI56:BI125,設定!B9,BH56:BH125)</f>
        <v>0</v>
      </c>
      <c r="BI24" s="351"/>
      <c r="BJ24" s="350">
        <f>BH24+SUMIF(BK44:BK53,設定!B9,BJ44:BK53)+SUMIF(BK38,設定!B9,BJ38:BK38)+SUMIF(BK40,設定!B9,BJ40:BK40)-SUMIF(BK37,設定!B9,BJ37:BK37)-SUMIF(BK39,設定!B9,BJ39:BK39)-SUMIF(BK56:BK125,設定!B9,BJ56:BJ125)</f>
        <v>0</v>
      </c>
      <c r="BK24" s="351"/>
      <c r="BL24" s="350">
        <f>BJ24+SUMIF(BM44:BM53,設定!B9,BL44:BM53)+SUMIF(BM38,設定!B9,BL38:BM38)+SUMIF(BM40,設定!B9,BL40:BM40)-SUMIF(BM37,設定!B9,BL37:BM37)-SUMIF(BM39,設定!B9,BL39:BM39)-SUMIF(BM56:BM125,設定!B9,BL56:BL125)</f>
        <v>0</v>
      </c>
      <c r="BM24" s="352"/>
    </row>
    <row r="25" spans="2:65" s="98" customFormat="1" ht="18.75" customHeight="1">
      <c r="B25" s="364"/>
      <c r="C25" s="140">
        <f>設定!B10</f>
        <v>0</v>
      </c>
      <c r="D25" s="354">
        <f>'2月'!BH25+SUMIF(E44:E53,設定!B10,D44:E53)+SUMIF(E38,設定!B10,D38:E38)+SUMIF(E40,設定!B10,D40:E40)-SUMIF(E37,設定!B10,D37:E37)-SUMIF(E39,設定!B10,D39:E39)-SUMIF(E56:E125,設定!B10,D56:D125)</f>
        <v>0</v>
      </c>
      <c r="E25" s="355"/>
      <c r="F25" s="354">
        <f>D25+SUMIF(G44:G53,設定!B10,F44:G53)+SUMIF(G38,設定!B10,F38:G38)+SUMIF(G40,設定!B10,F40:G40)-SUMIF(G37,設定!B10,F37:G37)-SUMIF(G39,設定!B10,F39:G39)-SUMIF(G56:G125,設定!B10,F56:F125)</f>
        <v>0</v>
      </c>
      <c r="G25" s="355"/>
      <c r="H25" s="354">
        <f>F25+SUMIF(I44:I53,設定!B10,H44:I53)+SUMIF(I38,設定!B10,H38:I38)+SUMIF(I40,設定!B10,H40:I40)-SUMIF(I37,設定!B10,H37:I37)-SUMIF(I39,設定!B10,H39:I39)-SUMIF(I56:I125,設定!B10,H56:H125)</f>
        <v>0</v>
      </c>
      <c r="I25" s="355"/>
      <c r="J25" s="354">
        <f>H25+SUMIF(K44:K53,設定!B10,J44:K53)+SUMIF(K38,設定!B10,J38:K38)+SUMIF(K40,設定!B10,J40:K40)-SUMIF(K37,設定!B10,J37:K37)-SUMIF(K39,設定!B10,J39:K39)-SUMIF(K56:K125,設定!B10,J56:J125)</f>
        <v>0</v>
      </c>
      <c r="K25" s="355"/>
      <c r="L25" s="354">
        <f>J25+SUMIF(M44:M53,設定!B10,L44:M53)+SUMIF(M38,設定!B10,L38:M38)+SUMIF(M40,設定!B10,L40:M40)-SUMIF(M37,設定!B10,L37:M37)-SUMIF(M39,設定!B10,L39:M39)-SUMIF(M56:M125,設定!B10,L56:L125)</f>
        <v>0</v>
      </c>
      <c r="M25" s="355"/>
      <c r="N25" s="354">
        <f>L25+SUMIF(O44:O53,設定!B10,N44:O53)+SUMIF(O38,設定!B10,N38:O38)+SUMIF(O40,設定!B10,N40:O40)-SUMIF(O37,設定!B10,N37:O37)-SUMIF(O39,設定!B10,N39:O39)-SUMIF(O56:O125,設定!B10,N56:N125)</f>
        <v>0</v>
      </c>
      <c r="O25" s="355"/>
      <c r="P25" s="354">
        <f>N25+SUMIF(Q44:Q53,設定!B10,P44:Q53)+SUMIF(Q38,設定!B10,P38:Q38)+SUMIF(Q40,設定!B10,P40:Q40)-SUMIF(Q37,設定!B10,P37:Q37)-SUMIF(Q39,設定!B10,P39:Q39)-SUMIF(Q56:Q125,設定!B10,P56:P125)</f>
        <v>0</v>
      </c>
      <c r="Q25" s="355"/>
      <c r="R25" s="354">
        <f>P25+SUMIF(S44:S53,設定!B10,R44:S53)+SUMIF(S38,設定!B10,R38:S38)+SUMIF(S40,設定!B10,R40:S40)-SUMIF(S37,設定!B10,R37:S37)-SUMIF(S39,設定!B10,R39:S39)-SUMIF(S56:S125,設定!B10,R56:R125)</f>
        <v>0</v>
      </c>
      <c r="S25" s="355"/>
      <c r="T25" s="354">
        <f>R25+SUMIF(U44:U53,設定!B10,T44:U53)+SUMIF(U38,設定!B10,T38:U38)+SUMIF(U40,設定!B10,T40:U40)-SUMIF(U37,設定!B10,T37:U37)-SUMIF(U39,設定!B10,T39:U39)-SUMIF(U56:U125,設定!B10,T56:T125)</f>
        <v>0</v>
      </c>
      <c r="U25" s="355"/>
      <c r="V25" s="354">
        <f>T25+SUMIF(W44:W53,設定!B10,V44:W53)+SUMIF(W38,設定!B10,V38:W38)+SUMIF(W40,設定!B10,V40:W40)-SUMIF(W37,設定!B10,V37:W37)-SUMIF(W39,設定!B10,V39:W39)-SUMIF(W56:W125,設定!B10,V56:V125)</f>
        <v>0</v>
      </c>
      <c r="W25" s="355"/>
      <c r="X25" s="354">
        <f>V25+SUMIF(Y44:Y53,設定!B10,X44:Y53)+SUMIF(Y38,設定!B10,X38:Y38)+SUMIF(Y40,設定!B10,X40:Y40)-SUMIF(Y37,設定!B10,X37:Y37)-SUMIF(Y39,設定!B10,X39:Y39)-SUMIF(Y56:Y125,設定!B10,X56:X125)</f>
        <v>0</v>
      </c>
      <c r="Y25" s="355"/>
      <c r="Z25" s="354">
        <f>X25+SUMIF(AA44:AA53,設定!B10,Z44:AA53)+SUMIF(AA38,設定!B10,Z38:AA38)+SUMIF(AA40,設定!B10,Z40:AA40)-SUMIF(AA37,設定!B10,Z37:AA37)-SUMIF(AA39,設定!B10,Z39:AA39)-SUMIF(AA56:AA125,設定!B10,Z56:Z125)</f>
        <v>0</v>
      </c>
      <c r="AA25" s="355"/>
      <c r="AB25" s="354">
        <f>Z25+SUMIF(AC44:AC53,設定!B10,AB44:AC53)+SUMIF(AC38,設定!B10,AB38:AC38)+SUMIF(AC40,設定!B10,AB40:AC40)-SUMIF(AC37,設定!B10,AB37:AC37)-SUMIF(AC39,設定!B10,AB39:AC39)-SUMIF(AC56:AC125,設定!B10,AB56:AB125)</f>
        <v>0</v>
      </c>
      <c r="AC25" s="355"/>
      <c r="AD25" s="354">
        <f>AB25+SUMIF(AE44:AE53,設定!B10,AD44:AE53)+SUMIF(AE38,設定!B10,AD38:AE38)+SUMIF(AE40,設定!B10,AD40:AE40)-SUMIF(AE37,設定!B10,AD37:AE37)-SUMIF(AE39,設定!B10,AD39:AE39)-SUMIF(AE56:AE125,設定!B10,AD56:AE125)</f>
        <v>0</v>
      </c>
      <c r="AE25" s="355"/>
      <c r="AF25" s="354">
        <f>AD25+SUMIF(AG44:AG53,設定!B10,AF44:AG53)+SUMIF(AG38,設定!B10,AF38:AG38)+SUMIF(AG40,設定!B10,AF40:AG40)-SUMIF(AG37,設定!B10,AF37:AG37)-SUMIF(AG39,設定!B10,AF39:AG39)-SUMIF(AG56:AG125,設定!B10,AF56:AF125)</f>
        <v>0</v>
      </c>
      <c r="AG25" s="355"/>
      <c r="AH25" s="354">
        <f>AF25+SUMIF(AI44:AI53,設定!B10,AH44:AI53)+SUMIF(AI38,設定!B10,AH38:AI38)+SUMIF(AI40,設定!B10,AH40:AI40)-SUMIF(AI37,設定!B10,AH37:AI37)-SUMIF(AI39,設定!B10,AH39:AI39)-SUMIF(AI56:AI125,設定!B10,AH56:AH125)</f>
        <v>0</v>
      </c>
      <c r="AI25" s="355"/>
      <c r="AJ25" s="354">
        <f>AH25+SUMIF(AK44:AK53,設定!B10,AJ44:AK53)+SUMIF(AK38,設定!B10,AJ38:AK38)+SUMIF(AK40,設定!B10,AJ40:AK40)-SUMIF(AK37,設定!B10,AJ37:AK37)-SUMIF(AK39,設定!B10,AJ39:AK39)-SUMIF(AK56:AK125,設定!B10,AJ56:AJ125)</f>
        <v>0</v>
      </c>
      <c r="AK25" s="355"/>
      <c r="AL25" s="354">
        <f>AJ25+SUMIF(AM44:AM53,設定!B10,AL44:AM53)+SUMIF(AM38,設定!B10,AL38:AM38)+SUMIF(AM40,設定!B10,AL40:AM40)-SUMIF(AM37,設定!B10,AL37:AM37)-SUMIF(AM39,設定!B10,AL39:AM39)-SUMIF(AM56:AM125,設定!B10,AL56:AL125)</f>
        <v>0</v>
      </c>
      <c r="AM25" s="355"/>
      <c r="AN25" s="354">
        <f>AL25+SUMIF(AO44:AO53,設定!B10,AN44:AO53)+SUMIF(AO38,設定!B10,AN38:AO38)+SUMIF(AO40,設定!B10,AN40:AO40)-SUMIF(AO37,設定!B10,AN37:AO37)-SUMIF(AO39,設定!B10,AN39:AO39)-SUMIF(AO56:AO125,設定!B10,AN56:AN125)</f>
        <v>0</v>
      </c>
      <c r="AO25" s="355"/>
      <c r="AP25" s="354">
        <f>AN25+SUMIF(AQ44:AQ53,設定!B10,AP44:AQ53)+SUMIF(AQ38,設定!B10,AP38:AQ38)+SUMIF(AQ40,設定!B10,AP40:AQ40)-SUMIF(AQ37,設定!B10,AP37:AQ37)-SUMIF(AQ39,設定!B10,AP39:AQ39)-SUMIF(AQ56:AQ125,設定!B10,AP56:AP125)</f>
        <v>0</v>
      </c>
      <c r="AQ25" s="355"/>
      <c r="AR25" s="354">
        <f>AP25+SUMIF(AS44:AS53,設定!B10,AR44:AS53)+SUMIF(AS38,設定!B10,AR38:AS38)+SUMIF(AS40,設定!B10,AR40:AS40)-SUMIF(AS37,設定!B10,AR37:AS37)-SUMIF(AS39,設定!B10,AR39:AS39)-SUMIF(AS56:AS125,設定!B10,AR56:AR125)</f>
        <v>0</v>
      </c>
      <c r="AS25" s="355"/>
      <c r="AT25" s="354">
        <f>AR25+SUMIF(AU44:AU53,設定!B10,AT44:AU53)+SUMIF(AU38,設定!B10,AT38:AU38)+SUMIF(AU40,設定!B10,AT40:AU40)-SUMIF(AU37,設定!B10,AT37:AU37)-SUMIF(AU39,設定!B10,AT39:AU39)-SUMIF(AU56:AU125,設定!B10,AT56:AT125)</f>
        <v>0</v>
      </c>
      <c r="AU25" s="355"/>
      <c r="AV25" s="354">
        <f>AT25+SUMIF(AW44:AW53,設定!B10,AV44:AW53)+SUMIF(AW38,設定!B10,AV38:AW38)+SUMIF(AW40,設定!B10,AV40:AW40)-SUMIF(AW37,設定!B10,AV37:AW37)-SUMIF(AW39,設定!B10,AV39:AW39)-SUMIF(AW56:AW125,設定!B10,AV56:AV125)</f>
        <v>0</v>
      </c>
      <c r="AW25" s="355"/>
      <c r="AX25" s="354">
        <f>AV25+SUMIF(AY44:AY53,設定!B10,AX44:AY53)+SUMIF(AY38,設定!B10,AX38:AY38)+SUMIF(AY40,設定!B10,AX40:AY40)-SUMIF(AY37,設定!B10,AX37:AY37)-SUMIF(AY39,設定!B10,AX39:AY39)-SUMIF(AY56:AY125,設定!B10,AX56:AX125)</f>
        <v>0</v>
      </c>
      <c r="AY25" s="355"/>
      <c r="AZ25" s="354">
        <f>AX25+SUMIF(BA44:BA53,設定!B10,AZ44:BA53)+SUMIF(BA38,設定!B10,AZ38:BA38)+SUMIF(BA40,設定!B10,AZ40:BA40)-SUMIF(BA37,設定!B10,AZ37:BA37)-SUMIF(BA39,設定!B10,AZ39:BA39)-SUMIF(BA56:BA125,設定!B10,AZ56:AZ125)</f>
        <v>0</v>
      </c>
      <c r="BA25" s="355"/>
      <c r="BB25" s="354">
        <f>AZ25+SUMIF(BC44:BC53,設定!B10,BB44:BC53)+SUMIF(BC38,設定!B10,BB38:BC38)+SUMIF(BC40,設定!B10,BB40:BC40)-SUMIF(BC37,設定!B10,BB37:BC37)-SUMIF(BC39,設定!B10,BB39:BC39)-SUMIF(BC56:BC125,設定!B10,BB56:BB125)</f>
        <v>0</v>
      </c>
      <c r="BC25" s="355"/>
      <c r="BD25" s="354">
        <f>BB25+SUMIF(BE44:BE53,設定!B10,BD44:BE53)+SUMIF(BE38,設定!B10,BD38:BE38)+SUMIF(BE40,設定!B10,BD40:BE40)-SUMIF(BE37,設定!B10,BD37:BE37)-SUMIF(BE39,設定!B10,BD39:BE39)-SUMIF(BE56:BE125,設定!B10,BD56:BE125)</f>
        <v>0</v>
      </c>
      <c r="BE25" s="355"/>
      <c r="BF25" s="354">
        <f>BD25+SUMIF(BG44:BG53,設定!B10,BF44:BG53)+SUMIF(BG38,設定!B10,BF38:BG38)+SUMIF(BG40,設定!B10,BF40:BG40)-SUMIF(BG37,設定!B10,BF37:BG37)-SUMIF(BG39,設定!B10,BF39:BG39)-SUMIF(BG56:BG125,設定!B10,BF56:BF125)</f>
        <v>0</v>
      </c>
      <c r="BG25" s="355"/>
      <c r="BH25" s="354">
        <f>BF25+SUMIF(BI44:BI53,設定!B10,BH44:BI53)+SUMIF(BI38,設定!B10,BH38:BI38)+SUMIF(BI40,設定!B10,BH40:BI40)-SUMIF(BI37,設定!B10,BH37:BI37)-SUMIF(BI39,設定!B10,BH39:BI39)-SUMIF(BI56:BI125,設定!B10,BH56:BH125)</f>
        <v>0</v>
      </c>
      <c r="BI25" s="355"/>
      <c r="BJ25" s="354">
        <f>BH25+SUMIF(BK44:BK53,設定!B10,BJ44:BK53)+SUMIF(BK38,設定!B10,BJ38:BK38)+SUMIF(BK40,設定!B10,BJ40:BK40)-SUMIF(BK37,設定!B10,BJ37:BK37)-SUMIF(BK39,設定!B10,BJ39:BK39)-SUMIF(BK56:BK125,設定!B10,BJ56:BJ125)</f>
        <v>0</v>
      </c>
      <c r="BK25" s="355"/>
      <c r="BL25" s="354">
        <f>BJ25+SUMIF(BM44:BM53,設定!B10,BL44:BM53)+SUMIF(BM38,設定!B10,BL38:BM38)+SUMIF(BM40,設定!B10,BL40:BM40)-SUMIF(BM37,設定!B10,BL37:BM37)-SUMIF(BM39,設定!B10,BL39:BM39)-SUMIF(BM56:BM125,設定!B10,BL56:BL125)</f>
        <v>0</v>
      </c>
      <c r="BM25" s="356"/>
    </row>
    <row r="26" spans="2:65" s="98" customFormat="1" ht="18.75" customHeight="1">
      <c r="B26" s="364"/>
      <c r="C26" s="210">
        <f>設定!B11</f>
        <v>0</v>
      </c>
      <c r="D26" s="350">
        <f>'2月'!BH26+SUMIF(E44:E53,設定!B11,D44:E53)+SUMIF(E38,設定!B11,D38:E38)+SUMIF(E40,設定!B11,D40:E40)-SUMIF(E37,設定!B11,D37:E37)-SUMIF(E39,設定!B11,D39:E39)-SUMIF(E56:E125,設定!B11,D56:D125)</f>
        <v>0</v>
      </c>
      <c r="E26" s="351"/>
      <c r="F26" s="350">
        <f>D26+SUMIF(G44:G53,設定!B11,F44:G53)+SUMIF(G38,設定!B11,F38:G38)+SUMIF(G40,設定!B11,F40:G40)-SUMIF(G37,設定!B11,F37:G37)-SUMIF(G39,設定!B11,F39:G39)-SUMIF(G56:G125,設定!B11,F56:F125)</f>
        <v>0</v>
      </c>
      <c r="G26" s="351"/>
      <c r="H26" s="350">
        <f>F26+SUMIF(I44:I53,設定!B11,H44:I53)+SUMIF(I38,設定!B11,H38:I38)+SUMIF(I40,設定!B11,H40:I40)-SUMIF(I37,設定!B11,H37:I37)-SUMIF(I39,設定!B11,H39:I39)-SUMIF(I56:I125,設定!B11,H56:H125)</f>
        <v>0</v>
      </c>
      <c r="I26" s="351"/>
      <c r="J26" s="350">
        <f>H26+SUMIF(K44:K53,設定!B11,J44:K53)+SUMIF(K38,設定!B11,J38:K38)+SUMIF(K40,設定!B11,J40:K40)-SUMIF(K37,設定!B11,J37:K37)-SUMIF(K39,設定!B11,J39:K39)-SUMIF(K56:K125,設定!B11,J56:J125)</f>
        <v>0</v>
      </c>
      <c r="K26" s="351"/>
      <c r="L26" s="350">
        <f>J26+SUMIF(M44:M53,設定!B11,L44:M53)+SUMIF(M38,設定!B11,L38:M38)+SUMIF(M40,設定!B11,L40:M40)-SUMIF(M37,設定!B11,L37:M37)-SUMIF(M39,設定!B11,L39:M39)-SUMIF(M56:M125,設定!B11,L56:L125)</f>
        <v>0</v>
      </c>
      <c r="M26" s="351"/>
      <c r="N26" s="350">
        <f>L26+SUMIF(O44:O53,設定!B11,N44:O53)+SUMIF(O38,設定!B11,N38:O38)+SUMIF(O40,設定!B11,N40:O40)-SUMIF(O37,設定!B11,N37:O37)-SUMIF(O39,設定!B11,N39:O39)-SUMIF(O56:O125,設定!B11,N56:N125)</f>
        <v>0</v>
      </c>
      <c r="O26" s="351"/>
      <c r="P26" s="350">
        <f>N26+SUMIF(Q44:Q53,設定!B11,P44:Q53)+SUMIF(Q38,設定!B11,P38:Q38)+SUMIF(Q40,設定!B11,P40:Q40)-SUMIF(Q37,設定!B11,P37:Q37)-SUMIF(Q39,設定!B11,P39:Q39)-SUMIF(Q56:Q125,設定!B11,P56:P125)</f>
        <v>0</v>
      </c>
      <c r="Q26" s="351"/>
      <c r="R26" s="350">
        <f>P26+SUMIF(S44:S53,設定!B11,R44:S53)+SUMIF(S38,設定!B11,R38:S38)+SUMIF(S40,設定!B11,R40:S40)-SUMIF(S37,設定!B11,R37:S37)-SUMIF(S39,設定!B11,R39:S39)-SUMIF(S56:S125,設定!B11,R56:R125)</f>
        <v>0</v>
      </c>
      <c r="S26" s="351"/>
      <c r="T26" s="350">
        <f>R26+SUMIF(U44:U53,設定!B11,T44:U53)+SUMIF(U38,設定!B11,T38:U38)+SUMIF(U40,設定!B11,T40:U40)-SUMIF(U37,設定!B11,T37:U37)-SUMIF(U39,設定!B11,T39:U39)-SUMIF(U56:U125,設定!B11,T56:T125)</f>
        <v>0</v>
      </c>
      <c r="U26" s="351"/>
      <c r="V26" s="350">
        <f>T26+SUMIF(W44:W53,設定!B11,V44:W53)+SUMIF(W38,設定!B11,V38:W38)+SUMIF(W40,設定!B11,V40:W40)-SUMIF(W37,設定!B11,V37:W37)-SUMIF(W39,設定!B11,V39:W39)-SUMIF(W56:W125,設定!B11,V56:V125)</f>
        <v>0</v>
      </c>
      <c r="W26" s="351"/>
      <c r="X26" s="350">
        <f>V26+SUMIF(Y44:Y53,設定!B11,X44:Y53)+SUMIF(Y38,設定!B11,X38:Y38)+SUMIF(Y40,設定!B11,X40:Y40)-SUMIF(Y37,設定!B11,X37:Y37)-SUMIF(Y39,設定!B11,X39:Y39)-SUMIF(Y56:Y125,設定!B11,X56:X125)</f>
        <v>0</v>
      </c>
      <c r="Y26" s="351"/>
      <c r="Z26" s="350">
        <f>X26+SUMIF(AA44:AA53,設定!B11,Z44:AA53)+SUMIF(AA38,設定!B11,Z38:AA38)+SUMIF(AA40,設定!B11,Z40:AA40)-SUMIF(AA37,設定!B11,Z37:AA37)-SUMIF(AA39,設定!B11,Z39:AA39)-SUMIF(AA56:AA125,設定!B11,Z56:Z125)</f>
        <v>0</v>
      </c>
      <c r="AA26" s="351"/>
      <c r="AB26" s="350">
        <f>Z26+SUMIF(AC44:AC53,設定!B11,AB44:AC53)+SUMIF(AC38,設定!B11,AB38:AC38)+SUMIF(AC40,設定!B11,AB40:AC40)-SUMIF(AC37,設定!B11,AB37:AC37)-SUMIF(AC39,設定!B11,AB39:AC39)-SUMIF(AC56:AC125,設定!B11,AB56:AB125)</f>
        <v>0</v>
      </c>
      <c r="AC26" s="351"/>
      <c r="AD26" s="350">
        <f>AB26+SUMIF(AE44:AE53,設定!B11,AD44:AE53)+SUMIF(AE38,設定!B11,AD38:AE38)+SUMIF(AE40,設定!B11,AD40:AE40)-SUMIF(AE37,設定!B11,AD37:AE37)-SUMIF(AE39,設定!B11,AD39:AE39)-SUMIF(AE56:AE125,設定!B11,AD56:AE125)</f>
        <v>0</v>
      </c>
      <c r="AE26" s="351"/>
      <c r="AF26" s="350">
        <f>AD26+SUMIF(AG44:AG53,設定!B11,AF44:AG53)+SUMIF(AG38,設定!B11,AF38:AG38)+SUMIF(AG40,設定!B11,AF40:AG40)-SUMIF(AG37,設定!B11,AF37:AG37)-SUMIF(AG39,設定!B11,AF39:AG39)-SUMIF(AG56:AG125,設定!B11,AF56:AF125)</f>
        <v>0</v>
      </c>
      <c r="AG26" s="351"/>
      <c r="AH26" s="350">
        <f>AF26+SUMIF(AI44:AI53,設定!B11,AH44:AI53)+SUMIF(AI38,設定!B11,AH38:AI38)+SUMIF(AI40,設定!B11,AH40:AI40)-SUMIF(AI37,設定!B11,AH37:AI37)-SUMIF(AI39,設定!B11,AH39:AI39)-SUMIF(AI56:AI125,設定!B11,AH56:AH125)</f>
        <v>0</v>
      </c>
      <c r="AI26" s="351"/>
      <c r="AJ26" s="350">
        <f>AH26+SUMIF(AK44:AK53,設定!B11,AJ44:AK53)+SUMIF(AK38,設定!B11,AJ38:AK38)+SUMIF(AK40,設定!B11,AJ40:AK40)-SUMIF(AK37,設定!B11,AJ37:AK37)-SUMIF(AK39,設定!B11,AJ39:AK39)-SUMIF(AK56:AK125,設定!B11,AJ56:AJ125)</f>
        <v>0</v>
      </c>
      <c r="AK26" s="351"/>
      <c r="AL26" s="350">
        <f>AJ26+SUMIF(AM44:AM53,設定!B11,AL44:AM53)+SUMIF(AM38,設定!B11,AL38:AM38)+SUMIF(AM40,設定!B11,AL40:AM40)-SUMIF(AM37,設定!B11,AL37:AM37)-SUMIF(AM39,設定!B11,AL39:AM39)-SUMIF(AM56:AM125,設定!B11,AL56:AL125)</f>
        <v>0</v>
      </c>
      <c r="AM26" s="351"/>
      <c r="AN26" s="350">
        <f>AL26+SUMIF(AO44:AO53,設定!B11,AN44:AO53)+SUMIF(AO38,設定!B11,AN38:AO38)+SUMIF(AO40,設定!B11,AN40:AO40)-SUMIF(AO37,設定!B11,AN37:AO37)-SUMIF(AO39,設定!B11,AN39:AO39)-SUMIF(AO56:AO125,設定!B11,AN56:AN125)</f>
        <v>0</v>
      </c>
      <c r="AO26" s="351"/>
      <c r="AP26" s="350">
        <f>AN26+SUMIF(AQ44:AQ53,設定!B11,AP44:AQ53)+SUMIF(AQ38,設定!B11,AP38:AQ38)+SUMIF(AQ40,設定!B11,AP40:AQ40)-SUMIF(AQ37,設定!B11,AP37:AQ37)-SUMIF(AQ39,設定!B11,AP39:AQ39)-SUMIF(AQ56:AQ125,設定!B11,AP56:AP125)</f>
        <v>0</v>
      </c>
      <c r="AQ26" s="351"/>
      <c r="AR26" s="350">
        <f>AP26+SUMIF(AS44:AS53,設定!B11,AR44:AS53)+SUMIF(AS38,設定!B11,AR38:AS38)+SUMIF(AS40,設定!B11,AR40:AS40)-SUMIF(AS37,設定!B11,AR37:AS37)-SUMIF(AS39,設定!B11,AR39:AS39)-SUMIF(AS56:AS125,設定!B11,AR56:AR125)</f>
        <v>0</v>
      </c>
      <c r="AS26" s="351"/>
      <c r="AT26" s="350">
        <f>AR26+SUMIF(AU44:AU53,設定!B11,AT44:AU53)+SUMIF(AU38,設定!B11,AT38:AU38)+SUMIF(AU40,設定!B11,AT40:AU40)-SUMIF(AU37,設定!B11,AT37:AU37)-SUMIF(AU39,設定!B11,AT39:AU39)-SUMIF(AU56:AU125,設定!B11,AT56:AT125)</f>
        <v>0</v>
      </c>
      <c r="AU26" s="351"/>
      <c r="AV26" s="350">
        <f>AT26+SUMIF(AW44:AW53,設定!B11,AV44:AW53)+SUMIF(AW38,設定!B11,AV38:AW38)+SUMIF(AW40,設定!B11,AV40:AW40)-SUMIF(AW37,設定!B11,AV37:AW37)-SUMIF(AW39,設定!B11,AV39:AW39)-SUMIF(AW56:AW125,設定!B11,AV56:AV125)</f>
        <v>0</v>
      </c>
      <c r="AW26" s="351"/>
      <c r="AX26" s="350">
        <f>AV26+SUMIF(AY44:AY53,設定!B11,AX44:AY53)+SUMIF(AY38,設定!B11,AX38:AY38)+SUMIF(AY40,設定!B11,AX40:AY40)-SUMIF(AY37,設定!B11,AX37:AY37)-SUMIF(AY39,設定!B11,AX39:AY39)-SUMIF(AY56:AY125,設定!B11,AX56:AX125)</f>
        <v>0</v>
      </c>
      <c r="AY26" s="351"/>
      <c r="AZ26" s="350">
        <f>AX26+SUMIF(BA44:BA53,設定!B11,AZ44:BA53)+SUMIF(BA38,設定!B11,AZ38:BA38)+SUMIF(BA40,設定!B11,AZ40:BA40)-SUMIF(BA37,設定!B11,AZ37:BA37)-SUMIF(BA39,設定!B11,AZ39:BA39)-SUMIF(BA56:BA125,設定!B11,AZ56:AZ125)</f>
        <v>0</v>
      </c>
      <c r="BA26" s="351"/>
      <c r="BB26" s="350">
        <f>AZ26+SUMIF(BC44:BC53,設定!B11,BB44:BC53)+SUMIF(BC38,設定!B11,BB38:BC38)+SUMIF(BC40,設定!B11,BB40:BC40)-SUMIF(BC37,設定!B11,BB37:BC37)-SUMIF(BC39,設定!B11,BB39:BC39)-SUMIF(BC56:BC125,設定!B11,BB56:BB125)</f>
        <v>0</v>
      </c>
      <c r="BC26" s="351"/>
      <c r="BD26" s="350">
        <f>BB26+SUMIF(BE44:BE53,設定!B11,BD44:BE53)+SUMIF(BE38,設定!B11,BD38:BE38)+SUMIF(BE40,設定!B11,BD40:BE40)-SUMIF(BE37,設定!B11,BD37:BE37)-SUMIF(BE39,設定!B11,BD39:BE39)-SUMIF(BE56:BE125,設定!B11,BD56:BE125)</f>
        <v>0</v>
      </c>
      <c r="BE26" s="351"/>
      <c r="BF26" s="350">
        <f>BD26+SUMIF(BG44:BG53,設定!B11,BF44:BG53)+SUMIF(BG38,設定!B11,BF38:BG38)+SUMIF(BG40,設定!B11,BF40:BG40)-SUMIF(BG37,設定!B11,BF37:BG37)-SUMIF(BG39,設定!B11,BF39:BG39)-SUMIF(BG56:BG125,設定!B11,BF56:BF125)</f>
        <v>0</v>
      </c>
      <c r="BG26" s="351"/>
      <c r="BH26" s="350">
        <f>BF26+SUMIF(BI44:BI53,設定!B11,BH44:BI53)+SUMIF(BI38,設定!B11,BH38:BI38)+SUMIF(BI40,設定!B11,BH40:BI40)-SUMIF(BI37,設定!B11,BH37:BI37)-SUMIF(BI39,設定!B11,BH39:BI39)-SUMIF(BI56:BI125,設定!B11,BH56:BH125)</f>
        <v>0</v>
      </c>
      <c r="BI26" s="351"/>
      <c r="BJ26" s="350">
        <f>BH26+SUMIF(BK44:BK53,設定!B11,BJ44:BK53)+SUMIF(BK38,設定!B11,BJ38:BK38)+SUMIF(BK40,設定!B11,BJ40:BK40)-SUMIF(BK37,設定!B11,BJ37:BK37)-SUMIF(BK39,設定!B11,BJ39:BK39)-SUMIF(BK56:BK125,設定!B11,BJ56:BJ125)</f>
        <v>0</v>
      </c>
      <c r="BK26" s="351"/>
      <c r="BL26" s="350">
        <f>BJ26+SUMIF(BM44:BM53,設定!B11,BL44:BM53)+SUMIF(BM38,設定!B11,BL38:BM38)+SUMIF(BM40,設定!B11,BL40:BM40)-SUMIF(BM37,設定!B11,BL37:BM37)-SUMIF(BM39,設定!B11,BL39:BM39)-SUMIF(BM56:BM125,設定!B11,BL56:BL125)</f>
        <v>0</v>
      </c>
      <c r="BM26" s="352"/>
    </row>
    <row r="27" spans="2:65" s="98" customFormat="1" ht="18.75" customHeight="1">
      <c r="B27" s="364"/>
      <c r="C27" s="140">
        <f>設定!B12</f>
        <v>0</v>
      </c>
      <c r="D27" s="354">
        <f>'2月'!BH27+SUMIF(E44:E53,設定!B12,D44:E53)+SUMIF(E38,設定!B12,D38:E38)+SUMIF(E40,設定!B12,D40:E40)-SUMIF(E37,設定!B12,D37:E37)-SUMIF(E39,設定!B12,D39:E39)-SUMIF(E56:E125,設定!B12,D56:D125)</f>
        <v>0</v>
      </c>
      <c r="E27" s="355"/>
      <c r="F27" s="354">
        <f>D27+SUMIF(G44:G53,設定!B12,F44:G53)+SUMIF(G38,設定!B12,F38:G38)+SUMIF(G40,設定!B12,F40:G40)-SUMIF(G37,設定!B12,F37:G37)-SUMIF(G39,設定!B12,F39:G39)-SUMIF(G56:G125,設定!B12,F56:F125)</f>
        <v>0</v>
      </c>
      <c r="G27" s="355"/>
      <c r="H27" s="354">
        <f>F27+SUMIF(I44:I53,設定!B12,H44:I53)+SUMIF(I38,設定!B12,H38:I38)+SUMIF(I40,設定!B12,H40:I40)-SUMIF(I37,設定!B12,H37:I37)-SUMIF(I39,設定!B12,H39:I39)-SUMIF(I56:I125,設定!B12,H56:H125)</f>
        <v>0</v>
      </c>
      <c r="I27" s="355"/>
      <c r="J27" s="354">
        <f>H27+SUMIF(K44:K53,設定!B12,J44:K53)+SUMIF(K38,設定!B12,J38:K38)+SUMIF(K40,設定!B12,J40:K40)-SUMIF(K37,設定!B12,J37:K37)-SUMIF(K39,設定!B12,J39:K39)-SUMIF(K56:K125,設定!B12,J56:J125)</f>
        <v>0</v>
      </c>
      <c r="K27" s="355"/>
      <c r="L27" s="354">
        <f>J27+SUMIF(M44:M53,設定!B12,L44:M53)+SUMIF(M38,設定!B12,L38:M38)+SUMIF(M40,設定!B12,L40:M40)-SUMIF(M37,設定!B12,L37:M37)-SUMIF(M39,設定!B12,L39:M39)-SUMIF(M56:M125,設定!B12,L56:L125)</f>
        <v>0</v>
      </c>
      <c r="M27" s="355"/>
      <c r="N27" s="354">
        <f>L27+SUMIF(O44:O53,設定!B12,N44:O53)+SUMIF(O38,設定!B12,N38:O38)+SUMIF(O40,設定!B12,N40:O40)-SUMIF(O37,設定!B12,N37:O37)-SUMIF(O39,設定!B12,N39:O39)-SUMIF(O56:O125,設定!B12,N56:N125)</f>
        <v>0</v>
      </c>
      <c r="O27" s="355"/>
      <c r="P27" s="354">
        <f>N27+SUMIF(Q44:Q53,設定!B12,P44:Q53)+SUMIF(Q38,設定!B12,P38:Q38)+SUMIF(Q40,設定!B12,P40:Q40)-SUMIF(Q37,設定!B12,P37:Q37)-SUMIF(Q39,設定!B12,P39:Q39)-SUMIF(Q56:Q125,設定!B12,P56:P125)</f>
        <v>0</v>
      </c>
      <c r="Q27" s="355"/>
      <c r="R27" s="354">
        <f>P27+SUMIF(S44:S53,設定!B12,R44:S53)+SUMIF(S38,設定!B12,R38:S38)+SUMIF(S40,設定!B12,R40:S40)-SUMIF(S37,設定!B12,R37:S37)-SUMIF(S39,設定!B12,R39:S39)-SUMIF(S56:S125,設定!B12,R56:R125)</f>
        <v>0</v>
      </c>
      <c r="S27" s="355"/>
      <c r="T27" s="354">
        <f>R27+SUMIF(U44:U53,設定!B12,T44:U53)+SUMIF(U38,設定!B12,T38:U38)+SUMIF(U40,設定!B12,T40:U40)-SUMIF(U37,設定!B12,T37:U37)-SUMIF(U39,設定!B12,T39:U39)-SUMIF(U56:U125,設定!B12,T56:T125)</f>
        <v>0</v>
      </c>
      <c r="U27" s="355"/>
      <c r="V27" s="354">
        <f>T27+SUMIF(W44:W53,設定!B12,V44:W53)+SUMIF(W38,設定!B12,V38:W38)+SUMIF(W40,設定!B12,V40:W40)-SUMIF(W37,設定!B12,V37:W37)-SUMIF(W39,設定!B12,V39:W39)-SUMIF(W56:W125,設定!B12,V56:V125)</f>
        <v>0</v>
      </c>
      <c r="W27" s="355"/>
      <c r="X27" s="354">
        <f>V27+SUMIF(Y44:Y53,設定!B12,X44:Y53)+SUMIF(Y38,設定!B12,X38:Y38)+SUMIF(Y40,設定!B12,X40:Y40)-SUMIF(Y37,設定!B12,X37:Y37)-SUMIF(Y39,設定!B12,X39:Y39)-SUMIF(Y56:Y125,設定!B12,X56:X125)</f>
        <v>0</v>
      </c>
      <c r="Y27" s="355"/>
      <c r="Z27" s="354">
        <f>X27+SUMIF(AA44:AA53,設定!B12,Z44:AA53)+SUMIF(AA38,設定!B12,Z38:AA38)+SUMIF(AA40,設定!B12,Z40:AA40)-SUMIF(AA37,設定!B12,Z37:AA37)-SUMIF(AA39,設定!B12,Z39:AA39)-SUMIF(AA56:AA125,設定!B12,Z56:Z125)</f>
        <v>0</v>
      </c>
      <c r="AA27" s="355"/>
      <c r="AB27" s="354">
        <f>Z27+SUMIF(AC44:AC53,設定!B12,AB44:AC53)+SUMIF(AC38,設定!B12,AB38:AC38)+SUMIF(AC40,設定!B12,AB40:AC40)-SUMIF(AC37,設定!B12,AB37:AC37)-SUMIF(AC39,設定!B12,AB39:AC39)-SUMIF(AC56:AC125,設定!B12,AB56:AB125)</f>
        <v>0</v>
      </c>
      <c r="AC27" s="355"/>
      <c r="AD27" s="354">
        <f>AB27+SUMIF(AE44:AE53,設定!B12,AD44:AE53)+SUMIF(AE38,設定!B12,AD38:AE38)+SUMIF(AE40,設定!B12,AD40:AE40)-SUMIF(AE37,設定!B12,AD37:AE37)-SUMIF(AE39,設定!B12,AD39:AE39)-SUMIF(AE56:AE125,設定!B12,AD56:AE125)</f>
        <v>0</v>
      </c>
      <c r="AE27" s="355"/>
      <c r="AF27" s="354">
        <f>AD27+SUMIF(AG44:AG53,設定!B12,AF44:AG53)+SUMIF(AG38,設定!B12,AF38:AG38)+SUMIF(AG40,設定!B12,AF40:AG40)-SUMIF(AG37,設定!B12,AF37:AG37)-SUMIF(AG39,設定!B12,AF39:AG39)-SUMIF(AG56:AG125,設定!B12,AF56:AF125)</f>
        <v>0</v>
      </c>
      <c r="AG27" s="355"/>
      <c r="AH27" s="354">
        <f>AF27+SUMIF(AI44:AI53,設定!B12,AH44:AI53)+SUMIF(AI38,設定!B12,AH38:AI38)+SUMIF(AI40,設定!B12,AH40:AI40)-SUMIF(AI37,設定!B12,AH37:AI37)-SUMIF(AI39,設定!B12,AH39:AI39)-SUMIF(AI56:AI125,設定!B12,AH56:AH125)</f>
        <v>0</v>
      </c>
      <c r="AI27" s="355"/>
      <c r="AJ27" s="354">
        <f>AH27+SUMIF(AK44:AK53,設定!B12,AJ44:AK53)+SUMIF(AK38,設定!B12,AJ38:AK38)+SUMIF(AK40,設定!B12,AJ40:AK40)-SUMIF(AK37,設定!B12,AJ37:AK37)-SUMIF(AK39,設定!B12,AJ39:AK39)-SUMIF(AK56:AK125,設定!B12,AJ56:AJ125)</f>
        <v>0</v>
      </c>
      <c r="AK27" s="355"/>
      <c r="AL27" s="354">
        <f>AJ27+SUMIF(AM44:AM53,設定!B12,AL44:AM53)+SUMIF(AM38,設定!B12,AL38:AM38)+SUMIF(AM40,設定!B12,AL40:AM40)-SUMIF(AM37,設定!B12,AL37:AM37)-SUMIF(AM39,設定!B12,AL39:AM39)-SUMIF(AM56:AM125,設定!B12,AL56:AL125)</f>
        <v>0</v>
      </c>
      <c r="AM27" s="355"/>
      <c r="AN27" s="354">
        <f>AL27+SUMIF(AO44:AO53,設定!B12,AN44:AO53)+SUMIF(AO38,設定!B12,AN38:AO38)+SUMIF(AO40,設定!B12,AN40:AO40)-SUMIF(AO37,設定!B12,AN37:AO37)-SUMIF(AO39,設定!B12,AN39:AO39)-SUMIF(AO56:AO125,設定!B12,AN56:AN125)</f>
        <v>0</v>
      </c>
      <c r="AO27" s="355"/>
      <c r="AP27" s="354">
        <f>AN27+SUMIF(AQ44:AQ53,設定!B12,AP44:AQ53)+SUMIF(AQ38,設定!B12,AP38:AQ38)+SUMIF(AQ40,設定!B12,AP40:AQ40)-SUMIF(AQ37,設定!B12,AP37:AQ37)-SUMIF(AQ39,設定!B12,AP39:AQ39)-SUMIF(AQ56:AQ125,設定!B12,AP56:AP125)</f>
        <v>0</v>
      </c>
      <c r="AQ27" s="355"/>
      <c r="AR27" s="354">
        <f>AP27+SUMIF(AS44:AS53,設定!B12,AR44:AS53)+SUMIF(AS38,設定!B12,AR38:AS38)+SUMIF(AS40,設定!B12,AR40:AS40)-SUMIF(AS37,設定!B12,AR37:AS37)-SUMIF(AS39,設定!B12,AR39:AS39)-SUMIF(AS56:AS125,設定!B12,AR56:AR125)</f>
        <v>0</v>
      </c>
      <c r="AS27" s="355"/>
      <c r="AT27" s="354">
        <f>AR27+SUMIF(AU44:AU53,設定!B12,AT44:AU53)+SUMIF(AU38,設定!B12,AT38:AU38)+SUMIF(AU40,設定!B12,AT40:AU40)-SUMIF(AU37,設定!B12,AT37:AU37)-SUMIF(AU39,設定!B12,AT39:AU39)-SUMIF(AU56:AU125,設定!B12,AT56:AT125)</f>
        <v>0</v>
      </c>
      <c r="AU27" s="355"/>
      <c r="AV27" s="354">
        <f>AT27+SUMIF(AW44:AW53,設定!B12,AV44:AW53)+SUMIF(AW38,設定!B12,AV38:AW38)+SUMIF(AW40,設定!B12,AV40:AW40)-SUMIF(AW37,設定!B12,AV37:AW37)-SUMIF(AW39,設定!B12,AV39:AW39)-SUMIF(AW56:AW125,設定!B12,AV56:AV125)</f>
        <v>0</v>
      </c>
      <c r="AW27" s="355"/>
      <c r="AX27" s="354">
        <f>AV27+SUMIF(AY44:AY53,設定!B12,AX44:AY53)+SUMIF(AY38,設定!B12,AX38:AY38)+SUMIF(AY40,設定!B12,AX40:AY40)-SUMIF(AY37,設定!B12,AX37:AY37)-SUMIF(AY39,設定!B12,AX39:AY39)-SUMIF(AY56:AY125,設定!B12,AX56:AX125)</f>
        <v>0</v>
      </c>
      <c r="AY27" s="355"/>
      <c r="AZ27" s="354">
        <f>AX27+SUMIF(BA44:BA53,設定!B12,AZ44:BA53)+SUMIF(BA38,設定!B12,AZ38:BA38)+SUMIF(BA40,設定!B12,AZ40:BA40)-SUMIF(BA37,設定!B12,AZ37:BA37)-SUMIF(BA39,設定!B12,AZ39:BA39)-SUMIF(BA56:BA125,設定!B12,AZ56:AZ125)</f>
        <v>0</v>
      </c>
      <c r="BA27" s="355"/>
      <c r="BB27" s="354">
        <f>AZ27+SUMIF(BC44:BC53,設定!B12,BB44:BC53)+SUMIF(BC38,設定!B12,BB38:BC38)+SUMIF(BC40,設定!B12,BB40:BC40)-SUMIF(BC37,設定!B12,BB37:BC37)-SUMIF(BC39,設定!B12,BB39:BC39)-SUMIF(BC56:BC125,設定!B12,BB56:BB125)</f>
        <v>0</v>
      </c>
      <c r="BC27" s="355"/>
      <c r="BD27" s="354">
        <f>BB27+SUMIF(BE44:BE53,設定!B12,BD44:BE53)+SUMIF(BE38,設定!B12,BD38:BE38)+SUMIF(BE40,設定!B12,BD40:BE40)-SUMIF(BE37,設定!B12,BD37:BE37)-SUMIF(BE39,設定!B12,BD39:BE39)-SUMIF(BE56:BE125,設定!B12,BD56:BE125)</f>
        <v>0</v>
      </c>
      <c r="BE27" s="355"/>
      <c r="BF27" s="354">
        <f>BD27+SUMIF(BG44:BG53,設定!B12,BF44:BG53)+SUMIF(BG38,設定!B12,BF38:BG38)+SUMIF(BG40,設定!B12,BF40:BG40)-SUMIF(BG37,設定!B12,BF37:BG37)-SUMIF(BG39,設定!B12,BF39:BG39)-SUMIF(BG56:BG125,設定!B12,BF56:BF125)</f>
        <v>0</v>
      </c>
      <c r="BG27" s="355"/>
      <c r="BH27" s="354">
        <f>BF27+SUMIF(BI44:BI53,設定!B12,BH44:BI53)+SUMIF(BI38,設定!B12,BH38:BI38)+SUMIF(BI40,設定!B12,BH40:BI40)-SUMIF(BI37,設定!B12,BH37:BI37)-SUMIF(BI39,設定!B12,BH39:BI39)-SUMIF(BI56:BI125,設定!B12,BH56:BH125)</f>
        <v>0</v>
      </c>
      <c r="BI27" s="355"/>
      <c r="BJ27" s="354">
        <f>BH27+SUMIF(BK44:BK53,設定!B12,BJ44:BK53)+SUMIF(BK38,設定!B12,BJ38:BK38)+SUMIF(BK40,設定!B12,BJ40:BK40)-SUMIF(BK37,設定!B12,BJ37:BK37)-SUMIF(BK39,設定!B12,BJ39:BK39)-SUMIF(BK56:BK125,設定!B12,BJ56:BJ125)</f>
        <v>0</v>
      </c>
      <c r="BK27" s="355"/>
      <c r="BL27" s="354">
        <f>BJ27+SUMIF(BM44:BM53,設定!B12,BL44:BM53)+SUMIF(BM38,設定!B12,BL38:BM38)+SUMIF(BM40,設定!B12,BL40:BM40)-SUMIF(BM37,設定!B12,BL37:BM37)-SUMIF(BM39,設定!B12,BL39:BM39)-SUMIF(BM56:BM125,設定!B12,BL56:BL125)</f>
        <v>0</v>
      </c>
      <c r="BM27" s="356"/>
    </row>
    <row r="28" spans="2:65" s="98" customFormat="1" ht="18.75" customHeight="1">
      <c r="B28" s="364"/>
      <c r="C28" s="210">
        <f>設定!B13</f>
        <v>0</v>
      </c>
      <c r="D28" s="350">
        <f>'2月'!BH28+SUMIF(E44:E53,設定!B13,D44:E53)+SUMIF(E38,設定!B13,D38:E38)+SUMIF(E40,設定!B13,D40:E40)-SUMIF(E37,設定!B13,D37:E37)-SUMIF(E39,設定!B13,D39:E39)-SUMIF(E56:E125,設定!B13,D56:D125)</f>
        <v>0</v>
      </c>
      <c r="E28" s="351"/>
      <c r="F28" s="350">
        <f>D28+SUMIF(G44:G53,設定!B13,F44:G53)+SUMIF(G38,設定!B13,F38:G38)+SUMIF(G40,設定!B13,F40:G40)-SUMIF(G37,設定!B13,F37:G37)-SUMIF(G39,設定!B13,F39:G39)-SUMIF(G56:G125,設定!B13,F56:F125)</f>
        <v>0</v>
      </c>
      <c r="G28" s="351"/>
      <c r="H28" s="350">
        <f>F28+SUMIF(I44:I53,設定!B13,H44:I53)+SUMIF(I38,設定!B13,H38:I38)+SUMIF(I40,設定!B13,H40:I40)-SUMIF(I37,設定!B13,H37:I37)-SUMIF(I39,設定!B13,H39:I39)-SUMIF(I56:I125,設定!B13,H56:H125)</f>
        <v>0</v>
      </c>
      <c r="I28" s="351"/>
      <c r="J28" s="350">
        <f>H28+SUMIF(K44:K53,設定!B13,J44:K53)+SUMIF(K38,設定!B13,J38:K38)+SUMIF(K40,設定!B13,J40:K40)-SUMIF(K37,設定!B13,J37:K37)-SUMIF(K39,設定!B13,J39:K39)-SUMIF(K56:K125,設定!B13,J56:J125)</f>
        <v>0</v>
      </c>
      <c r="K28" s="351"/>
      <c r="L28" s="350">
        <f>J28+SUMIF(M44:M53,設定!B13,L44:M53)+SUMIF(M38,設定!B13,L38:M38)+SUMIF(M40,設定!B13,L40:M40)-SUMIF(M37,設定!B13,L37:M37)-SUMIF(M39,設定!B13,L39:M39)-SUMIF(M56:M125,設定!B13,L56:L125)</f>
        <v>0</v>
      </c>
      <c r="M28" s="351"/>
      <c r="N28" s="350">
        <f>L28+SUMIF(O44:O53,設定!B13,N44:O53)+SUMIF(O38,設定!B13,N38:O38)+SUMIF(O40,設定!B13,N40:O40)-SUMIF(O37,設定!B13,N37:O37)-SUMIF(O39,設定!B13,N39:O39)-SUMIF(O56:O125,設定!B13,N56:N125)</f>
        <v>0</v>
      </c>
      <c r="O28" s="351"/>
      <c r="P28" s="350">
        <f>N28+SUMIF(Q44:Q53,設定!B13,P44:Q53)+SUMIF(Q38,設定!B13,P38:Q38)+SUMIF(Q40,設定!B13,P40:Q40)-SUMIF(Q37,設定!B13,P37:Q37)-SUMIF(Q39,設定!B13,P39:Q39)-SUMIF(Q56:Q125,設定!B13,P56:P125)</f>
        <v>0</v>
      </c>
      <c r="Q28" s="351"/>
      <c r="R28" s="350">
        <f>P28+SUMIF(S44:S53,設定!B13,R44:S53)+SUMIF(S38,設定!B13,R38:S38)+SUMIF(S40,設定!B13,R40:S40)-SUMIF(S37,設定!B13,R37:S37)-SUMIF(S39,設定!B13,R39:S39)-SUMIF(S56:S125,設定!B13,R56:R125)</f>
        <v>0</v>
      </c>
      <c r="S28" s="351"/>
      <c r="T28" s="350">
        <f>R28+SUMIF(U44:U53,設定!B13,T44:U53)+SUMIF(U38,設定!B13,T38:U38)+SUMIF(U40,設定!B13,T40:U40)-SUMIF(U37,設定!B13,T37:U37)-SUMIF(U39,設定!B13,T39:U39)-SUMIF(U56:U125,設定!B13,T56:T125)</f>
        <v>0</v>
      </c>
      <c r="U28" s="351"/>
      <c r="V28" s="350">
        <f>T28+SUMIF(W44:W53,設定!B13,V44:W53)+SUMIF(W38,設定!B13,V38:W38)+SUMIF(W40,設定!B13,V40:W40)-SUMIF(W37,設定!B13,V37:W37)-SUMIF(W39,設定!B13,V39:W39)-SUMIF(W56:W125,設定!B13,V56:V125)</f>
        <v>0</v>
      </c>
      <c r="W28" s="351"/>
      <c r="X28" s="350">
        <f>V28+SUMIF(Y44:Y53,設定!B13,X44:Y53)+SUMIF(Y38,設定!B13,X38:Y38)+SUMIF(Y40,設定!B13,X40:Y40)-SUMIF(Y37,設定!B13,X37:Y37)-SUMIF(Y39,設定!B13,X39:Y39)-SUMIF(Y56:Y125,設定!B13,X56:X125)</f>
        <v>0</v>
      </c>
      <c r="Y28" s="351"/>
      <c r="Z28" s="350">
        <f>X28+SUMIF(AA44:AA53,設定!B13,Z44:AA53)+SUMIF(AA38,設定!B13,Z38:AA38)+SUMIF(AA40,設定!B13,Z40:AA40)-SUMIF(AA37,設定!B13,Z37:AA37)-SUMIF(AA39,設定!B13,Z39:AA39)-SUMIF(AA56:AA125,設定!B13,Z56:Z125)</f>
        <v>0</v>
      </c>
      <c r="AA28" s="351"/>
      <c r="AB28" s="350">
        <f>Z28+SUMIF(AC44:AC53,設定!B13,AB44:AC53)+SUMIF(AC38,設定!B13,AB38:AC38)+SUMIF(AC40,設定!B13,AB40:AC40)-SUMIF(AC37,設定!B13,AB37:AC37)-SUMIF(AC39,設定!B13,AB39:AC39)-SUMIF(AC56:AC125,設定!B13,AB56:AB125)</f>
        <v>0</v>
      </c>
      <c r="AC28" s="351"/>
      <c r="AD28" s="350">
        <f>AB28+SUMIF(AE44:AE53,設定!B13,AD44:AE53)+SUMIF(AE38,設定!B13,AD38:AE38)+SUMIF(AE40,設定!B13,AD40:AE40)-SUMIF(AE37,設定!B13,AD37:AE37)-SUMIF(AE39,設定!B13,AD39:AE39)-SUMIF(AE56:AE125,設定!B13,AD56:AE125)</f>
        <v>0</v>
      </c>
      <c r="AE28" s="351"/>
      <c r="AF28" s="350">
        <f>AD28+SUMIF(AG44:AG53,設定!B13,AF44:AG53)+SUMIF(AG38,設定!B13,AF38:AG38)+SUMIF(AG40,設定!B13,AF40:AG40)-SUMIF(AG37,設定!B13,AF37:AG37)-SUMIF(AG39,設定!B13,AF39:AG39)-SUMIF(AG56:AG125,設定!B13,AF56:AF125)</f>
        <v>0</v>
      </c>
      <c r="AG28" s="351"/>
      <c r="AH28" s="350">
        <f>AF28+SUMIF(AI44:AI53,設定!B13,AH44:AI53)+SUMIF(AI38,設定!B13,AH38:AI38)+SUMIF(AI40,設定!B13,AH40:AI40)-SUMIF(AI37,設定!B13,AH37:AI37)-SUMIF(AI39,設定!B13,AH39:AI39)-SUMIF(AI56:AI125,設定!B13,AH56:AH125)</f>
        <v>0</v>
      </c>
      <c r="AI28" s="351"/>
      <c r="AJ28" s="350">
        <f>AH28+SUMIF(AK44:AK53,設定!B13,AJ44:AK53)+SUMIF(AK38,設定!B13,AJ38:AK38)+SUMIF(AK40,設定!B13,AJ40:AK40)-SUMIF(AK37,設定!B13,AJ37:AK37)-SUMIF(AK39,設定!B13,AJ39:AK39)-SUMIF(AK56:AK125,設定!B13,AJ56:AJ125)</f>
        <v>0</v>
      </c>
      <c r="AK28" s="351"/>
      <c r="AL28" s="350">
        <f>AJ28+SUMIF(AM44:AM53,設定!B13,AL44:AM53)+SUMIF(AM38,設定!B13,AL38:AM38)+SUMIF(AM40,設定!B13,AL40:AM40)-SUMIF(AM37,設定!B13,AL37:AM37)-SUMIF(AM39,設定!B13,AL39:AM39)-SUMIF(AM56:AM125,設定!B13,AL56:AL125)</f>
        <v>0</v>
      </c>
      <c r="AM28" s="351"/>
      <c r="AN28" s="350">
        <f>AL28+SUMIF(AO44:AO53,設定!B13,AN44:AO53)+SUMIF(AO38,設定!B13,AN38:AO38)+SUMIF(AO40,設定!B13,AN40:AO40)-SUMIF(AO37,設定!B13,AN37:AO37)-SUMIF(AO39,設定!B13,AN39:AO39)-SUMIF(AO56:AO125,設定!B13,AN56:AN125)</f>
        <v>0</v>
      </c>
      <c r="AO28" s="351"/>
      <c r="AP28" s="350">
        <f>AN28+SUMIF(AQ44:AQ53,設定!B13,AP44:AQ53)+SUMIF(AQ38,設定!B13,AP38:AQ38)+SUMIF(AQ40,設定!B13,AP40:AQ40)-SUMIF(AQ37,設定!B13,AP37:AQ37)-SUMIF(AQ39,設定!B13,AP39:AQ39)-SUMIF(AQ56:AQ125,設定!B13,AP56:AP125)</f>
        <v>0</v>
      </c>
      <c r="AQ28" s="351"/>
      <c r="AR28" s="350">
        <f>AP28+SUMIF(AS44:AS53,設定!B13,AR44:AS53)+SUMIF(AS38,設定!B13,AR38:AS38)+SUMIF(AS40,設定!B13,AR40:AS40)-SUMIF(AS37,設定!B13,AR37:AS37)-SUMIF(AS39,設定!B13,AR39:AS39)-SUMIF(AS56:AS125,設定!B13,AR56:AR125)</f>
        <v>0</v>
      </c>
      <c r="AS28" s="351"/>
      <c r="AT28" s="350">
        <f>AR28+SUMIF(AU44:AU53,設定!B13,AT44:AU53)+SUMIF(AU38,設定!B13,AT38:AU38)+SUMIF(AU40,設定!B13,AT40:AU40)-SUMIF(AU37,設定!B13,AT37:AU37)-SUMIF(AU39,設定!B13,AT39:AU39)-SUMIF(AU56:AU125,設定!B13,AT56:AT125)</f>
        <v>0</v>
      </c>
      <c r="AU28" s="351"/>
      <c r="AV28" s="350">
        <f>AT28+SUMIF(AW44:AW53,設定!B13,AV44:AW53)+SUMIF(AW38,設定!B13,AV38:AW38)+SUMIF(AW40,設定!B13,AV40:AW40)-SUMIF(AW37,設定!B13,AV37:AW37)-SUMIF(AW39,設定!B13,AV39:AW39)-SUMIF(AW56:AW125,設定!B13,AV56:AV125)</f>
        <v>0</v>
      </c>
      <c r="AW28" s="351"/>
      <c r="AX28" s="350">
        <f>AV28+SUMIF(AY44:AY53,設定!B13,AX44:AY53)+SUMIF(AY38,設定!B13,AX38:AY38)+SUMIF(AY40,設定!B13,AX40:AY40)-SUMIF(AY37,設定!B13,AX37:AY37)-SUMIF(AY39,設定!B13,AX39:AY39)-SUMIF(AY56:AY125,設定!B13,AX56:AX125)</f>
        <v>0</v>
      </c>
      <c r="AY28" s="351"/>
      <c r="AZ28" s="350">
        <f>AX28+SUMIF(BA44:BA53,設定!B13,AZ44:BA53)+SUMIF(BA38,設定!B13,AZ38:BA38)+SUMIF(BA40,設定!B13,AZ40:BA40)-SUMIF(BA37,設定!B13,AZ37:BA37)-SUMIF(BA39,設定!B13,AZ39:BA39)-SUMIF(BA56:BA125,設定!B13,AZ56:AZ125)</f>
        <v>0</v>
      </c>
      <c r="BA28" s="351"/>
      <c r="BB28" s="350">
        <f>AZ28+SUMIF(BC44:BC53,設定!B13,BB44:BC53)+SUMIF(BC38,設定!B13,BB38:BC38)+SUMIF(BC40,設定!B13,BB40:BC40)-SUMIF(BC37,設定!B13,BB37:BC37)-SUMIF(BC39,設定!B13,BB39:BC39)-SUMIF(BC56:BC125,設定!B13,BB56:BB125)</f>
        <v>0</v>
      </c>
      <c r="BC28" s="351"/>
      <c r="BD28" s="350">
        <f>BB28+SUMIF(BE44:BE53,設定!B13,BD44:BE53)+SUMIF(BE38,設定!B13,BD38:BE38)+SUMIF(BE40,設定!B13,BD40:BE40)-SUMIF(BE37,設定!B13,BD37:BE37)-SUMIF(BE39,設定!B13,BD39:BE39)-SUMIF(BE56:BE125,設定!B13,BD56:BE125)</f>
        <v>0</v>
      </c>
      <c r="BE28" s="351"/>
      <c r="BF28" s="350">
        <f>BD28+SUMIF(BG44:BG53,設定!B13,BF44:BG53)+SUMIF(BG38,設定!B13,BF38:BG38)+SUMIF(BG40,設定!B13,BF40:BG40)-SUMIF(BG37,設定!B13,BF37:BG37)-SUMIF(BG39,設定!B13,BF39:BG39)-SUMIF(BG56:BG125,設定!B13,BF56:BF125)</f>
        <v>0</v>
      </c>
      <c r="BG28" s="351"/>
      <c r="BH28" s="350">
        <f>BF28+SUMIF(BI44:BI53,設定!B13,BH44:BI53)+SUMIF(BI38,設定!B13,BH38:BI38)+SUMIF(BI40,設定!B13,BH40:BI40)-SUMIF(BI37,設定!B13,BH37:BI37)-SUMIF(BI39,設定!B13,BH39:BI39)-SUMIF(BI56:BI125,設定!B13,BH56:BH125)</f>
        <v>0</v>
      </c>
      <c r="BI28" s="351"/>
      <c r="BJ28" s="350">
        <f>BH28+SUMIF(BK44:BK53,設定!B13,BJ44:BK53)+SUMIF(BK38,設定!B13,BJ38:BK38)+SUMIF(BK40,設定!B13,BJ40:BK40)-SUMIF(BK37,設定!B13,BJ37:BK37)-SUMIF(BK39,設定!B13,BJ39:BK39)-SUMIF(BK56:BK125,設定!B13,BJ56:BJ125)</f>
        <v>0</v>
      </c>
      <c r="BK28" s="351"/>
      <c r="BL28" s="350">
        <f>BJ28+SUMIF(BM44:BM53,設定!B13,BL44:BM53)+SUMIF(BM38,設定!B13,BL38:BM38)+SUMIF(BM40,設定!B13,BL40:BM40)-SUMIF(BM37,設定!B13,BL37:BM37)-SUMIF(BM39,設定!B13,BL39:BM39)-SUMIF(BM56:BM125,設定!B13,BL56:BL125)</f>
        <v>0</v>
      </c>
      <c r="BM28" s="352"/>
    </row>
    <row r="29" spans="2:65" s="98" customFormat="1" ht="18.75" customHeight="1">
      <c r="B29" s="364"/>
      <c r="C29" s="140">
        <f>設定!B14</f>
        <v>0</v>
      </c>
      <c r="D29" s="354">
        <f>'2月'!BH29+SUMIF(E44:E53,設定!B14,D44:E53)+SUMIF(E38,設定!B14,D38:E38)+SUMIF(E40,設定!B14,D40:E40)-SUMIF(E37,設定!B14,D37:E37)-SUMIF(E39,設定!B14,D39:E39)-SUMIF(E56:E125,設定!B14,D56:D125)</f>
        <v>0</v>
      </c>
      <c r="E29" s="355"/>
      <c r="F29" s="354">
        <f>D29+SUMIF(G44:G53,設定!B14,F44:G53)+SUMIF(G38,設定!B14,F38:G38)+SUMIF(G40,設定!B14,F40:G40)-SUMIF(G37,設定!B14,F37:G37)-SUMIF(G39,設定!B14,F39:G39)-SUMIF(G56:G125,設定!B14,F56:F125)</f>
        <v>0</v>
      </c>
      <c r="G29" s="355"/>
      <c r="H29" s="354">
        <f>F29+SUMIF(I44:I53,設定!B14,H44:I53)+SUMIF(I38,設定!B14,H38:I38)+SUMIF(I40,設定!B14,H40:I40)-SUMIF(I37,設定!B14,H37:I37)-SUMIF(I39,設定!B14,H39:I39)-SUMIF(I56:I125,設定!B14,H56:H125)</f>
        <v>0</v>
      </c>
      <c r="I29" s="355"/>
      <c r="J29" s="354">
        <f>H29+SUMIF(K44:K53,設定!B14,J44:K53)+SUMIF(K38,設定!B14,J38:K38)+SUMIF(K40,設定!B14,J40:K40)-SUMIF(K37,設定!B14,J37:K37)-SUMIF(K39,設定!B14,J39:K39)-SUMIF(K56:K125,設定!B14,J56:J125)</f>
        <v>0</v>
      </c>
      <c r="K29" s="355"/>
      <c r="L29" s="354">
        <f>J29+SUMIF(M44:M53,設定!B14,L44:M53)+SUMIF(M38,設定!B14,L38:M38)+SUMIF(M40,設定!B14,L40:M40)-SUMIF(M37,設定!B14,L37:M37)-SUMIF(M39,設定!B14,L39:M39)-SUMIF(M56:M125,設定!B14,L56:L125)</f>
        <v>0</v>
      </c>
      <c r="M29" s="355"/>
      <c r="N29" s="354">
        <f>L29+SUMIF(O44:O53,設定!B14,N44:O53)+SUMIF(O38,設定!B14,N38:O38)+SUMIF(O40,設定!B14,N40:O40)-SUMIF(O37,設定!B14,N37:O37)-SUMIF(O39,設定!B14,N39:O39)-SUMIF(O56:O125,設定!B14,N56:N125)</f>
        <v>0</v>
      </c>
      <c r="O29" s="355"/>
      <c r="P29" s="354">
        <f>N29+SUMIF(Q44:Q53,設定!B14,P44:Q53)+SUMIF(Q38,設定!B14,P38:Q38)+SUMIF(Q40,設定!B14,P40:Q40)-SUMIF(Q37,設定!B14,P37:Q37)-SUMIF(Q39,設定!B14,P39:Q39)-SUMIF(Q56:Q125,設定!B14,P56:P125)</f>
        <v>0</v>
      </c>
      <c r="Q29" s="355"/>
      <c r="R29" s="354">
        <f>P29+SUMIF(S44:S53,設定!B14,R44:S53)+SUMIF(S38,設定!B14,R38:S38)+SUMIF(S40,設定!B14,R40:S40)-SUMIF(S37,設定!B14,R37:S37)-SUMIF(S39,設定!B14,R39:S39)-SUMIF(S56:S125,設定!B14,R56:R125)</f>
        <v>0</v>
      </c>
      <c r="S29" s="355"/>
      <c r="T29" s="354">
        <f>R29+SUMIF(U44:U53,設定!B14,T44:U53)+SUMIF(U38,設定!B14,T38:U38)+SUMIF(U40,設定!B14,T40:U40)-SUMIF(U37,設定!B14,T37:U37)-SUMIF(U39,設定!B14,T39:U39)-SUMIF(U56:U125,設定!B14,T56:T125)</f>
        <v>0</v>
      </c>
      <c r="U29" s="355"/>
      <c r="V29" s="354">
        <f>T29+SUMIF(W44:W53,設定!B14,V44:W53)+SUMIF(W38,設定!B14,V38:W38)+SUMIF(W40,設定!B14,V40:W40)-SUMIF(W37,設定!B14,V37:W37)-SUMIF(W39,設定!B14,V39:W39)-SUMIF(W56:W125,設定!B14,V56:V125)</f>
        <v>0</v>
      </c>
      <c r="W29" s="355"/>
      <c r="X29" s="354">
        <f>V29+SUMIF(Y44:Y53,設定!B14,X44:Y53)+SUMIF(Y38,設定!B14,X38:Y38)+SUMIF(Y40,設定!B14,X40:Y40)-SUMIF(Y37,設定!B14,X37:Y37)-SUMIF(Y39,設定!B14,X39:Y39)-SUMIF(Y56:Y125,設定!B14,X56:X125)</f>
        <v>0</v>
      </c>
      <c r="Y29" s="355"/>
      <c r="Z29" s="354">
        <f>X29+SUMIF(AA44:AA53,設定!B14,Z44:AA53)+SUMIF(AA38,設定!B14,Z38:AA38)+SUMIF(AA40,設定!B14,Z40:AA40)-SUMIF(AA37,設定!B14,Z37:AA37)-SUMIF(AA39,設定!B14,Z39:AA39)-SUMIF(AA56:AA125,設定!B14,Z56:Z125)</f>
        <v>0</v>
      </c>
      <c r="AA29" s="355"/>
      <c r="AB29" s="354">
        <f>Z29+SUMIF(AC44:AC53,設定!B14,AB44:AC53)+SUMIF(AC38,設定!B14,AB38:AC38)+SUMIF(AC40,設定!B14,AB40:AC40)-SUMIF(AC37,設定!B14,AB37:AC37)-SUMIF(AC39,設定!B14,AB39:AC39)-SUMIF(AC56:AC125,設定!B14,AB56:AB125)</f>
        <v>0</v>
      </c>
      <c r="AC29" s="355"/>
      <c r="AD29" s="354">
        <f>AB29+SUMIF(AE44:AE53,設定!B14,AD44:AE53)+SUMIF(AE38,設定!B14,AD38:AE38)+SUMIF(AE40,設定!B14,AD40:AE40)-SUMIF(AE37,設定!B14,AD37:AE37)-SUMIF(AE39,設定!B14,AD39:AE39)-SUMIF(AE56:AE125,設定!B14,AD56:AE125)</f>
        <v>0</v>
      </c>
      <c r="AE29" s="355"/>
      <c r="AF29" s="354">
        <f>AD29+SUMIF(AG44:AG53,設定!B14,AF44:AG53)+SUMIF(AG38,設定!B14,AF38:AG38)+SUMIF(AG40,設定!B14,AF40:AG40)-SUMIF(AG37,設定!B14,AF37:AG37)-SUMIF(AG39,設定!B14,AF39:AG39)-SUMIF(AG56:AG125,設定!B14,AF56:AF125)</f>
        <v>0</v>
      </c>
      <c r="AG29" s="355"/>
      <c r="AH29" s="354">
        <f>AF29+SUMIF(AI44:AI53,設定!B14,AH44:AI53)+SUMIF(AI38,設定!B14,AH38:AI38)+SUMIF(AI40,設定!B14,AH40:AI40)-SUMIF(AI37,設定!B14,AH37:AI37)-SUMIF(AI39,設定!B14,AH39:AI39)-SUMIF(AI56:AI125,設定!B14,AH56:AH125)</f>
        <v>0</v>
      </c>
      <c r="AI29" s="355"/>
      <c r="AJ29" s="354">
        <f>AH29+SUMIF(AK44:AK53,設定!B14,AJ44:AK53)+SUMIF(AK38,設定!B14,AJ38:AK38)+SUMIF(AK40,設定!B14,AJ40:AK40)-SUMIF(AK37,設定!B14,AJ37:AK37)-SUMIF(AK39,設定!B14,AJ39:AK39)-SUMIF(AK56:AK125,設定!B14,AJ56:AJ125)</f>
        <v>0</v>
      </c>
      <c r="AK29" s="355"/>
      <c r="AL29" s="354">
        <f>AJ29+SUMIF(AM44:AM53,設定!B14,AL44:AM53)+SUMIF(AM38,設定!B14,AL38:AM38)+SUMIF(AM40,設定!B14,AL40:AM40)-SUMIF(AM37,設定!B14,AL37:AM37)-SUMIF(AM39,設定!B14,AL39:AM39)-SUMIF(AM56:AM125,設定!B14,AL56:AL125)</f>
        <v>0</v>
      </c>
      <c r="AM29" s="355"/>
      <c r="AN29" s="354">
        <f>AL29+SUMIF(AO44:AO53,設定!B14,AN44:AO53)+SUMIF(AO38,設定!B14,AN38:AO38)+SUMIF(AO40,設定!B14,AN40:AO40)-SUMIF(AO37,設定!B14,AN37:AO37)-SUMIF(AO39,設定!B14,AN39:AO39)-SUMIF(AO56:AO125,設定!B14,AN56:AN125)</f>
        <v>0</v>
      </c>
      <c r="AO29" s="355"/>
      <c r="AP29" s="354">
        <f>AN29+SUMIF(AQ44:AQ53,設定!B14,AP44:AQ53)+SUMIF(AQ38,設定!B14,AP38:AQ38)+SUMIF(AQ40,設定!B14,AP40:AQ40)-SUMIF(AQ37,設定!B14,AP37:AQ37)-SUMIF(AQ39,設定!B14,AP39:AQ39)-SUMIF(AQ56:AQ125,設定!B14,AP56:AP125)</f>
        <v>0</v>
      </c>
      <c r="AQ29" s="355"/>
      <c r="AR29" s="354">
        <f>AP29+SUMIF(AS44:AS53,設定!B14,AR44:AS53)+SUMIF(AS38,設定!B14,AR38:AS38)+SUMIF(AS40,設定!B14,AR40:AS40)-SUMIF(AS37,設定!B14,AR37:AS37)-SUMIF(AS39,設定!B14,AR39:AS39)-SUMIF(AS56:AS125,設定!B14,AR56:AR125)</f>
        <v>0</v>
      </c>
      <c r="AS29" s="355"/>
      <c r="AT29" s="354">
        <f>AR29+SUMIF(AU44:AU53,設定!B14,AT44:AU53)+SUMIF(AU38,設定!B14,AT38:AU38)+SUMIF(AU40,設定!B14,AT40:AU40)-SUMIF(AU37,設定!B14,AT37:AU37)-SUMIF(AU39,設定!B14,AT39:AU39)-SUMIF(AU56:AU125,設定!B14,AT56:AT125)</f>
        <v>0</v>
      </c>
      <c r="AU29" s="355"/>
      <c r="AV29" s="354">
        <f>AT29+SUMIF(AW44:AW53,設定!B14,AV44:AW53)+SUMIF(AW38,設定!B14,AV38:AW38)+SUMIF(AW40,設定!B14,AV40:AW40)-SUMIF(AW37,設定!B14,AV37:AW37)-SUMIF(AW39,設定!B14,AV39:AW39)-SUMIF(AW56:AW125,設定!B14,AV56:AV125)</f>
        <v>0</v>
      </c>
      <c r="AW29" s="355"/>
      <c r="AX29" s="354">
        <f>AV29+SUMIF(AY44:AY53,設定!B14,AX44:AY53)+SUMIF(AY38,設定!B14,AX38:AY38)+SUMIF(AY40,設定!B14,AX40:AY40)-SUMIF(AY37,設定!B14,AX37:AY37)-SUMIF(AY39,設定!B14,AX39:AY39)-SUMIF(AY56:AY125,設定!B14,AX56:AX125)</f>
        <v>0</v>
      </c>
      <c r="AY29" s="355"/>
      <c r="AZ29" s="354">
        <f>AX29+SUMIF(BA44:BA53,設定!B14,AZ44:BA53)+SUMIF(BA38,設定!B14,AZ38:BA38)+SUMIF(BA40,設定!B14,AZ40:BA40)-SUMIF(BA37,設定!B14,AZ37:BA37)-SUMIF(BA39,設定!B14,AZ39:BA39)-SUMIF(BA56:BA125,設定!B14,AZ56:AZ125)</f>
        <v>0</v>
      </c>
      <c r="BA29" s="355"/>
      <c r="BB29" s="354">
        <f>AZ29+SUMIF(BC44:BC53,設定!B14,BB44:BC53)+SUMIF(BC38,設定!B14,BB38:BC38)+SUMIF(BC40,設定!B14,BB40:BC40)-SUMIF(BC37,設定!B14,BB37:BC37)-SUMIF(BC39,設定!B14,BB39:BC39)-SUMIF(BC56:BC125,設定!B14,BB56:BB125)</f>
        <v>0</v>
      </c>
      <c r="BC29" s="355"/>
      <c r="BD29" s="354">
        <f>BB29+SUMIF(BE44:BE53,設定!B14,BD44:BE53)+SUMIF(BE38,設定!B14,BD38:BE38)+SUMIF(BE40,設定!B14,BD40:BE40)-SUMIF(BE37,設定!B14,BD37:BE37)-SUMIF(BE39,設定!B14,BD39:BE39)-SUMIF(BE56:BE125,設定!B14,BD56:BE125)</f>
        <v>0</v>
      </c>
      <c r="BE29" s="355"/>
      <c r="BF29" s="354">
        <f>BD29+SUMIF(BG44:BG53,設定!B14,BF44:BG53)+SUMIF(BG38,設定!B14,BF38:BG38)+SUMIF(BG40,設定!B14,BF40:BG40)-SUMIF(BG37,設定!B14,BF37:BG37)-SUMIF(BG39,設定!B14,BF39:BG39)-SUMIF(BG56:BG125,設定!B14,BF56:BF125)</f>
        <v>0</v>
      </c>
      <c r="BG29" s="355"/>
      <c r="BH29" s="354">
        <f>BF29+SUMIF(BI44:BI53,設定!B14,BH44:BI53)+SUMIF(BI38,設定!B14,BH38:BI38)+SUMIF(BI40,設定!B14,BH40:BI40)-SUMIF(BI37,設定!B14,BH37:BI37)-SUMIF(BI39,設定!B14,BH39:BI39)-SUMIF(BI56:BI125,設定!B14,BH56:BH125)</f>
        <v>0</v>
      </c>
      <c r="BI29" s="355"/>
      <c r="BJ29" s="354">
        <f>BH29+SUMIF(BK44:BK53,設定!B14,BJ44:BK53)+SUMIF(BK38,設定!B14,BJ38:BK38)+SUMIF(BK40,設定!B14,BJ40:BK40)-SUMIF(BK37,設定!B14,BJ37:BK37)-SUMIF(BK39,設定!B14,BJ39:BK39)-SUMIF(BK56:BK125,設定!B14,BJ56:BJ125)</f>
        <v>0</v>
      </c>
      <c r="BK29" s="355"/>
      <c r="BL29" s="354">
        <f>BJ29+SUMIF(BM44:BM53,設定!B14,BL44:BM53)+SUMIF(BM38,設定!B14,BL38:BM38)+SUMIF(BM40,設定!B14,BL40:BM40)-SUMIF(BM37,設定!B14,BL37:BM37)-SUMIF(BM39,設定!B14,BL39:BM39)-SUMIF(BM56:BM125,設定!B14,BL56:BL125)</f>
        <v>0</v>
      </c>
      <c r="BM29" s="356"/>
    </row>
    <row r="30" spans="2:65" s="98" customFormat="1" ht="18.75" customHeight="1">
      <c r="B30" s="364"/>
      <c r="C30" s="210">
        <f>設定!B15</f>
        <v>0</v>
      </c>
      <c r="D30" s="350">
        <f>'2月'!BH30+SUMIF(E44:E53,設定!B15,D44:E53)+SUMIF(E38,設定!B15,D38:E38)+SUMIF(E40,設定!B15,D40:E40)-SUMIF(E37,設定!B15,D37:E37)-SUMIF(E39,設定!B15,D39:E39)-SUMIF(E56:E125,設定!B15,D56:D125)</f>
        <v>0</v>
      </c>
      <c r="E30" s="351"/>
      <c r="F30" s="350">
        <f>D30+SUMIF(G44:G53,設定!B15,F44:G53)+SUMIF(G38,設定!B15,F38:G38)+SUMIF(G40,設定!B15,F40:G40)-SUMIF(G37,設定!B15,F37:G37)-SUMIF(G39,設定!B15,F39:G39)-SUMIF(G56:G125,設定!B15,F56:F125)</f>
        <v>0</v>
      </c>
      <c r="G30" s="351"/>
      <c r="H30" s="350">
        <f>F30+SUMIF(I44:I53,設定!B15,H44:I53)+SUMIF(I38,設定!B15,H38:I38)+SUMIF(I40,設定!B15,H40:I40)-SUMIF(I37,設定!B15,H37:I37)-SUMIF(I39,設定!B15,H39:I39)-SUMIF(I56:I125,設定!B15,H56:H125)</f>
        <v>0</v>
      </c>
      <c r="I30" s="351"/>
      <c r="J30" s="350">
        <f>H30+SUMIF(K44:K53,設定!B15,J44:K53)+SUMIF(K38,設定!B15,J38:K38)+SUMIF(K40,設定!B15,J40:K40)-SUMIF(K37,設定!B15,J37:K37)-SUMIF(K39,設定!B15,J39:K39)-SUMIF(K56:K125,設定!B15,J56:J125)</f>
        <v>0</v>
      </c>
      <c r="K30" s="351"/>
      <c r="L30" s="350">
        <f>J30+SUMIF(M44:M53,設定!B15,L44:M53)+SUMIF(M38,設定!B15,L38:M38)+SUMIF(M40,設定!B15,L40:M40)-SUMIF(M37,設定!B15,L37:M37)-SUMIF(M39,設定!B15,L39:M39)-SUMIF(M56:M125,設定!B15,L56:L125)</f>
        <v>0</v>
      </c>
      <c r="M30" s="351"/>
      <c r="N30" s="350">
        <f>L30+SUMIF(O44:O53,設定!B15,N44:O53)+SUMIF(O38,設定!B15,N38:O38)+SUMIF(O40,設定!B15,N40:O40)-SUMIF(O37,設定!B15,N37:O37)-SUMIF(O39,設定!B15,N39:O39)-SUMIF(O56:O125,設定!B15,N56:N125)</f>
        <v>0</v>
      </c>
      <c r="O30" s="351"/>
      <c r="P30" s="350">
        <f>N30+SUMIF(Q44:Q53,設定!B15,P44:Q53)+SUMIF(Q38,設定!B15,P38:Q38)+SUMIF(Q40,設定!B15,P40:Q40)-SUMIF(Q37,設定!B15,P37:Q37)-SUMIF(Q39,設定!B15,P39:Q39)-SUMIF(Q56:Q125,設定!B15,P56:P125)</f>
        <v>0</v>
      </c>
      <c r="Q30" s="351"/>
      <c r="R30" s="350">
        <f>P30+SUMIF(S44:S53,設定!B15,R44:S53)+SUMIF(S38,設定!B15,R38:S38)+SUMIF(S40,設定!B15,R40:S40)-SUMIF(S37,設定!B15,R37:S37)-SUMIF(S39,設定!B15,R39:S39)-SUMIF(S56:S125,設定!B15,R56:R125)</f>
        <v>0</v>
      </c>
      <c r="S30" s="351"/>
      <c r="T30" s="350">
        <f>R30+SUMIF(U44:U53,設定!B15,T44:U53)+SUMIF(U38,設定!B15,T38:U38)+SUMIF(U40,設定!B15,T40:U40)-SUMIF(U37,設定!B15,T37:U37)-SUMIF(U39,設定!B15,T39:U39)-SUMIF(U56:U125,設定!B15,T56:T125)</f>
        <v>0</v>
      </c>
      <c r="U30" s="351"/>
      <c r="V30" s="350">
        <f>T30+SUMIF(W44:W53,設定!B15,V44:W53)+SUMIF(W38,設定!B15,V38:W38)+SUMIF(W40,設定!B15,V40:W40)-SUMIF(W37,設定!B15,V37:W37)-SUMIF(W39,設定!B15,V39:W39)-SUMIF(W56:W125,設定!B15,V56:V125)</f>
        <v>0</v>
      </c>
      <c r="W30" s="351"/>
      <c r="X30" s="350">
        <f>V30+SUMIF(Y44:Y53,設定!B15,X44:Y53)+SUMIF(Y38,設定!B15,X38:Y38)+SUMIF(Y40,設定!B15,X40:Y40)-SUMIF(Y37,設定!B15,X37:Y37)-SUMIF(Y39,設定!B15,X39:Y39)-SUMIF(Y56:Y125,設定!B15,X56:X125)</f>
        <v>0</v>
      </c>
      <c r="Y30" s="351"/>
      <c r="Z30" s="350">
        <f>X30+SUMIF(AA44:AA53,設定!B15,Z44:AA53)+SUMIF(AA38,設定!B15,Z38:AA38)+SUMIF(AA40,設定!B15,Z40:AA40)-SUMIF(AA37,設定!B15,Z37:AA37)-SUMIF(AA39,設定!B15,Z39:AA39)-SUMIF(AA56:AA125,設定!B15,Z56:Z125)</f>
        <v>0</v>
      </c>
      <c r="AA30" s="351"/>
      <c r="AB30" s="350">
        <f>Z30+SUMIF(AC44:AC53,設定!B15,AB44:AC53)+SUMIF(AC38,設定!B15,AB38:AC38)+SUMIF(AC40,設定!B15,AB40:AC40)-SUMIF(AC37,設定!B15,AB37:AC37)-SUMIF(AC39,設定!B15,AB39:AC39)-SUMIF(AC56:AC125,設定!B15,AB56:AB125)</f>
        <v>0</v>
      </c>
      <c r="AC30" s="351"/>
      <c r="AD30" s="350">
        <f>AB30+SUMIF(AE44:AE53,設定!B15,AD44:AE53)+SUMIF(AE38,設定!B15,AD38:AE38)+SUMIF(AE40,設定!B15,AD40:AE40)-SUMIF(AE37,設定!B15,AD37:AE37)-SUMIF(AE39,設定!B15,AD39:AE39)-SUMIF(AE56:AE125,設定!B15,AD56:AE125)</f>
        <v>0</v>
      </c>
      <c r="AE30" s="351"/>
      <c r="AF30" s="350">
        <f>AD30+SUMIF(AG44:AG53,設定!B15,AF44:AG53)+SUMIF(AG38,設定!B15,AF38:AG38)+SUMIF(AG40,設定!B15,AF40:AG40)-SUMIF(AG37,設定!B15,AF37:AG37)-SUMIF(AG39,設定!B15,AF39:AG39)-SUMIF(AG56:AG125,設定!B15,AF56:AF125)</f>
        <v>0</v>
      </c>
      <c r="AG30" s="351"/>
      <c r="AH30" s="350">
        <f>AF30+SUMIF(AI44:AI53,設定!B15,AH44:AI53)+SUMIF(AI38,設定!B15,AH38:AI38)+SUMIF(AI40,設定!B15,AH40:AI40)-SUMIF(AI37,設定!B15,AH37:AI37)-SUMIF(AI39,設定!B15,AH39:AI39)-SUMIF(AI56:AI125,設定!B15,AH56:AH125)</f>
        <v>0</v>
      </c>
      <c r="AI30" s="351"/>
      <c r="AJ30" s="350">
        <f>AH30+SUMIF(AK44:AK53,設定!B15,AJ44:AK53)+SUMIF(AK38,設定!B15,AJ38:AK38)+SUMIF(AK40,設定!B15,AJ40:AK40)-SUMIF(AK37,設定!B15,AJ37:AK37)-SUMIF(AK39,設定!B15,AJ39:AK39)-SUMIF(AK56:AK125,設定!B15,AJ56:AJ125)</f>
        <v>0</v>
      </c>
      <c r="AK30" s="351"/>
      <c r="AL30" s="350">
        <f>AJ30+SUMIF(AM44:AM53,設定!B15,AL44:AM53)+SUMIF(AM38,設定!B15,AL38:AM38)+SUMIF(AM40,設定!B15,AL40:AM40)-SUMIF(AM37,設定!B15,AL37:AM37)-SUMIF(AM39,設定!B15,AL39:AM39)-SUMIF(AM56:AM125,設定!B15,AL56:AL125)</f>
        <v>0</v>
      </c>
      <c r="AM30" s="351"/>
      <c r="AN30" s="350">
        <f>AL30+SUMIF(AO44:AO53,設定!B15,AN44:AO53)+SUMIF(AO38,設定!B15,AN38:AO38)+SUMIF(AO40,設定!B15,AN40:AO40)-SUMIF(AO37,設定!B15,AN37:AO37)-SUMIF(AO39,設定!B15,AN39:AO39)-SUMIF(AO56:AO125,設定!B15,AN56:AN125)</f>
        <v>0</v>
      </c>
      <c r="AO30" s="351"/>
      <c r="AP30" s="350">
        <f>AN30+SUMIF(AQ44:AQ53,設定!B15,AP44:AQ53)+SUMIF(AQ38,設定!B15,AP38:AQ38)+SUMIF(AQ40,設定!B15,AP40:AQ40)-SUMIF(AQ37,設定!B15,AP37:AQ37)-SUMIF(AQ39,設定!B15,AP39:AQ39)-SUMIF(AQ56:AQ125,設定!B15,AP56:AP125)</f>
        <v>0</v>
      </c>
      <c r="AQ30" s="351"/>
      <c r="AR30" s="350">
        <f>AP30+SUMIF(AS44:AS53,設定!B15,AR44:AS53)+SUMIF(AS38,設定!B15,AR38:AS38)+SUMIF(AS40,設定!AA15,AR40:AS40)-SUMIF(AS37,設定!B15,AR37:AS37)-SUMIF(AS39,設定!B15,AR39:AS39)-SUMIF(AS56:AS125,設定!B15,AR56:AR125)</f>
        <v>0</v>
      </c>
      <c r="AS30" s="351"/>
      <c r="AT30" s="350">
        <f>AR30+SUMIF(AU44:AU53,設定!B15,AT44:AU53)+SUMIF(AU38,設定!B15,AT38:AU38)+SUMIF(AU40,設定!B15,AT40:AU40)-SUMIF(AU37,設定!B15,AT37:AU37)-SUMIF(AU39,設定!B15,AT39:AU39)-SUMIF(AU56:AU125,設定!B15,AT56:AT125)</f>
        <v>0</v>
      </c>
      <c r="AU30" s="351"/>
      <c r="AV30" s="350">
        <f>AT30+SUMIF(AW44:AW53,設定!B15,AV44:AW53)+SUMIF(AW38,設定!B15,AV38:AW38)+SUMIF(AW40,設定!B15,AV40:AW40)-SUMIF(AW37,設定!B15,AV37:AW37)-SUMIF(AW39,設定!B15,AV39:AW39)-SUMIF(AW56:AW125,設定!B15,AV56:AV125)</f>
        <v>0</v>
      </c>
      <c r="AW30" s="351"/>
      <c r="AX30" s="350">
        <f>AV30+SUMIF(AY44:AY53,設定!B15,AX44:AY53)+SUMIF(AY38,設定!B15,AX38:AY38)+SUMIF(AY40,設定!B15,AX40:AY40)-SUMIF(AY37,設定!B15,AX37:AY37)-SUMIF(AY39,設定!B15,AX39:AY39)-SUMIF(AY56:AY125,設定!B15,AX56:AX125)</f>
        <v>0</v>
      </c>
      <c r="AY30" s="351"/>
      <c r="AZ30" s="350">
        <f>AX30+SUMIF(BA44:BA53,設定!B15,AZ44:BA53)+SUMIF(BA38,設定!B15,AZ38:BA38)+SUMIF(BA40,設定!B15,AZ40:BA40)-SUMIF(BA37,設定!B15,AZ37:BA37)-SUMIF(BA39,設定!B15,AZ39:BA39)-SUMIF(BA56:BA125,設定!B15,AZ56:AZ125)</f>
        <v>0</v>
      </c>
      <c r="BA30" s="351"/>
      <c r="BB30" s="350">
        <f>AZ30+SUMIF(BC44:BC53,設定!B15,BB44:BC53)+SUMIF(BC38,設定!B15,BB38:BC38)+SUMIF(BC40,設定!B15,BB40:BC40)-SUMIF(BC37,設定!B15,BB37:BC37)-SUMIF(BC39,設定!B15,BB39:BC39)-SUMIF(BC56:BC125,設定!B15,BB56:BB125)</f>
        <v>0</v>
      </c>
      <c r="BC30" s="351"/>
      <c r="BD30" s="350">
        <f>BB30+SUMIF(BE44:BE53,設定!B15,BD44:BE53)+SUMIF(BE38,設定!B15,BD38:BE38)+SUMIF(BE40,設定!B15,BD40:BE40)-SUMIF(BE37,設定!B15,BD37:BE37)-SUMIF(BE39,設定!B15,BD39:BE39)-SUMIF(BE56:BE125,設定!B15,BD56:BE125)</f>
        <v>0</v>
      </c>
      <c r="BE30" s="351"/>
      <c r="BF30" s="350">
        <f>BD30+SUMIF(BG44:BG53,設定!B15,BF44:BG53)+SUMIF(BG38,設定!B15,BF38:BG38)+SUMIF(BG40,設定!B15,BF40:BG40)-SUMIF(BG37,設定!B15,BF37:BG37)-SUMIF(BG39,設定!B15,BF39:BG39)-SUMIF(BG56:BG125,設定!B15,BF56:BF125)</f>
        <v>0</v>
      </c>
      <c r="BG30" s="351"/>
      <c r="BH30" s="350">
        <f>BF30+SUMIF(BI44:BI53,設定!B15,BH44:BI53)+SUMIF(BI38,設定!B15,BH38:BI38)+SUMIF(BI40,設定!B15,BH40:BI40)-SUMIF(BI37,設定!B15,BH37:BI37)-SUMIF(BI39,設定!B15,BH39:BI39)-SUMIF(BI56:BI125,設定!B15,BH56:BH125)</f>
        <v>0</v>
      </c>
      <c r="BI30" s="351"/>
      <c r="BJ30" s="350">
        <f>BH30+SUMIF(BK44:BK53,設定!B15,BJ44:BK53)+SUMIF(BK38,設定!B15,BJ38:BK38)+SUMIF(BK40,設定!B15,BJ40:BK40)-SUMIF(BK37,設定!B15,BJ37:BK37)-SUMIF(BK39,設定!B15,BJ39:BK39)-SUMIF(BK56:BK125,設定!B15,BJ56:BJ125)</f>
        <v>0</v>
      </c>
      <c r="BK30" s="351"/>
      <c r="BL30" s="350">
        <f>BJ30+SUMIF(BM44:BM53,設定!B15,BL44:BM53)+SUMIF(BM38,設定!B15,BL38:BM38)+SUMIF(BM40,設定!B15,BL40:BM40)-SUMIF(BM37,設定!B15,BL37:BM37)-SUMIF(BM39,設定!B15,BL39:BM39)-SUMIF(BM56:BM125,設定!B15,BL56:BL125)</f>
        <v>0</v>
      </c>
      <c r="BM30" s="352"/>
    </row>
    <row r="31" spans="2:65" s="98" customFormat="1" ht="18.75" customHeight="1">
      <c r="B31" s="364"/>
      <c r="C31" s="140">
        <f>設定!B16</f>
        <v>0</v>
      </c>
      <c r="D31" s="354">
        <f>'2月'!BH31+SUMIF(E44:E53,設定!B16,D44:E53)+SUMIF(E38,設定!B16,D38:E38)+SUMIF(E40,設定!B16,D40:E40)-SUMIF(E37,設定!B16,D37:E37)-SUMIF(E39,設定!B16,D39:E39)-SUMIF(E56:E125,設定!B16,D56:D125)</f>
        <v>0</v>
      </c>
      <c r="E31" s="355"/>
      <c r="F31" s="354">
        <f>D31+SUMIF(G44:G53,設定!B16,F44:G53)+SUMIF(G38,設定!B16,F38:G38)+SUMIF(G40,設定!B16,F40:G40)-SUMIF(G37,設定!B16,F37:G37)-SUMIF(G39,設定!B16,F39:G39)-SUMIF(G56:G125,設定!B16,F56:F125)</f>
        <v>0</v>
      </c>
      <c r="G31" s="355"/>
      <c r="H31" s="354">
        <f>F31+SUMIF(I44:I53,設定!B16,H44:I53)+SUMIF(I38,設定!B16,H38:I38)+SUMIF(I40,設定!B16,H40:I40)-SUMIF(I37,設定!B16,H37:I37)-SUMIF(I39,設定!B16,H39:I39)-SUMIF(I56:I125,設定!B16,H56:H125)</f>
        <v>0</v>
      </c>
      <c r="I31" s="355"/>
      <c r="J31" s="354">
        <f>H31+SUMIF(K44:K53,設定!B16,J44:K53)+SUMIF(K38,設定!B16,J38:K38)+SUMIF(K40,設定!B16,J40:K40)-SUMIF(K37,設定!B16,J37:K37)-SUMIF(K39,設定!B16,J39:K39)-SUMIF(K56:K125,設定!B16,J56:J125)</f>
        <v>0</v>
      </c>
      <c r="K31" s="355"/>
      <c r="L31" s="354">
        <f>J31+SUMIF(M44:M53,設定!B16,L44:M53)+SUMIF(M38,設定!B16,L38:M38)+SUMIF(M40,設定!B16,L40:M40)-SUMIF(M37,設定!B16,L37:M37)-SUMIF(M39,設定!B16,L39:M39)-SUMIF(M56:M125,設定!B16,L56:L125)</f>
        <v>0</v>
      </c>
      <c r="M31" s="355"/>
      <c r="N31" s="354">
        <f>L31+SUMIF(O44:O53,設定!B16,N44:O53)+SUMIF(O38,設定!B16,N38:O38)+SUMIF(O40,設定!B16,N40:O40)-SUMIF(O37,設定!B16,N37:O37)-SUMIF(O39,設定!B16,N39:O39)-SUMIF(O56:O125,設定!B16,N56:N125)</f>
        <v>0</v>
      </c>
      <c r="O31" s="355"/>
      <c r="P31" s="354">
        <f>N31+SUMIF(Q44:Q53,設定!B16,P44:Q53)+SUMIF(Q38,設定!B16,P38:Q38)+SUMIF(Q40,設定!B16,P40:Q40)-SUMIF(Q37,設定!B16,P37:Q37)-SUMIF(Q39,設定!B16,P39:Q39)-SUMIF(Q56:Q125,設定!B16,P56:P125)</f>
        <v>0</v>
      </c>
      <c r="Q31" s="355"/>
      <c r="R31" s="354">
        <f>P31+SUMIF(S44:S53,設定!B16,R44:S53)+SUMIF(S38,設定!B16,R38:S38)+SUMIF(S40,設定!B16,R40:S40)-SUMIF(S37,設定!B16,R37:S37)-SUMIF(S39,設定!B16,R39:S39)-SUMIF(S56:S125,設定!B16,R56:R125)</f>
        <v>0</v>
      </c>
      <c r="S31" s="355"/>
      <c r="T31" s="354">
        <f>R31+SUMIF(U44:U53,設定!B16,T44:U53)+SUMIF(U38,設定!B16,T38:U38)+SUMIF(U40,設定!B16,T40:U40)-SUMIF(U37,設定!B16,T37:U37)-SUMIF(U39,設定!B16,T39:U39)-SUMIF(U56:U125,設定!B16,T56:T125)</f>
        <v>0</v>
      </c>
      <c r="U31" s="355"/>
      <c r="V31" s="354">
        <f>T31+SUMIF(W44:W53,設定!B16,V44:W53)+SUMIF(W38,設定!B16,V38:W38)+SUMIF(W40,設定!B16,V40:W40)-SUMIF(W37,設定!B16,V37:W37)-SUMIF(W39,設定!B16,V39:W39)-SUMIF(W56:W125,設定!B16,V56:V125)</f>
        <v>0</v>
      </c>
      <c r="W31" s="355"/>
      <c r="X31" s="354">
        <f>V31+SUMIF(Y44:Y53,設定!B16,X44:Y53)+SUMIF(Y38,設定!B16,X38:Y38)+SUMIF(Y40,設定!B16,X40:Y40)-SUMIF(Y37,設定!B16,X37:Y37)-SUMIF(Y39,設定!B16,X39:Y39)-SUMIF(Y56:Y125,設定!B16,X56:X125)</f>
        <v>0</v>
      </c>
      <c r="Y31" s="355"/>
      <c r="Z31" s="354">
        <f>X31+SUMIF(AA44:AA53,設定!B16,Z44:AA53)+SUMIF(AA38,設定!B16,Z38:AA38)+SUMIF(AA40,設定!B16,Z40:AA40)-SUMIF(AA37,設定!B16,Z37:AA37)-SUMIF(AA39,設定!B16,Z39:AA39)-SUMIF(AA56:AA125,設定!B16,Z56:Z125)</f>
        <v>0</v>
      </c>
      <c r="AA31" s="355"/>
      <c r="AB31" s="354">
        <f>Z31+SUMIF(AC44:AC53,設定!B16,AB44:AC53)+SUMIF(AC38,設定!B16,AB38:AC38)+SUMIF(AC40,設定!B16,AB40:AC40)-SUMIF(AC37,設定!B16,AB37:AC37)-SUMIF(AC39,設定!B16,AB39:AC39)-SUMIF(AC56:AC125,設定!B16,AB56:AB125)</f>
        <v>0</v>
      </c>
      <c r="AC31" s="355"/>
      <c r="AD31" s="354">
        <f>AB31+SUMIF(AE44:AE53,設定!B16,AD44:AE53)+SUMIF(AE38,設定!B16,AD38:AE38)+SUMIF(AE40,設定!B16,AD40:AE40)-SUMIF(AE37,設定!B16,AD37:AE37)-SUMIF(AE39,設定!B16,AD39:AE39)-SUMIF(AE56:AE125,設定!B16,AD56:AE125)</f>
        <v>0</v>
      </c>
      <c r="AE31" s="355"/>
      <c r="AF31" s="354">
        <f>AD31+SUMIF(AG44:AG53,設定!B16,AF44:AG53)+SUMIF(AG38,設定!B16,AF38:AG38)+SUMIF(AG40,設定!B16,AF40:AG40)-SUMIF(AG37,設定!B16,AF37:AG37)-SUMIF(AG39,設定!B16,AF39:AG39)-SUMIF(AG56:AG125,設定!B16,AF56:AF125)</f>
        <v>0</v>
      </c>
      <c r="AG31" s="355"/>
      <c r="AH31" s="354">
        <f>AF31+SUMIF(AI44:AI53,設定!B16,AH44:AI53)+SUMIF(AI38,設定!B16,AH38:AI38)+SUMIF(AI40,設定!B16,AH40:AI40)-SUMIF(AI37,設定!B16,AH37:AI37)-SUMIF(AI39,設定!B16,AH39:AI39)-SUMIF(AI56:AI125,設定!B16,AH56:AH125)</f>
        <v>0</v>
      </c>
      <c r="AI31" s="355"/>
      <c r="AJ31" s="354">
        <f>AH31+SUMIF(AK44:AK53,設定!B16,AJ44:AK53)+SUMIF(AK38,設定!B16,AJ38:AK38)+SUMIF(AK40,設定!B16,AJ40:AK40)-SUMIF(AK37,設定!B16,AJ37:AK37)-SUMIF(AK39,設定!B16,AJ39:AK39)-SUMIF(AK56:AK125,設定!B16,AJ56:AJ125)</f>
        <v>0</v>
      </c>
      <c r="AK31" s="355"/>
      <c r="AL31" s="354">
        <f>AJ31+SUMIF(AM44:AM53,設定!B16,AL44:AM53)+SUMIF(AM38,設定!B16,AL38:AM38)+SUMIF(AM40,設定!B16,AL40:AM40)-SUMIF(AM37,設定!B16,AL37:AM37)-SUMIF(AM39,設定!B16,AL39:AM39)-SUMIF(AM56:AM125,設定!B16,AL56:AL125)</f>
        <v>0</v>
      </c>
      <c r="AM31" s="355"/>
      <c r="AN31" s="354">
        <f>AL31+SUMIF(AO44:AO53,設定!B16,AN44:AO53)+SUMIF(AO38,設定!B16,AN38:AO38)+SUMIF(AO40,設定!B16,AN40:AO40)-SUMIF(AO37,設定!B16,AN37:AO37)-SUMIF(AO39,設定!B16,AN39:AO39)-SUMIF(AO56:AO125,設定!B16,AN56:AN125)</f>
        <v>0</v>
      </c>
      <c r="AO31" s="355"/>
      <c r="AP31" s="354">
        <f>AN31+SUMIF(AQ44:AQ53,設定!B16,AP44:AQ53)+SUMIF(AQ38,設定!B16,AP38:AQ38)+SUMIF(AQ40,設定!B16,AP40:AQ40)-SUMIF(AQ37,設定!B16,AP37:AQ37)-SUMIF(AQ39,設定!B16,AP39:AQ39)-SUMIF(AQ56:AQ125,設定!B16,AP56:AP125)</f>
        <v>0</v>
      </c>
      <c r="AQ31" s="355"/>
      <c r="AR31" s="354">
        <f>AP31+SUMIF(AS44:AS53,設定!B16,AR44:AS53)+SUMIF(AS38,設定!B16,AR38:AS38)+SUMIF(AS40,設定!B16,AR40:AS40)-SUMIF(AS37,設定!B16,AR37:AS37)-SUMIF(AS39,設定!B16,AR39:AS39)-SUMIF(AS56:AS125,設定!B16,AR56:AR125)</f>
        <v>0</v>
      </c>
      <c r="AS31" s="355"/>
      <c r="AT31" s="354">
        <f>AR31+SUMIF(AU44:AU53,設定!B16,AT44:AU53)+SUMIF(AU38,設定!B16,AT38:AU38)+SUMIF(AU40,設定!B16,AT40:AU40)-SUMIF(AU37,設定!B16,AT37:AU37)-SUMIF(AU39,設定!B16,AT39:AU39)-SUMIF(AU56:AU125,設定!B16,AT56:AT125)</f>
        <v>0</v>
      </c>
      <c r="AU31" s="355"/>
      <c r="AV31" s="354">
        <f>AT31+SUMIF(AW44:AW53,設定!B16,AV44:AW53)+SUMIF(AW38,設定!B16,AV38:AW38)+SUMIF(AW40,設定!B16,AV40:AW40)-SUMIF(AW37,設定!B16,AV37:AW37)-SUMIF(AW39,設定!B16,AV39:AW39)-SUMIF(AW56:AW125,設定!B16,AV56:AV125)</f>
        <v>0</v>
      </c>
      <c r="AW31" s="355"/>
      <c r="AX31" s="354">
        <f>AV31+SUMIF(AY44:AY53,設定!B16,AX44:AY53)+SUMIF(AY38,設定!B16,AX38:AY38)+SUMIF(AY40,設定!B16,AX40:AY40)-SUMIF(AY37,設定!B16,AX37:AY37)-SUMIF(AY39,設定!B16,AX39:AY39)-SUMIF(AY56:AY125,設定!B16,AX56:AX125)</f>
        <v>0</v>
      </c>
      <c r="AY31" s="355"/>
      <c r="AZ31" s="354">
        <f>AX31+SUMIF(BA44:BA53,設定!B16,AZ44:BA53)+SUMIF(BA38,設定!B16,AZ38:BA38)+SUMIF(BA40,設定!B16,AZ40:BA40)-SUMIF(BA37,設定!B16,AZ37:BA37)-SUMIF(BA39,設定!B16,AZ39:BA39)-SUMIF(BA56:BA125,設定!B16,AZ56:AZ125)</f>
        <v>0</v>
      </c>
      <c r="BA31" s="355"/>
      <c r="BB31" s="354">
        <f>AZ31+SUMIF(BC44:BC53,設定!B16,BB44:BC53)+SUMIF(BC38,設定!B16,BB38:BC38)+SUMIF(BC40,設定!B16,BB40:BC40)-SUMIF(BC37,設定!B16,BB37:BC37)-SUMIF(BC39,設定!B16,BB39:BC39)-SUMIF(BC56:BC125,設定!B16,BB56:BB125)</f>
        <v>0</v>
      </c>
      <c r="BC31" s="355"/>
      <c r="BD31" s="354">
        <f>BB31+SUMIF(BE44:BE53,設定!B16,BD44:BE53)+SUMIF(BE38,設定!B16,BD38:BE38)+SUMIF(BE40,設定!B16,BD40:BE40)-SUMIF(BE37,設定!B16,BD37:BE37)-SUMIF(BE39,設定!B16,BD39:BE39)-SUMIF(BE56:BE125,設定!B16,BD56:BE125)</f>
        <v>0</v>
      </c>
      <c r="BE31" s="355"/>
      <c r="BF31" s="354">
        <f>BD31+SUMIF(BG44:BG53,設定!B16,BF44:BG53)+SUMIF(BG38,設定!B16,BF38:BG38)+SUMIF(BG40,設定!B16,BF40:BG40)-SUMIF(BG37,設定!B16,BF37:BG37)-SUMIF(BG39,設定!B16,BF39:BG39)-SUMIF(BG56:BG125,設定!B16,BF56:BF125)</f>
        <v>0</v>
      </c>
      <c r="BG31" s="355"/>
      <c r="BH31" s="354">
        <f>BF31+SUMIF(BI44:BI53,設定!B16,BH44:BI53)+SUMIF(BI38,設定!B16,BH38:BI38)+SUMIF(BI40,設定!B16,BH40:BI40)-SUMIF(BI37,設定!B16,BH37:BI37)-SUMIF(BI39,設定!B16,BH39:BI39)-SUMIF(BI56:BI125,設定!B16,BH56:BH125)</f>
        <v>0</v>
      </c>
      <c r="BI31" s="355"/>
      <c r="BJ31" s="354">
        <f>BH31+SUMIF(BK44:BK53,設定!B16,BJ44:BK53)+SUMIF(BK38,設定!B16,BJ38:BK38)+SUMIF(BK40,設定!B16,BJ40:BK40)-SUMIF(BK37,設定!B16,BJ37:BK37)-SUMIF(BK39,設定!B16,BJ39:BK39)-SUMIF(BK56:BK125,設定!B16,BJ56:BJ125)</f>
        <v>0</v>
      </c>
      <c r="BK31" s="355"/>
      <c r="BL31" s="354">
        <f>BJ31+SUMIF(BM44:BM53,設定!B16,BL44:BM53)+SUMIF(BM38,設定!B16,BL38:BM38)+SUMIF(BM40,設定!B16,BL40:BM40)-SUMIF(BM37,設定!B16,BL37:BM37)-SUMIF(BM39,設定!B16,BL39:BM39)-SUMIF(BM56:BM125,設定!B16,BL56:BL125)</f>
        <v>0</v>
      </c>
      <c r="BM31" s="356"/>
    </row>
    <row r="32" spans="2:65" s="98" customFormat="1" ht="18.75" customHeight="1">
      <c r="B32" s="364"/>
      <c r="C32" s="210">
        <f>設定!B17</f>
        <v>0</v>
      </c>
      <c r="D32" s="350">
        <f>'2月'!BH32+SUMIF(E44:E53,設定!B17,D44:E53)+SUMIF(E38,設定!B17,D38:E38)+SUMIF(E40,設定!B17,D40:E40)-SUMIF(E37,設定!B17,D37:E37)-SUMIF(E39,設定!B17,D39:E39)-SUMIF(E56:E125,設定!B17,D56:D125)</f>
        <v>0</v>
      </c>
      <c r="E32" s="351"/>
      <c r="F32" s="350">
        <f>D32+SUMIF(G44:G53,設定!B17,F44:G53)+SUMIF(G38,設定!B17,F38:G38)+SUMIF(G40,設定!B17,F40:G40)-SUMIF(G37,設定!B17,F37:G37)-SUMIF(G39,設定!B17,F39:G39)-SUMIF(G56:G125,設定!B17,F56:F125)</f>
        <v>0</v>
      </c>
      <c r="G32" s="351"/>
      <c r="H32" s="350">
        <f>F32+SUMIF(I44:I53,設定!B17,H44:I53)+SUMIF(I38,設定!B17,H38:I38)+SUMIF(I40,設定!B17,H40:I40)-SUMIF(I37,設定!B17,H37:I37)-SUMIF(I39,設定!B17,H39:I39)-SUMIF(I56:I125,設定!B17,H56:H125)</f>
        <v>0</v>
      </c>
      <c r="I32" s="351"/>
      <c r="J32" s="350">
        <f>H32+SUMIF(K44:K53,設定!B17,J44:K53)+SUMIF(K38,設定!B17,J38:K38)+SUMIF(K40,設定!B17,J40:K40)-SUMIF(K37,設定!B17,J37:K37)-SUMIF(K39,設定!B17,J39:K39)-SUMIF(K56:K125,設定!B17,J56:J125)</f>
        <v>0</v>
      </c>
      <c r="K32" s="351"/>
      <c r="L32" s="350">
        <f>J32+SUMIF(M44:M53,設定!B17,L44:M53)+SUMIF(M38,設定!B17,L38:M38)+SUMIF(M40,設定!B17,L40:M40)-SUMIF(M37,設定!B17,L37:M37)-SUMIF(M39,設定!B17,L39:M39)-SUMIF(M56:M125,設定!B17,L56:L125)</f>
        <v>0</v>
      </c>
      <c r="M32" s="351"/>
      <c r="N32" s="350">
        <f>L32+SUMIF(O44:O53,設定!B17,N44:O53)+SUMIF(O38,設定!B17,N38:O38)+SUMIF(O40,設定!B17,N40:O40)-SUMIF(O37,設定!B17,N37:O37)-SUMIF(O39,設定!B17,N39:O39)-SUMIF(O56:O125,設定!B17,N56:N125)</f>
        <v>0</v>
      </c>
      <c r="O32" s="351"/>
      <c r="P32" s="350">
        <f>N32+SUMIF(Q44:Q53,設定!B17,P44:Q53)+SUMIF(Q38,設定!B17,P38:Q38)+SUMIF(Q40,設定!B17,P40:Q40)-SUMIF(Q37,設定!B17,P37:Q37)-SUMIF(Q39,設定!B17,P39:Q39)-SUMIF(Q56:Q125,設定!B17,P56:P125)</f>
        <v>0</v>
      </c>
      <c r="Q32" s="351"/>
      <c r="R32" s="350">
        <f>P32+SUMIF(S44:S53,設定!B17,R44:S53)+SUMIF(S38,設定!B17,R38:S38)+SUMIF(S40,設定!B17,R40:S40)-SUMIF(S37,設定!B17,R37:S37)-SUMIF(S39,設定!B17,R39:S39)-SUMIF(S56:S125,設定!B17,R56:R125)</f>
        <v>0</v>
      </c>
      <c r="S32" s="351"/>
      <c r="T32" s="350">
        <f>R32+SUMIF(U44:U53,設定!B17,T44:U53)+SUMIF(U38,設定!B17,T38:U38)+SUMIF(U40,設定!B17,T40:U40)-SUMIF(U37,設定!B17,T37:U37)-SUMIF(U39,設定!B17,T39:U39)-SUMIF(U56:U125,設定!B17,T56:T125)</f>
        <v>0</v>
      </c>
      <c r="U32" s="351"/>
      <c r="V32" s="350">
        <f>T32+SUMIF(W44:W53,設定!B17,V44:W53)+SUMIF(W38,設定!B17,V38:W38)+SUMIF(W40,設定!B17,V40:W40)-SUMIF(W37,設定!B17,V37:W37)-SUMIF(W39,設定!B17,V39:W39)-SUMIF(W56:W125,設定!B17,V56:V125)</f>
        <v>0</v>
      </c>
      <c r="W32" s="351"/>
      <c r="X32" s="350">
        <f>V32+SUMIF(Y44:Y53,設定!B17,X44:Y53)+SUMIF(Y38,設定!B17,X38:Y38)+SUMIF(Y40,設定!B17,X40:Y40)-SUMIF(Y37,設定!B17,X37:Y37)-SUMIF(Y39,設定!B17,X39:Y39)-SUMIF(Y56:Y125,設定!B17,X56:X125)</f>
        <v>0</v>
      </c>
      <c r="Y32" s="351"/>
      <c r="Z32" s="350">
        <f>X32+SUMIF(AA44:AA53,設定!B17,Z44:AA53)+SUMIF(AA38,設定!B17,Z38:AA38)+SUMIF(AA40,設定!B17,Z40:AA40)-SUMIF(AA37,設定!B17,Z37:AA37)-SUMIF(AA39,設定!B17,Z39:AA39)-SUMIF(AA56:AA125,設定!B17,Z56:Z125)</f>
        <v>0</v>
      </c>
      <c r="AA32" s="351"/>
      <c r="AB32" s="350">
        <f>Z32+SUMIF(AC44:AC53,設定!B17,AB44:AC53)+SUMIF(AC38,設定!B17,AB38:AC38)+SUMIF(AC40,設定!B17,AB40:AC40)-SUMIF(AC37,設定!B17,AB37:AC37)-SUMIF(AC39,設定!B17,AB39:AC39)-SUMIF(AC56:AC125,設定!B17,AB56:AB125)</f>
        <v>0</v>
      </c>
      <c r="AC32" s="351"/>
      <c r="AD32" s="350">
        <f>AB32+SUMIF(AE44:AE53,設定!B17,AD44:AE53)+SUMIF(AE38,設定!B17,AD38:AE38)+SUMIF(AE40,設定!B17,AD40:AE40)-SUMIF(AE37,設定!B17,AD37:AE37)-SUMIF(AE39,設定!B17,AD39:AE39)-SUMIF(AE56:AE125,設定!B17,AD56:AE125)</f>
        <v>0</v>
      </c>
      <c r="AE32" s="351"/>
      <c r="AF32" s="350">
        <f>AD32+SUMIF(AG44:AG53,設定!B17,AF44:AG53)+SUMIF(AG38,設定!B17,AF38:AG38)+SUMIF(AG40,設定!B17,AF40:AG40)-SUMIF(AG37,設定!B17,AF37:AG37)-SUMIF(AG39,設定!B17,AF39:AG39)-SUMIF(AG56:AG125,設定!B17,AF56:AF125)</f>
        <v>0</v>
      </c>
      <c r="AG32" s="351"/>
      <c r="AH32" s="350">
        <f>AF32+SUMIF(AI44:AI53,設定!B17,AH44:AI53)+SUMIF(AI38,設定!B17,AH38:AI38)+SUMIF(AI40,設定!B17,AH40:AI40)-SUMIF(AI37,設定!B17,AH37:AI37)-SUMIF(AI39,設定!B17,AH39:AI39)-SUMIF(AI56:AI125,設定!B17,AH56:AH125)</f>
        <v>0</v>
      </c>
      <c r="AI32" s="351"/>
      <c r="AJ32" s="350">
        <f>AH32+SUMIF(AK44:AK53,設定!B17,AJ44:AK53)+SUMIF(AK38,設定!B17,AJ38:AK38)+SUMIF(AK40,設定!B17,AJ40:AK40)-SUMIF(AK37,設定!B17,AJ37:AK37)-SUMIF(AK39,設定!B17,AJ39:AK39)-SUMIF(AK56:AK125,設定!B17,AJ56:AJ125)</f>
        <v>0</v>
      </c>
      <c r="AK32" s="351"/>
      <c r="AL32" s="350">
        <f>AJ32+SUMIF(AM44:AM53,設定!B17,AL44:AM53)+SUMIF(AM38,設定!B17,AL38:AM38)+SUMIF(AM40,設定!B17,AL40:AM40)-SUMIF(AM37,設定!B17,AL37:AM37)-SUMIF(AM39,設定!B17,AL39:AM39)-SUMIF(AM56:AM125,設定!B17,AL56:AL125)</f>
        <v>0</v>
      </c>
      <c r="AM32" s="351"/>
      <c r="AN32" s="350">
        <f>AL32+SUMIF(AO44:AO53,設定!B17,AN44:AO53)+SUMIF(AO38,設定!B17,AN38:AO38)+SUMIF(AO40,設定!B17,AN40:AO40)-SUMIF(AO37,設定!B17,AN37:AO37)-SUMIF(AO39,設定!B17,AN39:AO39)-SUMIF(AO56:AO125,設定!B17,AN56:AN125)</f>
        <v>0</v>
      </c>
      <c r="AO32" s="351"/>
      <c r="AP32" s="350">
        <f>AN32+SUMIF(AQ44:AQ53,設定!B17,AP44:AQ53)+SUMIF(AQ38,設定!B17,AP38:AQ38)+SUMIF(AQ40,設定!B17,AP40:AQ40)-SUMIF(AQ37,設定!B17,AP37:AQ37)-SUMIF(AQ39,設定!B17,AP39:AQ39)-SUMIF(AQ56:AQ125,設定!B17,AP56:AP125)</f>
        <v>0</v>
      </c>
      <c r="AQ32" s="351"/>
      <c r="AR32" s="350">
        <f>AP32+SUMIF(AS44:AS53,設定!B17,AR44:AS53)+SUMIF(AS38,設定!B17,AR38:AS38)+SUMIF(AS40,設定!B17,AR40:AS40)-SUMIF(AS37,設定!B17,AR37:AS37)-SUMIF(AS39,設定!B17,AR39:AS39)-SUMIF(AS56:AS125,設定!B17,AR56:AR125)</f>
        <v>0</v>
      </c>
      <c r="AS32" s="351"/>
      <c r="AT32" s="350">
        <f>AR32+SUMIF(AU44:AU53,設定!B17,AT44:AU53)+SUMIF(AU38,設定!B17,AT38:AU38)+SUMIF(AU40,設定!B17,AT40:AU40)-SUMIF(AU37,設定!B17,AT37:AU37)-SUMIF(AU39,設定!B17,AT39:AU39)-SUMIF(AU56:AU125,設定!B17,AT56:AT125)</f>
        <v>0</v>
      </c>
      <c r="AU32" s="351"/>
      <c r="AV32" s="350">
        <f>AT32+SUMIF(AW44:AW53,設定!B17,AV44:AW53)+SUMIF(AW38,設定!B17,AV38:AW38)+SUMIF(AW40,設定!B17,AV40:AW40)-SUMIF(AW37,設定!B17,AV37:AW37)-SUMIF(AW39,設定!B17,AV39:AW39)-SUMIF(AW56:AW125,設定!B17,AV56:AV125)</f>
        <v>0</v>
      </c>
      <c r="AW32" s="351"/>
      <c r="AX32" s="350">
        <f>AV32+SUMIF(AY44:AY53,設定!B17,AX44:AY53)+SUMIF(AY38,設定!B17,AX38:AY38)+SUMIF(AY40,設定!B17,AX40:AY40)-SUMIF(AY37,設定!B17,AX37:AY37)-SUMIF(AY39,設定!B17,AX39:AY39)-SUMIF(AY56:AY125,設定!B17,AX56:AX125)</f>
        <v>0</v>
      </c>
      <c r="AY32" s="351"/>
      <c r="AZ32" s="350">
        <f>AX32+SUMIF(BA44:BA53,設定!B17,AZ44:BA53)+SUMIF(BA38,設定!B17,AZ38:BA38)+SUMIF(BA40,設定!B17,AZ40:BA40)-SUMIF(BA37,設定!B17,AZ37:BA37)-SUMIF(BA39,設定!B17,AZ39:BA39)-SUMIF(BA56:BA125,設定!B17,AZ56:AZ125)</f>
        <v>0</v>
      </c>
      <c r="BA32" s="351"/>
      <c r="BB32" s="350">
        <f>AZ32+SUMIF(BC44:BC53,設定!B17,BB44:BC53)+SUMIF(BC38,設定!B17,BB38:BC38)+SUMIF(BC40,設定!B17,BB40:BC40)-SUMIF(BC37,設定!B17,BB37:BC37)-SUMIF(BC39,設定!B17,BB39:BC39)-SUMIF(BC56:BC125,設定!B17,BB56:BB125)</f>
        <v>0</v>
      </c>
      <c r="BC32" s="351"/>
      <c r="BD32" s="350">
        <f>BB32+SUMIF(BE44:BE53,設定!B17,BD44:BE53)+SUMIF(BE38,設定!B17,BD38:BE38)+SUMIF(BE40,設定!B17,BD40:BE40)-SUMIF(BE37,設定!B17,BD37:BE37)-SUMIF(BE39,設定!B17,BD39:BE39)-SUMIF(BE56:BE125,設定!B17,BD56:BE125)</f>
        <v>0</v>
      </c>
      <c r="BE32" s="351"/>
      <c r="BF32" s="350">
        <f>BD32+SUMIF(BG44:BG53,設定!B17,BF44:BG53)+SUMIF(BG38,設定!B17,BF38:BG38)+SUMIF(BG40,設定!B17,BF40:BG40)-SUMIF(BG37,設定!B17,BF37:BG37)-SUMIF(BG39,設定!B17,BF39:BG39)-SUMIF(BG56:BG125,設定!B17,BF56:BF125)</f>
        <v>0</v>
      </c>
      <c r="BG32" s="351"/>
      <c r="BH32" s="350">
        <f>BF32+SUMIF(BI44:BI53,設定!B17,BH44:BI53)+SUMIF(BI38,設定!B17,BH38:BI38)+SUMIF(BI40,設定!B17,BH40:BI40)-SUMIF(BI37,設定!B17,BH37:BI37)-SUMIF(BI39,設定!B17,BH39:BI39)-SUMIF(BI56:BI125,設定!B17,BH56:BH125)</f>
        <v>0</v>
      </c>
      <c r="BI32" s="351"/>
      <c r="BJ32" s="350">
        <f>BH32+SUMIF(BK44:BK53,設定!B17,BJ44:BK53)+SUMIF(BK38,設定!B17,BJ38:BK38)+SUMIF(BK40,設定!B17,BJ40:BK40)-SUMIF(BK37,設定!B17,BJ37:BK37)-SUMIF(BK39,設定!B17,BJ39:BK39)-SUMIF(BK56:BK125,設定!B17,BJ56:BJ125)</f>
        <v>0</v>
      </c>
      <c r="BK32" s="351"/>
      <c r="BL32" s="350">
        <f>BJ32+SUMIF(BM44:BM53,設定!B17,BL44:BM53)+SUMIF(BM38,設定!B17,BL38:BM38)+SUMIF(BM40,設定!B17,BL40:BM40)-SUMIF(BM37,設定!B17,BL37:BM37)-SUMIF(BM39,設定!B17,BL39:BM39)-SUMIF(BM56:BM125,設定!B17,BL56:BL125)</f>
        <v>0</v>
      </c>
      <c r="BM32" s="352"/>
    </row>
    <row r="33" spans="1:65" s="98" customFormat="1" ht="18.75" customHeight="1">
      <c r="B33" s="364"/>
      <c r="C33" s="140">
        <f>設定!B18</f>
        <v>0</v>
      </c>
      <c r="D33" s="354">
        <f>'2月'!BH33+SUMIF(E44:E53,設定!B18,D44:E53)+SUMIF(E38,設定!B18,D38:E38)+SUMIF(E40,設定!B18,D40:E40)-SUMIF(E37,設定!B18,D37:E37)-SUMIF(E39,設定!B18,D39:E39)-SUMIF(E56:E125,設定!B18,D56:D125)</f>
        <v>0</v>
      </c>
      <c r="E33" s="355"/>
      <c r="F33" s="354">
        <f>D33+SUMIF(G44:G53,設定!B18,F44:G53)+SUMIF(G38,設定!B18,F38:G38)+SUMIF(G40,設定!B18,F40:G40)-SUMIF(G37,設定!B18,F37:G37)-SUMIF(G39,設定!B18,F39:G39)-SUMIF(G56:G125,設定!B18,F56:F125)</f>
        <v>0</v>
      </c>
      <c r="G33" s="355"/>
      <c r="H33" s="354">
        <f>F33+SUMIF(I44:I53,設定!B18,H44:I53)+SUMIF(I38,設定!B18,H38:I38)+SUMIF(I40,設定!B18,H40:I40)-SUMIF(I37,設定!B18,H37:I37)-SUMIF(I39,設定!B18,H39:I39)-SUMIF(I56:I125,設定!B18,H56:H125)</f>
        <v>0</v>
      </c>
      <c r="I33" s="355"/>
      <c r="J33" s="354">
        <f>H33+SUMIF(K44:K53,設定!B18,J44:K53)+SUMIF(K38,設定!B18,J38:K38)+SUMIF(K40,設定!B18,J40:K40)-SUMIF(K37,設定!B18,J37:K37)-SUMIF(K39,設定!B18,J39:K39)-SUMIF(K56:K125,設定!B18,J56:J125)</f>
        <v>0</v>
      </c>
      <c r="K33" s="355"/>
      <c r="L33" s="354">
        <f>J33+SUMIF(M44:M53,設定!B18,L44:M53)+SUMIF(M38,設定!B18,L38:M38)+SUMIF(M40,設定!B18,L40:M40)-SUMIF(M37,設定!B18,L37:M37)-SUMIF(M39,設定!B18,L39:M39)-SUMIF(M56:M125,設定!B18,L56:L125)</f>
        <v>0</v>
      </c>
      <c r="M33" s="355"/>
      <c r="N33" s="354">
        <f>L33+SUMIF(O44:O53,設定!B18,N44:O53)+SUMIF(O38,設定!B18,N38:O38)+SUMIF(O40,設定!B18,N40:O40)-SUMIF(O37,設定!B18,N37:O37)-SUMIF(O39,設定!B18,N39:O39)-SUMIF(O56:O125,設定!B18,N56:N125)</f>
        <v>0</v>
      </c>
      <c r="O33" s="355"/>
      <c r="P33" s="354">
        <f>N33+SUMIF(Q44:Q53,設定!B18,P44:Q53)+SUMIF(Q38,設定!B18,P38:Q38)+SUMIF(Q40,設定!B18,P40:Q40)-SUMIF(Q37,設定!B18,P37:Q37)-SUMIF(Q39,設定!B18,P39:Q39)-SUMIF(Q56:Q125,設定!B18,P56:P125)</f>
        <v>0</v>
      </c>
      <c r="Q33" s="355"/>
      <c r="R33" s="354">
        <f>P33+SUMIF(S44:S53,設定!B18,R44:S53)+SUMIF(S38,設定!B18,R38:S38)+SUMIF(S40,設定!B18,R40:S40)-SUMIF(S37,設定!B18,R37:S37)-SUMIF(S39,設定!B18,R39:S39)-SUMIF(S56:S125,設定!B18,R56:R125)</f>
        <v>0</v>
      </c>
      <c r="S33" s="355"/>
      <c r="T33" s="354">
        <f>R33+SUMIF(U44:U53,設定!B18,T44:U53)+SUMIF(U38,設定!B18,T38:U38)+SUMIF(U40,設定!B18,T40:U40)-SUMIF(U37,設定!B18,T37:U37)-SUMIF(U39,設定!B18,T39:U39)-SUMIF(U56:U125,設定!B18,T56:T125)</f>
        <v>0</v>
      </c>
      <c r="U33" s="355"/>
      <c r="V33" s="354">
        <f>T33+SUMIF(W44:W53,設定!B18,V44:W53)+SUMIF(W38,設定!B18,V38:W38)+SUMIF(W40,設定!B18,V40:W40)-SUMIF(W37,設定!B18,V37:W37)-SUMIF(W39,設定!B18,V39:W39)-SUMIF(W56:W125,設定!B18,V56:V125)</f>
        <v>0</v>
      </c>
      <c r="W33" s="355"/>
      <c r="X33" s="354">
        <f>V33+SUMIF(Y44:Y53,設定!B18,X44:Y53)+SUMIF(Y38,設定!B18,X38:Y38)+SUMIF(Y40,設定!B18,X40:Y40)-SUMIF(Y37,設定!B18,X37:Y37)-SUMIF(Y39,設定!B18,X39:Y39)-SUMIF(Y56:Y125,設定!B18,X56:X125)</f>
        <v>0</v>
      </c>
      <c r="Y33" s="355"/>
      <c r="Z33" s="354">
        <f>X33+SUMIF(AA44:AA53,設定!B18,Z44:AA53)+SUMIF(AA38,設定!B18,Z38:AA38)+SUMIF(AA40,設定!B18,Z40:AA40)-SUMIF(AA37,設定!B18,Z37:AA37)-SUMIF(AA39,設定!B18,Z39:AA39)-SUMIF(AA56:AA125,設定!B18,Z56:Z125)</f>
        <v>0</v>
      </c>
      <c r="AA33" s="355"/>
      <c r="AB33" s="354">
        <f>Z33+SUMIF(AC44:AC53,設定!B18,AB44:AC53)+SUMIF(AC38,設定!B18,AB38:AC38)+SUMIF(AC40,設定!B18,AB40:AC40)-SUMIF(AC37,設定!B18,AB37:AC37)-SUMIF(AC39,設定!B18,AB39:AC39)-SUMIF(AC56:AC125,設定!B18,AB56:AB125)</f>
        <v>0</v>
      </c>
      <c r="AC33" s="355"/>
      <c r="AD33" s="354">
        <f>AB33+SUMIF(AE44:AE53,設定!B18,AD44:AE53)+SUMIF(AE38,設定!B18,AD38:AE38)+SUMIF(AE40,設定!B18,AD40:AE40)-SUMIF(AE37,設定!B18,AD37:AE37)-SUMIF(AE39,設定!B18,AD39:AE39)-SUMIF(AE56:AE125,設定!B18,AD56:AE125)</f>
        <v>0</v>
      </c>
      <c r="AE33" s="355"/>
      <c r="AF33" s="354">
        <f>AD33+SUMIF(AG44:AG53,設定!B18,AF44:AG53)+SUMIF(AG38,設定!B18,AF38:AG38)+SUMIF(AG40,設定!B18,AF40:AG40)-SUMIF(AG37,設定!B18,AF37:AG37)-SUMIF(AG39,設定!B18,AF39:AG39)-SUMIF(AG56:AG125,設定!B18,AF56:AF125)</f>
        <v>0</v>
      </c>
      <c r="AG33" s="355"/>
      <c r="AH33" s="354">
        <f>AF33+SUMIF(AI44:AI53,設定!B18,AH44:AI53)+SUMIF(AI38,設定!B18,AH38:AI38)+SUMIF(AI40,設定!B18,AH40:AI40)-SUMIF(AI37,設定!B18,AH37:AI37)-SUMIF(AI39,設定!B18,AH39:AI39)-SUMIF(AI56:AI125,設定!B18,AH56:AH125)</f>
        <v>0</v>
      </c>
      <c r="AI33" s="355"/>
      <c r="AJ33" s="354">
        <f>AH33+SUMIF(AK44:AK53,設定!B18,AJ44:AK53)+SUMIF(AK38,設定!B18,AJ38:AK38)+SUMIF(AK40,設定!B18,AJ40:AK40)-SUMIF(AK37,設定!B18,AJ37:AK37)-SUMIF(AK39,設定!B18,AJ39:AK39)-SUMIF(AK56:AK125,設定!B18,AJ56:AJ125)</f>
        <v>0</v>
      </c>
      <c r="AK33" s="355"/>
      <c r="AL33" s="354">
        <f>AJ33+SUMIF(AM44:AM53,設定!B18,AL44:AM53)+SUMIF(AM38,設定!B18,AL38:AM38)+SUMIF(AM40,設定!B18,AL40:AM40)-SUMIF(AM37,設定!B18,AL37:AM37)-SUMIF(AM39,設定!B18,AL39:AM39)-SUMIF(AM56:AM125,設定!B18,AL56:AL125)</f>
        <v>0</v>
      </c>
      <c r="AM33" s="355"/>
      <c r="AN33" s="354">
        <f>AL33+SUMIF(AO44:AO53,設定!B18,AN44:AO53)+SUMIF(AO38,設定!B18,AN38:AO38)+SUMIF(AO40,設定!B18,AN40:AO40)-SUMIF(AO37,設定!B18,AN37:AO37)-SUMIF(AO39,設定!B18,AN39:AO39)-SUMIF(AO56:AO125,設定!B18,AN56:AN125)</f>
        <v>0</v>
      </c>
      <c r="AO33" s="355"/>
      <c r="AP33" s="354">
        <f>AN33+SUMIF(AQ44:AQ53,設定!B18,AP44:AQ53)+SUMIF(AQ38,設定!B18,AP38:AQ38)+SUMIF(AQ40,設定!B18,AP40:AQ40)-SUMIF(AQ37,設定!B18,AP37:AQ37)-SUMIF(AQ39,設定!B18,AP39:AQ39)-SUMIF(AQ56:AQ125,設定!B18,AP56:AP125)</f>
        <v>0</v>
      </c>
      <c r="AQ33" s="355"/>
      <c r="AR33" s="354">
        <f>AP33+SUMIF(AS44:AS53,設定!B18,AR44:AS53)+SUMIF(AS38,設定!B18,AR38:AS38)+SUMIF(AS40,設定!B18,AR40:AS40)-SUMIF(AS37,設定!B18,AR37:AS37)-SUMIF(AS39,設定!B18,AR39:AS39)-SUMIF(AS56:AS125,設定!B18,AR56:AR125)</f>
        <v>0</v>
      </c>
      <c r="AS33" s="355"/>
      <c r="AT33" s="354">
        <f>AR33+SUMIF(AU44:AU53,設定!B18,AT44:AU53)+SUMIF(AU38,設定!B18,AT38:AU38)+SUMIF(AU40,設定!B18,AT40:AU40)-SUMIF(AU37,設定!B18,AT37:AU37)-SUMIF(AU39,設定!B18,AT39:AU39)-SUMIF(AU56:AU125,設定!B18,AT56:AT125)</f>
        <v>0</v>
      </c>
      <c r="AU33" s="355"/>
      <c r="AV33" s="354">
        <f>AT33+SUMIF(AW44:AW53,設定!B18,AV44:AW53)+SUMIF(AW38,設定!B18,AV38:AW38)+SUMIF(AW40,設定!B18,AV40:AW40)-SUMIF(AW37,設定!B18,AV37:AW37)-SUMIF(AW39,設定!B18,AV39:AW39)-SUMIF(AW56:AW125,設定!B18,AV56:AV125)</f>
        <v>0</v>
      </c>
      <c r="AW33" s="355"/>
      <c r="AX33" s="354">
        <f>AV33+SUMIF(AY44:AY53,設定!B18,AX44:AY53)+SUMIF(AY38,設定!B18,AX38:AY38)+SUMIF(AY40,設定!B18,AX40:AY40)-SUMIF(AY37,設定!B18,AX37:AY37)-SUMIF(AY39,設定!B18,AX39:AY39)-SUMIF(AY56:AY125,設定!B18,AX56:AX125)</f>
        <v>0</v>
      </c>
      <c r="AY33" s="355"/>
      <c r="AZ33" s="354">
        <f>AX33+SUMIF(BA44:BA53,設定!B18,AZ44:BA53)+SUMIF(BA38,設定!B18,AZ38:BA38)+SUMIF(BA40,設定!B18,AZ40:BA40)-SUMIF(BA37,設定!B18,AZ37:BA37)-SUMIF(BA39,設定!B18,AZ39:BA39)-SUMIF(BA56:BA125,設定!B18,AZ56:AZ125)</f>
        <v>0</v>
      </c>
      <c r="BA33" s="355"/>
      <c r="BB33" s="354">
        <f>AZ33+SUMIF(BC44:BC53,設定!B18,BB44:BC53)+SUMIF(BC38,設定!B18,BB38:BC38)+SUMIF(BC40,設定!B18,BB40:BC40)-SUMIF(BC37,設定!B18,BB37:BC37)-SUMIF(BC39,設定!B18,BB39:BC39)-SUMIF(BC56:BC125,設定!B18,BB56:BB125)</f>
        <v>0</v>
      </c>
      <c r="BC33" s="355"/>
      <c r="BD33" s="354">
        <f>BB33+SUMIF(BE44:BE53,設定!B18,BD44:BE53)+SUMIF(BE38,設定!B18,BD38:BE38)+SUMIF(BE40,設定!B18,BD40:BE40)-SUMIF(BE37,設定!B18,BD37:BE37)-SUMIF(BE39,設定!B18,BD39:BE39)-SUMIF(BE56:BE125,設定!B18,BD56:BE125)</f>
        <v>0</v>
      </c>
      <c r="BE33" s="355"/>
      <c r="BF33" s="354">
        <f>BD33+SUMIF(BG44:BG53,設定!B18,BF44:BG53)+SUMIF(BG38,設定!B18,BF38:BG38)+SUMIF(BG40,設定!B18,BF40:BG40)-SUMIF(BG37,設定!B18,BF37:BG37)-SUMIF(BG39,設定!B18,BF39:BG39)-SUMIF(BG56:BG125,設定!B18,BF56:BF125)</f>
        <v>0</v>
      </c>
      <c r="BG33" s="355"/>
      <c r="BH33" s="354">
        <f>BF33+SUMIF(BI44:BI53,設定!B18,BH44:BI53)+SUMIF(BI38,設定!B18,BH38:BI38)+SUMIF(BI40,設定!B18,BH40:BI40)-SUMIF(BI37,設定!B18,BH37:BI37)-SUMIF(BI39,設定!B18,BH39:BI39)-SUMIF(BI56:BI125,設定!B18,BH56:BH125)</f>
        <v>0</v>
      </c>
      <c r="BI33" s="355"/>
      <c r="BJ33" s="354">
        <f>BH33+SUMIF(BK44:BK53,設定!B18,BJ44:BK53)+SUMIF(BK38,設定!B18,BJ38:BK38)+SUMIF(BK40,設定!B18,BJ40:BK40)-SUMIF(BK37,設定!B18,BJ37:BK37)-SUMIF(BK39,設定!B18,BJ39:BK39)-SUMIF(BK56:BK125,設定!B18,BJ56:BJ125)</f>
        <v>0</v>
      </c>
      <c r="BK33" s="355"/>
      <c r="BL33" s="354">
        <f>BJ33+SUMIF(BM44:BM53,設定!B18,BL44:BM53)+SUMIF(BM38,設定!B18,BL38:BM38)+SUMIF(BM40,設定!B18,BL40:BM40)-SUMIF(BM37,設定!B18,BL37:BM37)-SUMIF(BM39,設定!B18,BL39:BM39)-SUMIF(BM56:BM125,設定!B18,BL56:BL125)</f>
        <v>0</v>
      </c>
      <c r="BM33" s="356"/>
    </row>
    <row r="34" spans="1:65" s="98" customFormat="1" ht="18.75" customHeight="1">
      <c r="B34" s="364"/>
      <c r="C34" s="210">
        <f>設定!B19</f>
        <v>0</v>
      </c>
      <c r="D34" s="350">
        <f>'2月'!BH34+SUMIF(E44:E53,設定!B19,D44:E53)+SUMIF(E38,設定!B19,D38:E38)+SUMIF(E40,設定!B19,D40:E40)-SUMIF(E37,設定!B19,D37:E37)-SUMIF(E39,設定!B19,D39:E39)-SUMIF(E56:E125,設定!B19,D56:D125)</f>
        <v>0</v>
      </c>
      <c r="E34" s="351"/>
      <c r="F34" s="350">
        <f>D34+SUMIF(G44:G53,設定!B19,F44:G53)+SUMIF(G38,設定!B19,F38:G38)+SUMIF(G40,設定!B19,F40:G40)-SUMIF(G37,設定!B19,F37:G37)-SUMIF(G39,設定!B19,F39:G39)-SUMIF(G56:G125,設定!B19,F56:F125)</f>
        <v>0</v>
      </c>
      <c r="G34" s="351"/>
      <c r="H34" s="350">
        <f>F34+SUMIF(I44:I53,設定!B19,H44:I53)+SUMIF(I38,設定!B19,H38:I38)+SUMIF(I40,設定!B19,H40:I40)-SUMIF(I37,設定!B19,H37:I37)-SUMIF(I39,設定!B19,H39:I39)-SUMIF(I56:I125,設定!B19,H56:H125)</f>
        <v>0</v>
      </c>
      <c r="I34" s="351"/>
      <c r="J34" s="350">
        <f>H34+SUMIF(K44:K53,設定!B19,J44:K53)+SUMIF(K38,設定!B19,J38:K38)+SUMIF(K40,設定!B19,J40:K40)-SUMIF(K37,設定!B19,J37:K37)-SUMIF(K39,設定!B19,J39:K39)-SUMIF(K56:K125,設定!B19,J56:J125)</f>
        <v>0</v>
      </c>
      <c r="K34" s="351"/>
      <c r="L34" s="350">
        <f>J34+SUMIF(M44:M53,設定!B19,L44:M53)+SUMIF(M38,設定!B19,L38:M38)+SUMIF(M40,設定!B19,L40:M40)-SUMIF(M37,設定!B19,L37:M37)-SUMIF(M39,設定!B19,L39:M39)-SUMIF(M56:M125,設定!B19,L56:L125)</f>
        <v>0</v>
      </c>
      <c r="M34" s="351"/>
      <c r="N34" s="350">
        <f>L34+SUMIF(O44:O53,設定!B19,N44:O53)+SUMIF(O38,設定!B19,N38:O38)+SUMIF(O40,設定!B19,N40:O40)-SUMIF(O37,設定!B19,N37:O37)-SUMIF(O39,設定!B19,N39:O39)-SUMIF(O56:O125,設定!B19,N56:N125)</f>
        <v>0</v>
      </c>
      <c r="O34" s="351"/>
      <c r="P34" s="350">
        <f>N34+SUMIF(Q44:Q53,設定!B19,P44:Q53)+SUMIF(Q38,設定!B19,P38:Q38)+SUMIF(Q40,設定!B19,P40:Q40)-SUMIF(Q37,設定!B19,P37:Q37)-SUMIF(Q39,設定!B19,P39:Q39)-SUMIF(Q56:Q125,設定!B19,P56:P125)</f>
        <v>0</v>
      </c>
      <c r="Q34" s="351"/>
      <c r="R34" s="350">
        <f>P34+SUMIF(S44:S53,設定!B19,R44:S53)+SUMIF(S38,設定!B19,R38:S38)+SUMIF(S40,設定!B19,R40:S40)-SUMIF(S37,設定!B19,R37:S37)-SUMIF(S39,設定!B19,R39:S39)-SUMIF(S56:S125,設定!B19,R56:R125)</f>
        <v>0</v>
      </c>
      <c r="S34" s="351"/>
      <c r="T34" s="350">
        <f>R34+SUMIF(U44:U53,設定!B19,T44:U53)+SUMIF(U38,設定!B19,T38:U38)+SUMIF(U40,設定!B19,T40:U40)-SUMIF(U37,設定!B19,T37:U37)-SUMIF(U39,設定!B19,T39:U39)-SUMIF(U56:U125,設定!B19,T56:T125)</f>
        <v>0</v>
      </c>
      <c r="U34" s="351"/>
      <c r="V34" s="350">
        <f>T34+SUMIF(W44:W53,設定!B19,V44:W53)+SUMIF(W38,設定!B19,V38:W38)+SUMIF(W40,設定!B19,V40:W40)-SUMIF(W37,設定!B19,V37:W37)-SUMIF(W39,設定!B19,V39:W39)-SUMIF(W56:W125,設定!B19,V56:V125)</f>
        <v>0</v>
      </c>
      <c r="W34" s="351"/>
      <c r="X34" s="350">
        <f>V34+SUMIF(Y44:Y53,設定!B19,X44:Y53)+SUMIF(Y38,設定!B19,X38:Y38)+SUMIF(Y40,設定!B19,X40:Y40)-SUMIF(Y37,設定!B19,X37:Y37)-SUMIF(Y39,設定!B19,X39:Y39)-SUMIF(Y56:Y125,設定!B19,X56:X125)</f>
        <v>0</v>
      </c>
      <c r="Y34" s="351"/>
      <c r="Z34" s="350">
        <f>X34+SUMIF(AA44:AA53,設定!B19,Z44:AA53)+SUMIF(AA38,設定!B19,Z38:AA38)+SUMIF(AA40,設定!B19,Z40:AA40)-SUMIF(AA37,設定!B19,Z37:AA37)-SUMIF(AA39,設定!B19,Z39:AA39)-SUMIF(AA56:AA125,設定!B19,Z56:Z125)</f>
        <v>0</v>
      </c>
      <c r="AA34" s="351"/>
      <c r="AB34" s="350">
        <f>Z34+SUMIF(AC44:AC53,設定!B19,AB44:AC53)+SUMIF(AC38,設定!B19,AB38:AC38)+SUMIF(AC40,設定!B19,AB40:AC40)-SUMIF(AC37,設定!B19,AB37:AC37)-SUMIF(AC39,設定!B19,AB39:AC39)-SUMIF(AC56:AC125,設定!B19,AB56:AB125)</f>
        <v>0</v>
      </c>
      <c r="AC34" s="351"/>
      <c r="AD34" s="350">
        <f>AB34+SUMIF(AE44:AE53,設定!B19,AD44:AE53)+SUMIF(AE38,設定!B19,AD38:AE38)+SUMIF(AE40,設定!B19,AD40:AE40)-SUMIF(AE37,設定!B19,AD37:AE37)-SUMIF(AE39,設定!B19,AD39:AE39)-SUMIF(AE56:AE125,設定!B19,AD56:AE125)</f>
        <v>0</v>
      </c>
      <c r="AE34" s="351"/>
      <c r="AF34" s="350">
        <f>AD34+SUMIF(AG44:AG53,設定!B19,AF44:AG53)+SUMIF(AG38,設定!B19,AF38:AG38)+SUMIF(AG40,設定!B19,AF40:AG40)-SUMIF(AG37,設定!B19,AF37:AG37)-SUMIF(AG39,設定!B19,AF39:AG39)-SUMIF(AG56:AG125,設定!B19,AF56:AF125)</f>
        <v>0</v>
      </c>
      <c r="AG34" s="351"/>
      <c r="AH34" s="350">
        <f>AF34+SUMIF(AI44:AI53,設定!B19,AH44:AI53)+SUMIF(AI38,設定!B19,AH38:AI38)+SUMIF(AI40,設定!B19,AH40:AI40)-SUMIF(AI37,設定!B19,AH37:AI37)-SUMIF(AI39,設定!B19,AH39:AI39)-SUMIF(AI56:AI125,設定!B19,AH56:AH125)</f>
        <v>0</v>
      </c>
      <c r="AI34" s="351"/>
      <c r="AJ34" s="350">
        <f>AH34+SUMIF(AK44:AK53,設定!B19,AJ44:AK53)+SUMIF(AK38,設定!B19,AJ38:AK38)+SUMIF(AK40,設定!B19,AJ40:AK40)-SUMIF(AK37,設定!B19,AJ37:AK37)-SUMIF(AK39,設定!B19,AJ39:AK39)-SUMIF(AK56:AK125,設定!B19,AJ56:AJ125)</f>
        <v>0</v>
      </c>
      <c r="AK34" s="351"/>
      <c r="AL34" s="350">
        <f>AJ34+SUMIF(AM44:AM53,設定!B19,AL44:AM53)+SUMIF(AM38,設定!B19,AL38:AM38)+SUMIF(AM40,設定!B19,AL40:AM40)-SUMIF(AM37,設定!B19,AL37:AM37)-SUMIF(AM39,設定!B19,AL39:AM39)-SUMIF(AM56:AM125,設定!B19,AL56:AL125)</f>
        <v>0</v>
      </c>
      <c r="AM34" s="351"/>
      <c r="AN34" s="350">
        <f>AL34+SUMIF(AO44:AO53,設定!B19,AN44:AO53)+SUMIF(AO38,設定!B19,AN38:AO38)+SUMIF(AO40,設定!B19,AN40:AO40)-SUMIF(AO37,設定!B19,AN37:AO37)-SUMIF(AO39,設定!B19,AN39:AO39)-SUMIF(AO56:AO125,設定!B19,AN56:AN125)</f>
        <v>0</v>
      </c>
      <c r="AO34" s="351"/>
      <c r="AP34" s="350">
        <f>AN34+SUMIF(AQ44:AQ53,設定!B19,AP44:AQ53)+SUMIF(AQ38,設定!B19,AP38:AQ38)+SUMIF(AQ40,設定!B19,AP40:AQ40)-SUMIF(AQ37,設定!B19,AP37:AQ37)-SUMIF(AQ39,設定!B19,AP39:AQ39)-SUMIF(AQ56:AQ125,設定!B19,AP56:AP125)</f>
        <v>0</v>
      </c>
      <c r="AQ34" s="351"/>
      <c r="AR34" s="350">
        <f>AP34+SUMIF(AS44:AS53,設定!B19,AR44:AS53)+SUMIF(AS38,設定!B19,AR38:AS38)+SUMIF(AS40,設定!B19,AR40:AS40)-SUMIF(AS37,設定!B19,AR37:AS37)-SUMIF(AS39,設定!B19,AR39:AS39)-SUMIF(AS56:AS125,設定!B19,AR56:AR125)</f>
        <v>0</v>
      </c>
      <c r="AS34" s="351"/>
      <c r="AT34" s="350">
        <f>AR34+SUMIF(AU44:AU53,設定!B19,AT44:AU53)+SUMIF(AU38,設定!B19,AT38:AU38)+SUMIF(AU40,設定!B19,AT40:AU40)-SUMIF(AU37,設定!B19,AT37:AU37)-SUMIF(AU39,設定!B19,AT39:AU39)-SUMIF(AU56:AU125,設定!B19,AT56:AT125)</f>
        <v>0</v>
      </c>
      <c r="AU34" s="351"/>
      <c r="AV34" s="350">
        <f>AT34+SUMIF(AW44:AW53,設定!B19,AV44:AW53)+SUMIF(AW38,設定!B19,AV38:AW38)+SUMIF(AW40,設定!B19,AV40:AW40)-SUMIF(AW37,設定!B19,AV37:AW37)-SUMIF(AW39,設定!B19,AV39:AW39)-SUMIF(AW56:AW125,設定!B19,AV56:AV125)</f>
        <v>0</v>
      </c>
      <c r="AW34" s="351"/>
      <c r="AX34" s="350">
        <f>AV34+SUMIF(AY44:AY53,設定!B19,AX44:AY53)+SUMIF(AY38,設定!B19,AX38:AY38)+SUMIF(AY40,設定!B19,AX40:AY40)-SUMIF(AY37,設定!B19,AX37:AY37)-SUMIF(AY39,設定!B19,AX39:AY39)-SUMIF(AY56:AY125,設定!B19,AX56:AX125)</f>
        <v>0</v>
      </c>
      <c r="AY34" s="351"/>
      <c r="AZ34" s="350">
        <f>AX34+SUMIF(BA44:BA53,設定!B19,AZ44:BA53)+SUMIF(BA38,設定!B19,AZ38:BA38)+SUMIF(BA40,設定!B19,AZ40:BA40)-SUMIF(BA37,設定!B19,AZ37:BA37)-SUMIF(BA39,設定!B19,AZ39:BA39)-SUMIF(BA56:BA125,設定!B19,AZ56:AZ125)</f>
        <v>0</v>
      </c>
      <c r="BA34" s="351"/>
      <c r="BB34" s="350">
        <f>AZ34+SUMIF(BC44:BC53,設定!B19,BB44:BC53)+SUMIF(BC38,設定!B19,BB38:BC38)+SUMIF(BC40,設定!B19,BB40:BC40)-SUMIF(BC37,設定!B19,BB37:BC37)-SUMIF(BC39,設定!B19,BB39:BC39)-SUMIF(BC56:BC125,設定!B19,BB56:BB125)</f>
        <v>0</v>
      </c>
      <c r="BC34" s="351"/>
      <c r="BD34" s="350">
        <f>BB34+SUMIF(BE44:BE53,設定!B19,BD44:BE53)+SUMIF(BE38,設定!B19,BD38:BE38)+SUMIF(BE40,設定!B19,BD40:BE40)-SUMIF(BE37,設定!B19,BD37:BE37)-SUMIF(BE39,設定!B19,BD39:BE39)-SUMIF(BE56:BE125,設定!B19,BD56:BE125)</f>
        <v>0</v>
      </c>
      <c r="BE34" s="351"/>
      <c r="BF34" s="350">
        <f>BD34+SUMIF(BG44:BG53,設定!B19,BF44:BG53)+SUMIF(BG38,設定!B19,BF38:BG38)+SUMIF(BG40,設定!B19,BF40:BG40)-SUMIF(BG37,設定!B19,BF37:BG37)-SUMIF(BG39,設定!B19,BF39:BG39)-SUMIF(BG56:BG125,設定!B19,BF56:BF125)</f>
        <v>0</v>
      </c>
      <c r="BG34" s="351"/>
      <c r="BH34" s="350">
        <f>BF34+SUMIF(BI44:BI53,設定!B19,BH44:BI53)+SUMIF(BI38,設定!B19,BH38:BI38)+SUMIF(BI40,設定!B19,BH40:BI40)-SUMIF(BI37,設定!B19,BH37:BI37)-SUMIF(BI39,設定!B19,BH39:BI39)-SUMIF(BI56:BI125,設定!B19,BH56:BH125)</f>
        <v>0</v>
      </c>
      <c r="BI34" s="351"/>
      <c r="BJ34" s="350">
        <f>BH34+SUMIF(BK44:BK53,設定!B19,BJ44:BK53)+SUMIF(BK38,設定!B19,BJ38:BK38)+SUMIF(BK40,設定!B19,BJ40:BK40)-SUMIF(BK37,設定!B19,BJ37:BK37)-SUMIF(BK39,設定!B19,BJ39:BK39)-SUMIF(BK56:BK125,設定!B19,BJ56:BJ125)</f>
        <v>0</v>
      </c>
      <c r="BK34" s="351"/>
      <c r="BL34" s="350">
        <f>BJ34+SUMIF(BM44:BM53,設定!B19,BL44:BM53)+SUMIF(BM38,設定!B19,BL38:BM38)+SUMIF(BM40,設定!B19,BL40:BM40)-SUMIF(BM37,設定!B19,BL37:BM37)-SUMIF(BM39,設定!B19,BL39:BM39)-SUMIF(BM56:BM125,設定!B19,BL56:BL125)</f>
        <v>0</v>
      </c>
      <c r="BM34" s="352"/>
    </row>
    <row r="35" spans="1:65" s="98" customFormat="1" ht="18.75" customHeight="1" thickBot="1">
      <c r="B35" s="365"/>
      <c r="C35" s="211" t="s">
        <v>81</v>
      </c>
      <c r="D35" s="348">
        <f>SUM(D20:E34)</f>
        <v>0</v>
      </c>
      <c r="E35" s="349"/>
      <c r="F35" s="348">
        <f>SUM(F20:G34)</f>
        <v>0</v>
      </c>
      <c r="G35" s="349"/>
      <c r="H35" s="348">
        <f>SUM(H20:I34)</f>
        <v>0</v>
      </c>
      <c r="I35" s="349"/>
      <c r="J35" s="348">
        <f t="shared" ref="J35" si="124">SUM(J20:K34)</f>
        <v>0</v>
      </c>
      <c r="K35" s="349"/>
      <c r="L35" s="348">
        <f t="shared" ref="L35" si="125">SUM(L20:M34)</f>
        <v>0</v>
      </c>
      <c r="M35" s="349"/>
      <c r="N35" s="348">
        <f t="shared" ref="N35" si="126">SUM(N20:O34)</f>
        <v>0</v>
      </c>
      <c r="O35" s="349"/>
      <c r="P35" s="348">
        <f t="shared" ref="P35" si="127">SUM(P20:Q34)</f>
        <v>0</v>
      </c>
      <c r="Q35" s="349"/>
      <c r="R35" s="348">
        <f t="shared" ref="R35" si="128">SUM(R20:S34)</f>
        <v>0</v>
      </c>
      <c r="S35" s="349"/>
      <c r="T35" s="348">
        <f t="shared" ref="T35" si="129">SUM(T20:U34)</f>
        <v>0</v>
      </c>
      <c r="U35" s="349"/>
      <c r="V35" s="348">
        <f t="shared" ref="V35" si="130">SUM(V20:W34)</f>
        <v>0</v>
      </c>
      <c r="W35" s="349"/>
      <c r="X35" s="348">
        <f t="shared" ref="X35" si="131">SUM(X20:Y34)</f>
        <v>0</v>
      </c>
      <c r="Y35" s="349"/>
      <c r="Z35" s="348">
        <f t="shared" ref="Z35" si="132">SUM(Z20:AA34)</f>
        <v>0</v>
      </c>
      <c r="AA35" s="349"/>
      <c r="AB35" s="348">
        <f t="shared" ref="AB35" si="133">SUM(AB20:AC34)</f>
        <v>0</v>
      </c>
      <c r="AC35" s="349"/>
      <c r="AD35" s="348">
        <f t="shared" ref="AD35" si="134">SUM(AD20:AE34)</f>
        <v>0</v>
      </c>
      <c r="AE35" s="349"/>
      <c r="AF35" s="348">
        <f t="shared" ref="AF35" si="135">SUM(AF20:AG34)</f>
        <v>0</v>
      </c>
      <c r="AG35" s="349"/>
      <c r="AH35" s="348">
        <f t="shared" ref="AH35" si="136">SUM(AH20:AI34)</f>
        <v>0</v>
      </c>
      <c r="AI35" s="349"/>
      <c r="AJ35" s="348">
        <f t="shared" ref="AJ35" si="137">SUM(AJ20:AK34)</f>
        <v>0</v>
      </c>
      <c r="AK35" s="349"/>
      <c r="AL35" s="348">
        <f t="shared" ref="AL35" si="138">SUM(AL20:AM34)</f>
        <v>0</v>
      </c>
      <c r="AM35" s="349"/>
      <c r="AN35" s="348">
        <f t="shared" ref="AN35" si="139">SUM(AN20:AO34)</f>
        <v>0</v>
      </c>
      <c r="AO35" s="349"/>
      <c r="AP35" s="348">
        <f t="shared" ref="AP35" si="140">SUM(AP20:AQ34)</f>
        <v>0</v>
      </c>
      <c r="AQ35" s="349"/>
      <c r="AR35" s="348">
        <f t="shared" ref="AR35" si="141">SUM(AR20:AS34)</f>
        <v>0</v>
      </c>
      <c r="AS35" s="349"/>
      <c r="AT35" s="348">
        <f t="shared" ref="AT35" si="142">SUM(AT20:AU34)</f>
        <v>0</v>
      </c>
      <c r="AU35" s="349"/>
      <c r="AV35" s="348">
        <f t="shared" ref="AV35" si="143">SUM(AV20:AW34)</f>
        <v>0</v>
      </c>
      <c r="AW35" s="349"/>
      <c r="AX35" s="348">
        <f t="shared" ref="AX35" si="144">SUM(AX20:AY34)</f>
        <v>0</v>
      </c>
      <c r="AY35" s="349"/>
      <c r="AZ35" s="348">
        <f t="shared" ref="AZ35" si="145">SUM(AZ20:BA34)</f>
        <v>0</v>
      </c>
      <c r="BA35" s="349"/>
      <c r="BB35" s="348">
        <f t="shared" ref="BB35" si="146">SUM(BB20:BC34)</f>
        <v>0</v>
      </c>
      <c r="BC35" s="349"/>
      <c r="BD35" s="348">
        <f t="shared" ref="BD35" si="147">SUM(BD20:BE34)</f>
        <v>0</v>
      </c>
      <c r="BE35" s="349"/>
      <c r="BF35" s="348">
        <f t="shared" ref="BF35" si="148">SUM(BF20:BG34)</f>
        <v>0</v>
      </c>
      <c r="BG35" s="349"/>
      <c r="BH35" s="348">
        <f t="shared" ref="BH35" si="149">SUM(BH20:BI34)</f>
        <v>0</v>
      </c>
      <c r="BI35" s="349"/>
      <c r="BJ35" s="348">
        <f t="shared" ref="BJ35" si="150">SUM(BJ20:BK34)</f>
        <v>0</v>
      </c>
      <c r="BK35" s="349"/>
      <c r="BL35" s="348">
        <f t="shared" ref="BL35" si="151">SUM(BL20:BM34)</f>
        <v>0</v>
      </c>
      <c r="BM35" s="353"/>
    </row>
    <row r="36" spans="1:65" s="98" customFormat="1" ht="18.75" customHeight="1" thickTop="1" thickBot="1">
      <c r="C36" s="195">
        <v>1</v>
      </c>
      <c r="D36" s="129"/>
      <c r="E36" s="159"/>
      <c r="F36" s="129"/>
      <c r="G36" s="129"/>
      <c r="H36" s="129"/>
      <c r="I36" s="129"/>
      <c r="J36" s="129"/>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BK36" s="150"/>
      <c r="BL36" s="150"/>
      <c r="BM36" s="150"/>
    </row>
    <row r="37" spans="1:65" s="98" customFormat="1" ht="18.75" customHeight="1" thickTop="1">
      <c r="B37" s="345" t="s">
        <v>84</v>
      </c>
      <c r="C37" s="145" t="s">
        <v>85</v>
      </c>
      <c r="D37" s="146"/>
      <c r="E37" s="163"/>
      <c r="F37" s="146"/>
      <c r="G37" s="163"/>
      <c r="H37" s="146"/>
      <c r="I37" s="163"/>
      <c r="J37" s="146"/>
      <c r="K37" s="163"/>
      <c r="L37" s="146"/>
      <c r="M37" s="163"/>
      <c r="N37" s="146"/>
      <c r="O37" s="163"/>
      <c r="P37" s="146"/>
      <c r="Q37" s="163"/>
      <c r="R37" s="146"/>
      <c r="S37" s="163"/>
      <c r="T37" s="146"/>
      <c r="U37" s="163"/>
      <c r="V37" s="146"/>
      <c r="W37" s="163"/>
      <c r="X37" s="146"/>
      <c r="Y37" s="163"/>
      <c r="Z37" s="146"/>
      <c r="AA37" s="163"/>
      <c r="AB37" s="146"/>
      <c r="AC37" s="163"/>
      <c r="AD37" s="146"/>
      <c r="AE37" s="163"/>
      <c r="AF37" s="146"/>
      <c r="AG37" s="163"/>
      <c r="AH37" s="146"/>
      <c r="AI37" s="163"/>
      <c r="AJ37" s="146"/>
      <c r="AK37" s="163"/>
      <c r="AL37" s="146"/>
      <c r="AM37" s="163"/>
      <c r="AN37" s="146"/>
      <c r="AO37" s="163"/>
      <c r="AP37" s="146"/>
      <c r="AQ37" s="163"/>
      <c r="AR37" s="146"/>
      <c r="AS37" s="163"/>
      <c r="AT37" s="146"/>
      <c r="AU37" s="163"/>
      <c r="AV37" s="146"/>
      <c r="AW37" s="163"/>
      <c r="AX37" s="146"/>
      <c r="AY37" s="163"/>
      <c r="AZ37" s="146"/>
      <c r="BA37" s="163"/>
      <c r="BB37" s="146"/>
      <c r="BC37" s="163"/>
      <c r="BD37" s="146"/>
      <c r="BE37" s="163"/>
      <c r="BF37" s="146"/>
      <c r="BG37" s="163"/>
      <c r="BH37" s="146"/>
      <c r="BI37" s="163"/>
      <c r="BJ37" s="146"/>
      <c r="BK37" s="163"/>
      <c r="BL37" s="146"/>
      <c r="BM37" s="260"/>
    </row>
    <row r="38" spans="1:65" s="98" customFormat="1" ht="18.75" customHeight="1" thickBot="1">
      <c r="B38" s="346"/>
      <c r="C38" s="186" t="s">
        <v>86</v>
      </c>
      <c r="D38" s="185"/>
      <c r="E38" s="187"/>
      <c r="F38" s="185"/>
      <c r="G38" s="187"/>
      <c r="H38" s="185"/>
      <c r="I38" s="187"/>
      <c r="J38" s="185"/>
      <c r="K38" s="187"/>
      <c r="L38" s="185"/>
      <c r="M38" s="187"/>
      <c r="N38" s="185"/>
      <c r="O38" s="187"/>
      <c r="P38" s="185"/>
      <c r="Q38" s="187"/>
      <c r="R38" s="185"/>
      <c r="S38" s="187"/>
      <c r="T38" s="185"/>
      <c r="U38" s="187"/>
      <c r="V38" s="185"/>
      <c r="W38" s="187"/>
      <c r="X38" s="185"/>
      <c r="Y38" s="187"/>
      <c r="Z38" s="185"/>
      <c r="AA38" s="187"/>
      <c r="AB38" s="185"/>
      <c r="AC38" s="187"/>
      <c r="AD38" s="185"/>
      <c r="AE38" s="187"/>
      <c r="AF38" s="185"/>
      <c r="AG38" s="187"/>
      <c r="AH38" s="185"/>
      <c r="AI38" s="187"/>
      <c r="AJ38" s="185"/>
      <c r="AK38" s="187"/>
      <c r="AL38" s="185"/>
      <c r="AM38" s="187"/>
      <c r="AN38" s="185"/>
      <c r="AO38" s="187"/>
      <c r="AP38" s="185"/>
      <c r="AQ38" s="187"/>
      <c r="AR38" s="185"/>
      <c r="AS38" s="187"/>
      <c r="AT38" s="185"/>
      <c r="AU38" s="187"/>
      <c r="AV38" s="185"/>
      <c r="AW38" s="187"/>
      <c r="AX38" s="185"/>
      <c r="AY38" s="187"/>
      <c r="AZ38" s="185"/>
      <c r="BA38" s="187"/>
      <c r="BB38" s="185"/>
      <c r="BC38" s="187"/>
      <c r="BD38" s="185"/>
      <c r="BE38" s="187"/>
      <c r="BF38" s="185"/>
      <c r="BG38" s="187"/>
      <c r="BH38" s="185"/>
      <c r="BI38" s="187"/>
      <c r="BJ38" s="185"/>
      <c r="BK38" s="187"/>
      <c r="BL38" s="185"/>
      <c r="BM38" s="261"/>
    </row>
    <row r="39" spans="1:65" s="98" customFormat="1" ht="18.75" customHeight="1" thickTop="1">
      <c r="B39" s="346"/>
      <c r="C39" s="115" t="s">
        <v>85</v>
      </c>
      <c r="D39" s="149"/>
      <c r="E39" s="164"/>
      <c r="F39" s="149"/>
      <c r="G39" s="164"/>
      <c r="H39" s="149"/>
      <c r="I39" s="164"/>
      <c r="J39" s="149"/>
      <c r="K39" s="164"/>
      <c r="L39" s="149"/>
      <c r="M39" s="164"/>
      <c r="N39" s="149"/>
      <c r="O39" s="164"/>
      <c r="P39" s="149"/>
      <c r="Q39" s="164"/>
      <c r="R39" s="149"/>
      <c r="S39" s="164"/>
      <c r="T39" s="149"/>
      <c r="U39" s="164"/>
      <c r="V39" s="149"/>
      <c r="W39" s="164"/>
      <c r="X39" s="149"/>
      <c r="Y39" s="164"/>
      <c r="Z39" s="149"/>
      <c r="AA39" s="164"/>
      <c r="AB39" s="149"/>
      <c r="AC39" s="164"/>
      <c r="AD39" s="149"/>
      <c r="AE39" s="164"/>
      <c r="AF39" s="149"/>
      <c r="AG39" s="164"/>
      <c r="AH39" s="149"/>
      <c r="AI39" s="164"/>
      <c r="AJ39" s="149"/>
      <c r="AK39" s="164"/>
      <c r="AL39" s="149"/>
      <c r="AM39" s="164"/>
      <c r="AN39" s="149"/>
      <c r="AO39" s="164"/>
      <c r="AP39" s="149"/>
      <c r="AQ39" s="164"/>
      <c r="AR39" s="149"/>
      <c r="AS39" s="164"/>
      <c r="AT39" s="149"/>
      <c r="AU39" s="164"/>
      <c r="AV39" s="149"/>
      <c r="AW39" s="164"/>
      <c r="AX39" s="149"/>
      <c r="AY39" s="164"/>
      <c r="AZ39" s="149"/>
      <c r="BA39" s="164"/>
      <c r="BB39" s="149"/>
      <c r="BC39" s="164"/>
      <c r="BD39" s="149"/>
      <c r="BE39" s="164"/>
      <c r="BF39" s="149"/>
      <c r="BG39" s="164"/>
      <c r="BH39" s="149"/>
      <c r="BI39" s="164"/>
      <c r="BJ39" s="149"/>
      <c r="BK39" s="164"/>
      <c r="BL39" s="149"/>
      <c r="BM39" s="262"/>
    </row>
    <row r="40" spans="1:65" s="98" customFormat="1" ht="18.75" customHeight="1" thickBot="1">
      <c r="B40" s="347"/>
      <c r="C40" s="188" t="s">
        <v>86</v>
      </c>
      <c r="D40" s="189"/>
      <c r="E40" s="190"/>
      <c r="F40" s="189"/>
      <c r="G40" s="190"/>
      <c r="H40" s="189"/>
      <c r="I40" s="190"/>
      <c r="J40" s="189"/>
      <c r="K40" s="190"/>
      <c r="L40" s="189"/>
      <c r="M40" s="190"/>
      <c r="N40" s="189"/>
      <c r="O40" s="190"/>
      <c r="P40" s="189"/>
      <c r="Q40" s="190"/>
      <c r="R40" s="189"/>
      <c r="S40" s="190"/>
      <c r="T40" s="189"/>
      <c r="U40" s="190"/>
      <c r="V40" s="189"/>
      <c r="W40" s="190"/>
      <c r="X40" s="189"/>
      <c r="Y40" s="190"/>
      <c r="Z40" s="189"/>
      <c r="AA40" s="190"/>
      <c r="AB40" s="189"/>
      <c r="AC40" s="190"/>
      <c r="AD40" s="189"/>
      <c r="AE40" s="190"/>
      <c r="AF40" s="189"/>
      <c r="AG40" s="190"/>
      <c r="AH40" s="189"/>
      <c r="AI40" s="190"/>
      <c r="AJ40" s="189"/>
      <c r="AK40" s="190"/>
      <c r="AL40" s="189"/>
      <c r="AM40" s="190"/>
      <c r="AN40" s="189"/>
      <c r="AO40" s="190"/>
      <c r="AP40" s="189"/>
      <c r="AQ40" s="190"/>
      <c r="AR40" s="189"/>
      <c r="AS40" s="190"/>
      <c r="AT40" s="189"/>
      <c r="AU40" s="190"/>
      <c r="AV40" s="189"/>
      <c r="AW40" s="190"/>
      <c r="AX40" s="189"/>
      <c r="AY40" s="190"/>
      <c r="AZ40" s="189"/>
      <c r="BA40" s="190"/>
      <c r="BB40" s="189"/>
      <c r="BC40" s="190"/>
      <c r="BD40" s="189"/>
      <c r="BE40" s="190"/>
      <c r="BF40" s="189"/>
      <c r="BG40" s="190"/>
      <c r="BH40" s="189"/>
      <c r="BI40" s="190"/>
      <c r="BJ40" s="189"/>
      <c r="BK40" s="190"/>
      <c r="BL40" s="189"/>
      <c r="BM40" s="263"/>
    </row>
    <row r="41" spans="1:65" s="165" customFormat="1" ht="29.25" customHeight="1" thickTop="1" thickBot="1">
      <c r="C41" s="195">
        <v>1</v>
      </c>
      <c r="D41" s="167"/>
      <c r="E41" s="168"/>
      <c r="F41" s="167"/>
      <c r="G41" s="168"/>
      <c r="H41" s="167"/>
      <c r="I41" s="168"/>
      <c r="J41" s="167"/>
      <c r="K41" s="168"/>
      <c r="L41" s="167"/>
      <c r="M41" s="168"/>
      <c r="N41" s="167"/>
      <c r="O41" s="168"/>
      <c r="P41" s="167"/>
      <c r="Q41" s="168"/>
      <c r="R41" s="167"/>
      <c r="S41" s="168"/>
      <c r="T41" s="167"/>
      <c r="U41" s="168"/>
      <c r="V41" s="167"/>
      <c r="W41" s="168"/>
      <c r="X41" s="167"/>
      <c r="Y41" s="168"/>
      <c r="Z41" s="167"/>
      <c r="AA41" s="168"/>
      <c r="AB41" s="167"/>
      <c r="AC41" s="168"/>
      <c r="AD41" s="167"/>
      <c r="AE41" s="168"/>
      <c r="AF41" s="167"/>
      <c r="AG41" s="168"/>
      <c r="AH41" s="167"/>
      <c r="AI41" s="168"/>
      <c r="AJ41" s="167"/>
      <c r="AK41" s="168"/>
      <c r="AL41" s="167"/>
      <c r="AM41" s="168"/>
      <c r="AN41" s="167"/>
      <c r="AO41" s="168"/>
      <c r="AP41" s="167"/>
      <c r="AQ41" s="168"/>
      <c r="AR41" s="167"/>
      <c r="AS41" s="168"/>
      <c r="AT41" s="167"/>
      <c r="AU41" s="168"/>
      <c r="AV41" s="167"/>
      <c r="AW41" s="168"/>
      <c r="AX41" s="167"/>
      <c r="AY41" s="168"/>
      <c r="AZ41" s="167"/>
      <c r="BA41" s="168"/>
      <c r="BB41" s="167"/>
      <c r="BC41" s="168"/>
      <c r="BD41" s="167"/>
      <c r="BE41" s="168"/>
      <c r="BF41" s="167"/>
      <c r="BG41" s="168"/>
      <c r="BH41" s="167"/>
      <c r="BI41" s="168"/>
      <c r="BJ41" s="167"/>
      <c r="BK41" s="168"/>
      <c r="BL41" s="167"/>
      <c r="BM41" s="168"/>
    </row>
    <row r="42" spans="1:65" s="98" customFormat="1" ht="22" thickTop="1">
      <c r="A42" s="100"/>
      <c r="B42" s="183"/>
      <c r="C42" s="107" t="s">
        <v>82</v>
      </c>
      <c r="D42" s="342">
        <f>D18</f>
        <v>46082</v>
      </c>
      <c r="E42" s="343"/>
      <c r="F42" s="342">
        <f>F18</f>
        <v>46083</v>
      </c>
      <c r="G42" s="343"/>
      <c r="H42" s="342">
        <f>H18</f>
        <v>46084</v>
      </c>
      <c r="I42" s="343"/>
      <c r="J42" s="342">
        <f>J18</f>
        <v>46085</v>
      </c>
      <c r="K42" s="343"/>
      <c r="L42" s="342">
        <f>L18</f>
        <v>46086</v>
      </c>
      <c r="M42" s="343"/>
      <c r="N42" s="342">
        <f>N18</f>
        <v>46087</v>
      </c>
      <c r="O42" s="343"/>
      <c r="P42" s="342">
        <f>P18</f>
        <v>46088</v>
      </c>
      <c r="Q42" s="343"/>
      <c r="R42" s="342">
        <f>R18</f>
        <v>46089</v>
      </c>
      <c r="S42" s="343"/>
      <c r="T42" s="342">
        <f>T18</f>
        <v>46090</v>
      </c>
      <c r="U42" s="343"/>
      <c r="V42" s="342">
        <f>V18</f>
        <v>46091</v>
      </c>
      <c r="W42" s="343"/>
      <c r="X42" s="342">
        <f>X18</f>
        <v>46092</v>
      </c>
      <c r="Y42" s="343"/>
      <c r="Z42" s="342">
        <f>Z18</f>
        <v>46093</v>
      </c>
      <c r="AA42" s="343"/>
      <c r="AB42" s="342">
        <f>AB18</f>
        <v>46094</v>
      </c>
      <c r="AC42" s="343"/>
      <c r="AD42" s="342">
        <f>AD18</f>
        <v>46095</v>
      </c>
      <c r="AE42" s="343"/>
      <c r="AF42" s="342">
        <f>AF18</f>
        <v>46096</v>
      </c>
      <c r="AG42" s="343"/>
      <c r="AH42" s="342">
        <f>AH18</f>
        <v>46097</v>
      </c>
      <c r="AI42" s="343"/>
      <c r="AJ42" s="342">
        <f>AJ18</f>
        <v>46098</v>
      </c>
      <c r="AK42" s="343"/>
      <c r="AL42" s="342">
        <f>AL18</f>
        <v>46099</v>
      </c>
      <c r="AM42" s="343"/>
      <c r="AN42" s="342">
        <f>AN18</f>
        <v>46100</v>
      </c>
      <c r="AO42" s="343"/>
      <c r="AP42" s="342">
        <f>AP18</f>
        <v>46101</v>
      </c>
      <c r="AQ42" s="343"/>
      <c r="AR42" s="342">
        <f>AR18</f>
        <v>46102</v>
      </c>
      <c r="AS42" s="343"/>
      <c r="AT42" s="342">
        <f>AT18</f>
        <v>46103</v>
      </c>
      <c r="AU42" s="343"/>
      <c r="AV42" s="342">
        <f>AV18</f>
        <v>46104</v>
      </c>
      <c r="AW42" s="343"/>
      <c r="AX42" s="342">
        <f>AX18</f>
        <v>46105</v>
      </c>
      <c r="AY42" s="343"/>
      <c r="AZ42" s="342">
        <f>AZ18</f>
        <v>46106</v>
      </c>
      <c r="BA42" s="343"/>
      <c r="BB42" s="342">
        <f>BB18</f>
        <v>46107</v>
      </c>
      <c r="BC42" s="343"/>
      <c r="BD42" s="342">
        <f>BD18</f>
        <v>46108</v>
      </c>
      <c r="BE42" s="343"/>
      <c r="BF42" s="342">
        <f>BF18</f>
        <v>46109</v>
      </c>
      <c r="BG42" s="343"/>
      <c r="BH42" s="342">
        <f>BH18</f>
        <v>46110</v>
      </c>
      <c r="BI42" s="343"/>
      <c r="BJ42" s="342">
        <f>BJ18</f>
        <v>46111</v>
      </c>
      <c r="BK42" s="343"/>
      <c r="BL42" s="342">
        <f>BL18</f>
        <v>46112</v>
      </c>
      <c r="BM42" s="344"/>
    </row>
    <row r="43" spans="1:65" s="98" customFormat="1" ht="19" thickBot="1">
      <c r="A43" s="100"/>
      <c r="B43" s="184"/>
      <c r="C43" s="106" t="s">
        <v>83</v>
      </c>
      <c r="D43" s="339">
        <f>D42</f>
        <v>46082</v>
      </c>
      <c r="E43" s="341"/>
      <c r="F43" s="339">
        <f>F42</f>
        <v>46083</v>
      </c>
      <c r="G43" s="341"/>
      <c r="H43" s="339">
        <f>H42</f>
        <v>46084</v>
      </c>
      <c r="I43" s="341"/>
      <c r="J43" s="339">
        <f>J42</f>
        <v>46085</v>
      </c>
      <c r="K43" s="341"/>
      <c r="L43" s="339">
        <f>L42</f>
        <v>46086</v>
      </c>
      <c r="M43" s="341"/>
      <c r="N43" s="339">
        <f>N42</f>
        <v>46087</v>
      </c>
      <c r="O43" s="341"/>
      <c r="P43" s="339">
        <f>P42</f>
        <v>46088</v>
      </c>
      <c r="Q43" s="341"/>
      <c r="R43" s="339">
        <f>R42</f>
        <v>46089</v>
      </c>
      <c r="S43" s="341"/>
      <c r="T43" s="339">
        <f>T42</f>
        <v>46090</v>
      </c>
      <c r="U43" s="341"/>
      <c r="V43" s="339">
        <f>V42</f>
        <v>46091</v>
      </c>
      <c r="W43" s="341"/>
      <c r="X43" s="339">
        <f>X42</f>
        <v>46092</v>
      </c>
      <c r="Y43" s="341"/>
      <c r="Z43" s="339">
        <f>Z42</f>
        <v>46093</v>
      </c>
      <c r="AA43" s="341"/>
      <c r="AB43" s="339">
        <f>AB42</f>
        <v>46094</v>
      </c>
      <c r="AC43" s="341"/>
      <c r="AD43" s="339">
        <f>AD42</f>
        <v>46095</v>
      </c>
      <c r="AE43" s="341"/>
      <c r="AF43" s="339">
        <f>AF42</f>
        <v>46096</v>
      </c>
      <c r="AG43" s="341"/>
      <c r="AH43" s="339">
        <f>AH42</f>
        <v>46097</v>
      </c>
      <c r="AI43" s="341"/>
      <c r="AJ43" s="339">
        <f>AJ42</f>
        <v>46098</v>
      </c>
      <c r="AK43" s="341"/>
      <c r="AL43" s="339">
        <f>AL42</f>
        <v>46099</v>
      </c>
      <c r="AM43" s="341"/>
      <c r="AN43" s="339">
        <f>AN42</f>
        <v>46100</v>
      </c>
      <c r="AO43" s="341"/>
      <c r="AP43" s="339">
        <f>AP42</f>
        <v>46101</v>
      </c>
      <c r="AQ43" s="341"/>
      <c r="AR43" s="339">
        <f>AR42</f>
        <v>46102</v>
      </c>
      <c r="AS43" s="341"/>
      <c r="AT43" s="339">
        <f>AT42</f>
        <v>46103</v>
      </c>
      <c r="AU43" s="341"/>
      <c r="AV43" s="339">
        <f>AV42</f>
        <v>46104</v>
      </c>
      <c r="AW43" s="341"/>
      <c r="AX43" s="339">
        <f>AX42</f>
        <v>46105</v>
      </c>
      <c r="AY43" s="341"/>
      <c r="AZ43" s="339">
        <f>AZ42</f>
        <v>46106</v>
      </c>
      <c r="BA43" s="341"/>
      <c r="BB43" s="339">
        <f>BB42</f>
        <v>46107</v>
      </c>
      <c r="BC43" s="341"/>
      <c r="BD43" s="339">
        <f>BD42</f>
        <v>46108</v>
      </c>
      <c r="BE43" s="341"/>
      <c r="BF43" s="339">
        <f>BF42</f>
        <v>46109</v>
      </c>
      <c r="BG43" s="341"/>
      <c r="BH43" s="339">
        <f>BH42</f>
        <v>46110</v>
      </c>
      <c r="BI43" s="341"/>
      <c r="BJ43" s="339">
        <f>BJ42</f>
        <v>46111</v>
      </c>
      <c r="BK43" s="341"/>
      <c r="BL43" s="339">
        <f>BL42</f>
        <v>46112</v>
      </c>
      <c r="BM43" s="340"/>
    </row>
    <row r="44" spans="1:65" s="98" customFormat="1" ht="19" thickTop="1">
      <c r="A44" s="100"/>
      <c r="B44" s="337" t="s">
        <v>3</v>
      </c>
      <c r="C44" s="170">
        <f>設定!D5</f>
        <v>0</v>
      </c>
      <c r="D44" s="146"/>
      <c r="E44" s="163"/>
      <c r="F44" s="146"/>
      <c r="G44" s="163"/>
      <c r="H44" s="146"/>
      <c r="I44" s="163"/>
      <c r="J44" s="146"/>
      <c r="K44" s="163"/>
      <c r="L44" s="146"/>
      <c r="M44" s="163"/>
      <c r="N44" s="146"/>
      <c r="O44" s="163"/>
      <c r="P44" s="146"/>
      <c r="Q44" s="163"/>
      <c r="R44" s="146"/>
      <c r="S44" s="163"/>
      <c r="T44" s="146"/>
      <c r="U44" s="163"/>
      <c r="V44" s="146"/>
      <c r="W44" s="163"/>
      <c r="X44" s="146"/>
      <c r="Y44" s="163"/>
      <c r="Z44" s="146"/>
      <c r="AA44" s="163"/>
      <c r="AB44" s="146"/>
      <c r="AC44" s="163"/>
      <c r="AD44" s="146"/>
      <c r="AE44" s="163"/>
      <c r="AF44" s="146"/>
      <c r="AG44" s="163"/>
      <c r="AH44" s="146"/>
      <c r="AI44" s="163"/>
      <c r="AJ44" s="146"/>
      <c r="AK44" s="163"/>
      <c r="AL44" s="146"/>
      <c r="AM44" s="163"/>
      <c r="AN44" s="146"/>
      <c r="AO44" s="163"/>
      <c r="AP44" s="146"/>
      <c r="AQ44" s="163"/>
      <c r="AR44" s="146"/>
      <c r="AS44" s="163"/>
      <c r="AT44" s="146"/>
      <c r="AU44" s="163"/>
      <c r="AV44" s="146"/>
      <c r="AW44" s="163"/>
      <c r="AX44" s="146"/>
      <c r="AY44" s="163"/>
      <c r="AZ44" s="146"/>
      <c r="BA44" s="163"/>
      <c r="BB44" s="146"/>
      <c r="BC44" s="163"/>
      <c r="BD44" s="146"/>
      <c r="BE44" s="163"/>
      <c r="BF44" s="146"/>
      <c r="BG44" s="163"/>
      <c r="BH44" s="146"/>
      <c r="BI44" s="163"/>
      <c r="BJ44" s="146"/>
      <c r="BK44" s="163"/>
      <c r="BL44" s="146"/>
      <c r="BM44" s="260"/>
    </row>
    <row r="45" spans="1:65" s="98" customFormat="1">
      <c r="A45" s="100"/>
      <c r="B45" s="337"/>
      <c r="C45" s="110">
        <f>設定!D6</f>
        <v>0</v>
      </c>
      <c r="D45" s="143"/>
      <c r="E45" s="160"/>
      <c r="F45" s="143"/>
      <c r="G45" s="160"/>
      <c r="H45" s="143"/>
      <c r="I45" s="160"/>
      <c r="J45" s="143"/>
      <c r="K45" s="160"/>
      <c r="L45" s="143"/>
      <c r="M45" s="160"/>
      <c r="N45" s="143"/>
      <c r="O45" s="160"/>
      <c r="P45" s="143"/>
      <c r="Q45" s="160"/>
      <c r="R45" s="143"/>
      <c r="S45" s="160"/>
      <c r="T45" s="143"/>
      <c r="U45" s="160"/>
      <c r="V45" s="143"/>
      <c r="W45" s="160"/>
      <c r="X45" s="143"/>
      <c r="Y45" s="160"/>
      <c r="Z45" s="143"/>
      <c r="AA45" s="160"/>
      <c r="AB45" s="143"/>
      <c r="AC45" s="160"/>
      <c r="AD45" s="143"/>
      <c r="AE45" s="160"/>
      <c r="AF45" s="143"/>
      <c r="AG45" s="160"/>
      <c r="AH45" s="143"/>
      <c r="AI45" s="160"/>
      <c r="AJ45" s="143"/>
      <c r="AK45" s="160"/>
      <c r="AL45" s="143"/>
      <c r="AM45" s="160"/>
      <c r="AN45" s="143"/>
      <c r="AO45" s="160"/>
      <c r="AP45" s="143"/>
      <c r="AQ45" s="160"/>
      <c r="AR45" s="143"/>
      <c r="AS45" s="160"/>
      <c r="AT45" s="143"/>
      <c r="AU45" s="160"/>
      <c r="AV45" s="143"/>
      <c r="AW45" s="160"/>
      <c r="AX45" s="143"/>
      <c r="AY45" s="160"/>
      <c r="AZ45" s="143"/>
      <c r="BA45" s="160"/>
      <c r="BB45" s="143"/>
      <c r="BC45" s="160"/>
      <c r="BD45" s="143"/>
      <c r="BE45" s="160"/>
      <c r="BF45" s="143"/>
      <c r="BG45" s="160"/>
      <c r="BH45" s="143"/>
      <c r="BI45" s="160"/>
      <c r="BJ45" s="143"/>
      <c r="BK45" s="160"/>
      <c r="BL45" s="143"/>
      <c r="BM45" s="264"/>
    </row>
    <row r="46" spans="1:65" s="98" customFormat="1">
      <c r="A46" s="100"/>
      <c r="B46" s="337"/>
      <c r="C46" s="114">
        <f>設定!D7</f>
        <v>0</v>
      </c>
      <c r="D46" s="149"/>
      <c r="E46" s="164"/>
      <c r="F46" s="149"/>
      <c r="G46" s="164"/>
      <c r="H46" s="149"/>
      <c r="I46" s="164"/>
      <c r="J46" s="149"/>
      <c r="K46" s="164"/>
      <c r="L46" s="149"/>
      <c r="M46" s="164"/>
      <c r="N46" s="149"/>
      <c r="O46" s="164"/>
      <c r="P46" s="149"/>
      <c r="Q46" s="164"/>
      <c r="R46" s="149"/>
      <c r="S46" s="164"/>
      <c r="T46" s="149"/>
      <c r="U46" s="164"/>
      <c r="V46" s="149"/>
      <c r="W46" s="164"/>
      <c r="X46" s="149"/>
      <c r="Y46" s="164"/>
      <c r="Z46" s="149"/>
      <c r="AA46" s="164"/>
      <c r="AB46" s="149"/>
      <c r="AC46" s="164"/>
      <c r="AD46" s="149"/>
      <c r="AE46" s="164"/>
      <c r="AF46" s="149"/>
      <c r="AG46" s="164"/>
      <c r="AH46" s="149"/>
      <c r="AI46" s="164"/>
      <c r="AJ46" s="149"/>
      <c r="AK46" s="164"/>
      <c r="AL46" s="149"/>
      <c r="AM46" s="164"/>
      <c r="AN46" s="149"/>
      <c r="AO46" s="164"/>
      <c r="AP46" s="149"/>
      <c r="AQ46" s="164"/>
      <c r="AR46" s="149"/>
      <c r="AS46" s="164"/>
      <c r="AT46" s="149"/>
      <c r="AU46" s="164"/>
      <c r="AV46" s="149"/>
      <c r="AW46" s="164"/>
      <c r="AX46" s="149"/>
      <c r="AY46" s="164"/>
      <c r="AZ46" s="149"/>
      <c r="BA46" s="164"/>
      <c r="BB46" s="149"/>
      <c r="BC46" s="164"/>
      <c r="BD46" s="149"/>
      <c r="BE46" s="164"/>
      <c r="BF46" s="149"/>
      <c r="BG46" s="164"/>
      <c r="BH46" s="149"/>
      <c r="BI46" s="164"/>
      <c r="BJ46" s="149"/>
      <c r="BK46" s="164"/>
      <c r="BL46" s="149"/>
      <c r="BM46" s="262"/>
    </row>
    <row r="47" spans="1:65" s="98" customFormat="1">
      <c r="A47" s="100"/>
      <c r="B47" s="337"/>
      <c r="C47" s="110">
        <f>設定!D8</f>
        <v>0</v>
      </c>
      <c r="D47" s="143"/>
      <c r="E47" s="160"/>
      <c r="F47" s="143"/>
      <c r="G47" s="160"/>
      <c r="H47" s="143"/>
      <c r="I47" s="160"/>
      <c r="J47" s="143"/>
      <c r="K47" s="160"/>
      <c r="L47" s="143"/>
      <c r="M47" s="160"/>
      <c r="N47" s="143"/>
      <c r="O47" s="160"/>
      <c r="P47" s="143"/>
      <c r="Q47" s="160"/>
      <c r="R47" s="143"/>
      <c r="S47" s="160"/>
      <c r="T47" s="143"/>
      <c r="U47" s="160"/>
      <c r="V47" s="143"/>
      <c r="W47" s="160"/>
      <c r="X47" s="143"/>
      <c r="Y47" s="160"/>
      <c r="Z47" s="143"/>
      <c r="AA47" s="160"/>
      <c r="AB47" s="143"/>
      <c r="AC47" s="160"/>
      <c r="AD47" s="143"/>
      <c r="AE47" s="160"/>
      <c r="AF47" s="143"/>
      <c r="AG47" s="160"/>
      <c r="AH47" s="143"/>
      <c r="AI47" s="160"/>
      <c r="AJ47" s="143"/>
      <c r="AK47" s="160"/>
      <c r="AL47" s="143"/>
      <c r="AM47" s="160"/>
      <c r="AN47" s="143"/>
      <c r="AO47" s="160"/>
      <c r="AP47" s="143"/>
      <c r="AQ47" s="160"/>
      <c r="AR47" s="143"/>
      <c r="AS47" s="160"/>
      <c r="AT47" s="143"/>
      <c r="AU47" s="160"/>
      <c r="AV47" s="143"/>
      <c r="AW47" s="160"/>
      <c r="AX47" s="143"/>
      <c r="AY47" s="160"/>
      <c r="AZ47" s="143"/>
      <c r="BA47" s="160"/>
      <c r="BB47" s="143"/>
      <c r="BC47" s="160"/>
      <c r="BD47" s="143"/>
      <c r="BE47" s="160"/>
      <c r="BF47" s="143"/>
      <c r="BG47" s="160"/>
      <c r="BH47" s="143"/>
      <c r="BI47" s="160"/>
      <c r="BJ47" s="143"/>
      <c r="BK47" s="160"/>
      <c r="BL47" s="143"/>
      <c r="BM47" s="264"/>
    </row>
    <row r="48" spans="1:65" s="98" customFormat="1">
      <c r="A48" s="100"/>
      <c r="B48" s="337"/>
      <c r="C48" s="114">
        <f>設定!D9</f>
        <v>0</v>
      </c>
      <c r="D48" s="149"/>
      <c r="E48" s="164"/>
      <c r="F48" s="149"/>
      <c r="G48" s="164"/>
      <c r="H48" s="149"/>
      <c r="I48" s="164"/>
      <c r="J48" s="149"/>
      <c r="K48" s="164"/>
      <c r="L48" s="149"/>
      <c r="M48" s="164"/>
      <c r="N48" s="149"/>
      <c r="O48" s="164"/>
      <c r="P48" s="149"/>
      <c r="Q48" s="164"/>
      <c r="R48" s="149"/>
      <c r="S48" s="164"/>
      <c r="T48" s="149"/>
      <c r="U48" s="164"/>
      <c r="V48" s="149"/>
      <c r="W48" s="164"/>
      <c r="X48" s="149"/>
      <c r="Y48" s="164"/>
      <c r="Z48" s="149"/>
      <c r="AA48" s="164"/>
      <c r="AB48" s="149"/>
      <c r="AC48" s="164"/>
      <c r="AD48" s="149"/>
      <c r="AE48" s="164"/>
      <c r="AF48" s="149"/>
      <c r="AG48" s="164"/>
      <c r="AH48" s="149"/>
      <c r="AI48" s="164"/>
      <c r="AJ48" s="149"/>
      <c r="AK48" s="164"/>
      <c r="AL48" s="149"/>
      <c r="AM48" s="164"/>
      <c r="AN48" s="149"/>
      <c r="AO48" s="164"/>
      <c r="AP48" s="149"/>
      <c r="AQ48" s="164"/>
      <c r="AR48" s="149"/>
      <c r="AS48" s="164"/>
      <c r="AT48" s="149"/>
      <c r="AU48" s="164"/>
      <c r="AV48" s="149"/>
      <c r="AW48" s="164"/>
      <c r="AX48" s="149"/>
      <c r="AY48" s="164"/>
      <c r="AZ48" s="149"/>
      <c r="BA48" s="164"/>
      <c r="BB48" s="149"/>
      <c r="BC48" s="164"/>
      <c r="BD48" s="149"/>
      <c r="BE48" s="164"/>
      <c r="BF48" s="149"/>
      <c r="BG48" s="164"/>
      <c r="BH48" s="149"/>
      <c r="BI48" s="164"/>
      <c r="BJ48" s="149"/>
      <c r="BK48" s="164"/>
      <c r="BL48" s="149"/>
      <c r="BM48" s="262"/>
    </row>
    <row r="49" spans="1:65" s="98" customFormat="1">
      <c r="A49" s="100"/>
      <c r="B49" s="337"/>
      <c r="C49" s="110">
        <f>設定!D10</f>
        <v>0</v>
      </c>
      <c r="D49" s="143"/>
      <c r="E49" s="160"/>
      <c r="F49" s="143"/>
      <c r="G49" s="160"/>
      <c r="H49" s="143"/>
      <c r="I49" s="160"/>
      <c r="J49" s="143"/>
      <c r="K49" s="160"/>
      <c r="L49" s="143"/>
      <c r="M49" s="160"/>
      <c r="N49" s="143"/>
      <c r="O49" s="160"/>
      <c r="P49" s="143"/>
      <c r="Q49" s="160"/>
      <c r="R49" s="143"/>
      <c r="S49" s="160"/>
      <c r="T49" s="143"/>
      <c r="U49" s="160"/>
      <c r="V49" s="143"/>
      <c r="W49" s="160"/>
      <c r="X49" s="143"/>
      <c r="Y49" s="160"/>
      <c r="Z49" s="143"/>
      <c r="AA49" s="160"/>
      <c r="AB49" s="143"/>
      <c r="AC49" s="160"/>
      <c r="AD49" s="143"/>
      <c r="AE49" s="160"/>
      <c r="AF49" s="143"/>
      <c r="AG49" s="160"/>
      <c r="AH49" s="143"/>
      <c r="AI49" s="160"/>
      <c r="AJ49" s="143"/>
      <c r="AK49" s="160"/>
      <c r="AL49" s="143"/>
      <c r="AM49" s="160"/>
      <c r="AN49" s="143"/>
      <c r="AO49" s="160"/>
      <c r="AP49" s="143"/>
      <c r="AQ49" s="160"/>
      <c r="AR49" s="143"/>
      <c r="AS49" s="160"/>
      <c r="AT49" s="143"/>
      <c r="AU49" s="160"/>
      <c r="AV49" s="143"/>
      <c r="AW49" s="160"/>
      <c r="AX49" s="143"/>
      <c r="AY49" s="160"/>
      <c r="AZ49" s="143"/>
      <c r="BA49" s="160"/>
      <c r="BB49" s="143"/>
      <c r="BC49" s="160"/>
      <c r="BD49" s="143"/>
      <c r="BE49" s="160"/>
      <c r="BF49" s="143"/>
      <c r="BG49" s="160"/>
      <c r="BH49" s="143"/>
      <c r="BI49" s="160"/>
      <c r="BJ49" s="143"/>
      <c r="BK49" s="160"/>
      <c r="BL49" s="143"/>
      <c r="BM49" s="264"/>
    </row>
    <row r="50" spans="1:65" s="98" customFormat="1">
      <c r="A50" s="100"/>
      <c r="B50" s="337"/>
      <c r="C50" s="114">
        <f>設定!D11</f>
        <v>0</v>
      </c>
      <c r="D50" s="149"/>
      <c r="E50" s="164"/>
      <c r="F50" s="149"/>
      <c r="G50" s="164"/>
      <c r="H50" s="149"/>
      <c r="I50" s="164"/>
      <c r="J50" s="149"/>
      <c r="K50" s="164"/>
      <c r="L50" s="149"/>
      <c r="M50" s="164"/>
      <c r="N50" s="149"/>
      <c r="O50" s="164"/>
      <c r="P50" s="149"/>
      <c r="Q50" s="164"/>
      <c r="R50" s="149"/>
      <c r="S50" s="164"/>
      <c r="T50" s="149"/>
      <c r="U50" s="164"/>
      <c r="V50" s="149"/>
      <c r="W50" s="164"/>
      <c r="X50" s="149"/>
      <c r="Y50" s="164"/>
      <c r="Z50" s="149"/>
      <c r="AA50" s="164"/>
      <c r="AB50" s="149"/>
      <c r="AC50" s="164"/>
      <c r="AD50" s="149"/>
      <c r="AE50" s="164"/>
      <c r="AF50" s="149"/>
      <c r="AG50" s="164"/>
      <c r="AH50" s="149"/>
      <c r="AI50" s="164"/>
      <c r="AJ50" s="149"/>
      <c r="AK50" s="164"/>
      <c r="AL50" s="149"/>
      <c r="AM50" s="164"/>
      <c r="AN50" s="149"/>
      <c r="AO50" s="164"/>
      <c r="AP50" s="149"/>
      <c r="AQ50" s="164"/>
      <c r="AR50" s="149"/>
      <c r="AS50" s="164"/>
      <c r="AT50" s="149"/>
      <c r="AU50" s="164"/>
      <c r="AV50" s="149"/>
      <c r="AW50" s="164"/>
      <c r="AX50" s="149"/>
      <c r="AY50" s="164"/>
      <c r="AZ50" s="149"/>
      <c r="BA50" s="164"/>
      <c r="BB50" s="149"/>
      <c r="BC50" s="164"/>
      <c r="BD50" s="149"/>
      <c r="BE50" s="164"/>
      <c r="BF50" s="149"/>
      <c r="BG50" s="164"/>
      <c r="BH50" s="149"/>
      <c r="BI50" s="164"/>
      <c r="BJ50" s="149"/>
      <c r="BK50" s="164"/>
      <c r="BL50" s="149"/>
      <c r="BM50" s="262"/>
    </row>
    <row r="51" spans="1:65" s="98" customFormat="1">
      <c r="A51" s="100"/>
      <c r="B51" s="337"/>
      <c r="C51" s="110">
        <f>設定!D12</f>
        <v>0</v>
      </c>
      <c r="D51" s="143"/>
      <c r="E51" s="160"/>
      <c r="F51" s="143"/>
      <c r="G51" s="160"/>
      <c r="H51" s="143"/>
      <c r="I51" s="160"/>
      <c r="J51" s="143"/>
      <c r="K51" s="160"/>
      <c r="L51" s="143"/>
      <c r="M51" s="160"/>
      <c r="N51" s="143"/>
      <c r="O51" s="160"/>
      <c r="P51" s="143"/>
      <c r="Q51" s="160"/>
      <c r="R51" s="143"/>
      <c r="S51" s="160"/>
      <c r="T51" s="143"/>
      <c r="U51" s="160"/>
      <c r="V51" s="143"/>
      <c r="W51" s="160"/>
      <c r="X51" s="143"/>
      <c r="Y51" s="160"/>
      <c r="Z51" s="143"/>
      <c r="AA51" s="160"/>
      <c r="AB51" s="143"/>
      <c r="AC51" s="160"/>
      <c r="AD51" s="143"/>
      <c r="AE51" s="160"/>
      <c r="AF51" s="143"/>
      <c r="AG51" s="160"/>
      <c r="AH51" s="143"/>
      <c r="AI51" s="160"/>
      <c r="AJ51" s="143"/>
      <c r="AK51" s="160"/>
      <c r="AL51" s="143"/>
      <c r="AM51" s="160"/>
      <c r="AN51" s="143"/>
      <c r="AO51" s="160"/>
      <c r="AP51" s="143"/>
      <c r="AQ51" s="160"/>
      <c r="AR51" s="143"/>
      <c r="AS51" s="160"/>
      <c r="AT51" s="143"/>
      <c r="AU51" s="160"/>
      <c r="AV51" s="143"/>
      <c r="AW51" s="160"/>
      <c r="AX51" s="143"/>
      <c r="AY51" s="160"/>
      <c r="AZ51" s="143"/>
      <c r="BA51" s="160"/>
      <c r="BB51" s="143"/>
      <c r="BC51" s="160"/>
      <c r="BD51" s="143"/>
      <c r="BE51" s="160"/>
      <c r="BF51" s="143"/>
      <c r="BG51" s="160"/>
      <c r="BH51" s="143"/>
      <c r="BI51" s="160"/>
      <c r="BJ51" s="143"/>
      <c r="BK51" s="160"/>
      <c r="BL51" s="143"/>
      <c r="BM51" s="264"/>
    </row>
    <row r="52" spans="1:65" s="98" customFormat="1">
      <c r="A52" s="100"/>
      <c r="B52" s="337"/>
      <c r="C52" s="114">
        <f>設定!D13</f>
        <v>0</v>
      </c>
      <c r="D52" s="149"/>
      <c r="E52" s="164"/>
      <c r="F52" s="149"/>
      <c r="G52" s="164"/>
      <c r="H52" s="149"/>
      <c r="I52" s="164"/>
      <c r="J52" s="149"/>
      <c r="K52" s="164"/>
      <c r="L52" s="149"/>
      <c r="M52" s="164"/>
      <c r="N52" s="149"/>
      <c r="O52" s="164"/>
      <c r="P52" s="149"/>
      <c r="Q52" s="164"/>
      <c r="R52" s="149"/>
      <c r="S52" s="164"/>
      <c r="T52" s="149"/>
      <c r="U52" s="164"/>
      <c r="V52" s="149"/>
      <c r="W52" s="164"/>
      <c r="X52" s="149"/>
      <c r="Y52" s="164"/>
      <c r="Z52" s="149"/>
      <c r="AA52" s="164"/>
      <c r="AB52" s="149"/>
      <c r="AC52" s="164"/>
      <c r="AD52" s="149"/>
      <c r="AE52" s="164"/>
      <c r="AF52" s="149"/>
      <c r="AG52" s="164"/>
      <c r="AH52" s="149"/>
      <c r="AI52" s="164"/>
      <c r="AJ52" s="149"/>
      <c r="AK52" s="164"/>
      <c r="AL52" s="149"/>
      <c r="AM52" s="164"/>
      <c r="AN52" s="149"/>
      <c r="AO52" s="164"/>
      <c r="AP52" s="149"/>
      <c r="AQ52" s="164"/>
      <c r="AR52" s="149"/>
      <c r="AS52" s="164"/>
      <c r="AT52" s="149"/>
      <c r="AU52" s="164"/>
      <c r="AV52" s="149"/>
      <c r="AW52" s="164"/>
      <c r="AX52" s="149"/>
      <c r="AY52" s="164"/>
      <c r="AZ52" s="149"/>
      <c r="BA52" s="164"/>
      <c r="BB52" s="149"/>
      <c r="BC52" s="164"/>
      <c r="BD52" s="149"/>
      <c r="BE52" s="164"/>
      <c r="BF52" s="149"/>
      <c r="BG52" s="164"/>
      <c r="BH52" s="149"/>
      <c r="BI52" s="164"/>
      <c r="BJ52" s="149"/>
      <c r="BK52" s="164"/>
      <c r="BL52" s="149"/>
      <c r="BM52" s="262"/>
    </row>
    <row r="53" spans="1:65" s="98" customFormat="1">
      <c r="A53" s="100"/>
      <c r="B53" s="337"/>
      <c r="C53" s="151">
        <f>設定!D14</f>
        <v>0</v>
      </c>
      <c r="D53" s="169"/>
      <c r="E53" s="160"/>
      <c r="F53" s="169"/>
      <c r="G53" s="160"/>
      <c r="H53" s="169"/>
      <c r="I53" s="160"/>
      <c r="J53" s="169"/>
      <c r="K53" s="160"/>
      <c r="L53" s="169"/>
      <c r="M53" s="160"/>
      <c r="N53" s="169"/>
      <c r="O53" s="160"/>
      <c r="P53" s="169"/>
      <c r="Q53" s="160"/>
      <c r="R53" s="169"/>
      <c r="S53" s="160"/>
      <c r="T53" s="169"/>
      <c r="U53" s="160"/>
      <c r="V53" s="169"/>
      <c r="W53" s="160"/>
      <c r="X53" s="169"/>
      <c r="Y53" s="160"/>
      <c r="Z53" s="169"/>
      <c r="AA53" s="160"/>
      <c r="AB53" s="169"/>
      <c r="AC53" s="160"/>
      <c r="AD53" s="169"/>
      <c r="AE53" s="160"/>
      <c r="AF53" s="169"/>
      <c r="AG53" s="160"/>
      <c r="AH53" s="169"/>
      <c r="AI53" s="160"/>
      <c r="AJ53" s="169"/>
      <c r="AK53" s="160"/>
      <c r="AL53" s="169"/>
      <c r="AM53" s="160"/>
      <c r="AN53" s="169"/>
      <c r="AO53" s="160"/>
      <c r="AP53" s="169"/>
      <c r="AQ53" s="160"/>
      <c r="AR53" s="169"/>
      <c r="AS53" s="160"/>
      <c r="AT53" s="169"/>
      <c r="AU53" s="160"/>
      <c r="AV53" s="169"/>
      <c r="AW53" s="160"/>
      <c r="AX53" s="169"/>
      <c r="AY53" s="160"/>
      <c r="AZ53" s="169"/>
      <c r="BA53" s="160"/>
      <c r="BB53" s="169"/>
      <c r="BC53" s="160"/>
      <c r="BD53" s="169"/>
      <c r="BE53" s="160"/>
      <c r="BF53" s="169"/>
      <c r="BG53" s="160"/>
      <c r="BH53" s="169"/>
      <c r="BI53" s="160"/>
      <c r="BJ53" s="169"/>
      <c r="BK53" s="160"/>
      <c r="BL53" s="169"/>
      <c r="BM53" s="264"/>
    </row>
    <row r="54" spans="1:65" s="98" customFormat="1" ht="19" thickBot="1">
      <c r="A54" s="100"/>
      <c r="B54" s="337"/>
      <c r="C54" s="144" t="s">
        <v>87</v>
      </c>
      <c r="D54" s="333"/>
      <c r="E54" s="334"/>
      <c r="F54" s="333"/>
      <c r="G54" s="334"/>
      <c r="H54" s="333"/>
      <c r="I54" s="334"/>
      <c r="J54" s="333"/>
      <c r="K54" s="334"/>
      <c r="L54" s="333"/>
      <c r="M54" s="334"/>
      <c r="N54" s="333"/>
      <c r="O54" s="334"/>
      <c r="P54" s="333"/>
      <c r="Q54" s="334"/>
      <c r="R54" s="333"/>
      <c r="S54" s="334"/>
      <c r="T54" s="333"/>
      <c r="U54" s="334"/>
      <c r="V54" s="333"/>
      <c r="W54" s="334"/>
      <c r="X54" s="333"/>
      <c r="Y54" s="334"/>
      <c r="Z54" s="333"/>
      <c r="AA54" s="334"/>
      <c r="AB54" s="333"/>
      <c r="AC54" s="334"/>
      <c r="AD54" s="333"/>
      <c r="AE54" s="334"/>
      <c r="AF54" s="333"/>
      <c r="AG54" s="334"/>
      <c r="AH54" s="333"/>
      <c r="AI54" s="334"/>
      <c r="AJ54" s="333"/>
      <c r="AK54" s="334"/>
      <c r="AL54" s="333"/>
      <c r="AM54" s="334"/>
      <c r="AN54" s="333"/>
      <c r="AO54" s="334"/>
      <c r="AP54" s="333"/>
      <c r="AQ54" s="334"/>
      <c r="AR54" s="333"/>
      <c r="AS54" s="334"/>
      <c r="AT54" s="333"/>
      <c r="AU54" s="334"/>
      <c r="AV54" s="333"/>
      <c r="AW54" s="334"/>
      <c r="AX54" s="333"/>
      <c r="AY54" s="334"/>
      <c r="AZ54" s="333"/>
      <c r="BA54" s="334"/>
      <c r="BB54" s="333"/>
      <c r="BC54" s="334"/>
      <c r="BD54" s="333"/>
      <c r="BE54" s="334"/>
      <c r="BF54" s="333"/>
      <c r="BG54" s="334"/>
      <c r="BH54" s="333"/>
      <c r="BI54" s="334"/>
      <c r="BJ54" s="333"/>
      <c r="BK54" s="334"/>
      <c r="BL54" s="333"/>
      <c r="BM54" s="335"/>
    </row>
    <row r="55" spans="1:65" s="98" customFormat="1" ht="20" thickTop="1" thickBot="1">
      <c r="A55" s="100"/>
      <c r="B55" s="338"/>
      <c r="C55" s="152" t="s">
        <v>88</v>
      </c>
      <c r="D55" s="324">
        <f>SUM(D44:D53)</f>
        <v>0</v>
      </c>
      <c r="E55" s="325"/>
      <c r="F55" s="324">
        <f t="shared" ref="F55" si="152">SUM(F44:F53)</f>
        <v>0</v>
      </c>
      <c r="G55" s="325"/>
      <c r="H55" s="324">
        <f>SUM(H44:H53)</f>
        <v>0</v>
      </c>
      <c r="I55" s="325"/>
      <c r="J55" s="324">
        <f t="shared" ref="J55" si="153">SUM(J44:J53)</f>
        <v>0</v>
      </c>
      <c r="K55" s="325"/>
      <c r="L55" s="324">
        <f>SUM(L44:L53)</f>
        <v>0</v>
      </c>
      <c r="M55" s="325"/>
      <c r="N55" s="324">
        <f t="shared" ref="N55" si="154">SUM(N44:N53)</f>
        <v>0</v>
      </c>
      <c r="O55" s="325"/>
      <c r="P55" s="324">
        <f t="shared" ref="P55" si="155">SUM(P44:P53)</f>
        <v>0</v>
      </c>
      <c r="Q55" s="325"/>
      <c r="R55" s="324">
        <f t="shared" ref="R55" si="156">SUM(R44:R53)</f>
        <v>0</v>
      </c>
      <c r="S55" s="325"/>
      <c r="T55" s="324">
        <f t="shared" ref="T55" si="157">SUM(T44:T53)</f>
        <v>0</v>
      </c>
      <c r="U55" s="325"/>
      <c r="V55" s="324">
        <f t="shared" ref="V55" si="158">SUM(V44:V53)</f>
        <v>0</v>
      </c>
      <c r="W55" s="325"/>
      <c r="X55" s="324">
        <f t="shared" ref="X55" si="159">SUM(X44:X53)</f>
        <v>0</v>
      </c>
      <c r="Y55" s="325"/>
      <c r="Z55" s="324">
        <f t="shared" ref="Z55" si="160">SUM(Z44:Z53)</f>
        <v>0</v>
      </c>
      <c r="AA55" s="325"/>
      <c r="AB55" s="324">
        <f t="shared" ref="AB55" si="161">SUM(AB44:AB53)</f>
        <v>0</v>
      </c>
      <c r="AC55" s="325"/>
      <c r="AD55" s="324">
        <f t="shared" ref="AD55" si="162">SUM(AD44:AD53)</f>
        <v>0</v>
      </c>
      <c r="AE55" s="325"/>
      <c r="AF55" s="324">
        <f t="shared" ref="AF55" si="163">SUM(AF44:AF53)</f>
        <v>0</v>
      </c>
      <c r="AG55" s="325"/>
      <c r="AH55" s="324">
        <f t="shared" ref="AH55" si="164">SUM(AH44:AH53)</f>
        <v>0</v>
      </c>
      <c r="AI55" s="325"/>
      <c r="AJ55" s="324">
        <f t="shared" ref="AJ55" si="165">SUM(AJ44:AJ53)</f>
        <v>0</v>
      </c>
      <c r="AK55" s="325"/>
      <c r="AL55" s="324">
        <f t="shared" ref="AL55" si="166">SUM(AL44:AL53)</f>
        <v>0</v>
      </c>
      <c r="AM55" s="325"/>
      <c r="AN55" s="324">
        <f t="shared" ref="AN55" si="167">SUM(AN44:AN53)</f>
        <v>0</v>
      </c>
      <c r="AO55" s="325"/>
      <c r="AP55" s="324">
        <f t="shared" ref="AP55" si="168">SUM(AP44:AP53)</f>
        <v>0</v>
      </c>
      <c r="AQ55" s="325"/>
      <c r="AR55" s="324">
        <f t="shared" ref="AR55" si="169">SUM(AR44:AR53)</f>
        <v>0</v>
      </c>
      <c r="AS55" s="325"/>
      <c r="AT55" s="324">
        <f t="shared" ref="AT55" si="170">SUM(AT44:AT53)</f>
        <v>0</v>
      </c>
      <c r="AU55" s="325"/>
      <c r="AV55" s="324">
        <f t="shared" ref="AV55" si="171">SUM(AV44:AV53)</f>
        <v>0</v>
      </c>
      <c r="AW55" s="325"/>
      <c r="AX55" s="324">
        <f t="shared" ref="AX55" si="172">SUM(AX44:AX53)</f>
        <v>0</v>
      </c>
      <c r="AY55" s="325"/>
      <c r="AZ55" s="324">
        <f t="shared" ref="AZ55" si="173">SUM(AZ44:AZ53)</f>
        <v>0</v>
      </c>
      <c r="BA55" s="325"/>
      <c r="BB55" s="324">
        <f t="shared" ref="BB55" si="174">SUM(BB44:BB53)</f>
        <v>0</v>
      </c>
      <c r="BC55" s="325"/>
      <c r="BD55" s="324">
        <f t="shared" ref="BD55" si="175">SUM(BD44:BD53)</f>
        <v>0</v>
      </c>
      <c r="BE55" s="325"/>
      <c r="BF55" s="324">
        <f t="shared" ref="BF55" si="176">SUM(BF44:BF53)</f>
        <v>0</v>
      </c>
      <c r="BG55" s="325"/>
      <c r="BH55" s="324">
        <f t="shared" ref="BH55" si="177">SUM(BH44:BH53)</f>
        <v>0</v>
      </c>
      <c r="BI55" s="325"/>
      <c r="BJ55" s="324">
        <f t="shared" ref="BJ55" si="178">SUM(BJ44:BJ53)</f>
        <v>0</v>
      </c>
      <c r="BK55" s="325"/>
      <c r="BL55" s="324">
        <f t="shared" ref="BL55" si="179">SUM(BL44:BL53)</f>
        <v>0</v>
      </c>
      <c r="BM55" s="326"/>
    </row>
    <row r="56" spans="1:65" s="98" customFormat="1" ht="19" thickTop="1">
      <c r="A56" s="100"/>
      <c r="B56" s="337" t="s">
        <v>89</v>
      </c>
      <c r="C56" s="170">
        <f>設定!F5</f>
        <v>0</v>
      </c>
      <c r="D56" s="146"/>
      <c r="E56" s="163"/>
      <c r="F56" s="146"/>
      <c r="G56" s="163"/>
      <c r="H56" s="146"/>
      <c r="I56" s="163"/>
      <c r="J56" s="146"/>
      <c r="K56" s="163"/>
      <c r="L56" s="146"/>
      <c r="M56" s="163"/>
      <c r="N56" s="146"/>
      <c r="O56" s="163"/>
      <c r="P56" s="146"/>
      <c r="Q56" s="163"/>
      <c r="R56" s="146"/>
      <c r="S56" s="163"/>
      <c r="T56" s="146"/>
      <c r="U56" s="163"/>
      <c r="V56" s="146"/>
      <c r="W56" s="163"/>
      <c r="X56" s="146"/>
      <c r="Y56" s="163"/>
      <c r="Z56" s="146"/>
      <c r="AA56" s="163"/>
      <c r="AB56" s="146"/>
      <c r="AC56" s="163"/>
      <c r="AD56" s="146"/>
      <c r="AE56" s="163"/>
      <c r="AF56" s="146"/>
      <c r="AG56" s="163"/>
      <c r="AH56" s="146"/>
      <c r="AI56" s="163"/>
      <c r="AJ56" s="146"/>
      <c r="AK56" s="163"/>
      <c r="AL56" s="146"/>
      <c r="AM56" s="163"/>
      <c r="AN56" s="146"/>
      <c r="AO56" s="163"/>
      <c r="AP56" s="146"/>
      <c r="AQ56" s="163"/>
      <c r="AR56" s="146"/>
      <c r="AS56" s="163"/>
      <c r="AT56" s="146"/>
      <c r="AU56" s="163"/>
      <c r="AV56" s="146"/>
      <c r="AW56" s="163"/>
      <c r="AX56" s="146"/>
      <c r="AY56" s="163"/>
      <c r="AZ56" s="146"/>
      <c r="BA56" s="163"/>
      <c r="BB56" s="146"/>
      <c r="BC56" s="163"/>
      <c r="BD56" s="146"/>
      <c r="BE56" s="163"/>
      <c r="BF56" s="146"/>
      <c r="BG56" s="163"/>
      <c r="BH56" s="146"/>
      <c r="BI56" s="163"/>
      <c r="BJ56" s="146"/>
      <c r="BK56" s="163"/>
      <c r="BL56" s="146"/>
      <c r="BM56" s="260"/>
    </row>
    <row r="57" spans="1:65" s="98" customFormat="1">
      <c r="A57" s="100"/>
      <c r="B57" s="337"/>
      <c r="C57" s="110">
        <f>設定!F6</f>
        <v>0</v>
      </c>
      <c r="D57" s="143"/>
      <c r="E57" s="160"/>
      <c r="F57" s="143"/>
      <c r="G57" s="160"/>
      <c r="H57" s="143"/>
      <c r="I57" s="160"/>
      <c r="J57" s="143"/>
      <c r="K57" s="160"/>
      <c r="L57" s="143"/>
      <c r="M57" s="160"/>
      <c r="N57" s="143"/>
      <c r="O57" s="160"/>
      <c r="P57" s="143"/>
      <c r="Q57" s="160"/>
      <c r="R57" s="143"/>
      <c r="S57" s="160"/>
      <c r="T57" s="143"/>
      <c r="U57" s="160"/>
      <c r="V57" s="143"/>
      <c r="W57" s="160"/>
      <c r="X57" s="143"/>
      <c r="Y57" s="160"/>
      <c r="Z57" s="143"/>
      <c r="AA57" s="160"/>
      <c r="AB57" s="143"/>
      <c r="AC57" s="160"/>
      <c r="AD57" s="143"/>
      <c r="AE57" s="160"/>
      <c r="AF57" s="143"/>
      <c r="AG57" s="160"/>
      <c r="AH57" s="143"/>
      <c r="AI57" s="160"/>
      <c r="AJ57" s="143"/>
      <c r="AK57" s="160"/>
      <c r="AL57" s="143"/>
      <c r="AM57" s="160"/>
      <c r="AN57" s="143"/>
      <c r="AO57" s="160"/>
      <c r="AP57" s="143"/>
      <c r="AQ57" s="160"/>
      <c r="AR57" s="143"/>
      <c r="AS57" s="160"/>
      <c r="AT57" s="143"/>
      <c r="AU57" s="160"/>
      <c r="AV57" s="143"/>
      <c r="AW57" s="160"/>
      <c r="AX57" s="143"/>
      <c r="AY57" s="160"/>
      <c r="AZ57" s="143"/>
      <c r="BA57" s="160"/>
      <c r="BB57" s="143"/>
      <c r="BC57" s="160"/>
      <c r="BD57" s="143"/>
      <c r="BE57" s="160"/>
      <c r="BF57" s="143"/>
      <c r="BG57" s="160"/>
      <c r="BH57" s="143"/>
      <c r="BI57" s="160"/>
      <c r="BJ57" s="143"/>
      <c r="BK57" s="160"/>
      <c r="BL57" s="143"/>
      <c r="BM57" s="264"/>
    </row>
    <row r="58" spans="1:65" s="98" customFormat="1">
      <c r="A58" s="100"/>
      <c r="B58" s="337"/>
      <c r="C58" s="114">
        <f>設定!F7</f>
        <v>0</v>
      </c>
      <c r="D58" s="149"/>
      <c r="E58" s="164"/>
      <c r="F58" s="149"/>
      <c r="G58" s="164"/>
      <c r="H58" s="149"/>
      <c r="I58" s="164"/>
      <c r="J58" s="149"/>
      <c r="K58" s="164"/>
      <c r="L58" s="149"/>
      <c r="M58" s="164"/>
      <c r="N58" s="149"/>
      <c r="O58" s="164"/>
      <c r="P58" s="149"/>
      <c r="Q58" s="164"/>
      <c r="R58" s="149"/>
      <c r="S58" s="164"/>
      <c r="T58" s="149"/>
      <c r="U58" s="164"/>
      <c r="V58" s="149"/>
      <c r="W58" s="164"/>
      <c r="X58" s="149"/>
      <c r="Y58" s="164"/>
      <c r="Z58" s="149"/>
      <c r="AA58" s="164"/>
      <c r="AB58" s="149"/>
      <c r="AC58" s="164"/>
      <c r="AD58" s="149"/>
      <c r="AE58" s="164"/>
      <c r="AF58" s="149"/>
      <c r="AG58" s="164"/>
      <c r="AH58" s="149"/>
      <c r="AI58" s="164"/>
      <c r="AJ58" s="149"/>
      <c r="AK58" s="164"/>
      <c r="AL58" s="149"/>
      <c r="AM58" s="164"/>
      <c r="AN58" s="149"/>
      <c r="AO58" s="164"/>
      <c r="AP58" s="149"/>
      <c r="AQ58" s="164"/>
      <c r="AR58" s="149"/>
      <c r="AS58" s="164"/>
      <c r="AT58" s="149"/>
      <c r="AU58" s="164"/>
      <c r="AV58" s="149"/>
      <c r="AW58" s="164"/>
      <c r="AX58" s="149"/>
      <c r="AY58" s="164"/>
      <c r="AZ58" s="149"/>
      <c r="BA58" s="164"/>
      <c r="BB58" s="149"/>
      <c r="BC58" s="164"/>
      <c r="BD58" s="149"/>
      <c r="BE58" s="164"/>
      <c r="BF58" s="149"/>
      <c r="BG58" s="164"/>
      <c r="BH58" s="149"/>
      <c r="BI58" s="164"/>
      <c r="BJ58" s="149"/>
      <c r="BK58" s="164"/>
      <c r="BL58" s="149"/>
      <c r="BM58" s="262"/>
    </row>
    <row r="59" spans="1:65" s="98" customFormat="1">
      <c r="A59" s="100"/>
      <c r="B59" s="337"/>
      <c r="C59" s="110">
        <f>設定!F8</f>
        <v>0</v>
      </c>
      <c r="D59" s="143"/>
      <c r="E59" s="160"/>
      <c r="F59" s="143"/>
      <c r="G59" s="160"/>
      <c r="H59" s="143"/>
      <c r="I59" s="160"/>
      <c r="J59" s="143"/>
      <c r="K59" s="160"/>
      <c r="L59" s="143"/>
      <c r="M59" s="160"/>
      <c r="N59" s="143"/>
      <c r="O59" s="160"/>
      <c r="P59" s="143"/>
      <c r="Q59" s="160"/>
      <c r="R59" s="143"/>
      <c r="S59" s="160"/>
      <c r="T59" s="143"/>
      <c r="U59" s="160"/>
      <c r="V59" s="143"/>
      <c r="W59" s="160"/>
      <c r="X59" s="143"/>
      <c r="Y59" s="160"/>
      <c r="Z59" s="143"/>
      <c r="AA59" s="160"/>
      <c r="AB59" s="143"/>
      <c r="AC59" s="160"/>
      <c r="AD59" s="143"/>
      <c r="AE59" s="160"/>
      <c r="AF59" s="143"/>
      <c r="AG59" s="160"/>
      <c r="AH59" s="143"/>
      <c r="AI59" s="160"/>
      <c r="AJ59" s="143"/>
      <c r="AK59" s="160"/>
      <c r="AL59" s="143"/>
      <c r="AM59" s="160"/>
      <c r="AN59" s="143"/>
      <c r="AO59" s="160"/>
      <c r="AP59" s="143"/>
      <c r="AQ59" s="160"/>
      <c r="AR59" s="143"/>
      <c r="AS59" s="160"/>
      <c r="AT59" s="143"/>
      <c r="AU59" s="160"/>
      <c r="AV59" s="143"/>
      <c r="AW59" s="160"/>
      <c r="AX59" s="143"/>
      <c r="AY59" s="160"/>
      <c r="AZ59" s="143"/>
      <c r="BA59" s="160"/>
      <c r="BB59" s="143"/>
      <c r="BC59" s="160"/>
      <c r="BD59" s="143"/>
      <c r="BE59" s="160"/>
      <c r="BF59" s="143"/>
      <c r="BG59" s="160"/>
      <c r="BH59" s="143"/>
      <c r="BI59" s="160"/>
      <c r="BJ59" s="143"/>
      <c r="BK59" s="160"/>
      <c r="BL59" s="143"/>
      <c r="BM59" s="264"/>
    </row>
    <row r="60" spans="1:65" s="98" customFormat="1">
      <c r="A60" s="100"/>
      <c r="B60" s="337"/>
      <c r="C60" s="114">
        <f>設定!F9</f>
        <v>0</v>
      </c>
      <c r="D60" s="149"/>
      <c r="E60" s="164"/>
      <c r="F60" s="149"/>
      <c r="G60" s="164"/>
      <c r="H60" s="149"/>
      <c r="I60" s="164"/>
      <c r="J60" s="149"/>
      <c r="K60" s="164"/>
      <c r="L60" s="149"/>
      <c r="M60" s="164"/>
      <c r="N60" s="149"/>
      <c r="O60" s="164"/>
      <c r="P60" s="149"/>
      <c r="Q60" s="164"/>
      <c r="R60" s="149"/>
      <c r="S60" s="164"/>
      <c r="T60" s="149"/>
      <c r="U60" s="164"/>
      <c r="V60" s="149"/>
      <c r="W60" s="164"/>
      <c r="X60" s="149"/>
      <c r="Y60" s="164"/>
      <c r="Z60" s="149"/>
      <c r="AA60" s="164"/>
      <c r="AB60" s="149"/>
      <c r="AC60" s="164"/>
      <c r="AD60" s="149"/>
      <c r="AE60" s="164"/>
      <c r="AF60" s="149"/>
      <c r="AG60" s="164"/>
      <c r="AH60" s="149"/>
      <c r="AI60" s="164"/>
      <c r="AJ60" s="149"/>
      <c r="AK60" s="164"/>
      <c r="AL60" s="149"/>
      <c r="AM60" s="164"/>
      <c r="AN60" s="149"/>
      <c r="AO60" s="164"/>
      <c r="AP60" s="149"/>
      <c r="AQ60" s="164"/>
      <c r="AR60" s="149"/>
      <c r="AS60" s="164"/>
      <c r="AT60" s="149"/>
      <c r="AU60" s="164"/>
      <c r="AV60" s="149"/>
      <c r="AW60" s="164"/>
      <c r="AX60" s="149"/>
      <c r="AY60" s="164"/>
      <c r="AZ60" s="149"/>
      <c r="BA60" s="164"/>
      <c r="BB60" s="149"/>
      <c r="BC60" s="164"/>
      <c r="BD60" s="149"/>
      <c r="BE60" s="164"/>
      <c r="BF60" s="149"/>
      <c r="BG60" s="164"/>
      <c r="BH60" s="149"/>
      <c r="BI60" s="164"/>
      <c r="BJ60" s="149"/>
      <c r="BK60" s="164"/>
      <c r="BL60" s="149"/>
      <c r="BM60" s="262"/>
    </row>
    <row r="61" spans="1:65" s="98" customFormat="1">
      <c r="A61" s="100"/>
      <c r="B61" s="337"/>
      <c r="C61" s="110">
        <f>設定!F10</f>
        <v>0</v>
      </c>
      <c r="D61" s="143"/>
      <c r="E61" s="160"/>
      <c r="F61" s="143"/>
      <c r="G61" s="160"/>
      <c r="H61" s="143"/>
      <c r="I61" s="160"/>
      <c r="J61" s="143"/>
      <c r="K61" s="160"/>
      <c r="L61" s="143"/>
      <c r="M61" s="160"/>
      <c r="N61" s="143"/>
      <c r="O61" s="160"/>
      <c r="P61" s="143"/>
      <c r="Q61" s="160"/>
      <c r="R61" s="143"/>
      <c r="S61" s="160"/>
      <c r="T61" s="143"/>
      <c r="U61" s="160"/>
      <c r="V61" s="143"/>
      <c r="W61" s="160"/>
      <c r="X61" s="143"/>
      <c r="Y61" s="160"/>
      <c r="Z61" s="143"/>
      <c r="AA61" s="160"/>
      <c r="AB61" s="143"/>
      <c r="AC61" s="160"/>
      <c r="AD61" s="143"/>
      <c r="AE61" s="160"/>
      <c r="AF61" s="143"/>
      <c r="AG61" s="160"/>
      <c r="AH61" s="143"/>
      <c r="AI61" s="160"/>
      <c r="AJ61" s="143"/>
      <c r="AK61" s="160"/>
      <c r="AL61" s="143"/>
      <c r="AM61" s="160"/>
      <c r="AN61" s="143"/>
      <c r="AO61" s="160"/>
      <c r="AP61" s="143"/>
      <c r="AQ61" s="160"/>
      <c r="AR61" s="143"/>
      <c r="AS61" s="160"/>
      <c r="AT61" s="143"/>
      <c r="AU61" s="160"/>
      <c r="AV61" s="143"/>
      <c r="AW61" s="160"/>
      <c r="AX61" s="143"/>
      <c r="AY61" s="160"/>
      <c r="AZ61" s="143"/>
      <c r="BA61" s="160"/>
      <c r="BB61" s="143"/>
      <c r="BC61" s="160"/>
      <c r="BD61" s="143"/>
      <c r="BE61" s="160"/>
      <c r="BF61" s="143"/>
      <c r="BG61" s="160"/>
      <c r="BH61" s="143"/>
      <c r="BI61" s="160"/>
      <c r="BJ61" s="143"/>
      <c r="BK61" s="160"/>
      <c r="BL61" s="143"/>
      <c r="BM61" s="264"/>
    </row>
    <row r="62" spans="1:65" s="98" customFormat="1">
      <c r="A62" s="100"/>
      <c r="B62" s="337"/>
      <c r="C62" s="114">
        <f>設定!F11</f>
        <v>0</v>
      </c>
      <c r="D62" s="149"/>
      <c r="E62" s="164"/>
      <c r="F62" s="149"/>
      <c r="G62" s="164"/>
      <c r="H62" s="149"/>
      <c r="I62" s="164"/>
      <c r="J62" s="149"/>
      <c r="K62" s="164"/>
      <c r="L62" s="149"/>
      <c r="M62" s="164"/>
      <c r="N62" s="149"/>
      <c r="O62" s="164"/>
      <c r="P62" s="149"/>
      <c r="Q62" s="164"/>
      <c r="R62" s="149"/>
      <c r="S62" s="164"/>
      <c r="T62" s="149"/>
      <c r="U62" s="164"/>
      <c r="V62" s="149"/>
      <c r="W62" s="164"/>
      <c r="X62" s="149"/>
      <c r="Y62" s="164"/>
      <c r="Z62" s="149"/>
      <c r="AA62" s="164"/>
      <c r="AB62" s="149"/>
      <c r="AC62" s="164"/>
      <c r="AD62" s="149"/>
      <c r="AE62" s="164"/>
      <c r="AF62" s="149"/>
      <c r="AG62" s="164"/>
      <c r="AH62" s="149"/>
      <c r="AI62" s="164"/>
      <c r="AJ62" s="149"/>
      <c r="AK62" s="164"/>
      <c r="AL62" s="149"/>
      <c r="AM62" s="164"/>
      <c r="AN62" s="149"/>
      <c r="AO62" s="164"/>
      <c r="AP62" s="149"/>
      <c r="AQ62" s="164"/>
      <c r="AR62" s="149"/>
      <c r="AS62" s="164"/>
      <c r="AT62" s="149"/>
      <c r="AU62" s="164"/>
      <c r="AV62" s="149"/>
      <c r="AW62" s="164"/>
      <c r="AX62" s="149"/>
      <c r="AY62" s="164"/>
      <c r="AZ62" s="149"/>
      <c r="BA62" s="164"/>
      <c r="BB62" s="149"/>
      <c r="BC62" s="164"/>
      <c r="BD62" s="149"/>
      <c r="BE62" s="164"/>
      <c r="BF62" s="149"/>
      <c r="BG62" s="164"/>
      <c r="BH62" s="149"/>
      <c r="BI62" s="164"/>
      <c r="BJ62" s="149"/>
      <c r="BK62" s="164"/>
      <c r="BL62" s="149"/>
      <c r="BM62" s="262"/>
    </row>
    <row r="63" spans="1:65" s="98" customFormat="1">
      <c r="A63" s="100"/>
      <c r="B63" s="337"/>
      <c r="C63" s="110">
        <f>設定!F12</f>
        <v>0</v>
      </c>
      <c r="D63" s="143"/>
      <c r="E63" s="160"/>
      <c r="F63" s="143"/>
      <c r="G63" s="160"/>
      <c r="H63" s="143"/>
      <c r="I63" s="160"/>
      <c r="J63" s="143"/>
      <c r="K63" s="160"/>
      <c r="L63" s="143"/>
      <c r="M63" s="160"/>
      <c r="N63" s="143"/>
      <c r="O63" s="160"/>
      <c r="P63" s="143"/>
      <c r="Q63" s="160"/>
      <c r="R63" s="143"/>
      <c r="S63" s="160"/>
      <c r="T63" s="143"/>
      <c r="U63" s="160"/>
      <c r="V63" s="143"/>
      <c r="W63" s="160"/>
      <c r="X63" s="143"/>
      <c r="Y63" s="160"/>
      <c r="Z63" s="143"/>
      <c r="AA63" s="160"/>
      <c r="AB63" s="143"/>
      <c r="AC63" s="160"/>
      <c r="AD63" s="143"/>
      <c r="AE63" s="160"/>
      <c r="AF63" s="143"/>
      <c r="AG63" s="160"/>
      <c r="AH63" s="143"/>
      <c r="AI63" s="160"/>
      <c r="AJ63" s="143"/>
      <c r="AK63" s="160"/>
      <c r="AL63" s="143"/>
      <c r="AM63" s="160"/>
      <c r="AN63" s="143"/>
      <c r="AO63" s="160"/>
      <c r="AP63" s="143"/>
      <c r="AQ63" s="160"/>
      <c r="AR63" s="143"/>
      <c r="AS63" s="160"/>
      <c r="AT63" s="143"/>
      <c r="AU63" s="160"/>
      <c r="AV63" s="143"/>
      <c r="AW63" s="160"/>
      <c r="AX63" s="143"/>
      <c r="AY63" s="160"/>
      <c r="AZ63" s="143"/>
      <c r="BA63" s="160"/>
      <c r="BB63" s="143"/>
      <c r="BC63" s="160"/>
      <c r="BD63" s="143"/>
      <c r="BE63" s="160"/>
      <c r="BF63" s="143"/>
      <c r="BG63" s="160"/>
      <c r="BH63" s="143"/>
      <c r="BI63" s="160"/>
      <c r="BJ63" s="143"/>
      <c r="BK63" s="160"/>
      <c r="BL63" s="143"/>
      <c r="BM63" s="264"/>
    </row>
    <row r="64" spans="1:65" s="98" customFormat="1">
      <c r="A64" s="100"/>
      <c r="B64" s="337"/>
      <c r="C64" s="114">
        <f>設定!F13</f>
        <v>0</v>
      </c>
      <c r="D64" s="149"/>
      <c r="E64" s="164"/>
      <c r="F64" s="149"/>
      <c r="G64" s="164"/>
      <c r="H64" s="149"/>
      <c r="I64" s="164"/>
      <c r="J64" s="149"/>
      <c r="K64" s="164"/>
      <c r="L64" s="149"/>
      <c r="M64" s="164"/>
      <c r="N64" s="149"/>
      <c r="O64" s="164"/>
      <c r="P64" s="149"/>
      <c r="Q64" s="164"/>
      <c r="R64" s="149"/>
      <c r="S64" s="164"/>
      <c r="T64" s="149"/>
      <c r="U64" s="164"/>
      <c r="V64" s="149"/>
      <c r="W64" s="164"/>
      <c r="X64" s="149"/>
      <c r="Y64" s="164"/>
      <c r="Z64" s="149"/>
      <c r="AA64" s="164"/>
      <c r="AB64" s="149"/>
      <c r="AC64" s="164"/>
      <c r="AD64" s="149"/>
      <c r="AE64" s="164"/>
      <c r="AF64" s="149"/>
      <c r="AG64" s="164"/>
      <c r="AH64" s="149"/>
      <c r="AI64" s="164"/>
      <c r="AJ64" s="149"/>
      <c r="AK64" s="164"/>
      <c r="AL64" s="149"/>
      <c r="AM64" s="164"/>
      <c r="AN64" s="149"/>
      <c r="AO64" s="164"/>
      <c r="AP64" s="149"/>
      <c r="AQ64" s="164"/>
      <c r="AR64" s="149"/>
      <c r="AS64" s="164"/>
      <c r="AT64" s="149"/>
      <c r="AU64" s="164"/>
      <c r="AV64" s="149"/>
      <c r="AW64" s="164"/>
      <c r="AX64" s="149"/>
      <c r="AY64" s="164"/>
      <c r="AZ64" s="149"/>
      <c r="BA64" s="164"/>
      <c r="BB64" s="149"/>
      <c r="BC64" s="164"/>
      <c r="BD64" s="149"/>
      <c r="BE64" s="164"/>
      <c r="BF64" s="149"/>
      <c r="BG64" s="164"/>
      <c r="BH64" s="149"/>
      <c r="BI64" s="164"/>
      <c r="BJ64" s="149"/>
      <c r="BK64" s="164"/>
      <c r="BL64" s="149"/>
      <c r="BM64" s="262"/>
    </row>
    <row r="65" spans="1:65" s="98" customFormat="1">
      <c r="A65" s="100"/>
      <c r="B65" s="337"/>
      <c r="C65" s="151">
        <f>設定!F14</f>
        <v>0</v>
      </c>
      <c r="D65" s="169"/>
      <c r="E65" s="160"/>
      <c r="F65" s="169"/>
      <c r="G65" s="160"/>
      <c r="H65" s="169"/>
      <c r="I65" s="160"/>
      <c r="J65" s="169"/>
      <c r="K65" s="160"/>
      <c r="L65" s="169"/>
      <c r="M65" s="160"/>
      <c r="N65" s="169"/>
      <c r="O65" s="160"/>
      <c r="P65" s="169"/>
      <c r="Q65" s="160"/>
      <c r="R65" s="169"/>
      <c r="S65" s="160"/>
      <c r="T65" s="169"/>
      <c r="U65" s="160"/>
      <c r="V65" s="169"/>
      <c r="W65" s="160"/>
      <c r="X65" s="169"/>
      <c r="Y65" s="160"/>
      <c r="Z65" s="169"/>
      <c r="AA65" s="160"/>
      <c r="AB65" s="169"/>
      <c r="AC65" s="160"/>
      <c r="AD65" s="169"/>
      <c r="AE65" s="160"/>
      <c r="AF65" s="169"/>
      <c r="AG65" s="160"/>
      <c r="AH65" s="169"/>
      <c r="AI65" s="160"/>
      <c r="AJ65" s="169"/>
      <c r="AK65" s="160"/>
      <c r="AL65" s="169"/>
      <c r="AM65" s="160"/>
      <c r="AN65" s="169"/>
      <c r="AO65" s="160"/>
      <c r="AP65" s="169"/>
      <c r="AQ65" s="160"/>
      <c r="AR65" s="169"/>
      <c r="AS65" s="160"/>
      <c r="AT65" s="169"/>
      <c r="AU65" s="160"/>
      <c r="AV65" s="169"/>
      <c r="AW65" s="160"/>
      <c r="AX65" s="169"/>
      <c r="AY65" s="160"/>
      <c r="AZ65" s="169"/>
      <c r="BA65" s="160"/>
      <c r="BB65" s="169"/>
      <c r="BC65" s="160"/>
      <c r="BD65" s="169"/>
      <c r="BE65" s="160"/>
      <c r="BF65" s="169"/>
      <c r="BG65" s="160"/>
      <c r="BH65" s="169"/>
      <c r="BI65" s="160"/>
      <c r="BJ65" s="169"/>
      <c r="BK65" s="160"/>
      <c r="BL65" s="169"/>
      <c r="BM65" s="264"/>
    </row>
    <row r="66" spans="1:65" s="98" customFormat="1" ht="19" thickBot="1">
      <c r="A66" s="100"/>
      <c r="B66" s="337"/>
      <c r="C66" s="144" t="s">
        <v>87</v>
      </c>
      <c r="D66" s="333"/>
      <c r="E66" s="334"/>
      <c r="F66" s="333"/>
      <c r="G66" s="334"/>
      <c r="H66" s="333"/>
      <c r="I66" s="334"/>
      <c r="J66" s="333"/>
      <c r="K66" s="334"/>
      <c r="L66" s="333"/>
      <c r="M66" s="334"/>
      <c r="N66" s="333"/>
      <c r="O66" s="334"/>
      <c r="P66" s="333"/>
      <c r="Q66" s="334"/>
      <c r="R66" s="333"/>
      <c r="S66" s="334"/>
      <c r="T66" s="333"/>
      <c r="U66" s="334"/>
      <c r="V66" s="333"/>
      <c r="W66" s="334"/>
      <c r="X66" s="333"/>
      <c r="Y66" s="334"/>
      <c r="Z66" s="333"/>
      <c r="AA66" s="334"/>
      <c r="AB66" s="333"/>
      <c r="AC66" s="334"/>
      <c r="AD66" s="333"/>
      <c r="AE66" s="334"/>
      <c r="AF66" s="333"/>
      <c r="AG66" s="334"/>
      <c r="AH66" s="333"/>
      <c r="AI66" s="334"/>
      <c r="AJ66" s="333"/>
      <c r="AK66" s="334"/>
      <c r="AL66" s="333"/>
      <c r="AM66" s="334"/>
      <c r="AN66" s="333"/>
      <c r="AO66" s="334"/>
      <c r="AP66" s="333"/>
      <c r="AQ66" s="334"/>
      <c r="AR66" s="333"/>
      <c r="AS66" s="334"/>
      <c r="AT66" s="333"/>
      <c r="AU66" s="334"/>
      <c r="AV66" s="333"/>
      <c r="AW66" s="334"/>
      <c r="AX66" s="333"/>
      <c r="AY66" s="334"/>
      <c r="AZ66" s="333"/>
      <c r="BA66" s="334"/>
      <c r="BB66" s="333"/>
      <c r="BC66" s="334"/>
      <c r="BD66" s="333"/>
      <c r="BE66" s="334"/>
      <c r="BF66" s="333"/>
      <c r="BG66" s="334"/>
      <c r="BH66" s="333"/>
      <c r="BI66" s="334"/>
      <c r="BJ66" s="333"/>
      <c r="BK66" s="334"/>
      <c r="BL66" s="333"/>
      <c r="BM66" s="335"/>
    </row>
    <row r="67" spans="1:65" s="98" customFormat="1" ht="20" thickTop="1" thickBot="1">
      <c r="A67" s="100"/>
      <c r="B67" s="338"/>
      <c r="C67" s="152" t="s">
        <v>88</v>
      </c>
      <c r="D67" s="324">
        <f>SUM(D56:D65)</f>
        <v>0</v>
      </c>
      <c r="E67" s="325"/>
      <c r="F67" s="324">
        <f t="shared" ref="F67" si="180">SUM(F56:F65)</f>
        <v>0</v>
      </c>
      <c r="G67" s="325"/>
      <c r="H67" s="324">
        <f t="shared" ref="H67" si="181">SUM(H56:H65)</f>
        <v>0</v>
      </c>
      <c r="I67" s="325"/>
      <c r="J67" s="324">
        <f t="shared" ref="J67" si="182">SUM(J56:J65)</f>
        <v>0</v>
      </c>
      <c r="K67" s="325"/>
      <c r="L67" s="324">
        <f t="shared" ref="L67" si="183">SUM(L56:L65)</f>
        <v>0</v>
      </c>
      <c r="M67" s="325"/>
      <c r="N67" s="324">
        <f t="shared" ref="N67" si="184">SUM(N56:N65)</f>
        <v>0</v>
      </c>
      <c r="O67" s="325"/>
      <c r="P67" s="324">
        <f t="shared" ref="P67" si="185">SUM(P56:P65)</f>
        <v>0</v>
      </c>
      <c r="Q67" s="325"/>
      <c r="R67" s="324">
        <f t="shared" ref="R67" si="186">SUM(R56:R65)</f>
        <v>0</v>
      </c>
      <c r="S67" s="325"/>
      <c r="T67" s="324">
        <f t="shared" ref="T67" si="187">SUM(T56:T65)</f>
        <v>0</v>
      </c>
      <c r="U67" s="325"/>
      <c r="V67" s="324">
        <f t="shared" ref="V67" si="188">SUM(V56:V65)</f>
        <v>0</v>
      </c>
      <c r="W67" s="325"/>
      <c r="X67" s="324">
        <f t="shared" ref="X67" si="189">SUM(X56:X65)</f>
        <v>0</v>
      </c>
      <c r="Y67" s="325"/>
      <c r="Z67" s="324">
        <f t="shared" ref="Z67" si="190">SUM(Z56:Z65)</f>
        <v>0</v>
      </c>
      <c r="AA67" s="325"/>
      <c r="AB67" s="324">
        <f t="shared" ref="AB67" si="191">SUM(AB56:AB65)</f>
        <v>0</v>
      </c>
      <c r="AC67" s="325"/>
      <c r="AD67" s="324">
        <f t="shared" ref="AD67" si="192">SUM(AD56:AD65)</f>
        <v>0</v>
      </c>
      <c r="AE67" s="325"/>
      <c r="AF67" s="324">
        <f t="shared" ref="AF67" si="193">SUM(AF56:AF65)</f>
        <v>0</v>
      </c>
      <c r="AG67" s="325"/>
      <c r="AH67" s="324">
        <f t="shared" ref="AH67" si="194">SUM(AH56:AH65)</f>
        <v>0</v>
      </c>
      <c r="AI67" s="325"/>
      <c r="AJ67" s="324">
        <f t="shared" ref="AJ67" si="195">SUM(AJ56:AJ65)</f>
        <v>0</v>
      </c>
      <c r="AK67" s="325"/>
      <c r="AL67" s="324">
        <f t="shared" ref="AL67" si="196">SUM(AL56:AL65)</f>
        <v>0</v>
      </c>
      <c r="AM67" s="325"/>
      <c r="AN67" s="324">
        <f t="shared" ref="AN67" si="197">SUM(AN56:AN65)</f>
        <v>0</v>
      </c>
      <c r="AO67" s="325"/>
      <c r="AP67" s="324">
        <f t="shared" ref="AP67" si="198">SUM(AP56:AP65)</f>
        <v>0</v>
      </c>
      <c r="AQ67" s="325"/>
      <c r="AR67" s="324">
        <f t="shared" ref="AR67" si="199">SUM(AR56:AR65)</f>
        <v>0</v>
      </c>
      <c r="AS67" s="325"/>
      <c r="AT67" s="324">
        <f t="shared" ref="AT67" si="200">SUM(AT56:AT65)</f>
        <v>0</v>
      </c>
      <c r="AU67" s="325"/>
      <c r="AV67" s="324">
        <f t="shared" ref="AV67" si="201">SUM(AV56:AV65)</f>
        <v>0</v>
      </c>
      <c r="AW67" s="325"/>
      <c r="AX67" s="324">
        <f t="shared" ref="AX67" si="202">SUM(AX56:AX65)</f>
        <v>0</v>
      </c>
      <c r="AY67" s="325"/>
      <c r="AZ67" s="324">
        <f t="shared" ref="AZ67" si="203">SUM(AZ56:AZ65)</f>
        <v>0</v>
      </c>
      <c r="BA67" s="325"/>
      <c r="BB67" s="324">
        <f t="shared" ref="BB67" si="204">SUM(BB56:BB65)</f>
        <v>0</v>
      </c>
      <c r="BC67" s="325"/>
      <c r="BD67" s="324">
        <f t="shared" ref="BD67" si="205">SUM(BD56:BD65)</f>
        <v>0</v>
      </c>
      <c r="BE67" s="325"/>
      <c r="BF67" s="324">
        <f t="shared" ref="BF67" si="206">SUM(BF56:BF65)</f>
        <v>0</v>
      </c>
      <c r="BG67" s="325"/>
      <c r="BH67" s="324">
        <f t="shared" ref="BH67" si="207">SUM(BH56:BH65)</f>
        <v>0</v>
      </c>
      <c r="BI67" s="325"/>
      <c r="BJ67" s="324">
        <f t="shared" ref="BJ67" si="208">SUM(BJ56:BJ65)</f>
        <v>0</v>
      </c>
      <c r="BK67" s="325"/>
      <c r="BL67" s="324">
        <f t="shared" ref="BL67" si="209">SUM(BL56:BL65)</f>
        <v>0</v>
      </c>
      <c r="BM67" s="326"/>
    </row>
    <row r="68" spans="1:65" s="98" customFormat="1" ht="19" thickTop="1">
      <c r="A68" s="100"/>
      <c r="B68" s="337" t="s">
        <v>5</v>
      </c>
      <c r="C68" s="170">
        <f>設定!H5</f>
        <v>0</v>
      </c>
      <c r="D68" s="146"/>
      <c r="E68" s="163"/>
      <c r="F68" s="146"/>
      <c r="G68" s="163"/>
      <c r="H68" s="146"/>
      <c r="I68" s="163"/>
      <c r="J68" s="146"/>
      <c r="K68" s="163"/>
      <c r="L68" s="146"/>
      <c r="M68" s="163"/>
      <c r="N68" s="146"/>
      <c r="O68" s="163"/>
      <c r="P68" s="146"/>
      <c r="Q68" s="163"/>
      <c r="R68" s="146"/>
      <c r="S68" s="163"/>
      <c r="T68" s="146"/>
      <c r="U68" s="163"/>
      <c r="V68" s="146"/>
      <c r="W68" s="163"/>
      <c r="X68" s="146"/>
      <c r="Y68" s="163"/>
      <c r="Z68" s="146"/>
      <c r="AA68" s="163"/>
      <c r="AB68" s="146"/>
      <c r="AC68" s="163"/>
      <c r="AD68" s="146"/>
      <c r="AE68" s="163"/>
      <c r="AF68" s="146"/>
      <c r="AG68" s="163"/>
      <c r="AH68" s="146"/>
      <c r="AI68" s="163"/>
      <c r="AJ68" s="146"/>
      <c r="AK68" s="163"/>
      <c r="AL68" s="146"/>
      <c r="AM68" s="163"/>
      <c r="AN68" s="146"/>
      <c r="AO68" s="163"/>
      <c r="AP68" s="146"/>
      <c r="AQ68" s="163"/>
      <c r="AR68" s="146"/>
      <c r="AS68" s="163"/>
      <c r="AT68" s="146"/>
      <c r="AU68" s="163"/>
      <c r="AV68" s="146"/>
      <c r="AW68" s="163"/>
      <c r="AX68" s="146"/>
      <c r="AY68" s="163"/>
      <c r="AZ68" s="146"/>
      <c r="BA68" s="163"/>
      <c r="BB68" s="146"/>
      <c r="BC68" s="163"/>
      <c r="BD68" s="146"/>
      <c r="BE68" s="163"/>
      <c r="BF68" s="146"/>
      <c r="BG68" s="163"/>
      <c r="BH68" s="146"/>
      <c r="BI68" s="163"/>
      <c r="BJ68" s="146"/>
      <c r="BK68" s="163"/>
      <c r="BL68" s="146"/>
      <c r="BM68" s="260"/>
    </row>
    <row r="69" spans="1:65" s="98" customFormat="1">
      <c r="A69" s="100"/>
      <c r="B69" s="337"/>
      <c r="C69" s="110">
        <f>設定!H6</f>
        <v>0</v>
      </c>
      <c r="D69" s="143"/>
      <c r="E69" s="160"/>
      <c r="F69" s="143"/>
      <c r="G69" s="160"/>
      <c r="H69" s="143"/>
      <c r="I69" s="160"/>
      <c r="J69" s="143"/>
      <c r="K69" s="160"/>
      <c r="L69" s="143"/>
      <c r="M69" s="160"/>
      <c r="N69" s="143"/>
      <c r="O69" s="160"/>
      <c r="P69" s="143"/>
      <c r="Q69" s="160"/>
      <c r="R69" s="143"/>
      <c r="S69" s="160"/>
      <c r="T69" s="143"/>
      <c r="U69" s="160"/>
      <c r="V69" s="143"/>
      <c r="W69" s="160"/>
      <c r="X69" s="143"/>
      <c r="Y69" s="160"/>
      <c r="Z69" s="143"/>
      <c r="AA69" s="160"/>
      <c r="AB69" s="143"/>
      <c r="AC69" s="160"/>
      <c r="AD69" s="143"/>
      <c r="AE69" s="160"/>
      <c r="AF69" s="143"/>
      <c r="AG69" s="160"/>
      <c r="AH69" s="143"/>
      <c r="AI69" s="160"/>
      <c r="AJ69" s="143"/>
      <c r="AK69" s="160"/>
      <c r="AL69" s="143"/>
      <c r="AM69" s="160"/>
      <c r="AN69" s="143"/>
      <c r="AO69" s="160"/>
      <c r="AP69" s="143"/>
      <c r="AQ69" s="160"/>
      <c r="AR69" s="143"/>
      <c r="AS69" s="160"/>
      <c r="AT69" s="143"/>
      <c r="AU69" s="160"/>
      <c r="AV69" s="143"/>
      <c r="AW69" s="160"/>
      <c r="AX69" s="143"/>
      <c r="AY69" s="160"/>
      <c r="AZ69" s="143"/>
      <c r="BA69" s="160"/>
      <c r="BB69" s="143"/>
      <c r="BC69" s="160"/>
      <c r="BD69" s="143"/>
      <c r="BE69" s="160"/>
      <c r="BF69" s="143"/>
      <c r="BG69" s="160"/>
      <c r="BH69" s="143"/>
      <c r="BI69" s="160"/>
      <c r="BJ69" s="143"/>
      <c r="BK69" s="160"/>
      <c r="BL69" s="143"/>
      <c r="BM69" s="264"/>
    </row>
    <row r="70" spans="1:65" s="98" customFormat="1">
      <c r="A70" s="100"/>
      <c r="B70" s="337"/>
      <c r="C70" s="114">
        <f>設定!H7</f>
        <v>0</v>
      </c>
      <c r="D70" s="149"/>
      <c r="E70" s="164"/>
      <c r="F70" s="149"/>
      <c r="G70" s="164"/>
      <c r="H70" s="149"/>
      <c r="I70" s="164"/>
      <c r="J70" s="149"/>
      <c r="K70" s="164"/>
      <c r="L70" s="149"/>
      <c r="M70" s="164"/>
      <c r="N70" s="149"/>
      <c r="O70" s="164"/>
      <c r="P70" s="149"/>
      <c r="Q70" s="164"/>
      <c r="R70" s="149"/>
      <c r="S70" s="164"/>
      <c r="T70" s="149"/>
      <c r="U70" s="164"/>
      <c r="V70" s="149"/>
      <c r="W70" s="164"/>
      <c r="X70" s="149"/>
      <c r="Y70" s="164"/>
      <c r="Z70" s="149"/>
      <c r="AA70" s="164"/>
      <c r="AB70" s="149"/>
      <c r="AC70" s="164"/>
      <c r="AD70" s="149"/>
      <c r="AE70" s="164"/>
      <c r="AF70" s="149"/>
      <c r="AG70" s="164"/>
      <c r="AH70" s="149"/>
      <c r="AI70" s="164"/>
      <c r="AJ70" s="149"/>
      <c r="AK70" s="164"/>
      <c r="AL70" s="149"/>
      <c r="AM70" s="164"/>
      <c r="AN70" s="149"/>
      <c r="AO70" s="164"/>
      <c r="AP70" s="149"/>
      <c r="AQ70" s="164"/>
      <c r="AR70" s="149"/>
      <c r="AS70" s="164"/>
      <c r="AT70" s="149"/>
      <c r="AU70" s="164"/>
      <c r="AV70" s="149"/>
      <c r="AW70" s="164"/>
      <c r="AX70" s="149"/>
      <c r="AY70" s="164"/>
      <c r="AZ70" s="149"/>
      <c r="BA70" s="164"/>
      <c r="BB70" s="149"/>
      <c r="BC70" s="164"/>
      <c r="BD70" s="149"/>
      <c r="BE70" s="164"/>
      <c r="BF70" s="149"/>
      <c r="BG70" s="164"/>
      <c r="BH70" s="149"/>
      <c r="BI70" s="164"/>
      <c r="BJ70" s="149"/>
      <c r="BK70" s="164"/>
      <c r="BL70" s="149"/>
      <c r="BM70" s="262"/>
    </row>
    <row r="71" spans="1:65" s="98" customFormat="1">
      <c r="A71" s="100"/>
      <c r="B71" s="337"/>
      <c r="C71" s="110">
        <f>設定!H8</f>
        <v>0</v>
      </c>
      <c r="D71" s="143"/>
      <c r="E71" s="160"/>
      <c r="F71" s="143"/>
      <c r="G71" s="160"/>
      <c r="H71" s="143"/>
      <c r="I71" s="160"/>
      <c r="J71" s="143"/>
      <c r="K71" s="160"/>
      <c r="L71" s="143"/>
      <c r="M71" s="160"/>
      <c r="N71" s="143"/>
      <c r="O71" s="160"/>
      <c r="P71" s="143"/>
      <c r="Q71" s="160"/>
      <c r="R71" s="143"/>
      <c r="S71" s="160"/>
      <c r="T71" s="143"/>
      <c r="U71" s="160"/>
      <c r="V71" s="143"/>
      <c r="W71" s="160"/>
      <c r="X71" s="143"/>
      <c r="Y71" s="160"/>
      <c r="Z71" s="143"/>
      <c r="AA71" s="160"/>
      <c r="AB71" s="143"/>
      <c r="AC71" s="160"/>
      <c r="AD71" s="143"/>
      <c r="AE71" s="160"/>
      <c r="AF71" s="143"/>
      <c r="AG71" s="160"/>
      <c r="AH71" s="143"/>
      <c r="AI71" s="160"/>
      <c r="AJ71" s="143"/>
      <c r="AK71" s="160"/>
      <c r="AL71" s="143"/>
      <c r="AM71" s="160"/>
      <c r="AN71" s="143"/>
      <c r="AO71" s="160"/>
      <c r="AP71" s="143"/>
      <c r="AQ71" s="160"/>
      <c r="AR71" s="143"/>
      <c r="AS71" s="160"/>
      <c r="AT71" s="143"/>
      <c r="AU71" s="160"/>
      <c r="AV71" s="143"/>
      <c r="AW71" s="160"/>
      <c r="AX71" s="143"/>
      <c r="AY71" s="160"/>
      <c r="AZ71" s="143"/>
      <c r="BA71" s="160"/>
      <c r="BB71" s="143"/>
      <c r="BC71" s="160"/>
      <c r="BD71" s="143"/>
      <c r="BE71" s="160"/>
      <c r="BF71" s="143"/>
      <c r="BG71" s="160"/>
      <c r="BH71" s="143"/>
      <c r="BI71" s="160"/>
      <c r="BJ71" s="143"/>
      <c r="BK71" s="160"/>
      <c r="BL71" s="143"/>
      <c r="BM71" s="264"/>
    </row>
    <row r="72" spans="1:65" s="98" customFormat="1">
      <c r="A72" s="100"/>
      <c r="B72" s="337"/>
      <c r="C72" s="114">
        <f>設定!H9</f>
        <v>0</v>
      </c>
      <c r="D72" s="149"/>
      <c r="E72" s="164"/>
      <c r="F72" s="149"/>
      <c r="G72" s="164"/>
      <c r="H72" s="149"/>
      <c r="I72" s="164"/>
      <c r="J72" s="149"/>
      <c r="K72" s="164"/>
      <c r="L72" s="149"/>
      <c r="M72" s="164"/>
      <c r="N72" s="149"/>
      <c r="O72" s="164"/>
      <c r="P72" s="149"/>
      <c r="Q72" s="164"/>
      <c r="R72" s="149"/>
      <c r="S72" s="164"/>
      <c r="T72" s="149"/>
      <c r="U72" s="164"/>
      <c r="V72" s="149"/>
      <c r="W72" s="164"/>
      <c r="X72" s="149"/>
      <c r="Y72" s="164"/>
      <c r="Z72" s="149"/>
      <c r="AA72" s="164"/>
      <c r="AB72" s="149"/>
      <c r="AC72" s="164"/>
      <c r="AD72" s="149"/>
      <c r="AE72" s="164"/>
      <c r="AF72" s="149"/>
      <c r="AG72" s="164"/>
      <c r="AH72" s="149"/>
      <c r="AI72" s="164"/>
      <c r="AJ72" s="149"/>
      <c r="AK72" s="164"/>
      <c r="AL72" s="149"/>
      <c r="AM72" s="164"/>
      <c r="AN72" s="149"/>
      <c r="AO72" s="164"/>
      <c r="AP72" s="149"/>
      <c r="AQ72" s="164"/>
      <c r="AR72" s="149"/>
      <c r="AS72" s="164"/>
      <c r="AT72" s="149"/>
      <c r="AU72" s="164"/>
      <c r="AV72" s="149"/>
      <c r="AW72" s="164"/>
      <c r="AX72" s="149"/>
      <c r="AY72" s="164"/>
      <c r="AZ72" s="149"/>
      <c r="BA72" s="164"/>
      <c r="BB72" s="149"/>
      <c r="BC72" s="164"/>
      <c r="BD72" s="149"/>
      <c r="BE72" s="164"/>
      <c r="BF72" s="149"/>
      <c r="BG72" s="164"/>
      <c r="BH72" s="149"/>
      <c r="BI72" s="164"/>
      <c r="BJ72" s="149"/>
      <c r="BK72" s="164"/>
      <c r="BL72" s="149"/>
      <c r="BM72" s="262"/>
    </row>
    <row r="73" spans="1:65" s="98" customFormat="1">
      <c r="A73" s="100"/>
      <c r="B73" s="337"/>
      <c r="C73" s="110">
        <f>設定!H10</f>
        <v>0</v>
      </c>
      <c r="D73" s="143"/>
      <c r="E73" s="160"/>
      <c r="F73" s="143"/>
      <c r="G73" s="160"/>
      <c r="H73" s="143"/>
      <c r="I73" s="160"/>
      <c r="J73" s="143"/>
      <c r="K73" s="160"/>
      <c r="L73" s="143"/>
      <c r="M73" s="160"/>
      <c r="N73" s="143"/>
      <c r="O73" s="160"/>
      <c r="P73" s="143"/>
      <c r="Q73" s="160"/>
      <c r="R73" s="143"/>
      <c r="S73" s="160"/>
      <c r="T73" s="143"/>
      <c r="U73" s="160"/>
      <c r="V73" s="143"/>
      <c r="W73" s="160"/>
      <c r="X73" s="143"/>
      <c r="Y73" s="160"/>
      <c r="Z73" s="143"/>
      <c r="AA73" s="160"/>
      <c r="AB73" s="143"/>
      <c r="AC73" s="160"/>
      <c r="AD73" s="143"/>
      <c r="AE73" s="160"/>
      <c r="AF73" s="143"/>
      <c r="AG73" s="160"/>
      <c r="AH73" s="143"/>
      <c r="AI73" s="160"/>
      <c r="AJ73" s="143"/>
      <c r="AK73" s="160"/>
      <c r="AL73" s="143"/>
      <c r="AM73" s="160"/>
      <c r="AN73" s="143"/>
      <c r="AO73" s="160"/>
      <c r="AP73" s="143"/>
      <c r="AQ73" s="160"/>
      <c r="AR73" s="143"/>
      <c r="AS73" s="160"/>
      <c r="AT73" s="143"/>
      <c r="AU73" s="160"/>
      <c r="AV73" s="143"/>
      <c r="AW73" s="160"/>
      <c r="AX73" s="143"/>
      <c r="AY73" s="160"/>
      <c r="AZ73" s="143"/>
      <c r="BA73" s="160"/>
      <c r="BB73" s="143"/>
      <c r="BC73" s="160"/>
      <c r="BD73" s="143"/>
      <c r="BE73" s="160"/>
      <c r="BF73" s="143"/>
      <c r="BG73" s="160"/>
      <c r="BH73" s="143"/>
      <c r="BI73" s="160"/>
      <c r="BJ73" s="143"/>
      <c r="BK73" s="160"/>
      <c r="BL73" s="143"/>
      <c r="BM73" s="264"/>
    </row>
    <row r="74" spans="1:65" s="98" customFormat="1">
      <c r="A74" s="100"/>
      <c r="B74" s="337"/>
      <c r="C74" s="114">
        <f>設定!H11</f>
        <v>0</v>
      </c>
      <c r="D74" s="149"/>
      <c r="E74" s="164"/>
      <c r="F74" s="149"/>
      <c r="G74" s="164"/>
      <c r="H74" s="149"/>
      <c r="I74" s="164"/>
      <c r="J74" s="149"/>
      <c r="K74" s="164"/>
      <c r="L74" s="149"/>
      <c r="M74" s="164"/>
      <c r="N74" s="149"/>
      <c r="O74" s="164"/>
      <c r="P74" s="149"/>
      <c r="Q74" s="164"/>
      <c r="R74" s="149"/>
      <c r="S74" s="164"/>
      <c r="T74" s="149"/>
      <c r="U74" s="164"/>
      <c r="V74" s="149"/>
      <c r="W74" s="164"/>
      <c r="X74" s="149"/>
      <c r="Y74" s="164"/>
      <c r="Z74" s="149"/>
      <c r="AA74" s="164"/>
      <c r="AB74" s="149"/>
      <c r="AC74" s="164"/>
      <c r="AD74" s="149"/>
      <c r="AE74" s="164"/>
      <c r="AF74" s="149"/>
      <c r="AG74" s="164"/>
      <c r="AH74" s="149"/>
      <c r="AI74" s="164"/>
      <c r="AJ74" s="149"/>
      <c r="AK74" s="164"/>
      <c r="AL74" s="149"/>
      <c r="AM74" s="164"/>
      <c r="AN74" s="149"/>
      <c r="AO74" s="164"/>
      <c r="AP74" s="149"/>
      <c r="AQ74" s="164"/>
      <c r="AR74" s="149"/>
      <c r="AS74" s="164"/>
      <c r="AT74" s="149"/>
      <c r="AU74" s="164"/>
      <c r="AV74" s="149"/>
      <c r="AW74" s="164"/>
      <c r="AX74" s="149"/>
      <c r="AY74" s="164"/>
      <c r="AZ74" s="149"/>
      <c r="BA74" s="164"/>
      <c r="BB74" s="149"/>
      <c r="BC74" s="164"/>
      <c r="BD74" s="149"/>
      <c r="BE74" s="164"/>
      <c r="BF74" s="149"/>
      <c r="BG74" s="164"/>
      <c r="BH74" s="149"/>
      <c r="BI74" s="164"/>
      <c r="BJ74" s="149"/>
      <c r="BK74" s="164"/>
      <c r="BL74" s="149"/>
      <c r="BM74" s="262"/>
    </row>
    <row r="75" spans="1:65" s="98" customFormat="1">
      <c r="A75" s="100"/>
      <c r="B75" s="337"/>
      <c r="C75" s="110">
        <f>設定!H12</f>
        <v>0</v>
      </c>
      <c r="D75" s="143"/>
      <c r="E75" s="160"/>
      <c r="F75" s="143"/>
      <c r="G75" s="160"/>
      <c r="H75" s="143"/>
      <c r="I75" s="160"/>
      <c r="J75" s="143"/>
      <c r="K75" s="160"/>
      <c r="L75" s="143"/>
      <c r="M75" s="160"/>
      <c r="N75" s="143"/>
      <c r="O75" s="160"/>
      <c r="P75" s="143"/>
      <c r="Q75" s="160"/>
      <c r="R75" s="143"/>
      <c r="S75" s="160"/>
      <c r="T75" s="143"/>
      <c r="U75" s="160"/>
      <c r="V75" s="143"/>
      <c r="W75" s="160"/>
      <c r="X75" s="143"/>
      <c r="Y75" s="160"/>
      <c r="Z75" s="143"/>
      <c r="AA75" s="160"/>
      <c r="AB75" s="143"/>
      <c r="AC75" s="160"/>
      <c r="AD75" s="143"/>
      <c r="AE75" s="160"/>
      <c r="AF75" s="143"/>
      <c r="AG75" s="160"/>
      <c r="AH75" s="143"/>
      <c r="AI75" s="160"/>
      <c r="AJ75" s="143"/>
      <c r="AK75" s="160"/>
      <c r="AL75" s="143"/>
      <c r="AM75" s="160"/>
      <c r="AN75" s="143"/>
      <c r="AO75" s="160"/>
      <c r="AP75" s="143"/>
      <c r="AQ75" s="160"/>
      <c r="AR75" s="143"/>
      <c r="AS75" s="160"/>
      <c r="AT75" s="143"/>
      <c r="AU75" s="160"/>
      <c r="AV75" s="143"/>
      <c r="AW75" s="160"/>
      <c r="AX75" s="143"/>
      <c r="AY75" s="160"/>
      <c r="AZ75" s="143"/>
      <c r="BA75" s="160"/>
      <c r="BB75" s="143"/>
      <c r="BC75" s="160"/>
      <c r="BD75" s="143"/>
      <c r="BE75" s="160"/>
      <c r="BF75" s="143"/>
      <c r="BG75" s="160"/>
      <c r="BH75" s="143"/>
      <c r="BI75" s="160"/>
      <c r="BJ75" s="143"/>
      <c r="BK75" s="160"/>
      <c r="BL75" s="143"/>
      <c r="BM75" s="264"/>
    </row>
    <row r="76" spans="1:65" s="98" customFormat="1">
      <c r="A76" s="100"/>
      <c r="B76" s="337"/>
      <c r="C76" s="114">
        <f>設定!H13</f>
        <v>0</v>
      </c>
      <c r="D76" s="149"/>
      <c r="E76" s="164"/>
      <c r="F76" s="149"/>
      <c r="G76" s="164"/>
      <c r="H76" s="149"/>
      <c r="I76" s="164"/>
      <c r="J76" s="149"/>
      <c r="K76" s="164"/>
      <c r="L76" s="149"/>
      <c r="M76" s="164"/>
      <c r="N76" s="149"/>
      <c r="O76" s="164"/>
      <c r="P76" s="149"/>
      <c r="Q76" s="164"/>
      <c r="R76" s="149"/>
      <c r="S76" s="164"/>
      <c r="T76" s="149"/>
      <c r="U76" s="164"/>
      <c r="V76" s="149"/>
      <c r="W76" s="164"/>
      <c r="X76" s="149"/>
      <c r="Y76" s="164"/>
      <c r="Z76" s="149"/>
      <c r="AA76" s="164"/>
      <c r="AB76" s="149"/>
      <c r="AC76" s="164"/>
      <c r="AD76" s="149"/>
      <c r="AE76" s="164"/>
      <c r="AF76" s="149"/>
      <c r="AG76" s="164"/>
      <c r="AH76" s="149"/>
      <c r="AI76" s="164"/>
      <c r="AJ76" s="149"/>
      <c r="AK76" s="164"/>
      <c r="AL76" s="149"/>
      <c r="AM76" s="164"/>
      <c r="AN76" s="149"/>
      <c r="AO76" s="164"/>
      <c r="AP76" s="149"/>
      <c r="AQ76" s="164"/>
      <c r="AR76" s="149"/>
      <c r="AS76" s="164"/>
      <c r="AT76" s="149"/>
      <c r="AU76" s="164"/>
      <c r="AV76" s="149"/>
      <c r="AW76" s="164"/>
      <c r="AX76" s="149"/>
      <c r="AY76" s="164"/>
      <c r="AZ76" s="149"/>
      <c r="BA76" s="164"/>
      <c r="BB76" s="149"/>
      <c r="BC76" s="164"/>
      <c r="BD76" s="149"/>
      <c r="BE76" s="164"/>
      <c r="BF76" s="149"/>
      <c r="BG76" s="164"/>
      <c r="BH76" s="149"/>
      <c r="BI76" s="164"/>
      <c r="BJ76" s="149"/>
      <c r="BK76" s="164"/>
      <c r="BL76" s="149"/>
      <c r="BM76" s="262"/>
    </row>
    <row r="77" spans="1:65" s="98" customFormat="1">
      <c r="A77" s="100"/>
      <c r="B77" s="337"/>
      <c r="C77" s="151">
        <f>設定!H14</f>
        <v>0</v>
      </c>
      <c r="D77" s="169"/>
      <c r="E77" s="160"/>
      <c r="F77" s="169"/>
      <c r="G77" s="160"/>
      <c r="H77" s="169"/>
      <c r="I77" s="160"/>
      <c r="J77" s="169"/>
      <c r="K77" s="160"/>
      <c r="L77" s="169"/>
      <c r="M77" s="160"/>
      <c r="N77" s="169"/>
      <c r="O77" s="160"/>
      <c r="P77" s="169"/>
      <c r="Q77" s="160"/>
      <c r="R77" s="169"/>
      <c r="S77" s="160"/>
      <c r="T77" s="169"/>
      <c r="U77" s="160"/>
      <c r="V77" s="169"/>
      <c r="W77" s="160"/>
      <c r="X77" s="169"/>
      <c r="Y77" s="160"/>
      <c r="Z77" s="169"/>
      <c r="AA77" s="160"/>
      <c r="AB77" s="169"/>
      <c r="AC77" s="160"/>
      <c r="AD77" s="169"/>
      <c r="AE77" s="160"/>
      <c r="AF77" s="169"/>
      <c r="AG77" s="160"/>
      <c r="AH77" s="169"/>
      <c r="AI77" s="160"/>
      <c r="AJ77" s="169"/>
      <c r="AK77" s="160"/>
      <c r="AL77" s="169"/>
      <c r="AM77" s="160"/>
      <c r="AN77" s="169"/>
      <c r="AO77" s="160"/>
      <c r="AP77" s="169"/>
      <c r="AQ77" s="160"/>
      <c r="AR77" s="169"/>
      <c r="AS77" s="160"/>
      <c r="AT77" s="169"/>
      <c r="AU77" s="160"/>
      <c r="AV77" s="169"/>
      <c r="AW77" s="160"/>
      <c r="AX77" s="169"/>
      <c r="AY77" s="160"/>
      <c r="AZ77" s="169"/>
      <c r="BA77" s="160"/>
      <c r="BB77" s="169"/>
      <c r="BC77" s="160"/>
      <c r="BD77" s="169"/>
      <c r="BE77" s="160"/>
      <c r="BF77" s="169"/>
      <c r="BG77" s="160"/>
      <c r="BH77" s="169"/>
      <c r="BI77" s="160"/>
      <c r="BJ77" s="169"/>
      <c r="BK77" s="160"/>
      <c r="BL77" s="169"/>
      <c r="BM77" s="264"/>
    </row>
    <row r="78" spans="1:65" s="98" customFormat="1" ht="19" thickBot="1">
      <c r="A78" s="100"/>
      <c r="B78" s="337"/>
      <c r="C78" s="144" t="s">
        <v>87</v>
      </c>
      <c r="D78" s="333"/>
      <c r="E78" s="334"/>
      <c r="F78" s="333"/>
      <c r="G78" s="334"/>
      <c r="H78" s="333"/>
      <c r="I78" s="334"/>
      <c r="J78" s="333"/>
      <c r="K78" s="334"/>
      <c r="L78" s="333"/>
      <c r="M78" s="334"/>
      <c r="N78" s="333"/>
      <c r="O78" s="334"/>
      <c r="P78" s="333"/>
      <c r="Q78" s="334"/>
      <c r="R78" s="333"/>
      <c r="S78" s="334"/>
      <c r="T78" s="333"/>
      <c r="U78" s="334"/>
      <c r="V78" s="333"/>
      <c r="W78" s="334"/>
      <c r="X78" s="333"/>
      <c r="Y78" s="334"/>
      <c r="Z78" s="333"/>
      <c r="AA78" s="334"/>
      <c r="AB78" s="333"/>
      <c r="AC78" s="334"/>
      <c r="AD78" s="333"/>
      <c r="AE78" s="334"/>
      <c r="AF78" s="333"/>
      <c r="AG78" s="334"/>
      <c r="AH78" s="333"/>
      <c r="AI78" s="334"/>
      <c r="AJ78" s="333"/>
      <c r="AK78" s="334"/>
      <c r="AL78" s="333"/>
      <c r="AM78" s="334"/>
      <c r="AN78" s="333"/>
      <c r="AO78" s="334"/>
      <c r="AP78" s="333"/>
      <c r="AQ78" s="334"/>
      <c r="AR78" s="333"/>
      <c r="AS78" s="334"/>
      <c r="AT78" s="333"/>
      <c r="AU78" s="334"/>
      <c r="AV78" s="333"/>
      <c r="AW78" s="334"/>
      <c r="AX78" s="333"/>
      <c r="AY78" s="334"/>
      <c r="AZ78" s="333"/>
      <c r="BA78" s="334"/>
      <c r="BB78" s="333"/>
      <c r="BC78" s="334"/>
      <c r="BD78" s="333"/>
      <c r="BE78" s="334"/>
      <c r="BF78" s="333"/>
      <c r="BG78" s="334"/>
      <c r="BH78" s="333"/>
      <c r="BI78" s="334"/>
      <c r="BJ78" s="333"/>
      <c r="BK78" s="334"/>
      <c r="BL78" s="333"/>
      <c r="BM78" s="335"/>
    </row>
    <row r="79" spans="1:65" s="98" customFormat="1" ht="20" thickTop="1" thickBot="1">
      <c r="A79" s="100"/>
      <c r="B79" s="338"/>
      <c r="C79" s="152" t="s">
        <v>88</v>
      </c>
      <c r="D79" s="324">
        <f>SUM(D68:D77)</f>
        <v>0</v>
      </c>
      <c r="E79" s="325"/>
      <c r="F79" s="324">
        <f>SUM(F68:F77)</f>
        <v>0</v>
      </c>
      <c r="G79" s="325"/>
      <c r="H79" s="324">
        <f>SUM(H68:H77)</f>
        <v>0</v>
      </c>
      <c r="I79" s="325"/>
      <c r="J79" s="324">
        <f>SUM(J68:J77)</f>
        <v>0</v>
      </c>
      <c r="K79" s="325"/>
      <c r="L79" s="324">
        <f>SUM(L68:L77)</f>
        <v>0</v>
      </c>
      <c r="M79" s="325"/>
      <c r="N79" s="324">
        <f>SUM(N68:N77)</f>
        <v>0</v>
      </c>
      <c r="O79" s="325"/>
      <c r="P79" s="324">
        <f>SUM(P68:P77)</f>
        <v>0</v>
      </c>
      <c r="Q79" s="325"/>
      <c r="R79" s="324">
        <f>SUM(R68:R77)</f>
        <v>0</v>
      </c>
      <c r="S79" s="325"/>
      <c r="T79" s="324">
        <f>SUM(T68:T77)</f>
        <v>0</v>
      </c>
      <c r="U79" s="325"/>
      <c r="V79" s="324">
        <f>SUM(V68:V77)</f>
        <v>0</v>
      </c>
      <c r="W79" s="325"/>
      <c r="X79" s="324">
        <f>SUM(X68:X77)</f>
        <v>0</v>
      </c>
      <c r="Y79" s="325"/>
      <c r="Z79" s="324">
        <f>SUM(Z68:Z77)</f>
        <v>0</v>
      </c>
      <c r="AA79" s="325"/>
      <c r="AB79" s="324">
        <f>SUM(AB68:AB77)</f>
        <v>0</v>
      </c>
      <c r="AC79" s="325"/>
      <c r="AD79" s="324">
        <f>SUM(AD68:AD77)</f>
        <v>0</v>
      </c>
      <c r="AE79" s="325"/>
      <c r="AF79" s="324">
        <f>SUM(AF68:AF77)</f>
        <v>0</v>
      </c>
      <c r="AG79" s="325"/>
      <c r="AH79" s="324">
        <f>SUM(AH68:AH77)</f>
        <v>0</v>
      </c>
      <c r="AI79" s="325"/>
      <c r="AJ79" s="324">
        <f>SUM(AJ68:AJ77)</f>
        <v>0</v>
      </c>
      <c r="AK79" s="325"/>
      <c r="AL79" s="324">
        <f>SUM(AL68:AL77)</f>
        <v>0</v>
      </c>
      <c r="AM79" s="325"/>
      <c r="AN79" s="324">
        <f>SUM(AN68:AN77)</f>
        <v>0</v>
      </c>
      <c r="AO79" s="325"/>
      <c r="AP79" s="324">
        <f>SUM(AP68:AP77)</f>
        <v>0</v>
      </c>
      <c r="AQ79" s="325"/>
      <c r="AR79" s="324">
        <f>SUM(AR68:AR77)</f>
        <v>0</v>
      </c>
      <c r="AS79" s="325"/>
      <c r="AT79" s="324">
        <f>SUM(AT68:AT77)</f>
        <v>0</v>
      </c>
      <c r="AU79" s="325"/>
      <c r="AV79" s="324">
        <f>SUM(AV68:AV77)</f>
        <v>0</v>
      </c>
      <c r="AW79" s="325"/>
      <c r="AX79" s="324">
        <f>SUM(AX68:AX77)</f>
        <v>0</v>
      </c>
      <c r="AY79" s="325"/>
      <c r="AZ79" s="324">
        <f>SUM(AZ68:AZ77)</f>
        <v>0</v>
      </c>
      <c r="BA79" s="325"/>
      <c r="BB79" s="324">
        <f>SUM(BB68:BB77)</f>
        <v>0</v>
      </c>
      <c r="BC79" s="325"/>
      <c r="BD79" s="324">
        <f>SUM(BD68:BD77)</f>
        <v>0</v>
      </c>
      <c r="BE79" s="325"/>
      <c r="BF79" s="324">
        <f>SUM(BF68:BF77)</f>
        <v>0</v>
      </c>
      <c r="BG79" s="325"/>
      <c r="BH79" s="324">
        <f>SUM(BH68:BH77)</f>
        <v>0</v>
      </c>
      <c r="BI79" s="325"/>
      <c r="BJ79" s="324">
        <f>SUM(BJ68:BJ77)</f>
        <v>0</v>
      </c>
      <c r="BK79" s="325"/>
      <c r="BL79" s="324">
        <f>SUM(BL68:BL77)</f>
        <v>0</v>
      </c>
      <c r="BM79" s="326"/>
    </row>
    <row r="80" spans="1:65" s="98" customFormat="1" ht="19" thickTop="1">
      <c r="A80" s="100"/>
      <c r="B80" s="337" t="s">
        <v>6</v>
      </c>
      <c r="C80" s="170">
        <f>設定!J5</f>
        <v>0</v>
      </c>
      <c r="D80" s="146"/>
      <c r="E80" s="163"/>
      <c r="F80" s="146"/>
      <c r="G80" s="163"/>
      <c r="H80" s="146"/>
      <c r="I80" s="163"/>
      <c r="J80" s="146"/>
      <c r="K80" s="163"/>
      <c r="L80" s="146"/>
      <c r="M80" s="163"/>
      <c r="N80" s="146"/>
      <c r="O80" s="163"/>
      <c r="P80" s="146"/>
      <c r="Q80" s="163"/>
      <c r="R80" s="146"/>
      <c r="S80" s="163"/>
      <c r="T80" s="146"/>
      <c r="U80" s="163"/>
      <c r="V80" s="146"/>
      <c r="W80" s="163"/>
      <c r="X80" s="146"/>
      <c r="Y80" s="163"/>
      <c r="Z80" s="146"/>
      <c r="AA80" s="163"/>
      <c r="AB80" s="146"/>
      <c r="AC80" s="163"/>
      <c r="AD80" s="146"/>
      <c r="AE80" s="163"/>
      <c r="AF80" s="146"/>
      <c r="AG80" s="163"/>
      <c r="AH80" s="146"/>
      <c r="AI80" s="163"/>
      <c r="AJ80" s="146"/>
      <c r="AK80" s="163"/>
      <c r="AL80" s="146"/>
      <c r="AM80" s="163"/>
      <c r="AN80" s="146"/>
      <c r="AO80" s="163"/>
      <c r="AP80" s="146"/>
      <c r="AQ80" s="163"/>
      <c r="AR80" s="146"/>
      <c r="AS80" s="163"/>
      <c r="AT80" s="146"/>
      <c r="AU80" s="163"/>
      <c r="AV80" s="146"/>
      <c r="AW80" s="163"/>
      <c r="AX80" s="146"/>
      <c r="AY80" s="163"/>
      <c r="AZ80" s="146"/>
      <c r="BA80" s="163"/>
      <c r="BB80" s="146"/>
      <c r="BC80" s="163"/>
      <c r="BD80" s="146"/>
      <c r="BE80" s="163"/>
      <c r="BF80" s="146"/>
      <c r="BG80" s="163"/>
      <c r="BH80" s="146"/>
      <c r="BI80" s="163"/>
      <c r="BJ80" s="146"/>
      <c r="BK80" s="163"/>
      <c r="BL80" s="146"/>
      <c r="BM80" s="260"/>
    </row>
    <row r="81" spans="1:65" s="98" customFormat="1">
      <c r="A81" s="100"/>
      <c r="B81" s="337"/>
      <c r="C81" s="110">
        <f>設定!J6</f>
        <v>0</v>
      </c>
      <c r="D81" s="143"/>
      <c r="E81" s="160"/>
      <c r="F81" s="143"/>
      <c r="G81" s="160"/>
      <c r="H81" s="143"/>
      <c r="I81" s="160"/>
      <c r="J81" s="143"/>
      <c r="K81" s="160"/>
      <c r="L81" s="143"/>
      <c r="M81" s="160"/>
      <c r="N81" s="143"/>
      <c r="O81" s="160"/>
      <c r="P81" s="143"/>
      <c r="Q81" s="160"/>
      <c r="R81" s="143"/>
      <c r="S81" s="160"/>
      <c r="T81" s="143"/>
      <c r="U81" s="160"/>
      <c r="V81" s="143"/>
      <c r="W81" s="160"/>
      <c r="X81" s="143"/>
      <c r="Y81" s="160"/>
      <c r="Z81" s="143"/>
      <c r="AA81" s="160"/>
      <c r="AB81" s="143"/>
      <c r="AC81" s="160"/>
      <c r="AD81" s="143"/>
      <c r="AE81" s="160"/>
      <c r="AF81" s="143"/>
      <c r="AG81" s="160"/>
      <c r="AH81" s="143"/>
      <c r="AI81" s="160"/>
      <c r="AJ81" s="143"/>
      <c r="AK81" s="160"/>
      <c r="AL81" s="143"/>
      <c r="AM81" s="160"/>
      <c r="AN81" s="143"/>
      <c r="AO81" s="160"/>
      <c r="AP81" s="143"/>
      <c r="AQ81" s="160"/>
      <c r="AR81" s="143"/>
      <c r="AS81" s="160"/>
      <c r="AT81" s="143"/>
      <c r="AU81" s="160"/>
      <c r="AV81" s="143"/>
      <c r="AW81" s="160"/>
      <c r="AX81" s="143"/>
      <c r="AY81" s="160"/>
      <c r="AZ81" s="143"/>
      <c r="BA81" s="160"/>
      <c r="BB81" s="143"/>
      <c r="BC81" s="160"/>
      <c r="BD81" s="143"/>
      <c r="BE81" s="160"/>
      <c r="BF81" s="143"/>
      <c r="BG81" s="160"/>
      <c r="BH81" s="143"/>
      <c r="BI81" s="160"/>
      <c r="BJ81" s="143"/>
      <c r="BK81" s="160"/>
      <c r="BL81" s="143"/>
      <c r="BM81" s="264"/>
    </row>
    <row r="82" spans="1:65" s="98" customFormat="1">
      <c r="A82" s="100"/>
      <c r="B82" s="337"/>
      <c r="C82" s="114">
        <f>設定!J7</f>
        <v>0</v>
      </c>
      <c r="D82" s="149"/>
      <c r="E82" s="164"/>
      <c r="F82" s="149"/>
      <c r="G82" s="164"/>
      <c r="H82" s="143"/>
      <c r="I82" s="164"/>
      <c r="J82" s="149"/>
      <c r="K82" s="164"/>
      <c r="L82" s="149"/>
      <c r="M82" s="164"/>
      <c r="N82" s="149"/>
      <c r="O82" s="164"/>
      <c r="P82" s="149"/>
      <c r="Q82" s="164"/>
      <c r="R82" s="149"/>
      <c r="S82" s="164"/>
      <c r="T82" s="149"/>
      <c r="U82" s="164"/>
      <c r="V82" s="149"/>
      <c r="W82" s="164"/>
      <c r="X82" s="149"/>
      <c r="Y82" s="164"/>
      <c r="Z82" s="149"/>
      <c r="AA82" s="164"/>
      <c r="AB82" s="149"/>
      <c r="AC82" s="164"/>
      <c r="AD82" s="149"/>
      <c r="AE82" s="164"/>
      <c r="AF82" s="149"/>
      <c r="AG82" s="164"/>
      <c r="AH82" s="149"/>
      <c r="AI82" s="164"/>
      <c r="AJ82" s="149"/>
      <c r="AK82" s="164"/>
      <c r="AL82" s="149"/>
      <c r="AM82" s="164"/>
      <c r="AN82" s="149"/>
      <c r="AO82" s="164"/>
      <c r="AP82" s="149"/>
      <c r="AQ82" s="164"/>
      <c r="AR82" s="149"/>
      <c r="AS82" s="164"/>
      <c r="AT82" s="149"/>
      <c r="AU82" s="164"/>
      <c r="AV82" s="149"/>
      <c r="AW82" s="164"/>
      <c r="AX82" s="149"/>
      <c r="AY82" s="164"/>
      <c r="AZ82" s="149"/>
      <c r="BA82" s="164"/>
      <c r="BB82" s="149"/>
      <c r="BC82" s="164"/>
      <c r="BD82" s="149"/>
      <c r="BE82" s="164"/>
      <c r="BF82" s="149"/>
      <c r="BG82" s="164"/>
      <c r="BH82" s="149"/>
      <c r="BI82" s="164"/>
      <c r="BJ82" s="149"/>
      <c r="BK82" s="164"/>
      <c r="BL82" s="149"/>
      <c r="BM82" s="262"/>
    </row>
    <row r="83" spans="1:65" s="98" customFormat="1">
      <c r="A83" s="100"/>
      <c r="B83" s="337"/>
      <c r="C83" s="110">
        <f>設定!J8</f>
        <v>0</v>
      </c>
      <c r="D83" s="143"/>
      <c r="E83" s="160"/>
      <c r="F83" s="143"/>
      <c r="G83" s="160"/>
      <c r="H83" s="143"/>
      <c r="I83" s="160"/>
      <c r="J83" s="143"/>
      <c r="K83" s="160"/>
      <c r="L83" s="143"/>
      <c r="M83" s="160"/>
      <c r="N83" s="143"/>
      <c r="O83" s="160"/>
      <c r="P83" s="143"/>
      <c r="Q83" s="160"/>
      <c r="R83" s="143"/>
      <c r="S83" s="160"/>
      <c r="T83" s="143"/>
      <c r="U83" s="160"/>
      <c r="V83" s="143"/>
      <c r="W83" s="160"/>
      <c r="X83" s="143"/>
      <c r="Y83" s="160"/>
      <c r="Z83" s="143"/>
      <c r="AA83" s="160"/>
      <c r="AB83" s="143"/>
      <c r="AC83" s="160"/>
      <c r="AD83" s="143"/>
      <c r="AE83" s="160"/>
      <c r="AF83" s="143"/>
      <c r="AG83" s="160"/>
      <c r="AH83" s="143"/>
      <c r="AI83" s="160"/>
      <c r="AJ83" s="143"/>
      <c r="AK83" s="160"/>
      <c r="AL83" s="143"/>
      <c r="AM83" s="160"/>
      <c r="AN83" s="143"/>
      <c r="AO83" s="160"/>
      <c r="AP83" s="143"/>
      <c r="AQ83" s="160"/>
      <c r="AR83" s="143"/>
      <c r="AS83" s="160"/>
      <c r="AT83" s="143"/>
      <c r="AU83" s="160"/>
      <c r="AV83" s="143"/>
      <c r="AW83" s="160"/>
      <c r="AX83" s="143"/>
      <c r="AY83" s="160"/>
      <c r="AZ83" s="143"/>
      <c r="BA83" s="160"/>
      <c r="BB83" s="143"/>
      <c r="BC83" s="160"/>
      <c r="BD83" s="143"/>
      <c r="BE83" s="160"/>
      <c r="BF83" s="143"/>
      <c r="BG83" s="160"/>
      <c r="BH83" s="143"/>
      <c r="BI83" s="160"/>
      <c r="BJ83" s="143"/>
      <c r="BK83" s="160"/>
      <c r="BL83" s="143"/>
      <c r="BM83" s="264"/>
    </row>
    <row r="84" spans="1:65" s="98" customFormat="1">
      <c r="A84" s="100"/>
      <c r="B84" s="337"/>
      <c r="C84" s="114">
        <f>設定!J9</f>
        <v>0</v>
      </c>
      <c r="D84" s="149"/>
      <c r="E84" s="164"/>
      <c r="F84" s="149"/>
      <c r="G84" s="164"/>
      <c r="H84" s="143"/>
      <c r="I84" s="164"/>
      <c r="J84" s="149"/>
      <c r="K84" s="164"/>
      <c r="L84" s="149"/>
      <c r="M84" s="164"/>
      <c r="N84" s="149"/>
      <c r="O84" s="164"/>
      <c r="P84" s="149"/>
      <c r="Q84" s="164"/>
      <c r="R84" s="149"/>
      <c r="S84" s="164"/>
      <c r="T84" s="149"/>
      <c r="U84" s="164"/>
      <c r="V84" s="149"/>
      <c r="W84" s="164"/>
      <c r="X84" s="149"/>
      <c r="Y84" s="164"/>
      <c r="Z84" s="149"/>
      <c r="AA84" s="164"/>
      <c r="AB84" s="149"/>
      <c r="AC84" s="164"/>
      <c r="AD84" s="149"/>
      <c r="AE84" s="164"/>
      <c r="AF84" s="149"/>
      <c r="AG84" s="164"/>
      <c r="AH84" s="149"/>
      <c r="AI84" s="164"/>
      <c r="AJ84" s="149"/>
      <c r="AK84" s="164"/>
      <c r="AL84" s="149"/>
      <c r="AM84" s="164"/>
      <c r="AN84" s="149"/>
      <c r="AO84" s="164"/>
      <c r="AP84" s="149"/>
      <c r="AQ84" s="164"/>
      <c r="AR84" s="149"/>
      <c r="AS84" s="164"/>
      <c r="AT84" s="149"/>
      <c r="AU84" s="164"/>
      <c r="AV84" s="149"/>
      <c r="AW84" s="164"/>
      <c r="AX84" s="149"/>
      <c r="AY84" s="164"/>
      <c r="AZ84" s="149"/>
      <c r="BA84" s="164"/>
      <c r="BB84" s="149"/>
      <c r="BC84" s="164"/>
      <c r="BD84" s="149"/>
      <c r="BE84" s="164"/>
      <c r="BF84" s="149"/>
      <c r="BG84" s="164"/>
      <c r="BH84" s="149"/>
      <c r="BI84" s="164"/>
      <c r="BJ84" s="149"/>
      <c r="BK84" s="164"/>
      <c r="BL84" s="149"/>
      <c r="BM84" s="262"/>
    </row>
    <row r="85" spans="1:65" s="98" customFormat="1">
      <c r="A85" s="100"/>
      <c r="B85" s="337"/>
      <c r="C85" s="110">
        <f>設定!J10</f>
        <v>0</v>
      </c>
      <c r="D85" s="143"/>
      <c r="E85" s="160"/>
      <c r="F85" s="143"/>
      <c r="G85" s="160"/>
      <c r="H85" s="143"/>
      <c r="I85" s="160"/>
      <c r="J85" s="143"/>
      <c r="K85" s="160"/>
      <c r="L85" s="143"/>
      <c r="M85" s="160"/>
      <c r="N85" s="143"/>
      <c r="O85" s="160"/>
      <c r="P85" s="143"/>
      <c r="Q85" s="160"/>
      <c r="R85" s="143"/>
      <c r="S85" s="160"/>
      <c r="T85" s="143"/>
      <c r="U85" s="160"/>
      <c r="V85" s="143"/>
      <c r="W85" s="160"/>
      <c r="X85" s="143"/>
      <c r="Y85" s="160"/>
      <c r="Z85" s="143"/>
      <c r="AA85" s="160"/>
      <c r="AB85" s="143"/>
      <c r="AC85" s="160"/>
      <c r="AD85" s="143"/>
      <c r="AE85" s="160"/>
      <c r="AF85" s="143"/>
      <c r="AG85" s="160"/>
      <c r="AH85" s="143"/>
      <c r="AI85" s="160"/>
      <c r="AJ85" s="143"/>
      <c r="AK85" s="160"/>
      <c r="AL85" s="143"/>
      <c r="AM85" s="160"/>
      <c r="AN85" s="143"/>
      <c r="AO85" s="160"/>
      <c r="AP85" s="143"/>
      <c r="AQ85" s="160"/>
      <c r="AR85" s="143"/>
      <c r="AS85" s="160"/>
      <c r="AT85" s="143"/>
      <c r="AU85" s="160"/>
      <c r="AV85" s="143"/>
      <c r="AW85" s="160"/>
      <c r="AX85" s="143"/>
      <c r="AY85" s="160"/>
      <c r="AZ85" s="143"/>
      <c r="BA85" s="160"/>
      <c r="BB85" s="143"/>
      <c r="BC85" s="160"/>
      <c r="BD85" s="143"/>
      <c r="BE85" s="160"/>
      <c r="BF85" s="143"/>
      <c r="BG85" s="160"/>
      <c r="BH85" s="143"/>
      <c r="BI85" s="160"/>
      <c r="BJ85" s="143"/>
      <c r="BK85" s="160"/>
      <c r="BL85" s="143"/>
      <c r="BM85" s="264"/>
    </row>
    <row r="86" spans="1:65" s="98" customFormat="1">
      <c r="A86" s="100"/>
      <c r="B86" s="337"/>
      <c r="C86" s="114">
        <f>設定!J11</f>
        <v>0</v>
      </c>
      <c r="D86" s="149"/>
      <c r="E86" s="164"/>
      <c r="F86" s="149"/>
      <c r="G86" s="164"/>
      <c r="H86" s="149"/>
      <c r="I86" s="164"/>
      <c r="J86" s="149"/>
      <c r="K86" s="164"/>
      <c r="L86" s="149"/>
      <c r="M86" s="164"/>
      <c r="N86" s="149"/>
      <c r="O86" s="164"/>
      <c r="P86" s="149"/>
      <c r="Q86" s="164"/>
      <c r="R86" s="149"/>
      <c r="S86" s="164"/>
      <c r="T86" s="149"/>
      <c r="U86" s="164"/>
      <c r="V86" s="149"/>
      <c r="W86" s="164"/>
      <c r="X86" s="149"/>
      <c r="Y86" s="164"/>
      <c r="Z86" s="149"/>
      <c r="AA86" s="164"/>
      <c r="AB86" s="149"/>
      <c r="AC86" s="164"/>
      <c r="AD86" s="149"/>
      <c r="AE86" s="164"/>
      <c r="AF86" s="149"/>
      <c r="AG86" s="164"/>
      <c r="AH86" s="149"/>
      <c r="AI86" s="164"/>
      <c r="AJ86" s="149"/>
      <c r="AK86" s="164"/>
      <c r="AL86" s="149"/>
      <c r="AM86" s="164"/>
      <c r="AN86" s="149"/>
      <c r="AO86" s="164"/>
      <c r="AP86" s="149"/>
      <c r="AQ86" s="164"/>
      <c r="AR86" s="149"/>
      <c r="AS86" s="164"/>
      <c r="AT86" s="149"/>
      <c r="AU86" s="164"/>
      <c r="AV86" s="149"/>
      <c r="AW86" s="164"/>
      <c r="AX86" s="149"/>
      <c r="AY86" s="164"/>
      <c r="AZ86" s="149"/>
      <c r="BA86" s="164"/>
      <c r="BB86" s="149"/>
      <c r="BC86" s="164"/>
      <c r="BD86" s="149"/>
      <c r="BE86" s="164"/>
      <c r="BF86" s="149"/>
      <c r="BG86" s="164"/>
      <c r="BH86" s="149"/>
      <c r="BI86" s="164"/>
      <c r="BJ86" s="149"/>
      <c r="BK86" s="164"/>
      <c r="BL86" s="149"/>
      <c r="BM86" s="262"/>
    </row>
    <row r="87" spans="1:65" s="98" customFormat="1">
      <c r="A87" s="100"/>
      <c r="B87" s="337"/>
      <c r="C87" s="110">
        <f>設定!J12</f>
        <v>0</v>
      </c>
      <c r="D87" s="143"/>
      <c r="E87" s="160"/>
      <c r="F87" s="143"/>
      <c r="G87" s="160"/>
      <c r="H87" s="143"/>
      <c r="I87" s="160"/>
      <c r="J87" s="143"/>
      <c r="K87" s="160"/>
      <c r="L87" s="143"/>
      <c r="M87" s="160"/>
      <c r="N87" s="143"/>
      <c r="O87" s="160"/>
      <c r="P87" s="143"/>
      <c r="Q87" s="160"/>
      <c r="R87" s="143"/>
      <c r="S87" s="160"/>
      <c r="T87" s="143"/>
      <c r="U87" s="160"/>
      <c r="V87" s="143"/>
      <c r="W87" s="160"/>
      <c r="X87" s="143"/>
      <c r="Y87" s="160"/>
      <c r="Z87" s="143"/>
      <c r="AA87" s="160"/>
      <c r="AB87" s="143"/>
      <c r="AC87" s="160"/>
      <c r="AD87" s="143"/>
      <c r="AE87" s="160"/>
      <c r="AF87" s="143"/>
      <c r="AG87" s="160"/>
      <c r="AH87" s="143"/>
      <c r="AI87" s="160"/>
      <c r="AJ87" s="143"/>
      <c r="AK87" s="160"/>
      <c r="AL87" s="143"/>
      <c r="AM87" s="160"/>
      <c r="AN87" s="143"/>
      <c r="AO87" s="160"/>
      <c r="AP87" s="143"/>
      <c r="AQ87" s="160"/>
      <c r="AR87" s="143"/>
      <c r="AS87" s="160"/>
      <c r="AT87" s="143"/>
      <c r="AU87" s="160"/>
      <c r="AV87" s="143"/>
      <c r="AW87" s="160"/>
      <c r="AX87" s="143"/>
      <c r="AY87" s="160"/>
      <c r="AZ87" s="143"/>
      <c r="BA87" s="160"/>
      <c r="BB87" s="143"/>
      <c r="BC87" s="160"/>
      <c r="BD87" s="143"/>
      <c r="BE87" s="160"/>
      <c r="BF87" s="143"/>
      <c r="BG87" s="160"/>
      <c r="BH87" s="143"/>
      <c r="BI87" s="160"/>
      <c r="BJ87" s="143"/>
      <c r="BK87" s="160"/>
      <c r="BL87" s="143"/>
      <c r="BM87" s="264"/>
    </row>
    <row r="88" spans="1:65" s="98" customFormat="1">
      <c r="A88" s="100"/>
      <c r="B88" s="337"/>
      <c r="C88" s="114">
        <f>設定!J13</f>
        <v>0</v>
      </c>
      <c r="D88" s="149"/>
      <c r="E88" s="164"/>
      <c r="F88" s="149"/>
      <c r="G88" s="164"/>
      <c r="H88" s="149"/>
      <c r="I88" s="164"/>
      <c r="J88" s="149"/>
      <c r="K88" s="164"/>
      <c r="L88" s="149"/>
      <c r="M88" s="164"/>
      <c r="N88" s="149"/>
      <c r="O88" s="164"/>
      <c r="P88" s="149"/>
      <c r="Q88" s="164"/>
      <c r="R88" s="149"/>
      <c r="S88" s="164"/>
      <c r="T88" s="149"/>
      <c r="U88" s="164"/>
      <c r="V88" s="149"/>
      <c r="W88" s="164"/>
      <c r="X88" s="149"/>
      <c r="Y88" s="164"/>
      <c r="Z88" s="149"/>
      <c r="AA88" s="164"/>
      <c r="AB88" s="149"/>
      <c r="AC88" s="164"/>
      <c r="AD88" s="149"/>
      <c r="AE88" s="164"/>
      <c r="AF88" s="149"/>
      <c r="AG88" s="164"/>
      <c r="AH88" s="149"/>
      <c r="AI88" s="164"/>
      <c r="AJ88" s="149"/>
      <c r="AK88" s="164"/>
      <c r="AL88" s="149"/>
      <c r="AM88" s="164"/>
      <c r="AN88" s="149"/>
      <c r="AO88" s="164"/>
      <c r="AP88" s="149"/>
      <c r="AQ88" s="164"/>
      <c r="AR88" s="149"/>
      <c r="AS88" s="164"/>
      <c r="AT88" s="149"/>
      <c r="AU88" s="164"/>
      <c r="AV88" s="149"/>
      <c r="AW88" s="164"/>
      <c r="AX88" s="149"/>
      <c r="AY88" s="164"/>
      <c r="AZ88" s="149"/>
      <c r="BA88" s="164"/>
      <c r="BB88" s="149"/>
      <c r="BC88" s="164"/>
      <c r="BD88" s="149"/>
      <c r="BE88" s="164"/>
      <c r="BF88" s="149"/>
      <c r="BG88" s="164"/>
      <c r="BH88" s="149"/>
      <c r="BI88" s="164"/>
      <c r="BJ88" s="149"/>
      <c r="BK88" s="164"/>
      <c r="BL88" s="149"/>
      <c r="BM88" s="262"/>
    </row>
    <row r="89" spans="1:65" s="98" customFormat="1">
      <c r="A89" s="100"/>
      <c r="B89" s="337"/>
      <c r="C89" s="151">
        <f>設定!J14</f>
        <v>0</v>
      </c>
      <c r="D89" s="169"/>
      <c r="E89" s="160"/>
      <c r="F89" s="169"/>
      <c r="G89" s="160"/>
      <c r="H89" s="169"/>
      <c r="I89" s="160"/>
      <c r="J89" s="169"/>
      <c r="K89" s="160"/>
      <c r="L89" s="169"/>
      <c r="M89" s="160"/>
      <c r="N89" s="169"/>
      <c r="O89" s="160"/>
      <c r="P89" s="169"/>
      <c r="Q89" s="160"/>
      <c r="R89" s="169"/>
      <c r="S89" s="160"/>
      <c r="T89" s="169"/>
      <c r="U89" s="160"/>
      <c r="V89" s="169"/>
      <c r="W89" s="160"/>
      <c r="X89" s="169"/>
      <c r="Y89" s="160"/>
      <c r="Z89" s="169"/>
      <c r="AA89" s="160"/>
      <c r="AB89" s="169"/>
      <c r="AC89" s="160"/>
      <c r="AD89" s="169"/>
      <c r="AE89" s="160"/>
      <c r="AF89" s="169"/>
      <c r="AG89" s="160"/>
      <c r="AH89" s="169"/>
      <c r="AI89" s="160"/>
      <c r="AJ89" s="169"/>
      <c r="AK89" s="160"/>
      <c r="AL89" s="169"/>
      <c r="AM89" s="160"/>
      <c r="AN89" s="169"/>
      <c r="AO89" s="160"/>
      <c r="AP89" s="169"/>
      <c r="AQ89" s="160"/>
      <c r="AR89" s="169"/>
      <c r="AS89" s="160"/>
      <c r="AT89" s="169"/>
      <c r="AU89" s="160"/>
      <c r="AV89" s="169"/>
      <c r="AW89" s="160"/>
      <c r="AX89" s="169"/>
      <c r="AY89" s="160"/>
      <c r="AZ89" s="169"/>
      <c r="BA89" s="160"/>
      <c r="BB89" s="169"/>
      <c r="BC89" s="160"/>
      <c r="BD89" s="169"/>
      <c r="BE89" s="160"/>
      <c r="BF89" s="169"/>
      <c r="BG89" s="160"/>
      <c r="BH89" s="169"/>
      <c r="BI89" s="160"/>
      <c r="BJ89" s="169"/>
      <c r="BK89" s="160"/>
      <c r="BL89" s="169"/>
      <c r="BM89" s="264"/>
    </row>
    <row r="90" spans="1:65" s="98" customFormat="1" ht="19" thickBot="1">
      <c r="A90" s="100"/>
      <c r="B90" s="337"/>
      <c r="C90" s="144" t="s">
        <v>87</v>
      </c>
      <c r="D90" s="333"/>
      <c r="E90" s="334"/>
      <c r="F90" s="333"/>
      <c r="G90" s="334"/>
      <c r="H90" s="333"/>
      <c r="I90" s="334"/>
      <c r="J90" s="333"/>
      <c r="K90" s="334"/>
      <c r="L90" s="333"/>
      <c r="M90" s="334"/>
      <c r="N90" s="333"/>
      <c r="O90" s="334"/>
      <c r="P90" s="333"/>
      <c r="Q90" s="334"/>
      <c r="R90" s="333"/>
      <c r="S90" s="334"/>
      <c r="T90" s="333"/>
      <c r="U90" s="334"/>
      <c r="V90" s="333"/>
      <c r="W90" s="334"/>
      <c r="X90" s="333"/>
      <c r="Y90" s="334"/>
      <c r="Z90" s="333"/>
      <c r="AA90" s="334"/>
      <c r="AB90" s="333"/>
      <c r="AC90" s="334"/>
      <c r="AD90" s="333"/>
      <c r="AE90" s="334"/>
      <c r="AF90" s="333"/>
      <c r="AG90" s="334"/>
      <c r="AH90" s="333"/>
      <c r="AI90" s="334"/>
      <c r="AJ90" s="333"/>
      <c r="AK90" s="334"/>
      <c r="AL90" s="333"/>
      <c r="AM90" s="334"/>
      <c r="AN90" s="333"/>
      <c r="AO90" s="334"/>
      <c r="AP90" s="333"/>
      <c r="AQ90" s="334"/>
      <c r="AR90" s="333"/>
      <c r="AS90" s="334"/>
      <c r="AT90" s="333"/>
      <c r="AU90" s="334"/>
      <c r="AV90" s="333"/>
      <c r="AW90" s="334"/>
      <c r="AX90" s="333"/>
      <c r="AY90" s="334"/>
      <c r="AZ90" s="333"/>
      <c r="BA90" s="334"/>
      <c r="BB90" s="333"/>
      <c r="BC90" s="334"/>
      <c r="BD90" s="333"/>
      <c r="BE90" s="334"/>
      <c r="BF90" s="333"/>
      <c r="BG90" s="334"/>
      <c r="BH90" s="333"/>
      <c r="BI90" s="334"/>
      <c r="BJ90" s="333"/>
      <c r="BK90" s="334"/>
      <c r="BL90" s="333"/>
      <c r="BM90" s="335"/>
    </row>
    <row r="91" spans="1:65" s="98" customFormat="1" ht="20" thickTop="1" thickBot="1">
      <c r="A91" s="100"/>
      <c r="B91" s="338"/>
      <c r="C91" s="152" t="s">
        <v>88</v>
      </c>
      <c r="D91" s="324">
        <f>SUM(D80:D89)</f>
        <v>0</v>
      </c>
      <c r="E91" s="325"/>
      <c r="F91" s="324">
        <f>SUM(F80:F89)</f>
        <v>0</v>
      </c>
      <c r="G91" s="325"/>
      <c r="H91" s="324">
        <f>SUM(H80:H89)</f>
        <v>0</v>
      </c>
      <c r="I91" s="325"/>
      <c r="J91" s="324">
        <f>SUM(J80:J89)</f>
        <v>0</v>
      </c>
      <c r="K91" s="325"/>
      <c r="L91" s="324">
        <f>SUM(L80:L89)</f>
        <v>0</v>
      </c>
      <c r="M91" s="325"/>
      <c r="N91" s="324">
        <f>SUM(N80:N89)</f>
        <v>0</v>
      </c>
      <c r="O91" s="325"/>
      <c r="P91" s="324">
        <f>SUM(P80:P89)</f>
        <v>0</v>
      </c>
      <c r="Q91" s="325"/>
      <c r="R91" s="324">
        <f>SUM(R80:R89)</f>
        <v>0</v>
      </c>
      <c r="S91" s="325"/>
      <c r="T91" s="324">
        <f>SUM(T80:T89)</f>
        <v>0</v>
      </c>
      <c r="U91" s="325"/>
      <c r="V91" s="324">
        <f>SUM(V80:V89)</f>
        <v>0</v>
      </c>
      <c r="W91" s="325"/>
      <c r="X91" s="324">
        <f>SUM(X80:X89)</f>
        <v>0</v>
      </c>
      <c r="Y91" s="325"/>
      <c r="Z91" s="324">
        <f>SUM(Z80:Z89)</f>
        <v>0</v>
      </c>
      <c r="AA91" s="325"/>
      <c r="AB91" s="324">
        <f>SUM(AB80:AB89)</f>
        <v>0</v>
      </c>
      <c r="AC91" s="325"/>
      <c r="AD91" s="324">
        <f>SUM(AD80:AD89)</f>
        <v>0</v>
      </c>
      <c r="AE91" s="325"/>
      <c r="AF91" s="324">
        <f>SUM(AF80:AF89)</f>
        <v>0</v>
      </c>
      <c r="AG91" s="325"/>
      <c r="AH91" s="324">
        <f>SUM(AH80:AH89)</f>
        <v>0</v>
      </c>
      <c r="AI91" s="325"/>
      <c r="AJ91" s="324">
        <f>SUM(AJ80:AJ89)</f>
        <v>0</v>
      </c>
      <c r="AK91" s="325"/>
      <c r="AL91" s="324">
        <f>SUM(AL80:AL89)</f>
        <v>0</v>
      </c>
      <c r="AM91" s="325"/>
      <c r="AN91" s="324">
        <f>SUM(AN80:AN89)</f>
        <v>0</v>
      </c>
      <c r="AO91" s="325"/>
      <c r="AP91" s="324">
        <f>SUM(AP80:AP89)</f>
        <v>0</v>
      </c>
      <c r="AQ91" s="325"/>
      <c r="AR91" s="324">
        <f>SUM(AR80:AR89)</f>
        <v>0</v>
      </c>
      <c r="AS91" s="325"/>
      <c r="AT91" s="324">
        <f>SUM(AT80:AT89)</f>
        <v>0</v>
      </c>
      <c r="AU91" s="325"/>
      <c r="AV91" s="324">
        <f>SUM(AV80:AV89)</f>
        <v>0</v>
      </c>
      <c r="AW91" s="325"/>
      <c r="AX91" s="324">
        <f>SUM(AX80:AX89)</f>
        <v>0</v>
      </c>
      <c r="AY91" s="325"/>
      <c r="AZ91" s="324">
        <f>SUM(AZ80:AZ89)</f>
        <v>0</v>
      </c>
      <c r="BA91" s="325"/>
      <c r="BB91" s="324">
        <f>SUM(BB80:BB89)</f>
        <v>0</v>
      </c>
      <c r="BC91" s="325"/>
      <c r="BD91" s="324">
        <f>SUM(BD80:BD89)</f>
        <v>0</v>
      </c>
      <c r="BE91" s="325"/>
      <c r="BF91" s="324">
        <f>SUM(BF80:BF89)</f>
        <v>0</v>
      </c>
      <c r="BG91" s="325"/>
      <c r="BH91" s="324">
        <f>SUM(BH80:BH89)</f>
        <v>0</v>
      </c>
      <c r="BI91" s="325"/>
      <c r="BJ91" s="324">
        <f>SUM(BJ80:BJ89)</f>
        <v>0</v>
      </c>
      <c r="BK91" s="325"/>
      <c r="BL91" s="324">
        <f>SUM(BL80:BL89)</f>
        <v>0</v>
      </c>
      <c r="BM91" s="326"/>
    </row>
    <row r="92" spans="1:65" s="98" customFormat="1" ht="19" thickTop="1">
      <c r="A92" s="100"/>
      <c r="B92" s="336" t="s">
        <v>90</v>
      </c>
      <c r="C92" s="196" t="s">
        <v>90</v>
      </c>
      <c r="D92" s="149"/>
      <c r="E92" s="164"/>
      <c r="F92" s="149"/>
      <c r="G92" s="164"/>
      <c r="H92" s="149"/>
      <c r="I92" s="164"/>
      <c r="J92" s="149"/>
      <c r="K92" s="164"/>
      <c r="L92" s="149"/>
      <c r="M92" s="164"/>
      <c r="N92" s="149"/>
      <c r="O92" s="164"/>
      <c r="P92" s="149"/>
      <c r="Q92" s="164"/>
      <c r="R92" s="149"/>
      <c r="S92" s="164"/>
      <c r="T92" s="149"/>
      <c r="U92" s="164"/>
      <c r="V92" s="149"/>
      <c r="W92" s="164"/>
      <c r="X92" s="149"/>
      <c r="Y92" s="164"/>
      <c r="Z92" s="149"/>
      <c r="AA92" s="164"/>
      <c r="AB92" s="149"/>
      <c r="AC92" s="164"/>
      <c r="AD92" s="149"/>
      <c r="AE92" s="164"/>
      <c r="AF92" s="149"/>
      <c r="AG92" s="164"/>
      <c r="AH92" s="149"/>
      <c r="AI92" s="164"/>
      <c r="AJ92" s="149"/>
      <c r="AK92" s="164"/>
      <c r="AL92" s="149"/>
      <c r="AM92" s="164"/>
      <c r="AN92" s="149"/>
      <c r="AO92" s="164"/>
      <c r="AP92" s="149"/>
      <c r="AQ92" s="164"/>
      <c r="AR92" s="149"/>
      <c r="AS92" s="164"/>
      <c r="AT92" s="149"/>
      <c r="AU92" s="164"/>
      <c r="AV92" s="149"/>
      <c r="AW92" s="164"/>
      <c r="AX92" s="149"/>
      <c r="AY92" s="164"/>
      <c r="AZ92" s="149"/>
      <c r="BA92" s="164"/>
      <c r="BB92" s="149"/>
      <c r="BC92" s="164"/>
      <c r="BD92" s="149"/>
      <c r="BE92" s="164"/>
      <c r="BF92" s="149"/>
      <c r="BG92" s="164"/>
      <c r="BH92" s="149"/>
      <c r="BI92" s="164"/>
      <c r="BJ92" s="149"/>
      <c r="BK92" s="164"/>
      <c r="BL92" s="149"/>
      <c r="BM92" s="262"/>
    </row>
    <row r="93" spans="1:65" s="98" customFormat="1" ht="18.75" customHeight="1">
      <c r="A93" s="100"/>
      <c r="B93" s="337"/>
      <c r="C93" s="197">
        <v>1</v>
      </c>
      <c r="D93" s="169"/>
      <c r="E93" s="160"/>
      <c r="F93" s="169"/>
      <c r="G93" s="160"/>
      <c r="H93" s="169"/>
      <c r="I93" s="160"/>
      <c r="J93" s="169"/>
      <c r="K93" s="160"/>
      <c r="L93" s="169"/>
      <c r="M93" s="160"/>
      <c r="N93" s="169"/>
      <c r="O93" s="160"/>
      <c r="P93" s="169"/>
      <c r="Q93" s="160"/>
      <c r="R93" s="169"/>
      <c r="S93" s="160"/>
      <c r="T93" s="169"/>
      <c r="U93" s="160"/>
      <c r="V93" s="169"/>
      <c r="W93" s="160"/>
      <c r="X93" s="169"/>
      <c r="Y93" s="160"/>
      <c r="Z93" s="169"/>
      <c r="AA93" s="160"/>
      <c r="AB93" s="169"/>
      <c r="AC93" s="160"/>
      <c r="AD93" s="169"/>
      <c r="AE93" s="160"/>
      <c r="AF93" s="169"/>
      <c r="AG93" s="160"/>
      <c r="AH93" s="169"/>
      <c r="AI93" s="160"/>
      <c r="AJ93" s="169"/>
      <c r="AK93" s="160"/>
      <c r="AL93" s="169"/>
      <c r="AM93" s="160"/>
      <c r="AN93" s="169"/>
      <c r="AO93" s="160"/>
      <c r="AP93" s="169"/>
      <c r="AQ93" s="160"/>
      <c r="AR93" s="169"/>
      <c r="AS93" s="160"/>
      <c r="AT93" s="169"/>
      <c r="AU93" s="160"/>
      <c r="AV93" s="169"/>
      <c r="AW93" s="160"/>
      <c r="AX93" s="169"/>
      <c r="AY93" s="160"/>
      <c r="AZ93" s="169"/>
      <c r="BA93" s="160"/>
      <c r="BB93" s="169"/>
      <c r="BC93" s="160"/>
      <c r="BD93" s="169"/>
      <c r="BE93" s="160"/>
      <c r="BF93" s="169"/>
      <c r="BG93" s="160"/>
      <c r="BH93" s="169"/>
      <c r="BI93" s="160"/>
      <c r="BJ93" s="169"/>
      <c r="BK93" s="160"/>
      <c r="BL93" s="169"/>
      <c r="BM93" s="264"/>
    </row>
    <row r="94" spans="1:65" s="98" customFormat="1" ht="19" thickBot="1">
      <c r="A94" s="100"/>
      <c r="B94" s="337"/>
      <c r="C94" s="144" t="s">
        <v>87</v>
      </c>
      <c r="D94" s="333"/>
      <c r="E94" s="334"/>
      <c r="F94" s="333"/>
      <c r="G94" s="334"/>
      <c r="H94" s="333"/>
      <c r="I94" s="334"/>
      <c r="J94" s="333"/>
      <c r="K94" s="334"/>
      <c r="L94" s="333"/>
      <c r="M94" s="334"/>
      <c r="N94" s="333"/>
      <c r="O94" s="334"/>
      <c r="P94" s="333"/>
      <c r="Q94" s="334"/>
      <c r="R94" s="333"/>
      <c r="S94" s="334"/>
      <c r="T94" s="333"/>
      <c r="U94" s="334"/>
      <c r="V94" s="333"/>
      <c r="W94" s="334"/>
      <c r="X94" s="333"/>
      <c r="Y94" s="334"/>
      <c r="Z94" s="333"/>
      <c r="AA94" s="334"/>
      <c r="AB94" s="333"/>
      <c r="AC94" s="334"/>
      <c r="AD94" s="333"/>
      <c r="AE94" s="334"/>
      <c r="AF94" s="333"/>
      <c r="AG94" s="334"/>
      <c r="AH94" s="333"/>
      <c r="AI94" s="334"/>
      <c r="AJ94" s="333"/>
      <c r="AK94" s="334"/>
      <c r="AL94" s="333"/>
      <c r="AM94" s="334"/>
      <c r="AN94" s="333"/>
      <c r="AO94" s="334"/>
      <c r="AP94" s="333"/>
      <c r="AQ94" s="334"/>
      <c r="AR94" s="333"/>
      <c r="AS94" s="334"/>
      <c r="AT94" s="333"/>
      <c r="AU94" s="334"/>
      <c r="AV94" s="333"/>
      <c r="AW94" s="334"/>
      <c r="AX94" s="333"/>
      <c r="AY94" s="334"/>
      <c r="AZ94" s="333"/>
      <c r="BA94" s="334"/>
      <c r="BB94" s="333"/>
      <c r="BC94" s="334"/>
      <c r="BD94" s="333"/>
      <c r="BE94" s="334"/>
      <c r="BF94" s="333"/>
      <c r="BG94" s="334"/>
      <c r="BH94" s="333"/>
      <c r="BI94" s="334"/>
      <c r="BJ94" s="333"/>
      <c r="BK94" s="334"/>
      <c r="BL94" s="333"/>
      <c r="BM94" s="335"/>
    </row>
    <row r="95" spans="1:65" s="98" customFormat="1" ht="20" thickTop="1" thickBot="1">
      <c r="A95" s="100"/>
      <c r="B95" s="338"/>
      <c r="C95" s="152" t="s">
        <v>88</v>
      </c>
      <c r="D95" s="324">
        <f>SUM(D92:D94)</f>
        <v>0</v>
      </c>
      <c r="E95" s="325"/>
      <c r="F95" s="324">
        <f t="shared" ref="F95" si="210">SUM(F92:F94)</f>
        <v>0</v>
      </c>
      <c r="G95" s="325"/>
      <c r="H95" s="324">
        <f t="shared" ref="H95" si="211">SUM(H92:H94)</f>
        <v>0</v>
      </c>
      <c r="I95" s="325"/>
      <c r="J95" s="324">
        <f t="shared" ref="J95" si="212">SUM(J92:J94)</f>
        <v>0</v>
      </c>
      <c r="K95" s="325"/>
      <c r="L95" s="324">
        <f t="shared" ref="L95" si="213">SUM(L92:L94)</f>
        <v>0</v>
      </c>
      <c r="M95" s="325"/>
      <c r="N95" s="324">
        <f t="shared" ref="N95" si="214">SUM(N92:N94)</f>
        <v>0</v>
      </c>
      <c r="O95" s="325"/>
      <c r="P95" s="324">
        <f t="shared" ref="P95" si="215">SUM(P92:P94)</f>
        <v>0</v>
      </c>
      <c r="Q95" s="325"/>
      <c r="R95" s="324">
        <f t="shared" ref="R95" si="216">SUM(R92:R94)</f>
        <v>0</v>
      </c>
      <c r="S95" s="325"/>
      <c r="T95" s="324">
        <f t="shared" ref="T95" si="217">SUM(T92:T94)</f>
        <v>0</v>
      </c>
      <c r="U95" s="325"/>
      <c r="V95" s="324">
        <f t="shared" ref="V95" si="218">SUM(V92:V94)</f>
        <v>0</v>
      </c>
      <c r="W95" s="325"/>
      <c r="X95" s="324">
        <f t="shared" ref="X95" si="219">SUM(X92:X94)</f>
        <v>0</v>
      </c>
      <c r="Y95" s="325"/>
      <c r="Z95" s="324">
        <f t="shared" ref="Z95" si="220">SUM(Z92:Z94)</f>
        <v>0</v>
      </c>
      <c r="AA95" s="325"/>
      <c r="AB95" s="324">
        <f t="shared" ref="AB95" si="221">SUM(AB92:AB94)</f>
        <v>0</v>
      </c>
      <c r="AC95" s="325"/>
      <c r="AD95" s="324">
        <f t="shared" ref="AD95" si="222">SUM(AD92:AD94)</f>
        <v>0</v>
      </c>
      <c r="AE95" s="325"/>
      <c r="AF95" s="324">
        <f t="shared" ref="AF95" si="223">SUM(AF92:AF94)</f>
        <v>0</v>
      </c>
      <c r="AG95" s="325"/>
      <c r="AH95" s="324">
        <f t="shared" ref="AH95" si="224">SUM(AH92:AH94)</f>
        <v>0</v>
      </c>
      <c r="AI95" s="325"/>
      <c r="AJ95" s="324">
        <f t="shared" ref="AJ95" si="225">SUM(AJ92:AJ94)</f>
        <v>0</v>
      </c>
      <c r="AK95" s="325"/>
      <c r="AL95" s="324">
        <f t="shared" ref="AL95" si="226">SUM(AL92:AL94)</f>
        <v>0</v>
      </c>
      <c r="AM95" s="325"/>
      <c r="AN95" s="324">
        <f t="shared" ref="AN95" si="227">SUM(AN92:AN94)</f>
        <v>0</v>
      </c>
      <c r="AO95" s="325"/>
      <c r="AP95" s="324">
        <f t="shared" ref="AP95" si="228">SUM(AP92:AP94)</f>
        <v>0</v>
      </c>
      <c r="AQ95" s="325"/>
      <c r="AR95" s="324">
        <f t="shared" ref="AR95" si="229">SUM(AR92:AR94)</f>
        <v>0</v>
      </c>
      <c r="AS95" s="325"/>
      <c r="AT95" s="324">
        <f t="shared" ref="AT95" si="230">SUM(AT92:AT94)</f>
        <v>0</v>
      </c>
      <c r="AU95" s="325"/>
      <c r="AV95" s="324">
        <f t="shared" ref="AV95" si="231">SUM(AV92:AV94)</f>
        <v>0</v>
      </c>
      <c r="AW95" s="325"/>
      <c r="AX95" s="324">
        <f t="shared" ref="AX95" si="232">SUM(AX92:AX94)</f>
        <v>0</v>
      </c>
      <c r="AY95" s="325"/>
      <c r="AZ95" s="324">
        <f t="shared" ref="AZ95" si="233">SUM(AZ92:AZ94)</f>
        <v>0</v>
      </c>
      <c r="BA95" s="325"/>
      <c r="BB95" s="324">
        <f t="shared" ref="BB95" si="234">SUM(BB92:BB94)</f>
        <v>0</v>
      </c>
      <c r="BC95" s="325"/>
      <c r="BD95" s="324">
        <f t="shared" ref="BD95" si="235">SUM(BD92:BD94)</f>
        <v>0</v>
      </c>
      <c r="BE95" s="325"/>
      <c r="BF95" s="324">
        <f t="shared" ref="BF95" si="236">SUM(BF92:BF94)</f>
        <v>0</v>
      </c>
      <c r="BG95" s="325"/>
      <c r="BH95" s="324">
        <f t="shared" ref="BH95" si="237">SUM(BH92:BH94)</f>
        <v>0</v>
      </c>
      <c r="BI95" s="325"/>
      <c r="BJ95" s="324">
        <f t="shared" ref="BJ95" si="238">SUM(BJ92:BJ94)</f>
        <v>0</v>
      </c>
      <c r="BK95" s="325"/>
      <c r="BL95" s="324">
        <f t="shared" ref="BL95" si="239">SUM(BL92:BL94)</f>
        <v>0</v>
      </c>
      <c r="BM95" s="326"/>
    </row>
    <row r="96" spans="1:65" s="98" customFormat="1" ht="19" thickTop="1">
      <c r="B96" s="383" t="s">
        <v>92</v>
      </c>
      <c r="C96" s="114">
        <f>設定!L5</f>
        <v>0</v>
      </c>
      <c r="D96" s="149"/>
      <c r="E96" s="163"/>
      <c r="F96" s="149"/>
      <c r="G96" s="163"/>
      <c r="H96" s="149"/>
      <c r="I96" s="163"/>
      <c r="J96" s="149"/>
      <c r="K96" s="163"/>
      <c r="L96" s="149"/>
      <c r="M96" s="163"/>
      <c r="N96" s="149"/>
      <c r="O96" s="163"/>
      <c r="P96" s="149"/>
      <c r="Q96" s="163"/>
      <c r="R96" s="149"/>
      <c r="S96" s="163"/>
      <c r="T96" s="149"/>
      <c r="U96" s="163"/>
      <c r="V96" s="149"/>
      <c r="W96" s="163"/>
      <c r="X96" s="149"/>
      <c r="Y96" s="163"/>
      <c r="Z96" s="149"/>
      <c r="AA96" s="163"/>
      <c r="AB96" s="149"/>
      <c r="AC96" s="163"/>
      <c r="AD96" s="149"/>
      <c r="AE96" s="163"/>
      <c r="AF96" s="149"/>
      <c r="AG96" s="163"/>
      <c r="AH96" s="149"/>
      <c r="AI96" s="163"/>
      <c r="AJ96" s="149"/>
      <c r="AK96" s="163"/>
      <c r="AL96" s="149"/>
      <c r="AM96" s="163"/>
      <c r="AN96" s="149"/>
      <c r="AO96" s="163"/>
      <c r="AP96" s="149"/>
      <c r="AQ96" s="163"/>
      <c r="AR96" s="149"/>
      <c r="AS96" s="163"/>
      <c r="AT96" s="149"/>
      <c r="AU96" s="163"/>
      <c r="AV96" s="149"/>
      <c r="AW96" s="163"/>
      <c r="AX96" s="149"/>
      <c r="AY96" s="163"/>
      <c r="AZ96" s="149"/>
      <c r="BA96" s="163"/>
      <c r="BB96" s="149"/>
      <c r="BC96" s="163"/>
      <c r="BD96" s="149"/>
      <c r="BE96" s="163"/>
      <c r="BF96" s="149"/>
      <c r="BG96" s="163"/>
      <c r="BH96" s="149"/>
      <c r="BI96" s="163"/>
      <c r="BJ96" s="149"/>
      <c r="BK96" s="163"/>
      <c r="BL96" s="149"/>
      <c r="BM96" s="260"/>
    </row>
    <row r="97" spans="2:65" s="98" customFormat="1" outlineLevel="1">
      <c r="B97" s="329"/>
      <c r="C97" s="114">
        <f>設定!L5</f>
        <v>0</v>
      </c>
      <c r="D97" s="149"/>
      <c r="E97" s="164"/>
      <c r="F97" s="149"/>
      <c r="G97" s="164"/>
      <c r="H97" s="149"/>
      <c r="I97" s="164"/>
      <c r="J97" s="149"/>
      <c r="K97" s="164"/>
      <c r="L97" s="149"/>
      <c r="M97" s="164"/>
      <c r="N97" s="149"/>
      <c r="O97" s="164"/>
      <c r="P97" s="149"/>
      <c r="Q97" s="164"/>
      <c r="R97" s="149"/>
      <c r="S97" s="164"/>
      <c r="T97" s="149"/>
      <c r="U97" s="164"/>
      <c r="V97" s="149"/>
      <c r="W97" s="164"/>
      <c r="X97" s="149"/>
      <c r="Y97" s="164"/>
      <c r="Z97" s="149"/>
      <c r="AA97" s="164"/>
      <c r="AB97" s="149"/>
      <c r="AC97" s="164"/>
      <c r="AD97" s="149"/>
      <c r="AE97" s="164"/>
      <c r="AF97" s="149"/>
      <c r="AG97" s="164"/>
      <c r="AH97" s="149"/>
      <c r="AI97" s="164"/>
      <c r="AJ97" s="149"/>
      <c r="AK97" s="164"/>
      <c r="AL97" s="149"/>
      <c r="AM97" s="164"/>
      <c r="AN97" s="149"/>
      <c r="AO97" s="164"/>
      <c r="AP97" s="149"/>
      <c r="AQ97" s="164"/>
      <c r="AR97" s="149"/>
      <c r="AS97" s="164"/>
      <c r="AT97" s="149"/>
      <c r="AU97" s="164"/>
      <c r="AV97" s="149"/>
      <c r="AW97" s="164"/>
      <c r="AX97" s="149"/>
      <c r="AY97" s="164"/>
      <c r="AZ97" s="149"/>
      <c r="BA97" s="164"/>
      <c r="BB97" s="149"/>
      <c r="BC97" s="164"/>
      <c r="BD97" s="149"/>
      <c r="BE97" s="164"/>
      <c r="BF97" s="149"/>
      <c r="BG97" s="164"/>
      <c r="BH97" s="149"/>
      <c r="BI97" s="164"/>
      <c r="BJ97" s="149"/>
      <c r="BK97" s="164"/>
      <c r="BL97" s="149"/>
      <c r="BM97" s="262"/>
    </row>
    <row r="98" spans="2:65" s="98" customFormat="1" outlineLevel="1">
      <c r="B98" s="329"/>
      <c r="C98" s="114">
        <f>設定!L5</f>
        <v>0</v>
      </c>
      <c r="D98" s="149"/>
      <c r="E98" s="164"/>
      <c r="F98" s="149"/>
      <c r="G98" s="164"/>
      <c r="H98" s="149"/>
      <c r="I98" s="164"/>
      <c r="J98" s="149"/>
      <c r="K98" s="164"/>
      <c r="L98" s="149"/>
      <c r="M98" s="164"/>
      <c r="N98" s="149"/>
      <c r="O98" s="164"/>
      <c r="P98" s="149"/>
      <c r="Q98" s="164"/>
      <c r="R98" s="149"/>
      <c r="S98" s="164"/>
      <c r="T98" s="149"/>
      <c r="U98" s="164"/>
      <c r="V98" s="149"/>
      <c r="W98" s="164"/>
      <c r="X98" s="149"/>
      <c r="Y98" s="164"/>
      <c r="Z98" s="149"/>
      <c r="AA98" s="164"/>
      <c r="AB98" s="149"/>
      <c r="AC98" s="164"/>
      <c r="AD98" s="149"/>
      <c r="AE98" s="164"/>
      <c r="AF98" s="149"/>
      <c r="AG98" s="164"/>
      <c r="AH98" s="149"/>
      <c r="AI98" s="164"/>
      <c r="AJ98" s="149"/>
      <c r="AK98" s="164"/>
      <c r="AL98" s="149"/>
      <c r="AM98" s="164"/>
      <c r="AN98" s="149"/>
      <c r="AO98" s="164"/>
      <c r="AP98" s="149"/>
      <c r="AQ98" s="164"/>
      <c r="AR98" s="149"/>
      <c r="AS98" s="164"/>
      <c r="AT98" s="149"/>
      <c r="AU98" s="164"/>
      <c r="AV98" s="149"/>
      <c r="AW98" s="164"/>
      <c r="AX98" s="149"/>
      <c r="AY98" s="164"/>
      <c r="AZ98" s="149"/>
      <c r="BA98" s="164"/>
      <c r="BB98" s="149"/>
      <c r="BC98" s="164"/>
      <c r="BD98" s="149"/>
      <c r="BE98" s="164"/>
      <c r="BF98" s="149"/>
      <c r="BG98" s="164"/>
      <c r="BH98" s="149"/>
      <c r="BI98" s="164"/>
      <c r="BJ98" s="149"/>
      <c r="BK98" s="164"/>
      <c r="BL98" s="149"/>
      <c r="BM98" s="262"/>
    </row>
    <row r="99" spans="2:65" s="98" customFormat="1">
      <c r="B99" s="384"/>
      <c r="C99" s="110">
        <f>設定!L6</f>
        <v>0</v>
      </c>
      <c r="D99" s="143"/>
      <c r="E99" s="160"/>
      <c r="F99" s="143"/>
      <c r="G99" s="160"/>
      <c r="H99" s="143"/>
      <c r="I99" s="160"/>
      <c r="J99" s="143"/>
      <c r="K99" s="160"/>
      <c r="L99" s="143"/>
      <c r="M99" s="160"/>
      <c r="N99" s="143"/>
      <c r="O99" s="160"/>
      <c r="P99" s="143"/>
      <c r="Q99" s="160"/>
      <c r="R99" s="143"/>
      <c r="S99" s="160"/>
      <c r="T99" s="143"/>
      <c r="U99" s="160"/>
      <c r="V99" s="143"/>
      <c r="W99" s="160"/>
      <c r="X99" s="143"/>
      <c r="Y99" s="160"/>
      <c r="Z99" s="143"/>
      <c r="AA99" s="160"/>
      <c r="AB99" s="143"/>
      <c r="AC99" s="160"/>
      <c r="AD99" s="143"/>
      <c r="AE99" s="160"/>
      <c r="AF99" s="143"/>
      <c r="AG99" s="160"/>
      <c r="AH99" s="143"/>
      <c r="AI99" s="160"/>
      <c r="AJ99" s="143"/>
      <c r="AK99" s="160"/>
      <c r="AL99" s="143"/>
      <c r="AM99" s="160"/>
      <c r="AN99" s="143"/>
      <c r="AO99" s="160"/>
      <c r="AP99" s="143"/>
      <c r="AQ99" s="160"/>
      <c r="AR99" s="143"/>
      <c r="AS99" s="160"/>
      <c r="AT99" s="143"/>
      <c r="AU99" s="160"/>
      <c r="AV99" s="143"/>
      <c r="AW99" s="160"/>
      <c r="AX99" s="143"/>
      <c r="AY99" s="160"/>
      <c r="AZ99" s="143"/>
      <c r="BA99" s="160"/>
      <c r="BB99" s="143"/>
      <c r="BC99" s="160"/>
      <c r="BD99" s="143"/>
      <c r="BE99" s="160"/>
      <c r="BF99" s="143"/>
      <c r="BG99" s="160"/>
      <c r="BH99" s="143"/>
      <c r="BI99" s="160"/>
      <c r="BJ99" s="143"/>
      <c r="BK99" s="160"/>
      <c r="BL99" s="143"/>
      <c r="BM99" s="264"/>
    </row>
    <row r="100" spans="2:65" s="98" customFormat="1" ht="18" customHeight="1" outlineLevel="1">
      <c r="B100" s="329"/>
      <c r="C100" s="110">
        <f>設定!L6</f>
        <v>0</v>
      </c>
      <c r="D100" s="149"/>
      <c r="E100" s="164"/>
      <c r="F100" s="149"/>
      <c r="G100" s="164"/>
      <c r="H100" s="149"/>
      <c r="I100" s="164"/>
      <c r="J100" s="149"/>
      <c r="K100" s="164"/>
      <c r="L100" s="149"/>
      <c r="M100" s="164"/>
      <c r="N100" s="149"/>
      <c r="O100" s="164"/>
      <c r="P100" s="149"/>
      <c r="Q100" s="164"/>
      <c r="R100" s="149"/>
      <c r="S100" s="164"/>
      <c r="T100" s="149"/>
      <c r="U100" s="164"/>
      <c r="V100" s="149"/>
      <c r="W100" s="164"/>
      <c r="X100" s="149"/>
      <c r="Y100" s="164"/>
      <c r="Z100" s="149"/>
      <c r="AA100" s="164"/>
      <c r="AB100" s="149"/>
      <c r="AC100" s="164"/>
      <c r="AD100" s="149"/>
      <c r="AE100" s="164"/>
      <c r="AF100" s="149"/>
      <c r="AG100" s="164"/>
      <c r="AH100" s="149"/>
      <c r="AI100" s="164"/>
      <c r="AJ100" s="149"/>
      <c r="AK100" s="164"/>
      <c r="AL100" s="149"/>
      <c r="AM100" s="164"/>
      <c r="AN100" s="149"/>
      <c r="AO100" s="164"/>
      <c r="AP100" s="149"/>
      <c r="AQ100" s="164"/>
      <c r="AR100" s="149"/>
      <c r="AS100" s="164"/>
      <c r="AT100" s="149"/>
      <c r="AU100" s="164"/>
      <c r="AV100" s="149"/>
      <c r="AW100" s="164"/>
      <c r="AX100" s="149"/>
      <c r="AY100" s="164"/>
      <c r="AZ100" s="149"/>
      <c r="BA100" s="164"/>
      <c r="BB100" s="149"/>
      <c r="BC100" s="164"/>
      <c r="BD100" s="149"/>
      <c r="BE100" s="164"/>
      <c r="BF100" s="149"/>
      <c r="BG100" s="164"/>
      <c r="BH100" s="149"/>
      <c r="BI100" s="164"/>
      <c r="BJ100" s="149"/>
      <c r="BK100" s="164"/>
      <c r="BL100" s="149"/>
      <c r="BM100" s="262"/>
    </row>
    <row r="101" spans="2:65" s="98" customFormat="1" outlineLevel="1">
      <c r="B101" s="329"/>
      <c r="C101" s="110">
        <f>設定!L6</f>
        <v>0</v>
      </c>
      <c r="D101" s="149"/>
      <c r="E101" s="164"/>
      <c r="F101" s="149"/>
      <c r="G101" s="164"/>
      <c r="H101" s="149"/>
      <c r="I101" s="164"/>
      <c r="J101" s="149"/>
      <c r="K101" s="164"/>
      <c r="L101" s="149"/>
      <c r="M101" s="164"/>
      <c r="N101" s="149"/>
      <c r="O101" s="164"/>
      <c r="P101" s="149"/>
      <c r="Q101" s="164"/>
      <c r="R101" s="149"/>
      <c r="S101" s="164"/>
      <c r="T101" s="149"/>
      <c r="U101" s="164"/>
      <c r="V101" s="149"/>
      <c r="W101" s="164"/>
      <c r="X101" s="149"/>
      <c r="Y101" s="164"/>
      <c r="Z101" s="149"/>
      <c r="AA101" s="164"/>
      <c r="AB101" s="149"/>
      <c r="AC101" s="164"/>
      <c r="AD101" s="149"/>
      <c r="AE101" s="164"/>
      <c r="AF101" s="149"/>
      <c r="AG101" s="164"/>
      <c r="AH101" s="149"/>
      <c r="AI101" s="164"/>
      <c r="AJ101" s="149"/>
      <c r="AK101" s="164"/>
      <c r="AL101" s="149"/>
      <c r="AM101" s="164"/>
      <c r="AN101" s="149"/>
      <c r="AO101" s="164"/>
      <c r="AP101" s="149"/>
      <c r="AQ101" s="164"/>
      <c r="AR101" s="149"/>
      <c r="AS101" s="164"/>
      <c r="AT101" s="149"/>
      <c r="AU101" s="164"/>
      <c r="AV101" s="149"/>
      <c r="AW101" s="164"/>
      <c r="AX101" s="149"/>
      <c r="AY101" s="164"/>
      <c r="AZ101" s="149"/>
      <c r="BA101" s="164"/>
      <c r="BB101" s="149"/>
      <c r="BC101" s="164"/>
      <c r="BD101" s="149"/>
      <c r="BE101" s="164"/>
      <c r="BF101" s="149"/>
      <c r="BG101" s="164"/>
      <c r="BH101" s="149"/>
      <c r="BI101" s="164"/>
      <c r="BJ101" s="149"/>
      <c r="BK101" s="164"/>
      <c r="BL101" s="149"/>
      <c r="BM101" s="262"/>
    </row>
    <row r="102" spans="2:65" s="98" customFormat="1">
      <c r="B102" s="384"/>
      <c r="C102" s="114">
        <f>設定!L7</f>
        <v>0</v>
      </c>
      <c r="D102" s="149"/>
      <c r="E102" s="164"/>
      <c r="F102" s="149"/>
      <c r="G102" s="164"/>
      <c r="H102" s="149"/>
      <c r="I102" s="164"/>
      <c r="J102" s="149"/>
      <c r="K102" s="164"/>
      <c r="L102" s="149"/>
      <c r="M102" s="164"/>
      <c r="N102" s="149"/>
      <c r="O102" s="164"/>
      <c r="P102" s="149"/>
      <c r="Q102" s="164"/>
      <c r="R102" s="149"/>
      <c r="S102" s="164"/>
      <c r="T102" s="149"/>
      <c r="U102" s="164"/>
      <c r="V102" s="149"/>
      <c r="W102" s="164"/>
      <c r="X102" s="149"/>
      <c r="Y102" s="164"/>
      <c r="Z102" s="149"/>
      <c r="AA102" s="164"/>
      <c r="AB102" s="149"/>
      <c r="AC102" s="164"/>
      <c r="AD102" s="149"/>
      <c r="AE102" s="164"/>
      <c r="AF102" s="149"/>
      <c r="AG102" s="164"/>
      <c r="AH102" s="149"/>
      <c r="AI102" s="164"/>
      <c r="AJ102" s="149"/>
      <c r="AK102" s="164"/>
      <c r="AL102" s="149"/>
      <c r="AM102" s="164"/>
      <c r="AN102" s="149"/>
      <c r="AO102" s="164"/>
      <c r="AP102" s="149"/>
      <c r="AQ102" s="164"/>
      <c r="AR102" s="149"/>
      <c r="AS102" s="164"/>
      <c r="AT102" s="149"/>
      <c r="AU102" s="164"/>
      <c r="AV102" s="149"/>
      <c r="AW102" s="164"/>
      <c r="AX102" s="149"/>
      <c r="AY102" s="164"/>
      <c r="AZ102" s="149"/>
      <c r="BA102" s="164"/>
      <c r="BB102" s="149"/>
      <c r="BC102" s="164"/>
      <c r="BD102" s="149"/>
      <c r="BE102" s="164"/>
      <c r="BF102" s="149"/>
      <c r="BG102" s="164"/>
      <c r="BH102" s="149"/>
      <c r="BI102" s="164"/>
      <c r="BJ102" s="149"/>
      <c r="BK102" s="164"/>
      <c r="BL102" s="149"/>
      <c r="BM102" s="262"/>
    </row>
    <row r="103" spans="2:65" s="98" customFormat="1" outlineLevel="1">
      <c r="B103" s="329"/>
      <c r="C103" s="114">
        <f>設定!L7</f>
        <v>0</v>
      </c>
      <c r="D103" s="149"/>
      <c r="E103" s="164"/>
      <c r="F103" s="149"/>
      <c r="G103" s="164"/>
      <c r="H103" s="149"/>
      <c r="I103" s="164"/>
      <c r="J103" s="149"/>
      <c r="K103" s="164"/>
      <c r="L103" s="149"/>
      <c r="M103" s="164"/>
      <c r="N103" s="149"/>
      <c r="O103" s="164"/>
      <c r="P103" s="149"/>
      <c r="Q103" s="164"/>
      <c r="R103" s="149"/>
      <c r="S103" s="164"/>
      <c r="T103" s="149"/>
      <c r="U103" s="164"/>
      <c r="V103" s="149"/>
      <c r="W103" s="164"/>
      <c r="X103" s="149"/>
      <c r="Y103" s="164"/>
      <c r="Z103" s="149"/>
      <c r="AA103" s="164"/>
      <c r="AB103" s="149"/>
      <c r="AC103" s="164"/>
      <c r="AD103" s="149"/>
      <c r="AE103" s="164"/>
      <c r="AF103" s="149"/>
      <c r="AG103" s="164"/>
      <c r="AH103" s="149"/>
      <c r="AI103" s="164"/>
      <c r="AJ103" s="149"/>
      <c r="AK103" s="164"/>
      <c r="AL103" s="149"/>
      <c r="AM103" s="164"/>
      <c r="AN103" s="149"/>
      <c r="AO103" s="164"/>
      <c r="AP103" s="149"/>
      <c r="AQ103" s="164"/>
      <c r="AR103" s="149"/>
      <c r="AS103" s="164"/>
      <c r="AT103" s="149"/>
      <c r="AU103" s="164"/>
      <c r="AV103" s="149"/>
      <c r="AW103" s="164"/>
      <c r="AX103" s="149"/>
      <c r="AY103" s="164"/>
      <c r="AZ103" s="149"/>
      <c r="BA103" s="164"/>
      <c r="BB103" s="149"/>
      <c r="BC103" s="164"/>
      <c r="BD103" s="149"/>
      <c r="BE103" s="164"/>
      <c r="BF103" s="149"/>
      <c r="BG103" s="164"/>
      <c r="BH103" s="149"/>
      <c r="BI103" s="164"/>
      <c r="BJ103" s="149"/>
      <c r="BK103" s="164"/>
      <c r="BL103" s="149"/>
      <c r="BM103" s="262"/>
    </row>
    <row r="104" spans="2:65" s="98" customFormat="1" outlineLevel="1">
      <c r="B104" s="329"/>
      <c r="C104" s="114">
        <f>設定!L7</f>
        <v>0</v>
      </c>
      <c r="D104" s="149"/>
      <c r="E104" s="164"/>
      <c r="F104" s="149"/>
      <c r="G104" s="164"/>
      <c r="H104" s="149"/>
      <c r="I104" s="164"/>
      <c r="J104" s="149"/>
      <c r="K104" s="164"/>
      <c r="L104" s="149"/>
      <c r="M104" s="164"/>
      <c r="N104" s="149"/>
      <c r="O104" s="164"/>
      <c r="P104" s="149"/>
      <c r="Q104" s="164"/>
      <c r="R104" s="149"/>
      <c r="S104" s="164"/>
      <c r="T104" s="149"/>
      <c r="U104" s="164"/>
      <c r="V104" s="149"/>
      <c r="W104" s="164"/>
      <c r="X104" s="149"/>
      <c r="Y104" s="164"/>
      <c r="Z104" s="149"/>
      <c r="AA104" s="164"/>
      <c r="AB104" s="149"/>
      <c r="AC104" s="164"/>
      <c r="AD104" s="149"/>
      <c r="AE104" s="164"/>
      <c r="AF104" s="149"/>
      <c r="AG104" s="164"/>
      <c r="AH104" s="149"/>
      <c r="AI104" s="164"/>
      <c r="AJ104" s="149"/>
      <c r="AK104" s="164"/>
      <c r="AL104" s="149"/>
      <c r="AM104" s="164"/>
      <c r="AN104" s="149"/>
      <c r="AO104" s="164"/>
      <c r="AP104" s="149"/>
      <c r="AQ104" s="164"/>
      <c r="AR104" s="149"/>
      <c r="AS104" s="164"/>
      <c r="AT104" s="149"/>
      <c r="AU104" s="164"/>
      <c r="AV104" s="149"/>
      <c r="AW104" s="164"/>
      <c r="AX104" s="149"/>
      <c r="AY104" s="164"/>
      <c r="AZ104" s="149"/>
      <c r="BA104" s="164"/>
      <c r="BB104" s="149"/>
      <c r="BC104" s="164"/>
      <c r="BD104" s="149"/>
      <c r="BE104" s="164"/>
      <c r="BF104" s="149"/>
      <c r="BG104" s="164"/>
      <c r="BH104" s="149"/>
      <c r="BI104" s="164"/>
      <c r="BJ104" s="149"/>
      <c r="BK104" s="164"/>
      <c r="BL104" s="149"/>
      <c r="BM104" s="262"/>
    </row>
    <row r="105" spans="2:65" s="98" customFormat="1">
      <c r="B105" s="384"/>
      <c r="C105" s="110">
        <f>設定!L8</f>
        <v>0</v>
      </c>
      <c r="D105" s="143"/>
      <c r="E105" s="160"/>
      <c r="F105" s="143"/>
      <c r="G105" s="160"/>
      <c r="H105" s="143"/>
      <c r="I105" s="160"/>
      <c r="J105" s="143"/>
      <c r="K105" s="160"/>
      <c r="L105" s="143"/>
      <c r="M105" s="160"/>
      <c r="N105" s="143"/>
      <c r="O105" s="160"/>
      <c r="P105" s="143"/>
      <c r="Q105" s="160"/>
      <c r="R105" s="143"/>
      <c r="S105" s="160"/>
      <c r="T105" s="143"/>
      <c r="U105" s="160"/>
      <c r="V105" s="143"/>
      <c r="W105" s="160"/>
      <c r="X105" s="143"/>
      <c r="Y105" s="160"/>
      <c r="Z105" s="143"/>
      <c r="AA105" s="160"/>
      <c r="AB105" s="143"/>
      <c r="AC105" s="160"/>
      <c r="AD105" s="143"/>
      <c r="AE105" s="160"/>
      <c r="AF105" s="143"/>
      <c r="AG105" s="160"/>
      <c r="AH105" s="143"/>
      <c r="AI105" s="160"/>
      <c r="AJ105" s="143"/>
      <c r="AK105" s="160"/>
      <c r="AL105" s="143"/>
      <c r="AM105" s="160"/>
      <c r="AN105" s="143"/>
      <c r="AO105" s="160"/>
      <c r="AP105" s="143"/>
      <c r="AQ105" s="160"/>
      <c r="AR105" s="143"/>
      <c r="AS105" s="160"/>
      <c r="AT105" s="143"/>
      <c r="AU105" s="160"/>
      <c r="AV105" s="143"/>
      <c r="AW105" s="160"/>
      <c r="AX105" s="143"/>
      <c r="AY105" s="160"/>
      <c r="AZ105" s="143"/>
      <c r="BA105" s="160"/>
      <c r="BB105" s="143"/>
      <c r="BC105" s="160"/>
      <c r="BD105" s="143"/>
      <c r="BE105" s="160"/>
      <c r="BF105" s="143"/>
      <c r="BG105" s="160"/>
      <c r="BH105" s="143"/>
      <c r="BI105" s="160"/>
      <c r="BJ105" s="143"/>
      <c r="BK105" s="160"/>
      <c r="BL105" s="143"/>
      <c r="BM105" s="264"/>
    </row>
    <row r="106" spans="2:65" s="98" customFormat="1" outlineLevel="1">
      <c r="B106" s="329"/>
      <c r="C106" s="110">
        <f>設定!L8</f>
        <v>0</v>
      </c>
      <c r="D106" s="149"/>
      <c r="E106" s="164"/>
      <c r="F106" s="149"/>
      <c r="G106" s="164"/>
      <c r="H106" s="149"/>
      <c r="I106" s="164"/>
      <c r="J106" s="149"/>
      <c r="K106" s="164"/>
      <c r="L106" s="149"/>
      <c r="M106" s="164"/>
      <c r="N106" s="149"/>
      <c r="O106" s="164"/>
      <c r="P106" s="149"/>
      <c r="Q106" s="164"/>
      <c r="R106" s="149"/>
      <c r="S106" s="164"/>
      <c r="T106" s="149"/>
      <c r="U106" s="164"/>
      <c r="V106" s="149"/>
      <c r="W106" s="164"/>
      <c r="X106" s="149"/>
      <c r="Y106" s="164"/>
      <c r="Z106" s="149"/>
      <c r="AA106" s="164"/>
      <c r="AB106" s="149"/>
      <c r="AC106" s="164"/>
      <c r="AD106" s="149"/>
      <c r="AE106" s="164"/>
      <c r="AF106" s="149"/>
      <c r="AG106" s="164"/>
      <c r="AH106" s="149"/>
      <c r="AI106" s="164"/>
      <c r="AJ106" s="149"/>
      <c r="AK106" s="164"/>
      <c r="AL106" s="149"/>
      <c r="AM106" s="164"/>
      <c r="AN106" s="149"/>
      <c r="AO106" s="164"/>
      <c r="AP106" s="149"/>
      <c r="AQ106" s="164"/>
      <c r="AR106" s="149"/>
      <c r="AS106" s="164"/>
      <c r="AT106" s="149"/>
      <c r="AU106" s="164"/>
      <c r="AV106" s="149"/>
      <c r="AW106" s="164"/>
      <c r="AX106" s="149"/>
      <c r="AY106" s="164"/>
      <c r="AZ106" s="149"/>
      <c r="BA106" s="164"/>
      <c r="BB106" s="149"/>
      <c r="BC106" s="164"/>
      <c r="BD106" s="149"/>
      <c r="BE106" s="164"/>
      <c r="BF106" s="149"/>
      <c r="BG106" s="164"/>
      <c r="BH106" s="149"/>
      <c r="BI106" s="164"/>
      <c r="BJ106" s="149"/>
      <c r="BK106" s="164"/>
      <c r="BL106" s="149"/>
      <c r="BM106" s="262"/>
    </row>
    <row r="107" spans="2:65" s="98" customFormat="1" outlineLevel="1">
      <c r="B107" s="329"/>
      <c r="C107" s="110">
        <f>設定!L8</f>
        <v>0</v>
      </c>
      <c r="D107" s="149"/>
      <c r="E107" s="164"/>
      <c r="F107" s="149"/>
      <c r="G107" s="164"/>
      <c r="H107" s="149"/>
      <c r="I107" s="164"/>
      <c r="J107" s="149"/>
      <c r="K107" s="164"/>
      <c r="L107" s="149"/>
      <c r="M107" s="164"/>
      <c r="N107" s="149"/>
      <c r="O107" s="164"/>
      <c r="P107" s="149"/>
      <c r="Q107" s="164"/>
      <c r="R107" s="149"/>
      <c r="S107" s="164"/>
      <c r="T107" s="149"/>
      <c r="U107" s="164"/>
      <c r="V107" s="149"/>
      <c r="W107" s="164"/>
      <c r="X107" s="149"/>
      <c r="Y107" s="164"/>
      <c r="Z107" s="149"/>
      <c r="AA107" s="164"/>
      <c r="AB107" s="149"/>
      <c r="AC107" s="164"/>
      <c r="AD107" s="149"/>
      <c r="AE107" s="164"/>
      <c r="AF107" s="149"/>
      <c r="AG107" s="164"/>
      <c r="AH107" s="149"/>
      <c r="AI107" s="164"/>
      <c r="AJ107" s="149"/>
      <c r="AK107" s="164"/>
      <c r="AL107" s="149"/>
      <c r="AM107" s="164"/>
      <c r="AN107" s="149"/>
      <c r="AO107" s="164"/>
      <c r="AP107" s="149"/>
      <c r="AQ107" s="164"/>
      <c r="AR107" s="149"/>
      <c r="AS107" s="164"/>
      <c r="AT107" s="149"/>
      <c r="AU107" s="164"/>
      <c r="AV107" s="149"/>
      <c r="AW107" s="164"/>
      <c r="AX107" s="149"/>
      <c r="AY107" s="164"/>
      <c r="AZ107" s="149"/>
      <c r="BA107" s="164"/>
      <c r="BB107" s="149"/>
      <c r="BC107" s="164"/>
      <c r="BD107" s="149"/>
      <c r="BE107" s="164"/>
      <c r="BF107" s="149"/>
      <c r="BG107" s="164"/>
      <c r="BH107" s="149"/>
      <c r="BI107" s="164"/>
      <c r="BJ107" s="149"/>
      <c r="BK107" s="164"/>
      <c r="BL107" s="149"/>
      <c r="BM107" s="262"/>
    </row>
    <row r="108" spans="2:65" s="98" customFormat="1">
      <c r="B108" s="384"/>
      <c r="C108" s="114">
        <f>設定!L9</f>
        <v>0</v>
      </c>
      <c r="D108" s="149"/>
      <c r="E108" s="164"/>
      <c r="F108" s="149"/>
      <c r="G108" s="164"/>
      <c r="H108" s="149"/>
      <c r="I108" s="164"/>
      <c r="J108" s="149"/>
      <c r="K108" s="164"/>
      <c r="L108" s="149"/>
      <c r="M108" s="164"/>
      <c r="N108" s="149"/>
      <c r="O108" s="164"/>
      <c r="P108" s="149"/>
      <c r="Q108" s="164"/>
      <c r="R108" s="149"/>
      <c r="S108" s="164"/>
      <c r="T108" s="149"/>
      <c r="U108" s="164"/>
      <c r="V108" s="149"/>
      <c r="W108" s="164"/>
      <c r="X108" s="149"/>
      <c r="Y108" s="164"/>
      <c r="Z108" s="149"/>
      <c r="AA108" s="164"/>
      <c r="AB108" s="149"/>
      <c r="AC108" s="164"/>
      <c r="AD108" s="149"/>
      <c r="AE108" s="164"/>
      <c r="AF108" s="149"/>
      <c r="AG108" s="164"/>
      <c r="AH108" s="149"/>
      <c r="AI108" s="164"/>
      <c r="AJ108" s="149"/>
      <c r="AK108" s="164"/>
      <c r="AL108" s="149"/>
      <c r="AM108" s="164"/>
      <c r="AN108" s="149"/>
      <c r="AO108" s="164"/>
      <c r="AP108" s="149"/>
      <c r="AQ108" s="164"/>
      <c r="AR108" s="149"/>
      <c r="AS108" s="164"/>
      <c r="AT108" s="149"/>
      <c r="AU108" s="164"/>
      <c r="AV108" s="149"/>
      <c r="AW108" s="164"/>
      <c r="AX108" s="149"/>
      <c r="AY108" s="164"/>
      <c r="AZ108" s="149"/>
      <c r="BA108" s="164"/>
      <c r="BB108" s="149"/>
      <c r="BC108" s="164"/>
      <c r="BD108" s="149"/>
      <c r="BE108" s="164"/>
      <c r="BF108" s="149"/>
      <c r="BG108" s="164"/>
      <c r="BH108" s="149"/>
      <c r="BI108" s="164"/>
      <c r="BJ108" s="149"/>
      <c r="BK108" s="164"/>
      <c r="BL108" s="149"/>
      <c r="BM108" s="262"/>
    </row>
    <row r="109" spans="2:65" s="98" customFormat="1" outlineLevel="1">
      <c r="B109" s="329"/>
      <c r="C109" s="114">
        <f>設定!L9</f>
        <v>0</v>
      </c>
      <c r="D109" s="149"/>
      <c r="E109" s="164"/>
      <c r="F109" s="149"/>
      <c r="G109" s="164"/>
      <c r="H109" s="149"/>
      <c r="I109" s="164"/>
      <c r="J109" s="149"/>
      <c r="K109" s="164"/>
      <c r="L109" s="149"/>
      <c r="M109" s="164"/>
      <c r="N109" s="149"/>
      <c r="O109" s="164"/>
      <c r="P109" s="149"/>
      <c r="Q109" s="164"/>
      <c r="R109" s="149"/>
      <c r="S109" s="164"/>
      <c r="T109" s="149"/>
      <c r="U109" s="164"/>
      <c r="V109" s="149"/>
      <c r="W109" s="164"/>
      <c r="X109" s="149"/>
      <c r="Y109" s="164"/>
      <c r="Z109" s="149"/>
      <c r="AA109" s="164"/>
      <c r="AB109" s="149"/>
      <c r="AC109" s="164"/>
      <c r="AD109" s="149"/>
      <c r="AE109" s="164"/>
      <c r="AF109" s="149"/>
      <c r="AG109" s="164"/>
      <c r="AH109" s="149"/>
      <c r="AI109" s="164"/>
      <c r="AJ109" s="149"/>
      <c r="AK109" s="164"/>
      <c r="AL109" s="149"/>
      <c r="AM109" s="164"/>
      <c r="AN109" s="149"/>
      <c r="AO109" s="164"/>
      <c r="AP109" s="149"/>
      <c r="AQ109" s="164"/>
      <c r="AR109" s="149"/>
      <c r="AS109" s="164"/>
      <c r="AT109" s="149"/>
      <c r="AU109" s="164"/>
      <c r="AV109" s="149"/>
      <c r="AW109" s="164"/>
      <c r="AX109" s="149"/>
      <c r="AY109" s="164"/>
      <c r="AZ109" s="149"/>
      <c r="BA109" s="164"/>
      <c r="BB109" s="149"/>
      <c r="BC109" s="164"/>
      <c r="BD109" s="149"/>
      <c r="BE109" s="164"/>
      <c r="BF109" s="149"/>
      <c r="BG109" s="164"/>
      <c r="BH109" s="149"/>
      <c r="BI109" s="164"/>
      <c r="BJ109" s="149"/>
      <c r="BK109" s="164"/>
      <c r="BL109" s="149"/>
      <c r="BM109" s="262"/>
    </row>
    <row r="110" spans="2:65" s="98" customFormat="1" outlineLevel="1">
      <c r="B110" s="329"/>
      <c r="C110" s="114">
        <f>設定!L9</f>
        <v>0</v>
      </c>
      <c r="D110" s="149"/>
      <c r="E110" s="164"/>
      <c r="F110" s="149"/>
      <c r="G110" s="164"/>
      <c r="H110" s="149"/>
      <c r="I110" s="164"/>
      <c r="J110" s="149"/>
      <c r="K110" s="164"/>
      <c r="L110" s="149"/>
      <c r="M110" s="164"/>
      <c r="N110" s="149"/>
      <c r="O110" s="164"/>
      <c r="P110" s="149"/>
      <c r="Q110" s="164"/>
      <c r="R110" s="149"/>
      <c r="S110" s="164"/>
      <c r="T110" s="149"/>
      <c r="U110" s="164"/>
      <c r="V110" s="149"/>
      <c r="W110" s="164"/>
      <c r="X110" s="149"/>
      <c r="Y110" s="164"/>
      <c r="Z110" s="149"/>
      <c r="AA110" s="164"/>
      <c r="AB110" s="149"/>
      <c r="AC110" s="164"/>
      <c r="AD110" s="149"/>
      <c r="AE110" s="164"/>
      <c r="AF110" s="149"/>
      <c r="AG110" s="164"/>
      <c r="AH110" s="149"/>
      <c r="AI110" s="164"/>
      <c r="AJ110" s="149"/>
      <c r="AK110" s="164"/>
      <c r="AL110" s="149"/>
      <c r="AM110" s="164"/>
      <c r="AN110" s="149"/>
      <c r="AO110" s="164"/>
      <c r="AP110" s="149"/>
      <c r="AQ110" s="164"/>
      <c r="AR110" s="149"/>
      <c r="AS110" s="164"/>
      <c r="AT110" s="149"/>
      <c r="AU110" s="164"/>
      <c r="AV110" s="149"/>
      <c r="AW110" s="164"/>
      <c r="AX110" s="149"/>
      <c r="AY110" s="164"/>
      <c r="AZ110" s="149"/>
      <c r="BA110" s="164"/>
      <c r="BB110" s="149"/>
      <c r="BC110" s="164"/>
      <c r="BD110" s="149"/>
      <c r="BE110" s="164"/>
      <c r="BF110" s="149"/>
      <c r="BG110" s="164"/>
      <c r="BH110" s="149"/>
      <c r="BI110" s="164"/>
      <c r="BJ110" s="149"/>
      <c r="BK110" s="164"/>
      <c r="BL110" s="149"/>
      <c r="BM110" s="262"/>
    </row>
    <row r="111" spans="2:65" s="98" customFormat="1">
      <c r="B111" s="384"/>
      <c r="C111" s="110">
        <f>設定!L10</f>
        <v>0</v>
      </c>
      <c r="D111" s="143"/>
      <c r="E111" s="160"/>
      <c r="F111" s="143"/>
      <c r="G111" s="160"/>
      <c r="H111" s="143"/>
      <c r="I111" s="160"/>
      <c r="J111" s="143"/>
      <c r="K111" s="160"/>
      <c r="L111" s="143"/>
      <c r="M111" s="160"/>
      <c r="N111" s="143"/>
      <c r="O111" s="160"/>
      <c r="P111" s="143"/>
      <c r="Q111" s="160"/>
      <c r="R111" s="143"/>
      <c r="S111" s="160"/>
      <c r="T111" s="143"/>
      <c r="U111" s="160"/>
      <c r="V111" s="143"/>
      <c r="W111" s="160"/>
      <c r="X111" s="143"/>
      <c r="Y111" s="160"/>
      <c r="Z111" s="143"/>
      <c r="AA111" s="160"/>
      <c r="AB111" s="143"/>
      <c r="AC111" s="160"/>
      <c r="AD111" s="143"/>
      <c r="AE111" s="160"/>
      <c r="AF111" s="143"/>
      <c r="AG111" s="160"/>
      <c r="AH111" s="143"/>
      <c r="AI111" s="160"/>
      <c r="AJ111" s="143"/>
      <c r="AK111" s="160"/>
      <c r="AL111" s="143"/>
      <c r="AM111" s="160"/>
      <c r="AN111" s="143"/>
      <c r="AO111" s="160"/>
      <c r="AP111" s="143"/>
      <c r="AQ111" s="160"/>
      <c r="AR111" s="143"/>
      <c r="AS111" s="160"/>
      <c r="AT111" s="143"/>
      <c r="AU111" s="160"/>
      <c r="AV111" s="143"/>
      <c r="AW111" s="160"/>
      <c r="AX111" s="143"/>
      <c r="AY111" s="160"/>
      <c r="AZ111" s="143"/>
      <c r="BA111" s="160"/>
      <c r="BB111" s="143"/>
      <c r="BC111" s="160"/>
      <c r="BD111" s="143"/>
      <c r="BE111" s="160"/>
      <c r="BF111" s="143"/>
      <c r="BG111" s="160"/>
      <c r="BH111" s="143"/>
      <c r="BI111" s="160"/>
      <c r="BJ111" s="143"/>
      <c r="BK111" s="160"/>
      <c r="BL111" s="143"/>
      <c r="BM111" s="264"/>
    </row>
    <row r="112" spans="2:65" s="98" customFormat="1" outlineLevel="1">
      <c r="B112" s="329"/>
      <c r="C112" s="110">
        <f>設定!L10</f>
        <v>0</v>
      </c>
      <c r="D112" s="149"/>
      <c r="E112" s="164"/>
      <c r="F112" s="149"/>
      <c r="G112" s="164"/>
      <c r="H112" s="149"/>
      <c r="I112" s="164"/>
      <c r="J112" s="149"/>
      <c r="K112" s="164"/>
      <c r="L112" s="149"/>
      <c r="M112" s="164"/>
      <c r="N112" s="149"/>
      <c r="O112" s="164"/>
      <c r="P112" s="149"/>
      <c r="Q112" s="164"/>
      <c r="R112" s="149"/>
      <c r="S112" s="164"/>
      <c r="T112" s="149"/>
      <c r="U112" s="164"/>
      <c r="V112" s="149"/>
      <c r="W112" s="164"/>
      <c r="X112" s="149"/>
      <c r="Y112" s="164"/>
      <c r="Z112" s="149"/>
      <c r="AA112" s="164"/>
      <c r="AB112" s="149"/>
      <c r="AC112" s="164"/>
      <c r="AD112" s="149"/>
      <c r="AE112" s="164"/>
      <c r="AF112" s="149"/>
      <c r="AG112" s="164"/>
      <c r="AH112" s="149"/>
      <c r="AI112" s="164"/>
      <c r="AJ112" s="149"/>
      <c r="AK112" s="164"/>
      <c r="AL112" s="149"/>
      <c r="AM112" s="164"/>
      <c r="AN112" s="149"/>
      <c r="AO112" s="164"/>
      <c r="AP112" s="149"/>
      <c r="AQ112" s="164"/>
      <c r="AR112" s="149"/>
      <c r="AS112" s="164"/>
      <c r="AT112" s="149"/>
      <c r="AU112" s="164"/>
      <c r="AV112" s="149"/>
      <c r="AW112" s="164"/>
      <c r="AX112" s="149"/>
      <c r="AY112" s="164"/>
      <c r="AZ112" s="149"/>
      <c r="BA112" s="164"/>
      <c r="BB112" s="149"/>
      <c r="BC112" s="164"/>
      <c r="BD112" s="149"/>
      <c r="BE112" s="164"/>
      <c r="BF112" s="149"/>
      <c r="BG112" s="164"/>
      <c r="BH112" s="149"/>
      <c r="BI112" s="164"/>
      <c r="BJ112" s="149"/>
      <c r="BK112" s="164"/>
      <c r="BL112" s="149"/>
      <c r="BM112" s="262"/>
    </row>
    <row r="113" spans="2:66" s="98" customFormat="1" outlineLevel="1">
      <c r="B113" s="329"/>
      <c r="C113" s="110">
        <f>設定!L10</f>
        <v>0</v>
      </c>
      <c r="D113" s="149"/>
      <c r="E113" s="164"/>
      <c r="F113" s="149"/>
      <c r="G113" s="164"/>
      <c r="H113" s="149"/>
      <c r="I113" s="164"/>
      <c r="J113" s="149"/>
      <c r="K113" s="164"/>
      <c r="L113" s="149"/>
      <c r="M113" s="164"/>
      <c r="N113" s="149"/>
      <c r="O113" s="164"/>
      <c r="P113" s="149"/>
      <c r="Q113" s="164"/>
      <c r="R113" s="149"/>
      <c r="S113" s="164"/>
      <c r="T113" s="149"/>
      <c r="U113" s="164"/>
      <c r="V113" s="149"/>
      <c r="W113" s="164"/>
      <c r="X113" s="149"/>
      <c r="Y113" s="164"/>
      <c r="Z113" s="149"/>
      <c r="AA113" s="164"/>
      <c r="AB113" s="149"/>
      <c r="AC113" s="164"/>
      <c r="AD113" s="149"/>
      <c r="AE113" s="164"/>
      <c r="AF113" s="149"/>
      <c r="AG113" s="164"/>
      <c r="AH113" s="149"/>
      <c r="AI113" s="164"/>
      <c r="AJ113" s="149"/>
      <c r="AK113" s="164"/>
      <c r="AL113" s="149"/>
      <c r="AM113" s="164"/>
      <c r="AN113" s="149"/>
      <c r="AO113" s="164"/>
      <c r="AP113" s="149"/>
      <c r="AQ113" s="164"/>
      <c r="AR113" s="149"/>
      <c r="AS113" s="164"/>
      <c r="AT113" s="149"/>
      <c r="AU113" s="164"/>
      <c r="AV113" s="149"/>
      <c r="AW113" s="164"/>
      <c r="AX113" s="149"/>
      <c r="AY113" s="164"/>
      <c r="AZ113" s="149"/>
      <c r="BA113" s="164"/>
      <c r="BB113" s="149"/>
      <c r="BC113" s="164"/>
      <c r="BD113" s="149"/>
      <c r="BE113" s="164"/>
      <c r="BF113" s="149"/>
      <c r="BG113" s="164"/>
      <c r="BH113" s="149"/>
      <c r="BI113" s="164"/>
      <c r="BJ113" s="149"/>
      <c r="BK113" s="164"/>
      <c r="BL113" s="149"/>
      <c r="BM113" s="262"/>
    </row>
    <row r="114" spans="2:66" s="98" customFormat="1">
      <c r="B114" s="384"/>
      <c r="C114" s="114">
        <f>設定!L11</f>
        <v>0</v>
      </c>
      <c r="D114" s="149"/>
      <c r="E114" s="164"/>
      <c r="F114" s="149"/>
      <c r="G114" s="164"/>
      <c r="H114" s="149"/>
      <c r="I114" s="164"/>
      <c r="J114" s="149"/>
      <c r="K114" s="164"/>
      <c r="L114" s="149"/>
      <c r="M114" s="164"/>
      <c r="N114" s="149"/>
      <c r="O114" s="164"/>
      <c r="P114" s="149"/>
      <c r="Q114" s="164"/>
      <c r="R114" s="149"/>
      <c r="S114" s="164"/>
      <c r="T114" s="149"/>
      <c r="U114" s="164"/>
      <c r="V114" s="149"/>
      <c r="W114" s="164"/>
      <c r="X114" s="149"/>
      <c r="Y114" s="164"/>
      <c r="Z114" s="149"/>
      <c r="AA114" s="164"/>
      <c r="AB114" s="149"/>
      <c r="AC114" s="164"/>
      <c r="AD114" s="149"/>
      <c r="AE114" s="164"/>
      <c r="AF114" s="149"/>
      <c r="AG114" s="164"/>
      <c r="AH114" s="149"/>
      <c r="AI114" s="164"/>
      <c r="AJ114" s="149"/>
      <c r="AK114" s="164"/>
      <c r="AL114" s="149"/>
      <c r="AM114" s="164"/>
      <c r="AN114" s="149"/>
      <c r="AO114" s="164"/>
      <c r="AP114" s="149"/>
      <c r="AQ114" s="164"/>
      <c r="AR114" s="149"/>
      <c r="AS114" s="164"/>
      <c r="AT114" s="149"/>
      <c r="AU114" s="164"/>
      <c r="AV114" s="149"/>
      <c r="AW114" s="164"/>
      <c r="AX114" s="149"/>
      <c r="AY114" s="164"/>
      <c r="AZ114" s="149"/>
      <c r="BA114" s="164"/>
      <c r="BB114" s="149"/>
      <c r="BC114" s="164"/>
      <c r="BD114" s="149"/>
      <c r="BE114" s="164"/>
      <c r="BF114" s="149"/>
      <c r="BG114" s="164"/>
      <c r="BH114" s="149"/>
      <c r="BI114" s="164"/>
      <c r="BJ114" s="149"/>
      <c r="BK114" s="164"/>
      <c r="BL114" s="149"/>
      <c r="BM114" s="262"/>
    </row>
    <row r="115" spans="2:66" s="98" customFormat="1" outlineLevel="1">
      <c r="B115" s="329"/>
      <c r="C115" s="114">
        <f>設定!L11</f>
        <v>0</v>
      </c>
      <c r="D115" s="149"/>
      <c r="E115" s="164"/>
      <c r="F115" s="149"/>
      <c r="G115" s="164"/>
      <c r="H115" s="149"/>
      <c r="I115" s="164"/>
      <c r="J115" s="149"/>
      <c r="K115" s="164"/>
      <c r="L115" s="149"/>
      <c r="M115" s="164"/>
      <c r="N115" s="149"/>
      <c r="O115" s="164"/>
      <c r="P115" s="149"/>
      <c r="Q115" s="164"/>
      <c r="R115" s="149"/>
      <c r="S115" s="164"/>
      <c r="T115" s="149"/>
      <c r="U115" s="164"/>
      <c r="V115" s="149"/>
      <c r="W115" s="164"/>
      <c r="X115" s="149"/>
      <c r="Y115" s="164"/>
      <c r="Z115" s="149"/>
      <c r="AA115" s="164"/>
      <c r="AB115" s="149"/>
      <c r="AC115" s="164"/>
      <c r="AD115" s="149"/>
      <c r="AE115" s="164"/>
      <c r="AF115" s="149"/>
      <c r="AG115" s="164"/>
      <c r="AH115" s="149"/>
      <c r="AI115" s="164"/>
      <c r="AJ115" s="149"/>
      <c r="AK115" s="164"/>
      <c r="AL115" s="149"/>
      <c r="AM115" s="164"/>
      <c r="AN115" s="149"/>
      <c r="AO115" s="164"/>
      <c r="AP115" s="149"/>
      <c r="AQ115" s="164"/>
      <c r="AR115" s="149"/>
      <c r="AS115" s="164"/>
      <c r="AT115" s="149"/>
      <c r="AU115" s="164"/>
      <c r="AV115" s="149"/>
      <c r="AW115" s="164"/>
      <c r="AX115" s="149"/>
      <c r="AY115" s="164"/>
      <c r="AZ115" s="149"/>
      <c r="BA115" s="164"/>
      <c r="BB115" s="149"/>
      <c r="BC115" s="164"/>
      <c r="BD115" s="149"/>
      <c r="BE115" s="164"/>
      <c r="BF115" s="149"/>
      <c r="BG115" s="164"/>
      <c r="BH115" s="149"/>
      <c r="BI115" s="164"/>
      <c r="BJ115" s="149"/>
      <c r="BK115" s="164"/>
      <c r="BL115" s="149"/>
      <c r="BM115" s="262"/>
    </row>
    <row r="116" spans="2:66" s="98" customFormat="1" outlineLevel="1">
      <c r="B116" s="329"/>
      <c r="C116" s="114">
        <f>設定!L11</f>
        <v>0</v>
      </c>
      <c r="D116" s="149"/>
      <c r="E116" s="164"/>
      <c r="F116" s="149"/>
      <c r="G116" s="164"/>
      <c r="H116" s="149"/>
      <c r="I116" s="164"/>
      <c r="J116" s="149"/>
      <c r="K116" s="164"/>
      <c r="L116" s="149"/>
      <c r="M116" s="164"/>
      <c r="N116" s="149"/>
      <c r="O116" s="164"/>
      <c r="P116" s="149"/>
      <c r="Q116" s="164"/>
      <c r="R116" s="149"/>
      <c r="S116" s="164"/>
      <c r="T116" s="149"/>
      <c r="U116" s="164"/>
      <c r="V116" s="149"/>
      <c r="W116" s="164"/>
      <c r="X116" s="149"/>
      <c r="Y116" s="164"/>
      <c r="Z116" s="149"/>
      <c r="AA116" s="164"/>
      <c r="AB116" s="149"/>
      <c r="AC116" s="164"/>
      <c r="AD116" s="149"/>
      <c r="AE116" s="164"/>
      <c r="AF116" s="149"/>
      <c r="AG116" s="164"/>
      <c r="AH116" s="149"/>
      <c r="AI116" s="164"/>
      <c r="AJ116" s="149"/>
      <c r="AK116" s="164"/>
      <c r="AL116" s="149"/>
      <c r="AM116" s="164"/>
      <c r="AN116" s="149"/>
      <c r="AO116" s="164"/>
      <c r="AP116" s="149"/>
      <c r="AQ116" s="164"/>
      <c r="AR116" s="149"/>
      <c r="AS116" s="164"/>
      <c r="AT116" s="149"/>
      <c r="AU116" s="164"/>
      <c r="AV116" s="149"/>
      <c r="AW116" s="164"/>
      <c r="AX116" s="149"/>
      <c r="AY116" s="164"/>
      <c r="AZ116" s="149"/>
      <c r="BA116" s="164"/>
      <c r="BB116" s="149"/>
      <c r="BC116" s="164"/>
      <c r="BD116" s="149"/>
      <c r="BE116" s="164"/>
      <c r="BF116" s="149"/>
      <c r="BG116" s="164"/>
      <c r="BH116" s="149"/>
      <c r="BI116" s="164"/>
      <c r="BJ116" s="149"/>
      <c r="BK116" s="164"/>
      <c r="BL116" s="149"/>
      <c r="BM116" s="262"/>
    </row>
    <row r="117" spans="2:66" s="98" customFormat="1">
      <c r="B117" s="329"/>
      <c r="C117" s="110">
        <f>設定!L12</f>
        <v>0</v>
      </c>
      <c r="D117" s="143"/>
      <c r="E117" s="160"/>
      <c r="F117" s="143"/>
      <c r="G117" s="160"/>
      <c r="H117" s="143"/>
      <c r="I117" s="160"/>
      <c r="J117" s="143"/>
      <c r="K117" s="160"/>
      <c r="L117" s="143"/>
      <c r="M117" s="160"/>
      <c r="N117" s="143"/>
      <c r="O117" s="160"/>
      <c r="P117" s="143"/>
      <c r="Q117" s="160"/>
      <c r="R117" s="143"/>
      <c r="S117" s="160"/>
      <c r="T117" s="143"/>
      <c r="U117" s="160"/>
      <c r="V117" s="143"/>
      <c r="W117" s="160"/>
      <c r="X117" s="143"/>
      <c r="Y117" s="160"/>
      <c r="Z117" s="143"/>
      <c r="AA117" s="160"/>
      <c r="AB117" s="143"/>
      <c r="AC117" s="160"/>
      <c r="AD117" s="143"/>
      <c r="AE117" s="160"/>
      <c r="AF117" s="143"/>
      <c r="AG117" s="160"/>
      <c r="AH117" s="143"/>
      <c r="AI117" s="160"/>
      <c r="AJ117" s="143"/>
      <c r="AK117" s="160"/>
      <c r="AL117" s="143"/>
      <c r="AM117" s="160"/>
      <c r="AN117" s="143"/>
      <c r="AO117" s="160"/>
      <c r="AP117" s="143"/>
      <c r="AQ117" s="160"/>
      <c r="AR117" s="143"/>
      <c r="AS117" s="160"/>
      <c r="AT117" s="143"/>
      <c r="AU117" s="160"/>
      <c r="AV117" s="143"/>
      <c r="AW117" s="160"/>
      <c r="AX117" s="143"/>
      <c r="AY117" s="160"/>
      <c r="AZ117" s="143"/>
      <c r="BA117" s="160"/>
      <c r="BB117" s="143"/>
      <c r="BC117" s="160"/>
      <c r="BD117" s="143"/>
      <c r="BE117" s="160"/>
      <c r="BF117" s="143"/>
      <c r="BG117" s="160"/>
      <c r="BH117" s="143"/>
      <c r="BI117" s="160"/>
      <c r="BJ117" s="143"/>
      <c r="BK117" s="160"/>
      <c r="BL117" s="143"/>
      <c r="BM117" s="264"/>
    </row>
    <row r="118" spans="2:66" s="98" customFormat="1" outlineLevel="1">
      <c r="B118" s="329"/>
      <c r="C118" s="110">
        <f>設定!L12</f>
        <v>0</v>
      </c>
      <c r="D118" s="149"/>
      <c r="E118" s="164"/>
      <c r="F118" s="149"/>
      <c r="G118" s="164"/>
      <c r="H118" s="149"/>
      <c r="I118" s="164"/>
      <c r="J118" s="149"/>
      <c r="K118" s="164"/>
      <c r="L118" s="149"/>
      <c r="M118" s="164"/>
      <c r="N118" s="149"/>
      <c r="O118" s="164"/>
      <c r="P118" s="149"/>
      <c r="Q118" s="164"/>
      <c r="R118" s="149"/>
      <c r="S118" s="164"/>
      <c r="T118" s="149"/>
      <c r="U118" s="164"/>
      <c r="V118" s="149"/>
      <c r="W118" s="164"/>
      <c r="X118" s="149"/>
      <c r="Y118" s="164"/>
      <c r="Z118" s="149"/>
      <c r="AA118" s="164"/>
      <c r="AB118" s="149"/>
      <c r="AC118" s="164"/>
      <c r="AD118" s="149"/>
      <c r="AE118" s="164"/>
      <c r="AF118" s="149"/>
      <c r="AG118" s="164"/>
      <c r="AH118" s="149"/>
      <c r="AI118" s="164"/>
      <c r="AJ118" s="149"/>
      <c r="AK118" s="164"/>
      <c r="AL118" s="149"/>
      <c r="AM118" s="164"/>
      <c r="AN118" s="149"/>
      <c r="AO118" s="164"/>
      <c r="AP118" s="149"/>
      <c r="AQ118" s="164"/>
      <c r="AR118" s="149"/>
      <c r="AS118" s="164"/>
      <c r="AT118" s="149"/>
      <c r="AU118" s="164"/>
      <c r="AV118" s="149"/>
      <c r="AW118" s="164"/>
      <c r="AX118" s="149"/>
      <c r="AY118" s="164"/>
      <c r="AZ118" s="149"/>
      <c r="BA118" s="164"/>
      <c r="BB118" s="149"/>
      <c r="BC118" s="164"/>
      <c r="BD118" s="149"/>
      <c r="BE118" s="164"/>
      <c r="BF118" s="149"/>
      <c r="BG118" s="164"/>
      <c r="BH118" s="149"/>
      <c r="BI118" s="164"/>
      <c r="BJ118" s="149"/>
      <c r="BK118" s="164"/>
      <c r="BL118" s="149"/>
      <c r="BM118" s="262"/>
    </row>
    <row r="119" spans="2:66" s="98" customFormat="1" outlineLevel="1">
      <c r="B119" s="329"/>
      <c r="C119" s="110">
        <f>設定!L12</f>
        <v>0</v>
      </c>
      <c r="D119" s="149"/>
      <c r="E119" s="164"/>
      <c r="F119" s="149"/>
      <c r="G119" s="164"/>
      <c r="H119" s="149"/>
      <c r="I119" s="164"/>
      <c r="J119" s="149"/>
      <c r="K119" s="164"/>
      <c r="L119" s="149"/>
      <c r="M119" s="164"/>
      <c r="N119" s="149"/>
      <c r="O119" s="164"/>
      <c r="P119" s="149"/>
      <c r="Q119" s="164"/>
      <c r="R119" s="149"/>
      <c r="S119" s="164"/>
      <c r="T119" s="149"/>
      <c r="U119" s="164"/>
      <c r="V119" s="149"/>
      <c r="W119" s="164"/>
      <c r="X119" s="149"/>
      <c r="Y119" s="164"/>
      <c r="Z119" s="149"/>
      <c r="AA119" s="164"/>
      <c r="AB119" s="149"/>
      <c r="AC119" s="164"/>
      <c r="AD119" s="149"/>
      <c r="AE119" s="164"/>
      <c r="AF119" s="149"/>
      <c r="AG119" s="164"/>
      <c r="AH119" s="149"/>
      <c r="AI119" s="164"/>
      <c r="AJ119" s="149"/>
      <c r="AK119" s="164"/>
      <c r="AL119" s="149"/>
      <c r="AM119" s="164"/>
      <c r="AN119" s="149"/>
      <c r="AO119" s="164"/>
      <c r="AP119" s="149"/>
      <c r="AQ119" s="164"/>
      <c r="AR119" s="149"/>
      <c r="AS119" s="164"/>
      <c r="AT119" s="149"/>
      <c r="AU119" s="164"/>
      <c r="AV119" s="149"/>
      <c r="AW119" s="164"/>
      <c r="AX119" s="149"/>
      <c r="AY119" s="164"/>
      <c r="AZ119" s="149"/>
      <c r="BA119" s="164"/>
      <c r="BB119" s="149"/>
      <c r="BC119" s="164"/>
      <c r="BD119" s="149"/>
      <c r="BE119" s="164"/>
      <c r="BF119" s="149"/>
      <c r="BG119" s="164"/>
      <c r="BH119" s="149"/>
      <c r="BI119" s="164"/>
      <c r="BJ119" s="149"/>
      <c r="BK119" s="164"/>
      <c r="BL119" s="149"/>
      <c r="BM119" s="262"/>
    </row>
    <row r="120" spans="2:66" s="98" customFormat="1">
      <c r="B120" s="329"/>
      <c r="C120" s="114">
        <f>設定!L13</f>
        <v>0</v>
      </c>
      <c r="D120" s="149"/>
      <c r="E120" s="164"/>
      <c r="F120" s="149"/>
      <c r="G120" s="164"/>
      <c r="H120" s="149"/>
      <c r="I120" s="164"/>
      <c r="J120" s="149"/>
      <c r="K120" s="164"/>
      <c r="L120" s="149"/>
      <c r="M120" s="164"/>
      <c r="N120" s="149"/>
      <c r="O120" s="164"/>
      <c r="P120" s="149"/>
      <c r="Q120" s="164"/>
      <c r="R120" s="149"/>
      <c r="S120" s="164"/>
      <c r="T120" s="149"/>
      <c r="U120" s="164"/>
      <c r="V120" s="149"/>
      <c r="W120" s="164"/>
      <c r="X120" s="149"/>
      <c r="Y120" s="164"/>
      <c r="Z120" s="149"/>
      <c r="AA120" s="164"/>
      <c r="AB120" s="149"/>
      <c r="AC120" s="164"/>
      <c r="AD120" s="149"/>
      <c r="AE120" s="164"/>
      <c r="AF120" s="149"/>
      <c r="AG120" s="164"/>
      <c r="AH120" s="149"/>
      <c r="AI120" s="164"/>
      <c r="AJ120" s="149"/>
      <c r="AK120" s="164"/>
      <c r="AL120" s="149"/>
      <c r="AM120" s="164"/>
      <c r="AN120" s="149"/>
      <c r="AO120" s="164"/>
      <c r="AP120" s="149"/>
      <c r="AQ120" s="164"/>
      <c r="AR120" s="149"/>
      <c r="AS120" s="164"/>
      <c r="AT120" s="149"/>
      <c r="AU120" s="164"/>
      <c r="AV120" s="149"/>
      <c r="AW120" s="164"/>
      <c r="AX120" s="149"/>
      <c r="AY120" s="164"/>
      <c r="AZ120" s="149"/>
      <c r="BA120" s="164"/>
      <c r="BB120" s="149"/>
      <c r="BC120" s="164"/>
      <c r="BD120" s="149"/>
      <c r="BE120" s="164"/>
      <c r="BF120" s="149"/>
      <c r="BG120" s="164"/>
      <c r="BH120" s="149"/>
      <c r="BI120" s="164"/>
      <c r="BJ120" s="149"/>
      <c r="BK120" s="164"/>
      <c r="BL120" s="149"/>
      <c r="BM120" s="262"/>
    </row>
    <row r="121" spans="2:66" s="98" customFormat="1" outlineLevel="1">
      <c r="B121" s="329"/>
      <c r="C121" s="114">
        <f>設定!L13</f>
        <v>0</v>
      </c>
      <c r="D121" s="149"/>
      <c r="E121" s="164"/>
      <c r="F121" s="149"/>
      <c r="G121" s="164"/>
      <c r="H121" s="149"/>
      <c r="I121" s="164"/>
      <c r="J121" s="149"/>
      <c r="K121" s="164"/>
      <c r="L121" s="149"/>
      <c r="M121" s="164"/>
      <c r="N121" s="149"/>
      <c r="O121" s="164"/>
      <c r="P121" s="149"/>
      <c r="Q121" s="164"/>
      <c r="R121" s="149"/>
      <c r="S121" s="164"/>
      <c r="T121" s="149"/>
      <c r="U121" s="164"/>
      <c r="V121" s="149"/>
      <c r="W121" s="164"/>
      <c r="X121" s="149"/>
      <c r="Y121" s="164"/>
      <c r="Z121" s="149"/>
      <c r="AA121" s="164"/>
      <c r="AB121" s="149"/>
      <c r="AC121" s="164"/>
      <c r="AD121" s="149"/>
      <c r="AE121" s="164"/>
      <c r="AF121" s="149"/>
      <c r="AG121" s="164"/>
      <c r="AH121" s="149"/>
      <c r="AI121" s="164"/>
      <c r="AJ121" s="149"/>
      <c r="AK121" s="164"/>
      <c r="AL121" s="149"/>
      <c r="AM121" s="164"/>
      <c r="AN121" s="149"/>
      <c r="AO121" s="164"/>
      <c r="AP121" s="149"/>
      <c r="AQ121" s="164"/>
      <c r="AR121" s="149"/>
      <c r="AS121" s="164"/>
      <c r="AT121" s="149"/>
      <c r="AU121" s="164"/>
      <c r="AV121" s="149"/>
      <c r="AW121" s="164"/>
      <c r="AX121" s="149"/>
      <c r="AY121" s="164"/>
      <c r="AZ121" s="149"/>
      <c r="BA121" s="164"/>
      <c r="BB121" s="149"/>
      <c r="BC121" s="164"/>
      <c r="BD121" s="149"/>
      <c r="BE121" s="164"/>
      <c r="BF121" s="149"/>
      <c r="BG121" s="164"/>
      <c r="BH121" s="149"/>
      <c r="BI121" s="164"/>
      <c r="BJ121" s="149"/>
      <c r="BK121" s="164"/>
      <c r="BL121" s="149"/>
      <c r="BM121" s="262"/>
    </row>
    <row r="122" spans="2:66" s="98" customFormat="1" outlineLevel="1">
      <c r="B122" s="329"/>
      <c r="C122" s="114">
        <f>設定!L13</f>
        <v>0</v>
      </c>
      <c r="D122" s="149"/>
      <c r="E122" s="164"/>
      <c r="F122" s="149"/>
      <c r="G122" s="164"/>
      <c r="H122" s="149"/>
      <c r="I122" s="164"/>
      <c r="J122" s="149"/>
      <c r="K122" s="164"/>
      <c r="L122" s="149"/>
      <c r="M122" s="164"/>
      <c r="N122" s="149"/>
      <c r="O122" s="164"/>
      <c r="P122" s="149"/>
      <c r="Q122" s="164"/>
      <c r="R122" s="149"/>
      <c r="S122" s="164"/>
      <c r="T122" s="149"/>
      <c r="U122" s="164"/>
      <c r="V122" s="149"/>
      <c r="W122" s="164"/>
      <c r="X122" s="149"/>
      <c r="Y122" s="164"/>
      <c r="Z122" s="149"/>
      <c r="AA122" s="164"/>
      <c r="AB122" s="149"/>
      <c r="AC122" s="164"/>
      <c r="AD122" s="149"/>
      <c r="AE122" s="164"/>
      <c r="AF122" s="149"/>
      <c r="AG122" s="164"/>
      <c r="AH122" s="149"/>
      <c r="AI122" s="164"/>
      <c r="AJ122" s="149"/>
      <c r="AK122" s="164"/>
      <c r="AL122" s="149"/>
      <c r="AM122" s="164"/>
      <c r="AN122" s="149"/>
      <c r="AO122" s="164"/>
      <c r="AP122" s="149"/>
      <c r="AQ122" s="164"/>
      <c r="AR122" s="149"/>
      <c r="AS122" s="164"/>
      <c r="AT122" s="149"/>
      <c r="AU122" s="164"/>
      <c r="AV122" s="149"/>
      <c r="AW122" s="164"/>
      <c r="AX122" s="149"/>
      <c r="AY122" s="164"/>
      <c r="AZ122" s="149"/>
      <c r="BA122" s="164"/>
      <c r="BB122" s="149"/>
      <c r="BC122" s="164"/>
      <c r="BD122" s="149"/>
      <c r="BE122" s="164"/>
      <c r="BF122" s="149"/>
      <c r="BG122" s="164"/>
      <c r="BH122" s="149"/>
      <c r="BI122" s="164"/>
      <c r="BJ122" s="149"/>
      <c r="BK122" s="164"/>
      <c r="BL122" s="149"/>
      <c r="BM122" s="262"/>
    </row>
    <row r="123" spans="2:66" s="98" customFormat="1">
      <c r="B123" s="329"/>
      <c r="C123" s="110">
        <f>設定!L14</f>
        <v>0</v>
      </c>
      <c r="D123" s="143"/>
      <c r="E123" s="160"/>
      <c r="F123" s="143"/>
      <c r="G123" s="160"/>
      <c r="H123" s="143"/>
      <c r="I123" s="160"/>
      <c r="J123" s="143"/>
      <c r="K123" s="160"/>
      <c r="L123" s="143"/>
      <c r="M123" s="160"/>
      <c r="N123" s="143"/>
      <c r="O123" s="160"/>
      <c r="P123" s="143"/>
      <c r="Q123" s="160"/>
      <c r="R123" s="143"/>
      <c r="S123" s="160"/>
      <c r="T123" s="143"/>
      <c r="U123" s="160"/>
      <c r="V123" s="143"/>
      <c r="W123" s="160"/>
      <c r="X123" s="143"/>
      <c r="Y123" s="160"/>
      <c r="Z123" s="143"/>
      <c r="AA123" s="160"/>
      <c r="AB123" s="143"/>
      <c r="AC123" s="160"/>
      <c r="AD123" s="143"/>
      <c r="AE123" s="160"/>
      <c r="AF123" s="143"/>
      <c r="AG123" s="160"/>
      <c r="AH123" s="143"/>
      <c r="AI123" s="160"/>
      <c r="AJ123" s="143"/>
      <c r="AK123" s="160"/>
      <c r="AL123" s="143"/>
      <c r="AM123" s="160"/>
      <c r="AN123" s="143"/>
      <c r="AO123" s="160"/>
      <c r="AP123" s="143"/>
      <c r="AQ123" s="160"/>
      <c r="AR123" s="143"/>
      <c r="AS123" s="160"/>
      <c r="AT123" s="143"/>
      <c r="AU123" s="160"/>
      <c r="AV123" s="143"/>
      <c r="AW123" s="160"/>
      <c r="AX123" s="143"/>
      <c r="AY123" s="160"/>
      <c r="AZ123" s="143"/>
      <c r="BA123" s="160"/>
      <c r="BB123" s="143"/>
      <c r="BC123" s="160"/>
      <c r="BD123" s="143"/>
      <c r="BE123" s="160"/>
      <c r="BF123" s="143"/>
      <c r="BG123" s="160"/>
      <c r="BH123" s="143"/>
      <c r="BI123" s="160"/>
      <c r="BJ123" s="143"/>
      <c r="BK123" s="160"/>
      <c r="BL123" s="143"/>
      <c r="BM123" s="264"/>
    </row>
    <row r="124" spans="2:66" s="98" customFormat="1" outlineLevel="1">
      <c r="B124" s="329"/>
      <c r="C124" s="110">
        <f>設定!L14</f>
        <v>0</v>
      </c>
      <c r="D124" s="143"/>
      <c r="E124" s="160"/>
      <c r="F124" s="143"/>
      <c r="G124" s="160"/>
      <c r="H124" s="143"/>
      <c r="I124" s="160"/>
      <c r="J124" s="143"/>
      <c r="K124" s="160"/>
      <c r="L124" s="143"/>
      <c r="M124" s="160"/>
      <c r="N124" s="143"/>
      <c r="O124" s="160"/>
      <c r="P124" s="143"/>
      <c r="Q124" s="160"/>
      <c r="R124" s="143"/>
      <c r="S124" s="160"/>
      <c r="T124" s="143"/>
      <c r="U124" s="160"/>
      <c r="V124" s="143"/>
      <c r="W124" s="160"/>
      <c r="X124" s="143"/>
      <c r="Y124" s="160"/>
      <c r="Z124" s="143"/>
      <c r="AA124" s="160"/>
      <c r="AB124" s="143"/>
      <c r="AC124" s="160"/>
      <c r="AD124" s="143"/>
      <c r="AE124" s="160"/>
      <c r="AF124" s="143"/>
      <c r="AG124" s="160"/>
      <c r="AH124" s="143"/>
      <c r="AI124" s="160"/>
      <c r="AJ124" s="143"/>
      <c r="AK124" s="160"/>
      <c r="AL124" s="143"/>
      <c r="AM124" s="160"/>
      <c r="AN124" s="143"/>
      <c r="AO124" s="160"/>
      <c r="AP124" s="143"/>
      <c r="AQ124" s="160"/>
      <c r="AR124" s="143"/>
      <c r="AS124" s="160"/>
      <c r="AT124" s="143"/>
      <c r="AU124" s="160"/>
      <c r="AV124" s="143"/>
      <c r="AW124" s="160"/>
      <c r="AX124" s="143"/>
      <c r="AY124" s="160"/>
      <c r="AZ124" s="143"/>
      <c r="BA124" s="160"/>
      <c r="BB124" s="143"/>
      <c r="BC124" s="160"/>
      <c r="BD124" s="143"/>
      <c r="BE124" s="160"/>
      <c r="BF124" s="143"/>
      <c r="BG124" s="160"/>
      <c r="BH124" s="143"/>
      <c r="BI124" s="160"/>
      <c r="BJ124" s="143"/>
      <c r="BK124" s="160"/>
      <c r="BL124" s="143"/>
      <c r="BM124" s="264"/>
    </row>
    <row r="125" spans="2:66" s="98" customFormat="1" outlineLevel="1">
      <c r="B125" s="329"/>
      <c r="C125" s="110">
        <f>設定!L14</f>
        <v>0</v>
      </c>
      <c r="D125" s="143"/>
      <c r="E125" s="160"/>
      <c r="F125" s="143"/>
      <c r="G125" s="160"/>
      <c r="H125" s="143"/>
      <c r="I125" s="160"/>
      <c r="J125" s="143"/>
      <c r="K125" s="160"/>
      <c r="L125" s="143"/>
      <c r="M125" s="160"/>
      <c r="N125" s="143"/>
      <c r="O125" s="160"/>
      <c r="P125" s="143"/>
      <c r="Q125" s="160"/>
      <c r="R125" s="143"/>
      <c r="S125" s="160"/>
      <c r="T125" s="143"/>
      <c r="U125" s="160"/>
      <c r="V125" s="143"/>
      <c r="W125" s="160"/>
      <c r="X125" s="143"/>
      <c r="Y125" s="160"/>
      <c r="Z125" s="143"/>
      <c r="AA125" s="160"/>
      <c r="AB125" s="143"/>
      <c r="AC125" s="160"/>
      <c r="AD125" s="143"/>
      <c r="AE125" s="160"/>
      <c r="AF125" s="143"/>
      <c r="AG125" s="160"/>
      <c r="AH125" s="143"/>
      <c r="AI125" s="160"/>
      <c r="AJ125" s="143"/>
      <c r="AK125" s="160"/>
      <c r="AL125" s="143"/>
      <c r="AM125" s="160"/>
      <c r="AN125" s="143"/>
      <c r="AO125" s="160"/>
      <c r="AP125" s="143"/>
      <c r="AQ125" s="160"/>
      <c r="AR125" s="143"/>
      <c r="AS125" s="160"/>
      <c r="AT125" s="143"/>
      <c r="AU125" s="160"/>
      <c r="AV125" s="143"/>
      <c r="AW125" s="160"/>
      <c r="AX125" s="143"/>
      <c r="AY125" s="160"/>
      <c r="AZ125" s="143"/>
      <c r="BA125" s="160"/>
      <c r="BB125" s="143"/>
      <c r="BC125" s="160"/>
      <c r="BD125" s="143"/>
      <c r="BE125" s="160"/>
      <c r="BF125" s="143"/>
      <c r="BG125" s="160"/>
      <c r="BH125" s="143"/>
      <c r="BI125" s="160"/>
      <c r="BJ125" s="143"/>
      <c r="BK125" s="160"/>
      <c r="BL125" s="143"/>
      <c r="BM125" s="264"/>
    </row>
    <row r="126" spans="2:66" s="98" customFormat="1" ht="19" thickBot="1">
      <c r="B126" s="384"/>
      <c r="C126" s="153" t="s">
        <v>87</v>
      </c>
      <c r="D126" s="321"/>
      <c r="E126" s="322"/>
      <c r="F126" s="321"/>
      <c r="G126" s="322"/>
      <c r="H126" s="321"/>
      <c r="I126" s="322"/>
      <c r="J126" s="321"/>
      <c r="K126" s="322"/>
      <c r="L126" s="321"/>
      <c r="M126" s="322"/>
      <c r="N126" s="321"/>
      <c r="O126" s="322"/>
      <c r="P126" s="321"/>
      <c r="Q126" s="322"/>
      <c r="R126" s="321"/>
      <c r="S126" s="322"/>
      <c r="T126" s="321"/>
      <c r="U126" s="322"/>
      <c r="V126" s="321"/>
      <c r="W126" s="322"/>
      <c r="X126" s="321"/>
      <c r="Y126" s="322"/>
      <c r="Z126" s="321"/>
      <c r="AA126" s="322"/>
      <c r="AB126" s="321"/>
      <c r="AC126" s="322"/>
      <c r="AD126" s="321"/>
      <c r="AE126" s="322"/>
      <c r="AF126" s="321"/>
      <c r="AG126" s="322"/>
      <c r="AH126" s="321"/>
      <c r="AI126" s="322"/>
      <c r="AJ126" s="321"/>
      <c r="AK126" s="322"/>
      <c r="AL126" s="321"/>
      <c r="AM126" s="322"/>
      <c r="AN126" s="321"/>
      <c r="AO126" s="322"/>
      <c r="AP126" s="321"/>
      <c r="AQ126" s="322"/>
      <c r="AR126" s="321"/>
      <c r="AS126" s="322"/>
      <c r="AT126" s="321"/>
      <c r="AU126" s="322"/>
      <c r="AV126" s="321"/>
      <c r="AW126" s="322"/>
      <c r="AX126" s="321"/>
      <c r="AY126" s="322"/>
      <c r="AZ126" s="321"/>
      <c r="BA126" s="322"/>
      <c r="BB126" s="321"/>
      <c r="BC126" s="322"/>
      <c r="BD126" s="321"/>
      <c r="BE126" s="322"/>
      <c r="BF126" s="321"/>
      <c r="BG126" s="322"/>
      <c r="BH126" s="321"/>
      <c r="BI126" s="322"/>
      <c r="BJ126" s="321"/>
      <c r="BK126" s="322"/>
      <c r="BL126" s="321"/>
      <c r="BM126" s="323"/>
    </row>
    <row r="127" spans="2:66" s="98" customFormat="1" ht="20" thickTop="1" thickBot="1">
      <c r="B127" s="385"/>
      <c r="C127" s="154" t="s">
        <v>88</v>
      </c>
      <c r="D127" s="316">
        <f>SUM(D96:D125)</f>
        <v>0</v>
      </c>
      <c r="E127" s="317"/>
      <c r="F127" s="316">
        <f t="shared" ref="F127" si="240">SUM(F96:F125)</f>
        <v>0</v>
      </c>
      <c r="G127" s="317"/>
      <c r="H127" s="316">
        <f t="shared" ref="H127" si="241">SUM(H96:H125)</f>
        <v>0</v>
      </c>
      <c r="I127" s="317"/>
      <c r="J127" s="316">
        <f t="shared" ref="J127" si="242">SUM(J96:J125)</f>
        <v>0</v>
      </c>
      <c r="K127" s="317"/>
      <c r="L127" s="316">
        <f t="shared" ref="L127" si="243">SUM(L96:L125)</f>
        <v>0</v>
      </c>
      <c r="M127" s="317"/>
      <c r="N127" s="316">
        <f t="shared" ref="N127" si="244">SUM(N96:N125)</f>
        <v>0</v>
      </c>
      <c r="O127" s="317"/>
      <c r="P127" s="316">
        <f t="shared" ref="P127" si="245">SUM(P96:P125)</f>
        <v>0</v>
      </c>
      <c r="Q127" s="317"/>
      <c r="R127" s="316">
        <f t="shared" ref="R127" si="246">SUM(R96:R125)</f>
        <v>0</v>
      </c>
      <c r="S127" s="317"/>
      <c r="T127" s="316">
        <f t="shared" ref="T127" si="247">SUM(T96:T125)</f>
        <v>0</v>
      </c>
      <c r="U127" s="317"/>
      <c r="V127" s="316">
        <f t="shared" ref="V127" si="248">SUM(V96:V125)</f>
        <v>0</v>
      </c>
      <c r="W127" s="317"/>
      <c r="X127" s="316">
        <f t="shared" ref="X127" si="249">SUM(X96:X125)</f>
        <v>0</v>
      </c>
      <c r="Y127" s="317"/>
      <c r="Z127" s="316">
        <f t="shared" ref="Z127" si="250">SUM(Z96:Z125)</f>
        <v>0</v>
      </c>
      <c r="AA127" s="317"/>
      <c r="AB127" s="316">
        <f t="shared" ref="AB127" si="251">SUM(AB96:AB125)</f>
        <v>0</v>
      </c>
      <c r="AC127" s="317"/>
      <c r="AD127" s="316">
        <f t="shared" ref="AD127" si="252">SUM(AD96:AD125)</f>
        <v>0</v>
      </c>
      <c r="AE127" s="317"/>
      <c r="AF127" s="316">
        <f t="shared" ref="AF127" si="253">SUM(AF96:AF125)</f>
        <v>0</v>
      </c>
      <c r="AG127" s="317"/>
      <c r="AH127" s="316">
        <f t="shared" ref="AH127" si="254">SUM(AH96:AH125)</f>
        <v>0</v>
      </c>
      <c r="AI127" s="317"/>
      <c r="AJ127" s="316">
        <f t="shared" ref="AJ127" si="255">SUM(AJ96:AJ125)</f>
        <v>0</v>
      </c>
      <c r="AK127" s="317"/>
      <c r="AL127" s="316">
        <f t="shared" ref="AL127" si="256">SUM(AL96:AL125)</f>
        <v>0</v>
      </c>
      <c r="AM127" s="317"/>
      <c r="AN127" s="316">
        <f t="shared" ref="AN127" si="257">SUM(AN96:AN125)</f>
        <v>0</v>
      </c>
      <c r="AO127" s="317"/>
      <c r="AP127" s="316">
        <f t="shared" ref="AP127" si="258">SUM(AP96:AP125)</f>
        <v>0</v>
      </c>
      <c r="AQ127" s="317"/>
      <c r="AR127" s="316">
        <f t="shared" ref="AR127" si="259">SUM(AR96:AR125)</f>
        <v>0</v>
      </c>
      <c r="AS127" s="317"/>
      <c r="AT127" s="316">
        <f t="shared" ref="AT127" si="260">SUM(AT96:AT125)</f>
        <v>0</v>
      </c>
      <c r="AU127" s="317"/>
      <c r="AV127" s="316">
        <f t="shared" ref="AV127" si="261">SUM(AV96:AV125)</f>
        <v>0</v>
      </c>
      <c r="AW127" s="317"/>
      <c r="AX127" s="316">
        <f t="shared" ref="AX127" si="262">SUM(AX96:AX125)</f>
        <v>0</v>
      </c>
      <c r="AY127" s="317"/>
      <c r="AZ127" s="316">
        <f t="shared" ref="AZ127" si="263">SUM(AZ96:AZ125)</f>
        <v>0</v>
      </c>
      <c r="BA127" s="317"/>
      <c r="BB127" s="316">
        <f t="shared" ref="BB127" si="264">SUM(BB96:BB125)</f>
        <v>0</v>
      </c>
      <c r="BC127" s="317"/>
      <c r="BD127" s="316">
        <f t="shared" ref="BD127" si="265">SUM(BD96:BD125)</f>
        <v>0</v>
      </c>
      <c r="BE127" s="317"/>
      <c r="BF127" s="316">
        <f t="shared" ref="BF127" si="266">SUM(BF96:BF125)</f>
        <v>0</v>
      </c>
      <c r="BG127" s="317"/>
      <c r="BH127" s="316">
        <f t="shared" ref="BH127" si="267">SUM(BH96:BH125)</f>
        <v>0</v>
      </c>
      <c r="BI127" s="317"/>
      <c r="BJ127" s="316">
        <f t="shared" ref="BJ127" si="268">SUM(BJ96:BJ125)</f>
        <v>0</v>
      </c>
      <c r="BK127" s="317"/>
      <c r="BL127" s="316">
        <f t="shared" ref="BL127" si="269">SUM(BL96:BL125)</f>
        <v>0</v>
      </c>
      <c r="BM127" s="317"/>
    </row>
    <row r="128" spans="2:66" s="102" customFormat="1" ht="21" customHeight="1" thickTop="1" thickBot="1">
      <c r="B128" s="292" t="s">
        <v>93</v>
      </c>
      <c r="C128" s="293">
        <v>1</v>
      </c>
      <c r="D128" s="316">
        <f>SUM(D67,D79,D91,D95,D127)</f>
        <v>0</v>
      </c>
      <c r="E128" s="317"/>
      <c r="F128" s="316">
        <f>SUM(F67,F79,F91,F95,F127)</f>
        <v>0</v>
      </c>
      <c r="G128" s="317"/>
      <c r="H128" s="316">
        <f t="shared" ref="H128" si="270">SUM(H67,H79,H91,H95,H127)</f>
        <v>0</v>
      </c>
      <c r="I128" s="317"/>
      <c r="J128" s="316">
        <f t="shared" ref="J128" si="271">SUM(J67,J79,J91,J95,J127)</f>
        <v>0</v>
      </c>
      <c r="K128" s="317"/>
      <c r="L128" s="316">
        <f t="shared" ref="L128" si="272">SUM(L67,L79,L91,L95,L127)</f>
        <v>0</v>
      </c>
      <c r="M128" s="317"/>
      <c r="N128" s="316">
        <f t="shared" ref="N128" si="273">SUM(N67,N79,N91,N95,N127)</f>
        <v>0</v>
      </c>
      <c r="O128" s="317"/>
      <c r="P128" s="316">
        <f t="shared" ref="P128" si="274">SUM(P67,P79,P91,P95,P127)</f>
        <v>0</v>
      </c>
      <c r="Q128" s="317"/>
      <c r="R128" s="316">
        <f t="shared" ref="R128" si="275">SUM(R67,R79,R91,R95,R127)</f>
        <v>0</v>
      </c>
      <c r="S128" s="317"/>
      <c r="T128" s="316">
        <f t="shared" ref="T128" si="276">SUM(T67,T79,T91,T95,T127)</f>
        <v>0</v>
      </c>
      <c r="U128" s="317"/>
      <c r="V128" s="316">
        <f t="shared" ref="V128" si="277">SUM(V67,V79,V91,V95,V127)</f>
        <v>0</v>
      </c>
      <c r="W128" s="317"/>
      <c r="X128" s="316">
        <f t="shared" ref="X128" si="278">SUM(X67,X79,X91,X95,X127)</f>
        <v>0</v>
      </c>
      <c r="Y128" s="317"/>
      <c r="Z128" s="316">
        <f t="shared" ref="Z128" si="279">SUM(Z67,Z79,Z91,Z95,Z127)</f>
        <v>0</v>
      </c>
      <c r="AA128" s="317"/>
      <c r="AB128" s="316">
        <f t="shared" ref="AB128" si="280">SUM(AB67,AB79,AB91,AB95,AB127)</f>
        <v>0</v>
      </c>
      <c r="AC128" s="317"/>
      <c r="AD128" s="316">
        <f t="shared" ref="AD128" si="281">SUM(AD67,AD79,AD91,AD95,AD127)</f>
        <v>0</v>
      </c>
      <c r="AE128" s="317"/>
      <c r="AF128" s="316">
        <f t="shared" ref="AF128" si="282">SUM(AF67,AF79,AF91,AF95,AF127)</f>
        <v>0</v>
      </c>
      <c r="AG128" s="317"/>
      <c r="AH128" s="316">
        <f t="shared" ref="AH128" si="283">SUM(AH67,AH79,AH91,AH95,AH127)</f>
        <v>0</v>
      </c>
      <c r="AI128" s="317"/>
      <c r="AJ128" s="316">
        <f t="shared" ref="AJ128" si="284">SUM(AJ67,AJ79,AJ91,AJ95,AJ127)</f>
        <v>0</v>
      </c>
      <c r="AK128" s="317"/>
      <c r="AL128" s="316">
        <f t="shared" ref="AL128" si="285">SUM(AL67,AL79,AL91,AL95,AL127)</f>
        <v>0</v>
      </c>
      <c r="AM128" s="317"/>
      <c r="AN128" s="316">
        <f t="shared" ref="AN128" si="286">SUM(AN67,AN79,AN91,AN95,AN127)</f>
        <v>0</v>
      </c>
      <c r="AO128" s="317"/>
      <c r="AP128" s="316">
        <f t="shared" ref="AP128" si="287">SUM(AP67,AP79,AP91,AP95,AP127)</f>
        <v>0</v>
      </c>
      <c r="AQ128" s="317"/>
      <c r="AR128" s="316">
        <f t="shared" ref="AR128" si="288">SUM(AR67,AR79,AR91,AR95,AR127)</f>
        <v>0</v>
      </c>
      <c r="AS128" s="317"/>
      <c r="AT128" s="316">
        <f t="shared" ref="AT128" si="289">SUM(AT67,AT79,AT91,AT95,AT127)</f>
        <v>0</v>
      </c>
      <c r="AU128" s="317"/>
      <c r="AV128" s="316">
        <f t="shared" ref="AV128" si="290">SUM(AV67,AV79,AV91,AV95,AV127)</f>
        <v>0</v>
      </c>
      <c r="AW128" s="317"/>
      <c r="AX128" s="316">
        <f t="shared" ref="AX128" si="291">SUM(AX67,AX79,AX91,AX95,AX127)</f>
        <v>0</v>
      </c>
      <c r="AY128" s="317"/>
      <c r="AZ128" s="316">
        <f t="shared" ref="AZ128" si="292">SUM(AZ67,AZ79,AZ91,AZ95,AZ127)</f>
        <v>0</v>
      </c>
      <c r="BA128" s="317"/>
      <c r="BB128" s="316">
        <f t="shared" ref="BB128" si="293">SUM(BB67,BB79,BB91,BB95,BB127)</f>
        <v>0</v>
      </c>
      <c r="BC128" s="317"/>
      <c r="BD128" s="316">
        <f t="shared" ref="BD128" si="294">SUM(BD67,BD79,BD91,BD95,BD127)</f>
        <v>0</v>
      </c>
      <c r="BE128" s="317"/>
      <c r="BF128" s="316">
        <f t="shared" ref="BF128" si="295">SUM(BF67,BF79,BF91,BF95,BF127)</f>
        <v>0</v>
      </c>
      <c r="BG128" s="317"/>
      <c r="BH128" s="316">
        <f t="shared" ref="BH128" si="296">SUM(BH67,BH79,BH91,BH95,BH127)</f>
        <v>0</v>
      </c>
      <c r="BI128" s="317"/>
      <c r="BJ128" s="316">
        <f t="shared" ref="BJ128" si="297">SUM(BJ67,BJ79,BJ91,BJ95,BJ127)</f>
        <v>0</v>
      </c>
      <c r="BK128" s="317"/>
      <c r="BL128" s="316">
        <f t="shared" ref="BL128" si="298">SUM(BL67,BL79,BL91,BL95,BL127)</f>
        <v>0</v>
      </c>
      <c r="BM128" s="318"/>
      <c r="BN128" s="101"/>
    </row>
    <row r="129" spans="2:65" ht="20" thickTop="1" thickBot="1">
      <c r="B129" s="292" t="s">
        <v>94</v>
      </c>
      <c r="C129" s="293">
        <v>1</v>
      </c>
      <c r="D129" s="316">
        <f>D55-SUM(D67,D79,D91,D95,D127)</f>
        <v>0</v>
      </c>
      <c r="E129" s="317"/>
      <c r="F129" s="316">
        <f t="shared" ref="F129" si="299">F55-SUM(F67,F79,F91,F95,F127)</f>
        <v>0</v>
      </c>
      <c r="G129" s="317"/>
      <c r="H129" s="316">
        <f t="shared" ref="H129" si="300">H55-SUM(H67,H79,H91,H95,H127)</f>
        <v>0</v>
      </c>
      <c r="I129" s="317"/>
      <c r="J129" s="316">
        <f t="shared" ref="J129" si="301">J55-SUM(J67,J79,J91,J95,J127)</f>
        <v>0</v>
      </c>
      <c r="K129" s="317"/>
      <c r="L129" s="316">
        <f t="shared" ref="L129" si="302">L55-SUM(L67,L79,L91,L95,L127)</f>
        <v>0</v>
      </c>
      <c r="M129" s="317"/>
      <c r="N129" s="316">
        <f t="shared" ref="N129" si="303">N55-SUM(N67,N79,N91,N95,N127)</f>
        <v>0</v>
      </c>
      <c r="O129" s="317"/>
      <c r="P129" s="316">
        <f t="shared" ref="P129" si="304">P55-SUM(P67,P79,P91,P95,P127)</f>
        <v>0</v>
      </c>
      <c r="Q129" s="317"/>
      <c r="R129" s="316">
        <f t="shared" ref="R129" si="305">R55-SUM(R67,R79,R91,R95,R127)</f>
        <v>0</v>
      </c>
      <c r="S129" s="317"/>
      <c r="T129" s="316">
        <f t="shared" ref="T129" si="306">T55-SUM(T67,T79,T91,T95,T127)</f>
        <v>0</v>
      </c>
      <c r="U129" s="317"/>
      <c r="V129" s="316">
        <f t="shared" ref="V129" si="307">V55-SUM(V67,V79,V91,V95,V127)</f>
        <v>0</v>
      </c>
      <c r="W129" s="317"/>
      <c r="X129" s="316">
        <f t="shared" ref="X129" si="308">X55-SUM(X67,X79,X91,X95,X127)</f>
        <v>0</v>
      </c>
      <c r="Y129" s="317"/>
      <c r="Z129" s="316">
        <f t="shared" ref="Z129" si="309">Z55-SUM(Z67,Z79,Z91,Z95,Z127)</f>
        <v>0</v>
      </c>
      <c r="AA129" s="317"/>
      <c r="AB129" s="316">
        <f t="shared" ref="AB129" si="310">AB55-SUM(AB67,AB79,AB91,AB95,AB127)</f>
        <v>0</v>
      </c>
      <c r="AC129" s="317"/>
      <c r="AD129" s="316">
        <f t="shared" ref="AD129" si="311">AD55-SUM(AD67,AD79,AD91,AD95,AD127)</f>
        <v>0</v>
      </c>
      <c r="AE129" s="317"/>
      <c r="AF129" s="316">
        <f t="shared" ref="AF129" si="312">AF55-SUM(AF67,AF79,AF91,AF95,AF127)</f>
        <v>0</v>
      </c>
      <c r="AG129" s="317"/>
      <c r="AH129" s="316">
        <f t="shared" ref="AH129" si="313">AH55-SUM(AH67,AH79,AH91,AH95,AH127)</f>
        <v>0</v>
      </c>
      <c r="AI129" s="317"/>
      <c r="AJ129" s="316">
        <f t="shared" ref="AJ129" si="314">AJ55-SUM(AJ67,AJ79,AJ91,AJ95,AJ127)</f>
        <v>0</v>
      </c>
      <c r="AK129" s="317"/>
      <c r="AL129" s="316">
        <f t="shared" ref="AL129" si="315">AL55-SUM(AL67,AL79,AL91,AL95,AL127)</f>
        <v>0</v>
      </c>
      <c r="AM129" s="317"/>
      <c r="AN129" s="316">
        <f t="shared" ref="AN129" si="316">AN55-SUM(AN67,AN79,AN91,AN95,AN127)</f>
        <v>0</v>
      </c>
      <c r="AO129" s="317"/>
      <c r="AP129" s="316">
        <f t="shared" ref="AP129" si="317">AP55-SUM(AP67,AP79,AP91,AP95,AP127)</f>
        <v>0</v>
      </c>
      <c r="AQ129" s="317"/>
      <c r="AR129" s="316">
        <f t="shared" ref="AR129" si="318">AR55-SUM(AR67,AR79,AR91,AR95,AR127)</f>
        <v>0</v>
      </c>
      <c r="AS129" s="317"/>
      <c r="AT129" s="316">
        <f t="shared" ref="AT129" si="319">AT55-SUM(AT67,AT79,AT91,AT95,AT127)</f>
        <v>0</v>
      </c>
      <c r="AU129" s="317"/>
      <c r="AV129" s="316">
        <f t="shared" ref="AV129" si="320">AV55-SUM(AV67,AV79,AV91,AV95,AV127)</f>
        <v>0</v>
      </c>
      <c r="AW129" s="317"/>
      <c r="AX129" s="316">
        <f t="shared" ref="AX129" si="321">AX55-SUM(AX67,AX79,AX91,AX95,AX127)</f>
        <v>0</v>
      </c>
      <c r="AY129" s="317"/>
      <c r="AZ129" s="316">
        <f t="shared" ref="AZ129" si="322">AZ55-SUM(AZ67,AZ79,AZ91,AZ95,AZ127)</f>
        <v>0</v>
      </c>
      <c r="BA129" s="317"/>
      <c r="BB129" s="316">
        <f t="shared" ref="BB129" si="323">BB55-SUM(BB67,BB79,BB91,BB95,BB127)</f>
        <v>0</v>
      </c>
      <c r="BC129" s="317"/>
      <c r="BD129" s="316">
        <f t="shared" ref="BD129" si="324">BD55-SUM(BD67,BD79,BD91,BD95,BD127)</f>
        <v>0</v>
      </c>
      <c r="BE129" s="317"/>
      <c r="BF129" s="316">
        <f t="shared" ref="BF129" si="325">BF55-SUM(BF67,BF79,BF91,BF95,BF127)</f>
        <v>0</v>
      </c>
      <c r="BG129" s="317"/>
      <c r="BH129" s="316">
        <f t="shared" ref="BH129" si="326">BH55-SUM(BH67,BH79,BH91,BH95,BH127)</f>
        <v>0</v>
      </c>
      <c r="BI129" s="317"/>
      <c r="BJ129" s="316">
        <f t="shared" ref="BJ129" si="327">BJ55-SUM(BJ67,BJ79,BJ91,BJ95,BJ127)</f>
        <v>0</v>
      </c>
      <c r="BK129" s="317"/>
      <c r="BL129" s="316">
        <f t="shared" ref="BL129" si="328">BL55-SUM(BL67,BL79,BL91,BL95,BL127)</f>
        <v>0</v>
      </c>
      <c r="BM129" s="318"/>
    </row>
    <row r="130" spans="2:65" ht="19" thickTop="1">
      <c r="C130" s="92"/>
      <c r="D130" s="94"/>
      <c r="E130" s="161"/>
      <c r="F130" s="94"/>
      <c r="G130" s="94"/>
      <c r="H130" s="94"/>
      <c r="I130" s="94"/>
      <c r="L130" s="94"/>
      <c r="M130" s="94"/>
      <c r="N130" s="94"/>
      <c r="O130" s="94"/>
      <c r="P130" s="94"/>
      <c r="Q130" s="94"/>
      <c r="R130" s="94"/>
      <c r="S130" s="94"/>
      <c r="T130" s="94"/>
      <c r="U130" s="94"/>
      <c r="V130" s="94"/>
      <c r="W130" s="94"/>
      <c r="X130" s="94"/>
      <c r="Y130" s="94"/>
      <c r="Z130" s="94"/>
      <c r="AA130" s="94"/>
      <c r="AB130" s="94"/>
      <c r="AC130" s="94"/>
      <c r="AD130" s="94"/>
      <c r="AE130" s="94"/>
      <c r="AF130" s="94"/>
      <c r="AG130" s="94"/>
      <c r="AH130" s="94"/>
      <c r="AI130" s="94"/>
      <c r="AJ130" s="94"/>
      <c r="AK130" s="94"/>
      <c r="AL130" s="94"/>
      <c r="AM130" s="94"/>
      <c r="AN130" s="94"/>
      <c r="AO130" s="94"/>
      <c r="AP130" s="94"/>
      <c r="AQ130" s="94"/>
    </row>
    <row r="131" spans="2:65">
      <c r="C131" s="111"/>
      <c r="D131" s="94"/>
      <c r="E131" s="161"/>
      <c r="F131" s="94"/>
      <c r="G131" s="94"/>
      <c r="H131" s="94"/>
      <c r="I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row>
    <row r="132" spans="2:65">
      <c r="C132" s="111"/>
      <c r="D132" s="94"/>
      <c r="E132" s="161"/>
      <c r="F132" s="94"/>
      <c r="G132" s="94"/>
      <c r="H132" s="94"/>
      <c r="I132" s="94"/>
      <c r="L132" s="94"/>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row>
    <row r="133" spans="2:65">
      <c r="C133" s="111"/>
      <c r="D133" s="94"/>
      <c r="E133" s="161"/>
      <c r="F133" s="94"/>
      <c r="G133" s="94"/>
      <c r="H133" s="94"/>
      <c r="I133" s="94"/>
      <c r="L133" s="94"/>
      <c r="M133" s="94"/>
      <c r="N133" s="94"/>
      <c r="O133" s="94"/>
      <c r="P133" s="94"/>
      <c r="Q133" s="94"/>
      <c r="R133" s="94"/>
      <c r="S133" s="94"/>
      <c r="T133" s="94"/>
      <c r="U133" s="94"/>
      <c r="V133" s="94"/>
      <c r="W133" s="94"/>
      <c r="X133" s="94"/>
      <c r="Y133" s="94"/>
      <c r="Z133" s="94"/>
      <c r="AA133" s="94"/>
      <c r="AB133" s="94"/>
      <c r="AC133" s="94"/>
      <c r="AD133" s="94"/>
      <c r="AE133" s="94"/>
      <c r="AF133" s="94"/>
      <c r="AG133" s="94"/>
      <c r="AH133" s="94"/>
      <c r="AI133" s="94"/>
      <c r="AJ133" s="94"/>
      <c r="AK133" s="94"/>
      <c r="AL133" s="94"/>
      <c r="AM133" s="94"/>
      <c r="AN133" s="94"/>
      <c r="AO133" s="94"/>
      <c r="AP133" s="94"/>
      <c r="AQ133" s="94"/>
    </row>
    <row r="134" spans="2:65">
      <c r="C134" s="111"/>
      <c r="D134" s="94"/>
      <c r="E134" s="161"/>
      <c r="F134" s="94"/>
      <c r="G134" s="94"/>
      <c r="H134" s="94"/>
      <c r="I134" s="94"/>
      <c r="L134" s="94"/>
      <c r="M134" s="94"/>
      <c r="N134" s="94"/>
      <c r="O134" s="94"/>
      <c r="P134" s="94"/>
      <c r="Q134" s="94"/>
      <c r="R134" s="94"/>
      <c r="S134" s="94"/>
      <c r="T134" s="94"/>
      <c r="U134" s="94"/>
      <c r="V134" s="94"/>
      <c r="W134" s="94"/>
      <c r="X134" s="94"/>
      <c r="Y134" s="94"/>
      <c r="Z134" s="94"/>
      <c r="AA134" s="94"/>
      <c r="AB134" s="94"/>
      <c r="AC134" s="94"/>
      <c r="AD134" s="94"/>
      <c r="AE134" s="94"/>
      <c r="AF134" s="94"/>
      <c r="AG134" s="94"/>
      <c r="AH134" s="94"/>
      <c r="AI134" s="94"/>
      <c r="AJ134" s="94"/>
      <c r="AK134" s="94"/>
      <c r="AL134" s="94"/>
      <c r="AM134" s="94"/>
      <c r="AN134" s="94"/>
      <c r="AO134" s="94"/>
      <c r="AP134" s="94"/>
      <c r="AQ134" s="94"/>
    </row>
    <row r="135" spans="2:65">
      <c r="C135" s="111"/>
      <c r="D135" s="94"/>
      <c r="E135" s="161"/>
      <c r="F135" s="94"/>
      <c r="G135" s="94"/>
      <c r="H135" s="94"/>
      <c r="I135" s="94"/>
      <c r="L135" s="94"/>
      <c r="M135" s="94"/>
      <c r="N135" s="94"/>
      <c r="O135" s="94"/>
      <c r="P135" s="94"/>
      <c r="Q135" s="94"/>
      <c r="R135" s="94"/>
      <c r="S135" s="94"/>
      <c r="T135" s="94"/>
      <c r="U135" s="94"/>
      <c r="V135" s="94"/>
      <c r="W135" s="94"/>
      <c r="X135" s="94"/>
      <c r="Y135" s="94"/>
      <c r="Z135" s="94"/>
      <c r="AA135" s="94"/>
      <c r="AB135" s="94"/>
      <c r="AC135" s="94"/>
      <c r="AD135" s="94"/>
      <c r="AE135" s="94"/>
      <c r="AF135" s="94"/>
      <c r="AG135" s="94"/>
      <c r="AH135" s="94"/>
      <c r="AI135" s="94"/>
      <c r="AJ135" s="94"/>
      <c r="AK135" s="94"/>
      <c r="AL135" s="94"/>
      <c r="AM135" s="94"/>
      <c r="AN135" s="94"/>
      <c r="AO135" s="94"/>
      <c r="AP135" s="94"/>
      <c r="AQ135" s="94"/>
    </row>
    <row r="136" spans="2:65">
      <c r="C136" s="111"/>
      <c r="D136" s="94"/>
      <c r="E136" s="161"/>
      <c r="F136" s="94"/>
      <c r="G136" s="94"/>
      <c r="H136" s="94"/>
      <c r="I136" s="94"/>
      <c r="L136" s="94"/>
      <c r="M136" s="94"/>
      <c r="N136" s="94"/>
      <c r="O136" s="94"/>
      <c r="P136" s="94"/>
      <c r="Q136" s="94"/>
      <c r="R136" s="94"/>
      <c r="S136" s="94"/>
      <c r="T136" s="94"/>
      <c r="U136" s="94"/>
      <c r="V136" s="94"/>
      <c r="W136" s="94"/>
      <c r="X136" s="94"/>
      <c r="Y136" s="94"/>
      <c r="Z136" s="94"/>
      <c r="AA136" s="94"/>
      <c r="AB136" s="94"/>
      <c r="AC136" s="94"/>
      <c r="AD136" s="94"/>
      <c r="AE136" s="94"/>
      <c r="AF136" s="94"/>
      <c r="AG136" s="94"/>
      <c r="AH136" s="94"/>
      <c r="AI136" s="94"/>
      <c r="AJ136" s="94"/>
      <c r="AK136" s="94"/>
      <c r="AL136" s="94"/>
      <c r="AM136" s="94"/>
      <c r="AN136" s="94"/>
      <c r="AO136" s="94"/>
      <c r="AP136" s="94"/>
      <c r="AQ136" s="94"/>
    </row>
    <row r="137" spans="2:65">
      <c r="C137" s="111"/>
      <c r="D137" s="94"/>
      <c r="E137" s="161"/>
      <c r="F137" s="94"/>
      <c r="G137" s="94"/>
      <c r="H137" s="94"/>
      <c r="I137" s="94"/>
      <c r="L137" s="94"/>
      <c r="M137" s="94"/>
      <c r="N137" s="94"/>
      <c r="O137" s="94"/>
      <c r="P137" s="94"/>
      <c r="Q137" s="94"/>
      <c r="R137" s="94"/>
      <c r="S137" s="94"/>
      <c r="T137" s="94"/>
      <c r="U137" s="94"/>
      <c r="V137" s="94"/>
      <c r="W137" s="94"/>
      <c r="X137" s="94"/>
      <c r="Y137" s="94"/>
      <c r="Z137" s="94"/>
      <c r="AA137" s="94"/>
      <c r="AB137" s="94"/>
      <c r="AC137" s="94"/>
      <c r="AD137" s="94"/>
      <c r="AE137" s="94"/>
      <c r="AF137" s="94"/>
      <c r="AG137" s="94"/>
      <c r="AH137" s="94"/>
      <c r="AI137" s="94"/>
      <c r="AJ137" s="94"/>
      <c r="AK137" s="94"/>
      <c r="AL137" s="94"/>
      <c r="AM137" s="94"/>
      <c r="AN137" s="94"/>
      <c r="AO137" s="94"/>
      <c r="AP137" s="94"/>
      <c r="AQ137" s="94"/>
    </row>
    <row r="138" spans="2:65">
      <c r="C138" s="111"/>
      <c r="D138" s="94"/>
      <c r="E138" s="161"/>
      <c r="F138" s="94"/>
      <c r="G138" s="94"/>
      <c r="H138" s="94"/>
      <c r="I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94"/>
      <c r="AL138" s="94"/>
      <c r="AM138" s="94"/>
      <c r="AN138" s="94"/>
      <c r="AO138" s="94"/>
      <c r="AP138" s="94"/>
      <c r="AQ138" s="94"/>
    </row>
    <row r="139" spans="2:65">
      <c r="C139" s="111"/>
      <c r="D139" s="94"/>
      <c r="E139" s="161"/>
      <c r="F139" s="94"/>
      <c r="G139" s="94"/>
      <c r="H139" s="94"/>
      <c r="I139" s="94"/>
      <c r="L139" s="94"/>
      <c r="M139" s="94"/>
      <c r="N139" s="94"/>
      <c r="O139" s="94"/>
      <c r="P139" s="94"/>
      <c r="Q139" s="94"/>
      <c r="R139" s="94"/>
      <c r="S139" s="94"/>
      <c r="T139" s="94"/>
      <c r="U139" s="94"/>
      <c r="V139" s="94"/>
      <c r="W139" s="94"/>
      <c r="X139" s="94"/>
      <c r="Y139" s="94"/>
      <c r="Z139" s="94"/>
      <c r="AA139" s="94"/>
      <c r="AB139" s="94"/>
      <c r="AC139" s="94"/>
      <c r="AD139" s="94"/>
      <c r="AE139" s="94"/>
      <c r="AF139" s="94"/>
      <c r="AG139" s="94"/>
      <c r="AH139" s="94"/>
      <c r="AI139" s="94"/>
      <c r="AJ139" s="94"/>
      <c r="AK139" s="94"/>
      <c r="AL139" s="94"/>
      <c r="AM139" s="94"/>
      <c r="AN139" s="94"/>
      <c r="AO139" s="94"/>
      <c r="AP139" s="94"/>
      <c r="AQ139" s="94"/>
    </row>
    <row r="140" spans="2:65">
      <c r="C140" s="111"/>
      <c r="D140" s="94"/>
      <c r="E140" s="161"/>
      <c r="F140" s="94"/>
      <c r="G140" s="94"/>
      <c r="H140" s="94"/>
      <c r="I140" s="94"/>
      <c r="L140" s="94"/>
      <c r="M140" s="94"/>
      <c r="N140" s="94"/>
      <c r="O140" s="94"/>
      <c r="P140" s="94"/>
      <c r="Q140" s="94"/>
      <c r="R140" s="94"/>
      <c r="S140" s="94"/>
      <c r="T140" s="94"/>
      <c r="U140" s="94"/>
      <c r="V140" s="94"/>
      <c r="W140" s="94"/>
      <c r="X140" s="94"/>
      <c r="Y140" s="94"/>
      <c r="Z140" s="94"/>
      <c r="AA140" s="94"/>
      <c r="AB140" s="94"/>
      <c r="AC140" s="94"/>
      <c r="AD140" s="94"/>
      <c r="AE140" s="94"/>
      <c r="AF140" s="94"/>
      <c r="AG140" s="94"/>
      <c r="AH140" s="94"/>
      <c r="AI140" s="94"/>
      <c r="AJ140" s="94"/>
      <c r="AK140" s="94"/>
      <c r="AL140" s="94"/>
      <c r="AM140" s="94"/>
      <c r="AN140" s="94"/>
      <c r="AO140" s="94"/>
      <c r="AP140" s="94"/>
      <c r="AQ140" s="94"/>
    </row>
    <row r="141" spans="2:65">
      <c r="C141" s="116"/>
      <c r="D141" s="94"/>
      <c r="E141" s="161"/>
      <c r="F141" s="94"/>
      <c r="G141" s="94"/>
      <c r="H141" s="94"/>
      <c r="I141" s="94"/>
      <c r="L141" s="94"/>
      <c r="M141" s="94"/>
      <c r="N141" s="94"/>
      <c r="O141" s="94"/>
      <c r="P141" s="94"/>
      <c r="Q141" s="94"/>
      <c r="R141" s="94"/>
      <c r="S141" s="94"/>
      <c r="T141" s="94"/>
      <c r="U141" s="94"/>
      <c r="V141" s="94"/>
      <c r="W141" s="94"/>
      <c r="X141" s="94"/>
      <c r="Y141" s="94"/>
      <c r="Z141" s="94"/>
      <c r="AA141" s="94"/>
      <c r="AB141" s="94"/>
      <c r="AC141" s="94"/>
      <c r="AD141" s="94"/>
      <c r="AE141" s="94"/>
      <c r="AF141" s="94"/>
      <c r="AG141" s="94"/>
      <c r="AH141" s="94"/>
      <c r="AI141" s="94"/>
      <c r="AJ141" s="94"/>
      <c r="AK141" s="94"/>
      <c r="AL141" s="94"/>
      <c r="AM141" s="94"/>
      <c r="AN141" s="94"/>
      <c r="AO141" s="94"/>
      <c r="AP141" s="94"/>
      <c r="AQ141" s="94"/>
    </row>
    <row r="142" spans="2:65">
      <c r="C142" s="111"/>
      <c r="D142" s="94"/>
      <c r="E142" s="161"/>
      <c r="F142" s="94"/>
      <c r="G142" s="94"/>
      <c r="H142" s="94"/>
      <c r="I142" s="94"/>
      <c r="L142" s="94"/>
      <c r="M142" s="94"/>
      <c r="N142" s="94"/>
      <c r="O142" s="94"/>
      <c r="P142" s="94"/>
      <c r="Q142" s="94"/>
      <c r="R142" s="94"/>
      <c r="S142" s="94"/>
      <c r="T142" s="94"/>
      <c r="U142" s="94"/>
      <c r="V142" s="94"/>
      <c r="W142" s="94"/>
      <c r="X142" s="94"/>
      <c r="Y142" s="94"/>
      <c r="Z142" s="94"/>
      <c r="AA142" s="94"/>
      <c r="AB142" s="94"/>
      <c r="AC142" s="94"/>
      <c r="AD142" s="94"/>
      <c r="AE142" s="94"/>
      <c r="AF142" s="94"/>
      <c r="AG142" s="94"/>
      <c r="AH142" s="94"/>
      <c r="AI142" s="94"/>
      <c r="AJ142" s="94"/>
      <c r="AK142" s="94"/>
      <c r="AL142" s="94"/>
      <c r="AM142" s="94"/>
      <c r="AN142" s="94"/>
      <c r="AO142" s="94"/>
      <c r="AP142" s="94"/>
      <c r="AQ142" s="94"/>
    </row>
    <row r="143" spans="2:65">
      <c r="D143" s="91"/>
      <c r="E143" s="162"/>
      <c r="F143" s="92"/>
      <c r="G143" s="92"/>
      <c r="H143" s="93"/>
      <c r="I143" s="93"/>
      <c r="J143" s="92"/>
      <c r="K143" s="92"/>
      <c r="L143" s="92"/>
      <c r="M143" s="92"/>
      <c r="N143" s="92"/>
      <c r="O143" s="92"/>
      <c r="R143" s="92"/>
      <c r="S143" s="92"/>
      <c r="V143" s="92"/>
      <c r="W143" s="92"/>
      <c r="AD143" s="94"/>
      <c r="AE143" s="94"/>
      <c r="AF143" s="94"/>
      <c r="AG143" s="94"/>
      <c r="AH143" s="94"/>
      <c r="AI143" s="94"/>
      <c r="AJ143" s="94"/>
      <c r="AK143" s="94"/>
      <c r="AL143" s="94"/>
      <c r="AM143" s="94"/>
      <c r="AN143" s="94"/>
      <c r="AO143" s="94"/>
      <c r="AP143" s="94"/>
      <c r="AQ143" s="94"/>
    </row>
  </sheetData>
  <sheetProtection formatCells="0" formatColumns="0" formatRows="0" insertColumns="0" insertRows="0" insertHyperlinks="0" deleteColumns="0" deleteRows="0" selectLockedCells="1" sort="0" autoFilter="0" pivotTables="0"/>
  <autoFilter ref="B18:BM129" xr:uid="{9853AE40-F5ED-4EE8-B07D-B7EA77FB9326}">
    <filterColumn colId="2" showButton="0"/>
    <filterColumn colId="4" showButton="0"/>
    <filterColumn colId="6" showButton="0"/>
    <filterColumn colId="8" showButton="0"/>
    <filterColumn colId="10" showButton="0"/>
    <filterColumn colId="12" showButton="0"/>
    <filterColumn colId="14" showButton="0"/>
    <filterColumn colId="16" showButton="0"/>
    <filterColumn colId="18" showButton="0"/>
    <filterColumn colId="20" showButton="0"/>
    <filterColumn colId="22" showButton="0"/>
    <filterColumn colId="24" showButton="0"/>
    <filterColumn colId="26" showButton="0"/>
    <filterColumn colId="28" showButton="0"/>
    <filterColumn colId="30" showButton="0"/>
    <filterColumn colId="32" showButton="0"/>
    <filterColumn colId="34" showButton="0"/>
    <filterColumn colId="36" showButton="0"/>
    <filterColumn colId="38" showButton="0"/>
    <filterColumn colId="40" showButton="0"/>
    <filterColumn colId="42" showButton="0"/>
    <filterColumn colId="44" showButton="0"/>
    <filterColumn colId="46" showButton="0"/>
    <filterColumn colId="48" showButton="0"/>
    <filterColumn colId="50" showButton="0"/>
    <filterColumn colId="52" showButton="0"/>
    <filterColumn colId="54" showButton="0"/>
    <filterColumn colId="56" showButton="0"/>
    <filterColumn colId="58" showButton="0"/>
    <filterColumn colId="60" showButton="0"/>
    <filterColumn colId="62" showButton="0"/>
  </autoFilter>
  <mergeCells count="1139">
    <mergeCell ref="BJ129:BK129"/>
    <mergeCell ref="BL129:BM129"/>
    <mergeCell ref="AV129:AW129"/>
    <mergeCell ref="AX129:AY129"/>
    <mergeCell ref="AZ129:BA129"/>
    <mergeCell ref="BB129:BC129"/>
    <mergeCell ref="BD129:BE129"/>
    <mergeCell ref="BF129:BG129"/>
    <mergeCell ref="AJ129:AK129"/>
    <mergeCell ref="AL129:AM129"/>
    <mergeCell ref="AN129:AO129"/>
    <mergeCell ref="AP129:AQ129"/>
    <mergeCell ref="AR129:AS129"/>
    <mergeCell ref="AT129:AU129"/>
    <mergeCell ref="X129:Y129"/>
    <mergeCell ref="Z129:AA129"/>
    <mergeCell ref="AB129:AC129"/>
    <mergeCell ref="AD129:AE129"/>
    <mergeCell ref="AF129:AG129"/>
    <mergeCell ref="AH129:AI129"/>
    <mergeCell ref="L129:M129"/>
    <mergeCell ref="N129:O129"/>
    <mergeCell ref="P129:Q129"/>
    <mergeCell ref="R129:S129"/>
    <mergeCell ref="T129:U129"/>
    <mergeCell ref="V129:W129"/>
    <mergeCell ref="BD128:BE128"/>
    <mergeCell ref="BF128:BG128"/>
    <mergeCell ref="BH128:BI128"/>
    <mergeCell ref="BJ128:BK128"/>
    <mergeCell ref="BL128:BM128"/>
    <mergeCell ref="D129:E129"/>
    <mergeCell ref="F129:G129"/>
    <mergeCell ref="H129:I129"/>
    <mergeCell ref="J129:K129"/>
    <mergeCell ref="AR128:AS128"/>
    <mergeCell ref="AT128:AU128"/>
    <mergeCell ref="AV128:AW128"/>
    <mergeCell ref="AX128:AY128"/>
    <mergeCell ref="AZ128:BA128"/>
    <mergeCell ref="BB128:BC128"/>
    <mergeCell ref="AF128:AG128"/>
    <mergeCell ref="AH128:AI128"/>
    <mergeCell ref="AJ128:AK128"/>
    <mergeCell ref="AL128:AM128"/>
    <mergeCell ref="AN128:AO128"/>
    <mergeCell ref="AP128:AQ128"/>
    <mergeCell ref="T128:U128"/>
    <mergeCell ref="V128:W128"/>
    <mergeCell ref="X128:Y128"/>
    <mergeCell ref="Z128:AA128"/>
    <mergeCell ref="BH129:BI129"/>
    <mergeCell ref="AB128:AC128"/>
    <mergeCell ref="AD128:AE128"/>
    <mergeCell ref="BL127:BM127"/>
    <mergeCell ref="D128:E128"/>
    <mergeCell ref="F128:G128"/>
    <mergeCell ref="H128:I128"/>
    <mergeCell ref="J128:K128"/>
    <mergeCell ref="L128:M128"/>
    <mergeCell ref="N128:O128"/>
    <mergeCell ref="P128:Q128"/>
    <mergeCell ref="R128:S128"/>
    <mergeCell ref="AZ127:BA127"/>
    <mergeCell ref="BB127:BC127"/>
    <mergeCell ref="BD127:BE127"/>
    <mergeCell ref="BF127:BG127"/>
    <mergeCell ref="BH127:BI127"/>
    <mergeCell ref="BJ127:BK127"/>
    <mergeCell ref="AN127:AO127"/>
    <mergeCell ref="AP127:AQ127"/>
    <mergeCell ref="AR127:AS127"/>
    <mergeCell ref="AT127:AU127"/>
    <mergeCell ref="AV127:AW127"/>
    <mergeCell ref="AX127:AY127"/>
    <mergeCell ref="AB127:AC127"/>
    <mergeCell ref="AD127:AE127"/>
    <mergeCell ref="AF127:AG127"/>
    <mergeCell ref="AH127:AI127"/>
    <mergeCell ref="AJ127:AK127"/>
    <mergeCell ref="AL127:AM127"/>
    <mergeCell ref="P127:Q127"/>
    <mergeCell ref="R127:S127"/>
    <mergeCell ref="T127:U127"/>
    <mergeCell ref="V127:W127"/>
    <mergeCell ref="X127:Y127"/>
    <mergeCell ref="Z127:AA127"/>
    <mergeCell ref="D127:E127"/>
    <mergeCell ref="F127:G127"/>
    <mergeCell ref="H127:I127"/>
    <mergeCell ref="J127:K127"/>
    <mergeCell ref="L127:M127"/>
    <mergeCell ref="N127:O127"/>
    <mergeCell ref="BB126:BC126"/>
    <mergeCell ref="BD126:BE126"/>
    <mergeCell ref="BF126:BG126"/>
    <mergeCell ref="BH126:BI126"/>
    <mergeCell ref="BJ126:BK126"/>
    <mergeCell ref="BL126:BM126"/>
    <mergeCell ref="AP126:AQ126"/>
    <mergeCell ref="AR126:AS126"/>
    <mergeCell ref="AT126:AU126"/>
    <mergeCell ref="AV126:AW126"/>
    <mergeCell ref="AX126:AY126"/>
    <mergeCell ref="AZ126:BA126"/>
    <mergeCell ref="AD126:AE126"/>
    <mergeCell ref="AF126:AG126"/>
    <mergeCell ref="AH126:AI126"/>
    <mergeCell ref="AJ126:AK126"/>
    <mergeCell ref="AL126:AM126"/>
    <mergeCell ref="AN126:AO126"/>
    <mergeCell ref="R126:S126"/>
    <mergeCell ref="T126:U126"/>
    <mergeCell ref="V126:W126"/>
    <mergeCell ref="X126:Y126"/>
    <mergeCell ref="Z126:AA126"/>
    <mergeCell ref="AB126:AC126"/>
    <mergeCell ref="BJ95:BK95"/>
    <mergeCell ref="BL95:BM95"/>
    <mergeCell ref="B96:B127"/>
    <mergeCell ref="D126:E126"/>
    <mergeCell ref="F126:G126"/>
    <mergeCell ref="H126:I126"/>
    <mergeCell ref="J126:K126"/>
    <mergeCell ref="L126:M126"/>
    <mergeCell ref="N126:O126"/>
    <mergeCell ref="P126:Q126"/>
    <mergeCell ref="AX95:AY95"/>
    <mergeCell ref="AZ95:BA95"/>
    <mergeCell ref="BB95:BC95"/>
    <mergeCell ref="BD95:BE95"/>
    <mergeCell ref="BF95:BG95"/>
    <mergeCell ref="BH95:BI95"/>
    <mergeCell ref="AL95:AM95"/>
    <mergeCell ref="AN95:AO95"/>
    <mergeCell ref="AP95:AQ95"/>
    <mergeCell ref="AR95:AS95"/>
    <mergeCell ref="AT95:AU95"/>
    <mergeCell ref="AV95:AW95"/>
    <mergeCell ref="Z95:AA95"/>
    <mergeCell ref="AB95:AC95"/>
    <mergeCell ref="AD95:AE95"/>
    <mergeCell ref="AF95:AG95"/>
    <mergeCell ref="AH95:AI95"/>
    <mergeCell ref="AJ95:AK95"/>
    <mergeCell ref="N95:O95"/>
    <mergeCell ref="P95:Q95"/>
    <mergeCell ref="T95:U95"/>
    <mergeCell ref="V95:W95"/>
    <mergeCell ref="X95:Y95"/>
    <mergeCell ref="BD94:BE94"/>
    <mergeCell ref="BF94:BG94"/>
    <mergeCell ref="BH94:BI94"/>
    <mergeCell ref="BJ94:BK94"/>
    <mergeCell ref="BL94:BM94"/>
    <mergeCell ref="D95:E95"/>
    <mergeCell ref="F95:G95"/>
    <mergeCell ref="H95:I95"/>
    <mergeCell ref="J95:K95"/>
    <mergeCell ref="L95:M95"/>
    <mergeCell ref="AR94:AS94"/>
    <mergeCell ref="AT94:AU94"/>
    <mergeCell ref="AV94:AW94"/>
    <mergeCell ref="AX94:AY94"/>
    <mergeCell ref="AZ94:BA94"/>
    <mergeCell ref="BB94:BC94"/>
    <mergeCell ref="AF94:AG94"/>
    <mergeCell ref="AH94:AI94"/>
    <mergeCell ref="AJ94:AK94"/>
    <mergeCell ref="AL94:AM94"/>
    <mergeCell ref="AN94:AO94"/>
    <mergeCell ref="AP94:AQ94"/>
    <mergeCell ref="T94:U94"/>
    <mergeCell ref="V94:W94"/>
    <mergeCell ref="X94:Y94"/>
    <mergeCell ref="Z94:AA94"/>
    <mergeCell ref="AB94:AC94"/>
    <mergeCell ref="AD94:AE94"/>
    <mergeCell ref="B92:B95"/>
    <mergeCell ref="D94:E94"/>
    <mergeCell ref="F94:G94"/>
    <mergeCell ref="H94:I94"/>
    <mergeCell ref="J94:K94"/>
    <mergeCell ref="L94:M94"/>
    <mergeCell ref="N94:O94"/>
    <mergeCell ref="P94:Q94"/>
    <mergeCell ref="R94:S94"/>
    <mergeCell ref="AZ91:BA91"/>
    <mergeCell ref="BB91:BC91"/>
    <mergeCell ref="BD91:BE91"/>
    <mergeCell ref="BF91:BG91"/>
    <mergeCell ref="BH91:BI91"/>
    <mergeCell ref="BJ91:BK91"/>
    <mergeCell ref="AN91:AO91"/>
    <mergeCell ref="AP91:AQ91"/>
    <mergeCell ref="AR91:AS91"/>
    <mergeCell ref="AT91:AU91"/>
    <mergeCell ref="AV91:AW91"/>
    <mergeCell ref="AX91:AY91"/>
    <mergeCell ref="AB91:AC91"/>
    <mergeCell ref="AD91:AE91"/>
    <mergeCell ref="AF91:AG91"/>
    <mergeCell ref="AH91:AI91"/>
    <mergeCell ref="AJ91:AK91"/>
    <mergeCell ref="AL91:AM91"/>
    <mergeCell ref="P91:Q91"/>
    <mergeCell ref="R91:S91"/>
    <mergeCell ref="T91:U91"/>
    <mergeCell ref="V91:W91"/>
    <mergeCell ref="R95:S95"/>
    <mergeCell ref="D91:E91"/>
    <mergeCell ref="F91:G91"/>
    <mergeCell ref="H91:I91"/>
    <mergeCell ref="J91:K91"/>
    <mergeCell ref="L91:M91"/>
    <mergeCell ref="N91:O91"/>
    <mergeCell ref="BB90:BC90"/>
    <mergeCell ref="BD90:BE90"/>
    <mergeCell ref="BF90:BG90"/>
    <mergeCell ref="BH90:BI90"/>
    <mergeCell ref="BJ90:BK90"/>
    <mergeCell ref="BL90:BM90"/>
    <mergeCell ref="AP90:AQ90"/>
    <mergeCell ref="AR90:AS90"/>
    <mergeCell ref="AT90:AU90"/>
    <mergeCell ref="AV90:AW90"/>
    <mergeCell ref="AX90:AY90"/>
    <mergeCell ref="AZ90:BA90"/>
    <mergeCell ref="AD90:AE90"/>
    <mergeCell ref="AF90:AG90"/>
    <mergeCell ref="AH90:AI90"/>
    <mergeCell ref="AJ90:AK90"/>
    <mergeCell ref="AL90:AM90"/>
    <mergeCell ref="AN90:AO90"/>
    <mergeCell ref="R90:S90"/>
    <mergeCell ref="T90:U90"/>
    <mergeCell ref="V90:W90"/>
    <mergeCell ref="X90:Y90"/>
    <mergeCell ref="Z90:AA90"/>
    <mergeCell ref="AB90:AC90"/>
    <mergeCell ref="BL91:BM91"/>
    <mergeCell ref="B80:B91"/>
    <mergeCell ref="D90:E90"/>
    <mergeCell ref="F90:G90"/>
    <mergeCell ref="H90:I90"/>
    <mergeCell ref="J90:K90"/>
    <mergeCell ref="L90:M90"/>
    <mergeCell ref="N90:O90"/>
    <mergeCell ref="P90:Q90"/>
    <mergeCell ref="AX79:AY79"/>
    <mergeCell ref="AZ79:BA79"/>
    <mergeCell ref="BB79:BC79"/>
    <mergeCell ref="BD79:BE79"/>
    <mergeCell ref="BF79:BG79"/>
    <mergeCell ref="BH79:BI79"/>
    <mergeCell ref="AL79:AM79"/>
    <mergeCell ref="AN79:AO79"/>
    <mergeCell ref="AP79:AQ79"/>
    <mergeCell ref="AR79:AS79"/>
    <mergeCell ref="AT79:AU79"/>
    <mergeCell ref="AV79:AW79"/>
    <mergeCell ref="Z79:AA79"/>
    <mergeCell ref="AB79:AC79"/>
    <mergeCell ref="AD79:AE79"/>
    <mergeCell ref="AF79:AG79"/>
    <mergeCell ref="AH79:AI79"/>
    <mergeCell ref="AJ79:AK79"/>
    <mergeCell ref="N79:O79"/>
    <mergeCell ref="P79:Q79"/>
    <mergeCell ref="R79:S79"/>
    <mergeCell ref="T79:U79"/>
    <mergeCell ref="X91:Y91"/>
    <mergeCell ref="Z91:AA91"/>
    <mergeCell ref="X79:Y79"/>
    <mergeCell ref="BD78:BE78"/>
    <mergeCell ref="BF78:BG78"/>
    <mergeCell ref="BH78:BI78"/>
    <mergeCell ref="BJ78:BK78"/>
    <mergeCell ref="BL78:BM78"/>
    <mergeCell ref="D79:E79"/>
    <mergeCell ref="F79:G79"/>
    <mergeCell ref="H79:I79"/>
    <mergeCell ref="J79:K79"/>
    <mergeCell ref="L79:M79"/>
    <mergeCell ref="AR78:AS78"/>
    <mergeCell ref="AT78:AU78"/>
    <mergeCell ref="AV78:AW78"/>
    <mergeCell ref="AX78:AY78"/>
    <mergeCell ref="AZ78:BA78"/>
    <mergeCell ref="BB78:BC78"/>
    <mergeCell ref="AF78:AG78"/>
    <mergeCell ref="AH78:AI78"/>
    <mergeCell ref="AJ78:AK78"/>
    <mergeCell ref="AL78:AM78"/>
    <mergeCell ref="AN78:AO78"/>
    <mergeCell ref="AP78:AQ78"/>
    <mergeCell ref="T78:U78"/>
    <mergeCell ref="V78:W78"/>
    <mergeCell ref="X78:Y78"/>
    <mergeCell ref="Z78:AA78"/>
    <mergeCell ref="AB78:AC78"/>
    <mergeCell ref="AD78:AE78"/>
    <mergeCell ref="BJ79:BK79"/>
    <mergeCell ref="BL79:BM79"/>
    <mergeCell ref="B68:B79"/>
    <mergeCell ref="D78:E78"/>
    <mergeCell ref="F78:G78"/>
    <mergeCell ref="H78:I78"/>
    <mergeCell ref="J78:K78"/>
    <mergeCell ref="L78:M78"/>
    <mergeCell ref="N78:O78"/>
    <mergeCell ref="P78:Q78"/>
    <mergeCell ref="R78:S78"/>
    <mergeCell ref="AZ67:BA67"/>
    <mergeCell ref="BB67:BC67"/>
    <mergeCell ref="BD67:BE67"/>
    <mergeCell ref="BF67:BG67"/>
    <mergeCell ref="BH67:BI67"/>
    <mergeCell ref="BJ67:BK67"/>
    <mergeCell ref="AN67:AO67"/>
    <mergeCell ref="AP67:AQ67"/>
    <mergeCell ref="AR67:AS67"/>
    <mergeCell ref="AT67:AU67"/>
    <mergeCell ref="AV67:AW67"/>
    <mergeCell ref="AX67:AY67"/>
    <mergeCell ref="AB67:AC67"/>
    <mergeCell ref="AD67:AE67"/>
    <mergeCell ref="AF67:AG67"/>
    <mergeCell ref="AH67:AI67"/>
    <mergeCell ref="AJ67:AK67"/>
    <mergeCell ref="AL67:AM67"/>
    <mergeCell ref="P67:Q67"/>
    <mergeCell ref="R67:S67"/>
    <mergeCell ref="T67:U67"/>
    <mergeCell ref="V67:W67"/>
    <mergeCell ref="V79:W79"/>
    <mergeCell ref="D67:E67"/>
    <mergeCell ref="F67:G67"/>
    <mergeCell ref="H67:I67"/>
    <mergeCell ref="J67:K67"/>
    <mergeCell ref="L67:M67"/>
    <mergeCell ref="N67:O67"/>
    <mergeCell ref="BB66:BC66"/>
    <mergeCell ref="BD66:BE66"/>
    <mergeCell ref="BF66:BG66"/>
    <mergeCell ref="BH66:BI66"/>
    <mergeCell ref="BJ66:BK66"/>
    <mergeCell ref="BL66:BM66"/>
    <mergeCell ref="AP66:AQ66"/>
    <mergeCell ref="AR66:AS66"/>
    <mergeCell ref="AT66:AU66"/>
    <mergeCell ref="AV66:AW66"/>
    <mergeCell ref="AX66:AY66"/>
    <mergeCell ref="AZ66:BA66"/>
    <mergeCell ref="AD66:AE66"/>
    <mergeCell ref="AF66:AG66"/>
    <mergeCell ref="AH66:AI66"/>
    <mergeCell ref="AJ66:AK66"/>
    <mergeCell ref="AL66:AM66"/>
    <mergeCell ref="AN66:AO66"/>
    <mergeCell ref="R66:S66"/>
    <mergeCell ref="T66:U66"/>
    <mergeCell ref="V66:W66"/>
    <mergeCell ref="X66:Y66"/>
    <mergeCell ref="Z66:AA66"/>
    <mergeCell ref="AB66:AC66"/>
    <mergeCell ref="BL67:BM67"/>
    <mergeCell ref="B56:B67"/>
    <mergeCell ref="D66:E66"/>
    <mergeCell ref="F66:G66"/>
    <mergeCell ref="H66:I66"/>
    <mergeCell ref="J66:K66"/>
    <mergeCell ref="L66:M66"/>
    <mergeCell ref="N66:O66"/>
    <mergeCell ref="P66:Q66"/>
    <mergeCell ref="AX55:AY55"/>
    <mergeCell ref="AZ55:BA55"/>
    <mergeCell ref="BB55:BC55"/>
    <mergeCell ref="BD55:BE55"/>
    <mergeCell ref="BF55:BG55"/>
    <mergeCell ref="BH55:BI55"/>
    <mergeCell ref="AL55:AM55"/>
    <mergeCell ref="AN55:AO55"/>
    <mergeCell ref="AP55:AQ55"/>
    <mergeCell ref="AR55:AS55"/>
    <mergeCell ref="AT55:AU55"/>
    <mergeCell ref="AV55:AW55"/>
    <mergeCell ref="Z55:AA55"/>
    <mergeCell ref="AB55:AC55"/>
    <mergeCell ref="AD55:AE55"/>
    <mergeCell ref="AF55:AG55"/>
    <mergeCell ref="AH55:AI55"/>
    <mergeCell ref="AJ55:AK55"/>
    <mergeCell ref="N55:O55"/>
    <mergeCell ref="P55:Q55"/>
    <mergeCell ref="R55:S55"/>
    <mergeCell ref="T55:U55"/>
    <mergeCell ref="X67:Y67"/>
    <mergeCell ref="Z67:AA67"/>
    <mergeCell ref="V55:W55"/>
    <mergeCell ref="X55:Y55"/>
    <mergeCell ref="BD54:BE54"/>
    <mergeCell ref="BF54:BG54"/>
    <mergeCell ref="BH54:BI54"/>
    <mergeCell ref="BJ54:BK54"/>
    <mergeCell ref="BL54:BM54"/>
    <mergeCell ref="D55:E55"/>
    <mergeCell ref="F55:G55"/>
    <mergeCell ref="H55:I55"/>
    <mergeCell ref="J55:K55"/>
    <mergeCell ref="L55:M55"/>
    <mergeCell ref="AR54:AS54"/>
    <mergeCell ref="AT54:AU54"/>
    <mergeCell ref="AV54:AW54"/>
    <mergeCell ref="AX54:AY54"/>
    <mergeCell ref="AZ54:BA54"/>
    <mergeCell ref="BB54:BC54"/>
    <mergeCell ref="AF54:AG54"/>
    <mergeCell ref="AH54:AI54"/>
    <mergeCell ref="AJ54:AK54"/>
    <mergeCell ref="AL54:AM54"/>
    <mergeCell ref="AN54:AO54"/>
    <mergeCell ref="AP54:AQ54"/>
    <mergeCell ref="T54:U54"/>
    <mergeCell ref="V54:W54"/>
    <mergeCell ref="X54:Y54"/>
    <mergeCell ref="Z54:AA54"/>
    <mergeCell ref="AB54:AC54"/>
    <mergeCell ref="AD54:AE54"/>
    <mergeCell ref="BJ55:BK55"/>
    <mergeCell ref="BL55:BM55"/>
    <mergeCell ref="BL43:BM43"/>
    <mergeCell ref="B44:B55"/>
    <mergeCell ref="D54:E54"/>
    <mergeCell ref="F54:G54"/>
    <mergeCell ref="H54:I54"/>
    <mergeCell ref="J54:K54"/>
    <mergeCell ref="L54:M54"/>
    <mergeCell ref="N54:O54"/>
    <mergeCell ref="P54:Q54"/>
    <mergeCell ref="R54:S54"/>
    <mergeCell ref="AZ43:BA43"/>
    <mergeCell ref="BB43:BC43"/>
    <mergeCell ref="BD43:BE43"/>
    <mergeCell ref="BF43:BG43"/>
    <mergeCell ref="BH43:BI43"/>
    <mergeCell ref="BJ43:BK43"/>
    <mergeCell ref="AN43:AO43"/>
    <mergeCell ref="AP43:AQ43"/>
    <mergeCell ref="AR43:AS43"/>
    <mergeCell ref="AT43:AU43"/>
    <mergeCell ref="AV43:AW43"/>
    <mergeCell ref="AX43:AY43"/>
    <mergeCell ref="AB43:AC43"/>
    <mergeCell ref="AD43:AE43"/>
    <mergeCell ref="AF43:AG43"/>
    <mergeCell ref="AH43:AI43"/>
    <mergeCell ref="AJ43:AK43"/>
    <mergeCell ref="AL43:AM43"/>
    <mergeCell ref="P43:Q43"/>
    <mergeCell ref="R43:S43"/>
    <mergeCell ref="T43:U43"/>
    <mergeCell ref="V43:W43"/>
    <mergeCell ref="X43:Y43"/>
    <mergeCell ref="Z43:AA43"/>
    <mergeCell ref="D43:E43"/>
    <mergeCell ref="F43:G43"/>
    <mergeCell ref="H43:I43"/>
    <mergeCell ref="J43:K43"/>
    <mergeCell ref="L43:M43"/>
    <mergeCell ref="N43:O43"/>
    <mergeCell ref="BB42:BC42"/>
    <mergeCell ref="BD42:BE42"/>
    <mergeCell ref="BF42:BG42"/>
    <mergeCell ref="BH42:BI42"/>
    <mergeCell ref="BJ42:BK42"/>
    <mergeCell ref="BL42:BM42"/>
    <mergeCell ref="AP42:AQ42"/>
    <mergeCell ref="AR42:AS42"/>
    <mergeCell ref="AT42:AU42"/>
    <mergeCell ref="AV42:AW42"/>
    <mergeCell ref="AX42:AY42"/>
    <mergeCell ref="AZ42:BA42"/>
    <mergeCell ref="AD42:AE42"/>
    <mergeCell ref="AF42:AG42"/>
    <mergeCell ref="AH42:AI42"/>
    <mergeCell ref="AJ42:AK42"/>
    <mergeCell ref="AL42:AM42"/>
    <mergeCell ref="AN42:AO42"/>
    <mergeCell ref="R42:S42"/>
    <mergeCell ref="T42:U42"/>
    <mergeCell ref="V42:W42"/>
    <mergeCell ref="X42:Y42"/>
    <mergeCell ref="Z42:AA42"/>
    <mergeCell ref="AB42:AC42"/>
    <mergeCell ref="B37:B40"/>
    <mergeCell ref="D42:E42"/>
    <mergeCell ref="F42:G42"/>
    <mergeCell ref="H42:I42"/>
    <mergeCell ref="J42:K42"/>
    <mergeCell ref="L42:M42"/>
    <mergeCell ref="N42:O42"/>
    <mergeCell ref="P42:Q42"/>
    <mergeCell ref="AX35:AY35"/>
    <mergeCell ref="AZ35:BA35"/>
    <mergeCell ref="BB35:BC35"/>
    <mergeCell ref="BD35:BE35"/>
    <mergeCell ref="BF35:BG35"/>
    <mergeCell ref="BH35:BI35"/>
    <mergeCell ref="AL35:AM35"/>
    <mergeCell ref="AN35:AO35"/>
    <mergeCell ref="AP35:AQ35"/>
    <mergeCell ref="AR35:AS35"/>
    <mergeCell ref="AT35:AU35"/>
    <mergeCell ref="AV35:AW35"/>
    <mergeCell ref="Z35:AA35"/>
    <mergeCell ref="AB35:AC35"/>
    <mergeCell ref="AD35:AE35"/>
    <mergeCell ref="AF35:AG35"/>
    <mergeCell ref="AH35:AI35"/>
    <mergeCell ref="AJ35:AK35"/>
    <mergeCell ref="N35:O35"/>
    <mergeCell ref="P35:Q35"/>
    <mergeCell ref="R35:S35"/>
    <mergeCell ref="T35:U35"/>
    <mergeCell ref="V35:W35"/>
    <mergeCell ref="X35:Y35"/>
    <mergeCell ref="BJ34:BK34"/>
    <mergeCell ref="BL34:BM34"/>
    <mergeCell ref="D35:E35"/>
    <mergeCell ref="F35:G35"/>
    <mergeCell ref="H35:I35"/>
    <mergeCell ref="J35:K35"/>
    <mergeCell ref="L35:M35"/>
    <mergeCell ref="AR34:AS34"/>
    <mergeCell ref="AT34:AU34"/>
    <mergeCell ref="AV34:AW34"/>
    <mergeCell ref="AX34:AY34"/>
    <mergeCell ref="AZ34:BA34"/>
    <mergeCell ref="BB34:BC34"/>
    <mergeCell ref="AF34:AG34"/>
    <mergeCell ref="AH34:AI34"/>
    <mergeCell ref="AJ34:AK34"/>
    <mergeCell ref="AL34:AM34"/>
    <mergeCell ref="AN34:AO34"/>
    <mergeCell ref="AP34:AQ34"/>
    <mergeCell ref="T34:U34"/>
    <mergeCell ref="V34:W34"/>
    <mergeCell ref="X34:Y34"/>
    <mergeCell ref="Z34:AA34"/>
    <mergeCell ref="AB34:AC34"/>
    <mergeCell ref="AD34:AE34"/>
    <mergeCell ref="BJ35:BK35"/>
    <mergeCell ref="BL35:BM35"/>
    <mergeCell ref="D34:E34"/>
    <mergeCell ref="F34:G34"/>
    <mergeCell ref="H34:I34"/>
    <mergeCell ref="J34:K34"/>
    <mergeCell ref="L34:M34"/>
    <mergeCell ref="N34:O34"/>
    <mergeCell ref="P34:Q34"/>
    <mergeCell ref="R34:S34"/>
    <mergeCell ref="AX33:AY33"/>
    <mergeCell ref="AZ33:BA33"/>
    <mergeCell ref="BB33:BC33"/>
    <mergeCell ref="BD33:BE33"/>
    <mergeCell ref="BF33:BG33"/>
    <mergeCell ref="BH33:BI33"/>
    <mergeCell ref="AL33:AM33"/>
    <mergeCell ref="AN33:AO33"/>
    <mergeCell ref="AP33:AQ33"/>
    <mergeCell ref="AR33:AS33"/>
    <mergeCell ref="AT33:AU33"/>
    <mergeCell ref="AV33:AW33"/>
    <mergeCell ref="Z33:AA33"/>
    <mergeCell ref="AB33:AC33"/>
    <mergeCell ref="AD33:AE33"/>
    <mergeCell ref="AF33:AG33"/>
    <mergeCell ref="AH33:AI33"/>
    <mergeCell ref="AJ33:AK33"/>
    <mergeCell ref="N33:O33"/>
    <mergeCell ref="P33:Q33"/>
    <mergeCell ref="R33:S33"/>
    <mergeCell ref="T33:U33"/>
    <mergeCell ref="V33:W33"/>
    <mergeCell ref="X33:Y33"/>
    <mergeCell ref="BD34:BE34"/>
    <mergeCell ref="BF34:BG34"/>
    <mergeCell ref="BH34:BI34"/>
    <mergeCell ref="BJ32:BK32"/>
    <mergeCell ref="BL32:BM32"/>
    <mergeCell ref="D33:E33"/>
    <mergeCell ref="F33:G33"/>
    <mergeCell ref="H33:I33"/>
    <mergeCell ref="J33:K33"/>
    <mergeCell ref="L33:M33"/>
    <mergeCell ref="AR32:AS32"/>
    <mergeCell ref="AT32:AU32"/>
    <mergeCell ref="AV32:AW32"/>
    <mergeCell ref="AX32:AY32"/>
    <mergeCell ref="AZ32:BA32"/>
    <mergeCell ref="BB32:BC32"/>
    <mergeCell ref="AF32:AG32"/>
    <mergeCell ref="AH32:AI32"/>
    <mergeCell ref="AJ32:AK32"/>
    <mergeCell ref="AL32:AM32"/>
    <mergeCell ref="AN32:AO32"/>
    <mergeCell ref="AP32:AQ32"/>
    <mergeCell ref="T32:U32"/>
    <mergeCell ref="V32:W32"/>
    <mergeCell ref="X32:Y32"/>
    <mergeCell ref="Z32:AA32"/>
    <mergeCell ref="AB32:AC32"/>
    <mergeCell ref="AD32:AE32"/>
    <mergeCell ref="BJ33:BK33"/>
    <mergeCell ref="BL33:BM33"/>
    <mergeCell ref="D32:E32"/>
    <mergeCell ref="F32:G32"/>
    <mergeCell ref="H32:I32"/>
    <mergeCell ref="J32:K32"/>
    <mergeCell ref="L32:M32"/>
    <mergeCell ref="N32:O32"/>
    <mergeCell ref="P32:Q32"/>
    <mergeCell ref="R32:S32"/>
    <mergeCell ref="AX31:AY31"/>
    <mergeCell ref="AZ31:BA31"/>
    <mergeCell ref="BB31:BC31"/>
    <mergeCell ref="BD31:BE31"/>
    <mergeCell ref="BF31:BG31"/>
    <mergeCell ref="BH31:BI31"/>
    <mergeCell ref="AL31:AM31"/>
    <mergeCell ref="AN31:AO31"/>
    <mergeCell ref="AP31:AQ31"/>
    <mergeCell ref="AR31:AS31"/>
    <mergeCell ref="AT31:AU31"/>
    <mergeCell ref="AV31:AW31"/>
    <mergeCell ref="Z31:AA31"/>
    <mergeCell ref="AB31:AC31"/>
    <mergeCell ref="AD31:AE31"/>
    <mergeCell ref="AF31:AG31"/>
    <mergeCell ref="AH31:AI31"/>
    <mergeCell ref="AJ31:AK31"/>
    <mergeCell ref="N31:O31"/>
    <mergeCell ref="P31:Q31"/>
    <mergeCell ref="R31:S31"/>
    <mergeCell ref="T31:U31"/>
    <mergeCell ref="V31:W31"/>
    <mergeCell ref="X31:Y31"/>
    <mergeCell ref="BD32:BE32"/>
    <mergeCell ref="BF32:BG32"/>
    <mergeCell ref="BH32:BI32"/>
    <mergeCell ref="BJ30:BK30"/>
    <mergeCell ref="BL30:BM30"/>
    <mergeCell ref="D31:E31"/>
    <mergeCell ref="F31:G31"/>
    <mergeCell ref="H31:I31"/>
    <mergeCell ref="J31:K31"/>
    <mergeCell ref="L31:M31"/>
    <mergeCell ref="AR30:AS30"/>
    <mergeCell ref="AT30:AU30"/>
    <mergeCell ref="AV30:AW30"/>
    <mergeCell ref="AX30:AY30"/>
    <mergeCell ref="AZ30:BA30"/>
    <mergeCell ref="BB30:BC30"/>
    <mergeCell ref="AF30:AG30"/>
    <mergeCell ref="AH30:AI30"/>
    <mergeCell ref="AJ30:AK30"/>
    <mergeCell ref="AL30:AM30"/>
    <mergeCell ref="AN30:AO30"/>
    <mergeCell ref="AP30:AQ30"/>
    <mergeCell ref="T30:U30"/>
    <mergeCell ref="V30:W30"/>
    <mergeCell ref="X30:Y30"/>
    <mergeCell ref="Z30:AA30"/>
    <mergeCell ref="AB30:AC30"/>
    <mergeCell ref="AD30:AE30"/>
    <mergeCell ref="BJ31:BK31"/>
    <mergeCell ref="BL31:BM31"/>
    <mergeCell ref="D30:E30"/>
    <mergeCell ref="F30:G30"/>
    <mergeCell ref="H30:I30"/>
    <mergeCell ref="J30:K30"/>
    <mergeCell ref="L30:M30"/>
    <mergeCell ref="N30:O30"/>
    <mergeCell ref="P30:Q30"/>
    <mergeCell ref="R30:S30"/>
    <mergeCell ref="AX29:AY29"/>
    <mergeCell ref="AZ29:BA29"/>
    <mergeCell ref="BB29:BC29"/>
    <mergeCell ref="BD29:BE29"/>
    <mergeCell ref="BF29:BG29"/>
    <mergeCell ref="BH29:BI29"/>
    <mergeCell ref="AL29:AM29"/>
    <mergeCell ref="AN29:AO29"/>
    <mergeCell ref="AP29:AQ29"/>
    <mergeCell ref="AR29:AS29"/>
    <mergeCell ref="AT29:AU29"/>
    <mergeCell ref="AV29:AW29"/>
    <mergeCell ref="Z29:AA29"/>
    <mergeCell ref="AB29:AC29"/>
    <mergeCell ref="AD29:AE29"/>
    <mergeCell ref="AF29:AG29"/>
    <mergeCell ref="AH29:AI29"/>
    <mergeCell ref="AJ29:AK29"/>
    <mergeCell ref="N29:O29"/>
    <mergeCell ref="P29:Q29"/>
    <mergeCell ref="R29:S29"/>
    <mergeCell ref="T29:U29"/>
    <mergeCell ref="V29:W29"/>
    <mergeCell ref="X29:Y29"/>
    <mergeCell ref="BD30:BE30"/>
    <mergeCell ref="BF30:BG30"/>
    <mergeCell ref="BH30:BI30"/>
    <mergeCell ref="BJ28:BK28"/>
    <mergeCell ref="BL28:BM28"/>
    <mergeCell ref="D29:E29"/>
    <mergeCell ref="F29:G29"/>
    <mergeCell ref="H29:I29"/>
    <mergeCell ref="J29:K29"/>
    <mergeCell ref="L29:M29"/>
    <mergeCell ref="AR28:AS28"/>
    <mergeCell ref="AT28:AU28"/>
    <mergeCell ref="AV28:AW28"/>
    <mergeCell ref="AX28:AY28"/>
    <mergeCell ref="AZ28:BA28"/>
    <mergeCell ref="BB28:BC28"/>
    <mergeCell ref="AF28:AG28"/>
    <mergeCell ref="AH28:AI28"/>
    <mergeCell ref="AJ28:AK28"/>
    <mergeCell ref="AL28:AM28"/>
    <mergeCell ref="AN28:AO28"/>
    <mergeCell ref="AP28:AQ28"/>
    <mergeCell ref="T28:U28"/>
    <mergeCell ref="V28:W28"/>
    <mergeCell ref="X28:Y28"/>
    <mergeCell ref="Z28:AA28"/>
    <mergeCell ref="AB28:AC28"/>
    <mergeCell ref="AD28:AE28"/>
    <mergeCell ref="BJ29:BK29"/>
    <mergeCell ref="BL29:BM29"/>
    <mergeCell ref="D28:E28"/>
    <mergeCell ref="F28:G28"/>
    <mergeCell ref="H28:I28"/>
    <mergeCell ref="J28:K28"/>
    <mergeCell ref="L28:M28"/>
    <mergeCell ref="N28:O28"/>
    <mergeCell ref="P28:Q28"/>
    <mergeCell ref="R28:S28"/>
    <mergeCell ref="AX27:AY27"/>
    <mergeCell ref="AZ27:BA27"/>
    <mergeCell ref="BB27:BC27"/>
    <mergeCell ref="BD27:BE27"/>
    <mergeCell ref="BF27:BG27"/>
    <mergeCell ref="BH27:BI27"/>
    <mergeCell ref="AL27:AM27"/>
    <mergeCell ref="AN27:AO27"/>
    <mergeCell ref="AP27:AQ27"/>
    <mergeCell ref="AR27:AS27"/>
    <mergeCell ref="AT27:AU27"/>
    <mergeCell ref="AV27:AW27"/>
    <mergeCell ref="Z27:AA27"/>
    <mergeCell ref="AB27:AC27"/>
    <mergeCell ref="AD27:AE27"/>
    <mergeCell ref="AF27:AG27"/>
    <mergeCell ref="AH27:AI27"/>
    <mergeCell ref="AJ27:AK27"/>
    <mergeCell ref="N27:O27"/>
    <mergeCell ref="P27:Q27"/>
    <mergeCell ref="R27:S27"/>
    <mergeCell ref="T27:U27"/>
    <mergeCell ref="V27:W27"/>
    <mergeCell ref="X27:Y27"/>
    <mergeCell ref="BD28:BE28"/>
    <mergeCell ref="BF28:BG28"/>
    <mergeCell ref="BH28:BI28"/>
    <mergeCell ref="BJ26:BK26"/>
    <mergeCell ref="BL26:BM26"/>
    <mergeCell ref="D27:E27"/>
    <mergeCell ref="F27:G27"/>
    <mergeCell ref="H27:I27"/>
    <mergeCell ref="J27:K27"/>
    <mergeCell ref="L27:M27"/>
    <mergeCell ref="AR26:AS26"/>
    <mergeCell ref="AT26:AU26"/>
    <mergeCell ref="AV26:AW26"/>
    <mergeCell ref="AX26:AY26"/>
    <mergeCell ref="AZ26:BA26"/>
    <mergeCell ref="BB26:BC26"/>
    <mergeCell ref="AF26:AG26"/>
    <mergeCell ref="AH26:AI26"/>
    <mergeCell ref="AJ26:AK26"/>
    <mergeCell ref="AL26:AM26"/>
    <mergeCell ref="AN26:AO26"/>
    <mergeCell ref="AP26:AQ26"/>
    <mergeCell ref="T26:U26"/>
    <mergeCell ref="V26:W26"/>
    <mergeCell ref="X26:Y26"/>
    <mergeCell ref="Z26:AA26"/>
    <mergeCell ref="AB26:AC26"/>
    <mergeCell ref="AD26:AE26"/>
    <mergeCell ref="BJ27:BK27"/>
    <mergeCell ref="BL27:BM27"/>
    <mergeCell ref="D26:E26"/>
    <mergeCell ref="F26:G26"/>
    <mergeCell ref="H26:I26"/>
    <mergeCell ref="J26:K26"/>
    <mergeCell ref="L26:M26"/>
    <mergeCell ref="N26:O26"/>
    <mergeCell ref="P26:Q26"/>
    <mergeCell ref="R26:S26"/>
    <mergeCell ref="AX25:AY25"/>
    <mergeCell ref="AZ25:BA25"/>
    <mergeCell ref="BB25:BC25"/>
    <mergeCell ref="BD25:BE25"/>
    <mergeCell ref="BF25:BG25"/>
    <mergeCell ref="BH25:BI25"/>
    <mergeCell ref="AL25:AM25"/>
    <mergeCell ref="AN25:AO25"/>
    <mergeCell ref="AP25:AQ25"/>
    <mergeCell ref="AR25:AS25"/>
    <mergeCell ref="AT25:AU25"/>
    <mergeCell ref="AV25:AW25"/>
    <mergeCell ref="Z25:AA25"/>
    <mergeCell ref="AB25:AC25"/>
    <mergeCell ref="AD25:AE25"/>
    <mergeCell ref="AF25:AG25"/>
    <mergeCell ref="AH25:AI25"/>
    <mergeCell ref="AJ25:AK25"/>
    <mergeCell ref="N25:O25"/>
    <mergeCell ref="P25:Q25"/>
    <mergeCell ref="R25:S25"/>
    <mergeCell ref="T25:U25"/>
    <mergeCell ref="V25:W25"/>
    <mergeCell ref="X25:Y25"/>
    <mergeCell ref="BD26:BE26"/>
    <mergeCell ref="BF26:BG26"/>
    <mergeCell ref="BH26:BI26"/>
    <mergeCell ref="BJ24:BK24"/>
    <mergeCell ref="BL24:BM24"/>
    <mergeCell ref="D25:E25"/>
    <mergeCell ref="F25:G25"/>
    <mergeCell ref="H25:I25"/>
    <mergeCell ref="J25:K25"/>
    <mergeCell ref="L25:M25"/>
    <mergeCell ref="AR24:AS24"/>
    <mergeCell ref="AT24:AU24"/>
    <mergeCell ref="AV24:AW24"/>
    <mergeCell ref="AX24:AY24"/>
    <mergeCell ref="AZ24:BA24"/>
    <mergeCell ref="BB24:BC24"/>
    <mergeCell ref="AF24:AG24"/>
    <mergeCell ref="AH24:AI24"/>
    <mergeCell ref="AJ24:AK24"/>
    <mergeCell ref="AL24:AM24"/>
    <mergeCell ref="AN24:AO24"/>
    <mergeCell ref="AP24:AQ24"/>
    <mergeCell ref="T24:U24"/>
    <mergeCell ref="V24:W24"/>
    <mergeCell ref="X24:Y24"/>
    <mergeCell ref="Z24:AA24"/>
    <mergeCell ref="AB24:AC24"/>
    <mergeCell ref="AD24:AE24"/>
    <mergeCell ref="BJ25:BK25"/>
    <mergeCell ref="BL25:BM25"/>
    <mergeCell ref="D24:E24"/>
    <mergeCell ref="F24:G24"/>
    <mergeCell ref="H24:I24"/>
    <mergeCell ref="J24:K24"/>
    <mergeCell ref="L24:M24"/>
    <mergeCell ref="N24:O24"/>
    <mergeCell ref="P24:Q24"/>
    <mergeCell ref="R24:S24"/>
    <mergeCell ref="AX23:AY23"/>
    <mergeCell ref="AZ23:BA23"/>
    <mergeCell ref="BB23:BC23"/>
    <mergeCell ref="BD23:BE23"/>
    <mergeCell ref="BF23:BG23"/>
    <mergeCell ref="BH23:BI23"/>
    <mergeCell ref="AL23:AM23"/>
    <mergeCell ref="AN23:AO23"/>
    <mergeCell ref="AP23:AQ23"/>
    <mergeCell ref="AR23:AS23"/>
    <mergeCell ref="AT23:AU23"/>
    <mergeCell ref="AV23:AW23"/>
    <mergeCell ref="Z23:AA23"/>
    <mergeCell ref="AB23:AC23"/>
    <mergeCell ref="AD23:AE23"/>
    <mergeCell ref="AF23:AG23"/>
    <mergeCell ref="AH23:AI23"/>
    <mergeCell ref="AJ23:AK23"/>
    <mergeCell ref="N23:O23"/>
    <mergeCell ref="P23:Q23"/>
    <mergeCell ref="R23:S23"/>
    <mergeCell ref="T23:U23"/>
    <mergeCell ref="V23:W23"/>
    <mergeCell ref="X23:Y23"/>
    <mergeCell ref="BD24:BE24"/>
    <mergeCell ref="BF24:BG24"/>
    <mergeCell ref="BH24:BI24"/>
    <mergeCell ref="BJ22:BK22"/>
    <mergeCell ref="BL22:BM22"/>
    <mergeCell ref="D23:E23"/>
    <mergeCell ref="F23:G23"/>
    <mergeCell ref="H23:I23"/>
    <mergeCell ref="J23:K23"/>
    <mergeCell ref="L23:M23"/>
    <mergeCell ref="AR22:AS22"/>
    <mergeCell ref="AT22:AU22"/>
    <mergeCell ref="AV22:AW22"/>
    <mergeCell ref="AX22:AY22"/>
    <mergeCell ref="AZ22:BA22"/>
    <mergeCell ref="BB22:BC22"/>
    <mergeCell ref="AF22:AG22"/>
    <mergeCell ref="AH22:AI22"/>
    <mergeCell ref="AJ22:AK22"/>
    <mergeCell ref="AL22:AM22"/>
    <mergeCell ref="AN22:AO22"/>
    <mergeCell ref="AP22:AQ22"/>
    <mergeCell ref="T22:U22"/>
    <mergeCell ref="V22:W22"/>
    <mergeCell ref="X22:Y22"/>
    <mergeCell ref="Z22:AA22"/>
    <mergeCell ref="AB22:AC22"/>
    <mergeCell ref="AD22:AE22"/>
    <mergeCell ref="BJ23:BK23"/>
    <mergeCell ref="BL23:BM23"/>
    <mergeCell ref="D22:E22"/>
    <mergeCell ref="F22:G22"/>
    <mergeCell ref="H22:I22"/>
    <mergeCell ref="J22:K22"/>
    <mergeCell ref="L22:M22"/>
    <mergeCell ref="N22:O22"/>
    <mergeCell ref="P22:Q22"/>
    <mergeCell ref="R22:S22"/>
    <mergeCell ref="AX21:AY21"/>
    <mergeCell ref="AZ21:BA21"/>
    <mergeCell ref="BB21:BC21"/>
    <mergeCell ref="BD21:BE21"/>
    <mergeCell ref="BF21:BG21"/>
    <mergeCell ref="BH21:BI21"/>
    <mergeCell ref="AL21:AM21"/>
    <mergeCell ref="AN21:AO21"/>
    <mergeCell ref="AP21:AQ21"/>
    <mergeCell ref="AR21:AS21"/>
    <mergeCell ref="AT21:AU21"/>
    <mergeCell ref="AV21:AW21"/>
    <mergeCell ref="Z21:AA21"/>
    <mergeCell ref="AB21:AC21"/>
    <mergeCell ref="AD21:AE21"/>
    <mergeCell ref="AF21:AG21"/>
    <mergeCell ref="AH21:AI21"/>
    <mergeCell ref="AJ21:AK21"/>
    <mergeCell ref="N21:O21"/>
    <mergeCell ref="P21:Q21"/>
    <mergeCell ref="R21:S21"/>
    <mergeCell ref="T21:U21"/>
    <mergeCell ref="V21:W21"/>
    <mergeCell ref="X21:Y21"/>
    <mergeCell ref="BD22:BE22"/>
    <mergeCell ref="BF22:BG22"/>
    <mergeCell ref="BH22:BI22"/>
    <mergeCell ref="BJ20:BK20"/>
    <mergeCell ref="BL20:BM20"/>
    <mergeCell ref="D21:E21"/>
    <mergeCell ref="F21:G21"/>
    <mergeCell ref="H21:I21"/>
    <mergeCell ref="J21:K21"/>
    <mergeCell ref="L21:M21"/>
    <mergeCell ref="AR20:AS20"/>
    <mergeCell ref="AT20:AU20"/>
    <mergeCell ref="AV20:AW20"/>
    <mergeCell ref="AX20:AY20"/>
    <mergeCell ref="AZ20:BA20"/>
    <mergeCell ref="BB20:BC20"/>
    <mergeCell ref="AF20:AG20"/>
    <mergeCell ref="AH20:AI20"/>
    <mergeCell ref="AJ20:AK20"/>
    <mergeCell ref="AL20:AM20"/>
    <mergeCell ref="AN20:AO20"/>
    <mergeCell ref="AP20:AQ20"/>
    <mergeCell ref="T20:U20"/>
    <mergeCell ref="V20:W20"/>
    <mergeCell ref="X20:Y20"/>
    <mergeCell ref="Z20:AA20"/>
    <mergeCell ref="AB20:AC20"/>
    <mergeCell ref="AD20:AE20"/>
    <mergeCell ref="BJ21:BK21"/>
    <mergeCell ref="BL21:BM21"/>
    <mergeCell ref="D20:E20"/>
    <mergeCell ref="F20:G20"/>
    <mergeCell ref="H20:I20"/>
    <mergeCell ref="J20:K20"/>
    <mergeCell ref="L20:M20"/>
    <mergeCell ref="N20:O20"/>
    <mergeCell ref="P20:Q20"/>
    <mergeCell ref="R20:S20"/>
    <mergeCell ref="AX19:AY19"/>
    <mergeCell ref="AZ19:BA19"/>
    <mergeCell ref="BB19:BC19"/>
    <mergeCell ref="BD19:BE19"/>
    <mergeCell ref="BF19:BG19"/>
    <mergeCell ref="BH19:BI19"/>
    <mergeCell ref="AL19:AM19"/>
    <mergeCell ref="AN19:AO19"/>
    <mergeCell ref="AP19:AQ19"/>
    <mergeCell ref="AR19:AS19"/>
    <mergeCell ref="AT19:AU19"/>
    <mergeCell ref="AV19:AW19"/>
    <mergeCell ref="Z19:AA19"/>
    <mergeCell ref="AB19:AC19"/>
    <mergeCell ref="AD19:AE19"/>
    <mergeCell ref="AF19:AG19"/>
    <mergeCell ref="AH19:AI19"/>
    <mergeCell ref="AJ19:AK19"/>
    <mergeCell ref="N19:O19"/>
    <mergeCell ref="P19:Q19"/>
    <mergeCell ref="R19:S19"/>
    <mergeCell ref="T19:U19"/>
    <mergeCell ref="V19:W19"/>
    <mergeCell ref="X19:Y19"/>
    <mergeCell ref="BD20:BE20"/>
    <mergeCell ref="BF20:BG20"/>
    <mergeCell ref="BH20:BI20"/>
    <mergeCell ref="BD18:BE18"/>
    <mergeCell ref="BF18:BG18"/>
    <mergeCell ref="BH18:BI18"/>
    <mergeCell ref="BJ18:BK18"/>
    <mergeCell ref="BL18:BM18"/>
    <mergeCell ref="D19:E19"/>
    <mergeCell ref="F19:G19"/>
    <mergeCell ref="H19:I19"/>
    <mergeCell ref="J19:K19"/>
    <mergeCell ref="L19:M19"/>
    <mergeCell ref="AR18:AS18"/>
    <mergeCell ref="AT18:AU18"/>
    <mergeCell ref="AV18:AW18"/>
    <mergeCell ref="AX18:AY18"/>
    <mergeCell ref="AZ18:BA18"/>
    <mergeCell ref="BB18:BC18"/>
    <mergeCell ref="AF18:AG18"/>
    <mergeCell ref="AH18:AI18"/>
    <mergeCell ref="AJ18:AK18"/>
    <mergeCell ref="AL18:AM18"/>
    <mergeCell ref="AN18:AO18"/>
    <mergeCell ref="AP18:AQ18"/>
    <mergeCell ref="T18:U18"/>
    <mergeCell ref="V18:W18"/>
    <mergeCell ref="X18:Y18"/>
    <mergeCell ref="Z18:AA18"/>
    <mergeCell ref="AB18:AC18"/>
    <mergeCell ref="AD18:AE18"/>
    <mergeCell ref="BJ19:BK19"/>
    <mergeCell ref="BL19:BM19"/>
    <mergeCell ref="BL17:BM17"/>
    <mergeCell ref="B18:B35"/>
    <mergeCell ref="D18:E18"/>
    <mergeCell ref="F18:G18"/>
    <mergeCell ref="H18:I18"/>
    <mergeCell ref="J18:K18"/>
    <mergeCell ref="L18:M18"/>
    <mergeCell ref="N18:O18"/>
    <mergeCell ref="P18:Q18"/>
    <mergeCell ref="R18:S18"/>
    <mergeCell ref="AZ17:BA17"/>
    <mergeCell ref="BB17:BC17"/>
    <mergeCell ref="BD17:BE17"/>
    <mergeCell ref="BF17:BG17"/>
    <mergeCell ref="BH17:BI17"/>
    <mergeCell ref="BJ17:BK17"/>
    <mergeCell ref="AN17:AO17"/>
    <mergeCell ref="AP17:AQ17"/>
    <mergeCell ref="AR17:AS17"/>
    <mergeCell ref="AT17:AU17"/>
    <mergeCell ref="AV17:AW17"/>
    <mergeCell ref="AX17:AY17"/>
    <mergeCell ref="AB17:AC17"/>
    <mergeCell ref="AD17:AE17"/>
    <mergeCell ref="AF17:AG17"/>
    <mergeCell ref="AH17:AI17"/>
    <mergeCell ref="AJ17:AK17"/>
    <mergeCell ref="AL17:AM17"/>
    <mergeCell ref="P17:Q17"/>
    <mergeCell ref="R17:S17"/>
    <mergeCell ref="T17:U17"/>
    <mergeCell ref="V17:W17"/>
    <mergeCell ref="X17:Y17"/>
    <mergeCell ref="Z17:AA17"/>
    <mergeCell ref="D17:E17"/>
    <mergeCell ref="F17:G17"/>
    <mergeCell ref="H17:I17"/>
    <mergeCell ref="J17:K17"/>
    <mergeCell ref="L17:M17"/>
    <mergeCell ref="N17:O17"/>
    <mergeCell ref="BB16:BC16"/>
    <mergeCell ref="BD16:BE16"/>
    <mergeCell ref="BF16:BG16"/>
    <mergeCell ref="BH16:BI16"/>
    <mergeCell ref="BJ16:BK16"/>
    <mergeCell ref="BL16:BM16"/>
    <mergeCell ref="AP16:AQ16"/>
    <mergeCell ref="AR16:AS16"/>
    <mergeCell ref="AT16:AU16"/>
    <mergeCell ref="AV16:AW16"/>
    <mergeCell ref="AX16:AY16"/>
    <mergeCell ref="AZ16:BA16"/>
    <mergeCell ref="AD16:AE16"/>
    <mergeCell ref="AF16:AG16"/>
    <mergeCell ref="AH16:AI16"/>
    <mergeCell ref="AJ16:AK16"/>
    <mergeCell ref="AL16:AM16"/>
    <mergeCell ref="AN16:AO16"/>
    <mergeCell ref="R16:S16"/>
    <mergeCell ref="T16:U16"/>
    <mergeCell ref="V16:W16"/>
    <mergeCell ref="X16:Y16"/>
    <mergeCell ref="Z16:AA16"/>
    <mergeCell ref="AB16:AC16"/>
    <mergeCell ref="AB12:AC12"/>
    <mergeCell ref="AB13:AC13"/>
    <mergeCell ref="E14:G14"/>
    <mergeCell ref="D16:E16"/>
    <mergeCell ref="F16:G16"/>
    <mergeCell ref="H16:I16"/>
    <mergeCell ref="J16:K16"/>
    <mergeCell ref="L16:M16"/>
    <mergeCell ref="N16:O16"/>
    <mergeCell ref="P16:Q16"/>
    <mergeCell ref="AB2:AC2"/>
    <mergeCell ref="AB3:AC3"/>
    <mergeCell ref="AB6:AC6"/>
    <mergeCell ref="AB7:AC7"/>
    <mergeCell ref="AB9:AC9"/>
    <mergeCell ref="AB10:AC10"/>
    <mergeCell ref="D2:I2"/>
    <mergeCell ref="K2:L2"/>
    <mergeCell ref="N2:O2"/>
    <mergeCell ref="Q2:R2"/>
    <mergeCell ref="T2:V2"/>
    <mergeCell ref="X2:Z2"/>
  </mergeCells>
  <phoneticPr fontId="1"/>
  <conditionalFormatting sqref="D18:D19 F18:F19 H18:H19 J18:J19 L18:L19 N18:N19 P18:P19 R18:R19 T18:T19 V18:V19 X18:X19 Z18:Z19 AB18:AB19 AD18:AD19 AF18:AF19 AH18:AH19 AJ18:AJ19 AL18:AL19 AN18:AN19 AP18:AP19 AR18:AR19 AT18:AT19 AV18:AV19 AX18:AX19 AZ18:AZ19 BB18:BB19 BD18:BD19 BF18:BF19 BH18:BH19 BJ18:BJ19 BL18:BL19">
    <cfRule type="expression" dxfId="1471" priority="1628">
      <formula>D$17=1</formula>
    </cfRule>
    <cfRule type="expression" dxfId="1470" priority="1629">
      <formula>D$17=7</formula>
    </cfRule>
    <cfRule type="expression" dxfId="1469" priority="1630">
      <formula>COUNTIF(祝日,D$42)=1</formula>
    </cfRule>
  </conditionalFormatting>
  <conditionalFormatting sqref="D42:D43">
    <cfRule type="expression" dxfId="1468" priority="590">
      <formula>D$17=1</formula>
    </cfRule>
    <cfRule type="expression" dxfId="1467" priority="591">
      <formula>D$17=7</formula>
    </cfRule>
    <cfRule type="expression" dxfId="1466" priority="592">
      <formula>COUNTIF(祝日,D$42)=1</formula>
    </cfRule>
  </conditionalFormatting>
  <conditionalFormatting sqref="D55">
    <cfRule type="cellIs" dxfId="1465" priority="588" operator="equal">
      <formula>0</formula>
    </cfRule>
    <cfRule type="cellIs" dxfId="1464" priority="587" operator="equal">
      <formula>0</formula>
    </cfRule>
    <cfRule type="cellIs" dxfId="1463" priority="589" operator="equal">
      <formula>0</formula>
    </cfRule>
  </conditionalFormatting>
  <conditionalFormatting sqref="D67">
    <cfRule type="cellIs" dxfId="1462" priority="578" operator="equal">
      <formula>0</formula>
    </cfRule>
    <cfRule type="cellIs" dxfId="1461" priority="579" operator="equal">
      <formula>0</formula>
    </cfRule>
    <cfRule type="cellIs" dxfId="1460" priority="580" operator="equal">
      <formula>0</formula>
    </cfRule>
  </conditionalFormatting>
  <conditionalFormatting sqref="D79">
    <cfRule type="cellIs" dxfId="1459" priority="581" operator="equal">
      <formula>0</formula>
    </cfRule>
    <cfRule type="cellIs" dxfId="1458" priority="582" operator="equal">
      <formula>0</formula>
    </cfRule>
    <cfRule type="cellIs" dxfId="1457" priority="583" operator="equal">
      <formula>0</formula>
    </cfRule>
  </conditionalFormatting>
  <conditionalFormatting sqref="D91">
    <cfRule type="cellIs" dxfId="1456" priority="585" operator="equal">
      <formula>0</formula>
    </cfRule>
    <cfRule type="cellIs" dxfId="1455" priority="586" operator="equal">
      <formula>0</formula>
    </cfRule>
    <cfRule type="cellIs" dxfId="1454" priority="584" operator="equal">
      <formula>0</formula>
    </cfRule>
  </conditionalFormatting>
  <conditionalFormatting sqref="D95">
    <cfRule type="cellIs" dxfId="1453" priority="542" operator="equal">
      <formula>0</formula>
    </cfRule>
    <cfRule type="cellIs" dxfId="1452" priority="541" operator="equal">
      <formula>0</formula>
    </cfRule>
    <cfRule type="cellIs" dxfId="1451" priority="543" operator="equal">
      <formula>0</formula>
    </cfRule>
  </conditionalFormatting>
  <conditionalFormatting sqref="D127:D129 F127:F129 H127:H129 J127:J129 L127:L129 N127:N129 P127:P129 R127:R129 T127:T129 V127:V129 X127:X129 Z127:Z129 AB127:AB129 AD127:AD129 AF127:AF129 AH127:AH129 AJ127:AJ129 AL127:AL129 AN127:AN129 AP127:AP129 AR127:AR129 AT127:AT129 AV127:AV129 AX127:AX129 AZ127:AZ129 BB127:BB129 BD127:BD129 BF127:BF129 BH127:BH129 BJ127:BJ129 BL127:BL129">
    <cfRule type="cellIs" dxfId="1450" priority="1619" operator="equal">
      <formula>0</formula>
    </cfRule>
    <cfRule type="cellIs" dxfId="1449" priority="1620" operator="equal">
      <formula>0</formula>
    </cfRule>
    <cfRule type="cellIs" dxfId="1448" priority="1621" operator="equal">
      <formula>0</formula>
    </cfRule>
  </conditionalFormatting>
  <conditionalFormatting sqref="D20:BM35">
    <cfRule type="cellIs" dxfId="1406" priority="594" operator="equal">
      <formula>0</formula>
    </cfRule>
  </conditionalFormatting>
  <conditionalFormatting sqref="E4:F13 H4:I14">
    <cfRule type="cellIs" dxfId="1405" priority="1586" operator="equal">
      <formula>0</formula>
    </cfRule>
  </conditionalFormatting>
  <conditionalFormatting sqref="F42:F43">
    <cfRule type="expression" dxfId="1404" priority="1583">
      <formula>F$17=7</formula>
    </cfRule>
    <cfRule type="expression" dxfId="1403" priority="1584">
      <formula>COUNTIF(祝日,F$42)=1</formula>
    </cfRule>
    <cfRule type="expression" dxfId="1402" priority="1582">
      <formula>F$17=1</formula>
    </cfRule>
  </conditionalFormatting>
  <conditionalFormatting sqref="F55">
    <cfRule type="cellIs" dxfId="1401" priority="1579" operator="equal">
      <formula>0</formula>
    </cfRule>
    <cfRule type="cellIs" dxfId="1400" priority="1581" operator="equal">
      <formula>0</formula>
    </cfRule>
    <cfRule type="cellIs" dxfId="1399" priority="1580" operator="equal">
      <formula>0</formula>
    </cfRule>
  </conditionalFormatting>
  <conditionalFormatting sqref="F67">
    <cfRule type="cellIs" dxfId="1398" priority="1570" operator="equal">
      <formula>0</formula>
    </cfRule>
    <cfRule type="cellIs" dxfId="1397" priority="1571" operator="equal">
      <formula>0</formula>
    </cfRule>
    <cfRule type="cellIs" dxfId="1396" priority="1572" operator="equal">
      <formula>0</formula>
    </cfRule>
  </conditionalFormatting>
  <conditionalFormatting sqref="F79">
    <cfRule type="cellIs" dxfId="1395" priority="1575" operator="equal">
      <formula>0</formula>
    </cfRule>
    <cfRule type="cellIs" dxfId="1394" priority="1573" operator="equal">
      <formula>0</formula>
    </cfRule>
    <cfRule type="cellIs" dxfId="1393" priority="1574" operator="equal">
      <formula>0</formula>
    </cfRule>
  </conditionalFormatting>
  <conditionalFormatting sqref="F91">
    <cfRule type="cellIs" dxfId="1392" priority="1577" operator="equal">
      <formula>0</formula>
    </cfRule>
    <cfRule type="cellIs" dxfId="1391" priority="1576" operator="equal">
      <formula>0</formula>
    </cfRule>
    <cfRule type="cellIs" dxfId="1390" priority="1578" operator="equal">
      <formula>0</formula>
    </cfRule>
  </conditionalFormatting>
  <conditionalFormatting sqref="F95">
    <cfRule type="cellIs" dxfId="1389" priority="523" operator="equal">
      <formula>0</formula>
    </cfRule>
    <cfRule type="cellIs" dxfId="1388" priority="524" operator="equal">
      <formula>0</formula>
    </cfRule>
    <cfRule type="cellIs" dxfId="1387" priority="525" operator="equal">
      <formula>0</formula>
    </cfRule>
  </conditionalFormatting>
  <conditionalFormatting sqref="H42:H43">
    <cfRule type="expression" dxfId="1358" priority="1551">
      <formula>COUNTIF(祝日,H$42)=1</formula>
    </cfRule>
    <cfRule type="expression" dxfId="1357" priority="1550">
      <formula>H$17=7</formula>
    </cfRule>
    <cfRule type="expression" dxfId="1356" priority="1549">
      <formula>H$17=1</formula>
    </cfRule>
  </conditionalFormatting>
  <conditionalFormatting sqref="H55">
    <cfRule type="cellIs" dxfId="1355" priority="1548" operator="equal">
      <formula>0</formula>
    </cfRule>
    <cfRule type="cellIs" dxfId="1354" priority="1547" operator="equal">
      <formula>0</formula>
    </cfRule>
    <cfRule type="cellIs" dxfId="1353" priority="1546" operator="equal">
      <formula>0</formula>
    </cfRule>
  </conditionalFormatting>
  <conditionalFormatting sqref="H67">
    <cfRule type="cellIs" dxfId="1352" priority="1539" operator="equal">
      <formula>0</formula>
    </cfRule>
    <cfRule type="cellIs" dxfId="1351" priority="1538" operator="equal">
      <formula>0</formula>
    </cfRule>
    <cfRule type="cellIs" dxfId="1350" priority="1537" operator="equal">
      <formula>0</formula>
    </cfRule>
  </conditionalFormatting>
  <conditionalFormatting sqref="H79">
    <cfRule type="cellIs" dxfId="1349" priority="1540" operator="equal">
      <formula>0</formula>
    </cfRule>
    <cfRule type="cellIs" dxfId="1348" priority="1542" operator="equal">
      <formula>0</formula>
    </cfRule>
    <cfRule type="cellIs" dxfId="1347" priority="1541" operator="equal">
      <formula>0</formula>
    </cfRule>
  </conditionalFormatting>
  <conditionalFormatting sqref="H91">
    <cfRule type="cellIs" dxfId="1331" priority="1543" operator="equal">
      <formula>0</formula>
    </cfRule>
    <cfRule type="cellIs" dxfId="1330" priority="1544" operator="equal">
      <formula>0</formula>
    </cfRule>
    <cfRule type="cellIs" dxfId="1329" priority="1545" operator="equal">
      <formula>0</formula>
    </cfRule>
  </conditionalFormatting>
  <conditionalFormatting sqref="H95">
    <cfRule type="cellIs" dxfId="1328" priority="505" operator="equal">
      <formula>0</formula>
    </cfRule>
    <cfRule type="cellIs" dxfId="1327" priority="506" operator="equal">
      <formula>0</formula>
    </cfRule>
    <cfRule type="cellIs" dxfId="1326" priority="507" operator="equal">
      <formula>0</formula>
    </cfRule>
  </conditionalFormatting>
  <conditionalFormatting sqref="J42:J43">
    <cfRule type="expression" dxfId="1295" priority="1518">
      <formula>COUNTIF(祝日,J$42)=1</formula>
    </cfRule>
    <cfRule type="expression" dxfId="1294" priority="1517">
      <formula>J$17=7</formula>
    </cfRule>
    <cfRule type="expression" dxfId="1293" priority="1516">
      <formula>J$17=1</formula>
    </cfRule>
  </conditionalFormatting>
  <conditionalFormatting sqref="J55">
    <cfRule type="cellIs" dxfId="1292" priority="1515" operator="equal">
      <formula>0</formula>
    </cfRule>
    <cfRule type="cellIs" dxfId="1291" priority="1513" operator="equal">
      <formula>0</formula>
    </cfRule>
    <cfRule type="cellIs" dxfId="1290" priority="1514" operator="equal">
      <formula>0</formula>
    </cfRule>
  </conditionalFormatting>
  <conditionalFormatting sqref="J67">
    <cfRule type="cellIs" dxfId="1289" priority="1506" operator="equal">
      <formula>0</formula>
    </cfRule>
    <cfRule type="cellIs" dxfId="1288" priority="1505" operator="equal">
      <formula>0</formula>
    </cfRule>
    <cfRule type="cellIs" dxfId="1287" priority="1504" operator="equal">
      <formula>0</formula>
    </cfRule>
  </conditionalFormatting>
  <conditionalFormatting sqref="J79">
    <cfRule type="cellIs" dxfId="1286" priority="1508" operator="equal">
      <formula>0</formula>
    </cfRule>
    <cfRule type="cellIs" dxfId="1285" priority="1509" operator="equal">
      <formula>0</formula>
    </cfRule>
    <cfRule type="cellIs" dxfId="1284" priority="1507" operator="equal">
      <formula>0</formula>
    </cfRule>
  </conditionalFormatting>
  <conditionalFormatting sqref="J91">
    <cfRule type="cellIs" dxfId="1283" priority="1510" operator="equal">
      <formula>0</formula>
    </cfRule>
    <cfRule type="cellIs" dxfId="1282" priority="1512" operator="equal">
      <formula>0</formula>
    </cfRule>
    <cfRule type="cellIs" dxfId="1281" priority="1511" operator="equal">
      <formula>0</formula>
    </cfRule>
  </conditionalFormatting>
  <conditionalFormatting sqref="J95">
    <cfRule type="cellIs" dxfId="1280" priority="489" operator="equal">
      <formula>0</formula>
    </cfRule>
    <cfRule type="cellIs" dxfId="1279" priority="487" operator="equal">
      <formula>0</formula>
    </cfRule>
    <cfRule type="cellIs" dxfId="1278" priority="488" operator="equal">
      <formula>0</formula>
    </cfRule>
  </conditionalFormatting>
  <conditionalFormatting sqref="L42:L43">
    <cfRule type="expression" dxfId="1249" priority="1484">
      <formula>L$17=7</formula>
    </cfRule>
    <cfRule type="expression" dxfId="1248" priority="1485">
      <formula>COUNTIF(祝日,L$42)=1</formula>
    </cfRule>
    <cfRule type="expression" dxfId="1247" priority="1483">
      <formula>L$17=1</formula>
    </cfRule>
  </conditionalFormatting>
  <conditionalFormatting sqref="L55">
    <cfRule type="cellIs" dxfId="1246" priority="1480" operator="equal">
      <formula>0</formula>
    </cfRule>
    <cfRule type="cellIs" dxfId="1245" priority="1481" operator="equal">
      <formula>0</formula>
    </cfRule>
    <cfRule type="cellIs" dxfId="1244" priority="1482" operator="equal">
      <formula>0</formula>
    </cfRule>
  </conditionalFormatting>
  <conditionalFormatting sqref="L67">
    <cfRule type="cellIs" dxfId="1243" priority="1473" operator="equal">
      <formula>0</formula>
    </cfRule>
    <cfRule type="cellIs" dxfId="1242" priority="1471" operator="equal">
      <formula>0</formula>
    </cfRule>
    <cfRule type="cellIs" dxfId="1241" priority="1472" operator="equal">
      <formula>0</formula>
    </cfRule>
  </conditionalFormatting>
  <conditionalFormatting sqref="L79">
    <cfRule type="cellIs" dxfId="1240" priority="1476" operator="equal">
      <formula>0</formula>
    </cfRule>
    <cfRule type="cellIs" dxfId="1239" priority="1475" operator="equal">
      <formula>0</formula>
    </cfRule>
    <cfRule type="cellIs" dxfId="1238" priority="1474" operator="equal">
      <formula>0</formula>
    </cfRule>
  </conditionalFormatting>
  <conditionalFormatting sqref="L91">
    <cfRule type="cellIs" dxfId="1237" priority="1479" operator="equal">
      <formula>0</formula>
    </cfRule>
    <cfRule type="cellIs" dxfId="1236" priority="1478" operator="equal">
      <formula>0</formula>
    </cfRule>
    <cfRule type="cellIs" dxfId="1235" priority="1477" operator="equal">
      <formula>0</formula>
    </cfRule>
  </conditionalFormatting>
  <conditionalFormatting sqref="L95">
    <cfRule type="cellIs" dxfId="1234" priority="469" operator="equal">
      <formula>0</formula>
    </cfRule>
    <cfRule type="cellIs" dxfId="1233" priority="471" operator="equal">
      <formula>0</formula>
    </cfRule>
    <cfRule type="cellIs" dxfId="1232" priority="470" operator="equal">
      <formula>0</formula>
    </cfRule>
  </conditionalFormatting>
  <conditionalFormatting sqref="N42:N43">
    <cfRule type="expression" dxfId="1203" priority="1452">
      <formula>COUNTIF(祝日,N$42)=1</formula>
    </cfRule>
    <cfRule type="expression" dxfId="1202" priority="1451">
      <formula>N$17=7</formula>
    </cfRule>
    <cfRule type="expression" dxfId="1201" priority="1450">
      <formula>N$17=1</formula>
    </cfRule>
  </conditionalFormatting>
  <conditionalFormatting sqref="N55">
    <cfRule type="cellIs" dxfId="1200" priority="1447" operator="equal">
      <formula>0</formula>
    </cfRule>
    <cfRule type="cellIs" dxfId="1199" priority="1448" operator="equal">
      <formula>0</formula>
    </cfRule>
    <cfRule type="cellIs" dxfId="1198" priority="1449" operator="equal">
      <formula>0</formula>
    </cfRule>
  </conditionalFormatting>
  <conditionalFormatting sqref="N67">
    <cfRule type="cellIs" dxfId="1197" priority="1439" operator="equal">
      <formula>0</formula>
    </cfRule>
    <cfRule type="cellIs" dxfId="1196" priority="1440" operator="equal">
      <formula>0</formula>
    </cfRule>
    <cfRule type="cellIs" dxfId="1195" priority="1438" operator="equal">
      <formula>0</formula>
    </cfRule>
  </conditionalFormatting>
  <conditionalFormatting sqref="N79">
    <cfRule type="cellIs" dxfId="1194" priority="1443" operator="equal">
      <formula>0</formula>
    </cfRule>
    <cfRule type="cellIs" dxfId="1193" priority="1442" operator="equal">
      <formula>0</formula>
    </cfRule>
    <cfRule type="cellIs" dxfId="1192" priority="1441" operator="equal">
      <formula>0</formula>
    </cfRule>
  </conditionalFormatting>
  <conditionalFormatting sqref="N91">
    <cfRule type="cellIs" dxfId="1191" priority="1444" operator="equal">
      <formula>0</formula>
    </cfRule>
    <cfRule type="cellIs" dxfId="1190" priority="1445" operator="equal">
      <formula>0</formula>
    </cfRule>
    <cfRule type="cellIs" dxfId="1189" priority="1446" operator="equal">
      <formula>0</formula>
    </cfRule>
  </conditionalFormatting>
  <conditionalFormatting sqref="N95">
    <cfRule type="cellIs" dxfId="1188" priority="453" operator="equal">
      <formula>0</formula>
    </cfRule>
    <cfRule type="cellIs" dxfId="1187" priority="452" operator="equal">
      <formula>0</formula>
    </cfRule>
    <cfRule type="cellIs" dxfId="1186" priority="451" operator="equal">
      <formula>0</formula>
    </cfRule>
  </conditionalFormatting>
  <conditionalFormatting sqref="P42:P43">
    <cfRule type="expression" dxfId="1157" priority="1418">
      <formula>P$17=7</formula>
    </cfRule>
    <cfRule type="expression" dxfId="1156" priority="1417">
      <formula>P$17=1</formula>
    </cfRule>
    <cfRule type="expression" dxfId="1155" priority="1419">
      <formula>COUNTIF(祝日,P$42)=1</formula>
    </cfRule>
  </conditionalFormatting>
  <conditionalFormatting sqref="P55">
    <cfRule type="cellIs" dxfId="1154" priority="1414" operator="equal">
      <formula>0</formula>
    </cfRule>
    <cfRule type="cellIs" dxfId="1153" priority="1415" operator="equal">
      <formula>0</formula>
    </cfRule>
    <cfRule type="cellIs" dxfId="1152" priority="1416" operator="equal">
      <formula>0</formula>
    </cfRule>
  </conditionalFormatting>
  <conditionalFormatting sqref="P67">
    <cfRule type="cellIs" dxfId="1151" priority="1406" operator="equal">
      <formula>0</formula>
    </cfRule>
    <cfRule type="cellIs" dxfId="1150" priority="1405" operator="equal">
      <formula>0</formula>
    </cfRule>
    <cfRule type="cellIs" dxfId="1149" priority="1407" operator="equal">
      <formula>0</formula>
    </cfRule>
  </conditionalFormatting>
  <conditionalFormatting sqref="P79">
    <cfRule type="cellIs" dxfId="1148" priority="1409" operator="equal">
      <formula>0</formula>
    </cfRule>
    <cfRule type="cellIs" dxfId="1147" priority="1408" operator="equal">
      <formula>0</formula>
    </cfRule>
    <cfRule type="cellIs" dxfId="1146" priority="1410" operator="equal">
      <formula>0</formula>
    </cfRule>
  </conditionalFormatting>
  <conditionalFormatting sqref="P91">
    <cfRule type="cellIs" dxfId="1145" priority="1412" operator="equal">
      <formula>0</formula>
    </cfRule>
    <cfRule type="cellIs" dxfId="1144" priority="1411" operator="equal">
      <formula>0</formula>
    </cfRule>
    <cfRule type="cellIs" dxfId="1143" priority="1413" operator="equal">
      <formula>0</formula>
    </cfRule>
  </conditionalFormatting>
  <conditionalFormatting sqref="P95">
    <cfRule type="cellIs" dxfId="1142" priority="435" operator="equal">
      <formula>0</formula>
    </cfRule>
    <cfRule type="cellIs" dxfId="1141" priority="433" operator="equal">
      <formula>0</formula>
    </cfRule>
    <cfRule type="cellIs" dxfId="1140" priority="434" operator="equal">
      <formula>0</formula>
    </cfRule>
  </conditionalFormatting>
  <conditionalFormatting sqref="R42:R43">
    <cfRule type="expression" dxfId="1111" priority="1385">
      <formula>R$17=7</formula>
    </cfRule>
    <cfRule type="expression" dxfId="1110" priority="1384">
      <formula>R$17=1</formula>
    </cfRule>
    <cfRule type="expression" dxfId="1109" priority="1386">
      <formula>COUNTIF(祝日,R$42)=1</formula>
    </cfRule>
  </conditionalFormatting>
  <conditionalFormatting sqref="R55">
    <cfRule type="cellIs" dxfId="1108" priority="1383" operator="equal">
      <formula>0</formula>
    </cfRule>
    <cfRule type="cellIs" dxfId="1107" priority="1382" operator="equal">
      <formula>0</formula>
    </cfRule>
    <cfRule type="cellIs" dxfId="1106" priority="1381" operator="equal">
      <formula>0</formula>
    </cfRule>
  </conditionalFormatting>
  <conditionalFormatting sqref="R67">
    <cfRule type="cellIs" dxfId="1105" priority="1374" operator="equal">
      <formula>0</formula>
    </cfRule>
    <cfRule type="cellIs" dxfId="1104" priority="1372" operator="equal">
      <formula>0</formula>
    </cfRule>
    <cfRule type="cellIs" dxfId="1103" priority="1373" operator="equal">
      <formula>0</formula>
    </cfRule>
  </conditionalFormatting>
  <conditionalFormatting sqref="R79">
    <cfRule type="cellIs" dxfId="1102" priority="1375" operator="equal">
      <formula>0</formula>
    </cfRule>
    <cfRule type="cellIs" dxfId="1101" priority="1376" operator="equal">
      <formula>0</formula>
    </cfRule>
    <cfRule type="cellIs" dxfId="1100" priority="1377" operator="equal">
      <formula>0</formula>
    </cfRule>
  </conditionalFormatting>
  <conditionalFormatting sqref="R91">
    <cfRule type="cellIs" dxfId="1099" priority="1379" operator="equal">
      <formula>0</formula>
    </cfRule>
    <cfRule type="cellIs" dxfId="1098" priority="1380" operator="equal">
      <formula>0</formula>
    </cfRule>
    <cfRule type="cellIs" dxfId="1097" priority="1378" operator="equal">
      <formula>0</formula>
    </cfRule>
  </conditionalFormatting>
  <conditionalFormatting sqref="R95">
    <cfRule type="cellIs" dxfId="1096" priority="415" operator="equal">
      <formula>0</formula>
    </cfRule>
    <cfRule type="cellIs" dxfId="1095" priority="416" operator="equal">
      <formula>0</formula>
    </cfRule>
    <cfRule type="cellIs" dxfId="1094" priority="417" operator="equal">
      <formula>0</formula>
    </cfRule>
  </conditionalFormatting>
  <conditionalFormatting sqref="R15:S15 D143:E143 R144:S234">
    <cfRule type="expression" dxfId="1093" priority="1623">
      <formula>#REF!="投資"</formula>
    </cfRule>
    <cfRule type="expression" dxfId="1092" priority="1624">
      <formula>#REF!="不明"</formula>
    </cfRule>
    <cfRule type="expression" dxfId="1091" priority="1622">
      <formula>#REF!="浪費"</formula>
    </cfRule>
  </conditionalFormatting>
  <conditionalFormatting sqref="T42:T43">
    <cfRule type="expression" dxfId="1062" priority="1353">
      <formula>COUNTIF(祝日,T$42)=1</formula>
    </cfRule>
    <cfRule type="expression" dxfId="1061" priority="1352">
      <formula>T$17=7</formula>
    </cfRule>
    <cfRule type="expression" dxfId="1060" priority="1351">
      <formula>T$17=1</formula>
    </cfRule>
  </conditionalFormatting>
  <conditionalFormatting sqref="T55">
    <cfRule type="cellIs" dxfId="1059" priority="1350" operator="equal">
      <formula>0</formula>
    </cfRule>
    <cfRule type="cellIs" dxfId="1058" priority="1349" operator="equal">
      <formula>0</formula>
    </cfRule>
    <cfRule type="cellIs" dxfId="1057" priority="1348" operator="equal">
      <formula>0</formula>
    </cfRule>
  </conditionalFormatting>
  <conditionalFormatting sqref="T67">
    <cfRule type="cellIs" dxfId="1056" priority="1341" operator="equal">
      <formula>0</formula>
    </cfRule>
    <cfRule type="cellIs" dxfId="1055" priority="1340" operator="equal">
      <formula>0</formula>
    </cfRule>
    <cfRule type="cellIs" dxfId="1054" priority="1339" operator="equal">
      <formula>0</formula>
    </cfRule>
  </conditionalFormatting>
  <conditionalFormatting sqref="T79">
    <cfRule type="cellIs" dxfId="1053" priority="1342" operator="equal">
      <formula>0</formula>
    </cfRule>
    <cfRule type="cellIs" dxfId="1052" priority="1344" operator="equal">
      <formula>0</formula>
    </cfRule>
    <cfRule type="cellIs" dxfId="1051" priority="1343" operator="equal">
      <formula>0</formula>
    </cfRule>
  </conditionalFormatting>
  <conditionalFormatting sqref="T91">
    <cfRule type="cellIs" dxfId="1050" priority="1346" operator="equal">
      <formula>0</formula>
    </cfRule>
    <cfRule type="cellIs" dxfId="1049" priority="1345" operator="equal">
      <formula>0</formula>
    </cfRule>
    <cfRule type="cellIs" dxfId="1048" priority="1347" operator="equal">
      <formula>0</formula>
    </cfRule>
  </conditionalFormatting>
  <conditionalFormatting sqref="T95">
    <cfRule type="cellIs" dxfId="1047" priority="397" operator="equal">
      <formula>0</formula>
    </cfRule>
    <cfRule type="cellIs" dxfId="1046" priority="399" operator="equal">
      <formula>0</formula>
    </cfRule>
    <cfRule type="cellIs" dxfId="1045" priority="398" operator="equal">
      <formula>0</formula>
    </cfRule>
  </conditionalFormatting>
  <conditionalFormatting sqref="T15:U15">
    <cfRule type="expression" dxfId="1044" priority="1626">
      <formula>#REF!="投資"</formula>
    </cfRule>
    <cfRule type="expression" dxfId="1043" priority="1625">
      <formula>#REF!="浪費"</formula>
    </cfRule>
    <cfRule type="expression" dxfId="1042" priority="1627">
      <formula>#REF!="不明"</formula>
    </cfRule>
  </conditionalFormatting>
  <conditionalFormatting sqref="V42:V43">
    <cfRule type="expression" dxfId="1013" priority="1320">
      <formula>COUNTIF(祝日,V$42)=1</formula>
    </cfRule>
    <cfRule type="expression" dxfId="1012" priority="1319">
      <formula>V$17=7</formula>
    </cfRule>
    <cfRule type="expression" dxfId="1011" priority="1318">
      <formula>V$17=1</formula>
    </cfRule>
  </conditionalFormatting>
  <conditionalFormatting sqref="V55">
    <cfRule type="cellIs" dxfId="1010" priority="1317" operator="equal">
      <formula>0</formula>
    </cfRule>
    <cfRule type="cellIs" dxfId="1009" priority="1316" operator="equal">
      <formula>0</formula>
    </cfRule>
    <cfRule type="cellIs" dxfId="1008" priority="1315" operator="equal">
      <formula>0</formula>
    </cfRule>
  </conditionalFormatting>
  <conditionalFormatting sqref="V67">
    <cfRule type="cellIs" dxfId="1007" priority="1308" operator="equal">
      <formula>0</formula>
    </cfRule>
    <cfRule type="cellIs" dxfId="1006" priority="1307" operator="equal">
      <formula>0</formula>
    </cfRule>
    <cfRule type="cellIs" dxfId="1005" priority="1306" operator="equal">
      <formula>0</formula>
    </cfRule>
  </conditionalFormatting>
  <conditionalFormatting sqref="V79">
    <cfRule type="cellIs" dxfId="1004" priority="1309" operator="equal">
      <formula>0</formula>
    </cfRule>
    <cfRule type="cellIs" dxfId="1003" priority="1310" operator="equal">
      <formula>0</formula>
    </cfRule>
    <cfRule type="cellIs" dxfId="1002" priority="1311" operator="equal">
      <formula>0</formula>
    </cfRule>
  </conditionalFormatting>
  <conditionalFormatting sqref="V91">
    <cfRule type="cellIs" dxfId="1001" priority="1313" operator="equal">
      <formula>0</formula>
    </cfRule>
    <cfRule type="cellIs" dxfId="1000" priority="1314" operator="equal">
      <formula>0</formula>
    </cfRule>
    <cfRule type="cellIs" dxfId="999" priority="1312" operator="equal">
      <formula>0</formula>
    </cfRule>
  </conditionalFormatting>
  <conditionalFormatting sqref="V95">
    <cfRule type="cellIs" dxfId="998" priority="379" operator="equal">
      <formula>0</formula>
    </cfRule>
    <cfRule type="cellIs" dxfId="997" priority="380" operator="equal">
      <formula>0</formula>
    </cfRule>
    <cfRule type="cellIs" dxfId="996" priority="381" operator="equal">
      <formula>0</formula>
    </cfRule>
  </conditionalFormatting>
  <conditionalFormatting sqref="X42:X43">
    <cfRule type="expression" dxfId="967" priority="1287">
      <formula>COUNTIF(祝日,X$42)=1</formula>
    </cfRule>
    <cfRule type="expression" dxfId="966" priority="1286">
      <formula>X$17=7</formula>
    </cfRule>
    <cfRule type="expression" dxfId="965" priority="1285">
      <formula>X$17=1</formula>
    </cfRule>
  </conditionalFormatting>
  <conditionalFormatting sqref="X55">
    <cfRule type="cellIs" dxfId="964" priority="1282" operator="equal">
      <formula>0</formula>
    </cfRule>
    <cfRule type="cellIs" dxfId="963" priority="1284" operator="equal">
      <formula>0</formula>
    </cfRule>
    <cfRule type="cellIs" dxfId="962" priority="1283" operator="equal">
      <formula>0</formula>
    </cfRule>
  </conditionalFormatting>
  <conditionalFormatting sqref="X67">
    <cfRule type="cellIs" dxfId="961" priority="1273" operator="equal">
      <formula>0</formula>
    </cfRule>
    <cfRule type="cellIs" dxfId="960" priority="1274" operator="equal">
      <formula>0</formula>
    </cfRule>
    <cfRule type="cellIs" dxfId="959" priority="1275" operator="equal">
      <formula>0</formula>
    </cfRule>
  </conditionalFormatting>
  <conditionalFormatting sqref="X79">
    <cfRule type="cellIs" dxfId="958" priority="1278" operator="equal">
      <formula>0</formula>
    </cfRule>
    <cfRule type="cellIs" dxfId="957" priority="1276" operator="equal">
      <formula>0</formula>
    </cfRule>
    <cfRule type="cellIs" dxfId="956" priority="1277" operator="equal">
      <formula>0</formula>
    </cfRule>
  </conditionalFormatting>
  <conditionalFormatting sqref="X91">
    <cfRule type="cellIs" dxfId="955" priority="1279" operator="equal">
      <formula>0</formula>
    </cfRule>
    <cfRule type="cellIs" dxfId="954" priority="1280" operator="equal">
      <formula>0</formula>
    </cfRule>
    <cfRule type="cellIs" dxfId="953" priority="1281" operator="equal">
      <formula>0</formula>
    </cfRule>
  </conditionalFormatting>
  <conditionalFormatting sqref="X95">
    <cfRule type="cellIs" dxfId="952" priority="361" operator="equal">
      <formula>0</formula>
    </cfRule>
    <cfRule type="cellIs" dxfId="951" priority="362" operator="equal">
      <formula>0</formula>
    </cfRule>
    <cfRule type="cellIs" dxfId="950" priority="363" operator="equal">
      <formula>0</formula>
    </cfRule>
  </conditionalFormatting>
  <conditionalFormatting sqref="Y4:Z14">
    <cfRule type="cellIs" dxfId="921" priority="559" operator="equal">
      <formula>0</formula>
    </cfRule>
  </conditionalFormatting>
  <conditionalFormatting sqref="Z42:Z43">
    <cfRule type="expression" dxfId="920" priority="1253">
      <formula>Z$17=7</formula>
    </cfRule>
    <cfRule type="expression" dxfId="919" priority="1252">
      <formula>Z$17=1</formula>
    </cfRule>
    <cfRule type="expression" dxfId="918" priority="1254">
      <formula>COUNTIF(祝日,Z$42)=1</formula>
    </cfRule>
  </conditionalFormatting>
  <conditionalFormatting sqref="Z55">
    <cfRule type="cellIs" dxfId="917" priority="1249" operator="equal">
      <formula>0</formula>
    </cfRule>
    <cfRule type="cellIs" dxfId="916" priority="1250" operator="equal">
      <formula>0</formula>
    </cfRule>
    <cfRule type="cellIs" dxfId="915" priority="1251" operator="equal">
      <formula>0</formula>
    </cfRule>
  </conditionalFormatting>
  <conditionalFormatting sqref="Z67">
    <cfRule type="cellIs" dxfId="914" priority="1240" operator="equal">
      <formula>0</formula>
    </cfRule>
    <cfRule type="cellIs" dxfId="913" priority="1242" operator="equal">
      <formula>0</formula>
    </cfRule>
    <cfRule type="cellIs" dxfId="912" priority="1241" operator="equal">
      <formula>0</formula>
    </cfRule>
  </conditionalFormatting>
  <conditionalFormatting sqref="Z79">
    <cfRule type="cellIs" dxfId="911" priority="1244" operator="equal">
      <formula>0</formula>
    </cfRule>
    <cfRule type="cellIs" dxfId="910" priority="1243" operator="equal">
      <formula>0</formula>
    </cfRule>
    <cfRule type="cellIs" dxfId="909" priority="1245" operator="equal">
      <formula>0</formula>
    </cfRule>
  </conditionalFormatting>
  <conditionalFormatting sqref="Z91">
    <cfRule type="cellIs" dxfId="908" priority="1247" operator="equal">
      <formula>0</formula>
    </cfRule>
    <cfRule type="cellIs" dxfId="907" priority="1248" operator="equal">
      <formula>0</formula>
    </cfRule>
    <cfRule type="cellIs" dxfId="906" priority="1246" operator="equal">
      <formula>0</formula>
    </cfRule>
  </conditionalFormatting>
  <conditionalFormatting sqref="Z95">
    <cfRule type="cellIs" dxfId="905" priority="345" operator="equal">
      <formula>0</formula>
    </cfRule>
    <cfRule type="cellIs" dxfId="904" priority="344" operator="equal">
      <formula>0</formula>
    </cfRule>
    <cfRule type="cellIs" dxfId="903" priority="343" operator="equal">
      <formula>0</formula>
    </cfRule>
  </conditionalFormatting>
  <conditionalFormatting sqref="AB3 L4:L14 O4:O14 R4:R14 U4:V14 AB7 AB10 AB13">
    <cfRule type="cellIs" dxfId="874" priority="1618" operator="equal">
      <formula>0</formula>
    </cfRule>
  </conditionalFormatting>
  <conditionalFormatting sqref="AB42:AB43">
    <cfRule type="expression" dxfId="873" priority="1221">
      <formula>COUNTIF(祝日,AB$42)=1</formula>
    </cfRule>
    <cfRule type="expression" dxfId="872" priority="1220">
      <formula>AB$17=7</formula>
    </cfRule>
    <cfRule type="expression" dxfId="871" priority="1219">
      <formula>AB$17=1</formula>
    </cfRule>
  </conditionalFormatting>
  <conditionalFormatting sqref="AB55">
    <cfRule type="cellIs" dxfId="870" priority="1218" operator="equal">
      <formula>0</formula>
    </cfRule>
    <cfRule type="cellIs" dxfId="869" priority="1217" operator="equal">
      <formula>0</formula>
    </cfRule>
    <cfRule type="cellIs" dxfId="868" priority="1216" operator="equal">
      <formula>0</formula>
    </cfRule>
  </conditionalFormatting>
  <conditionalFormatting sqref="AB67">
    <cfRule type="cellIs" dxfId="867" priority="1209" operator="equal">
      <formula>0</formula>
    </cfRule>
    <cfRule type="cellIs" dxfId="866" priority="1208" operator="equal">
      <formula>0</formula>
    </cfRule>
    <cfRule type="cellIs" dxfId="865" priority="1207" operator="equal">
      <formula>0</formula>
    </cfRule>
  </conditionalFormatting>
  <conditionalFormatting sqref="AB79">
    <cfRule type="cellIs" dxfId="864" priority="1212" operator="equal">
      <formula>0</formula>
    </cfRule>
    <cfRule type="cellIs" dxfId="863" priority="1211" operator="equal">
      <formula>0</formula>
    </cfRule>
    <cfRule type="cellIs" dxfId="862" priority="1210" operator="equal">
      <formula>0</formula>
    </cfRule>
  </conditionalFormatting>
  <conditionalFormatting sqref="AB91">
    <cfRule type="cellIs" dxfId="861" priority="1213" operator="equal">
      <formula>0</formula>
    </cfRule>
    <cfRule type="cellIs" dxfId="860" priority="1215" operator="equal">
      <formula>0</formula>
    </cfRule>
    <cfRule type="cellIs" dxfId="859" priority="1214" operator="equal">
      <formula>0</formula>
    </cfRule>
  </conditionalFormatting>
  <conditionalFormatting sqref="AB95">
    <cfRule type="cellIs" dxfId="858" priority="325" operator="equal">
      <formula>0</formula>
    </cfRule>
    <cfRule type="cellIs" dxfId="857" priority="326" operator="equal">
      <formula>0</formula>
    </cfRule>
    <cfRule type="cellIs" dxfId="856" priority="327" operator="equal">
      <formula>0</formula>
    </cfRule>
  </conditionalFormatting>
  <conditionalFormatting sqref="AD42:AD43">
    <cfRule type="expression" dxfId="827" priority="1188">
      <formula>COUNTIF(祝日,AD$42)=1</formula>
    </cfRule>
    <cfRule type="expression" dxfId="826" priority="1187">
      <formula>AD$17=7</formula>
    </cfRule>
    <cfRule type="expression" dxfId="825" priority="1186">
      <formula>AD$17=1</formula>
    </cfRule>
  </conditionalFormatting>
  <conditionalFormatting sqref="AD55">
    <cfRule type="cellIs" dxfId="824" priority="1183" operator="equal">
      <formula>0</formula>
    </cfRule>
    <cfRule type="cellIs" dxfId="823" priority="1185" operator="equal">
      <formula>0</formula>
    </cfRule>
    <cfRule type="cellIs" dxfId="822" priority="1184" operator="equal">
      <formula>0</formula>
    </cfRule>
  </conditionalFormatting>
  <conditionalFormatting sqref="AD67">
    <cfRule type="cellIs" dxfId="821" priority="1176" operator="equal">
      <formula>0</formula>
    </cfRule>
    <cfRule type="cellIs" dxfId="820" priority="1175" operator="equal">
      <formula>0</formula>
    </cfRule>
    <cfRule type="cellIs" dxfId="819" priority="1174" operator="equal">
      <formula>0</formula>
    </cfRule>
  </conditionalFormatting>
  <conditionalFormatting sqref="AD79">
    <cfRule type="cellIs" dxfId="818" priority="1177" operator="equal">
      <formula>0</formula>
    </cfRule>
    <cfRule type="cellIs" dxfId="817" priority="1179" operator="equal">
      <formula>0</formula>
    </cfRule>
    <cfRule type="cellIs" dxfId="816" priority="1178" operator="equal">
      <formula>0</formula>
    </cfRule>
  </conditionalFormatting>
  <conditionalFormatting sqref="AD91">
    <cfRule type="cellIs" dxfId="815" priority="1182" operator="equal">
      <formula>0</formula>
    </cfRule>
    <cfRule type="cellIs" dxfId="814" priority="1181" operator="equal">
      <formula>0</formula>
    </cfRule>
    <cfRule type="cellIs" dxfId="813" priority="1180" operator="equal">
      <formula>0</formula>
    </cfRule>
  </conditionalFormatting>
  <conditionalFormatting sqref="AD95">
    <cfRule type="cellIs" dxfId="812" priority="307" operator="equal">
      <formula>0</formula>
    </cfRule>
    <cfRule type="cellIs" dxfId="811" priority="309" operator="equal">
      <formula>0</formula>
    </cfRule>
    <cfRule type="cellIs" dxfId="810" priority="308" operator="equal">
      <formula>0</formula>
    </cfRule>
  </conditionalFormatting>
  <conditionalFormatting sqref="AF42:AF43">
    <cfRule type="expression" dxfId="781" priority="1154">
      <formula>AF$17=7</formula>
    </cfRule>
    <cfRule type="expression" dxfId="780" priority="1153">
      <formula>AF$17=1</formula>
    </cfRule>
    <cfRule type="expression" dxfId="779" priority="1155">
      <formula>COUNTIF(祝日,AF$42)=1</formula>
    </cfRule>
  </conditionalFormatting>
  <conditionalFormatting sqref="AF55">
    <cfRule type="cellIs" dxfId="778" priority="1152" operator="equal">
      <formula>0</formula>
    </cfRule>
    <cfRule type="cellIs" dxfId="777" priority="1150" operator="equal">
      <formula>0</formula>
    </cfRule>
    <cfRule type="cellIs" dxfId="776" priority="1151" operator="equal">
      <formula>0</formula>
    </cfRule>
  </conditionalFormatting>
  <conditionalFormatting sqref="AF67">
    <cfRule type="cellIs" dxfId="775" priority="1143" operator="equal">
      <formula>0</formula>
    </cfRule>
    <cfRule type="cellIs" dxfId="774" priority="1142" operator="equal">
      <formula>0</formula>
    </cfRule>
    <cfRule type="cellIs" dxfId="773" priority="1141" operator="equal">
      <formula>0</formula>
    </cfRule>
  </conditionalFormatting>
  <conditionalFormatting sqref="AF79">
    <cfRule type="cellIs" dxfId="772" priority="1145" operator="equal">
      <formula>0</formula>
    </cfRule>
    <cfRule type="cellIs" dxfId="771" priority="1144" operator="equal">
      <formula>0</formula>
    </cfRule>
    <cfRule type="cellIs" dxfId="770" priority="1146" operator="equal">
      <formula>0</formula>
    </cfRule>
  </conditionalFormatting>
  <conditionalFormatting sqref="AF91">
    <cfRule type="cellIs" dxfId="769" priority="1149" operator="equal">
      <formula>0</formula>
    </cfRule>
    <cfRule type="cellIs" dxfId="768" priority="1148" operator="equal">
      <formula>0</formula>
    </cfRule>
    <cfRule type="cellIs" dxfId="767" priority="1147" operator="equal">
      <formula>0</formula>
    </cfRule>
  </conditionalFormatting>
  <conditionalFormatting sqref="AF95">
    <cfRule type="cellIs" dxfId="766" priority="290" operator="equal">
      <formula>0</formula>
    </cfRule>
    <cfRule type="cellIs" dxfId="765" priority="291" operator="equal">
      <formula>0</formula>
    </cfRule>
    <cfRule type="cellIs" dxfId="764" priority="289" operator="equal">
      <formula>0</formula>
    </cfRule>
  </conditionalFormatting>
  <conditionalFormatting sqref="AH42:AH43">
    <cfRule type="expression" dxfId="735" priority="1122">
      <formula>COUNTIF(祝日,AH$42)=1</formula>
    </cfRule>
    <cfRule type="expression" dxfId="734" priority="1121">
      <formula>AH$17=7</formula>
    </cfRule>
    <cfRule type="expression" dxfId="733" priority="1120">
      <formula>AH$17=1</formula>
    </cfRule>
  </conditionalFormatting>
  <conditionalFormatting sqref="AH55">
    <cfRule type="cellIs" dxfId="732" priority="1117" operator="equal">
      <formula>0</formula>
    </cfRule>
    <cfRule type="cellIs" dxfId="731" priority="1119" operator="equal">
      <formula>0</formula>
    </cfRule>
    <cfRule type="cellIs" dxfId="730" priority="1118" operator="equal">
      <formula>0</formula>
    </cfRule>
  </conditionalFormatting>
  <conditionalFormatting sqref="AH67">
    <cfRule type="cellIs" dxfId="729" priority="1110" operator="equal">
      <formula>0</formula>
    </cfRule>
    <cfRule type="cellIs" dxfId="728" priority="1108" operator="equal">
      <formula>0</formula>
    </cfRule>
    <cfRule type="cellIs" dxfId="727" priority="1109" operator="equal">
      <formula>0</formula>
    </cfRule>
  </conditionalFormatting>
  <conditionalFormatting sqref="AH79">
    <cfRule type="cellIs" dxfId="726" priority="1111" operator="equal">
      <formula>0</formula>
    </cfRule>
    <cfRule type="cellIs" dxfId="725" priority="1113" operator="equal">
      <formula>0</formula>
    </cfRule>
    <cfRule type="cellIs" dxfId="724" priority="1112" operator="equal">
      <formula>0</formula>
    </cfRule>
  </conditionalFormatting>
  <conditionalFormatting sqref="AH91">
    <cfRule type="cellIs" dxfId="723" priority="1115" operator="equal">
      <formula>0</formula>
    </cfRule>
    <cfRule type="cellIs" dxfId="722" priority="1116" operator="equal">
      <formula>0</formula>
    </cfRule>
    <cfRule type="cellIs" dxfId="721" priority="1114" operator="equal">
      <formula>0</formula>
    </cfRule>
  </conditionalFormatting>
  <conditionalFormatting sqref="AH95">
    <cfRule type="cellIs" dxfId="720" priority="272" operator="equal">
      <formula>0</formula>
    </cfRule>
    <cfRule type="cellIs" dxfId="719" priority="271" operator="equal">
      <formula>0</formula>
    </cfRule>
    <cfRule type="cellIs" dxfId="718" priority="273" operator="equal">
      <formula>0</formula>
    </cfRule>
  </conditionalFormatting>
  <conditionalFormatting sqref="AJ42:AJ43">
    <cfRule type="expression" dxfId="689" priority="1089">
      <formula>COUNTIF(祝日,AJ$42)=1</formula>
    </cfRule>
    <cfRule type="expression" dxfId="688" priority="1088">
      <formula>AJ$17=7</formula>
    </cfRule>
    <cfRule type="expression" dxfId="687" priority="1087">
      <formula>AJ$17=1</formula>
    </cfRule>
  </conditionalFormatting>
  <conditionalFormatting sqref="AJ55">
    <cfRule type="cellIs" dxfId="686" priority="1085" operator="equal">
      <formula>0</formula>
    </cfRule>
    <cfRule type="cellIs" dxfId="685" priority="1084" operator="equal">
      <formula>0</formula>
    </cfRule>
    <cfRule type="cellIs" dxfId="684" priority="1086" operator="equal">
      <formula>0</formula>
    </cfRule>
  </conditionalFormatting>
  <conditionalFormatting sqref="AJ67">
    <cfRule type="cellIs" dxfId="683" priority="1075" operator="equal">
      <formula>0</formula>
    </cfRule>
    <cfRule type="cellIs" dxfId="682" priority="1077" operator="equal">
      <formula>0</formula>
    </cfRule>
    <cfRule type="cellIs" dxfId="681" priority="1076" operator="equal">
      <formula>0</formula>
    </cfRule>
  </conditionalFormatting>
  <conditionalFormatting sqref="AJ79">
    <cfRule type="cellIs" dxfId="680" priority="1078" operator="equal">
      <formula>0</formula>
    </cfRule>
    <cfRule type="cellIs" dxfId="679" priority="1080" operator="equal">
      <formula>0</formula>
    </cfRule>
    <cfRule type="cellIs" dxfId="678" priority="1079" operator="equal">
      <formula>0</formula>
    </cfRule>
  </conditionalFormatting>
  <conditionalFormatting sqref="AJ91">
    <cfRule type="cellIs" dxfId="677" priority="1082" operator="equal">
      <formula>0</formula>
    </cfRule>
    <cfRule type="cellIs" dxfId="676" priority="1083" operator="equal">
      <formula>0</formula>
    </cfRule>
    <cfRule type="cellIs" dxfId="675" priority="1081" operator="equal">
      <formula>0</formula>
    </cfRule>
  </conditionalFormatting>
  <conditionalFormatting sqref="AJ95">
    <cfRule type="cellIs" dxfId="674" priority="255" operator="equal">
      <formula>0</formula>
    </cfRule>
    <cfRule type="cellIs" dxfId="673" priority="254" operator="equal">
      <formula>0</formula>
    </cfRule>
    <cfRule type="cellIs" dxfId="672" priority="253" operator="equal">
      <formula>0</formula>
    </cfRule>
  </conditionalFormatting>
  <conditionalFormatting sqref="AL42:AL43">
    <cfRule type="expression" dxfId="643" priority="1054">
      <formula>AL$17=1</formula>
    </cfRule>
    <cfRule type="expression" dxfId="642" priority="1055">
      <formula>AL$17=7</formula>
    </cfRule>
    <cfRule type="expression" dxfId="641" priority="1056">
      <formula>COUNTIF(祝日,AL$42)=1</formula>
    </cfRule>
  </conditionalFormatting>
  <conditionalFormatting sqref="AL55">
    <cfRule type="cellIs" dxfId="640" priority="1052" operator="equal">
      <formula>0</formula>
    </cfRule>
    <cfRule type="cellIs" dxfId="639" priority="1051" operator="equal">
      <formula>0</formula>
    </cfRule>
    <cfRule type="cellIs" dxfId="638" priority="1053" operator="equal">
      <formula>0</formula>
    </cfRule>
  </conditionalFormatting>
  <conditionalFormatting sqref="AL67">
    <cfRule type="cellIs" dxfId="637" priority="1044" operator="equal">
      <formula>0</formula>
    </cfRule>
    <cfRule type="cellIs" dxfId="636" priority="1043" operator="equal">
      <formula>0</formula>
    </cfRule>
    <cfRule type="cellIs" dxfId="635" priority="1042" operator="equal">
      <formula>0</formula>
    </cfRule>
  </conditionalFormatting>
  <conditionalFormatting sqref="AL79">
    <cfRule type="cellIs" dxfId="634" priority="1046" operator="equal">
      <formula>0</formula>
    </cfRule>
    <cfRule type="cellIs" dxfId="633" priority="1047" operator="equal">
      <formula>0</formula>
    </cfRule>
    <cfRule type="cellIs" dxfId="632" priority="1045" operator="equal">
      <formula>0</formula>
    </cfRule>
  </conditionalFormatting>
  <conditionalFormatting sqref="AL91">
    <cfRule type="cellIs" dxfId="631" priority="1050" operator="equal">
      <formula>0</formula>
    </cfRule>
    <cfRule type="cellIs" dxfId="630" priority="1049" operator="equal">
      <formula>0</formula>
    </cfRule>
    <cfRule type="cellIs" dxfId="629" priority="1048" operator="equal">
      <formula>0</formula>
    </cfRule>
  </conditionalFormatting>
  <conditionalFormatting sqref="AL95">
    <cfRule type="cellIs" dxfId="628" priority="237" operator="equal">
      <formula>0</formula>
    </cfRule>
    <cfRule type="cellIs" dxfId="627" priority="236" operator="equal">
      <formula>0</formula>
    </cfRule>
    <cfRule type="cellIs" dxfId="626" priority="235" operator="equal">
      <formula>0</formula>
    </cfRule>
  </conditionalFormatting>
  <conditionalFormatting sqref="AN42:AN43">
    <cfRule type="expression" dxfId="597" priority="1021">
      <formula>AN$17=1</formula>
    </cfRule>
    <cfRule type="expression" dxfId="596" priority="1023">
      <formula>COUNTIF(祝日,AN$42)=1</formula>
    </cfRule>
    <cfRule type="expression" dxfId="595" priority="1022">
      <formula>AN$17=7</formula>
    </cfRule>
  </conditionalFormatting>
  <conditionalFormatting sqref="AN55">
    <cfRule type="cellIs" dxfId="594" priority="1020" operator="equal">
      <formula>0</formula>
    </cfRule>
    <cfRule type="cellIs" dxfId="593" priority="1018" operator="equal">
      <formula>0</formula>
    </cfRule>
    <cfRule type="cellIs" dxfId="592" priority="1019" operator="equal">
      <formula>0</formula>
    </cfRule>
  </conditionalFormatting>
  <conditionalFormatting sqref="AN67">
    <cfRule type="cellIs" dxfId="591" priority="1010" operator="equal">
      <formula>0</formula>
    </cfRule>
    <cfRule type="cellIs" dxfId="590" priority="1009" operator="equal">
      <formula>0</formula>
    </cfRule>
    <cfRule type="cellIs" dxfId="589" priority="1011" operator="equal">
      <formula>0</formula>
    </cfRule>
  </conditionalFormatting>
  <conditionalFormatting sqref="AN79">
    <cfRule type="cellIs" dxfId="588" priority="1012" operator="equal">
      <formula>0</formula>
    </cfRule>
    <cfRule type="cellIs" dxfId="587" priority="1013" operator="equal">
      <formula>0</formula>
    </cfRule>
    <cfRule type="cellIs" dxfId="586" priority="1014" operator="equal">
      <formula>0</formula>
    </cfRule>
  </conditionalFormatting>
  <conditionalFormatting sqref="AN91">
    <cfRule type="cellIs" dxfId="585" priority="1017" operator="equal">
      <formula>0</formula>
    </cfRule>
    <cfRule type="cellIs" dxfId="584" priority="1016" operator="equal">
      <formula>0</formula>
    </cfRule>
    <cfRule type="cellIs" dxfId="583" priority="1015" operator="equal">
      <formula>0</formula>
    </cfRule>
  </conditionalFormatting>
  <conditionalFormatting sqref="AN95">
    <cfRule type="cellIs" dxfId="582" priority="217" operator="equal">
      <formula>0</formula>
    </cfRule>
    <cfRule type="cellIs" dxfId="581" priority="218" operator="equal">
      <formula>0</formula>
    </cfRule>
    <cfRule type="cellIs" dxfId="580" priority="219" operator="equal">
      <formula>0</formula>
    </cfRule>
  </conditionalFormatting>
  <conditionalFormatting sqref="AP42:AP43">
    <cfRule type="expression" dxfId="551" priority="988">
      <formula>AP$17=1</formula>
    </cfRule>
    <cfRule type="expression" dxfId="550" priority="989">
      <formula>AP$17=7</formula>
    </cfRule>
    <cfRule type="expression" dxfId="549" priority="990">
      <formula>COUNTIF(祝日,AP$42)=1</formula>
    </cfRule>
  </conditionalFormatting>
  <conditionalFormatting sqref="AP55">
    <cfRule type="cellIs" dxfId="548" priority="987" operator="equal">
      <formula>0</formula>
    </cfRule>
    <cfRule type="cellIs" dxfId="547" priority="986" operator="equal">
      <formula>0</formula>
    </cfRule>
    <cfRule type="cellIs" dxfId="546" priority="985" operator="equal">
      <formula>0</formula>
    </cfRule>
  </conditionalFormatting>
  <conditionalFormatting sqref="AP67">
    <cfRule type="cellIs" dxfId="545" priority="978" operator="equal">
      <formula>0</formula>
    </cfRule>
    <cfRule type="cellIs" dxfId="544" priority="977" operator="equal">
      <formula>0</formula>
    </cfRule>
    <cfRule type="cellIs" dxfId="543" priority="976" operator="equal">
      <formula>0</formula>
    </cfRule>
  </conditionalFormatting>
  <conditionalFormatting sqref="AP79">
    <cfRule type="cellIs" dxfId="542" priority="980" operator="equal">
      <formula>0</formula>
    </cfRule>
    <cfRule type="cellIs" dxfId="541" priority="981" operator="equal">
      <formula>0</formula>
    </cfRule>
    <cfRule type="cellIs" dxfId="540" priority="979" operator="equal">
      <formula>0</formula>
    </cfRule>
  </conditionalFormatting>
  <conditionalFormatting sqref="AP91">
    <cfRule type="cellIs" dxfId="539" priority="984" operator="equal">
      <formula>0</formula>
    </cfRule>
    <cfRule type="cellIs" dxfId="538" priority="983" operator="equal">
      <formula>0</formula>
    </cfRule>
    <cfRule type="cellIs" dxfId="537" priority="982" operator="equal">
      <formula>0</formula>
    </cfRule>
  </conditionalFormatting>
  <conditionalFormatting sqref="AP95">
    <cfRule type="cellIs" dxfId="536" priority="199" operator="equal">
      <formula>0</formula>
    </cfRule>
    <cfRule type="cellIs" dxfId="535" priority="200" operator="equal">
      <formula>0</formula>
    </cfRule>
    <cfRule type="cellIs" dxfId="534" priority="201" operator="equal">
      <formula>0</formula>
    </cfRule>
  </conditionalFormatting>
  <conditionalFormatting sqref="AR42:AR43">
    <cfRule type="expression" dxfId="505" priority="955">
      <formula>AR$17=1</formula>
    </cfRule>
    <cfRule type="expression" dxfId="504" priority="956">
      <formula>AR$17=7</formula>
    </cfRule>
    <cfRule type="expression" dxfId="503" priority="957">
      <formula>COUNTIF(祝日,AR$42)=1</formula>
    </cfRule>
  </conditionalFormatting>
  <conditionalFormatting sqref="AR55">
    <cfRule type="cellIs" dxfId="502" priority="953" operator="equal">
      <formula>0</formula>
    </cfRule>
    <cfRule type="cellIs" dxfId="501" priority="952" operator="equal">
      <formula>0</formula>
    </cfRule>
    <cfRule type="cellIs" dxfId="500" priority="954" operator="equal">
      <formula>0</formula>
    </cfRule>
  </conditionalFormatting>
  <conditionalFormatting sqref="AR67">
    <cfRule type="cellIs" dxfId="499" priority="945" operator="equal">
      <formula>0</formula>
    </cfRule>
    <cfRule type="cellIs" dxfId="498" priority="943" operator="equal">
      <formula>0</formula>
    </cfRule>
    <cfRule type="cellIs" dxfId="497" priority="944" operator="equal">
      <formula>0</formula>
    </cfRule>
  </conditionalFormatting>
  <conditionalFormatting sqref="AR79">
    <cfRule type="cellIs" dxfId="496" priority="948" operator="equal">
      <formula>0</formula>
    </cfRule>
    <cfRule type="cellIs" dxfId="495" priority="946" operator="equal">
      <formula>0</formula>
    </cfRule>
    <cfRule type="cellIs" dxfId="494" priority="947" operator="equal">
      <formula>0</formula>
    </cfRule>
  </conditionalFormatting>
  <conditionalFormatting sqref="AR91">
    <cfRule type="cellIs" dxfId="493" priority="950" operator="equal">
      <formula>0</formula>
    </cfRule>
    <cfRule type="cellIs" dxfId="492" priority="949" operator="equal">
      <formula>0</formula>
    </cfRule>
    <cfRule type="cellIs" dxfId="491" priority="951" operator="equal">
      <formula>0</formula>
    </cfRule>
  </conditionalFormatting>
  <conditionalFormatting sqref="AR95">
    <cfRule type="cellIs" dxfId="490" priority="182" operator="equal">
      <formula>0</formula>
    </cfRule>
    <cfRule type="cellIs" dxfId="489" priority="183" operator="equal">
      <formula>0</formula>
    </cfRule>
    <cfRule type="cellIs" dxfId="488" priority="181" operator="equal">
      <formula>0</formula>
    </cfRule>
  </conditionalFormatting>
  <conditionalFormatting sqref="AT42:AT43">
    <cfRule type="expression" dxfId="459" priority="922">
      <formula>AT$17=1</formula>
    </cfRule>
    <cfRule type="expression" dxfId="458" priority="924">
      <formula>COUNTIF(祝日,AT$42)=1</formula>
    </cfRule>
    <cfRule type="expression" dxfId="457" priority="923">
      <formula>AT$17=7</formula>
    </cfRule>
  </conditionalFormatting>
  <conditionalFormatting sqref="AT55">
    <cfRule type="cellIs" dxfId="456" priority="919" operator="equal">
      <formula>0</formula>
    </cfRule>
    <cfRule type="cellIs" dxfId="455" priority="921" operator="equal">
      <formula>0</formula>
    </cfRule>
    <cfRule type="cellIs" dxfId="454" priority="920" operator="equal">
      <formula>0</formula>
    </cfRule>
  </conditionalFormatting>
  <conditionalFormatting sqref="AT67">
    <cfRule type="cellIs" dxfId="453" priority="912" operator="equal">
      <formula>0</formula>
    </cfRule>
    <cfRule type="cellIs" dxfId="452" priority="910" operator="equal">
      <formula>0</formula>
    </cfRule>
    <cfRule type="cellIs" dxfId="451" priority="911" operator="equal">
      <formula>0</formula>
    </cfRule>
  </conditionalFormatting>
  <conditionalFormatting sqref="AT79">
    <cfRule type="cellIs" dxfId="450" priority="913" operator="equal">
      <formula>0</formula>
    </cfRule>
    <cfRule type="cellIs" dxfId="449" priority="914" operator="equal">
      <formula>0</formula>
    </cfRule>
    <cfRule type="cellIs" dxfId="448" priority="915" operator="equal">
      <formula>0</formula>
    </cfRule>
  </conditionalFormatting>
  <conditionalFormatting sqref="AT91">
    <cfRule type="cellIs" dxfId="447" priority="918" operator="equal">
      <formula>0</formula>
    </cfRule>
    <cfRule type="cellIs" dxfId="446" priority="917" operator="equal">
      <formula>0</formula>
    </cfRule>
    <cfRule type="cellIs" dxfId="445" priority="916" operator="equal">
      <formula>0</formula>
    </cfRule>
  </conditionalFormatting>
  <conditionalFormatting sqref="AT95">
    <cfRule type="cellIs" dxfId="444" priority="164" operator="equal">
      <formula>0</formula>
    </cfRule>
    <cfRule type="cellIs" dxfId="443" priority="165" operator="equal">
      <formula>0</formula>
    </cfRule>
    <cfRule type="cellIs" dxfId="442" priority="163" operator="equal">
      <formula>0</formula>
    </cfRule>
  </conditionalFormatting>
  <conditionalFormatting sqref="AV42:AV43">
    <cfRule type="expression" dxfId="413" priority="891">
      <formula>COUNTIF(祝日,AV$42)=1</formula>
    </cfRule>
    <cfRule type="expression" dxfId="412" priority="889">
      <formula>AV$17=1</formula>
    </cfRule>
    <cfRule type="expression" dxfId="411" priority="890">
      <formula>AV$17=7</formula>
    </cfRule>
  </conditionalFormatting>
  <conditionalFormatting sqref="AV55">
    <cfRule type="cellIs" dxfId="410" priority="888" operator="equal">
      <formula>0</formula>
    </cfRule>
    <cfRule type="cellIs" dxfId="409" priority="887" operator="equal">
      <formula>0</formula>
    </cfRule>
    <cfRule type="cellIs" dxfId="408" priority="886" operator="equal">
      <formula>0</formula>
    </cfRule>
  </conditionalFormatting>
  <conditionalFormatting sqref="AV67">
    <cfRule type="cellIs" dxfId="407" priority="877" operator="equal">
      <formula>0</formula>
    </cfRule>
    <cfRule type="cellIs" dxfId="406" priority="878" operator="equal">
      <formula>0</formula>
    </cfRule>
    <cfRule type="cellIs" dxfId="405" priority="879" operator="equal">
      <formula>0</formula>
    </cfRule>
  </conditionalFormatting>
  <conditionalFormatting sqref="AV79">
    <cfRule type="cellIs" dxfId="404" priority="882" operator="equal">
      <formula>0</formula>
    </cfRule>
    <cfRule type="cellIs" dxfId="403" priority="880" operator="equal">
      <formula>0</formula>
    </cfRule>
    <cfRule type="cellIs" dxfId="402" priority="881" operator="equal">
      <formula>0</formula>
    </cfRule>
  </conditionalFormatting>
  <conditionalFormatting sqref="AV91">
    <cfRule type="cellIs" dxfId="401" priority="883" operator="equal">
      <formula>0</formula>
    </cfRule>
    <cfRule type="cellIs" dxfId="400" priority="885" operator="equal">
      <formula>0</formula>
    </cfRule>
    <cfRule type="cellIs" dxfId="399" priority="884" operator="equal">
      <formula>0</formula>
    </cfRule>
  </conditionalFormatting>
  <conditionalFormatting sqref="AV95">
    <cfRule type="cellIs" dxfId="398" priority="145" operator="equal">
      <formula>0</formula>
    </cfRule>
    <cfRule type="cellIs" dxfId="397" priority="146" operator="equal">
      <formula>0</formula>
    </cfRule>
    <cfRule type="cellIs" dxfId="396" priority="147" operator="equal">
      <formula>0</formula>
    </cfRule>
  </conditionalFormatting>
  <conditionalFormatting sqref="AX42:AX43">
    <cfRule type="expression" dxfId="367" priority="857">
      <formula>AX$17=7</formula>
    </cfRule>
    <cfRule type="expression" dxfId="366" priority="858">
      <formula>COUNTIF(祝日,AX$42)=1</formula>
    </cfRule>
    <cfRule type="expression" dxfId="365" priority="856">
      <formula>AX$17=1</formula>
    </cfRule>
  </conditionalFormatting>
  <conditionalFormatting sqref="AX55">
    <cfRule type="cellIs" dxfId="364" priority="853" operator="equal">
      <formula>0</formula>
    </cfRule>
    <cfRule type="cellIs" dxfId="363" priority="855" operator="equal">
      <formula>0</formula>
    </cfRule>
    <cfRule type="cellIs" dxfId="362" priority="854" operator="equal">
      <formula>0</formula>
    </cfRule>
  </conditionalFormatting>
  <conditionalFormatting sqref="AX67">
    <cfRule type="cellIs" dxfId="361" priority="846" operator="equal">
      <formula>0</formula>
    </cfRule>
    <cfRule type="cellIs" dxfId="360" priority="845" operator="equal">
      <formula>0</formula>
    </cfRule>
    <cfRule type="cellIs" dxfId="359" priority="844" operator="equal">
      <formula>0</formula>
    </cfRule>
  </conditionalFormatting>
  <conditionalFormatting sqref="AX79">
    <cfRule type="cellIs" dxfId="358" priority="847" operator="equal">
      <formula>0</formula>
    </cfRule>
    <cfRule type="cellIs" dxfId="357" priority="848" operator="equal">
      <formula>0</formula>
    </cfRule>
    <cfRule type="cellIs" dxfId="356" priority="849" operator="equal">
      <formula>0</formula>
    </cfRule>
  </conditionalFormatting>
  <conditionalFormatting sqref="AX91">
    <cfRule type="cellIs" dxfId="355" priority="852" operator="equal">
      <formula>0</formula>
    </cfRule>
    <cfRule type="cellIs" dxfId="354" priority="850" operator="equal">
      <formula>0</formula>
    </cfRule>
    <cfRule type="cellIs" dxfId="353" priority="851" operator="equal">
      <formula>0</formula>
    </cfRule>
  </conditionalFormatting>
  <conditionalFormatting sqref="AX95">
    <cfRule type="cellIs" dxfId="352" priority="129" operator="equal">
      <formula>0</formula>
    </cfRule>
    <cfRule type="cellIs" dxfId="351" priority="128" operator="equal">
      <formula>0</formula>
    </cfRule>
    <cfRule type="cellIs" dxfId="350" priority="127" operator="equal">
      <formula>0</formula>
    </cfRule>
  </conditionalFormatting>
  <conditionalFormatting sqref="AZ42:AZ43">
    <cfRule type="expression" dxfId="321" priority="823">
      <formula>AZ$17=1</formula>
    </cfRule>
    <cfRule type="expression" dxfId="320" priority="825">
      <formula>COUNTIF(祝日,AZ$42)=1</formula>
    </cfRule>
    <cfRule type="expression" dxfId="319" priority="824">
      <formula>AZ$17=7</formula>
    </cfRule>
  </conditionalFormatting>
  <conditionalFormatting sqref="AZ55">
    <cfRule type="cellIs" dxfId="318" priority="820" operator="equal">
      <formula>0</formula>
    </cfRule>
    <cfRule type="cellIs" dxfId="317" priority="822" operator="equal">
      <formula>0</formula>
    </cfRule>
    <cfRule type="cellIs" dxfId="316" priority="821" operator="equal">
      <formula>0</formula>
    </cfRule>
  </conditionalFormatting>
  <conditionalFormatting sqref="AZ67">
    <cfRule type="cellIs" dxfId="315" priority="811" operator="equal">
      <formula>0</formula>
    </cfRule>
    <cfRule type="cellIs" dxfId="314" priority="812" operator="equal">
      <formula>0</formula>
    </cfRule>
    <cfRule type="cellIs" dxfId="313" priority="813" operator="equal">
      <formula>0</formula>
    </cfRule>
  </conditionalFormatting>
  <conditionalFormatting sqref="AZ79">
    <cfRule type="cellIs" dxfId="312" priority="816" operator="equal">
      <formula>0</formula>
    </cfRule>
    <cfRule type="cellIs" dxfId="311" priority="814" operator="equal">
      <formula>0</formula>
    </cfRule>
    <cfRule type="cellIs" dxfId="310" priority="815" operator="equal">
      <formula>0</formula>
    </cfRule>
  </conditionalFormatting>
  <conditionalFormatting sqref="AZ91">
    <cfRule type="cellIs" dxfId="309" priority="819" operator="equal">
      <formula>0</formula>
    </cfRule>
    <cfRule type="cellIs" dxfId="308" priority="817" operator="equal">
      <formula>0</formula>
    </cfRule>
    <cfRule type="cellIs" dxfId="307" priority="818" operator="equal">
      <formula>0</formula>
    </cfRule>
  </conditionalFormatting>
  <conditionalFormatting sqref="AZ95">
    <cfRule type="cellIs" dxfId="306" priority="111" operator="equal">
      <formula>0</formula>
    </cfRule>
    <cfRule type="cellIs" dxfId="305" priority="110" operator="equal">
      <formula>0</formula>
    </cfRule>
    <cfRule type="cellIs" dxfId="304" priority="109" operator="equal">
      <formula>0</formula>
    </cfRule>
  </conditionalFormatting>
  <conditionalFormatting sqref="BB42:BB43">
    <cfRule type="expression" dxfId="275" priority="791">
      <formula>BB$17=7</formula>
    </cfRule>
    <cfRule type="expression" dxfId="274" priority="792">
      <formula>COUNTIF(祝日,BB$42)=1</formula>
    </cfRule>
    <cfRule type="expression" dxfId="273" priority="790">
      <formula>BB$17=1</formula>
    </cfRule>
  </conditionalFormatting>
  <conditionalFormatting sqref="BB55">
    <cfRule type="cellIs" dxfId="272" priority="788" operator="equal">
      <formula>0</formula>
    </cfRule>
    <cfRule type="cellIs" dxfId="271" priority="787" operator="equal">
      <formula>0</formula>
    </cfRule>
    <cfRule type="cellIs" dxfId="270" priority="789" operator="equal">
      <formula>0</formula>
    </cfRule>
  </conditionalFormatting>
  <conditionalFormatting sqref="BB67">
    <cfRule type="cellIs" dxfId="269" priority="778" operator="equal">
      <formula>0</formula>
    </cfRule>
    <cfRule type="cellIs" dxfId="268" priority="779" operator="equal">
      <formula>0</formula>
    </cfRule>
    <cfRule type="cellIs" dxfId="267" priority="780" operator="equal">
      <formula>0</formula>
    </cfRule>
  </conditionalFormatting>
  <conditionalFormatting sqref="BB79">
    <cfRule type="cellIs" dxfId="266" priority="783" operator="equal">
      <formula>0</formula>
    </cfRule>
    <cfRule type="cellIs" dxfId="265" priority="782" operator="equal">
      <formula>0</formula>
    </cfRule>
    <cfRule type="cellIs" dxfId="264" priority="781" operator="equal">
      <formula>0</formula>
    </cfRule>
  </conditionalFormatting>
  <conditionalFormatting sqref="BB91">
    <cfRule type="cellIs" dxfId="263" priority="784" operator="equal">
      <formula>0</formula>
    </cfRule>
    <cfRule type="cellIs" dxfId="262" priority="786" operator="equal">
      <formula>0</formula>
    </cfRule>
    <cfRule type="cellIs" dxfId="261" priority="785" operator="equal">
      <formula>0</formula>
    </cfRule>
  </conditionalFormatting>
  <conditionalFormatting sqref="BB95">
    <cfRule type="cellIs" dxfId="260" priority="93" operator="equal">
      <formula>0</formula>
    </cfRule>
    <cfRule type="cellIs" dxfId="259" priority="91" operator="equal">
      <formula>0</formula>
    </cfRule>
    <cfRule type="cellIs" dxfId="258" priority="92" operator="equal">
      <formula>0</formula>
    </cfRule>
  </conditionalFormatting>
  <conditionalFormatting sqref="BD42:BD43">
    <cfRule type="expression" dxfId="229" priority="757">
      <formula>BD$17=1</formula>
    </cfRule>
    <cfRule type="expression" dxfId="228" priority="759">
      <formula>COUNTIF(祝日,BD$42)=1</formula>
    </cfRule>
    <cfRule type="expression" dxfId="227" priority="758">
      <formula>BD$17=7</formula>
    </cfRule>
  </conditionalFormatting>
  <conditionalFormatting sqref="BD55">
    <cfRule type="cellIs" dxfId="226" priority="756" operator="equal">
      <formula>0</formula>
    </cfRule>
    <cfRule type="cellIs" dxfId="225" priority="754" operator="equal">
      <formula>0</formula>
    </cfRule>
    <cfRule type="cellIs" dxfId="224" priority="755" operator="equal">
      <formula>0</formula>
    </cfRule>
  </conditionalFormatting>
  <conditionalFormatting sqref="BD67">
    <cfRule type="cellIs" dxfId="223" priority="745" operator="equal">
      <formula>0</formula>
    </cfRule>
    <cfRule type="cellIs" dxfId="222" priority="746" operator="equal">
      <formula>0</formula>
    </cfRule>
    <cfRule type="cellIs" dxfId="221" priority="747" operator="equal">
      <formula>0</formula>
    </cfRule>
  </conditionalFormatting>
  <conditionalFormatting sqref="BD79">
    <cfRule type="cellIs" dxfId="220" priority="749" operator="equal">
      <formula>0</formula>
    </cfRule>
    <cfRule type="cellIs" dxfId="219" priority="750" operator="equal">
      <formula>0</formula>
    </cfRule>
    <cfRule type="cellIs" dxfId="218" priority="748" operator="equal">
      <formula>0</formula>
    </cfRule>
  </conditionalFormatting>
  <conditionalFormatting sqref="BD91">
    <cfRule type="cellIs" dxfId="217" priority="752" operator="equal">
      <formula>0</formula>
    </cfRule>
    <cfRule type="cellIs" dxfId="216" priority="751" operator="equal">
      <formula>0</formula>
    </cfRule>
    <cfRule type="cellIs" dxfId="215" priority="753" operator="equal">
      <formula>0</formula>
    </cfRule>
  </conditionalFormatting>
  <conditionalFormatting sqref="BD95">
    <cfRule type="cellIs" dxfId="214" priority="73" operator="equal">
      <formula>0</formula>
    </cfRule>
    <cfRule type="cellIs" dxfId="213" priority="74" operator="equal">
      <formula>0</formula>
    </cfRule>
    <cfRule type="cellIs" dxfId="212" priority="75" operator="equal">
      <formula>0</formula>
    </cfRule>
  </conditionalFormatting>
  <conditionalFormatting sqref="BF42:BF43">
    <cfRule type="expression" dxfId="183" priority="724">
      <formula>BF$17=1</formula>
    </cfRule>
    <cfRule type="expression" dxfId="182" priority="726">
      <formula>COUNTIF(祝日,BF$42)=1</formula>
    </cfRule>
    <cfRule type="expression" dxfId="181" priority="725">
      <formula>BF$17=7</formula>
    </cfRule>
  </conditionalFormatting>
  <conditionalFormatting sqref="BF55">
    <cfRule type="cellIs" dxfId="180" priority="721" operator="equal">
      <formula>0</formula>
    </cfRule>
    <cfRule type="cellIs" dxfId="179" priority="722" operator="equal">
      <formula>0</formula>
    </cfRule>
    <cfRule type="cellIs" dxfId="178" priority="723" operator="equal">
      <formula>0</formula>
    </cfRule>
  </conditionalFormatting>
  <conditionalFormatting sqref="BF67">
    <cfRule type="cellIs" dxfId="177" priority="713" operator="equal">
      <formula>0</formula>
    </cfRule>
    <cfRule type="cellIs" dxfId="176" priority="712" operator="equal">
      <formula>0</formula>
    </cfRule>
    <cfRule type="cellIs" dxfId="175" priority="714" operator="equal">
      <formula>0</formula>
    </cfRule>
  </conditionalFormatting>
  <conditionalFormatting sqref="BF79">
    <cfRule type="cellIs" dxfId="174" priority="717" operator="equal">
      <formula>0</formula>
    </cfRule>
    <cfRule type="cellIs" dxfId="173" priority="716" operator="equal">
      <formula>0</formula>
    </cfRule>
    <cfRule type="cellIs" dxfId="172" priority="715" operator="equal">
      <formula>0</formula>
    </cfRule>
  </conditionalFormatting>
  <conditionalFormatting sqref="BF91">
    <cfRule type="cellIs" dxfId="171" priority="720" operator="equal">
      <formula>0</formula>
    </cfRule>
    <cfRule type="cellIs" dxfId="170" priority="718" operator="equal">
      <formula>0</formula>
    </cfRule>
    <cfRule type="cellIs" dxfId="169" priority="719" operator="equal">
      <formula>0</formula>
    </cfRule>
  </conditionalFormatting>
  <conditionalFormatting sqref="BF95">
    <cfRule type="cellIs" dxfId="168" priority="56" operator="equal">
      <formula>0</formula>
    </cfRule>
    <cfRule type="cellIs" dxfId="167" priority="57" operator="equal">
      <formula>0</formula>
    </cfRule>
    <cfRule type="cellIs" dxfId="166" priority="55" operator="equal">
      <formula>0</formula>
    </cfRule>
  </conditionalFormatting>
  <conditionalFormatting sqref="BH42:BH43">
    <cfRule type="expression" dxfId="137" priority="692">
      <formula>BH$17=7</formula>
    </cfRule>
    <cfRule type="expression" dxfId="136" priority="691">
      <formula>BH$17=1</formula>
    </cfRule>
    <cfRule type="expression" dxfId="135" priority="693">
      <formula>COUNTIF(祝日,BH$42)=1</formula>
    </cfRule>
  </conditionalFormatting>
  <conditionalFormatting sqref="BH55">
    <cfRule type="cellIs" dxfId="134" priority="690" operator="equal">
      <formula>0</formula>
    </cfRule>
    <cfRule type="cellIs" dxfId="133" priority="689" operator="equal">
      <formula>0</formula>
    </cfRule>
    <cfRule type="cellIs" dxfId="132" priority="688" operator="equal">
      <formula>0</formula>
    </cfRule>
  </conditionalFormatting>
  <conditionalFormatting sqref="BH67">
    <cfRule type="cellIs" dxfId="131" priority="680" operator="equal">
      <formula>0</formula>
    </cfRule>
    <cfRule type="cellIs" dxfId="130" priority="681" operator="equal">
      <formula>0</formula>
    </cfRule>
    <cfRule type="cellIs" dxfId="129" priority="679" operator="equal">
      <formula>0</formula>
    </cfRule>
  </conditionalFormatting>
  <conditionalFormatting sqref="BH79">
    <cfRule type="cellIs" dxfId="128" priority="683" operator="equal">
      <formula>0</formula>
    </cfRule>
    <cfRule type="cellIs" dxfId="127" priority="682" operator="equal">
      <formula>0</formula>
    </cfRule>
    <cfRule type="cellIs" dxfId="126" priority="684" operator="equal">
      <formula>0</formula>
    </cfRule>
  </conditionalFormatting>
  <conditionalFormatting sqref="BH91">
    <cfRule type="cellIs" dxfId="125" priority="686" operator="equal">
      <formula>0</formula>
    </cfRule>
    <cfRule type="cellIs" dxfId="124" priority="685" operator="equal">
      <formula>0</formula>
    </cfRule>
    <cfRule type="cellIs" dxfId="123" priority="687" operator="equal">
      <formula>0</formula>
    </cfRule>
  </conditionalFormatting>
  <conditionalFormatting sqref="BH95">
    <cfRule type="cellIs" dxfId="122" priority="39" operator="equal">
      <formula>0</formula>
    </cfRule>
    <cfRule type="cellIs" dxfId="121" priority="38" operator="equal">
      <formula>0</formula>
    </cfRule>
    <cfRule type="cellIs" dxfId="120" priority="37" operator="equal">
      <formula>0</formula>
    </cfRule>
  </conditionalFormatting>
  <conditionalFormatting sqref="BJ42:BJ43">
    <cfRule type="expression" dxfId="91" priority="658">
      <formula>BJ$17=1</formula>
    </cfRule>
    <cfRule type="expression" dxfId="90" priority="659">
      <formula>BJ$17=7</formula>
    </cfRule>
    <cfRule type="expression" dxfId="89" priority="660">
      <formula>COUNTIF(祝日,BJ$42)=1</formula>
    </cfRule>
  </conditionalFormatting>
  <conditionalFormatting sqref="BJ55">
    <cfRule type="cellIs" dxfId="88" priority="656" operator="equal">
      <formula>0</formula>
    </cfRule>
    <cfRule type="cellIs" dxfId="87" priority="655" operator="equal">
      <formula>0</formula>
    </cfRule>
    <cfRule type="cellIs" dxfId="86" priority="657" operator="equal">
      <formula>0</formula>
    </cfRule>
  </conditionalFormatting>
  <conditionalFormatting sqref="BJ67">
    <cfRule type="cellIs" dxfId="85" priority="647" operator="equal">
      <formula>0</formula>
    </cfRule>
    <cfRule type="cellIs" dxfId="84" priority="646" operator="equal">
      <formula>0</formula>
    </cfRule>
    <cfRule type="cellIs" dxfId="83" priority="648" operator="equal">
      <formula>0</formula>
    </cfRule>
  </conditionalFormatting>
  <conditionalFormatting sqref="BJ79">
    <cfRule type="cellIs" dxfId="82" priority="650" operator="equal">
      <formula>0</formula>
    </cfRule>
    <cfRule type="cellIs" dxfId="81" priority="649" operator="equal">
      <formula>0</formula>
    </cfRule>
    <cfRule type="cellIs" dxfId="80" priority="651" operator="equal">
      <formula>0</formula>
    </cfRule>
  </conditionalFormatting>
  <conditionalFormatting sqref="BJ91">
    <cfRule type="cellIs" dxfId="79" priority="654" operator="equal">
      <formula>0</formula>
    </cfRule>
    <cfRule type="cellIs" dxfId="78" priority="653" operator="equal">
      <formula>0</formula>
    </cfRule>
    <cfRule type="cellIs" dxfId="77" priority="652" operator="equal">
      <formula>0</formula>
    </cfRule>
  </conditionalFormatting>
  <conditionalFormatting sqref="BJ95">
    <cfRule type="cellIs" dxfId="76" priority="21" operator="equal">
      <formula>0</formula>
    </cfRule>
    <cfRule type="cellIs" dxfId="75" priority="20" operator="equal">
      <formula>0</formula>
    </cfRule>
    <cfRule type="cellIs" dxfId="74" priority="19" operator="equal">
      <formula>0</formula>
    </cfRule>
  </conditionalFormatting>
  <conditionalFormatting sqref="BL42:BL43">
    <cfRule type="expression" dxfId="45" priority="626">
      <formula>BL$17=7</formula>
    </cfRule>
    <cfRule type="expression" dxfId="44" priority="627">
      <formula>COUNTIF(祝日,BL$42)=1</formula>
    </cfRule>
    <cfRule type="expression" dxfId="43" priority="625">
      <formula>BL$17=1</formula>
    </cfRule>
  </conditionalFormatting>
  <conditionalFormatting sqref="BL55">
    <cfRule type="cellIs" dxfId="42" priority="623" operator="equal">
      <formula>0</formula>
    </cfRule>
    <cfRule type="cellIs" dxfId="41" priority="622" operator="equal">
      <formula>0</formula>
    </cfRule>
    <cfRule type="cellIs" dxfId="40" priority="624" operator="equal">
      <formula>0</formula>
    </cfRule>
  </conditionalFormatting>
  <conditionalFormatting sqref="BL67">
    <cfRule type="cellIs" dxfId="39" priority="615" operator="equal">
      <formula>0</formula>
    </cfRule>
    <cfRule type="cellIs" dxfId="38" priority="614" operator="equal">
      <formula>0</formula>
    </cfRule>
    <cfRule type="cellIs" dxfId="37" priority="613" operator="equal">
      <formula>0</formula>
    </cfRule>
  </conditionalFormatting>
  <conditionalFormatting sqref="BL79">
    <cfRule type="cellIs" dxfId="36" priority="618" operator="equal">
      <formula>0</formula>
    </cfRule>
    <cfRule type="cellIs" dxfId="35" priority="616" operator="equal">
      <formula>0</formula>
    </cfRule>
    <cfRule type="cellIs" dxfId="34" priority="617" operator="equal">
      <formula>0</formula>
    </cfRule>
  </conditionalFormatting>
  <conditionalFormatting sqref="BL91">
    <cfRule type="cellIs" dxfId="33" priority="619" operator="equal">
      <formula>0</formula>
    </cfRule>
    <cfRule type="cellIs" dxfId="32" priority="621" operator="equal">
      <formula>0</formula>
    </cfRule>
    <cfRule type="cellIs" dxfId="31" priority="620" operator="equal">
      <formula>0</formula>
    </cfRule>
  </conditionalFormatting>
  <conditionalFormatting sqref="BL95">
    <cfRule type="cellIs" dxfId="30" priority="1" operator="equal">
      <formula>0</formula>
    </cfRule>
    <cfRule type="cellIs" dxfId="29" priority="2" operator="equal">
      <formula>0</formula>
    </cfRule>
    <cfRule type="cellIs" dxfId="28" priority="3" operator="equal">
      <formula>0</formula>
    </cfRule>
  </conditionalFormatting>
  <pageMargins left="0" right="0" top="0" bottom="0" header="0.31496062992125984" footer="0.31496062992125984"/>
  <pageSetup paperSize="9" scale="19" orientation="landscape" horizontalDpi="0" verticalDpi="0" r:id="rId1"/>
  <drawing r:id="rId2"/>
  <extLst>
    <ext xmlns:x14="http://schemas.microsoft.com/office/spreadsheetml/2009/9/main" uri="{78C0D931-6437-407d-A8EE-F0AAD7539E65}">
      <x14:conditionalFormattings>
        <x14:conditionalFormatting xmlns:xm="http://schemas.microsoft.com/office/excel/2006/main">
          <x14:cfRule type="expression" priority="572" id="{139EAE3B-7830-453C-9542-194158CECD01}">
            <xm:f>AND($E37=設定!$B$10,設定!$B$10&lt;&gt;"")</xm:f>
            <x14:dxf>
              <fill>
                <patternFill>
                  <bgColor rgb="FFDDFFCC"/>
                </patternFill>
              </fill>
            </x14:dxf>
          </x14:cfRule>
          <x14:cfRule type="expression" priority="574" id="{03435157-2B6D-48DC-88DD-9F1630147539}">
            <xm:f>AND($E37=設定!$B$8,設定!$B$8&lt;&gt;"")</xm:f>
            <x14:dxf>
              <fill>
                <patternFill>
                  <bgColor rgb="FFFFFFCC"/>
                </patternFill>
              </fill>
            </x14:dxf>
          </x14:cfRule>
          <x14:cfRule type="expression" priority="575" id="{5495B9C9-D825-4138-A1E2-622B9DF5BD9E}">
            <xm:f>AND($E37=設定!$B$7,設定!$B$7&lt;&gt;"")</xm:f>
            <x14:dxf>
              <fill>
                <patternFill>
                  <bgColor rgb="FFFFEECC"/>
                </patternFill>
              </fill>
            </x14:dxf>
          </x14:cfRule>
          <x14:cfRule type="expression" priority="576" id="{A1111AD1-21D3-4AC2-ABCE-488AFD5E7390}">
            <xm:f>AND($E37=設定!$B$6,設定!$B$6&lt;&gt;"")</xm:f>
            <x14:dxf>
              <fill>
                <patternFill>
                  <bgColor rgb="FFF1E5DB"/>
                </patternFill>
              </fill>
            </x14:dxf>
          </x14:cfRule>
          <x14:cfRule type="expression" priority="571" id="{CCB8F2FC-9694-413A-8E3C-EB1E4CE5C8AC}">
            <xm:f>AND($E37=設定!$B$11,設定!$B$11&lt;&gt;"")</xm:f>
            <x14:dxf>
              <fill>
                <patternFill>
                  <bgColor rgb="FFCCFFDD"/>
                </patternFill>
              </fill>
            </x14:dxf>
          </x14:cfRule>
          <x14:cfRule type="expression" priority="570" id="{9A28E06A-E13F-4B1E-8629-CC53EBA91603}">
            <xm:f>AND($E37=設定!$B$12,設定!$B$12&lt;&gt;"")</xm:f>
            <x14:dxf>
              <fill>
                <patternFill>
                  <bgColor rgb="FFCFFCFC"/>
                </patternFill>
              </fill>
            </x14:dxf>
          </x14:cfRule>
          <x14:cfRule type="expression" priority="569" id="{432087E5-4A1F-4AEC-BE85-27C11162F498}">
            <xm:f>AND($E37=設定!$B$13,設定!$B$13&lt;&gt;"")</xm:f>
            <x14:dxf>
              <fill>
                <patternFill>
                  <bgColor rgb="FFCCEEFF"/>
                </patternFill>
              </fill>
            </x14:dxf>
          </x14:cfRule>
          <x14:cfRule type="expression" priority="568" id="{886ABAC8-718A-461F-9BCE-93BF3F2F38C9}">
            <xm:f>AND($E37=設定!$B$14,設定!$B$14&lt;&gt;"")</xm:f>
            <x14:dxf>
              <fill>
                <patternFill>
                  <bgColor rgb="FFCCDDFF"/>
                </patternFill>
              </fill>
            </x14:dxf>
          </x14:cfRule>
          <x14:cfRule type="expression" priority="567" id="{85B2DA54-035E-4990-821C-8F6DBD430747}">
            <xm:f>AND($E37=設定!$B$15,設定!$B$15&lt;&gt;"")</xm:f>
            <x14:dxf>
              <fill>
                <patternFill>
                  <bgColor rgb="FFD6D6F5"/>
                </patternFill>
              </fill>
            </x14:dxf>
          </x14:cfRule>
          <x14:cfRule type="expression" priority="566" id="{0887CCD1-6A4B-4891-90F3-5D54531FF71E}">
            <xm:f>AND($E37=設定!$B$16,設定!$B$16&lt;&gt;"")</xm:f>
            <x14:dxf>
              <fill>
                <patternFill>
                  <bgColor rgb="FFEECCFF"/>
                </patternFill>
              </fill>
            </x14:dxf>
          </x14:cfRule>
          <x14:cfRule type="expression" priority="573" id="{C2F569D8-22DB-4569-8E86-D5D8E5C6E9A0}">
            <xm:f>AND($E37=設定!$B$9,設定!$B$9&lt;&gt;"")</xm:f>
            <x14:dxf>
              <fill>
                <patternFill>
                  <bgColor rgb="FFEEFFCC"/>
                </patternFill>
              </fill>
            </x14:dxf>
          </x14:cfRule>
          <x14:cfRule type="expression" priority="577" id="{8ED8D1DB-B8A2-47B0-8AE5-72C7034A69C7}">
            <xm:f>AND($E37=設定!$B$5,設定!$B$5&lt;&gt;"")</xm:f>
            <x14:dxf>
              <fill>
                <patternFill>
                  <bgColor rgb="FFFFCCCC"/>
                </patternFill>
              </fill>
            </x14:dxf>
          </x14:cfRule>
          <xm:sqref>D37:E94 D96:E123</xm:sqref>
        </x14:conditionalFormatting>
        <x14:conditionalFormatting xmlns:xm="http://schemas.microsoft.com/office/excel/2006/main">
          <x14:cfRule type="expression" priority="546" id="{454333F6-0875-0C45-A161-4BA80012FC8D}">
            <xm:f>AND($E37=設定!$B$17,設定!$B$17&lt;&gt;"")</xm:f>
            <x14:dxf>
              <fill>
                <patternFill>
                  <bgColor rgb="FFFFCCFF"/>
                </patternFill>
              </fill>
            </x14:dxf>
          </x14:cfRule>
          <xm:sqref>D37:E123</xm:sqref>
        </x14:conditionalFormatting>
        <x14:conditionalFormatting xmlns:xm="http://schemas.microsoft.com/office/excel/2006/main">
          <x14:cfRule type="expression" priority="545" id="{F1C38A3A-C8CB-534F-A897-28A7EEDBD178}">
            <xm:f>AND($E37=設定!$B$18,設定!$B$18&lt;&gt;"")</xm:f>
            <x14:dxf>
              <fill>
                <patternFill>
                  <bgColor rgb="FFF7D4EB"/>
                </patternFill>
              </fill>
            </x14:dxf>
          </x14:cfRule>
          <x14:cfRule type="expression" priority="544" id="{40A339D9-CEE5-D24C-972C-C74998F6E407}">
            <xm:f>AND($E37=設定!$B$19,設定!$B$19&lt;&gt;"")</xm:f>
            <x14:dxf>
              <fill>
                <patternFill>
                  <bgColor rgb="FFFFCCDD"/>
                </patternFill>
              </fill>
            </x14:dxf>
          </x14:cfRule>
          <xm:sqref>D37:E125</xm:sqref>
        </x14:conditionalFormatting>
        <x14:conditionalFormatting xmlns:xm="http://schemas.microsoft.com/office/excel/2006/main">
          <x14:cfRule type="expression" priority="554" id="{E3152BA4-4D23-EC4F-B05F-2DA705B3DBC9}">
            <xm:f>AND($E95=設定!$B$9,設定!$B$9&lt;&gt;"")</xm:f>
            <x14:dxf>
              <fill>
                <patternFill>
                  <bgColor rgb="FFEEFFCC"/>
                </patternFill>
              </fill>
            </x14:dxf>
          </x14:cfRule>
          <x14:cfRule type="expression" priority="558" id="{036D277E-05DE-DB42-BD5F-ACFF247D463F}">
            <xm:f>AND($E95=設定!$B$5,設定!$B$5&lt;&gt;"")</xm:f>
            <x14:dxf>
              <fill>
                <patternFill>
                  <bgColor rgb="FFFFCCCC"/>
                </patternFill>
              </fill>
            </x14:dxf>
          </x14:cfRule>
          <x14:cfRule type="expression" priority="557" id="{A6F7BFD1-6292-A344-833D-87AA524C5D34}">
            <xm:f>AND($E95=設定!$B$6,設定!$B$6&lt;&gt;"")</xm:f>
            <x14:dxf>
              <fill>
                <patternFill>
                  <bgColor rgb="FFF1E5DB"/>
                </patternFill>
              </fill>
            </x14:dxf>
          </x14:cfRule>
          <x14:cfRule type="expression" priority="556" id="{9433F618-1C4E-AA43-B58D-9F16A4CA1866}">
            <xm:f>AND($E95=設定!$B$7,設定!$B$7&lt;&gt;"")</xm:f>
            <x14:dxf>
              <fill>
                <patternFill>
                  <bgColor rgb="FFFFEECC"/>
                </patternFill>
              </fill>
            </x14:dxf>
          </x14:cfRule>
          <x14:cfRule type="expression" priority="555" id="{3A3CA5A4-8D76-B845-BC37-B0D93B58B2F2}">
            <xm:f>AND($E95=設定!$B$8,設定!$B$8&lt;&gt;"")</xm:f>
            <x14:dxf>
              <fill>
                <patternFill>
                  <bgColor rgb="FFFFFFCC"/>
                </patternFill>
              </fill>
            </x14:dxf>
          </x14:cfRule>
          <x14:cfRule type="expression" priority="547" id="{446EDE78-6DF1-0745-ACE8-F0153C0467F5}">
            <xm:f>AND($E95=設定!$B$16,設定!$B$16&lt;&gt;"")</xm:f>
            <x14:dxf>
              <fill>
                <patternFill>
                  <bgColor rgb="FFEECCFF"/>
                </patternFill>
              </fill>
            </x14:dxf>
          </x14:cfRule>
          <x14:cfRule type="expression" priority="548" id="{E8F48055-66ED-9D4B-A371-638546090B19}">
            <xm:f>AND($E95=設定!$B$15,設定!$B$15&lt;&gt;"")</xm:f>
            <x14:dxf>
              <fill>
                <patternFill>
                  <bgColor rgb="FFD6D6F5"/>
                </patternFill>
              </fill>
            </x14:dxf>
          </x14:cfRule>
          <x14:cfRule type="expression" priority="549" id="{E680B393-5106-F043-89D7-37AAC23AB524}">
            <xm:f>AND($E95=設定!$B$14,設定!$B$14&lt;&gt;"")</xm:f>
            <x14:dxf>
              <fill>
                <patternFill>
                  <bgColor rgb="FFCCDDFF"/>
                </patternFill>
              </fill>
            </x14:dxf>
          </x14:cfRule>
          <x14:cfRule type="expression" priority="550" id="{498F16D6-9F61-8946-A517-B91295E438EF}">
            <xm:f>AND($E95=設定!$B$13,設定!$B$13&lt;&gt;"")</xm:f>
            <x14:dxf>
              <fill>
                <patternFill>
                  <bgColor rgb="FFCCEEFF"/>
                </patternFill>
              </fill>
            </x14:dxf>
          </x14:cfRule>
          <x14:cfRule type="expression" priority="551" id="{4160D231-6EB0-3E43-A7FB-8DBF6E9839B9}">
            <xm:f>AND($E95=設定!$B$12,設定!$B$12&lt;&gt;"")</xm:f>
            <x14:dxf>
              <fill>
                <patternFill>
                  <bgColor rgb="FFCFFCFC"/>
                </patternFill>
              </fill>
            </x14:dxf>
          </x14:cfRule>
          <x14:cfRule type="expression" priority="552" id="{7320B729-779C-C945-841F-D3289DE87BA7}">
            <xm:f>AND($E95=設定!$B$11,設定!$B$11&lt;&gt;"")</xm:f>
            <x14:dxf>
              <fill>
                <patternFill>
                  <bgColor rgb="FFCCFFDD"/>
                </patternFill>
              </fill>
            </x14:dxf>
          </x14:cfRule>
          <x14:cfRule type="expression" priority="553" id="{51A94515-11C6-1740-9BF8-EF7660478C0D}">
            <xm:f>AND($E95=設定!$B$10,設定!$B$10&lt;&gt;"")</xm:f>
            <x14:dxf>
              <fill>
                <patternFill>
                  <bgColor rgb="FFDDFFCC"/>
                </patternFill>
              </fill>
            </x14:dxf>
          </x14:cfRule>
          <xm:sqref>D95:E95</xm:sqref>
        </x14:conditionalFormatting>
        <x14:conditionalFormatting xmlns:xm="http://schemas.microsoft.com/office/excel/2006/main">
          <x14:cfRule type="expression" priority="1595" id="{CC370695-FA7F-4AD5-BB70-63977475751A}">
            <xm:f>AND($E124=設定!$B$15,設定!$B$15&lt;&gt;"")</xm:f>
            <x14:dxf>
              <fill>
                <patternFill>
                  <bgColor rgb="FFD6D6F5"/>
                </patternFill>
              </fill>
            </x14:dxf>
          </x14:cfRule>
          <x14:cfRule type="expression" priority="1599" id="{CB9369DA-56B9-4A3C-AA92-292CC6CB8420}">
            <xm:f>AND($E124=設定!$B$11,設定!$B$11&lt;&gt;"")</xm:f>
            <x14:dxf>
              <fill>
                <patternFill>
                  <bgColor rgb="FFCCFFDD"/>
                </patternFill>
              </fill>
            </x14:dxf>
          </x14:cfRule>
          <x14:cfRule type="expression" priority="1598" id="{57E9D8B2-037E-47DE-AAFC-9AC0BE58E867}">
            <xm:f>AND($E124=設定!$B$12,設定!$B$12&lt;&gt;"")</xm:f>
            <x14:dxf>
              <fill>
                <patternFill>
                  <bgColor rgb="FFCFFCFC"/>
                </patternFill>
              </fill>
            </x14:dxf>
          </x14:cfRule>
          <x14:cfRule type="expression" priority="1597" id="{8C75FBB6-03A6-4D2C-9208-EAD46BDBF5D1}">
            <xm:f>AND($E124=設定!$B$13,設定!$B$13&lt;&gt;"")</xm:f>
            <x14:dxf>
              <fill>
                <patternFill>
                  <bgColor rgb="FFCCEEFF"/>
                </patternFill>
              </fill>
            </x14:dxf>
          </x14:cfRule>
          <x14:cfRule type="expression" priority="1593" id="{5A83B4C7-79C6-4669-955B-7C39F47ED20C}">
            <xm:f>AND($E124=設定!$B$17,設定!$B$17&lt;&gt;"")</xm:f>
            <x14:dxf>
              <fill>
                <patternFill>
                  <bgColor rgb="FFFFCCFF"/>
                </patternFill>
              </fill>
            </x14:dxf>
          </x14:cfRule>
          <x14:cfRule type="expression" priority="1600" id="{75FB5379-3E5E-4245-BB0F-614B7C380DCC}">
            <xm:f>AND($E124=設定!$B$10,設定!$B$10&lt;&gt;"")</xm:f>
            <x14:dxf>
              <fill>
                <patternFill>
                  <bgColor rgb="FFDDFFCC"/>
                </patternFill>
              </fill>
            </x14:dxf>
          </x14:cfRule>
          <x14:cfRule type="expression" priority="1596" id="{936F1CDE-DB12-4B09-8C69-70046187DF62}">
            <xm:f>AND($E124=設定!$B$14,設定!$B$14&lt;&gt;"")</xm:f>
            <x14:dxf>
              <fill>
                <patternFill>
                  <bgColor rgb="FFCCDDFF"/>
                </patternFill>
              </fill>
            </x14:dxf>
          </x14:cfRule>
          <x14:cfRule type="expression" priority="1602" id="{97A0AE58-B42B-4794-AD68-E1D47BFCD4E6}">
            <xm:f>AND($E124=設定!$B$8,設定!$B$8&lt;&gt;"")</xm:f>
            <x14:dxf>
              <fill>
                <patternFill>
                  <bgColor rgb="FFFFFFCC"/>
                </patternFill>
              </fill>
            </x14:dxf>
          </x14:cfRule>
          <x14:cfRule type="expression" priority="1603" id="{CB7B218A-7AF0-42A6-AF50-591100C9C941}">
            <xm:f>AND($E124=設定!$B$7,設定!$B$7&lt;&gt;"")</xm:f>
            <x14:dxf>
              <fill>
                <patternFill>
                  <bgColor rgb="FFFFEECC"/>
                </patternFill>
              </fill>
            </x14:dxf>
          </x14:cfRule>
          <x14:cfRule type="expression" priority="1604" id="{FA3C1DCD-8AFA-428A-9F9E-26D641223D28}">
            <xm:f>AND($E124=設定!$B$6,設定!$B$6&lt;&gt;"")</xm:f>
            <x14:dxf>
              <fill>
                <patternFill>
                  <bgColor rgb="FFF1E5DB"/>
                </patternFill>
              </fill>
            </x14:dxf>
          </x14:cfRule>
          <x14:cfRule type="expression" priority="1605" id="{13BC4FEC-9904-4C55-BEDE-55C4E0BD2B2A}">
            <xm:f>AND($E124=設定!$B$5,設定!$B$5&lt;&gt;"")</xm:f>
            <x14:dxf>
              <fill>
                <patternFill>
                  <bgColor rgb="FFFFCCCC"/>
                </patternFill>
              </fill>
            </x14:dxf>
          </x14:cfRule>
          <x14:cfRule type="expression" priority="1594" id="{47633831-D6BB-49B7-8900-B382230CE551}">
            <xm:f>AND($E124=設定!$B$16,設定!$B$16&lt;&gt;"")</xm:f>
            <x14:dxf>
              <fill>
                <patternFill>
                  <bgColor rgb="FFEECCFF"/>
                </patternFill>
              </fill>
            </x14:dxf>
          </x14:cfRule>
          <x14:cfRule type="expression" priority="1601" id="{589ACE28-2C80-42E8-9ECC-7B9CC30FDEB4}">
            <xm:f>AND($E124=設定!$B$9,設定!$B$9&lt;&gt;"")</xm:f>
            <x14:dxf>
              <fill>
                <patternFill>
                  <bgColor rgb="FFEEFFCC"/>
                </patternFill>
              </fill>
            </x14:dxf>
          </x14:cfRule>
          <xm:sqref>D124:E125</xm:sqref>
        </x14:conditionalFormatting>
        <x14:conditionalFormatting xmlns:xm="http://schemas.microsoft.com/office/excel/2006/main">
          <x14:cfRule type="expression" priority="593" id="{35285E0F-8B74-4B6F-A360-71A089571470}">
            <xm:f>D$16&gt;設定!$U$5</xm:f>
            <x14:dxf>
              <numFmt numFmtId="183" formatCode=";;;"/>
            </x14:dxf>
          </x14:cfRule>
          <xm:sqref>D20:BM35</xm:sqref>
        </x14:conditionalFormatting>
        <x14:conditionalFormatting xmlns:xm="http://schemas.microsoft.com/office/excel/2006/main">
          <x14:cfRule type="expression" priority="1569" id="{67488941-A356-42E4-8A38-E878850FA182}">
            <xm:f>AND($G37=設定!$B$5,設定!$B$5&lt;&gt;"")</xm:f>
            <x14:dxf>
              <fill>
                <patternFill>
                  <bgColor rgb="FFFFCCCC"/>
                </patternFill>
              </fill>
            </x14:dxf>
          </x14:cfRule>
          <x14:cfRule type="expression" priority="1565" id="{76C7DC12-5B00-48BF-AE28-AB4FE09510B1}">
            <xm:f>AND($G37=設定!$B$9,設定!$B$9&lt;&gt;"")</xm:f>
            <x14:dxf>
              <fill>
                <patternFill>
                  <bgColor rgb="FFEEFFCC"/>
                </patternFill>
              </fill>
            </x14:dxf>
          </x14:cfRule>
          <x14:cfRule type="expression" priority="1560" id="{FA164FAC-517D-4FE1-A7DD-689FD5EF1320}">
            <xm:f>AND($G37=設定!$B$14,設定!$B$14&lt;&gt;"")</xm:f>
            <x14:dxf>
              <fill>
                <patternFill>
                  <bgColor rgb="FFCCDDFF"/>
                </patternFill>
              </fill>
            </x14:dxf>
          </x14:cfRule>
          <x14:cfRule type="expression" priority="1559" id="{97AFFC33-0D5C-4718-B15D-896CF2EF0849}">
            <xm:f>AND($G37=設定!$B$15,設定!$B$15&lt;&gt;"")</xm:f>
            <x14:dxf>
              <fill>
                <patternFill>
                  <bgColor rgb="FFD6D6F5"/>
                </patternFill>
              </fill>
            </x14:dxf>
          </x14:cfRule>
          <x14:cfRule type="expression" priority="1568" id="{57D46D3A-E0F1-4EA8-B9CA-3CA5B7413014}">
            <xm:f>AND($G37=設定!$B$6,設定!$B$6&lt;&gt;"")</xm:f>
            <x14:dxf>
              <fill>
                <patternFill>
                  <bgColor rgb="FFF1E5DB"/>
                </patternFill>
              </fill>
            </x14:dxf>
          </x14:cfRule>
          <x14:cfRule type="expression" priority="1567" id="{F2D91AE1-2E77-4762-B267-8778CD7D4320}">
            <xm:f>AND($G37=設定!$B$7,設定!$B$7&lt;&gt;"")</xm:f>
            <x14:dxf>
              <fill>
                <patternFill>
                  <bgColor rgb="FFFFEECC"/>
                </patternFill>
              </fill>
            </x14:dxf>
          </x14:cfRule>
          <x14:cfRule type="expression" priority="1566" id="{CD78E12F-80E5-480A-917E-FD44F149360B}">
            <xm:f>AND($G37=設定!$B$8,設定!$B$8&lt;&gt;"")</xm:f>
            <x14:dxf>
              <fill>
                <patternFill>
                  <bgColor rgb="FFFFFFCC"/>
                </patternFill>
              </fill>
            </x14:dxf>
          </x14:cfRule>
          <x14:cfRule type="expression" priority="1562" id="{9BEE0E11-7D9A-4BFC-8329-0115888F5185}">
            <xm:f>AND($G37=設定!$B$12,設定!$B$12&lt;&gt;"")</xm:f>
            <x14:dxf>
              <fill>
                <patternFill>
                  <bgColor rgb="FFCFFCFC"/>
                </patternFill>
              </fill>
            </x14:dxf>
          </x14:cfRule>
          <x14:cfRule type="expression" priority="1561" id="{DB8371C2-86C1-4AD4-A790-89FC8D829DA6}">
            <xm:f>AND($G37=設定!$B$13,設定!$B$13&lt;&gt;"")</xm:f>
            <x14:dxf>
              <fill>
                <patternFill>
                  <bgColor rgb="FFCCEEFF"/>
                </patternFill>
              </fill>
            </x14:dxf>
          </x14:cfRule>
          <x14:cfRule type="expression" priority="1564" id="{C2211131-C244-4684-9384-CC1A59C38F10}">
            <xm:f>AND($G37=設定!$B$10,設定!$B$10&lt;&gt;"")</xm:f>
            <x14:dxf>
              <fill>
                <patternFill>
                  <bgColor rgb="FFDDFFCC"/>
                </patternFill>
              </fill>
            </x14:dxf>
          </x14:cfRule>
          <x14:cfRule type="expression" priority="1563" id="{F15BB7E1-72FF-4DD9-BCE1-8F2707D35A47}">
            <xm:f>AND($G37=設定!$B$11,設定!$B$11&lt;&gt;"")</xm:f>
            <x14:dxf>
              <fill>
                <patternFill>
                  <bgColor rgb="FFCCFFDD"/>
                </patternFill>
              </fill>
            </x14:dxf>
          </x14:cfRule>
          <x14:cfRule type="expression" priority="1558" id="{FE9C515E-28A8-46EE-A20C-B589B6350800}">
            <xm:f>AND($G37=設定!$B$16,設定!$B$16&lt;&gt;"")</xm:f>
            <x14:dxf>
              <fill>
                <patternFill>
                  <bgColor rgb="FFEECCFF"/>
                </patternFill>
              </fill>
            </x14:dxf>
          </x14:cfRule>
          <x14:cfRule type="expression" priority="1557" id="{3371AF27-8D6A-443C-A2A0-31F3E879B72C}">
            <xm:f>AND($G37=設定!$B$17,設定!$B$17&lt;&gt;"")</xm:f>
            <x14:dxf>
              <fill>
                <patternFill>
                  <bgColor rgb="FFFFCCFF"/>
                </patternFill>
              </fill>
            </x14:dxf>
          </x14:cfRule>
          <xm:sqref>F37:G94 F96:G125</xm:sqref>
        </x14:conditionalFormatting>
        <x14:conditionalFormatting xmlns:xm="http://schemas.microsoft.com/office/excel/2006/main">
          <x14:cfRule type="expression" priority="527" id="{72E8A08A-F506-1941-9E94-B236966ACF28}">
            <xm:f>AND($G37=設定!$B$18,設定!$B$18&lt;&gt;"")</xm:f>
            <x14:dxf>
              <fill>
                <patternFill>
                  <bgColor rgb="FFF7D4EB"/>
                </patternFill>
              </fill>
            </x14:dxf>
          </x14:cfRule>
          <x14:cfRule type="expression" priority="526" id="{76130D9F-3BCD-AE46-8233-D400B7EC9F1B}">
            <xm:f>AND($G37=設定!$B$19,設定!$B$19&lt;&gt;"")</xm:f>
            <x14:dxf>
              <fill>
                <patternFill>
                  <bgColor rgb="FFFFCCDD"/>
                </patternFill>
              </fill>
            </x14:dxf>
          </x14:cfRule>
          <xm:sqref>F37:G125</xm:sqref>
        </x14:conditionalFormatting>
        <x14:conditionalFormatting xmlns:xm="http://schemas.microsoft.com/office/excel/2006/main">
          <x14:cfRule type="expression" priority="528" id="{CCD3887A-D6A7-D645-8397-8C87E4199889}">
            <xm:f>AND($G95=設定!$B$17,設定!$B$17&lt;&gt;"")</xm:f>
            <x14:dxf>
              <fill>
                <patternFill>
                  <bgColor rgb="FFFFCCFF"/>
                </patternFill>
              </fill>
            </x14:dxf>
          </x14:cfRule>
          <x14:cfRule type="expression" priority="535" id="{08543C5C-AD0E-2C4A-81CE-58744901CE28}">
            <xm:f>AND($G95=設定!$B$10,設定!$B$10&lt;&gt;"")</xm:f>
            <x14:dxf>
              <fill>
                <patternFill>
                  <bgColor rgb="FFDDFFCC"/>
                </patternFill>
              </fill>
            </x14:dxf>
          </x14:cfRule>
          <x14:cfRule type="expression" priority="540" id="{CBDC6D36-F497-1548-BD94-69C32FE59143}">
            <xm:f>AND($G95=設定!$B$5,設定!$B$5&lt;&gt;"")</xm:f>
            <x14:dxf>
              <fill>
                <patternFill>
                  <bgColor rgb="FFFFCCCC"/>
                </patternFill>
              </fill>
            </x14:dxf>
          </x14:cfRule>
          <x14:cfRule type="expression" priority="539" id="{71B83F1E-237C-DD45-AA38-34C446232DCB}">
            <xm:f>AND($G95=設定!$B$6,設定!$B$6&lt;&gt;"")</xm:f>
            <x14:dxf>
              <fill>
                <patternFill>
                  <bgColor rgb="FFF1E5DB"/>
                </patternFill>
              </fill>
            </x14:dxf>
          </x14:cfRule>
          <x14:cfRule type="expression" priority="538" id="{F1BB2BFF-8301-8D45-89B2-56134DF7136F}">
            <xm:f>AND($G95=設定!$B$7,設定!$B$7&lt;&gt;"")</xm:f>
            <x14:dxf>
              <fill>
                <patternFill>
                  <bgColor rgb="FFFFEECC"/>
                </patternFill>
              </fill>
            </x14:dxf>
          </x14:cfRule>
          <x14:cfRule type="expression" priority="529" id="{EB6E4B02-9213-8145-93A8-B56AE6315993}">
            <xm:f>AND($G95=設定!$B$16,設定!$B$16&lt;&gt;"")</xm:f>
            <x14:dxf>
              <fill>
                <patternFill>
                  <bgColor rgb="FFEECCFF"/>
                </patternFill>
              </fill>
            </x14:dxf>
          </x14:cfRule>
          <x14:cfRule type="expression" priority="530" id="{3055F434-4E82-834F-88BD-77FE7F99CB0B}">
            <xm:f>AND($G95=設定!$B$15,設定!$B$15&lt;&gt;"")</xm:f>
            <x14:dxf>
              <fill>
                <patternFill>
                  <bgColor rgb="FFD6D6F5"/>
                </patternFill>
              </fill>
            </x14:dxf>
          </x14:cfRule>
          <x14:cfRule type="expression" priority="531" id="{99EE35FB-0F42-C743-A88F-55228DDCF5FA}">
            <xm:f>AND($G95=設定!$B$14,設定!$B$14&lt;&gt;"")</xm:f>
            <x14:dxf>
              <fill>
                <patternFill>
                  <bgColor rgb="FFCCDDFF"/>
                </patternFill>
              </fill>
            </x14:dxf>
          </x14:cfRule>
          <x14:cfRule type="expression" priority="532" id="{CF4A67E9-632B-CA49-B387-BBE8EF80CBF7}">
            <xm:f>AND($G95=設定!$B$13,設定!$B$13&lt;&gt;"")</xm:f>
            <x14:dxf>
              <fill>
                <patternFill>
                  <bgColor rgb="FFCCEEFF"/>
                </patternFill>
              </fill>
            </x14:dxf>
          </x14:cfRule>
          <x14:cfRule type="expression" priority="533" id="{EBD18B42-692C-7D46-92E3-D7D2DB606523}">
            <xm:f>AND($G95=設定!$B$12,設定!$B$12&lt;&gt;"")</xm:f>
            <x14:dxf>
              <fill>
                <patternFill>
                  <bgColor rgb="FFCFFCFC"/>
                </patternFill>
              </fill>
            </x14:dxf>
          </x14:cfRule>
          <x14:cfRule type="expression" priority="534" id="{9DA9A641-E54D-614C-BD4D-DE9223114097}">
            <xm:f>AND($G95=設定!$B$11,設定!$B$11&lt;&gt;"")</xm:f>
            <x14:dxf>
              <fill>
                <patternFill>
                  <bgColor rgb="FFCCFFDD"/>
                </patternFill>
              </fill>
            </x14:dxf>
          </x14:cfRule>
          <x14:cfRule type="expression" priority="537" id="{3C24B0C4-09F1-EE49-AA3E-AE2610124A13}">
            <xm:f>AND($G95=設定!$B$8,設定!$B$8&lt;&gt;"")</xm:f>
            <x14:dxf>
              <fill>
                <patternFill>
                  <bgColor rgb="FFFFFFCC"/>
                </patternFill>
              </fill>
            </x14:dxf>
          </x14:cfRule>
          <x14:cfRule type="expression" priority="536" id="{52C6E8F8-5BC6-9D48-AAAF-356652D205BC}">
            <xm:f>AND($G95=設定!$B$9,設定!$B$9&lt;&gt;"")</xm:f>
            <x14:dxf>
              <fill>
                <patternFill>
                  <bgColor rgb="FFEEFFCC"/>
                </patternFill>
              </fill>
            </x14:dxf>
          </x14:cfRule>
          <xm:sqref>F95:G95</xm:sqref>
        </x14:conditionalFormatting>
        <x14:conditionalFormatting xmlns:xm="http://schemas.microsoft.com/office/excel/2006/main">
          <x14:cfRule type="expression" priority="4873" id="{A87444A7-AD67-4BCD-A33D-508EA26EF72A}">
            <xm:f>AND($I83=設定!$B$7,設定!$B$7&lt;&gt;"")</xm:f>
            <x14:dxf>
              <fill>
                <patternFill>
                  <bgColor rgb="FFFFEECC"/>
                </patternFill>
              </fill>
            </x14:dxf>
          </x14:cfRule>
          <x14:cfRule type="expression" priority="4872" id="{31B601B2-E3CC-4F39-B120-1E9E53558258}">
            <xm:f>AND($I83=設定!$B$8,設定!$B$8&lt;&gt;"")</xm:f>
            <x14:dxf>
              <fill>
                <patternFill>
                  <bgColor rgb="FFFFFFCC"/>
                </patternFill>
              </fill>
            </x14:dxf>
          </x14:cfRule>
          <x14:cfRule type="expression" priority="4871" id="{A4AE156C-1A9B-46E1-A484-E0C9AD864C4F}">
            <xm:f>AND($I83=設定!$B$9,設定!$B$9&lt;&gt;"")</xm:f>
            <x14:dxf>
              <fill>
                <patternFill>
                  <bgColor rgb="FFEEFFCC"/>
                </patternFill>
              </fill>
            </x14:dxf>
          </x14:cfRule>
          <x14:cfRule type="expression" priority="4870" id="{5ABA63BC-16F5-4641-80E9-720109496AC5}">
            <xm:f>AND($I83=設定!$B$10,設定!$B$10&lt;&gt;"")</xm:f>
            <x14:dxf>
              <fill>
                <patternFill>
                  <bgColor rgb="FFDDFFCC"/>
                </patternFill>
              </fill>
            </x14:dxf>
          </x14:cfRule>
          <x14:cfRule type="expression" priority="4869" id="{410D165A-25AB-4903-95F1-8617640EAB63}">
            <xm:f>AND($I83=設定!$B$11,設定!$B$11&lt;&gt;"")</xm:f>
            <x14:dxf>
              <fill>
                <patternFill>
                  <bgColor rgb="FFCCFFDD"/>
                </patternFill>
              </fill>
            </x14:dxf>
          </x14:cfRule>
          <x14:cfRule type="expression" priority="4868" id="{9B9B0F88-0A5B-4F0B-9995-96B153990312}">
            <xm:f>AND($I83=設定!$B$12,設定!$B$12&lt;&gt;"")</xm:f>
            <x14:dxf>
              <fill>
                <patternFill>
                  <bgColor rgb="FFCFFCFC"/>
                </patternFill>
              </fill>
            </x14:dxf>
          </x14:cfRule>
          <x14:cfRule type="expression" priority="4867" id="{FF496B58-D699-4A9A-A252-53B0C1901A55}">
            <xm:f>AND($I83=設定!$B$13,設定!$B$13&lt;&gt;"")</xm:f>
            <x14:dxf>
              <fill>
                <patternFill>
                  <bgColor rgb="FFCCEEFF"/>
                </patternFill>
              </fill>
            </x14:dxf>
          </x14:cfRule>
          <x14:cfRule type="expression" priority="4866" id="{3B63D510-4CFB-499A-9AA8-B6DFEAECB9C7}">
            <xm:f>AND($I83=設定!$B$14,設定!$B$14&lt;&gt;"")</xm:f>
            <x14:dxf>
              <fill>
                <patternFill>
                  <bgColor rgb="FFCCDDFF"/>
                </patternFill>
              </fill>
            </x14:dxf>
          </x14:cfRule>
          <x14:cfRule type="expression" priority="4865" id="{67C86F04-2E03-4EB3-8715-A6FBD345F2D6}">
            <xm:f>AND($I83=設定!$B$15,設定!$B$15&lt;&gt;"")</xm:f>
            <x14:dxf>
              <fill>
                <patternFill>
                  <bgColor rgb="FFD6D6F5"/>
                </patternFill>
              </fill>
            </x14:dxf>
          </x14:cfRule>
          <x14:cfRule type="expression" priority="4864" id="{AE3EF09F-63A6-4A62-8D9C-A3B33F47E7B4}">
            <xm:f>AND($I83=設定!$B$16,設定!$B$16&lt;&gt;"")</xm:f>
            <x14:dxf>
              <fill>
                <patternFill>
                  <bgColor rgb="FFEECCFF"/>
                </patternFill>
              </fill>
            </x14:dxf>
          </x14:cfRule>
          <x14:cfRule type="expression" priority="4863" id="{F2C56B53-0E1B-4A82-91F0-0CBFED459565}">
            <xm:f>AND($I83=設定!$B$17,設定!$B$17&lt;&gt;"")</xm:f>
            <x14:dxf>
              <fill>
                <patternFill>
                  <bgColor rgb="FFFFCCFF"/>
                </patternFill>
              </fill>
            </x14:dxf>
          </x14:cfRule>
          <x14:cfRule type="expression" priority="4862" id="{CE4A3EE1-F767-4845-A8ED-39EFD501B1B9}">
            <xm:f>AND($I83=設定!$B$18,設定!$B$18&lt;&gt;"")</xm:f>
            <x14:dxf>
              <fill>
                <patternFill>
                  <bgColor rgb="FFF7D4EB"/>
                </patternFill>
              </fill>
            </x14:dxf>
          </x14:cfRule>
          <x14:cfRule type="expression" priority="4861" id="{383F8710-8782-421B-BF74-8E3CAC9AAC42}">
            <xm:f>AND($I83=設定!$B$19,設定!$B$19&lt;&gt;"")</xm:f>
            <x14:dxf>
              <fill>
                <patternFill>
                  <bgColor rgb="FFFFCCDD"/>
                </patternFill>
              </fill>
            </x14:dxf>
          </x14:cfRule>
          <x14:cfRule type="expression" priority="4874" id="{7084F9CF-2FE1-4B9B-B23C-E2F914E68600}">
            <xm:f>AND($I83=設定!$B$6,設定!$B$6&lt;&gt;"")</xm:f>
            <x14:dxf>
              <fill>
                <patternFill>
                  <bgColor rgb="FFF1E5DB"/>
                </patternFill>
              </fill>
            </x14:dxf>
          </x14:cfRule>
          <x14:cfRule type="expression" priority="4875" id="{01674C7B-82A1-4200-81B4-115F262D3449}">
            <xm:f>AND($I83=設定!$B$5,設定!$B$5&lt;&gt;"")</xm:f>
            <x14:dxf>
              <fill>
                <patternFill>
                  <bgColor rgb="FFFFCCCC"/>
                </patternFill>
              </fill>
            </x14:dxf>
          </x14:cfRule>
          <xm:sqref>H82:H84</xm:sqref>
        </x14:conditionalFormatting>
        <x14:conditionalFormatting xmlns:xm="http://schemas.microsoft.com/office/excel/2006/main">
          <x14:cfRule type="expression" priority="1532" id="{A4AE156C-1A9B-46E1-A484-E0C9AD864C4F}">
            <xm:f>AND($I37=設定!$B$9,設定!$B$9&lt;&gt;"")</xm:f>
            <x14:dxf>
              <fill>
                <patternFill>
                  <bgColor rgb="FFEEFFCC"/>
                </patternFill>
              </fill>
            </x14:dxf>
          </x14:cfRule>
          <x14:cfRule type="expression" priority="1530" id="{410D165A-25AB-4903-95F1-8617640EAB63}">
            <xm:f>AND($I37=設定!$B$11,設定!$B$11&lt;&gt;"")</xm:f>
            <x14:dxf>
              <fill>
                <patternFill>
                  <bgColor rgb="FFCCFFDD"/>
                </patternFill>
              </fill>
            </x14:dxf>
          </x14:cfRule>
          <x14:cfRule type="expression" priority="1524" id="{F2C56B53-0E1B-4A82-91F0-0CBFED459565}">
            <xm:f>AND($I37=設定!$B$17,設定!$B$17&lt;&gt;"")</xm:f>
            <x14:dxf>
              <fill>
                <patternFill>
                  <bgColor rgb="FFFFCCFF"/>
                </patternFill>
              </fill>
            </x14:dxf>
          </x14:cfRule>
          <x14:cfRule type="expression" priority="1536" id="{01674C7B-82A1-4200-81B4-115F262D3449}">
            <xm:f>AND($I37=設定!$B$5,設定!$B$5&lt;&gt;"")</xm:f>
            <x14:dxf>
              <fill>
                <patternFill>
                  <bgColor rgb="FFFFCCCC"/>
                </patternFill>
              </fill>
            </x14:dxf>
          </x14:cfRule>
          <x14:cfRule type="expression" priority="1535" id="{7084F9CF-2FE1-4B9B-B23C-E2F914E68600}">
            <xm:f>AND($I37=設定!$B$6,設定!$B$6&lt;&gt;"")</xm:f>
            <x14:dxf>
              <fill>
                <patternFill>
                  <bgColor rgb="FFF1E5DB"/>
                </patternFill>
              </fill>
            </x14:dxf>
          </x14:cfRule>
          <x14:cfRule type="expression" priority="1534" id="{A87444A7-AD67-4BCD-A33D-508EA26EF72A}">
            <xm:f>AND($I37=設定!$B$7,設定!$B$7&lt;&gt;"")</xm:f>
            <x14:dxf>
              <fill>
                <patternFill>
                  <bgColor rgb="FFFFEECC"/>
                </patternFill>
              </fill>
            </x14:dxf>
          </x14:cfRule>
          <x14:cfRule type="expression" priority="1533" id="{31B601B2-E3CC-4F39-B120-1E9E53558258}">
            <xm:f>AND($I37=設定!$B$8,設定!$B$8&lt;&gt;"")</xm:f>
            <x14:dxf>
              <fill>
                <patternFill>
                  <bgColor rgb="FFFFFFCC"/>
                </patternFill>
              </fill>
            </x14:dxf>
          </x14:cfRule>
          <x14:cfRule type="expression" priority="1525" id="{AE3EF09F-63A6-4A62-8D9C-A3B33F47E7B4}">
            <xm:f>AND($I37=設定!$B$16,設定!$B$16&lt;&gt;"")</xm:f>
            <x14:dxf>
              <fill>
                <patternFill>
                  <bgColor rgb="FFEECCFF"/>
                </patternFill>
              </fill>
            </x14:dxf>
          </x14:cfRule>
          <x14:cfRule type="expression" priority="1531" id="{5ABA63BC-16F5-4641-80E9-720109496AC5}">
            <xm:f>AND($I37=設定!$B$10,設定!$B$10&lt;&gt;"")</xm:f>
            <x14:dxf>
              <fill>
                <patternFill>
                  <bgColor rgb="FFDDFFCC"/>
                </patternFill>
              </fill>
            </x14:dxf>
          </x14:cfRule>
          <x14:cfRule type="expression" priority="1526" id="{67C86F04-2E03-4EB3-8715-A6FBD345F2D6}">
            <xm:f>AND($I37=設定!$B$15,設定!$B$15&lt;&gt;"")</xm:f>
            <x14:dxf>
              <fill>
                <patternFill>
                  <bgColor rgb="FFD6D6F5"/>
                </patternFill>
              </fill>
            </x14:dxf>
          </x14:cfRule>
          <x14:cfRule type="expression" priority="1529" id="{9B9B0F88-0A5B-4F0B-9995-96B153990312}">
            <xm:f>AND($I37=設定!$B$12,設定!$B$12&lt;&gt;"")</xm:f>
            <x14:dxf>
              <fill>
                <patternFill>
                  <bgColor rgb="FFCFFCFC"/>
                </patternFill>
              </fill>
            </x14:dxf>
          </x14:cfRule>
          <x14:cfRule type="expression" priority="1528" id="{FF496B58-D699-4A9A-A252-53B0C1901A55}">
            <xm:f>AND($I37=設定!$B$13,設定!$B$13&lt;&gt;"")</xm:f>
            <x14:dxf>
              <fill>
                <patternFill>
                  <bgColor rgb="FFCCEEFF"/>
                </patternFill>
              </fill>
            </x14:dxf>
          </x14:cfRule>
          <x14:cfRule type="expression" priority="1527" id="{3B63D510-4CFB-499A-9AA8-B6DFEAECB9C7}">
            <xm:f>AND($I37=設定!$B$14,設定!$B$14&lt;&gt;"")</xm:f>
            <x14:dxf>
              <fill>
                <patternFill>
                  <bgColor rgb="FFCCDDFF"/>
                </patternFill>
              </fill>
            </x14:dxf>
          </x14:cfRule>
          <xm:sqref>H37:I81 I82:I84 H85:I94 H96:I125</xm:sqref>
        </x14:conditionalFormatting>
        <x14:conditionalFormatting xmlns:xm="http://schemas.microsoft.com/office/excel/2006/main">
          <x14:cfRule type="expression" priority="1523" id="{CE4A3EE1-F767-4845-A8ED-39EFD501B1B9}">
            <xm:f>AND($I37=設定!$B$18,設定!$B$18&lt;&gt;"")</xm:f>
            <x14:dxf>
              <fill>
                <patternFill>
                  <bgColor rgb="FFF7D4EB"/>
                </patternFill>
              </fill>
            </x14:dxf>
          </x14:cfRule>
          <x14:cfRule type="expression" priority="1522" id="{383F8710-8782-421B-BF74-8E3CAC9AAC42}">
            <xm:f>AND($I37=設定!$B$19,設定!$B$19&lt;&gt;"")</xm:f>
            <x14:dxf>
              <fill>
                <patternFill>
                  <bgColor rgb="FFFFCCDD"/>
                </patternFill>
              </fill>
            </x14:dxf>
          </x14:cfRule>
          <xm:sqref>H37:I81 I82:I84</xm:sqref>
        </x14:conditionalFormatting>
        <x14:conditionalFormatting xmlns:xm="http://schemas.microsoft.com/office/excel/2006/main">
          <x14:cfRule type="expression" priority="508" id="{BE074CED-2177-3F4C-BE7A-4DCBB557DA9B}">
            <xm:f>AND($I85=設定!$B$19,設定!$B$19&lt;&gt;"")</xm:f>
            <x14:dxf>
              <fill>
                <patternFill>
                  <bgColor rgb="FFFFCCDD"/>
                </patternFill>
              </fill>
            </x14:dxf>
          </x14:cfRule>
          <x14:cfRule type="expression" priority="509" id="{FDE633DB-B987-E74B-9541-CFEBED2C49A6}">
            <xm:f>AND($I85=設定!$B$18,設定!$B$18&lt;&gt;"")</xm:f>
            <x14:dxf>
              <fill>
                <patternFill>
                  <bgColor rgb="FFF7D4EB"/>
                </patternFill>
              </fill>
            </x14:dxf>
          </x14:cfRule>
          <xm:sqref>H85:I125</xm:sqref>
        </x14:conditionalFormatting>
        <x14:conditionalFormatting xmlns:xm="http://schemas.microsoft.com/office/excel/2006/main">
          <x14:cfRule type="expression" priority="513" id="{3F25BFCE-309F-9640-AFF0-2B1D6CF0CBC3}">
            <xm:f>AND($I95=設定!$B$14,設定!$B$14&lt;&gt;"")</xm:f>
            <x14:dxf>
              <fill>
                <patternFill>
                  <bgColor rgb="FFCCDDFF"/>
                </patternFill>
              </fill>
            </x14:dxf>
          </x14:cfRule>
          <x14:cfRule type="expression" priority="512" id="{B34AE14E-E771-D449-98EE-E58FC578F839}">
            <xm:f>AND($I95=設定!$B$15,設定!$B$15&lt;&gt;"")</xm:f>
            <x14:dxf>
              <fill>
                <patternFill>
                  <bgColor rgb="FFD6D6F5"/>
                </patternFill>
              </fill>
            </x14:dxf>
          </x14:cfRule>
          <x14:cfRule type="expression" priority="515" id="{CC570652-6BB7-DB4D-92C5-D1FA620DA71E}">
            <xm:f>AND($I95=設定!$B$12,設定!$B$12&lt;&gt;"")</xm:f>
            <x14:dxf>
              <fill>
                <patternFill>
                  <bgColor rgb="FFCFFCFC"/>
                </patternFill>
              </fill>
            </x14:dxf>
          </x14:cfRule>
          <x14:cfRule type="expression" priority="516" id="{CCD01B0E-BC56-1B47-BF14-D17236BB7460}">
            <xm:f>AND($I95=設定!$B$11,設定!$B$11&lt;&gt;"")</xm:f>
            <x14:dxf>
              <fill>
                <patternFill>
                  <bgColor rgb="FFCCFFDD"/>
                </patternFill>
              </fill>
            </x14:dxf>
          </x14:cfRule>
          <x14:cfRule type="expression" priority="522" id="{77591D67-3824-6848-9456-D17199D8D6F9}">
            <xm:f>AND($I95=設定!$B$5,設定!$B$5&lt;&gt;"")</xm:f>
            <x14:dxf>
              <fill>
                <patternFill>
                  <bgColor rgb="FFFFCCCC"/>
                </patternFill>
              </fill>
            </x14:dxf>
          </x14:cfRule>
          <x14:cfRule type="expression" priority="521" id="{2CC0B6A3-A227-214B-9252-8F17CA35256F}">
            <xm:f>AND($I95=設定!$B$6,設定!$B$6&lt;&gt;"")</xm:f>
            <x14:dxf>
              <fill>
                <patternFill>
                  <bgColor rgb="FFF1E5DB"/>
                </patternFill>
              </fill>
            </x14:dxf>
          </x14:cfRule>
          <x14:cfRule type="expression" priority="520" id="{65B32A05-EFDE-874D-8042-C08DCDBAE690}">
            <xm:f>AND($I95=設定!$B$7,設定!$B$7&lt;&gt;"")</xm:f>
            <x14:dxf>
              <fill>
                <patternFill>
                  <bgColor rgb="FFFFEECC"/>
                </patternFill>
              </fill>
            </x14:dxf>
          </x14:cfRule>
          <x14:cfRule type="expression" priority="519" id="{0E50C631-0D0B-5045-8D6D-E23607DC7AB9}">
            <xm:f>AND($I95=設定!$B$8,設定!$B$8&lt;&gt;"")</xm:f>
            <x14:dxf>
              <fill>
                <patternFill>
                  <bgColor rgb="FFFFFFCC"/>
                </patternFill>
              </fill>
            </x14:dxf>
          </x14:cfRule>
          <x14:cfRule type="expression" priority="514" id="{AED46EA4-CE99-A847-AAEB-95192BFCBAC4}">
            <xm:f>AND($I95=設定!$B$13,設定!$B$13&lt;&gt;"")</xm:f>
            <x14:dxf>
              <fill>
                <patternFill>
                  <bgColor rgb="FFCCEEFF"/>
                </patternFill>
              </fill>
            </x14:dxf>
          </x14:cfRule>
          <x14:cfRule type="expression" priority="511" id="{F77ECA2C-9A34-0E44-B5E9-DDA67FAE3C4B}">
            <xm:f>AND($I95=設定!$B$16,設定!$B$16&lt;&gt;"")</xm:f>
            <x14:dxf>
              <fill>
                <patternFill>
                  <bgColor rgb="FFEECCFF"/>
                </patternFill>
              </fill>
            </x14:dxf>
          </x14:cfRule>
          <x14:cfRule type="expression" priority="510" id="{69B948B3-D363-8C4D-9430-57592A936002}">
            <xm:f>AND($I95=設定!$B$17,設定!$B$17&lt;&gt;"")</xm:f>
            <x14:dxf>
              <fill>
                <patternFill>
                  <bgColor rgb="FFFFCCFF"/>
                </patternFill>
              </fill>
            </x14:dxf>
          </x14:cfRule>
          <x14:cfRule type="expression" priority="518" id="{5E46E2B4-9FAA-2742-BCB8-55132FB5BC55}">
            <xm:f>AND($I95=設定!$B$9,設定!$B$9&lt;&gt;"")</xm:f>
            <x14:dxf>
              <fill>
                <patternFill>
                  <bgColor rgb="FFEEFFCC"/>
                </patternFill>
              </fill>
            </x14:dxf>
          </x14:cfRule>
          <x14:cfRule type="expression" priority="517" id="{5FC1C9CC-B868-BA48-8F27-A4708145382A}">
            <xm:f>AND($I95=設定!$B$10,設定!$B$10&lt;&gt;"")</xm:f>
            <x14:dxf>
              <fill>
                <patternFill>
                  <bgColor rgb="FFDDFFCC"/>
                </patternFill>
              </fill>
            </x14:dxf>
          </x14:cfRule>
          <xm:sqref>H95:I95</xm:sqref>
        </x14:conditionalFormatting>
        <x14:conditionalFormatting xmlns:xm="http://schemas.microsoft.com/office/excel/2006/main">
          <x14:cfRule type="expression" priority="1499" id="{ED183642-E70F-4D8E-B7B9-BC4149D29330}">
            <xm:f>AND($K37=設定!$B$9,設定!$B$9&lt;&gt;"")</xm:f>
            <x14:dxf>
              <fill>
                <patternFill>
                  <bgColor rgb="FFEEFFCC"/>
                </patternFill>
              </fill>
            </x14:dxf>
          </x14:cfRule>
          <x14:cfRule type="expression" priority="1500" id="{60C100C9-664F-446E-BFE2-C0DBE6D1D2AC}">
            <xm:f>AND($K37=設定!$B$8,設定!$B$8&lt;&gt;"")</xm:f>
            <x14:dxf>
              <fill>
                <patternFill>
                  <bgColor rgb="FFFFFFCC"/>
                </patternFill>
              </fill>
            </x14:dxf>
          </x14:cfRule>
          <x14:cfRule type="expression" priority="1501" id="{20C874E5-7C63-417A-BFD9-4776D41FFCE4}">
            <xm:f>AND($K37=設定!$B$7,設定!$B$7&lt;&gt;"")</xm:f>
            <x14:dxf>
              <fill>
                <patternFill>
                  <bgColor rgb="FFFFEECC"/>
                </patternFill>
              </fill>
            </x14:dxf>
          </x14:cfRule>
          <x14:cfRule type="expression" priority="1502" id="{98108E34-C829-4E05-BB71-E2483785CDF6}">
            <xm:f>AND($K37=設定!$B$6,設定!$B$6&lt;&gt;"")</xm:f>
            <x14:dxf>
              <fill>
                <patternFill>
                  <bgColor rgb="FFF1E5DB"/>
                </patternFill>
              </fill>
            </x14:dxf>
          </x14:cfRule>
          <x14:cfRule type="expression" priority="1503" id="{825EDE98-F8DD-4480-A7CA-F4461D175A7F}">
            <xm:f>AND($K37=設定!$B$5,設定!$B$5&lt;&gt;"")</xm:f>
            <x14:dxf>
              <fill>
                <patternFill>
                  <bgColor rgb="FFFFCCCC"/>
                </patternFill>
              </fill>
            </x14:dxf>
          </x14:cfRule>
          <x14:cfRule type="expression" priority="1491" id="{999CFDE7-3315-40CD-AB7D-51EA8456ABDA}">
            <xm:f>AND($K37=設定!$B$17,設定!$B$17&lt;&gt;"")</xm:f>
            <x14:dxf>
              <fill>
                <patternFill>
                  <bgColor rgb="FFFFCCFF"/>
                </patternFill>
              </fill>
            </x14:dxf>
          </x14:cfRule>
          <x14:cfRule type="expression" priority="1497" id="{3CE23C23-0F2C-4DDA-83EB-7F8F289941C7}">
            <xm:f>AND($K37=設定!$B$11,設定!$B$11&lt;&gt;"")</xm:f>
            <x14:dxf>
              <fill>
                <patternFill>
                  <bgColor rgb="FFCCFFDD"/>
                </patternFill>
              </fill>
            </x14:dxf>
          </x14:cfRule>
          <x14:cfRule type="expression" priority="1498" id="{EB54C179-00B1-48BA-936F-AD090BB1E206}">
            <xm:f>AND($K37=設定!$B$10,設定!$B$10&lt;&gt;"")</xm:f>
            <x14:dxf>
              <fill>
                <patternFill>
                  <bgColor rgb="FFDDFFCC"/>
                </patternFill>
              </fill>
            </x14:dxf>
          </x14:cfRule>
          <x14:cfRule type="expression" priority="1496" id="{1C190ACF-3354-47EB-95AD-B6E9A93FA57A}">
            <xm:f>AND($K37=設定!$B$12,設定!$B$12&lt;&gt;"")</xm:f>
            <x14:dxf>
              <fill>
                <patternFill>
                  <bgColor rgb="FFCFFCFC"/>
                </patternFill>
              </fill>
            </x14:dxf>
          </x14:cfRule>
          <x14:cfRule type="expression" priority="1495" id="{8DD9BA1D-C750-4DF7-A823-E39CC96DF302}">
            <xm:f>AND($K37=設定!$B$13,設定!$B$13&lt;&gt;"")</xm:f>
            <x14:dxf>
              <fill>
                <patternFill>
                  <bgColor rgb="FFCCEEFF"/>
                </patternFill>
              </fill>
            </x14:dxf>
          </x14:cfRule>
          <x14:cfRule type="expression" priority="1492" id="{61795E31-0469-47E8-89F5-DF4C448E0075}">
            <xm:f>AND($K37=設定!$B$16,設定!$B$16&lt;&gt;"")</xm:f>
            <x14:dxf>
              <fill>
                <patternFill>
                  <bgColor rgb="FFEECCFF"/>
                </patternFill>
              </fill>
            </x14:dxf>
          </x14:cfRule>
          <x14:cfRule type="expression" priority="1493" id="{5827D23E-FE5E-44A2-8E1E-8C3D3E437263}">
            <xm:f>AND($K37=設定!$B$15,設定!$B$15&lt;&gt;"")</xm:f>
            <x14:dxf>
              <fill>
                <patternFill>
                  <bgColor rgb="FFD6D6F5"/>
                </patternFill>
              </fill>
            </x14:dxf>
          </x14:cfRule>
          <x14:cfRule type="expression" priority="1494" id="{62CCFF80-07DB-4DA1-ABAB-3F7C10FEECC1}">
            <xm:f>AND($K37=設定!$B$14,設定!$B$14&lt;&gt;"")</xm:f>
            <x14:dxf>
              <fill>
                <patternFill>
                  <bgColor rgb="FFCCDDFF"/>
                </patternFill>
              </fill>
            </x14:dxf>
          </x14:cfRule>
          <xm:sqref>J37:K94 J96:K125</xm:sqref>
        </x14:conditionalFormatting>
        <x14:conditionalFormatting xmlns:xm="http://schemas.microsoft.com/office/excel/2006/main">
          <x14:cfRule type="expression" priority="491" id="{55EAA84D-FAF8-3A4F-928F-E9C95ADE4DD7}">
            <xm:f>AND($K37=設定!$B$18,設定!$B$18&lt;&gt;"")</xm:f>
            <x14:dxf>
              <fill>
                <patternFill>
                  <bgColor rgb="FFF7D4EB"/>
                </patternFill>
              </fill>
            </x14:dxf>
          </x14:cfRule>
          <x14:cfRule type="expression" priority="490" id="{439821BF-07E4-4F4E-A0DF-5FD61EBEDF38}">
            <xm:f>AND($K37=設定!$B$19,設定!$B$19&lt;&gt;"")</xm:f>
            <x14:dxf>
              <fill>
                <patternFill>
                  <bgColor rgb="FFFFCCDD"/>
                </patternFill>
              </fill>
            </x14:dxf>
          </x14:cfRule>
          <xm:sqref>J37:K125</xm:sqref>
        </x14:conditionalFormatting>
        <x14:conditionalFormatting xmlns:xm="http://schemas.microsoft.com/office/excel/2006/main">
          <x14:cfRule type="expression" priority="497" id="{7627B655-FDA2-0742-BB9B-B3420CCD08E4}">
            <xm:f>AND($K95=設定!$B$12,設定!$B$12&lt;&gt;"")</xm:f>
            <x14:dxf>
              <fill>
                <patternFill>
                  <bgColor rgb="FFCFFCFC"/>
                </patternFill>
              </fill>
            </x14:dxf>
          </x14:cfRule>
          <x14:cfRule type="expression" priority="500" id="{13F59173-BD5B-CB4C-B36C-F6D86134A24C}">
            <xm:f>AND($K95=設定!$B$9,設定!$B$9&lt;&gt;"")</xm:f>
            <x14:dxf>
              <fill>
                <patternFill>
                  <bgColor rgb="FFEEFFCC"/>
                </patternFill>
              </fill>
            </x14:dxf>
          </x14:cfRule>
          <x14:cfRule type="expression" priority="501" id="{F26D2BF2-370B-6547-A509-04C489B8447B}">
            <xm:f>AND($K95=設定!$B$8,設定!$B$8&lt;&gt;"")</xm:f>
            <x14:dxf>
              <fill>
                <patternFill>
                  <bgColor rgb="FFFFFFCC"/>
                </patternFill>
              </fill>
            </x14:dxf>
          </x14:cfRule>
          <x14:cfRule type="expression" priority="502" id="{09B86EED-B450-7544-8514-0B6296ACC079}">
            <xm:f>AND($K95=設定!$B$7,設定!$B$7&lt;&gt;"")</xm:f>
            <x14:dxf>
              <fill>
                <patternFill>
                  <bgColor rgb="FFFFEECC"/>
                </patternFill>
              </fill>
            </x14:dxf>
          </x14:cfRule>
          <x14:cfRule type="expression" priority="503" id="{5245CD16-4BF0-6A4A-BD0C-2C62872B2B66}">
            <xm:f>AND($K95=設定!$B$6,設定!$B$6&lt;&gt;"")</xm:f>
            <x14:dxf>
              <fill>
                <patternFill>
                  <bgColor rgb="FFF1E5DB"/>
                </patternFill>
              </fill>
            </x14:dxf>
          </x14:cfRule>
          <x14:cfRule type="expression" priority="504" id="{516C6231-8559-204E-8FCD-B80B848A5A28}">
            <xm:f>AND($K95=設定!$B$5,設定!$B$5&lt;&gt;"")</xm:f>
            <x14:dxf>
              <fill>
                <patternFill>
                  <bgColor rgb="FFFFCCCC"/>
                </patternFill>
              </fill>
            </x14:dxf>
          </x14:cfRule>
          <x14:cfRule type="expression" priority="496" id="{F1E5066A-5CE4-C84B-9FCF-E469C126BA68}">
            <xm:f>AND($K95=設定!$B$13,設定!$B$13&lt;&gt;"")</xm:f>
            <x14:dxf>
              <fill>
                <patternFill>
                  <bgColor rgb="FFCCEEFF"/>
                </patternFill>
              </fill>
            </x14:dxf>
          </x14:cfRule>
          <x14:cfRule type="expression" priority="495" id="{200DF316-888C-724B-9012-ED59743FF14F}">
            <xm:f>AND($K95=設定!$B$14,設定!$B$14&lt;&gt;"")</xm:f>
            <x14:dxf>
              <fill>
                <patternFill>
                  <bgColor rgb="FFCCDDFF"/>
                </patternFill>
              </fill>
            </x14:dxf>
          </x14:cfRule>
          <x14:cfRule type="expression" priority="494" id="{11CD39E3-C7E5-354B-9BF2-4C4E17456E4B}">
            <xm:f>AND($K95=設定!$B$15,設定!$B$15&lt;&gt;"")</xm:f>
            <x14:dxf>
              <fill>
                <patternFill>
                  <bgColor rgb="FFD6D6F5"/>
                </patternFill>
              </fill>
            </x14:dxf>
          </x14:cfRule>
          <x14:cfRule type="expression" priority="493" id="{99D3F563-D1D2-6A45-BB2F-EE7D03BA10F8}">
            <xm:f>AND($K95=設定!$B$16,設定!$B$16&lt;&gt;"")</xm:f>
            <x14:dxf>
              <fill>
                <patternFill>
                  <bgColor rgb="FFEECCFF"/>
                </patternFill>
              </fill>
            </x14:dxf>
          </x14:cfRule>
          <x14:cfRule type="expression" priority="492" id="{7E6676D1-5262-3D48-BDD4-6DD00D73C987}">
            <xm:f>AND($K95=設定!$B$17,設定!$B$17&lt;&gt;"")</xm:f>
            <x14:dxf>
              <fill>
                <patternFill>
                  <bgColor rgb="FFFFCCFF"/>
                </patternFill>
              </fill>
            </x14:dxf>
          </x14:cfRule>
          <x14:cfRule type="expression" priority="499" id="{D951FC68-E2A1-154F-A3EC-FDD3AF3376E1}">
            <xm:f>AND($K95=設定!$B$10,設定!$B$10&lt;&gt;"")</xm:f>
            <x14:dxf>
              <fill>
                <patternFill>
                  <bgColor rgb="FFDDFFCC"/>
                </patternFill>
              </fill>
            </x14:dxf>
          </x14:cfRule>
          <x14:cfRule type="expression" priority="498" id="{A5D8679D-F4D7-494D-946D-ED422AD72A64}">
            <xm:f>AND($K95=設定!$B$11,設定!$B$11&lt;&gt;"")</xm:f>
            <x14:dxf>
              <fill>
                <patternFill>
                  <bgColor rgb="FFCCFFDD"/>
                </patternFill>
              </fill>
            </x14:dxf>
          </x14:cfRule>
          <xm:sqref>J95:K95</xm:sqref>
        </x14:conditionalFormatting>
        <x14:conditionalFormatting xmlns:xm="http://schemas.microsoft.com/office/excel/2006/main">
          <x14:cfRule type="expression" priority="1459" id="{23FFBF7F-847A-4B94-9048-A9EFA890B714}">
            <xm:f>AND($M37=設定!$B$16,設定!$B$16&lt;&gt;"")</xm:f>
            <x14:dxf>
              <fill>
                <patternFill>
                  <bgColor rgb="FFEECCFF"/>
                </patternFill>
              </fill>
            </x14:dxf>
          </x14:cfRule>
          <x14:cfRule type="expression" priority="1460" id="{95F644D1-BEBF-4B1B-9DEC-0D2E0A1CF82C}">
            <xm:f>AND($M37=設定!$B$15,設定!$B$15&lt;&gt;"")</xm:f>
            <x14:dxf>
              <fill>
                <patternFill>
                  <bgColor rgb="FFD6D6F5"/>
                </patternFill>
              </fill>
            </x14:dxf>
          </x14:cfRule>
          <x14:cfRule type="expression" priority="1461" id="{F4B18FD7-C33D-4719-8959-9E24DAAFBD81}">
            <xm:f>AND($M37=設定!$B$14,設定!$B$14&lt;&gt;"")</xm:f>
            <x14:dxf>
              <fill>
                <patternFill>
                  <bgColor rgb="FFCCDDFF"/>
                </patternFill>
              </fill>
            </x14:dxf>
          </x14:cfRule>
          <x14:cfRule type="expression" priority="1462" id="{23717504-9600-402B-87EE-1477F69726D1}">
            <xm:f>AND($M37=設定!$B$13,設定!$B$13&lt;&gt;"")</xm:f>
            <x14:dxf>
              <fill>
                <patternFill>
                  <bgColor rgb="FFCCEEFF"/>
                </patternFill>
              </fill>
            </x14:dxf>
          </x14:cfRule>
          <x14:cfRule type="expression" priority="1463" id="{4241236F-747F-4ABD-BB98-E0ACC4029DEC}">
            <xm:f>AND($M37=設定!$B$12,設定!$B$12&lt;&gt;"")</xm:f>
            <x14:dxf>
              <fill>
                <patternFill>
                  <bgColor rgb="FFCFFCFC"/>
                </patternFill>
              </fill>
            </x14:dxf>
          </x14:cfRule>
          <x14:cfRule type="expression" priority="1464" id="{C78D604D-8656-499A-B322-FBDDA3C37CF3}">
            <xm:f>AND($M37=設定!$B$11,設定!$B$11&lt;&gt;"")</xm:f>
            <x14:dxf>
              <fill>
                <patternFill>
                  <bgColor rgb="FFCCFFDD"/>
                </patternFill>
              </fill>
            </x14:dxf>
          </x14:cfRule>
          <x14:cfRule type="expression" priority="1465" id="{E248D957-F059-4E03-85AE-F53A3271C579}">
            <xm:f>AND($M37=設定!$B$10,設定!$B$10&lt;&gt;"")</xm:f>
            <x14:dxf>
              <fill>
                <patternFill>
                  <bgColor rgb="FFDDFFCC"/>
                </patternFill>
              </fill>
            </x14:dxf>
          </x14:cfRule>
          <x14:cfRule type="expression" priority="1466" id="{858ACC4C-E5DF-48DF-ADDA-DCB0956D4CD6}">
            <xm:f>AND($M37=設定!$B$9,設定!$B$9&lt;&gt;"")</xm:f>
            <x14:dxf>
              <fill>
                <patternFill>
                  <bgColor rgb="FFEEFFCC"/>
                </patternFill>
              </fill>
            </x14:dxf>
          </x14:cfRule>
          <x14:cfRule type="expression" priority="1467" id="{FF98B269-47EF-419E-8797-DE1C33B01DC2}">
            <xm:f>AND($M37=設定!$B$8,設定!$B$8&lt;&gt;"")</xm:f>
            <x14:dxf>
              <fill>
                <patternFill>
                  <bgColor rgb="FFFFFFCC"/>
                </patternFill>
              </fill>
            </x14:dxf>
          </x14:cfRule>
          <x14:cfRule type="expression" priority="1468" id="{BE14D955-88F4-4F83-A8F4-F607052437DF}">
            <xm:f>AND($M37=設定!$B$7,設定!$B$7&lt;&gt;"")</xm:f>
            <x14:dxf>
              <fill>
                <patternFill>
                  <bgColor rgb="FFFFEECC"/>
                </patternFill>
              </fill>
            </x14:dxf>
          </x14:cfRule>
          <x14:cfRule type="expression" priority="1469" id="{20CD8554-F1E8-4C68-A3BA-510258CD94E3}">
            <xm:f>AND($M37=設定!$B$6,設定!$B$6&lt;&gt;"")</xm:f>
            <x14:dxf>
              <fill>
                <patternFill>
                  <bgColor rgb="FFF1E5DB"/>
                </patternFill>
              </fill>
            </x14:dxf>
          </x14:cfRule>
          <x14:cfRule type="expression" priority="1470" id="{75D23420-EEB7-44CD-B503-D3626EFC5D68}">
            <xm:f>AND($M37=設定!$B$5,設定!$B$5&lt;&gt;"")</xm:f>
            <x14:dxf>
              <fill>
                <patternFill>
                  <bgColor rgb="FFFFCCCC"/>
                </patternFill>
              </fill>
            </x14:dxf>
          </x14:cfRule>
          <x14:cfRule type="expression" priority="1458" id="{4182F4D6-D18E-47E1-A90B-B0DA06C4778D}">
            <xm:f>AND($M37=設定!$B$17,設定!$B$17&lt;&gt;"")</xm:f>
            <x14:dxf>
              <fill>
                <patternFill>
                  <bgColor rgb="FFFFCCFF"/>
                </patternFill>
              </fill>
            </x14:dxf>
          </x14:cfRule>
          <xm:sqref>L37:M94 L96:M125</xm:sqref>
        </x14:conditionalFormatting>
        <x14:conditionalFormatting xmlns:xm="http://schemas.microsoft.com/office/excel/2006/main">
          <x14:cfRule type="expression" priority="472" id="{E12B7D16-CAB6-2A4B-8C62-D2999AEAE421}">
            <xm:f>AND($M37=設定!$B$19,設定!$B$19&lt;&gt;"")</xm:f>
            <x14:dxf>
              <fill>
                <patternFill>
                  <bgColor rgb="FFFFCCDD"/>
                </patternFill>
              </fill>
            </x14:dxf>
          </x14:cfRule>
          <x14:cfRule type="expression" priority="473" id="{B6E33809-0203-0F4E-B458-733BCB8948B4}">
            <xm:f>AND($M37=設定!$B$18,設定!$B$18&lt;&gt;"")</xm:f>
            <x14:dxf>
              <fill>
                <patternFill>
                  <bgColor rgb="FFF7D4EB"/>
                </patternFill>
              </fill>
            </x14:dxf>
          </x14:cfRule>
          <xm:sqref>L37:M125</xm:sqref>
        </x14:conditionalFormatting>
        <x14:conditionalFormatting xmlns:xm="http://schemas.microsoft.com/office/excel/2006/main">
          <x14:cfRule type="expression" priority="475" id="{AF9F8E4D-7E67-F043-A910-37C02CF9B988}">
            <xm:f>AND($M95=設定!$B$16,設定!$B$16&lt;&gt;"")</xm:f>
            <x14:dxf>
              <fill>
                <patternFill>
                  <bgColor rgb="FFEECCFF"/>
                </patternFill>
              </fill>
            </x14:dxf>
          </x14:cfRule>
          <x14:cfRule type="expression" priority="474" id="{522A19E7-F580-0846-9A9F-B5A97E62B6B3}">
            <xm:f>AND($M95=設定!$B$17,設定!$B$17&lt;&gt;"")</xm:f>
            <x14:dxf>
              <fill>
                <patternFill>
                  <bgColor rgb="FFFFCCFF"/>
                </patternFill>
              </fill>
            </x14:dxf>
          </x14:cfRule>
          <x14:cfRule type="expression" priority="476" id="{3A529580-6248-B843-9A42-2EC3B75813A7}">
            <xm:f>AND($M95=設定!$B$15,設定!$B$15&lt;&gt;"")</xm:f>
            <x14:dxf>
              <fill>
                <patternFill>
                  <bgColor rgb="FFD6D6F5"/>
                </patternFill>
              </fill>
            </x14:dxf>
          </x14:cfRule>
          <x14:cfRule type="expression" priority="477" id="{1105A961-3641-B84C-8CCE-17A2368DE699}">
            <xm:f>AND($M95=設定!$B$14,設定!$B$14&lt;&gt;"")</xm:f>
            <x14:dxf>
              <fill>
                <patternFill>
                  <bgColor rgb="FFCCDDFF"/>
                </patternFill>
              </fill>
            </x14:dxf>
          </x14:cfRule>
          <x14:cfRule type="expression" priority="484" id="{563B4C90-17EA-6541-A155-6D82E3349B2D}">
            <xm:f>AND($M95=設定!$B$7,設定!$B$7&lt;&gt;"")</xm:f>
            <x14:dxf>
              <fill>
                <patternFill>
                  <bgColor rgb="FFFFEECC"/>
                </patternFill>
              </fill>
            </x14:dxf>
          </x14:cfRule>
          <x14:cfRule type="expression" priority="478" id="{DF762482-FF8C-7741-9DD5-01623FF636B1}">
            <xm:f>AND($M95=設定!$B$13,設定!$B$13&lt;&gt;"")</xm:f>
            <x14:dxf>
              <fill>
                <patternFill>
                  <bgColor rgb="FFCCEEFF"/>
                </patternFill>
              </fill>
            </x14:dxf>
          </x14:cfRule>
          <x14:cfRule type="expression" priority="483" id="{AF1ACFF4-B089-F245-95E9-499C53F6D004}">
            <xm:f>AND($M95=設定!$B$8,設定!$B$8&lt;&gt;"")</xm:f>
            <x14:dxf>
              <fill>
                <patternFill>
                  <bgColor rgb="FFFFFFCC"/>
                </patternFill>
              </fill>
            </x14:dxf>
          </x14:cfRule>
          <x14:cfRule type="expression" priority="479" id="{3FAB4C70-3079-C44C-8CA3-E649B2E6CCBB}">
            <xm:f>AND($M95=設定!$B$12,設定!$B$12&lt;&gt;"")</xm:f>
            <x14:dxf>
              <fill>
                <patternFill>
                  <bgColor rgb="FFCFFCFC"/>
                </patternFill>
              </fill>
            </x14:dxf>
          </x14:cfRule>
          <x14:cfRule type="expression" priority="480" id="{C2D275AB-FE1D-4347-A7E5-26F450CFEFF8}">
            <xm:f>AND($M95=設定!$B$11,設定!$B$11&lt;&gt;"")</xm:f>
            <x14:dxf>
              <fill>
                <patternFill>
                  <bgColor rgb="FFCCFFDD"/>
                </patternFill>
              </fill>
            </x14:dxf>
          </x14:cfRule>
          <x14:cfRule type="expression" priority="481" id="{B1FB9A58-DFA4-5E48-B257-1959B3E3E95B}">
            <xm:f>AND($M95=設定!$B$10,設定!$B$10&lt;&gt;"")</xm:f>
            <x14:dxf>
              <fill>
                <patternFill>
                  <bgColor rgb="FFDDFFCC"/>
                </patternFill>
              </fill>
            </x14:dxf>
          </x14:cfRule>
          <x14:cfRule type="expression" priority="482" id="{8787A632-D6F2-084E-A0C6-32D9CFD35CC3}">
            <xm:f>AND($M95=設定!$B$9,設定!$B$9&lt;&gt;"")</xm:f>
            <x14:dxf>
              <fill>
                <patternFill>
                  <bgColor rgb="FFEEFFCC"/>
                </patternFill>
              </fill>
            </x14:dxf>
          </x14:cfRule>
          <x14:cfRule type="expression" priority="486" id="{C17C441B-8CE4-6D47-81BA-DA3FC1B35A71}">
            <xm:f>AND($M95=設定!$B$5,設定!$B$5&lt;&gt;"")</xm:f>
            <x14:dxf>
              <fill>
                <patternFill>
                  <bgColor rgb="FFFFCCCC"/>
                </patternFill>
              </fill>
            </x14:dxf>
          </x14:cfRule>
          <x14:cfRule type="expression" priority="485" id="{DA6E5BF7-E108-D340-ACCC-A23C2CA01910}">
            <xm:f>AND($M95=設定!$B$6,設定!$B$6&lt;&gt;"")</xm:f>
            <x14:dxf>
              <fill>
                <patternFill>
                  <bgColor rgb="FFF1E5DB"/>
                </patternFill>
              </fill>
            </x14:dxf>
          </x14:cfRule>
          <xm:sqref>L95:M95</xm:sqref>
        </x14:conditionalFormatting>
        <x14:conditionalFormatting xmlns:xm="http://schemas.microsoft.com/office/excel/2006/main">
          <x14:cfRule type="expression" priority="1435" id="{C96E5B02-164D-49E7-91C6-180F05C1FDC1}">
            <xm:f>AND($O37=設定!$B$7,設定!$B$7&lt;&gt;"")</xm:f>
            <x14:dxf>
              <fill>
                <patternFill>
                  <bgColor rgb="FFFFEECC"/>
                </patternFill>
              </fill>
            </x14:dxf>
          </x14:cfRule>
          <x14:cfRule type="expression" priority="1436" id="{D8FA47F2-3ADB-427E-9897-86DDAF199683}">
            <xm:f>AND($O37=設定!$B$6,設定!$B$6&lt;&gt;"")</xm:f>
            <x14:dxf>
              <fill>
                <patternFill>
                  <bgColor rgb="FFF1E5DB"/>
                </patternFill>
              </fill>
            </x14:dxf>
          </x14:cfRule>
          <x14:cfRule type="expression" priority="1433" id="{F8375404-AE43-43D0-8BED-FDE4E6BFE1C1}">
            <xm:f>AND($O37=設定!$B$9,設定!$B$9&lt;&gt;"")</xm:f>
            <x14:dxf>
              <fill>
                <patternFill>
                  <bgColor rgb="FFEEFFCC"/>
                </patternFill>
              </fill>
            </x14:dxf>
          </x14:cfRule>
          <x14:cfRule type="expression" priority="1425" id="{58573900-8F75-4D11-BD78-1D382DF25405}">
            <xm:f>AND($O37=設定!$B$17,設定!$B$17&lt;&gt;"")</xm:f>
            <x14:dxf>
              <fill>
                <patternFill>
                  <bgColor rgb="FFFFCCFF"/>
                </patternFill>
              </fill>
            </x14:dxf>
          </x14:cfRule>
          <x14:cfRule type="expression" priority="1434" id="{D48AE751-F93C-4DD3-AEE2-92AE9FDEEB29}">
            <xm:f>AND($O37=設定!$B$8,設定!$B$8&lt;&gt;"")</xm:f>
            <x14:dxf>
              <fill>
                <patternFill>
                  <bgColor rgb="FFFFFFCC"/>
                </patternFill>
              </fill>
            </x14:dxf>
          </x14:cfRule>
          <x14:cfRule type="expression" priority="1437" id="{33BEADC7-FE12-4DB3-A444-836DBBAB1752}">
            <xm:f>AND($O37=設定!$B$5,設定!$B$5&lt;&gt;"")</xm:f>
            <x14:dxf>
              <fill>
                <patternFill>
                  <bgColor rgb="FFFFCCCC"/>
                </patternFill>
              </fill>
            </x14:dxf>
          </x14:cfRule>
          <x14:cfRule type="expression" priority="1432" id="{166927E9-4526-4429-8670-57651F483F0D}">
            <xm:f>AND($O37=設定!$B$10,設定!$B$10&lt;&gt;"")</xm:f>
            <x14:dxf>
              <fill>
                <patternFill>
                  <bgColor rgb="FFDDFFCC"/>
                </patternFill>
              </fill>
            </x14:dxf>
          </x14:cfRule>
          <x14:cfRule type="expression" priority="1431" id="{A233A57E-AF93-46B2-8AEB-A2894911D04F}">
            <xm:f>AND($O37=設定!$B$11,設定!$B$11&lt;&gt;"")</xm:f>
            <x14:dxf>
              <fill>
                <patternFill>
                  <bgColor rgb="FFCCFFDD"/>
                </patternFill>
              </fill>
            </x14:dxf>
          </x14:cfRule>
          <x14:cfRule type="expression" priority="1430" id="{96056F96-33CC-4B81-89A4-DED8C02D3258}">
            <xm:f>AND($O37=設定!$B$12,設定!$B$12&lt;&gt;"")</xm:f>
            <x14:dxf>
              <fill>
                <patternFill>
                  <bgColor rgb="FFCFFCFC"/>
                </patternFill>
              </fill>
            </x14:dxf>
          </x14:cfRule>
          <x14:cfRule type="expression" priority="1429" id="{3C80F3D4-CA47-401A-92DD-5980BD0D72E1}">
            <xm:f>AND($O37=設定!$B$13,設定!$B$13&lt;&gt;"")</xm:f>
            <x14:dxf>
              <fill>
                <patternFill>
                  <bgColor rgb="FFCCEEFF"/>
                </patternFill>
              </fill>
            </x14:dxf>
          </x14:cfRule>
          <x14:cfRule type="expression" priority="1428" id="{5F816B96-6F10-479D-8485-EED1E9912028}">
            <xm:f>AND($O37=設定!$B$14,設定!$B$14&lt;&gt;"")</xm:f>
            <x14:dxf>
              <fill>
                <patternFill>
                  <bgColor rgb="FFCCDDFF"/>
                </patternFill>
              </fill>
            </x14:dxf>
          </x14:cfRule>
          <x14:cfRule type="expression" priority="1427" id="{89385C79-3871-46A9-85D4-353437CB46D1}">
            <xm:f>AND($O37=設定!$B$15,設定!$B$15&lt;&gt;"")</xm:f>
            <x14:dxf>
              <fill>
                <patternFill>
                  <bgColor rgb="FFD6D6F5"/>
                </patternFill>
              </fill>
            </x14:dxf>
          </x14:cfRule>
          <x14:cfRule type="expression" priority="1426" id="{654FE8EF-E337-49C4-BBD9-811A7C010323}">
            <xm:f>AND($O37=設定!$B$16,設定!$B$16&lt;&gt;"")</xm:f>
            <x14:dxf>
              <fill>
                <patternFill>
                  <bgColor rgb="FFEECCFF"/>
                </patternFill>
              </fill>
            </x14:dxf>
          </x14:cfRule>
          <xm:sqref>N37:O94 N96:O125</xm:sqref>
        </x14:conditionalFormatting>
        <x14:conditionalFormatting xmlns:xm="http://schemas.microsoft.com/office/excel/2006/main">
          <x14:cfRule type="expression" priority="455" id="{9441A14B-90F8-C642-A39A-8E0E6C7CFFC7}">
            <xm:f>AND($O37=設定!$B$18,設定!$B$18&lt;&gt;"")</xm:f>
            <x14:dxf>
              <fill>
                <patternFill>
                  <bgColor rgb="FFF7D4EB"/>
                </patternFill>
              </fill>
            </x14:dxf>
          </x14:cfRule>
          <x14:cfRule type="expression" priority="454" id="{302438B0-7EB9-744C-BDF3-E445B73E4E67}">
            <xm:f>AND($O37=設定!$B$19,設定!$B$19&lt;&gt;"")</xm:f>
            <x14:dxf>
              <fill>
                <patternFill>
                  <bgColor rgb="FFFFCCDD"/>
                </patternFill>
              </fill>
            </x14:dxf>
          </x14:cfRule>
          <xm:sqref>N37:O125</xm:sqref>
        </x14:conditionalFormatting>
        <x14:conditionalFormatting xmlns:xm="http://schemas.microsoft.com/office/excel/2006/main">
          <x14:cfRule type="expression" priority="468" id="{FB4038AB-21F3-C247-839B-809FB28523C2}">
            <xm:f>AND($O95=設定!$B$5,設定!$B$5&lt;&gt;"")</xm:f>
            <x14:dxf>
              <fill>
                <patternFill>
                  <bgColor rgb="FFFFCCCC"/>
                </patternFill>
              </fill>
            </x14:dxf>
          </x14:cfRule>
          <x14:cfRule type="expression" priority="460" id="{6FBF5C4A-C47E-344C-AA7C-8F09703FF3B1}">
            <xm:f>AND($O95=設定!$B$13,設定!$B$13&lt;&gt;"")</xm:f>
            <x14:dxf>
              <fill>
                <patternFill>
                  <bgColor rgb="FFCCEEFF"/>
                </patternFill>
              </fill>
            </x14:dxf>
          </x14:cfRule>
          <x14:cfRule type="expression" priority="467" id="{B21B52A3-B0CF-AF4E-BF86-E1FF702AE056}">
            <xm:f>AND($O95=設定!$B$6,設定!$B$6&lt;&gt;"")</xm:f>
            <x14:dxf>
              <fill>
                <patternFill>
                  <bgColor rgb="FFF1E5DB"/>
                </patternFill>
              </fill>
            </x14:dxf>
          </x14:cfRule>
          <x14:cfRule type="expression" priority="465" id="{A698F654-7B74-DD4C-B7F8-2603D2A46F87}">
            <xm:f>AND($O95=設定!$B$8,設定!$B$8&lt;&gt;"")</xm:f>
            <x14:dxf>
              <fill>
                <patternFill>
                  <bgColor rgb="FFFFFFCC"/>
                </patternFill>
              </fill>
            </x14:dxf>
          </x14:cfRule>
          <x14:cfRule type="expression" priority="466" id="{A65131ED-459D-474B-8408-4F461CB1499A}">
            <xm:f>AND($O95=設定!$B$7,設定!$B$7&lt;&gt;"")</xm:f>
            <x14:dxf>
              <fill>
                <patternFill>
                  <bgColor rgb="FFFFEECC"/>
                </patternFill>
              </fill>
            </x14:dxf>
          </x14:cfRule>
          <x14:cfRule type="expression" priority="456" id="{4ED75997-1E57-724A-B262-79D04D036D53}">
            <xm:f>AND($O95=設定!$B$17,設定!$B$17&lt;&gt;"")</xm:f>
            <x14:dxf>
              <fill>
                <patternFill>
                  <bgColor rgb="FFFFCCFF"/>
                </patternFill>
              </fill>
            </x14:dxf>
          </x14:cfRule>
          <x14:cfRule type="expression" priority="464" id="{F631F02B-CC47-AF4C-9D39-B39D7916A74B}">
            <xm:f>AND($O95=設定!$B$9,設定!$B$9&lt;&gt;"")</xm:f>
            <x14:dxf>
              <fill>
                <patternFill>
                  <bgColor rgb="FFEEFFCC"/>
                </patternFill>
              </fill>
            </x14:dxf>
          </x14:cfRule>
          <x14:cfRule type="expression" priority="463" id="{FF3413A7-4637-0E4E-8E6D-76FED1EAB7C6}">
            <xm:f>AND($O95=設定!$B$10,設定!$B$10&lt;&gt;"")</xm:f>
            <x14:dxf>
              <fill>
                <patternFill>
                  <bgColor rgb="FFDDFFCC"/>
                </patternFill>
              </fill>
            </x14:dxf>
          </x14:cfRule>
          <x14:cfRule type="expression" priority="462" id="{453DC9CF-AD24-DA4D-9E08-21BCB78F6663}">
            <xm:f>AND($O95=設定!$B$11,設定!$B$11&lt;&gt;"")</xm:f>
            <x14:dxf>
              <fill>
                <patternFill>
                  <bgColor rgb="FFCCFFDD"/>
                </patternFill>
              </fill>
            </x14:dxf>
          </x14:cfRule>
          <x14:cfRule type="expression" priority="461" id="{FB49660D-09B3-0D46-8A95-6F33531FF3E7}">
            <xm:f>AND($O95=設定!$B$12,設定!$B$12&lt;&gt;"")</xm:f>
            <x14:dxf>
              <fill>
                <patternFill>
                  <bgColor rgb="FFCFFCFC"/>
                </patternFill>
              </fill>
            </x14:dxf>
          </x14:cfRule>
          <x14:cfRule type="expression" priority="457" id="{F0F32E92-573A-0D47-9FBC-3DB033DE5BC0}">
            <xm:f>AND($O95=設定!$B$16,設定!$B$16&lt;&gt;"")</xm:f>
            <x14:dxf>
              <fill>
                <patternFill>
                  <bgColor rgb="FFEECCFF"/>
                </patternFill>
              </fill>
            </x14:dxf>
          </x14:cfRule>
          <x14:cfRule type="expression" priority="459" id="{91FEB777-2843-CF48-AB71-C173244A1861}">
            <xm:f>AND($O95=設定!$B$14,設定!$B$14&lt;&gt;"")</xm:f>
            <x14:dxf>
              <fill>
                <patternFill>
                  <bgColor rgb="FFCCDDFF"/>
                </patternFill>
              </fill>
            </x14:dxf>
          </x14:cfRule>
          <x14:cfRule type="expression" priority="458" id="{AC95B9FA-3D25-E348-A5AF-3C8FD935A07A}">
            <xm:f>AND($O95=設定!$B$15,設定!$B$15&lt;&gt;"")</xm:f>
            <x14:dxf>
              <fill>
                <patternFill>
                  <bgColor rgb="FFD6D6F5"/>
                </patternFill>
              </fill>
            </x14:dxf>
          </x14:cfRule>
          <xm:sqref>N95:O95</xm:sqref>
        </x14:conditionalFormatting>
        <x14:conditionalFormatting xmlns:xm="http://schemas.microsoft.com/office/excel/2006/main">
          <x14:cfRule type="expression" priority="1400" id="{10CA6B87-6A0A-4CED-8B8A-B67CC0C2AF03}">
            <xm:f>AND($Q37=設定!$B$9,設定!$B$9&lt;&gt;"")</xm:f>
            <x14:dxf>
              <fill>
                <patternFill>
                  <bgColor rgb="FFEEFFCC"/>
                </patternFill>
              </fill>
            </x14:dxf>
          </x14:cfRule>
          <x14:cfRule type="expression" priority="1404" id="{E0F6AD12-4FE0-4CC1-897E-0AA2D385DE2C}">
            <xm:f>AND($Q37=設定!$B$5,設定!$B$5&lt;&gt;"")</xm:f>
            <x14:dxf>
              <fill>
                <patternFill>
                  <bgColor rgb="FFFFCCCC"/>
                </patternFill>
              </fill>
            </x14:dxf>
          </x14:cfRule>
          <x14:cfRule type="expression" priority="1399" id="{DD23D24C-4A24-4598-A751-6CDFAD47F412}">
            <xm:f>AND($Q37=設定!$B$10,設定!$B$10&lt;&gt;"")</xm:f>
            <x14:dxf>
              <fill>
                <patternFill>
                  <bgColor rgb="FFDDFFCC"/>
                </patternFill>
              </fill>
            </x14:dxf>
          </x14:cfRule>
          <x14:cfRule type="expression" priority="1403" id="{24029387-24DF-4629-8C0D-C4909536BA03}">
            <xm:f>AND($Q37=設定!$B$6,設定!$B$6&lt;&gt;"")</xm:f>
            <x14:dxf>
              <fill>
                <patternFill>
                  <bgColor rgb="FFF1E5DB"/>
                </patternFill>
              </fill>
            </x14:dxf>
          </x14:cfRule>
          <x14:cfRule type="expression" priority="1392" id="{43D4CE48-150B-4522-8987-3CCF6F086321}">
            <xm:f>AND($Q37=設定!$B$17,設定!$B$17&lt;&gt;"")</xm:f>
            <x14:dxf>
              <fill>
                <patternFill>
                  <bgColor rgb="FFFFCCFF"/>
                </patternFill>
              </fill>
            </x14:dxf>
          </x14:cfRule>
          <x14:cfRule type="expression" priority="1393" id="{1EB1CD2E-5E23-42B7-8CCB-F6B87B51C0F8}">
            <xm:f>AND($Q37=設定!$B$16,設定!$B$16&lt;&gt;"")</xm:f>
            <x14:dxf>
              <fill>
                <patternFill>
                  <bgColor rgb="FFEECCFF"/>
                </patternFill>
              </fill>
            </x14:dxf>
          </x14:cfRule>
          <x14:cfRule type="expression" priority="1402" id="{A6F5D2EB-C82D-43BA-A4B2-A8375E706241}">
            <xm:f>AND($Q37=設定!$B$7,設定!$B$7&lt;&gt;"")</xm:f>
            <x14:dxf>
              <fill>
                <patternFill>
                  <bgColor rgb="FFFFEECC"/>
                </patternFill>
              </fill>
            </x14:dxf>
          </x14:cfRule>
          <x14:cfRule type="expression" priority="1401" id="{1B9E29DF-A28C-46BE-B522-370167058289}">
            <xm:f>AND($Q37=設定!$B$8,設定!$B$8&lt;&gt;"")</xm:f>
            <x14:dxf>
              <fill>
                <patternFill>
                  <bgColor rgb="FFFFFFCC"/>
                </patternFill>
              </fill>
            </x14:dxf>
          </x14:cfRule>
          <x14:cfRule type="expression" priority="1394" id="{F78B7C96-17AC-4122-814D-DFAE1A03DBF4}">
            <xm:f>AND($Q37=設定!$B$15,設定!$B$15&lt;&gt;"")</xm:f>
            <x14:dxf>
              <fill>
                <patternFill>
                  <bgColor rgb="FFD6D6F5"/>
                </patternFill>
              </fill>
            </x14:dxf>
          </x14:cfRule>
          <x14:cfRule type="expression" priority="1395" id="{2AA674B4-3A4A-4D83-B475-C4C1C6CCA67C}">
            <xm:f>AND($Q37=設定!$B$14,設定!$B$14&lt;&gt;"")</xm:f>
            <x14:dxf>
              <fill>
                <patternFill>
                  <bgColor rgb="FFCCDDFF"/>
                </patternFill>
              </fill>
            </x14:dxf>
          </x14:cfRule>
          <x14:cfRule type="expression" priority="1396" id="{E9A8AD97-8BFA-417F-AE49-EA0FF59C655C}">
            <xm:f>AND($Q37=設定!$B$13,設定!$B$13&lt;&gt;"")</xm:f>
            <x14:dxf>
              <fill>
                <patternFill>
                  <bgColor rgb="FFCCEEFF"/>
                </patternFill>
              </fill>
            </x14:dxf>
          </x14:cfRule>
          <x14:cfRule type="expression" priority="1397" id="{3B983DDD-E46B-4D50-ADA1-64062942DA04}">
            <xm:f>AND($Q37=設定!$B$12,設定!$B$12&lt;&gt;"")</xm:f>
            <x14:dxf>
              <fill>
                <patternFill>
                  <bgColor rgb="FFCFFCFC"/>
                </patternFill>
              </fill>
            </x14:dxf>
          </x14:cfRule>
          <x14:cfRule type="expression" priority="1398" id="{76D5BDFD-E66D-4A47-9B57-DD87A7A29202}">
            <xm:f>AND($Q37=設定!$B$11,設定!$B$11&lt;&gt;"")</xm:f>
            <x14:dxf>
              <fill>
                <patternFill>
                  <bgColor rgb="FFCCFFDD"/>
                </patternFill>
              </fill>
            </x14:dxf>
          </x14:cfRule>
          <xm:sqref>P37:Q94 P96:Q125</xm:sqref>
        </x14:conditionalFormatting>
        <x14:conditionalFormatting xmlns:xm="http://schemas.microsoft.com/office/excel/2006/main">
          <x14:cfRule type="expression" priority="437" id="{B99CCFCE-10CA-0348-A161-2EC5D8F2CDF1}">
            <xm:f>AND($Q37=設定!$B$18,設定!$B$18&lt;&gt;"")</xm:f>
            <x14:dxf>
              <fill>
                <patternFill>
                  <bgColor rgb="FFF7D4EB"/>
                </patternFill>
              </fill>
            </x14:dxf>
          </x14:cfRule>
          <x14:cfRule type="expression" priority="436" id="{65CF1D0A-AB35-524D-AF72-310AA2EFE3C1}">
            <xm:f>AND($Q37=設定!$B$19,設定!$B$19&lt;&gt;"")</xm:f>
            <x14:dxf>
              <fill>
                <patternFill>
                  <bgColor rgb="FFFFCCDD"/>
                </patternFill>
              </fill>
            </x14:dxf>
          </x14:cfRule>
          <xm:sqref>P37:Q125</xm:sqref>
        </x14:conditionalFormatting>
        <x14:conditionalFormatting xmlns:xm="http://schemas.microsoft.com/office/excel/2006/main">
          <x14:cfRule type="expression" priority="447" id="{B3563EE4-9E9B-534D-8BBE-6CF65948877D}">
            <xm:f>AND($Q95=設定!$B$8,設定!$B$8&lt;&gt;"")</xm:f>
            <x14:dxf>
              <fill>
                <patternFill>
                  <bgColor rgb="FFFFFFCC"/>
                </patternFill>
              </fill>
            </x14:dxf>
          </x14:cfRule>
          <x14:cfRule type="expression" priority="441" id="{6ED78E01-5215-634A-A824-B70B11860C42}">
            <xm:f>AND($Q95=設定!$B$14,設定!$B$14&lt;&gt;"")</xm:f>
            <x14:dxf>
              <fill>
                <patternFill>
                  <bgColor rgb="FFCCDDFF"/>
                </patternFill>
              </fill>
            </x14:dxf>
          </x14:cfRule>
          <x14:cfRule type="expression" priority="448" id="{4893D3A6-4EBA-7A4B-87F3-8AD0A7D097E3}">
            <xm:f>AND($Q95=設定!$B$7,設定!$B$7&lt;&gt;"")</xm:f>
            <x14:dxf>
              <fill>
                <patternFill>
                  <bgColor rgb="FFFFEECC"/>
                </patternFill>
              </fill>
            </x14:dxf>
          </x14:cfRule>
          <x14:cfRule type="expression" priority="449" id="{36249B40-D661-B043-A325-8E715661B3B9}">
            <xm:f>AND($Q95=設定!$B$6,設定!$B$6&lt;&gt;"")</xm:f>
            <x14:dxf>
              <fill>
                <patternFill>
                  <bgColor rgb="FFF1E5DB"/>
                </patternFill>
              </fill>
            </x14:dxf>
          </x14:cfRule>
          <x14:cfRule type="expression" priority="450" id="{9A0EE5F1-B901-9849-847C-7C16E4AD6A2A}">
            <xm:f>AND($Q95=設定!$B$5,設定!$B$5&lt;&gt;"")</xm:f>
            <x14:dxf>
              <fill>
                <patternFill>
                  <bgColor rgb="FFFFCCCC"/>
                </patternFill>
              </fill>
            </x14:dxf>
          </x14:cfRule>
          <x14:cfRule type="expression" priority="442" id="{75D65B89-61EC-E944-9E20-58202E27EF36}">
            <xm:f>AND($Q95=設定!$B$13,設定!$B$13&lt;&gt;"")</xm:f>
            <x14:dxf>
              <fill>
                <patternFill>
                  <bgColor rgb="FFCCEEFF"/>
                </patternFill>
              </fill>
            </x14:dxf>
          </x14:cfRule>
          <x14:cfRule type="expression" priority="443" id="{264469A5-C904-AA47-96CC-C52A44A9491C}">
            <xm:f>AND($Q95=設定!$B$12,設定!$B$12&lt;&gt;"")</xm:f>
            <x14:dxf>
              <fill>
                <patternFill>
                  <bgColor rgb="FFCFFCFC"/>
                </patternFill>
              </fill>
            </x14:dxf>
          </x14:cfRule>
          <x14:cfRule type="expression" priority="444" id="{451C554A-4250-AA40-941A-8E201A5C1322}">
            <xm:f>AND($Q95=設定!$B$11,設定!$B$11&lt;&gt;"")</xm:f>
            <x14:dxf>
              <fill>
                <patternFill>
                  <bgColor rgb="FFCCFFDD"/>
                </patternFill>
              </fill>
            </x14:dxf>
          </x14:cfRule>
          <x14:cfRule type="expression" priority="446" id="{C2CE8EC7-8579-854B-82A4-80F54BC6596C}">
            <xm:f>AND($Q95=設定!$B$9,設定!$B$9&lt;&gt;"")</xm:f>
            <x14:dxf>
              <fill>
                <patternFill>
                  <bgColor rgb="FFEEFFCC"/>
                </patternFill>
              </fill>
            </x14:dxf>
          </x14:cfRule>
          <x14:cfRule type="expression" priority="445" id="{9B36093F-A949-9948-958B-EE469D58F6F1}">
            <xm:f>AND($Q95=設定!$B$10,設定!$B$10&lt;&gt;"")</xm:f>
            <x14:dxf>
              <fill>
                <patternFill>
                  <bgColor rgb="FFDDFFCC"/>
                </patternFill>
              </fill>
            </x14:dxf>
          </x14:cfRule>
          <x14:cfRule type="expression" priority="440" id="{991E5614-EF71-4D4E-872D-8127779281C7}">
            <xm:f>AND($Q95=設定!$B$15,設定!$B$15&lt;&gt;"")</xm:f>
            <x14:dxf>
              <fill>
                <patternFill>
                  <bgColor rgb="FFD6D6F5"/>
                </patternFill>
              </fill>
            </x14:dxf>
          </x14:cfRule>
          <x14:cfRule type="expression" priority="438" id="{3F94C879-9080-134B-8141-9CA273659EDE}">
            <xm:f>AND($Q95=設定!$B$17,設定!$B$17&lt;&gt;"")</xm:f>
            <x14:dxf>
              <fill>
                <patternFill>
                  <bgColor rgb="FFFFCCFF"/>
                </patternFill>
              </fill>
            </x14:dxf>
          </x14:cfRule>
          <x14:cfRule type="expression" priority="439" id="{8031D2C4-CF43-AB4B-A8C6-4A3B74D726BC}">
            <xm:f>AND($Q95=設定!$B$16,設定!$B$16&lt;&gt;"")</xm:f>
            <x14:dxf>
              <fill>
                <patternFill>
                  <bgColor rgb="FFEECCFF"/>
                </patternFill>
              </fill>
            </x14:dxf>
          </x14:cfRule>
          <xm:sqref>P95:Q95</xm:sqref>
        </x14:conditionalFormatting>
        <x14:conditionalFormatting xmlns:xm="http://schemas.microsoft.com/office/excel/2006/main">
          <x14:cfRule type="expression" priority="1360" id="{57C77700-D0B4-4CDC-818F-0F808E83C112}">
            <xm:f>AND($S37=設定!$B$16,設定!$B$16&lt;&gt;"")</xm:f>
            <x14:dxf>
              <fill>
                <patternFill>
                  <bgColor rgb="FFEECCFF"/>
                </patternFill>
              </fill>
            </x14:dxf>
          </x14:cfRule>
          <x14:cfRule type="expression" priority="1371" id="{8C2FBDF8-B35B-4A3E-8299-915C88EA18C4}">
            <xm:f>AND($S37=設定!$B$5,設定!$B$5&lt;&gt;"")</xm:f>
            <x14:dxf>
              <fill>
                <patternFill>
                  <bgColor rgb="FFFFCCCC"/>
                </patternFill>
              </fill>
            </x14:dxf>
          </x14:cfRule>
          <x14:cfRule type="expression" priority="1370" id="{665A7DAB-3693-49DD-90B9-066283D6EA2C}">
            <xm:f>AND($S37=設定!$B$6,設定!$B$6&lt;&gt;"")</xm:f>
            <x14:dxf>
              <fill>
                <patternFill>
                  <bgColor rgb="FFF1E5DB"/>
                </patternFill>
              </fill>
            </x14:dxf>
          </x14:cfRule>
          <x14:cfRule type="expression" priority="1359" id="{4242E132-BE19-48FF-B35E-89393894E45D}">
            <xm:f>AND($S37=設定!$B$17,設定!$B$17&lt;&gt;"")</xm:f>
            <x14:dxf>
              <fill>
                <patternFill>
                  <bgColor rgb="FFFFCCFF"/>
                </patternFill>
              </fill>
            </x14:dxf>
          </x14:cfRule>
          <x14:cfRule type="expression" priority="1369" id="{745B9B4E-1EC9-4196-ABB6-36EA79E225A2}">
            <xm:f>AND($S37=設定!$B$7,設定!$B$7&lt;&gt;"")</xm:f>
            <x14:dxf>
              <fill>
                <patternFill>
                  <bgColor rgb="FFFFEECC"/>
                </patternFill>
              </fill>
            </x14:dxf>
          </x14:cfRule>
          <x14:cfRule type="expression" priority="1368" id="{DEA8F487-FB5D-404F-AA12-90B0FC91F720}">
            <xm:f>AND($S37=設定!$B$8,設定!$B$8&lt;&gt;"")</xm:f>
            <x14:dxf>
              <fill>
                <patternFill>
                  <bgColor rgb="FFFFFFCC"/>
                </patternFill>
              </fill>
            </x14:dxf>
          </x14:cfRule>
          <x14:cfRule type="expression" priority="1366" id="{EAF36761-4096-46A9-A8C7-334416A232FC}">
            <xm:f>AND($S37=設定!$B$10,設定!$B$10&lt;&gt;"")</xm:f>
            <x14:dxf>
              <fill>
                <patternFill>
                  <bgColor rgb="FFDDFFCC"/>
                </patternFill>
              </fill>
            </x14:dxf>
          </x14:cfRule>
          <x14:cfRule type="expression" priority="1365" id="{BE7692C1-7DBA-4F29-A8CA-363FB7DC74F1}">
            <xm:f>AND($S37=設定!$B$11,設定!$B$11&lt;&gt;"")</xm:f>
            <x14:dxf>
              <fill>
                <patternFill>
                  <bgColor rgb="FFCCFFDD"/>
                </patternFill>
              </fill>
            </x14:dxf>
          </x14:cfRule>
          <x14:cfRule type="expression" priority="1364" id="{90252376-46DF-4C1D-A6BA-A3D960D57164}">
            <xm:f>AND($S37=設定!$B$12,設定!$B$12&lt;&gt;"")</xm:f>
            <x14:dxf>
              <fill>
                <patternFill>
                  <bgColor rgb="FFCFFCFC"/>
                </patternFill>
              </fill>
            </x14:dxf>
          </x14:cfRule>
          <x14:cfRule type="expression" priority="1367" id="{A7CC512D-250A-41E8-BCD1-13292015157B}">
            <xm:f>AND($S37=設定!$B$9,設定!$B$9&lt;&gt;"")</xm:f>
            <x14:dxf>
              <fill>
                <patternFill>
                  <bgColor rgb="FFEEFFCC"/>
                </patternFill>
              </fill>
            </x14:dxf>
          </x14:cfRule>
          <x14:cfRule type="expression" priority="1361" id="{99DDBF5D-03EF-48F7-8CF3-E381A72797FC}">
            <xm:f>AND($S37=設定!$B$15,設定!$B$15&lt;&gt;"")</xm:f>
            <x14:dxf>
              <fill>
                <patternFill>
                  <bgColor rgb="FFD6D6F5"/>
                </patternFill>
              </fill>
            </x14:dxf>
          </x14:cfRule>
          <x14:cfRule type="expression" priority="1363" id="{5E9230DD-BB02-4FBE-9178-21ECFB35FA33}">
            <xm:f>AND($S37=設定!$B$13,設定!$B$13&lt;&gt;"")</xm:f>
            <x14:dxf>
              <fill>
                <patternFill>
                  <bgColor rgb="FFCCEEFF"/>
                </patternFill>
              </fill>
            </x14:dxf>
          </x14:cfRule>
          <x14:cfRule type="expression" priority="1362" id="{E122ACF0-81DB-4B46-AA09-F46098071DE6}">
            <xm:f>AND($S37=設定!$B$14,設定!$B$14&lt;&gt;"")</xm:f>
            <x14:dxf>
              <fill>
                <patternFill>
                  <bgColor rgb="FFCCDDFF"/>
                </patternFill>
              </fill>
            </x14:dxf>
          </x14:cfRule>
          <xm:sqref>R37:S94 R96:S125</xm:sqref>
        </x14:conditionalFormatting>
        <x14:conditionalFormatting xmlns:xm="http://schemas.microsoft.com/office/excel/2006/main">
          <x14:cfRule type="expression" priority="419" id="{36709BEC-D4FB-A442-B43B-25CCBDE4E9C4}">
            <xm:f>AND($S37=設定!$B$18,設定!$B$18&lt;&gt;"")</xm:f>
            <x14:dxf>
              <fill>
                <patternFill>
                  <bgColor rgb="FFF7D4EB"/>
                </patternFill>
              </fill>
            </x14:dxf>
          </x14:cfRule>
          <x14:cfRule type="expression" priority="418" id="{EBA69703-DD5F-F14A-9604-F5A8B48DD346}">
            <xm:f>AND($S37=設定!$B$19,設定!$B$19&lt;&gt;"")</xm:f>
            <x14:dxf>
              <fill>
                <patternFill>
                  <bgColor rgb="FFFFCCDD"/>
                </patternFill>
              </fill>
            </x14:dxf>
          </x14:cfRule>
          <xm:sqref>R37:S125</xm:sqref>
        </x14:conditionalFormatting>
        <x14:conditionalFormatting xmlns:xm="http://schemas.microsoft.com/office/excel/2006/main">
          <x14:cfRule type="expression" priority="430" id="{BDFED5CE-E25E-7E4C-9848-48A9CA693A3F}">
            <xm:f>AND($S95=設定!$B$7,設定!$B$7&lt;&gt;"")</xm:f>
            <x14:dxf>
              <fill>
                <patternFill>
                  <bgColor rgb="FFFFEECC"/>
                </patternFill>
              </fill>
            </x14:dxf>
          </x14:cfRule>
          <x14:cfRule type="expression" priority="431" id="{E51BADAC-9F1E-5B43-AFEB-33EAB7DA645B}">
            <xm:f>AND($S95=設定!$B$6,設定!$B$6&lt;&gt;"")</xm:f>
            <x14:dxf>
              <fill>
                <patternFill>
                  <bgColor rgb="FFF1E5DB"/>
                </patternFill>
              </fill>
            </x14:dxf>
          </x14:cfRule>
          <x14:cfRule type="expression" priority="429" id="{55805502-4F7C-964F-A3EC-F9D7D1C49FEF}">
            <xm:f>AND($S95=設定!$B$8,設定!$B$8&lt;&gt;"")</xm:f>
            <x14:dxf>
              <fill>
                <patternFill>
                  <bgColor rgb="FFFFFFCC"/>
                </patternFill>
              </fill>
            </x14:dxf>
          </x14:cfRule>
          <x14:cfRule type="expression" priority="423" id="{923CDCBD-A47A-A541-9A10-C98B19B7932D}">
            <xm:f>AND($S95=設定!$B$14,設定!$B$14&lt;&gt;"")</xm:f>
            <x14:dxf>
              <fill>
                <patternFill>
                  <bgColor rgb="FFCCDDFF"/>
                </patternFill>
              </fill>
            </x14:dxf>
          </x14:cfRule>
          <x14:cfRule type="expression" priority="422" id="{A76010AE-7D7B-0345-B0FE-2C27B677200C}">
            <xm:f>AND($S95=設定!$B$15,設定!$B$15&lt;&gt;"")</xm:f>
            <x14:dxf>
              <fill>
                <patternFill>
                  <bgColor rgb="FFD6D6F5"/>
                </patternFill>
              </fill>
            </x14:dxf>
          </x14:cfRule>
          <x14:cfRule type="expression" priority="421" id="{2F726EFC-D274-1B48-96AC-675633ECAEB1}">
            <xm:f>AND($S95=設定!$B$16,設定!$B$16&lt;&gt;"")</xm:f>
            <x14:dxf>
              <fill>
                <patternFill>
                  <bgColor rgb="FFEECCFF"/>
                </patternFill>
              </fill>
            </x14:dxf>
          </x14:cfRule>
          <x14:cfRule type="expression" priority="420" id="{3CE71CDD-D1E8-4948-8ABB-BF1B815EA1AE}">
            <xm:f>AND($S95=設定!$B$17,設定!$B$17&lt;&gt;"")</xm:f>
            <x14:dxf>
              <fill>
                <patternFill>
                  <bgColor rgb="FFFFCCFF"/>
                </patternFill>
              </fill>
            </x14:dxf>
          </x14:cfRule>
          <x14:cfRule type="expression" priority="425" id="{1F0CA190-BE91-7B40-90A5-60F9C1032791}">
            <xm:f>AND($S95=設定!$B$12,設定!$B$12&lt;&gt;"")</xm:f>
            <x14:dxf>
              <fill>
                <patternFill>
                  <bgColor rgb="FFCFFCFC"/>
                </patternFill>
              </fill>
            </x14:dxf>
          </x14:cfRule>
          <x14:cfRule type="expression" priority="426" id="{F5A0609C-8891-7F40-AE94-4C3E2B97C5F8}">
            <xm:f>AND($S95=設定!$B$11,設定!$B$11&lt;&gt;"")</xm:f>
            <x14:dxf>
              <fill>
                <patternFill>
                  <bgColor rgb="FFCCFFDD"/>
                </patternFill>
              </fill>
            </x14:dxf>
          </x14:cfRule>
          <x14:cfRule type="expression" priority="427" id="{2C4872E2-DB16-A54D-BEDA-D5F5F44A577D}">
            <xm:f>AND($S95=設定!$B$10,設定!$B$10&lt;&gt;"")</xm:f>
            <x14:dxf>
              <fill>
                <patternFill>
                  <bgColor rgb="FFDDFFCC"/>
                </patternFill>
              </fill>
            </x14:dxf>
          </x14:cfRule>
          <x14:cfRule type="expression" priority="428" id="{399D8559-86C2-8848-A01C-C3C410B26EB5}">
            <xm:f>AND($S95=設定!$B$9,設定!$B$9&lt;&gt;"")</xm:f>
            <x14:dxf>
              <fill>
                <patternFill>
                  <bgColor rgb="FFEEFFCC"/>
                </patternFill>
              </fill>
            </x14:dxf>
          </x14:cfRule>
          <x14:cfRule type="expression" priority="432" id="{F9D3F30C-A7C1-B940-B512-F2CE6A70F87E}">
            <xm:f>AND($S95=設定!$B$5,設定!$B$5&lt;&gt;"")</xm:f>
            <x14:dxf>
              <fill>
                <patternFill>
                  <bgColor rgb="FFFFCCCC"/>
                </patternFill>
              </fill>
            </x14:dxf>
          </x14:cfRule>
          <x14:cfRule type="expression" priority="424" id="{24D71682-3D12-4B4F-860A-1A60119B142C}">
            <xm:f>AND($S95=設定!$B$13,設定!$B$13&lt;&gt;"")</xm:f>
            <x14:dxf>
              <fill>
                <patternFill>
                  <bgColor rgb="FFCCEEFF"/>
                </patternFill>
              </fill>
            </x14:dxf>
          </x14:cfRule>
          <xm:sqref>R95:S95</xm:sqref>
        </x14:conditionalFormatting>
        <x14:conditionalFormatting xmlns:xm="http://schemas.microsoft.com/office/excel/2006/main">
          <x14:cfRule type="expression" priority="1337" id="{5526CBD1-B4A6-42B1-8D1D-597D3891B183}">
            <xm:f>AND($U37=設定!$B$6,設定!$B$6&lt;&gt;"")</xm:f>
            <x14:dxf>
              <fill>
                <patternFill>
                  <bgColor rgb="FFF1E5DB"/>
                </patternFill>
              </fill>
            </x14:dxf>
          </x14:cfRule>
          <x14:cfRule type="expression" priority="1330" id="{2F23F264-15F7-4DD5-8190-675CA9B91E56}">
            <xm:f>AND($U37=設定!$B$13,設定!$B$13&lt;&gt;"")</xm:f>
            <x14:dxf>
              <fill>
                <patternFill>
                  <bgColor rgb="FFCCEEFF"/>
                </patternFill>
              </fill>
            </x14:dxf>
          </x14:cfRule>
          <x14:cfRule type="expression" priority="1326" id="{955FD641-9E46-4E40-9825-43375B0AEAA6}">
            <xm:f>AND($U37=設定!$B$17,設定!$B$17&lt;&gt;"")</xm:f>
            <x14:dxf>
              <fill>
                <patternFill>
                  <bgColor rgb="FFFFCCFF"/>
                </patternFill>
              </fill>
            </x14:dxf>
          </x14:cfRule>
          <x14:cfRule type="expression" priority="1327" id="{06EE7847-951C-4A8E-95B9-23679E600652}">
            <xm:f>AND($U37=設定!$B$16,設定!$B$16&lt;&gt;"")</xm:f>
            <x14:dxf>
              <fill>
                <patternFill>
                  <bgColor rgb="FFEECCFF"/>
                </patternFill>
              </fill>
            </x14:dxf>
          </x14:cfRule>
          <x14:cfRule type="expression" priority="1328" id="{CB794F59-CC59-417A-816C-3C61F5AE2710}">
            <xm:f>AND($U37=設定!$B$15,設定!$B$15&lt;&gt;"")</xm:f>
            <x14:dxf>
              <fill>
                <patternFill>
                  <bgColor rgb="FFD6D6F5"/>
                </patternFill>
              </fill>
            </x14:dxf>
          </x14:cfRule>
          <x14:cfRule type="expression" priority="1329" id="{C696EB6E-C64A-43D8-8752-84FEB16A2497}">
            <xm:f>AND($U37=設定!$B$14,設定!$B$14&lt;&gt;"")</xm:f>
            <x14:dxf>
              <fill>
                <patternFill>
                  <bgColor rgb="FFCCDDFF"/>
                </patternFill>
              </fill>
            </x14:dxf>
          </x14:cfRule>
          <x14:cfRule type="expression" priority="1331" id="{F68B2B01-4513-4071-88B9-DDADAEBF5670}">
            <xm:f>AND($U37=設定!$B$12,設定!$B$12&lt;&gt;"")</xm:f>
            <x14:dxf>
              <fill>
                <patternFill>
                  <bgColor rgb="FFCFFCFC"/>
                </patternFill>
              </fill>
            </x14:dxf>
          </x14:cfRule>
          <x14:cfRule type="expression" priority="1332" id="{BAE664FA-6DF6-43BA-AF55-3B88FF45E602}">
            <xm:f>AND($U37=設定!$B$11,設定!$B$11&lt;&gt;"")</xm:f>
            <x14:dxf>
              <fill>
                <patternFill>
                  <bgColor rgb="FFCCFFDD"/>
                </patternFill>
              </fill>
            </x14:dxf>
          </x14:cfRule>
          <x14:cfRule type="expression" priority="1333" id="{4AFE0E35-F019-46D1-B329-5FEABABF7245}">
            <xm:f>AND($U37=設定!$B$10,設定!$B$10&lt;&gt;"")</xm:f>
            <x14:dxf>
              <fill>
                <patternFill>
                  <bgColor rgb="FFDDFFCC"/>
                </patternFill>
              </fill>
            </x14:dxf>
          </x14:cfRule>
          <x14:cfRule type="expression" priority="1334" id="{A9F73BA1-4F55-4A26-ADB9-DBE0290FE479}">
            <xm:f>AND($U37=設定!$B$9,設定!$B$9&lt;&gt;"")</xm:f>
            <x14:dxf>
              <fill>
                <patternFill>
                  <bgColor rgb="FFEEFFCC"/>
                </patternFill>
              </fill>
            </x14:dxf>
          </x14:cfRule>
          <x14:cfRule type="expression" priority="1335" id="{C9344D4F-F382-4EAB-9BCA-E52CB1525DAB}">
            <xm:f>AND($U37=設定!$B$8,設定!$B$8&lt;&gt;"")</xm:f>
            <x14:dxf>
              <fill>
                <patternFill>
                  <bgColor rgb="FFFFFFCC"/>
                </patternFill>
              </fill>
            </x14:dxf>
          </x14:cfRule>
          <x14:cfRule type="expression" priority="1336" id="{D7B43FA1-6C6A-456E-86AF-A1C2DE095CA7}">
            <xm:f>AND($U37=設定!$B$7,設定!$B$7&lt;&gt;"")</xm:f>
            <x14:dxf>
              <fill>
                <patternFill>
                  <bgColor rgb="FFFFEECC"/>
                </patternFill>
              </fill>
            </x14:dxf>
          </x14:cfRule>
          <x14:cfRule type="expression" priority="1338" id="{9A598649-06FA-4DCC-8CA3-6F6F7DE85635}">
            <xm:f>AND($U37=設定!$B$5,設定!$B$5&lt;&gt;"")</xm:f>
            <x14:dxf>
              <fill>
                <patternFill>
                  <bgColor rgb="FFFFCCCC"/>
                </patternFill>
              </fill>
            </x14:dxf>
          </x14:cfRule>
          <xm:sqref>T37:U94 T96:U125</xm:sqref>
        </x14:conditionalFormatting>
        <x14:conditionalFormatting xmlns:xm="http://schemas.microsoft.com/office/excel/2006/main">
          <x14:cfRule type="expression" priority="401" id="{587AEBDF-B9C8-6445-8A32-1C118524959F}">
            <xm:f>AND($U37=設定!$B$18,設定!$B$18&lt;&gt;"")</xm:f>
            <x14:dxf>
              <fill>
                <patternFill>
                  <bgColor rgb="FFF7D4EB"/>
                </patternFill>
              </fill>
            </x14:dxf>
          </x14:cfRule>
          <x14:cfRule type="expression" priority="400" id="{F062BA2A-4878-AE43-BF51-F30D33F1AD44}">
            <xm:f>AND($U37=設定!$B$19,設定!$B$19&lt;&gt;"")</xm:f>
            <x14:dxf>
              <fill>
                <patternFill>
                  <bgColor rgb="FFFFCCDD"/>
                </patternFill>
              </fill>
            </x14:dxf>
          </x14:cfRule>
          <xm:sqref>T37:U125</xm:sqref>
        </x14:conditionalFormatting>
        <x14:conditionalFormatting xmlns:xm="http://schemas.microsoft.com/office/excel/2006/main">
          <x14:cfRule type="expression" priority="414" id="{3BB4F169-2E98-184C-91B3-7B605E71F864}">
            <xm:f>AND($U95=設定!$B$5,設定!$B$5&lt;&gt;"")</xm:f>
            <x14:dxf>
              <fill>
                <patternFill>
                  <bgColor rgb="FFFFCCCC"/>
                </patternFill>
              </fill>
            </x14:dxf>
          </x14:cfRule>
          <x14:cfRule type="expression" priority="409" id="{8A9969E5-136E-8D4E-A76C-FACCF2B385BB}">
            <xm:f>AND($U95=設定!$B$10,設定!$B$10&lt;&gt;"")</xm:f>
            <x14:dxf>
              <fill>
                <patternFill>
                  <bgColor rgb="FFDDFFCC"/>
                </patternFill>
              </fill>
            </x14:dxf>
          </x14:cfRule>
          <x14:cfRule type="expression" priority="403" id="{519AACD0-A931-464D-9435-286C3199D855}">
            <xm:f>AND($U95=設定!$B$16,設定!$B$16&lt;&gt;"")</xm:f>
            <x14:dxf>
              <fill>
                <patternFill>
                  <bgColor rgb="FFEECCFF"/>
                </patternFill>
              </fill>
            </x14:dxf>
          </x14:cfRule>
          <x14:cfRule type="expression" priority="404" id="{E0B5F164-E613-3B48-B80E-75535933AE10}">
            <xm:f>AND($U95=設定!$B$15,設定!$B$15&lt;&gt;"")</xm:f>
            <x14:dxf>
              <fill>
                <patternFill>
                  <bgColor rgb="FFD6D6F5"/>
                </patternFill>
              </fill>
            </x14:dxf>
          </x14:cfRule>
          <x14:cfRule type="expression" priority="405" id="{27C97EC9-CE56-2641-98D6-CF90E4FD713B}">
            <xm:f>AND($U95=設定!$B$14,設定!$B$14&lt;&gt;"")</xm:f>
            <x14:dxf>
              <fill>
                <patternFill>
                  <bgColor rgb="FFCCDDFF"/>
                </patternFill>
              </fill>
            </x14:dxf>
          </x14:cfRule>
          <x14:cfRule type="expression" priority="406" id="{C74E48DD-DDD3-574D-A0CB-E67517E2105F}">
            <xm:f>AND($U95=設定!$B$13,設定!$B$13&lt;&gt;"")</xm:f>
            <x14:dxf>
              <fill>
                <patternFill>
                  <bgColor rgb="FFCCEEFF"/>
                </patternFill>
              </fill>
            </x14:dxf>
          </x14:cfRule>
          <x14:cfRule type="expression" priority="407" id="{D26D770E-FE26-0342-B400-524602CDBCD2}">
            <xm:f>AND($U95=設定!$B$12,設定!$B$12&lt;&gt;"")</xm:f>
            <x14:dxf>
              <fill>
                <patternFill>
                  <bgColor rgb="FFCFFCFC"/>
                </patternFill>
              </fill>
            </x14:dxf>
          </x14:cfRule>
          <x14:cfRule type="expression" priority="412" id="{0CFBEBD3-01E6-AC43-AA30-1D6CB76F2AD2}">
            <xm:f>AND($U95=設定!$B$7,設定!$B$7&lt;&gt;"")</xm:f>
            <x14:dxf>
              <fill>
                <patternFill>
                  <bgColor rgb="FFFFEECC"/>
                </patternFill>
              </fill>
            </x14:dxf>
          </x14:cfRule>
          <x14:cfRule type="expression" priority="411" id="{6A4B218A-485A-044A-86BA-1BDC924E8A6E}">
            <xm:f>AND($U95=設定!$B$8,設定!$B$8&lt;&gt;"")</xm:f>
            <x14:dxf>
              <fill>
                <patternFill>
                  <bgColor rgb="FFFFFFCC"/>
                </patternFill>
              </fill>
            </x14:dxf>
          </x14:cfRule>
          <x14:cfRule type="expression" priority="410" id="{39AC3DDD-327F-D746-B2AA-D0957B6DD932}">
            <xm:f>AND($U95=設定!$B$9,設定!$B$9&lt;&gt;"")</xm:f>
            <x14:dxf>
              <fill>
                <patternFill>
                  <bgColor rgb="FFEEFFCC"/>
                </patternFill>
              </fill>
            </x14:dxf>
          </x14:cfRule>
          <x14:cfRule type="expression" priority="402" id="{B504A9AD-A210-B244-8017-6C403C5A8350}">
            <xm:f>AND($U95=設定!$B$17,設定!$B$17&lt;&gt;"")</xm:f>
            <x14:dxf>
              <fill>
                <patternFill>
                  <bgColor rgb="FFFFCCFF"/>
                </patternFill>
              </fill>
            </x14:dxf>
          </x14:cfRule>
          <x14:cfRule type="expression" priority="413" id="{3CE252B8-EDFE-884C-A3B2-9597B3C3545B}">
            <xm:f>AND($U95=設定!$B$6,設定!$B$6&lt;&gt;"")</xm:f>
            <x14:dxf>
              <fill>
                <patternFill>
                  <bgColor rgb="FFF1E5DB"/>
                </patternFill>
              </fill>
            </x14:dxf>
          </x14:cfRule>
          <x14:cfRule type="expression" priority="408" id="{79B4F4D3-C26A-DA4E-9299-4D71F115A409}">
            <xm:f>AND($U95=設定!$B$11,設定!$B$11&lt;&gt;"")</xm:f>
            <x14:dxf>
              <fill>
                <patternFill>
                  <bgColor rgb="FFCCFFDD"/>
                </patternFill>
              </fill>
            </x14:dxf>
          </x14:cfRule>
          <xm:sqref>T95:U95</xm:sqref>
        </x14:conditionalFormatting>
        <x14:conditionalFormatting xmlns:xm="http://schemas.microsoft.com/office/excel/2006/main">
          <x14:cfRule type="expression" priority="1304" id="{DE92CF17-FF8B-4332-880A-D359D8391DE5}">
            <xm:f>AND($W37=設定!$B$6,設定!$B$6&lt;&gt;"")</xm:f>
            <x14:dxf>
              <fill>
                <patternFill>
                  <bgColor rgb="FFF1E5DB"/>
                </patternFill>
              </fill>
            </x14:dxf>
          </x14:cfRule>
          <x14:cfRule type="expression" priority="1303" id="{A48C3A93-DF92-4ED8-AA80-5E8CB8596F42}">
            <xm:f>AND($W37=設定!$B$7,設定!$B$7&lt;&gt;"")</xm:f>
            <x14:dxf>
              <fill>
                <patternFill>
                  <bgColor rgb="FFFFEECC"/>
                </patternFill>
              </fill>
            </x14:dxf>
          </x14:cfRule>
          <x14:cfRule type="expression" priority="1302" id="{301D6515-397E-4A70-81D7-8F95E9151113}">
            <xm:f>AND($W37=設定!$B$8,設定!$B$8&lt;&gt;"")</xm:f>
            <x14:dxf>
              <fill>
                <patternFill>
                  <bgColor rgb="FFFFFFCC"/>
                </patternFill>
              </fill>
            </x14:dxf>
          </x14:cfRule>
          <x14:cfRule type="expression" priority="1301" id="{610AAD3C-7124-4E41-9A99-268BE26CEE50}">
            <xm:f>AND($W37=設定!$B$9,設定!$B$9&lt;&gt;"")</xm:f>
            <x14:dxf>
              <fill>
                <patternFill>
                  <bgColor rgb="FFEEFFCC"/>
                </patternFill>
              </fill>
            </x14:dxf>
          </x14:cfRule>
          <x14:cfRule type="expression" priority="1300" id="{E6F2FF6E-0F94-4E3D-8CBA-1B11AADCFD66}">
            <xm:f>AND($W37=設定!$B$10,設定!$B$10&lt;&gt;"")</xm:f>
            <x14:dxf>
              <fill>
                <patternFill>
                  <bgColor rgb="FFDDFFCC"/>
                </patternFill>
              </fill>
            </x14:dxf>
          </x14:cfRule>
          <x14:cfRule type="expression" priority="1299" id="{3133183A-85EA-4461-9DC3-44E8A4B8A3E5}">
            <xm:f>AND($W37=設定!$B$11,設定!$B$11&lt;&gt;"")</xm:f>
            <x14:dxf>
              <fill>
                <patternFill>
                  <bgColor rgb="FFCCFFDD"/>
                </patternFill>
              </fill>
            </x14:dxf>
          </x14:cfRule>
          <x14:cfRule type="expression" priority="1298" id="{D3F9C3E9-909E-4B0B-86F3-38C60F623536}">
            <xm:f>AND($W37=設定!$B$12,設定!$B$12&lt;&gt;"")</xm:f>
            <x14:dxf>
              <fill>
                <patternFill>
                  <bgColor rgb="FFCFFCFC"/>
                </patternFill>
              </fill>
            </x14:dxf>
          </x14:cfRule>
          <x14:cfRule type="expression" priority="1297" id="{113DE7A1-133E-4644-B095-F245707BD21D}">
            <xm:f>AND($W37=設定!$B$13,設定!$B$13&lt;&gt;"")</xm:f>
            <x14:dxf>
              <fill>
                <patternFill>
                  <bgColor rgb="FFCCEEFF"/>
                </patternFill>
              </fill>
            </x14:dxf>
          </x14:cfRule>
          <x14:cfRule type="expression" priority="1296" id="{33CB15B2-66F9-43A1-B595-6E5B6E02AD21}">
            <xm:f>AND($W37=設定!$B$14,設定!$B$14&lt;&gt;"")</xm:f>
            <x14:dxf>
              <fill>
                <patternFill>
                  <bgColor rgb="FFCCDDFF"/>
                </patternFill>
              </fill>
            </x14:dxf>
          </x14:cfRule>
          <x14:cfRule type="expression" priority="1295" id="{281F6CEB-F6BE-4F37-BCF2-35262C2FB50D}">
            <xm:f>AND($W37=設定!$B$15,設定!$B$15&lt;&gt;"")</xm:f>
            <x14:dxf>
              <fill>
                <patternFill>
                  <bgColor rgb="FFD6D6F5"/>
                </patternFill>
              </fill>
            </x14:dxf>
          </x14:cfRule>
          <x14:cfRule type="expression" priority="1294" id="{89CF1890-9C6F-4199-889B-1117124E9923}">
            <xm:f>AND($W37=設定!$B$16,設定!$B$16&lt;&gt;"")</xm:f>
            <x14:dxf>
              <fill>
                <patternFill>
                  <bgColor rgb="FFEECCFF"/>
                </patternFill>
              </fill>
            </x14:dxf>
          </x14:cfRule>
          <x14:cfRule type="expression" priority="1293" id="{A4F1AF43-FE10-4290-B43A-3A26F975D04E}">
            <xm:f>AND($W37=設定!$B$17,設定!$B$17&lt;&gt;"")</xm:f>
            <x14:dxf>
              <fill>
                <patternFill>
                  <bgColor rgb="FFFFCCFF"/>
                </patternFill>
              </fill>
            </x14:dxf>
          </x14:cfRule>
          <x14:cfRule type="expression" priority="1305" id="{B0C08E5C-98DD-49BA-9BC7-AA4A0EC56CDC}">
            <xm:f>AND($W37=設定!$B$5,設定!$B$5&lt;&gt;"")</xm:f>
            <x14:dxf>
              <fill>
                <patternFill>
                  <bgColor rgb="FFFFCCCC"/>
                </patternFill>
              </fill>
            </x14:dxf>
          </x14:cfRule>
          <xm:sqref>V37:W94 V96:W125</xm:sqref>
        </x14:conditionalFormatting>
        <x14:conditionalFormatting xmlns:xm="http://schemas.microsoft.com/office/excel/2006/main">
          <x14:cfRule type="expression" priority="383" id="{593D8348-67D3-524F-ACFE-33D8824FE910}">
            <xm:f>AND($W37=設定!$B$18,設定!$B$18&lt;&gt;"")</xm:f>
            <x14:dxf>
              <fill>
                <patternFill>
                  <bgColor rgb="FFF7D4EB"/>
                </patternFill>
              </fill>
            </x14:dxf>
          </x14:cfRule>
          <x14:cfRule type="expression" priority="382" id="{80D05288-7510-6C46-B023-87A90497EECB}">
            <xm:f>AND($W37=設定!$B$19,設定!$B$19&lt;&gt;"")</xm:f>
            <x14:dxf>
              <fill>
                <patternFill>
                  <bgColor rgb="FFFFCCDD"/>
                </patternFill>
              </fill>
            </x14:dxf>
          </x14:cfRule>
          <xm:sqref>V37:W125</xm:sqref>
        </x14:conditionalFormatting>
        <x14:conditionalFormatting xmlns:xm="http://schemas.microsoft.com/office/excel/2006/main">
          <x14:cfRule type="expression" priority="387" id="{D1298415-EAA6-754F-A186-5D5580A4DC86}">
            <xm:f>AND($W95=設定!$B$14,設定!$B$14&lt;&gt;"")</xm:f>
            <x14:dxf>
              <fill>
                <patternFill>
                  <bgColor rgb="FFCCDDFF"/>
                </patternFill>
              </fill>
            </x14:dxf>
          </x14:cfRule>
          <x14:cfRule type="expression" priority="385" id="{BABDD8C9-EEBE-B047-8BC4-A575F3FD7A6C}">
            <xm:f>AND($W95=設定!$B$16,設定!$B$16&lt;&gt;"")</xm:f>
            <x14:dxf>
              <fill>
                <patternFill>
                  <bgColor rgb="FFEECCFF"/>
                </patternFill>
              </fill>
            </x14:dxf>
          </x14:cfRule>
          <x14:cfRule type="expression" priority="396" id="{BAB9B639-3779-254D-A045-0C2E69A906FC}">
            <xm:f>AND($W95=設定!$B$5,設定!$B$5&lt;&gt;"")</xm:f>
            <x14:dxf>
              <fill>
                <patternFill>
                  <bgColor rgb="FFFFCCCC"/>
                </patternFill>
              </fill>
            </x14:dxf>
          </x14:cfRule>
          <x14:cfRule type="expression" priority="388" id="{294943B6-5B76-284E-9107-5B5931988374}">
            <xm:f>AND($W95=設定!$B$13,設定!$B$13&lt;&gt;"")</xm:f>
            <x14:dxf>
              <fill>
                <patternFill>
                  <bgColor rgb="FFCCEEFF"/>
                </patternFill>
              </fill>
            </x14:dxf>
          </x14:cfRule>
          <x14:cfRule type="expression" priority="386" id="{5D261462-DEF5-2C4B-84F8-AF665DA65D98}">
            <xm:f>AND($W95=設定!$B$15,設定!$B$15&lt;&gt;"")</xm:f>
            <x14:dxf>
              <fill>
                <patternFill>
                  <bgColor rgb="FFD6D6F5"/>
                </patternFill>
              </fill>
            </x14:dxf>
          </x14:cfRule>
          <x14:cfRule type="expression" priority="393" id="{3DAEE0EA-50BA-744E-94A5-4230B5B270DB}">
            <xm:f>AND($W95=設定!$B$8,設定!$B$8&lt;&gt;"")</xm:f>
            <x14:dxf>
              <fill>
                <patternFill>
                  <bgColor rgb="FFFFFFCC"/>
                </patternFill>
              </fill>
            </x14:dxf>
          </x14:cfRule>
          <x14:cfRule type="expression" priority="394" id="{B6821E92-8A79-6542-B23C-7251A46F0480}">
            <xm:f>AND($W95=設定!$B$7,設定!$B$7&lt;&gt;"")</xm:f>
            <x14:dxf>
              <fill>
                <patternFill>
                  <bgColor rgb="FFFFEECC"/>
                </patternFill>
              </fill>
            </x14:dxf>
          </x14:cfRule>
          <x14:cfRule type="expression" priority="384" id="{6ECBBD4B-50D4-C343-9F5D-2A1B21AFBEB8}">
            <xm:f>AND($W95=設定!$B$17,設定!$B$17&lt;&gt;"")</xm:f>
            <x14:dxf>
              <fill>
                <patternFill>
                  <bgColor rgb="FFFFCCFF"/>
                </patternFill>
              </fill>
            </x14:dxf>
          </x14:cfRule>
          <x14:cfRule type="expression" priority="389" id="{3C20D8B0-0F1C-4347-B1DF-49409DADD8C7}">
            <xm:f>AND($W95=設定!$B$12,設定!$B$12&lt;&gt;"")</xm:f>
            <x14:dxf>
              <fill>
                <patternFill>
                  <bgColor rgb="FFCFFCFC"/>
                </patternFill>
              </fill>
            </x14:dxf>
          </x14:cfRule>
          <x14:cfRule type="expression" priority="390" id="{F731C9C4-D68B-294B-B6DA-C659F69B5084}">
            <xm:f>AND($W95=設定!$B$11,設定!$B$11&lt;&gt;"")</xm:f>
            <x14:dxf>
              <fill>
                <patternFill>
                  <bgColor rgb="FFCCFFDD"/>
                </patternFill>
              </fill>
            </x14:dxf>
          </x14:cfRule>
          <x14:cfRule type="expression" priority="391" id="{8465F761-F898-EB48-87A7-284B5EA48FE4}">
            <xm:f>AND($W95=設定!$B$10,設定!$B$10&lt;&gt;"")</xm:f>
            <x14:dxf>
              <fill>
                <patternFill>
                  <bgColor rgb="FFDDFFCC"/>
                </patternFill>
              </fill>
            </x14:dxf>
          </x14:cfRule>
          <x14:cfRule type="expression" priority="392" id="{1006FFF5-374B-9C4F-8AB4-E4C38BF458B2}">
            <xm:f>AND($W95=設定!$B$9,設定!$B$9&lt;&gt;"")</xm:f>
            <x14:dxf>
              <fill>
                <patternFill>
                  <bgColor rgb="FFEEFFCC"/>
                </patternFill>
              </fill>
            </x14:dxf>
          </x14:cfRule>
          <x14:cfRule type="expression" priority="395" id="{95C1740D-3799-E649-8E9B-67C8DFCE7DEB}">
            <xm:f>AND($W95=設定!$B$6,設定!$B$6&lt;&gt;"")</xm:f>
            <x14:dxf>
              <fill>
                <patternFill>
                  <bgColor rgb="FFF1E5DB"/>
                </patternFill>
              </fill>
            </x14:dxf>
          </x14:cfRule>
          <xm:sqref>V95:W95</xm:sqref>
        </x14:conditionalFormatting>
        <x14:conditionalFormatting xmlns:xm="http://schemas.microsoft.com/office/excel/2006/main">
          <x14:cfRule type="expression" priority="1267" id="{F3398C18-5594-4133-8E11-FA1767E1EC70}">
            <xm:f>AND($Y37=設定!$B$10,設定!$B$10&lt;&gt;"")</xm:f>
            <x14:dxf>
              <fill>
                <patternFill>
                  <bgColor rgb="FFDDFFCC"/>
                </patternFill>
              </fill>
            </x14:dxf>
          </x14:cfRule>
          <x14:cfRule type="expression" priority="1268" id="{AB11F654-034F-46B8-A569-B3F9770FCFE0}">
            <xm:f>AND($Y37=設定!$B$9,設定!$B$9&lt;&gt;"")</xm:f>
            <x14:dxf>
              <fill>
                <patternFill>
                  <bgColor rgb="FFEEFFCC"/>
                </patternFill>
              </fill>
            </x14:dxf>
          </x14:cfRule>
          <x14:cfRule type="expression" priority="1269" id="{77FD1552-520A-47A1-9B27-6D83D97C640D}">
            <xm:f>AND($Y37=設定!$B$8,設定!$B$8&lt;&gt;"")</xm:f>
            <x14:dxf>
              <fill>
                <patternFill>
                  <bgColor rgb="FFFFFFCC"/>
                </patternFill>
              </fill>
            </x14:dxf>
          </x14:cfRule>
          <x14:cfRule type="expression" priority="1271" id="{B5A89726-1354-470D-B940-3CD7BE6447CB}">
            <xm:f>AND($Y37=設定!$B$6,設定!$B$6&lt;&gt;"")</xm:f>
            <x14:dxf>
              <fill>
                <patternFill>
                  <bgColor rgb="FFF1E5DB"/>
                </patternFill>
              </fill>
            </x14:dxf>
          </x14:cfRule>
          <x14:cfRule type="expression" priority="1270" id="{C3ED997F-7552-4436-94C4-46EF360E0893}">
            <xm:f>AND($Y37=設定!$B$7,設定!$B$7&lt;&gt;"")</xm:f>
            <x14:dxf>
              <fill>
                <patternFill>
                  <bgColor rgb="FFFFEECC"/>
                </patternFill>
              </fill>
            </x14:dxf>
          </x14:cfRule>
          <x14:cfRule type="expression" priority="1260" id="{1C7096DF-35C5-4030-8ADD-533384AB94F2}">
            <xm:f>AND($Y37=設定!$B$17,設定!$B$17&lt;&gt;"")</xm:f>
            <x14:dxf>
              <fill>
                <patternFill>
                  <bgColor rgb="FFFFCCFF"/>
                </patternFill>
              </fill>
            </x14:dxf>
          </x14:cfRule>
          <x14:cfRule type="expression" priority="1266" id="{5310F4D1-DB5E-46E7-862B-56CB5E4756B7}">
            <xm:f>AND($Y37=設定!$B$11,設定!$B$11&lt;&gt;"")</xm:f>
            <x14:dxf>
              <fill>
                <patternFill>
                  <bgColor rgb="FFCCFFDD"/>
                </patternFill>
              </fill>
            </x14:dxf>
          </x14:cfRule>
          <x14:cfRule type="expression" priority="1265" id="{81431C02-B8C3-4851-A9F1-F4E5E4BD0808}">
            <xm:f>AND($Y37=設定!$B$12,設定!$B$12&lt;&gt;"")</xm:f>
            <x14:dxf>
              <fill>
                <patternFill>
                  <bgColor rgb="FFCFFCFC"/>
                </patternFill>
              </fill>
            </x14:dxf>
          </x14:cfRule>
          <x14:cfRule type="expression" priority="1264" id="{C972A3C8-388C-47FD-B298-F95CCA65FCFA}">
            <xm:f>AND($Y37=設定!$B$13,設定!$B$13&lt;&gt;"")</xm:f>
            <x14:dxf>
              <fill>
                <patternFill>
                  <bgColor rgb="FFCCEEFF"/>
                </patternFill>
              </fill>
            </x14:dxf>
          </x14:cfRule>
          <x14:cfRule type="expression" priority="1263" id="{5C67645B-161A-49EC-A3F5-4698C0E80683}">
            <xm:f>AND($Y37=設定!$B$14,設定!$B$14&lt;&gt;"")</xm:f>
            <x14:dxf>
              <fill>
                <patternFill>
                  <bgColor rgb="FFCCDDFF"/>
                </patternFill>
              </fill>
            </x14:dxf>
          </x14:cfRule>
          <x14:cfRule type="expression" priority="1262" id="{801102D1-2F49-41EE-A468-5217F46C497B}">
            <xm:f>AND($Y37=設定!$B$15,設定!$B$15&lt;&gt;"")</xm:f>
            <x14:dxf>
              <fill>
                <patternFill>
                  <bgColor rgb="FFD6D6F5"/>
                </patternFill>
              </fill>
            </x14:dxf>
          </x14:cfRule>
          <x14:cfRule type="expression" priority="1261" id="{56F82FB6-A1CA-402F-A571-2E59CE400725}">
            <xm:f>AND($Y37=設定!$B$16,設定!$B$16&lt;&gt;"")</xm:f>
            <x14:dxf>
              <fill>
                <patternFill>
                  <bgColor rgb="FFEECCFF"/>
                </patternFill>
              </fill>
            </x14:dxf>
          </x14:cfRule>
          <x14:cfRule type="expression" priority="1272" id="{ACF3A63B-E244-443B-9524-5BB41C3A9509}">
            <xm:f>AND($Y37=設定!$B$5,設定!$B$5&lt;&gt;"")</xm:f>
            <x14:dxf>
              <fill>
                <patternFill>
                  <bgColor rgb="FFFFCCCC"/>
                </patternFill>
              </fill>
            </x14:dxf>
          </x14:cfRule>
          <xm:sqref>X37:Y94 X96:Y125</xm:sqref>
        </x14:conditionalFormatting>
        <x14:conditionalFormatting xmlns:xm="http://schemas.microsoft.com/office/excel/2006/main">
          <x14:cfRule type="expression" priority="364" id="{37B0DE9D-4AC8-CE47-A42C-14023D2646C0}">
            <xm:f>AND($Y37=設定!$B$19,設定!$B$19&lt;&gt;"")</xm:f>
            <x14:dxf>
              <fill>
                <patternFill>
                  <bgColor rgb="FFFFCCDD"/>
                </patternFill>
              </fill>
            </x14:dxf>
          </x14:cfRule>
          <x14:cfRule type="expression" priority="365" id="{E54C1632-0EA4-AA48-9743-2F5211C9F86D}">
            <xm:f>AND($Y37=設定!$B$18,設定!$B$18&lt;&gt;"")</xm:f>
            <x14:dxf>
              <fill>
                <patternFill>
                  <bgColor rgb="FFF7D4EB"/>
                </patternFill>
              </fill>
            </x14:dxf>
          </x14:cfRule>
          <xm:sqref>X37:Y125</xm:sqref>
        </x14:conditionalFormatting>
        <x14:conditionalFormatting xmlns:xm="http://schemas.microsoft.com/office/excel/2006/main">
          <x14:cfRule type="expression" priority="378" id="{777556FB-EBF1-8047-B351-D1B97FEA5BCA}">
            <xm:f>AND($Y95=設定!$B$5,設定!$B$5&lt;&gt;"")</xm:f>
            <x14:dxf>
              <fill>
                <patternFill>
                  <bgColor rgb="FFFFCCCC"/>
                </patternFill>
              </fill>
            </x14:dxf>
          </x14:cfRule>
          <x14:cfRule type="expression" priority="377" id="{605CB8D6-4B29-9F4B-8C40-AF4DA160E49D}">
            <xm:f>AND($Y95=設定!$B$6,設定!$B$6&lt;&gt;"")</xm:f>
            <x14:dxf>
              <fill>
                <patternFill>
                  <bgColor rgb="FFF1E5DB"/>
                </patternFill>
              </fill>
            </x14:dxf>
          </x14:cfRule>
          <x14:cfRule type="expression" priority="366" id="{AB693507-FA41-4746-804F-AF5D68D7A923}">
            <xm:f>AND($Y95=設定!$B$17,設定!$B$17&lt;&gt;"")</xm:f>
            <x14:dxf>
              <fill>
                <patternFill>
                  <bgColor rgb="FFFFCCFF"/>
                </patternFill>
              </fill>
            </x14:dxf>
          </x14:cfRule>
          <x14:cfRule type="expression" priority="367" id="{55DD3BE6-739F-1742-8576-34AD8F2BF738}">
            <xm:f>AND($Y95=設定!$B$16,設定!$B$16&lt;&gt;"")</xm:f>
            <x14:dxf>
              <fill>
                <patternFill>
                  <bgColor rgb="FFEECCFF"/>
                </patternFill>
              </fill>
            </x14:dxf>
          </x14:cfRule>
          <x14:cfRule type="expression" priority="368" id="{792437F6-CB6B-4945-80F9-3738E909EFE5}">
            <xm:f>AND($Y95=設定!$B$15,設定!$B$15&lt;&gt;"")</xm:f>
            <x14:dxf>
              <fill>
                <patternFill>
                  <bgColor rgb="FFD6D6F5"/>
                </patternFill>
              </fill>
            </x14:dxf>
          </x14:cfRule>
          <x14:cfRule type="expression" priority="369" id="{CF6A59B6-1E70-8441-9ED6-97FEB8C24AE5}">
            <xm:f>AND($Y95=設定!$B$14,設定!$B$14&lt;&gt;"")</xm:f>
            <x14:dxf>
              <fill>
                <patternFill>
                  <bgColor rgb="FFCCDDFF"/>
                </patternFill>
              </fill>
            </x14:dxf>
          </x14:cfRule>
          <x14:cfRule type="expression" priority="370" id="{9DDD9EA1-F1F7-BB48-8525-9526296BEA99}">
            <xm:f>AND($Y95=設定!$B$13,設定!$B$13&lt;&gt;"")</xm:f>
            <x14:dxf>
              <fill>
                <patternFill>
                  <bgColor rgb="FFCCEEFF"/>
                </patternFill>
              </fill>
            </x14:dxf>
          </x14:cfRule>
          <x14:cfRule type="expression" priority="371" id="{04BD00A0-95B7-8246-90F9-58DF38D51401}">
            <xm:f>AND($Y95=設定!$B$12,設定!$B$12&lt;&gt;"")</xm:f>
            <x14:dxf>
              <fill>
                <patternFill>
                  <bgColor rgb="FFCFFCFC"/>
                </patternFill>
              </fill>
            </x14:dxf>
          </x14:cfRule>
          <x14:cfRule type="expression" priority="372" id="{DEB69876-D138-004E-9037-2598B95743E6}">
            <xm:f>AND($Y95=設定!$B$11,設定!$B$11&lt;&gt;"")</xm:f>
            <x14:dxf>
              <fill>
                <patternFill>
                  <bgColor rgb="FFCCFFDD"/>
                </patternFill>
              </fill>
            </x14:dxf>
          </x14:cfRule>
          <x14:cfRule type="expression" priority="373" id="{06E7E157-00B0-974A-8D55-1370DB683974}">
            <xm:f>AND($Y95=設定!$B$10,設定!$B$10&lt;&gt;"")</xm:f>
            <x14:dxf>
              <fill>
                <patternFill>
                  <bgColor rgb="FFDDFFCC"/>
                </patternFill>
              </fill>
            </x14:dxf>
          </x14:cfRule>
          <x14:cfRule type="expression" priority="374" id="{62D1540F-28A8-1647-9B09-C9BB7FFD0918}">
            <xm:f>AND($Y95=設定!$B$9,設定!$B$9&lt;&gt;"")</xm:f>
            <x14:dxf>
              <fill>
                <patternFill>
                  <bgColor rgb="FFEEFFCC"/>
                </patternFill>
              </fill>
            </x14:dxf>
          </x14:cfRule>
          <x14:cfRule type="expression" priority="375" id="{F357A60D-842F-A842-9A61-D693F2DBA071}">
            <xm:f>AND($Y95=設定!$B$8,設定!$B$8&lt;&gt;"")</xm:f>
            <x14:dxf>
              <fill>
                <patternFill>
                  <bgColor rgb="FFFFFFCC"/>
                </patternFill>
              </fill>
            </x14:dxf>
          </x14:cfRule>
          <x14:cfRule type="expression" priority="376" id="{C04A0C0C-F222-0D4E-93F0-4C8637E8DEF3}">
            <xm:f>AND($Y95=設定!$B$7,設定!$B$7&lt;&gt;"")</xm:f>
            <x14:dxf>
              <fill>
                <patternFill>
                  <bgColor rgb="FFFFEECC"/>
                </patternFill>
              </fill>
            </x14:dxf>
          </x14:cfRule>
          <xm:sqref>X95:Y95</xm:sqref>
        </x14:conditionalFormatting>
        <x14:conditionalFormatting xmlns:xm="http://schemas.microsoft.com/office/excel/2006/main">
          <x14:cfRule type="expression" priority="1239" id="{643E52CD-8136-4857-B871-7D43E6C63E1A}">
            <xm:f>AND($AA37=設定!$B$5,設定!$B$5&lt;&gt;"")</xm:f>
            <x14:dxf>
              <fill>
                <patternFill>
                  <bgColor rgb="FFFFCCCC"/>
                </patternFill>
              </fill>
            </x14:dxf>
          </x14:cfRule>
          <x14:cfRule type="expression" priority="1238" id="{A799FFF6-92F2-4604-BC1A-9A1C06C10B13}">
            <xm:f>AND($AA37=設定!$B$6,設定!$B$6&lt;&gt;"")</xm:f>
            <x14:dxf>
              <fill>
                <patternFill>
                  <bgColor rgb="FFF1E5DB"/>
                </patternFill>
              </fill>
            </x14:dxf>
          </x14:cfRule>
          <x14:cfRule type="expression" priority="1237" id="{678EF4D1-1F2D-4256-AB25-6794DD090A6C}">
            <xm:f>AND($AA37=設定!$B$7,設定!$B$7&lt;&gt;"")</xm:f>
            <x14:dxf>
              <fill>
                <patternFill>
                  <bgColor rgb="FFFFEECC"/>
                </patternFill>
              </fill>
            </x14:dxf>
          </x14:cfRule>
          <x14:cfRule type="expression" priority="1236" id="{CA21D247-D434-4A58-B5D7-D8F9378296F1}">
            <xm:f>AND($AA37=設定!$B$8,設定!$B$8&lt;&gt;"")</xm:f>
            <x14:dxf>
              <fill>
                <patternFill>
                  <bgColor rgb="FFFFFFCC"/>
                </patternFill>
              </fill>
            </x14:dxf>
          </x14:cfRule>
          <x14:cfRule type="expression" priority="1235" id="{71624BBB-6183-4850-B025-96E64BD7BD46}">
            <xm:f>AND($AA37=設定!$B$9,設定!$B$9&lt;&gt;"")</xm:f>
            <x14:dxf>
              <fill>
                <patternFill>
                  <bgColor rgb="FFEEFFCC"/>
                </patternFill>
              </fill>
            </x14:dxf>
          </x14:cfRule>
          <x14:cfRule type="expression" priority="1234" id="{EFD3AA9B-0EE8-4978-9DA2-1C3EE4C9DF79}">
            <xm:f>AND($AA37=設定!$B$10,設定!$B$10&lt;&gt;"")</xm:f>
            <x14:dxf>
              <fill>
                <patternFill>
                  <bgColor rgb="FFDDFFCC"/>
                </patternFill>
              </fill>
            </x14:dxf>
          </x14:cfRule>
          <x14:cfRule type="expression" priority="1233" id="{3947D639-EB88-4277-9CEF-45DE6ECC7732}">
            <xm:f>AND($AA37=設定!$B$11,設定!$B$11&lt;&gt;"")</xm:f>
            <x14:dxf>
              <fill>
                <patternFill>
                  <bgColor rgb="FFCCFFDD"/>
                </patternFill>
              </fill>
            </x14:dxf>
          </x14:cfRule>
          <x14:cfRule type="expression" priority="1232" id="{5CF446BD-2ADF-4285-95D6-39DD4D9D9588}">
            <xm:f>AND($AA37=設定!$B$12,設定!$B$12&lt;&gt;"")</xm:f>
            <x14:dxf>
              <fill>
                <patternFill>
                  <bgColor rgb="FFCFFCFC"/>
                </patternFill>
              </fill>
            </x14:dxf>
          </x14:cfRule>
          <x14:cfRule type="expression" priority="1227" id="{44CAEFD7-6750-410D-8E13-717A24FC105D}">
            <xm:f>AND($AA37=設定!$B$17,設定!$B$17&lt;&gt;"")</xm:f>
            <x14:dxf>
              <fill>
                <patternFill>
                  <bgColor rgb="FFFFCCFF"/>
                </patternFill>
              </fill>
            </x14:dxf>
          </x14:cfRule>
          <x14:cfRule type="expression" priority="1228" id="{BAC68E78-4BD8-4D81-A6BD-991BE3D7D3C0}">
            <xm:f>AND($AA37=設定!$B$16,設定!$B$16&lt;&gt;"")</xm:f>
            <x14:dxf>
              <fill>
                <patternFill>
                  <bgColor rgb="FFEECCFF"/>
                </patternFill>
              </fill>
            </x14:dxf>
          </x14:cfRule>
          <x14:cfRule type="expression" priority="1229" id="{F21EFDCF-2E5E-442D-92A0-B9C616DBCC63}">
            <xm:f>AND($AA37=設定!$B$15,設定!$B$15&lt;&gt;"")</xm:f>
            <x14:dxf>
              <fill>
                <patternFill>
                  <bgColor rgb="FFD6D6F5"/>
                </patternFill>
              </fill>
            </x14:dxf>
          </x14:cfRule>
          <x14:cfRule type="expression" priority="1230" id="{E5704F9D-886D-4EB0-83F8-19E3245F600B}">
            <xm:f>AND($AA37=設定!$B$14,設定!$B$14&lt;&gt;"")</xm:f>
            <x14:dxf>
              <fill>
                <patternFill>
                  <bgColor rgb="FFCCDDFF"/>
                </patternFill>
              </fill>
            </x14:dxf>
          </x14:cfRule>
          <x14:cfRule type="expression" priority="1231" id="{1E46E354-63F2-46BF-8129-9EEA2E30F252}">
            <xm:f>AND($AA37=設定!$B$13,設定!$B$13&lt;&gt;"")</xm:f>
            <x14:dxf>
              <fill>
                <patternFill>
                  <bgColor rgb="FFCCEEFF"/>
                </patternFill>
              </fill>
            </x14:dxf>
          </x14:cfRule>
          <xm:sqref>Z37:AA94 Z96:AA125</xm:sqref>
        </x14:conditionalFormatting>
        <x14:conditionalFormatting xmlns:xm="http://schemas.microsoft.com/office/excel/2006/main">
          <x14:cfRule type="expression" priority="347" id="{0100C860-EE48-A649-ABF8-363F55968826}">
            <xm:f>AND($AA37=設定!$B$18,設定!$B$18&lt;&gt;"")</xm:f>
            <x14:dxf>
              <fill>
                <patternFill>
                  <bgColor rgb="FFF7D4EB"/>
                </patternFill>
              </fill>
            </x14:dxf>
          </x14:cfRule>
          <x14:cfRule type="expression" priority="346" id="{C33BC697-B8C4-154D-ABE8-68A59AC6D983}">
            <xm:f>AND($AA37=設定!$B$19,設定!$B$19&lt;&gt;"")</xm:f>
            <x14:dxf>
              <fill>
                <patternFill>
                  <bgColor rgb="FFFFCCDD"/>
                </patternFill>
              </fill>
            </x14:dxf>
          </x14:cfRule>
          <xm:sqref>Z37:AA125</xm:sqref>
        </x14:conditionalFormatting>
        <x14:conditionalFormatting xmlns:xm="http://schemas.microsoft.com/office/excel/2006/main">
          <x14:cfRule type="expression" priority="355" id="{203D593B-1B9D-B742-A4BC-730D77EBEFEB}">
            <xm:f>AND($AA95=設定!$B$10,設定!$B$10&lt;&gt;"")</xm:f>
            <x14:dxf>
              <fill>
                <patternFill>
                  <bgColor rgb="FFDDFFCC"/>
                </patternFill>
              </fill>
            </x14:dxf>
          </x14:cfRule>
          <x14:cfRule type="expression" priority="356" id="{E1A236B1-3F3B-8641-BCAC-B98D74ADDC13}">
            <xm:f>AND($AA95=設定!$B$9,設定!$B$9&lt;&gt;"")</xm:f>
            <x14:dxf>
              <fill>
                <patternFill>
                  <bgColor rgb="FFEEFFCC"/>
                </patternFill>
              </fill>
            </x14:dxf>
          </x14:cfRule>
          <x14:cfRule type="expression" priority="357" id="{24E5947E-CB82-F749-8B31-D2DE7F39C4BB}">
            <xm:f>AND($AA95=設定!$B$8,設定!$B$8&lt;&gt;"")</xm:f>
            <x14:dxf>
              <fill>
                <patternFill>
                  <bgColor rgb="FFFFFFCC"/>
                </patternFill>
              </fill>
            </x14:dxf>
          </x14:cfRule>
          <x14:cfRule type="expression" priority="358" id="{1FD94F05-25C2-B14E-953D-002F41B3BDE4}">
            <xm:f>AND($AA95=設定!$B$7,設定!$B$7&lt;&gt;"")</xm:f>
            <x14:dxf>
              <fill>
                <patternFill>
                  <bgColor rgb="FFFFEECC"/>
                </patternFill>
              </fill>
            </x14:dxf>
          </x14:cfRule>
          <x14:cfRule type="expression" priority="359" id="{399F8B02-2B81-1540-A705-9167FFA5AF6A}">
            <xm:f>AND($AA95=設定!$B$6,設定!$B$6&lt;&gt;"")</xm:f>
            <x14:dxf>
              <fill>
                <patternFill>
                  <bgColor rgb="FFF1E5DB"/>
                </patternFill>
              </fill>
            </x14:dxf>
          </x14:cfRule>
          <x14:cfRule type="expression" priority="360" id="{D70E2C77-F2EF-8545-B41E-6F00D5F83473}">
            <xm:f>AND($AA95=設定!$B$5,設定!$B$5&lt;&gt;"")</xm:f>
            <x14:dxf>
              <fill>
                <patternFill>
                  <bgColor rgb="FFFFCCCC"/>
                </patternFill>
              </fill>
            </x14:dxf>
          </x14:cfRule>
          <x14:cfRule type="expression" priority="348" id="{B27DB66E-57A5-3444-980B-69CBEEC7D7A0}">
            <xm:f>AND($AA95=設定!$B$17,設定!$B$17&lt;&gt;"")</xm:f>
            <x14:dxf>
              <fill>
                <patternFill>
                  <bgColor rgb="FFFFCCFF"/>
                </patternFill>
              </fill>
            </x14:dxf>
          </x14:cfRule>
          <x14:cfRule type="expression" priority="354" id="{EB0D92BB-5ECD-7040-B86C-A98C72D6C8D9}">
            <xm:f>AND($AA95=設定!$B$11,設定!$B$11&lt;&gt;"")</xm:f>
            <x14:dxf>
              <fill>
                <patternFill>
                  <bgColor rgb="FFCCFFDD"/>
                </patternFill>
              </fill>
            </x14:dxf>
          </x14:cfRule>
          <x14:cfRule type="expression" priority="353" id="{D634098C-AD95-E84C-A4E0-E8D2E45D4B87}">
            <xm:f>AND($AA95=設定!$B$12,設定!$B$12&lt;&gt;"")</xm:f>
            <x14:dxf>
              <fill>
                <patternFill>
                  <bgColor rgb="FFCFFCFC"/>
                </patternFill>
              </fill>
            </x14:dxf>
          </x14:cfRule>
          <x14:cfRule type="expression" priority="352" id="{F402C5D8-133A-0F4F-ABE2-6EA0E4D15990}">
            <xm:f>AND($AA95=設定!$B$13,設定!$B$13&lt;&gt;"")</xm:f>
            <x14:dxf>
              <fill>
                <patternFill>
                  <bgColor rgb="FFCCEEFF"/>
                </patternFill>
              </fill>
            </x14:dxf>
          </x14:cfRule>
          <x14:cfRule type="expression" priority="351" id="{8703C728-C052-CF44-8F0A-95562FC58FB9}">
            <xm:f>AND($AA95=設定!$B$14,設定!$B$14&lt;&gt;"")</xm:f>
            <x14:dxf>
              <fill>
                <patternFill>
                  <bgColor rgb="FFCCDDFF"/>
                </patternFill>
              </fill>
            </x14:dxf>
          </x14:cfRule>
          <x14:cfRule type="expression" priority="350" id="{B38123A1-8910-504D-99FA-F0AC5FA48E9A}">
            <xm:f>AND($AA95=設定!$B$15,設定!$B$15&lt;&gt;"")</xm:f>
            <x14:dxf>
              <fill>
                <patternFill>
                  <bgColor rgb="FFD6D6F5"/>
                </patternFill>
              </fill>
            </x14:dxf>
          </x14:cfRule>
          <x14:cfRule type="expression" priority="349" id="{9D3F6FE6-11E5-2C4B-8D1F-41BC6E8BE2D1}">
            <xm:f>AND($AA95=設定!$B$16,設定!$B$16&lt;&gt;"")</xm:f>
            <x14:dxf>
              <fill>
                <patternFill>
                  <bgColor rgb="FFEECCFF"/>
                </patternFill>
              </fill>
            </x14:dxf>
          </x14:cfRule>
          <xm:sqref>Z95:AA95</xm:sqref>
        </x14:conditionalFormatting>
        <x14:conditionalFormatting xmlns:xm="http://schemas.microsoft.com/office/excel/2006/main">
          <x14:cfRule type="expression" priority="1196" id="{C4805E29-AA9C-4389-8F30-F65D16EBF4B6}">
            <xm:f>AND($AC37=設定!$B$15,設定!$B$15&lt;&gt;"")</xm:f>
            <x14:dxf>
              <fill>
                <patternFill>
                  <bgColor rgb="FFD6D6F5"/>
                </patternFill>
              </fill>
            </x14:dxf>
          </x14:cfRule>
          <x14:cfRule type="expression" priority="1197" id="{21EA411A-20C8-4BAE-A7E4-74F77A7684AD}">
            <xm:f>AND($AC37=設定!$B$14,設定!$B$14&lt;&gt;"")</xm:f>
            <x14:dxf>
              <fill>
                <patternFill>
                  <bgColor rgb="FFCCDDFF"/>
                </patternFill>
              </fill>
            </x14:dxf>
          </x14:cfRule>
          <x14:cfRule type="expression" priority="1198" id="{07F4D2BC-7229-4F44-8F85-0007FA1F504D}">
            <xm:f>AND($AC37=設定!$B$13,設定!$B$13&lt;&gt;"")</xm:f>
            <x14:dxf>
              <fill>
                <patternFill>
                  <bgColor rgb="FFCCEEFF"/>
                </patternFill>
              </fill>
            </x14:dxf>
          </x14:cfRule>
          <x14:cfRule type="expression" priority="1199" id="{5A60A0B6-9DBE-43B1-B846-79712F1D2901}">
            <xm:f>AND($AC37=設定!$B$12,設定!$B$12&lt;&gt;"")</xm:f>
            <x14:dxf>
              <fill>
                <patternFill>
                  <bgColor rgb="FFCFFCFC"/>
                </patternFill>
              </fill>
            </x14:dxf>
          </x14:cfRule>
          <x14:cfRule type="expression" priority="1200" id="{93D64DBC-F31C-48B1-9167-F47CB39301D6}">
            <xm:f>AND($AC37=設定!$B$11,設定!$B$11&lt;&gt;"")</xm:f>
            <x14:dxf>
              <fill>
                <patternFill>
                  <bgColor rgb="FFCCFFDD"/>
                </patternFill>
              </fill>
            </x14:dxf>
          </x14:cfRule>
          <x14:cfRule type="expression" priority="1201" id="{9CB74A53-8FBF-4920-BC1F-B9F6ED103B29}">
            <xm:f>AND($AC37=設定!$B$10,設定!$B$10&lt;&gt;"")</xm:f>
            <x14:dxf>
              <fill>
                <patternFill>
                  <bgColor rgb="FFDDFFCC"/>
                </patternFill>
              </fill>
            </x14:dxf>
          </x14:cfRule>
          <x14:cfRule type="expression" priority="1202" id="{55EE6A12-EAF9-48B2-8C04-A2D4A1776AEB}">
            <xm:f>AND($AC37=設定!$B$9,設定!$B$9&lt;&gt;"")</xm:f>
            <x14:dxf>
              <fill>
                <patternFill>
                  <bgColor rgb="FFEEFFCC"/>
                </patternFill>
              </fill>
            </x14:dxf>
          </x14:cfRule>
          <x14:cfRule type="expression" priority="1203" id="{89CD4227-6B90-4611-87C5-09BAA1BF0772}">
            <xm:f>AND($AC37=設定!$B$8,設定!$B$8&lt;&gt;"")</xm:f>
            <x14:dxf>
              <fill>
                <patternFill>
                  <bgColor rgb="FFFFFFCC"/>
                </patternFill>
              </fill>
            </x14:dxf>
          </x14:cfRule>
          <x14:cfRule type="expression" priority="1204" id="{002E724A-6C51-418D-AEAA-7EDF5A4A8043}">
            <xm:f>AND($AC37=設定!$B$7,設定!$B$7&lt;&gt;"")</xm:f>
            <x14:dxf>
              <fill>
                <patternFill>
                  <bgColor rgb="FFFFEECC"/>
                </patternFill>
              </fill>
            </x14:dxf>
          </x14:cfRule>
          <x14:cfRule type="expression" priority="1205" id="{AAA9039C-99EC-408A-84F5-DCFEBED4E86C}">
            <xm:f>AND($AC37=設定!$B$6,設定!$B$6&lt;&gt;"")</xm:f>
            <x14:dxf>
              <fill>
                <patternFill>
                  <bgColor rgb="FFF1E5DB"/>
                </patternFill>
              </fill>
            </x14:dxf>
          </x14:cfRule>
          <x14:cfRule type="expression" priority="1206" id="{C24969DE-68E1-42C6-8B3B-7665C32DFADE}">
            <xm:f>AND($AC37=設定!$B$5,設定!$B$5&lt;&gt;"")</xm:f>
            <x14:dxf>
              <fill>
                <patternFill>
                  <bgColor rgb="FFFFCCCC"/>
                </patternFill>
              </fill>
            </x14:dxf>
          </x14:cfRule>
          <x14:cfRule type="expression" priority="1195" id="{10CF21CC-C563-40F0-9291-902D988882EF}">
            <xm:f>AND($AC37=設定!$B$16,設定!$B$16&lt;&gt;"")</xm:f>
            <x14:dxf>
              <fill>
                <patternFill>
                  <bgColor rgb="FFEECCFF"/>
                </patternFill>
              </fill>
            </x14:dxf>
          </x14:cfRule>
          <x14:cfRule type="expression" priority="1194" id="{0C8992FF-7460-43C6-A536-75CA3E4ACD8D}">
            <xm:f>AND($AC37=設定!$B$17,設定!$B$17&lt;&gt;"")</xm:f>
            <x14:dxf>
              <fill>
                <patternFill>
                  <bgColor rgb="FFFFCCFF"/>
                </patternFill>
              </fill>
            </x14:dxf>
          </x14:cfRule>
          <xm:sqref>AB37:AC94 AB96:AC125</xm:sqref>
        </x14:conditionalFormatting>
        <x14:conditionalFormatting xmlns:xm="http://schemas.microsoft.com/office/excel/2006/main">
          <x14:cfRule type="expression" priority="328" id="{5DAB450A-3860-6D40-8194-A55E0807A0DA}">
            <xm:f>AND($AC37=設定!$B$19,設定!$B$19&lt;&gt;"")</xm:f>
            <x14:dxf>
              <fill>
                <patternFill>
                  <bgColor rgb="FFFFCCDD"/>
                </patternFill>
              </fill>
            </x14:dxf>
          </x14:cfRule>
          <x14:cfRule type="expression" priority="329" id="{468B57BE-251B-D449-A2D5-54C47EC7F6C4}">
            <xm:f>AND($AC37=設定!$B$18,設定!$B$18&lt;&gt;"")</xm:f>
            <x14:dxf>
              <fill>
                <patternFill>
                  <bgColor rgb="FFF7D4EB"/>
                </patternFill>
              </fill>
            </x14:dxf>
          </x14:cfRule>
          <xm:sqref>AB37:AC125</xm:sqref>
        </x14:conditionalFormatting>
        <x14:conditionalFormatting xmlns:xm="http://schemas.microsoft.com/office/excel/2006/main">
          <x14:cfRule type="expression" priority="340" id="{50530E59-040C-324F-AD86-53EA04F37C96}">
            <xm:f>AND($AC95=設定!$B$7,設定!$B$7&lt;&gt;"")</xm:f>
            <x14:dxf>
              <fill>
                <patternFill>
                  <bgColor rgb="FFFFEECC"/>
                </patternFill>
              </fill>
            </x14:dxf>
          </x14:cfRule>
          <x14:cfRule type="expression" priority="339" id="{31F80F15-4952-D449-9EF2-D7197559E852}">
            <xm:f>AND($AC95=設定!$B$8,設定!$B$8&lt;&gt;"")</xm:f>
            <x14:dxf>
              <fill>
                <patternFill>
                  <bgColor rgb="FFFFFFCC"/>
                </patternFill>
              </fill>
            </x14:dxf>
          </x14:cfRule>
          <x14:cfRule type="expression" priority="338" id="{DC14731E-95C5-4F4D-8DE6-A13C956FD830}">
            <xm:f>AND($AC95=設定!$B$9,設定!$B$9&lt;&gt;"")</xm:f>
            <x14:dxf>
              <fill>
                <patternFill>
                  <bgColor rgb="FFEEFFCC"/>
                </patternFill>
              </fill>
            </x14:dxf>
          </x14:cfRule>
          <x14:cfRule type="expression" priority="337" id="{F60C3858-3824-344B-A9A9-63517CB84C08}">
            <xm:f>AND($AC95=設定!$B$10,設定!$B$10&lt;&gt;"")</xm:f>
            <x14:dxf>
              <fill>
                <patternFill>
                  <bgColor rgb="FFDDFFCC"/>
                </patternFill>
              </fill>
            </x14:dxf>
          </x14:cfRule>
          <x14:cfRule type="expression" priority="336" id="{E9FD5BD1-FB1B-C649-AF95-71B196D791A2}">
            <xm:f>AND($AC95=設定!$B$11,設定!$B$11&lt;&gt;"")</xm:f>
            <x14:dxf>
              <fill>
                <patternFill>
                  <bgColor rgb="FFCCFFDD"/>
                </patternFill>
              </fill>
            </x14:dxf>
          </x14:cfRule>
          <x14:cfRule type="expression" priority="335" id="{A6558AAB-0736-F044-9FCC-E5D3E9C209D6}">
            <xm:f>AND($AC95=設定!$B$12,設定!$B$12&lt;&gt;"")</xm:f>
            <x14:dxf>
              <fill>
                <patternFill>
                  <bgColor rgb="FFCFFCFC"/>
                </patternFill>
              </fill>
            </x14:dxf>
          </x14:cfRule>
          <x14:cfRule type="expression" priority="334" id="{6B427845-584F-1E4A-A626-0BF5CF9D09B5}">
            <xm:f>AND($AC95=設定!$B$13,設定!$B$13&lt;&gt;"")</xm:f>
            <x14:dxf>
              <fill>
                <patternFill>
                  <bgColor rgb="FFCCEEFF"/>
                </patternFill>
              </fill>
            </x14:dxf>
          </x14:cfRule>
          <x14:cfRule type="expression" priority="333" id="{1FD8AF42-FE4A-144D-9293-46ECE3FB4674}">
            <xm:f>AND($AC95=設定!$B$14,設定!$B$14&lt;&gt;"")</xm:f>
            <x14:dxf>
              <fill>
                <patternFill>
                  <bgColor rgb="FFCCDDFF"/>
                </patternFill>
              </fill>
            </x14:dxf>
          </x14:cfRule>
          <x14:cfRule type="expression" priority="332" id="{2420B8CA-5BFB-0D40-84FD-15C06D54E8C1}">
            <xm:f>AND($AC95=設定!$B$15,設定!$B$15&lt;&gt;"")</xm:f>
            <x14:dxf>
              <fill>
                <patternFill>
                  <bgColor rgb="FFD6D6F5"/>
                </patternFill>
              </fill>
            </x14:dxf>
          </x14:cfRule>
          <x14:cfRule type="expression" priority="331" id="{26853139-3BCD-D949-9031-9AF5A898B529}">
            <xm:f>AND($AC95=設定!$B$16,設定!$B$16&lt;&gt;"")</xm:f>
            <x14:dxf>
              <fill>
                <patternFill>
                  <bgColor rgb="FFEECCFF"/>
                </patternFill>
              </fill>
            </x14:dxf>
          </x14:cfRule>
          <x14:cfRule type="expression" priority="330" id="{4E20B0E7-C40B-0C4D-9599-89B45E0FE7AC}">
            <xm:f>AND($AC95=設定!$B$17,設定!$B$17&lt;&gt;"")</xm:f>
            <x14:dxf>
              <fill>
                <patternFill>
                  <bgColor rgb="FFFFCCFF"/>
                </patternFill>
              </fill>
            </x14:dxf>
          </x14:cfRule>
          <x14:cfRule type="expression" priority="341" id="{1854E058-D961-2549-AF58-272840104629}">
            <xm:f>AND($AC95=設定!$B$6,設定!$B$6&lt;&gt;"")</xm:f>
            <x14:dxf>
              <fill>
                <patternFill>
                  <bgColor rgb="FFF1E5DB"/>
                </patternFill>
              </fill>
            </x14:dxf>
          </x14:cfRule>
          <x14:cfRule type="expression" priority="342" id="{3D0B7D22-2FFC-974F-BA8E-1DC27EECE4DE}">
            <xm:f>AND($AC95=設定!$B$5,設定!$B$5&lt;&gt;"")</xm:f>
            <x14:dxf>
              <fill>
                <patternFill>
                  <bgColor rgb="FFFFCCCC"/>
                </patternFill>
              </fill>
            </x14:dxf>
          </x14:cfRule>
          <xm:sqref>AB95:AC95</xm:sqref>
        </x14:conditionalFormatting>
        <x14:conditionalFormatting xmlns:xm="http://schemas.microsoft.com/office/excel/2006/main">
          <x14:cfRule type="expression" priority="1168" id="{73FAB023-FDA0-4668-99E0-FFE5584594B0}">
            <xm:f>AND($AE37=設定!$B$10,設定!$B$10&lt;&gt;"")</xm:f>
            <x14:dxf>
              <fill>
                <patternFill>
                  <bgColor rgb="FFDDFFCC"/>
                </patternFill>
              </fill>
            </x14:dxf>
          </x14:cfRule>
          <x14:cfRule type="expression" priority="1164" id="{5208F1ED-26E9-4AD8-91C5-283E57A269EF}">
            <xm:f>AND($AE37=設定!$B$14,設定!$B$14&lt;&gt;"")</xm:f>
            <x14:dxf>
              <fill>
                <patternFill>
                  <bgColor rgb="FFCCDDFF"/>
                </patternFill>
              </fill>
            </x14:dxf>
          </x14:cfRule>
          <x14:cfRule type="expression" priority="1170" id="{58EE2569-EB13-4480-AAD7-5E49348B6162}">
            <xm:f>AND($AE37=設定!$B$8,設定!$B$8&lt;&gt;"")</xm:f>
            <x14:dxf>
              <fill>
                <patternFill>
                  <bgColor rgb="FFFFFFCC"/>
                </patternFill>
              </fill>
            </x14:dxf>
          </x14:cfRule>
          <x14:cfRule type="expression" priority="1171" id="{46066375-787E-4A29-BC1C-4BBA80B25921}">
            <xm:f>AND($AE37=設定!$B$7,設定!$B$7&lt;&gt;"")</xm:f>
            <x14:dxf>
              <fill>
                <patternFill>
                  <bgColor rgb="FFFFEECC"/>
                </patternFill>
              </fill>
            </x14:dxf>
          </x14:cfRule>
          <x14:cfRule type="expression" priority="1161" id="{1594B2D2-96F5-4D70-992B-C03054FE3B0A}">
            <xm:f>AND($AE37=設定!$B$17,設定!$B$17&lt;&gt;"")</xm:f>
            <x14:dxf>
              <fill>
                <patternFill>
                  <bgColor rgb="FFFFCCFF"/>
                </patternFill>
              </fill>
            </x14:dxf>
          </x14:cfRule>
          <x14:cfRule type="expression" priority="1162" id="{B6055438-FA93-40F4-A01C-10A418CCCA38}">
            <xm:f>AND($AE37=設定!$B$16,設定!$B$16&lt;&gt;"")</xm:f>
            <x14:dxf>
              <fill>
                <patternFill>
                  <bgColor rgb="FFEECCFF"/>
                </patternFill>
              </fill>
            </x14:dxf>
          </x14:cfRule>
          <x14:cfRule type="expression" priority="1163" id="{D8C52671-1F1F-41F0-91C2-01AA3E0DD8F1}">
            <xm:f>AND($AE37=設定!$B$15,設定!$B$15&lt;&gt;"")</xm:f>
            <x14:dxf>
              <fill>
                <patternFill>
                  <bgColor rgb="FFD6D6F5"/>
                </patternFill>
              </fill>
            </x14:dxf>
          </x14:cfRule>
          <x14:cfRule type="expression" priority="1165" id="{1B82D858-AE75-4AAE-8068-D354B43272AC}">
            <xm:f>AND($AE37=設定!$B$13,設定!$B$13&lt;&gt;"")</xm:f>
            <x14:dxf>
              <fill>
                <patternFill>
                  <bgColor rgb="FFCCEEFF"/>
                </patternFill>
              </fill>
            </x14:dxf>
          </x14:cfRule>
          <x14:cfRule type="expression" priority="1166" id="{4E904529-BC88-48E0-9FCB-10BB549CFA7C}">
            <xm:f>AND($AE37=設定!$B$12,設定!$B$12&lt;&gt;"")</xm:f>
            <x14:dxf>
              <fill>
                <patternFill>
                  <bgColor rgb="FFCFFCFC"/>
                </patternFill>
              </fill>
            </x14:dxf>
          </x14:cfRule>
          <x14:cfRule type="expression" priority="1167" id="{F0386056-B970-49AA-9075-21F50DEEB3DE}">
            <xm:f>AND($AE37=設定!$B$11,設定!$B$11&lt;&gt;"")</xm:f>
            <x14:dxf>
              <fill>
                <patternFill>
                  <bgColor rgb="FFCCFFDD"/>
                </patternFill>
              </fill>
            </x14:dxf>
          </x14:cfRule>
          <x14:cfRule type="expression" priority="1169" id="{D25A42BD-E2C4-4B5A-A69E-A8AD7F1F3756}">
            <xm:f>AND($AE37=設定!$B$9,設定!$B$9&lt;&gt;"")</xm:f>
            <x14:dxf>
              <fill>
                <patternFill>
                  <bgColor rgb="FFEEFFCC"/>
                </patternFill>
              </fill>
            </x14:dxf>
          </x14:cfRule>
          <x14:cfRule type="expression" priority="1173" id="{2B63CA52-5BED-40E0-84CB-A52F51CD45A1}">
            <xm:f>AND($AE37=設定!$B$5,設定!$B$5&lt;&gt;"")</xm:f>
            <x14:dxf>
              <fill>
                <patternFill>
                  <bgColor rgb="FFFFCCCC"/>
                </patternFill>
              </fill>
            </x14:dxf>
          </x14:cfRule>
          <x14:cfRule type="expression" priority="1172" id="{2F5CF65E-CBC2-4D8B-B14A-DD44708D7248}">
            <xm:f>AND($AE37=設定!$B$6,設定!$B$6&lt;&gt;"")</xm:f>
            <x14:dxf>
              <fill>
                <patternFill>
                  <bgColor rgb="FFF1E5DB"/>
                </patternFill>
              </fill>
            </x14:dxf>
          </x14:cfRule>
          <xm:sqref>AD37:AE94 AD96:AE125</xm:sqref>
        </x14:conditionalFormatting>
        <x14:conditionalFormatting xmlns:xm="http://schemas.microsoft.com/office/excel/2006/main">
          <x14:cfRule type="expression" priority="311" id="{24DFDC06-0543-FD48-9595-35A35C0277D2}">
            <xm:f>AND($AE37=設定!$B$18,設定!$B$18&lt;&gt;"")</xm:f>
            <x14:dxf>
              <fill>
                <patternFill>
                  <bgColor rgb="FFF7D4EB"/>
                </patternFill>
              </fill>
            </x14:dxf>
          </x14:cfRule>
          <x14:cfRule type="expression" priority="310" id="{0641952B-E6DC-5445-9F22-CCA05EEAF746}">
            <xm:f>AND($AE37=設定!$B$19,設定!$B$19&lt;&gt;"")</xm:f>
            <x14:dxf>
              <fill>
                <patternFill>
                  <bgColor rgb="FFFFCCDD"/>
                </patternFill>
              </fill>
            </x14:dxf>
          </x14:cfRule>
          <xm:sqref>AD37:AE125</xm:sqref>
        </x14:conditionalFormatting>
        <x14:conditionalFormatting xmlns:xm="http://schemas.microsoft.com/office/excel/2006/main">
          <x14:cfRule type="expression" priority="313" id="{32ED2267-8AB4-E544-9A4E-1EA786CECA40}">
            <xm:f>AND($AE95=設定!$B$16,設定!$B$16&lt;&gt;"")</xm:f>
            <x14:dxf>
              <fill>
                <patternFill>
                  <bgColor rgb="FFEECCFF"/>
                </patternFill>
              </fill>
            </x14:dxf>
          </x14:cfRule>
          <x14:cfRule type="expression" priority="318" id="{9C744A95-40E2-A44D-B476-B3B861E2A059}">
            <xm:f>AND($AE95=設定!$B$11,設定!$B$11&lt;&gt;"")</xm:f>
            <x14:dxf>
              <fill>
                <patternFill>
                  <bgColor rgb="FFCCFFDD"/>
                </patternFill>
              </fill>
            </x14:dxf>
          </x14:cfRule>
          <x14:cfRule type="expression" priority="314" id="{06EE5A31-320F-8F4D-A81E-8E5058F12F7F}">
            <xm:f>AND($AE95=設定!$B$15,設定!$B$15&lt;&gt;"")</xm:f>
            <x14:dxf>
              <fill>
                <patternFill>
                  <bgColor rgb="FFD6D6F5"/>
                </patternFill>
              </fill>
            </x14:dxf>
          </x14:cfRule>
          <x14:cfRule type="expression" priority="320" id="{EB2C9B7F-B237-014D-A8BF-336616091FA1}">
            <xm:f>AND($AE95=設定!$B$9,設定!$B$9&lt;&gt;"")</xm:f>
            <x14:dxf>
              <fill>
                <patternFill>
                  <bgColor rgb="FFEEFFCC"/>
                </patternFill>
              </fill>
            </x14:dxf>
          </x14:cfRule>
          <x14:cfRule type="expression" priority="321" id="{38E5FB60-2FF5-0940-A75F-5038C062E756}">
            <xm:f>AND($AE95=設定!$B$8,設定!$B$8&lt;&gt;"")</xm:f>
            <x14:dxf>
              <fill>
                <patternFill>
                  <bgColor rgb="FFFFFFCC"/>
                </patternFill>
              </fill>
            </x14:dxf>
          </x14:cfRule>
          <x14:cfRule type="expression" priority="312" id="{9F619433-1940-4646-810F-794E370677B4}">
            <xm:f>AND($AE95=設定!$B$17,設定!$B$17&lt;&gt;"")</xm:f>
            <x14:dxf>
              <fill>
                <patternFill>
                  <bgColor rgb="FFFFCCFF"/>
                </patternFill>
              </fill>
            </x14:dxf>
          </x14:cfRule>
          <x14:cfRule type="expression" priority="316" id="{6EA3F48C-F223-0540-A4C3-7A8CE6FE9FAD}">
            <xm:f>AND($AE95=設定!$B$13,設定!$B$13&lt;&gt;"")</xm:f>
            <x14:dxf>
              <fill>
                <patternFill>
                  <bgColor rgb="FFCCEEFF"/>
                </patternFill>
              </fill>
            </x14:dxf>
          </x14:cfRule>
          <x14:cfRule type="expression" priority="317" id="{8108E99B-4EAA-C141-BACA-842A8322325D}">
            <xm:f>AND($AE95=設定!$B$12,設定!$B$12&lt;&gt;"")</xm:f>
            <x14:dxf>
              <fill>
                <patternFill>
                  <bgColor rgb="FFCFFCFC"/>
                </patternFill>
              </fill>
            </x14:dxf>
          </x14:cfRule>
          <x14:cfRule type="expression" priority="319" id="{32796212-4B6F-C048-B335-3C30B38F770C}">
            <xm:f>AND($AE95=設定!$B$10,設定!$B$10&lt;&gt;"")</xm:f>
            <x14:dxf>
              <fill>
                <patternFill>
                  <bgColor rgb="FFDDFFCC"/>
                </patternFill>
              </fill>
            </x14:dxf>
          </x14:cfRule>
          <x14:cfRule type="expression" priority="324" id="{5B762046-42DA-434C-8558-5A929352164A}">
            <xm:f>AND($AE95=設定!$B$5,設定!$B$5&lt;&gt;"")</xm:f>
            <x14:dxf>
              <fill>
                <patternFill>
                  <bgColor rgb="FFFFCCCC"/>
                </patternFill>
              </fill>
            </x14:dxf>
          </x14:cfRule>
          <x14:cfRule type="expression" priority="323" id="{72B27DDE-1513-6E4B-825E-AD0FC2CC1D90}">
            <xm:f>AND($AE95=設定!$B$6,設定!$B$6&lt;&gt;"")</xm:f>
            <x14:dxf>
              <fill>
                <patternFill>
                  <bgColor rgb="FFF1E5DB"/>
                </patternFill>
              </fill>
            </x14:dxf>
          </x14:cfRule>
          <x14:cfRule type="expression" priority="322" id="{32C914B3-3912-7543-9AC2-DDC22268C678}">
            <xm:f>AND($AE95=設定!$B$7,設定!$B$7&lt;&gt;"")</xm:f>
            <x14:dxf>
              <fill>
                <patternFill>
                  <bgColor rgb="FFFFEECC"/>
                </patternFill>
              </fill>
            </x14:dxf>
          </x14:cfRule>
          <x14:cfRule type="expression" priority="315" id="{AC11D834-78E2-A146-B6F7-F2A434CC5AB9}">
            <xm:f>AND($AE95=設定!$B$14,設定!$B$14&lt;&gt;"")</xm:f>
            <x14:dxf>
              <fill>
                <patternFill>
                  <bgColor rgb="FFCCDDFF"/>
                </patternFill>
              </fill>
            </x14:dxf>
          </x14:cfRule>
          <xm:sqref>AD95:AE95</xm:sqref>
        </x14:conditionalFormatting>
        <x14:conditionalFormatting xmlns:xm="http://schemas.microsoft.com/office/excel/2006/main">
          <x14:cfRule type="expression" priority="1129" id="{31E95635-4187-4DCE-AC09-860F39D66733}">
            <xm:f>AND($AG37=設定!$B$16,設定!$B$16&lt;&gt;"")</xm:f>
            <x14:dxf>
              <fill>
                <patternFill>
                  <bgColor rgb="FFEECCFF"/>
                </patternFill>
              </fill>
            </x14:dxf>
          </x14:cfRule>
          <x14:cfRule type="expression" priority="1131" id="{8DDE3EED-32E9-4B22-8525-D188A03659FC}">
            <xm:f>AND($AG37=設定!$B$14,設定!$B$14&lt;&gt;"")</xm:f>
            <x14:dxf>
              <fill>
                <patternFill>
                  <bgColor rgb="FFCCDDFF"/>
                </patternFill>
              </fill>
            </x14:dxf>
          </x14:cfRule>
          <x14:cfRule type="expression" priority="1128" id="{5A34884C-83D8-4BF1-81D1-980DFA01FF92}">
            <xm:f>AND($AG37=設定!$B$17,設定!$B$17&lt;&gt;"")</xm:f>
            <x14:dxf>
              <fill>
                <patternFill>
                  <bgColor rgb="FFFFCCFF"/>
                </patternFill>
              </fill>
            </x14:dxf>
          </x14:cfRule>
          <x14:cfRule type="expression" priority="1130" id="{06AE5D68-A26D-4D9D-B045-B2594D311551}">
            <xm:f>AND($AG37=設定!$B$15,設定!$B$15&lt;&gt;"")</xm:f>
            <x14:dxf>
              <fill>
                <patternFill>
                  <bgColor rgb="FFD6D6F5"/>
                </patternFill>
              </fill>
            </x14:dxf>
          </x14:cfRule>
          <x14:cfRule type="expression" priority="1132" id="{F82FF504-533D-4430-B6ED-94AFB64B68C6}">
            <xm:f>AND($AG37=設定!$B$13,設定!$B$13&lt;&gt;"")</xm:f>
            <x14:dxf>
              <fill>
                <patternFill>
                  <bgColor rgb="FFCCEEFF"/>
                </patternFill>
              </fill>
            </x14:dxf>
          </x14:cfRule>
          <x14:cfRule type="expression" priority="1133" id="{82F5A72A-61FC-48C4-BA34-1D67BA396D38}">
            <xm:f>AND($AG37=設定!$B$12,設定!$B$12&lt;&gt;"")</xm:f>
            <x14:dxf>
              <fill>
                <patternFill>
                  <bgColor rgb="FFCFFCFC"/>
                </patternFill>
              </fill>
            </x14:dxf>
          </x14:cfRule>
          <x14:cfRule type="expression" priority="1134" id="{0C523DEB-75DC-44EF-A824-67BDF087A2CE}">
            <xm:f>AND($AG37=設定!$B$11,設定!$B$11&lt;&gt;"")</xm:f>
            <x14:dxf>
              <fill>
                <patternFill>
                  <bgColor rgb="FFCCFFDD"/>
                </patternFill>
              </fill>
            </x14:dxf>
          </x14:cfRule>
          <x14:cfRule type="expression" priority="1135" id="{FFBE70EA-121F-4137-B3DC-FFAEDFEC1542}">
            <xm:f>AND($AG37=設定!$B$10,設定!$B$10&lt;&gt;"")</xm:f>
            <x14:dxf>
              <fill>
                <patternFill>
                  <bgColor rgb="FFDDFFCC"/>
                </patternFill>
              </fill>
            </x14:dxf>
          </x14:cfRule>
          <x14:cfRule type="expression" priority="1136" id="{EA562E40-6F76-405D-A8D0-B162376585EF}">
            <xm:f>AND($AG37=設定!$B$9,設定!$B$9&lt;&gt;"")</xm:f>
            <x14:dxf>
              <fill>
                <patternFill>
                  <bgColor rgb="FFEEFFCC"/>
                </patternFill>
              </fill>
            </x14:dxf>
          </x14:cfRule>
          <x14:cfRule type="expression" priority="1137" id="{EBB2779D-6EE6-4974-A89A-27A7085DD8F9}">
            <xm:f>AND($AG37=設定!$B$8,設定!$B$8&lt;&gt;"")</xm:f>
            <x14:dxf>
              <fill>
                <patternFill>
                  <bgColor rgb="FFFFFFCC"/>
                </patternFill>
              </fill>
            </x14:dxf>
          </x14:cfRule>
          <x14:cfRule type="expression" priority="1138" id="{CBDF1F00-AD11-4510-BD2C-823C7613C7F9}">
            <xm:f>AND($AG37=設定!$B$7,設定!$B$7&lt;&gt;"")</xm:f>
            <x14:dxf>
              <fill>
                <patternFill>
                  <bgColor rgb="FFFFEECC"/>
                </patternFill>
              </fill>
            </x14:dxf>
          </x14:cfRule>
          <x14:cfRule type="expression" priority="1139" id="{79D5845B-8678-4C13-B5BE-23D1E19F58A7}">
            <xm:f>AND($AG37=設定!$B$6,設定!$B$6&lt;&gt;"")</xm:f>
            <x14:dxf>
              <fill>
                <patternFill>
                  <bgColor rgb="FFF1E5DB"/>
                </patternFill>
              </fill>
            </x14:dxf>
          </x14:cfRule>
          <x14:cfRule type="expression" priority="1140" id="{96AF260F-1C17-495B-AB9B-9E879254F1E1}">
            <xm:f>AND($AG37=設定!$B$5,設定!$B$5&lt;&gt;"")</xm:f>
            <x14:dxf>
              <fill>
                <patternFill>
                  <bgColor rgb="FFFFCCCC"/>
                </patternFill>
              </fill>
            </x14:dxf>
          </x14:cfRule>
          <xm:sqref>AF37:AG94 AF96:AG125</xm:sqref>
        </x14:conditionalFormatting>
        <x14:conditionalFormatting xmlns:xm="http://schemas.microsoft.com/office/excel/2006/main">
          <x14:cfRule type="expression" priority="292" id="{9BDB5D41-AD50-D04A-8A8A-E9F373C9DF33}">
            <xm:f>AND($AG37=設定!$B$19,設定!$B$19&lt;&gt;"")</xm:f>
            <x14:dxf>
              <fill>
                <patternFill>
                  <bgColor rgb="FFFFCCDD"/>
                </patternFill>
              </fill>
            </x14:dxf>
          </x14:cfRule>
          <x14:cfRule type="expression" priority="293" id="{F3236D46-5F94-E04E-9745-E65F5F0C0C4C}">
            <xm:f>AND($AG37=設定!$B$18,設定!$B$18&lt;&gt;"")</xm:f>
            <x14:dxf>
              <fill>
                <patternFill>
                  <bgColor rgb="FFF7D4EB"/>
                </patternFill>
              </fill>
            </x14:dxf>
          </x14:cfRule>
          <xm:sqref>AF37:AG125</xm:sqref>
        </x14:conditionalFormatting>
        <x14:conditionalFormatting xmlns:xm="http://schemas.microsoft.com/office/excel/2006/main">
          <x14:cfRule type="expression" priority="294" id="{3D8EFE6A-4A51-F544-A89A-CBD958A0DEF4}">
            <xm:f>AND($AG95=設定!$B$17,設定!$B$17&lt;&gt;"")</xm:f>
            <x14:dxf>
              <fill>
                <patternFill>
                  <bgColor rgb="FFFFCCFF"/>
                </patternFill>
              </fill>
            </x14:dxf>
          </x14:cfRule>
          <x14:cfRule type="expression" priority="296" id="{BAD98386-AE48-7443-93D1-57A4B3CDE73E}">
            <xm:f>AND($AG95=設定!$B$15,設定!$B$15&lt;&gt;"")</xm:f>
            <x14:dxf>
              <fill>
                <patternFill>
                  <bgColor rgb="FFD6D6F5"/>
                </patternFill>
              </fill>
            </x14:dxf>
          </x14:cfRule>
          <x14:cfRule type="expression" priority="295" id="{91D3316F-D029-4B49-A685-CD8438D90040}">
            <xm:f>AND($AG95=設定!$B$16,設定!$B$16&lt;&gt;"")</xm:f>
            <x14:dxf>
              <fill>
                <patternFill>
                  <bgColor rgb="FFEECCFF"/>
                </patternFill>
              </fill>
            </x14:dxf>
          </x14:cfRule>
          <x14:cfRule type="expression" priority="297" id="{EF8A9BA5-05AF-B047-8B31-CE8C4BA1A5C4}">
            <xm:f>AND($AG95=設定!$B$14,設定!$B$14&lt;&gt;"")</xm:f>
            <x14:dxf>
              <fill>
                <patternFill>
                  <bgColor rgb="FFCCDDFF"/>
                </patternFill>
              </fill>
            </x14:dxf>
          </x14:cfRule>
          <x14:cfRule type="expression" priority="298" id="{8CA7F300-E7B5-8A4A-A684-100A75BD236C}">
            <xm:f>AND($AG95=設定!$B$13,設定!$B$13&lt;&gt;"")</xm:f>
            <x14:dxf>
              <fill>
                <patternFill>
                  <bgColor rgb="FFCCEEFF"/>
                </patternFill>
              </fill>
            </x14:dxf>
          </x14:cfRule>
          <x14:cfRule type="expression" priority="305" id="{B17133E9-93AC-C84D-8AC0-0F7E25C9E2B0}">
            <xm:f>AND($AG95=設定!$B$6,設定!$B$6&lt;&gt;"")</xm:f>
            <x14:dxf>
              <fill>
                <patternFill>
                  <bgColor rgb="FFF1E5DB"/>
                </patternFill>
              </fill>
            </x14:dxf>
          </x14:cfRule>
          <x14:cfRule type="expression" priority="304" id="{ABCB9140-5FC3-1D41-BDD1-B02CC50F5B71}">
            <xm:f>AND($AG95=設定!$B$7,設定!$B$7&lt;&gt;"")</xm:f>
            <x14:dxf>
              <fill>
                <patternFill>
                  <bgColor rgb="FFFFEECC"/>
                </patternFill>
              </fill>
            </x14:dxf>
          </x14:cfRule>
          <x14:cfRule type="expression" priority="306" id="{1D57806D-7971-C949-AB0D-29E25D9C295A}">
            <xm:f>AND($AG95=設定!$B$5,設定!$B$5&lt;&gt;"")</xm:f>
            <x14:dxf>
              <fill>
                <patternFill>
                  <bgColor rgb="FFFFCCCC"/>
                </patternFill>
              </fill>
            </x14:dxf>
          </x14:cfRule>
          <x14:cfRule type="expression" priority="303" id="{04506768-5ED2-2740-8FC6-DF514F26BC36}">
            <xm:f>AND($AG95=設定!$B$8,設定!$B$8&lt;&gt;"")</xm:f>
            <x14:dxf>
              <fill>
                <patternFill>
                  <bgColor rgb="FFFFFFCC"/>
                </patternFill>
              </fill>
            </x14:dxf>
          </x14:cfRule>
          <x14:cfRule type="expression" priority="302" id="{CBA516E7-2EFD-3648-B6CE-CA13456D52DE}">
            <xm:f>AND($AG95=設定!$B$9,設定!$B$9&lt;&gt;"")</xm:f>
            <x14:dxf>
              <fill>
                <patternFill>
                  <bgColor rgb="FFEEFFCC"/>
                </patternFill>
              </fill>
            </x14:dxf>
          </x14:cfRule>
          <x14:cfRule type="expression" priority="301" id="{D0120B3D-D180-5249-94D3-3B58FF3796EB}">
            <xm:f>AND($AG95=設定!$B$10,設定!$B$10&lt;&gt;"")</xm:f>
            <x14:dxf>
              <fill>
                <patternFill>
                  <bgColor rgb="FFDDFFCC"/>
                </patternFill>
              </fill>
            </x14:dxf>
          </x14:cfRule>
          <x14:cfRule type="expression" priority="300" id="{CCDD72F9-6C68-834F-9681-F1C5CD1D7649}">
            <xm:f>AND($AG95=設定!$B$11,設定!$B$11&lt;&gt;"")</xm:f>
            <x14:dxf>
              <fill>
                <patternFill>
                  <bgColor rgb="FFCCFFDD"/>
                </patternFill>
              </fill>
            </x14:dxf>
          </x14:cfRule>
          <x14:cfRule type="expression" priority="299" id="{7B463D04-3272-DB49-9338-9CA2280B63F9}">
            <xm:f>AND($AG95=設定!$B$12,設定!$B$12&lt;&gt;"")</xm:f>
            <x14:dxf>
              <fill>
                <patternFill>
                  <bgColor rgb="FFCFFCFC"/>
                </patternFill>
              </fill>
            </x14:dxf>
          </x14:cfRule>
          <xm:sqref>AF95:AG95</xm:sqref>
        </x14:conditionalFormatting>
        <x14:conditionalFormatting xmlns:xm="http://schemas.microsoft.com/office/excel/2006/main">
          <x14:cfRule type="expression" priority="1103" id="{AC1A3A57-F25A-4F15-9A38-CE8FFD26DCA1}">
            <xm:f>AND($AI37=設定!$B$9,設定!$B$9&lt;&gt;"")</xm:f>
            <x14:dxf>
              <fill>
                <patternFill>
                  <bgColor rgb="FFEEFFCC"/>
                </patternFill>
              </fill>
            </x14:dxf>
          </x14:cfRule>
          <x14:cfRule type="expression" priority="1099" id="{41673088-D358-4E95-90DB-008249B45B21}">
            <xm:f>AND($AI37=設定!$B$13,設定!$B$13&lt;&gt;"")</xm:f>
            <x14:dxf>
              <fill>
                <patternFill>
                  <bgColor rgb="FFCCEEFF"/>
                </patternFill>
              </fill>
            </x14:dxf>
          </x14:cfRule>
          <x14:cfRule type="expression" priority="1098" id="{122193C8-44F7-46FD-878D-7463761D9D17}">
            <xm:f>AND($AI37=設定!$B$14,設定!$B$14&lt;&gt;"")</xm:f>
            <x14:dxf>
              <fill>
                <patternFill>
                  <bgColor rgb="FFCCDDFF"/>
                </patternFill>
              </fill>
            </x14:dxf>
          </x14:cfRule>
          <x14:cfRule type="expression" priority="1097" id="{8ABED8F7-523E-46FB-871E-7B2249AEB641}">
            <xm:f>AND($AI37=設定!$B$15,設定!$B$15&lt;&gt;"")</xm:f>
            <x14:dxf>
              <fill>
                <patternFill>
                  <bgColor rgb="FFD6D6F5"/>
                </patternFill>
              </fill>
            </x14:dxf>
          </x14:cfRule>
          <x14:cfRule type="expression" priority="1096" id="{7898AE17-4BF7-4A49-9B3A-93310920D505}">
            <xm:f>AND($AI37=設定!$B$16,設定!$B$16&lt;&gt;"")</xm:f>
            <x14:dxf>
              <fill>
                <patternFill>
                  <bgColor rgb="FFEECCFF"/>
                </patternFill>
              </fill>
            </x14:dxf>
          </x14:cfRule>
          <x14:cfRule type="expression" priority="1095" id="{B85E4F40-6B59-431E-9BDB-162083328541}">
            <xm:f>AND($AI37=設定!$B$17,設定!$B$17&lt;&gt;"")</xm:f>
            <x14:dxf>
              <fill>
                <patternFill>
                  <bgColor rgb="FFFFCCFF"/>
                </patternFill>
              </fill>
            </x14:dxf>
          </x14:cfRule>
          <x14:cfRule type="expression" priority="1104" id="{5CE891A7-8CE4-4CE9-9773-EC89DF0F189D}">
            <xm:f>AND($AI37=設定!$B$8,設定!$B$8&lt;&gt;"")</xm:f>
            <x14:dxf>
              <fill>
                <patternFill>
                  <bgColor rgb="FFFFFFCC"/>
                </patternFill>
              </fill>
            </x14:dxf>
          </x14:cfRule>
          <x14:cfRule type="expression" priority="1105" id="{2EC0AEB6-40B7-43DC-AA21-CA4D594442FF}">
            <xm:f>AND($AI37=設定!$B$7,設定!$B$7&lt;&gt;"")</xm:f>
            <x14:dxf>
              <fill>
                <patternFill>
                  <bgColor rgb="FFFFEECC"/>
                </patternFill>
              </fill>
            </x14:dxf>
          </x14:cfRule>
          <x14:cfRule type="expression" priority="1106" id="{222C15DB-D6A2-4285-BE39-00890F0D53B2}">
            <xm:f>AND($AI37=設定!$B$6,設定!$B$6&lt;&gt;"")</xm:f>
            <x14:dxf>
              <fill>
                <patternFill>
                  <bgColor rgb="FFF1E5DB"/>
                </patternFill>
              </fill>
            </x14:dxf>
          </x14:cfRule>
          <x14:cfRule type="expression" priority="1100" id="{1996FFA3-7200-4E69-9534-4CDB4F6743F4}">
            <xm:f>AND($AI37=設定!$B$12,設定!$B$12&lt;&gt;"")</xm:f>
            <x14:dxf>
              <fill>
                <patternFill>
                  <bgColor rgb="FFCFFCFC"/>
                </patternFill>
              </fill>
            </x14:dxf>
          </x14:cfRule>
          <x14:cfRule type="expression" priority="1101" id="{0C2550BC-5BED-44CD-ACA2-598FA62DA60E}">
            <xm:f>AND($AI37=設定!$B$11,設定!$B$11&lt;&gt;"")</xm:f>
            <x14:dxf>
              <fill>
                <patternFill>
                  <bgColor rgb="FFCCFFDD"/>
                </patternFill>
              </fill>
            </x14:dxf>
          </x14:cfRule>
          <x14:cfRule type="expression" priority="1102" id="{6A184CED-D7FD-487A-972B-4D241BCF6D3B}">
            <xm:f>AND($AI37=設定!$B$10,設定!$B$10&lt;&gt;"")</xm:f>
            <x14:dxf>
              <fill>
                <patternFill>
                  <bgColor rgb="FFDDFFCC"/>
                </patternFill>
              </fill>
            </x14:dxf>
          </x14:cfRule>
          <x14:cfRule type="expression" priority="1107" id="{57FE09B9-8F80-4702-A670-8F367A80977F}">
            <xm:f>AND($AI37=設定!$B$5,設定!$B$5&lt;&gt;"")</xm:f>
            <x14:dxf>
              <fill>
                <patternFill>
                  <bgColor rgb="FFFFCCCC"/>
                </patternFill>
              </fill>
            </x14:dxf>
          </x14:cfRule>
          <xm:sqref>AH37:AI94 AH96:AI125</xm:sqref>
        </x14:conditionalFormatting>
        <x14:conditionalFormatting xmlns:xm="http://schemas.microsoft.com/office/excel/2006/main">
          <x14:cfRule type="expression" priority="274" id="{B3426B6B-C96E-6246-A507-C9410ACF8263}">
            <xm:f>AND($AI37=設定!$B$19,設定!$B$19&lt;&gt;"")</xm:f>
            <x14:dxf>
              <fill>
                <patternFill>
                  <bgColor rgb="FFFFCCDD"/>
                </patternFill>
              </fill>
            </x14:dxf>
          </x14:cfRule>
          <x14:cfRule type="expression" priority="275" id="{89AD5E8F-E229-4F4F-8ABB-CFA2B08915B8}">
            <xm:f>AND($AI37=設定!$B$18,設定!$B$18&lt;&gt;"")</xm:f>
            <x14:dxf>
              <fill>
                <patternFill>
                  <bgColor rgb="FFF7D4EB"/>
                </patternFill>
              </fill>
            </x14:dxf>
          </x14:cfRule>
          <xm:sqref>AH37:AI125</xm:sqref>
        </x14:conditionalFormatting>
        <x14:conditionalFormatting xmlns:xm="http://schemas.microsoft.com/office/excel/2006/main">
          <x14:cfRule type="expression" priority="288" id="{DDC3AD1B-DD21-434D-B9B6-8DBDBC0738DA}">
            <xm:f>AND($AI95=設定!$B$5,設定!$B$5&lt;&gt;"")</xm:f>
            <x14:dxf>
              <fill>
                <patternFill>
                  <bgColor rgb="FFFFCCCC"/>
                </patternFill>
              </fill>
            </x14:dxf>
          </x14:cfRule>
          <x14:cfRule type="expression" priority="282" id="{1EAE44EC-4A94-1547-B8F5-119D50B1EBEE}">
            <xm:f>AND($AI95=設定!$B$11,設定!$B$11&lt;&gt;"")</xm:f>
            <x14:dxf>
              <fill>
                <patternFill>
                  <bgColor rgb="FFCCFFDD"/>
                </patternFill>
              </fill>
            </x14:dxf>
          </x14:cfRule>
          <x14:cfRule type="expression" priority="287" id="{20344220-6E14-D645-9770-37E33FAA3564}">
            <xm:f>AND($AI95=設定!$B$6,設定!$B$6&lt;&gt;"")</xm:f>
            <x14:dxf>
              <fill>
                <patternFill>
                  <bgColor rgb="FFF1E5DB"/>
                </patternFill>
              </fill>
            </x14:dxf>
          </x14:cfRule>
          <x14:cfRule type="expression" priority="286" id="{CE1A4816-CED8-0140-BD93-350B8B91AD1E}">
            <xm:f>AND($AI95=設定!$B$7,設定!$B$7&lt;&gt;"")</xm:f>
            <x14:dxf>
              <fill>
                <patternFill>
                  <bgColor rgb="FFFFEECC"/>
                </patternFill>
              </fill>
            </x14:dxf>
          </x14:cfRule>
          <x14:cfRule type="expression" priority="276" id="{61169CC2-46C1-B043-ADF9-80CF43A22F37}">
            <xm:f>AND($AI95=設定!$B$17,設定!$B$17&lt;&gt;"")</xm:f>
            <x14:dxf>
              <fill>
                <patternFill>
                  <bgColor rgb="FFFFCCFF"/>
                </patternFill>
              </fill>
            </x14:dxf>
          </x14:cfRule>
          <x14:cfRule type="expression" priority="277" id="{89638BA7-A5F6-7444-8A60-8149FE57E8AE}">
            <xm:f>AND($AI95=設定!$B$16,設定!$B$16&lt;&gt;"")</xm:f>
            <x14:dxf>
              <fill>
                <patternFill>
                  <bgColor rgb="FFEECCFF"/>
                </patternFill>
              </fill>
            </x14:dxf>
          </x14:cfRule>
          <x14:cfRule type="expression" priority="278" id="{2A777F4A-7EBD-314C-8B0B-C86C46BC79F3}">
            <xm:f>AND($AI95=設定!$B$15,設定!$B$15&lt;&gt;"")</xm:f>
            <x14:dxf>
              <fill>
                <patternFill>
                  <bgColor rgb="FFD6D6F5"/>
                </patternFill>
              </fill>
            </x14:dxf>
          </x14:cfRule>
          <x14:cfRule type="expression" priority="279" id="{ABE3A244-D35B-4041-9756-9EB1720DDC16}">
            <xm:f>AND($AI95=設定!$B$14,設定!$B$14&lt;&gt;"")</xm:f>
            <x14:dxf>
              <fill>
                <patternFill>
                  <bgColor rgb="FFCCDDFF"/>
                </patternFill>
              </fill>
            </x14:dxf>
          </x14:cfRule>
          <x14:cfRule type="expression" priority="280" id="{704EFD01-6F4A-D047-B407-2B03B088FF54}">
            <xm:f>AND($AI95=設定!$B$13,設定!$B$13&lt;&gt;"")</xm:f>
            <x14:dxf>
              <fill>
                <patternFill>
                  <bgColor rgb="FFCCEEFF"/>
                </patternFill>
              </fill>
            </x14:dxf>
          </x14:cfRule>
          <x14:cfRule type="expression" priority="281" id="{A1EE752E-050B-144A-BDC5-23498BFB2659}">
            <xm:f>AND($AI95=設定!$B$12,設定!$B$12&lt;&gt;"")</xm:f>
            <x14:dxf>
              <fill>
                <patternFill>
                  <bgColor rgb="FFCFFCFC"/>
                </patternFill>
              </fill>
            </x14:dxf>
          </x14:cfRule>
          <x14:cfRule type="expression" priority="285" id="{4FDD1FE8-5C1D-9A45-ACD0-AC759C483C04}">
            <xm:f>AND($AI95=設定!$B$8,設定!$B$8&lt;&gt;"")</xm:f>
            <x14:dxf>
              <fill>
                <patternFill>
                  <bgColor rgb="FFFFFFCC"/>
                </patternFill>
              </fill>
            </x14:dxf>
          </x14:cfRule>
          <x14:cfRule type="expression" priority="283" id="{C97906AA-6F94-9143-B657-6CF5A1BB75B2}">
            <xm:f>AND($AI95=設定!$B$10,設定!$B$10&lt;&gt;"")</xm:f>
            <x14:dxf>
              <fill>
                <patternFill>
                  <bgColor rgb="FFDDFFCC"/>
                </patternFill>
              </fill>
            </x14:dxf>
          </x14:cfRule>
          <x14:cfRule type="expression" priority="284" id="{756016E3-4523-1247-AB13-B2F0D8B2199E}">
            <xm:f>AND($AI95=設定!$B$9,設定!$B$9&lt;&gt;"")</xm:f>
            <x14:dxf>
              <fill>
                <patternFill>
                  <bgColor rgb="FFEEFFCC"/>
                </patternFill>
              </fill>
            </x14:dxf>
          </x14:cfRule>
          <xm:sqref>AH95:AI95</xm:sqref>
        </x14:conditionalFormatting>
        <x14:conditionalFormatting xmlns:xm="http://schemas.microsoft.com/office/excel/2006/main">
          <x14:cfRule type="expression" priority="1072" id="{245E319E-768E-494D-9D46-4567B1998CE2}">
            <xm:f>AND($AK37=設定!$B$7,設定!$B$7&lt;&gt;"")</xm:f>
            <x14:dxf>
              <fill>
                <patternFill>
                  <bgColor rgb="FFFFEECC"/>
                </patternFill>
              </fill>
            </x14:dxf>
          </x14:cfRule>
          <x14:cfRule type="expression" priority="1067" id="{73C7B0CE-7556-497C-975E-DD99F5FCEE8A}">
            <xm:f>AND($AK37=設定!$B$12,設定!$B$12&lt;&gt;"")</xm:f>
            <x14:dxf>
              <fill>
                <patternFill>
                  <bgColor rgb="FFCFFCFC"/>
                </patternFill>
              </fill>
            </x14:dxf>
          </x14:cfRule>
          <x14:cfRule type="expression" priority="1073" id="{5222C1AD-8621-4FDF-A2A4-CDEC9062519A}">
            <xm:f>AND($AK37=設定!$B$6,設定!$B$6&lt;&gt;"")</xm:f>
            <x14:dxf>
              <fill>
                <patternFill>
                  <bgColor rgb="FFF1E5DB"/>
                </patternFill>
              </fill>
            </x14:dxf>
          </x14:cfRule>
          <x14:cfRule type="expression" priority="1062" id="{EB9F3A7B-F3B5-45EA-B94F-A26BC4FD24BD}">
            <xm:f>AND($AK37=設定!$B$17,設定!$B$17&lt;&gt;"")</xm:f>
            <x14:dxf>
              <fill>
                <patternFill>
                  <bgColor rgb="FFFFCCFF"/>
                </patternFill>
              </fill>
            </x14:dxf>
          </x14:cfRule>
          <x14:cfRule type="expression" priority="1063" id="{6BA06A25-F0FC-4F10-9D50-37DDA266003A}">
            <xm:f>AND($AK37=設定!$B$16,設定!$B$16&lt;&gt;"")</xm:f>
            <x14:dxf>
              <fill>
                <patternFill>
                  <bgColor rgb="FFEECCFF"/>
                </patternFill>
              </fill>
            </x14:dxf>
          </x14:cfRule>
          <x14:cfRule type="expression" priority="1064" id="{E294DB03-9042-41C8-90D6-C200F9FACC12}">
            <xm:f>AND($AK37=設定!$B$15,設定!$B$15&lt;&gt;"")</xm:f>
            <x14:dxf>
              <fill>
                <patternFill>
                  <bgColor rgb="FFD6D6F5"/>
                </patternFill>
              </fill>
            </x14:dxf>
          </x14:cfRule>
          <x14:cfRule type="expression" priority="1065" id="{C4684E66-90A6-479A-A1F1-54519368511D}">
            <xm:f>AND($AK37=設定!$B$14,設定!$B$14&lt;&gt;"")</xm:f>
            <x14:dxf>
              <fill>
                <patternFill>
                  <bgColor rgb="FFCCDDFF"/>
                </patternFill>
              </fill>
            </x14:dxf>
          </x14:cfRule>
          <x14:cfRule type="expression" priority="1066" id="{5EA38B63-E598-47D3-AE28-9458802F5DCE}">
            <xm:f>AND($AK37=設定!$B$13,設定!$B$13&lt;&gt;"")</xm:f>
            <x14:dxf>
              <fill>
                <patternFill>
                  <bgColor rgb="FFCCEEFF"/>
                </patternFill>
              </fill>
            </x14:dxf>
          </x14:cfRule>
          <x14:cfRule type="expression" priority="1074" id="{88512A23-4657-4F73-86DC-B1DEDD037BBB}">
            <xm:f>AND($AK37=設定!$B$5,設定!$B$5&lt;&gt;"")</xm:f>
            <x14:dxf>
              <fill>
                <patternFill>
                  <bgColor rgb="FFFFCCCC"/>
                </patternFill>
              </fill>
            </x14:dxf>
          </x14:cfRule>
          <x14:cfRule type="expression" priority="1068" id="{CF074C66-6BED-4D8C-BA9E-46CF7A399C76}">
            <xm:f>AND($AK37=設定!$B$11,設定!$B$11&lt;&gt;"")</xm:f>
            <x14:dxf>
              <fill>
                <patternFill>
                  <bgColor rgb="FFCCFFDD"/>
                </patternFill>
              </fill>
            </x14:dxf>
          </x14:cfRule>
          <x14:cfRule type="expression" priority="1069" id="{C9BD338F-03EB-460C-BD1A-A400BD695312}">
            <xm:f>AND($AK37=設定!$B$10,設定!$B$10&lt;&gt;"")</xm:f>
            <x14:dxf>
              <fill>
                <patternFill>
                  <bgColor rgb="FFDDFFCC"/>
                </patternFill>
              </fill>
            </x14:dxf>
          </x14:cfRule>
          <x14:cfRule type="expression" priority="1070" id="{E962A1EC-BE5C-408E-AA30-F2327939A356}">
            <xm:f>AND($AK37=設定!$B$9,設定!$B$9&lt;&gt;"")</xm:f>
            <x14:dxf>
              <fill>
                <patternFill>
                  <bgColor rgb="FFEEFFCC"/>
                </patternFill>
              </fill>
            </x14:dxf>
          </x14:cfRule>
          <x14:cfRule type="expression" priority="1071" id="{EFE99CE4-A985-4B92-B704-AEF74E692AE0}">
            <xm:f>AND($AK37=設定!$B$8,設定!$B$8&lt;&gt;"")</xm:f>
            <x14:dxf>
              <fill>
                <patternFill>
                  <bgColor rgb="FFFFFFCC"/>
                </patternFill>
              </fill>
            </x14:dxf>
          </x14:cfRule>
          <xm:sqref>AJ37:AK94 AJ96:AK125</xm:sqref>
        </x14:conditionalFormatting>
        <x14:conditionalFormatting xmlns:xm="http://schemas.microsoft.com/office/excel/2006/main">
          <x14:cfRule type="expression" priority="256" id="{99E3E43C-2F8C-F040-B9CF-44EBD3E10648}">
            <xm:f>AND($AK37=設定!$B$19,設定!$B$19&lt;&gt;"")</xm:f>
            <x14:dxf>
              <fill>
                <patternFill>
                  <bgColor rgb="FFFFCCDD"/>
                </patternFill>
              </fill>
            </x14:dxf>
          </x14:cfRule>
          <x14:cfRule type="expression" priority="257" id="{A66C60B2-5D6E-E545-A07F-68D543548C0D}">
            <xm:f>AND($AK37=設定!$B$18,設定!$B$18&lt;&gt;"")</xm:f>
            <x14:dxf>
              <fill>
                <patternFill>
                  <bgColor rgb="FFF7D4EB"/>
                </patternFill>
              </fill>
            </x14:dxf>
          </x14:cfRule>
          <xm:sqref>AJ37:AK125</xm:sqref>
        </x14:conditionalFormatting>
        <x14:conditionalFormatting xmlns:xm="http://schemas.microsoft.com/office/excel/2006/main">
          <x14:cfRule type="expression" priority="268" id="{5632C92F-BFFD-674E-8A11-45B4B701E5F8}">
            <xm:f>AND($AK95=設定!$B$7,設定!$B$7&lt;&gt;"")</xm:f>
            <x14:dxf>
              <fill>
                <patternFill>
                  <bgColor rgb="FFFFEECC"/>
                </patternFill>
              </fill>
            </x14:dxf>
          </x14:cfRule>
          <x14:cfRule type="expression" priority="262" id="{A3C339EE-8F2A-5349-A546-880E56269ED1}">
            <xm:f>AND($AK95=設定!$B$13,設定!$B$13&lt;&gt;"")</xm:f>
            <x14:dxf>
              <fill>
                <patternFill>
                  <bgColor rgb="FFCCEEFF"/>
                </patternFill>
              </fill>
            </x14:dxf>
          </x14:cfRule>
          <x14:cfRule type="expression" priority="261" id="{BE471BEE-39C1-0246-B7E6-9BA8606A6EEC}">
            <xm:f>AND($AK95=設定!$B$14,設定!$B$14&lt;&gt;"")</xm:f>
            <x14:dxf>
              <fill>
                <patternFill>
                  <bgColor rgb="FFCCDDFF"/>
                </patternFill>
              </fill>
            </x14:dxf>
          </x14:cfRule>
          <x14:cfRule type="expression" priority="260" id="{16B4557A-C80B-F44F-9645-3DBB96972FC6}">
            <xm:f>AND($AK95=設定!$B$15,設定!$B$15&lt;&gt;"")</xm:f>
            <x14:dxf>
              <fill>
                <patternFill>
                  <bgColor rgb="FFD6D6F5"/>
                </patternFill>
              </fill>
            </x14:dxf>
          </x14:cfRule>
          <x14:cfRule type="expression" priority="269" id="{B3BD381B-5BD1-474A-8DFD-5BF855154310}">
            <xm:f>AND($AK95=設定!$B$6,設定!$B$6&lt;&gt;"")</xm:f>
            <x14:dxf>
              <fill>
                <patternFill>
                  <bgColor rgb="FFF1E5DB"/>
                </patternFill>
              </fill>
            </x14:dxf>
          </x14:cfRule>
          <x14:cfRule type="expression" priority="270" id="{25519C8F-D81F-C348-AF84-B51ABF26CBB1}">
            <xm:f>AND($AK95=設定!$B$5,設定!$B$5&lt;&gt;"")</xm:f>
            <x14:dxf>
              <fill>
                <patternFill>
                  <bgColor rgb="FFFFCCCC"/>
                </patternFill>
              </fill>
            </x14:dxf>
          </x14:cfRule>
          <x14:cfRule type="expression" priority="259" id="{D2E36531-7AAB-2C47-AD16-5221D1FF250E}">
            <xm:f>AND($AK95=設定!$B$16,設定!$B$16&lt;&gt;"")</xm:f>
            <x14:dxf>
              <fill>
                <patternFill>
                  <bgColor rgb="FFEECCFF"/>
                </patternFill>
              </fill>
            </x14:dxf>
          </x14:cfRule>
          <x14:cfRule type="expression" priority="258" id="{CE5CC519-BF98-5A47-A9DF-6F84B73C5B6C}">
            <xm:f>AND($AK95=設定!$B$17,設定!$B$17&lt;&gt;"")</xm:f>
            <x14:dxf>
              <fill>
                <patternFill>
                  <bgColor rgb="FFFFCCFF"/>
                </patternFill>
              </fill>
            </x14:dxf>
          </x14:cfRule>
          <x14:cfRule type="expression" priority="264" id="{E3121094-DA99-DB4F-9D82-8C8E42CC58FC}">
            <xm:f>AND($AK95=設定!$B$11,設定!$B$11&lt;&gt;"")</xm:f>
            <x14:dxf>
              <fill>
                <patternFill>
                  <bgColor rgb="FFCCFFDD"/>
                </patternFill>
              </fill>
            </x14:dxf>
          </x14:cfRule>
          <x14:cfRule type="expression" priority="267" id="{1E2B1F54-8C88-164C-AE7F-EA3F360DF11F}">
            <xm:f>AND($AK95=設定!$B$8,設定!$B$8&lt;&gt;"")</xm:f>
            <x14:dxf>
              <fill>
                <patternFill>
                  <bgColor rgb="FFFFFFCC"/>
                </patternFill>
              </fill>
            </x14:dxf>
          </x14:cfRule>
          <x14:cfRule type="expression" priority="266" id="{3CBC7095-85CD-BE4E-9E08-051687F2292C}">
            <xm:f>AND($AK95=設定!$B$9,設定!$B$9&lt;&gt;"")</xm:f>
            <x14:dxf>
              <fill>
                <patternFill>
                  <bgColor rgb="FFEEFFCC"/>
                </patternFill>
              </fill>
            </x14:dxf>
          </x14:cfRule>
          <x14:cfRule type="expression" priority="263" id="{8BC6A67A-EA5B-514E-8DFF-4874772A7AE6}">
            <xm:f>AND($AK95=設定!$B$12,設定!$B$12&lt;&gt;"")</xm:f>
            <x14:dxf>
              <fill>
                <patternFill>
                  <bgColor rgb="FFCFFCFC"/>
                </patternFill>
              </fill>
            </x14:dxf>
          </x14:cfRule>
          <x14:cfRule type="expression" priority="265" id="{A2569403-D175-3743-854F-ACA8D96C14E4}">
            <xm:f>AND($AK95=設定!$B$10,設定!$B$10&lt;&gt;"")</xm:f>
            <x14:dxf>
              <fill>
                <patternFill>
                  <bgColor rgb="FFDDFFCC"/>
                </patternFill>
              </fill>
            </x14:dxf>
          </x14:cfRule>
          <xm:sqref>AJ95:AK95</xm:sqref>
        </x14:conditionalFormatting>
        <x14:conditionalFormatting xmlns:xm="http://schemas.microsoft.com/office/excel/2006/main">
          <x14:cfRule type="expression" priority="1035" id="{4A0E0687-C72D-4327-9764-197E83493C1B}">
            <xm:f>AND($AM37=設定!$B$11,設定!$B$11&lt;&gt;"")</xm:f>
            <x14:dxf>
              <fill>
                <patternFill>
                  <bgColor rgb="FFCCFFDD"/>
                </patternFill>
              </fill>
            </x14:dxf>
          </x14:cfRule>
          <x14:cfRule type="expression" priority="1029" id="{19ADF27E-51E8-434A-903B-9BF32A883DAE}">
            <xm:f>AND($AM37=設定!$B$17,設定!$B$17&lt;&gt;"")</xm:f>
            <x14:dxf>
              <fill>
                <patternFill>
                  <bgColor rgb="FFFFCCFF"/>
                </patternFill>
              </fill>
            </x14:dxf>
          </x14:cfRule>
          <x14:cfRule type="expression" priority="1032" id="{5D1B85D5-B496-452A-B1DD-05EBBB875F88}">
            <xm:f>AND($AM37=設定!$B$14,設定!$B$14&lt;&gt;"")</xm:f>
            <x14:dxf>
              <fill>
                <patternFill>
                  <bgColor rgb="FFCCDDFF"/>
                </patternFill>
              </fill>
            </x14:dxf>
          </x14:cfRule>
          <x14:cfRule type="expression" priority="1033" id="{569E7FDF-831F-4CD0-8993-513FE6C9926C}">
            <xm:f>AND($AM37=設定!$B$13,設定!$B$13&lt;&gt;"")</xm:f>
            <x14:dxf>
              <fill>
                <patternFill>
                  <bgColor rgb="FFCCEEFF"/>
                </patternFill>
              </fill>
            </x14:dxf>
          </x14:cfRule>
          <x14:cfRule type="expression" priority="1030" id="{3A12F622-C068-48B2-AF77-1DFE615ED612}">
            <xm:f>AND($AM37=設定!$B$16,設定!$B$16&lt;&gt;"")</xm:f>
            <x14:dxf>
              <fill>
                <patternFill>
                  <bgColor rgb="FFEECCFF"/>
                </patternFill>
              </fill>
            </x14:dxf>
          </x14:cfRule>
          <x14:cfRule type="expression" priority="1041" id="{B273F5F3-0103-4BB5-BCDA-6DD3DDF06F69}">
            <xm:f>AND($AM37=設定!$B$5,設定!$B$5&lt;&gt;"")</xm:f>
            <x14:dxf>
              <fill>
                <patternFill>
                  <bgColor rgb="FFFFCCCC"/>
                </patternFill>
              </fill>
            </x14:dxf>
          </x14:cfRule>
          <x14:cfRule type="expression" priority="1040" id="{B297E7BA-0014-4540-A6EA-33B0C16B70E5}">
            <xm:f>AND($AM37=設定!$B$6,設定!$B$6&lt;&gt;"")</xm:f>
            <x14:dxf>
              <fill>
                <patternFill>
                  <bgColor rgb="FFF1E5DB"/>
                </patternFill>
              </fill>
            </x14:dxf>
          </x14:cfRule>
          <x14:cfRule type="expression" priority="1039" id="{5B9863EB-6E91-4494-A820-3E9E326B72FC}">
            <xm:f>AND($AM37=設定!$B$7,設定!$B$7&lt;&gt;"")</xm:f>
            <x14:dxf>
              <fill>
                <patternFill>
                  <bgColor rgb="FFFFEECC"/>
                </patternFill>
              </fill>
            </x14:dxf>
          </x14:cfRule>
          <x14:cfRule type="expression" priority="1038" id="{8474A55B-9559-4E1A-8E5D-A7F5001E84ED}">
            <xm:f>AND($AM37=設定!$B$8,設定!$B$8&lt;&gt;"")</xm:f>
            <x14:dxf>
              <fill>
                <patternFill>
                  <bgColor rgb="FFFFFFCC"/>
                </patternFill>
              </fill>
            </x14:dxf>
          </x14:cfRule>
          <x14:cfRule type="expression" priority="1037" id="{533A9C6F-4AE3-404B-8834-3E49E5B36364}">
            <xm:f>AND($AM37=設定!$B$9,設定!$B$9&lt;&gt;"")</xm:f>
            <x14:dxf>
              <fill>
                <patternFill>
                  <bgColor rgb="FFEEFFCC"/>
                </patternFill>
              </fill>
            </x14:dxf>
          </x14:cfRule>
          <x14:cfRule type="expression" priority="1036" id="{E3106DDC-C327-4D29-9D26-A001BAED2562}">
            <xm:f>AND($AM37=設定!$B$10,設定!$B$10&lt;&gt;"")</xm:f>
            <x14:dxf>
              <fill>
                <patternFill>
                  <bgColor rgb="FFDDFFCC"/>
                </patternFill>
              </fill>
            </x14:dxf>
          </x14:cfRule>
          <x14:cfRule type="expression" priority="1031" id="{5DCE0579-9C43-4743-B17A-53F319800CFB}">
            <xm:f>AND($AM37=設定!$B$15,設定!$B$15&lt;&gt;"")</xm:f>
            <x14:dxf>
              <fill>
                <patternFill>
                  <bgColor rgb="FFD6D6F5"/>
                </patternFill>
              </fill>
            </x14:dxf>
          </x14:cfRule>
          <x14:cfRule type="expression" priority="1034" id="{E45B8394-EFC2-41AF-AD7D-3D5877E2A3C1}">
            <xm:f>AND($AM37=設定!$B$12,設定!$B$12&lt;&gt;"")</xm:f>
            <x14:dxf>
              <fill>
                <patternFill>
                  <bgColor rgb="FFCFFCFC"/>
                </patternFill>
              </fill>
            </x14:dxf>
          </x14:cfRule>
          <xm:sqref>AL37:AM94 AL96:AM125</xm:sqref>
        </x14:conditionalFormatting>
        <x14:conditionalFormatting xmlns:xm="http://schemas.microsoft.com/office/excel/2006/main">
          <x14:cfRule type="expression" priority="239" id="{B9C617CC-A2B7-D549-A51D-6124865CBA24}">
            <xm:f>AND($AM37=設定!$B$18,設定!$B$18&lt;&gt;"")</xm:f>
            <x14:dxf>
              <fill>
                <patternFill>
                  <bgColor rgb="FFF7D4EB"/>
                </patternFill>
              </fill>
            </x14:dxf>
          </x14:cfRule>
          <x14:cfRule type="expression" priority="238" id="{32AB3DAE-6CB4-A242-B5B2-FB89A18CE139}">
            <xm:f>AND($AM37=設定!$B$19,設定!$B$19&lt;&gt;"")</xm:f>
            <x14:dxf>
              <fill>
                <patternFill>
                  <bgColor rgb="FFFFCCDD"/>
                </patternFill>
              </fill>
            </x14:dxf>
          </x14:cfRule>
          <xm:sqref>AL37:AM125</xm:sqref>
        </x14:conditionalFormatting>
        <x14:conditionalFormatting xmlns:xm="http://schemas.microsoft.com/office/excel/2006/main">
          <x14:cfRule type="expression" priority="241" id="{217960F5-C09A-5746-8D5B-F18AFBF5BCE6}">
            <xm:f>AND($AM95=設定!$B$16,設定!$B$16&lt;&gt;"")</xm:f>
            <x14:dxf>
              <fill>
                <patternFill>
                  <bgColor rgb="FFEECCFF"/>
                </patternFill>
              </fill>
            </x14:dxf>
          </x14:cfRule>
          <x14:cfRule type="expression" priority="242" id="{4F0EDFA2-3955-6F42-9FCD-4B8F12D2D8BC}">
            <xm:f>AND($AM95=設定!$B$15,設定!$B$15&lt;&gt;"")</xm:f>
            <x14:dxf>
              <fill>
                <patternFill>
                  <bgColor rgb="FFD6D6F5"/>
                </patternFill>
              </fill>
            </x14:dxf>
          </x14:cfRule>
          <x14:cfRule type="expression" priority="252" id="{54643105-2CCE-B04C-8222-665527348D13}">
            <xm:f>AND($AM95=設定!$B$5,設定!$B$5&lt;&gt;"")</xm:f>
            <x14:dxf>
              <fill>
                <patternFill>
                  <bgColor rgb="FFFFCCCC"/>
                </patternFill>
              </fill>
            </x14:dxf>
          </x14:cfRule>
          <x14:cfRule type="expression" priority="240" id="{3F0A3324-5C98-BD41-917C-44CC9C16CB6A}">
            <xm:f>AND($AM95=設定!$B$17,設定!$B$17&lt;&gt;"")</xm:f>
            <x14:dxf>
              <fill>
                <patternFill>
                  <bgColor rgb="FFFFCCFF"/>
                </patternFill>
              </fill>
            </x14:dxf>
          </x14:cfRule>
          <x14:cfRule type="expression" priority="247" id="{8A77DBBD-ABDE-AB4E-B86C-F5A2AE5F734D}">
            <xm:f>AND($AM95=設定!$B$10,設定!$B$10&lt;&gt;"")</xm:f>
            <x14:dxf>
              <fill>
                <patternFill>
                  <bgColor rgb="FFDDFFCC"/>
                </patternFill>
              </fill>
            </x14:dxf>
          </x14:cfRule>
          <x14:cfRule type="expression" priority="243" id="{8CEE58AB-4E8F-9647-8B2A-C7FAD644DA66}">
            <xm:f>AND($AM95=設定!$B$14,設定!$B$14&lt;&gt;"")</xm:f>
            <x14:dxf>
              <fill>
                <patternFill>
                  <bgColor rgb="FFCCDDFF"/>
                </patternFill>
              </fill>
            </x14:dxf>
          </x14:cfRule>
          <x14:cfRule type="expression" priority="244" id="{C583273D-FB59-4C4B-9BA6-9B619406D059}">
            <xm:f>AND($AM95=設定!$B$13,設定!$B$13&lt;&gt;"")</xm:f>
            <x14:dxf>
              <fill>
                <patternFill>
                  <bgColor rgb="FFCCEEFF"/>
                </patternFill>
              </fill>
            </x14:dxf>
          </x14:cfRule>
          <x14:cfRule type="expression" priority="249" id="{53D4E4FA-8F48-AC40-9532-4A54407BFB78}">
            <xm:f>AND($AM95=設定!$B$8,設定!$B$8&lt;&gt;"")</xm:f>
            <x14:dxf>
              <fill>
                <patternFill>
                  <bgColor rgb="FFFFFFCC"/>
                </patternFill>
              </fill>
            </x14:dxf>
          </x14:cfRule>
          <x14:cfRule type="expression" priority="248" id="{5D247955-08BC-CB4C-9EE1-5FD4AD824D05}">
            <xm:f>AND($AM95=設定!$B$9,設定!$B$9&lt;&gt;"")</xm:f>
            <x14:dxf>
              <fill>
                <patternFill>
                  <bgColor rgb="FFEEFFCC"/>
                </patternFill>
              </fill>
            </x14:dxf>
          </x14:cfRule>
          <x14:cfRule type="expression" priority="250" id="{34DE4377-63EA-6246-B9D0-4EB12D0EAAF3}">
            <xm:f>AND($AM95=設定!$B$7,設定!$B$7&lt;&gt;"")</xm:f>
            <x14:dxf>
              <fill>
                <patternFill>
                  <bgColor rgb="FFFFEECC"/>
                </patternFill>
              </fill>
            </x14:dxf>
          </x14:cfRule>
          <x14:cfRule type="expression" priority="245" id="{8FE96D25-8828-5847-A495-AC7903D9BC94}">
            <xm:f>AND($AM95=設定!$B$12,設定!$B$12&lt;&gt;"")</xm:f>
            <x14:dxf>
              <fill>
                <patternFill>
                  <bgColor rgb="FFCFFCFC"/>
                </patternFill>
              </fill>
            </x14:dxf>
          </x14:cfRule>
          <x14:cfRule type="expression" priority="246" id="{2BC3E602-BEC5-1E44-B4E3-DE4392BA2BA8}">
            <xm:f>AND($AM95=設定!$B$11,設定!$B$11&lt;&gt;"")</xm:f>
            <x14:dxf>
              <fill>
                <patternFill>
                  <bgColor rgb="FFCCFFDD"/>
                </patternFill>
              </fill>
            </x14:dxf>
          </x14:cfRule>
          <x14:cfRule type="expression" priority="251" id="{9F5805F0-F2F0-9D4E-BA9D-D811CE0B76C0}">
            <xm:f>AND($AM95=設定!$B$6,設定!$B$6&lt;&gt;"")</xm:f>
            <x14:dxf>
              <fill>
                <patternFill>
                  <bgColor rgb="FFF1E5DB"/>
                </patternFill>
              </fill>
            </x14:dxf>
          </x14:cfRule>
          <xm:sqref>AL95:AM95</xm:sqref>
        </x14:conditionalFormatting>
        <x14:conditionalFormatting xmlns:xm="http://schemas.microsoft.com/office/excel/2006/main">
          <x14:cfRule type="expression" priority="1003" id="{835E1B18-F432-48E3-926C-832036F85DCB}">
            <xm:f>AND($AO37=設定!$B$10,設定!$B$10&lt;&gt;"")</xm:f>
            <x14:dxf>
              <fill>
                <patternFill>
                  <bgColor rgb="FFDDFFCC"/>
                </patternFill>
              </fill>
            </x14:dxf>
          </x14:cfRule>
          <x14:cfRule type="expression" priority="1002" id="{04DE0429-B36C-40B6-B462-FD978A212BE4}">
            <xm:f>AND($AO37=設定!$B$11,設定!$B$11&lt;&gt;"")</xm:f>
            <x14:dxf>
              <fill>
                <patternFill>
                  <bgColor rgb="FFCCFFDD"/>
                </patternFill>
              </fill>
            </x14:dxf>
          </x14:cfRule>
          <x14:cfRule type="expression" priority="997" id="{BA51EE58-C3CE-419D-A03B-B6D434D7A59A}">
            <xm:f>AND($AO37=設定!$B$16,設定!$B$16&lt;&gt;"")</xm:f>
            <x14:dxf>
              <fill>
                <patternFill>
                  <bgColor rgb="FFEECCFF"/>
                </patternFill>
              </fill>
            </x14:dxf>
          </x14:cfRule>
          <x14:cfRule type="expression" priority="1008" id="{2038C633-E70F-48C2-ABFA-1A6D2D31A44D}">
            <xm:f>AND($AO37=設定!$B$5,設定!$B$5&lt;&gt;"")</xm:f>
            <x14:dxf>
              <fill>
                <patternFill>
                  <bgColor rgb="FFFFCCCC"/>
                </patternFill>
              </fill>
            </x14:dxf>
          </x14:cfRule>
          <x14:cfRule type="expression" priority="1007" id="{E29B3FA7-7551-4C81-B664-C632B6E86B6F}">
            <xm:f>AND($AO37=設定!$B$6,設定!$B$6&lt;&gt;"")</xm:f>
            <x14:dxf>
              <fill>
                <patternFill>
                  <bgColor rgb="FFF1E5DB"/>
                </patternFill>
              </fill>
            </x14:dxf>
          </x14:cfRule>
          <x14:cfRule type="expression" priority="1006" id="{475DBA69-8D78-45F8-B06D-248DCB467DC7}">
            <xm:f>AND($AO37=設定!$B$7,設定!$B$7&lt;&gt;"")</xm:f>
            <x14:dxf>
              <fill>
                <patternFill>
                  <bgColor rgb="FFFFEECC"/>
                </patternFill>
              </fill>
            </x14:dxf>
          </x14:cfRule>
          <x14:cfRule type="expression" priority="1005" id="{9DBC55C0-BAB4-45A9-A8CF-8CA705FE4DE7}">
            <xm:f>AND($AO37=設定!$B$8,設定!$B$8&lt;&gt;"")</xm:f>
            <x14:dxf>
              <fill>
                <patternFill>
                  <bgColor rgb="FFFFFFCC"/>
                </patternFill>
              </fill>
            </x14:dxf>
          </x14:cfRule>
          <x14:cfRule type="expression" priority="1004" id="{3ADC9CA6-820C-438C-B36F-4DB544EBB450}">
            <xm:f>AND($AO37=設定!$B$9,設定!$B$9&lt;&gt;"")</xm:f>
            <x14:dxf>
              <fill>
                <patternFill>
                  <bgColor rgb="FFEEFFCC"/>
                </patternFill>
              </fill>
            </x14:dxf>
          </x14:cfRule>
          <x14:cfRule type="expression" priority="996" id="{171814D1-8C89-4DFF-9A5E-0C931D2506EB}">
            <xm:f>AND($AO37=設定!$B$17,設定!$B$17&lt;&gt;"")</xm:f>
            <x14:dxf>
              <fill>
                <patternFill>
                  <bgColor rgb="FFFFCCFF"/>
                </patternFill>
              </fill>
            </x14:dxf>
          </x14:cfRule>
          <x14:cfRule type="expression" priority="1001" id="{3B92848E-A508-4ACC-B59A-5CE436BAF492}">
            <xm:f>AND($AO37=設定!$B$12,設定!$B$12&lt;&gt;"")</xm:f>
            <x14:dxf>
              <fill>
                <patternFill>
                  <bgColor rgb="FFCFFCFC"/>
                </patternFill>
              </fill>
            </x14:dxf>
          </x14:cfRule>
          <x14:cfRule type="expression" priority="1000" id="{C56F51F9-822A-4C95-AD8A-1587C306AEB3}">
            <xm:f>AND($AO37=設定!$B$13,設定!$B$13&lt;&gt;"")</xm:f>
            <x14:dxf>
              <fill>
                <patternFill>
                  <bgColor rgb="FFCCEEFF"/>
                </patternFill>
              </fill>
            </x14:dxf>
          </x14:cfRule>
          <x14:cfRule type="expression" priority="999" id="{67FB421D-62BE-4F07-88A3-24BDCDA79050}">
            <xm:f>AND($AO37=設定!$B$14,設定!$B$14&lt;&gt;"")</xm:f>
            <x14:dxf>
              <fill>
                <patternFill>
                  <bgColor rgb="FFCCDDFF"/>
                </patternFill>
              </fill>
            </x14:dxf>
          </x14:cfRule>
          <x14:cfRule type="expression" priority="998" id="{66FD43F3-77A5-4754-BA74-7F12BEDD8DD6}">
            <xm:f>AND($AO37=設定!$B$15,設定!$B$15&lt;&gt;"")</xm:f>
            <x14:dxf>
              <fill>
                <patternFill>
                  <bgColor rgb="FFD6D6F5"/>
                </patternFill>
              </fill>
            </x14:dxf>
          </x14:cfRule>
          <xm:sqref>AN37:AO94 AN96:AO125</xm:sqref>
        </x14:conditionalFormatting>
        <x14:conditionalFormatting xmlns:xm="http://schemas.microsoft.com/office/excel/2006/main">
          <x14:cfRule type="expression" priority="221" id="{96EACC9C-6487-BD46-972F-FFEA62730959}">
            <xm:f>AND($AO37=設定!$B$18,設定!$B$18&lt;&gt;"")</xm:f>
            <x14:dxf>
              <fill>
                <patternFill>
                  <bgColor rgb="FFF7D4EB"/>
                </patternFill>
              </fill>
            </x14:dxf>
          </x14:cfRule>
          <x14:cfRule type="expression" priority="220" id="{7A499658-B88C-F24A-B233-913C2A75B291}">
            <xm:f>AND($AO37=設定!$B$19,設定!$B$19&lt;&gt;"")</xm:f>
            <x14:dxf>
              <fill>
                <patternFill>
                  <bgColor rgb="FFFFCCDD"/>
                </patternFill>
              </fill>
            </x14:dxf>
          </x14:cfRule>
          <xm:sqref>AN37:AO125</xm:sqref>
        </x14:conditionalFormatting>
        <x14:conditionalFormatting xmlns:xm="http://schemas.microsoft.com/office/excel/2006/main">
          <x14:cfRule type="expression" priority="234" id="{55DD204F-7E0C-C440-B70C-DB6B4CC604EF}">
            <xm:f>AND($AO95=設定!$B$5,設定!$B$5&lt;&gt;"")</xm:f>
            <x14:dxf>
              <fill>
                <patternFill>
                  <bgColor rgb="FFFFCCCC"/>
                </patternFill>
              </fill>
            </x14:dxf>
          </x14:cfRule>
          <x14:cfRule type="expression" priority="227" id="{82E76B4F-CBA4-7440-A244-C964AB1489C9}">
            <xm:f>AND($AO95=設定!$B$12,設定!$B$12&lt;&gt;"")</xm:f>
            <x14:dxf>
              <fill>
                <patternFill>
                  <bgColor rgb="FFCFFCFC"/>
                </patternFill>
              </fill>
            </x14:dxf>
          </x14:cfRule>
          <x14:cfRule type="expression" priority="226" id="{6A0F66F9-AB5A-AE4A-BC43-C75FFFA30845}">
            <xm:f>AND($AO95=設定!$B$13,設定!$B$13&lt;&gt;"")</xm:f>
            <x14:dxf>
              <fill>
                <patternFill>
                  <bgColor rgb="FFCCEEFF"/>
                </patternFill>
              </fill>
            </x14:dxf>
          </x14:cfRule>
          <x14:cfRule type="expression" priority="228" id="{497D804B-9595-7A4F-AC20-484CCF29C173}">
            <xm:f>AND($AO95=設定!$B$11,設定!$B$11&lt;&gt;"")</xm:f>
            <x14:dxf>
              <fill>
                <patternFill>
                  <bgColor rgb="FFCCFFDD"/>
                </patternFill>
              </fill>
            </x14:dxf>
          </x14:cfRule>
          <x14:cfRule type="expression" priority="229" id="{F0EEF6D2-2E42-404D-A9C9-F3916EE4D926}">
            <xm:f>AND($AO95=設定!$B$10,設定!$B$10&lt;&gt;"")</xm:f>
            <x14:dxf>
              <fill>
                <patternFill>
                  <bgColor rgb="FFDDFFCC"/>
                </patternFill>
              </fill>
            </x14:dxf>
          </x14:cfRule>
          <x14:cfRule type="expression" priority="225" id="{E5E69FBD-1BBF-5E46-9161-0E416ECCBE13}">
            <xm:f>AND($AO95=設定!$B$14,設定!$B$14&lt;&gt;"")</xm:f>
            <x14:dxf>
              <fill>
                <patternFill>
                  <bgColor rgb="FFCCDDFF"/>
                </patternFill>
              </fill>
            </x14:dxf>
          </x14:cfRule>
          <x14:cfRule type="expression" priority="224" id="{B14E0AEA-1A6D-A347-8FBE-4940E3223BC7}">
            <xm:f>AND($AO95=設定!$B$15,設定!$B$15&lt;&gt;"")</xm:f>
            <x14:dxf>
              <fill>
                <patternFill>
                  <bgColor rgb="FFD6D6F5"/>
                </patternFill>
              </fill>
            </x14:dxf>
          </x14:cfRule>
          <x14:cfRule type="expression" priority="223" id="{33B41F22-D33B-A441-BC97-B14918931862}">
            <xm:f>AND($AO95=設定!$B$16,設定!$B$16&lt;&gt;"")</xm:f>
            <x14:dxf>
              <fill>
                <patternFill>
                  <bgColor rgb="FFEECCFF"/>
                </patternFill>
              </fill>
            </x14:dxf>
          </x14:cfRule>
          <x14:cfRule type="expression" priority="222" id="{0F1A5191-242F-6744-90B9-62A61D9015A4}">
            <xm:f>AND($AO95=設定!$B$17,設定!$B$17&lt;&gt;"")</xm:f>
            <x14:dxf>
              <fill>
                <patternFill>
                  <bgColor rgb="FFFFCCFF"/>
                </patternFill>
              </fill>
            </x14:dxf>
          </x14:cfRule>
          <x14:cfRule type="expression" priority="230" id="{3FC30012-BE6C-4C49-B130-8A003EED0866}">
            <xm:f>AND($AO95=設定!$B$9,設定!$B$9&lt;&gt;"")</xm:f>
            <x14:dxf>
              <fill>
                <patternFill>
                  <bgColor rgb="FFEEFFCC"/>
                </patternFill>
              </fill>
            </x14:dxf>
          </x14:cfRule>
          <x14:cfRule type="expression" priority="231" id="{EB38991A-3364-FD41-A68C-D7DC4B629958}">
            <xm:f>AND($AO95=設定!$B$8,設定!$B$8&lt;&gt;"")</xm:f>
            <x14:dxf>
              <fill>
                <patternFill>
                  <bgColor rgb="FFFFFFCC"/>
                </patternFill>
              </fill>
            </x14:dxf>
          </x14:cfRule>
          <x14:cfRule type="expression" priority="232" id="{3C7DDB9C-61E7-7D47-8471-5FEBF00A7195}">
            <xm:f>AND($AO95=設定!$B$7,設定!$B$7&lt;&gt;"")</xm:f>
            <x14:dxf>
              <fill>
                <patternFill>
                  <bgColor rgb="FFFFEECC"/>
                </patternFill>
              </fill>
            </x14:dxf>
          </x14:cfRule>
          <x14:cfRule type="expression" priority="233" id="{0C1B951F-3CE1-8C43-B2E1-24706907EBE2}">
            <xm:f>AND($AO95=設定!$B$6,設定!$B$6&lt;&gt;"")</xm:f>
            <x14:dxf>
              <fill>
                <patternFill>
                  <bgColor rgb="FFF1E5DB"/>
                </patternFill>
              </fill>
            </x14:dxf>
          </x14:cfRule>
          <xm:sqref>AN95:AO95</xm:sqref>
        </x14:conditionalFormatting>
        <x14:conditionalFormatting xmlns:xm="http://schemas.microsoft.com/office/excel/2006/main">
          <x14:cfRule type="expression" priority="966" id="{CEF17686-2B59-41AA-8AE0-1D02E5C49D5D}">
            <xm:f>AND($AQ37=設定!$B$14,設定!$B$14&lt;&gt;"")</xm:f>
            <x14:dxf>
              <fill>
                <patternFill>
                  <bgColor rgb="FFCCDDFF"/>
                </patternFill>
              </fill>
            </x14:dxf>
          </x14:cfRule>
          <x14:cfRule type="expression" priority="974" id="{52CF0709-5F46-44CA-BACE-78A7E92EE8BC}">
            <xm:f>AND($AQ37=設定!$B$6,設定!$B$6&lt;&gt;"")</xm:f>
            <x14:dxf>
              <fill>
                <patternFill>
                  <bgColor rgb="FFF1E5DB"/>
                </patternFill>
              </fill>
            </x14:dxf>
          </x14:cfRule>
          <x14:cfRule type="expression" priority="969" id="{6AF7DDB7-8014-40EB-BDFE-176BB8A04B9F}">
            <xm:f>AND($AQ37=設定!$B$11,設定!$B$11&lt;&gt;"")</xm:f>
            <x14:dxf>
              <fill>
                <patternFill>
                  <bgColor rgb="FFCCFFDD"/>
                </patternFill>
              </fill>
            </x14:dxf>
          </x14:cfRule>
          <x14:cfRule type="expression" priority="975" id="{A963134E-4BDB-49EC-90A7-498A61FD4CE7}">
            <xm:f>AND($AQ37=設定!$B$5,設定!$B$5&lt;&gt;"")</xm:f>
            <x14:dxf>
              <fill>
                <patternFill>
                  <bgColor rgb="FFFFCCCC"/>
                </patternFill>
              </fill>
            </x14:dxf>
          </x14:cfRule>
          <x14:cfRule type="expression" priority="973" id="{104C1664-FD97-4509-BEF1-EB74A4B76797}">
            <xm:f>AND($AQ37=設定!$B$7,設定!$B$7&lt;&gt;"")</xm:f>
            <x14:dxf>
              <fill>
                <patternFill>
                  <bgColor rgb="FFFFEECC"/>
                </patternFill>
              </fill>
            </x14:dxf>
          </x14:cfRule>
          <x14:cfRule type="expression" priority="972" id="{826CF053-C1F6-4B84-BCAA-F4FFE8F08745}">
            <xm:f>AND($AQ37=設定!$B$8,設定!$B$8&lt;&gt;"")</xm:f>
            <x14:dxf>
              <fill>
                <patternFill>
                  <bgColor rgb="FFFFFFCC"/>
                </patternFill>
              </fill>
            </x14:dxf>
          </x14:cfRule>
          <x14:cfRule type="expression" priority="971" id="{EB9199FF-CEB7-4768-A7F9-AB522994E026}">
            <xm:f>AND($AQ37=設定!$B$9,設定!$B$9&lt;&gt;"")</xm:f>
            <x14:dxf>
              <fill>
                <patternFill>
                  <bgColor rgb="FFEEFFCC"/>
                </patternFill>
              </fill>
            </x14:dxf>
          </x14:cfRule>
          <x14:cfRule type="expression" priority="965" id="{91FCC715-DA26-4BC8-9EC0-A5302F8300D1}">
            <xm:f>AND($AQ37=設定!$B$15,設定!$B$15&lt;&gt;"")</xm:f>
            <x14:dxf>
              <fill>
                <patternFill>
                  <bgColor rgb="FFD6D6F5"/>
                </patternFill>
              </fill>
            </x14:dxf>
          </x14:cfRule>
          <x14:cfRule type="expression" priority="964" id="{1B436730-D057-4F21-B98B-D3323CE12BA4}">
            <xm:f>AND($AQ37=設定!$B$16,設定!$B$16&lt;&gt;"")</xm:f>
            <x14:dxf>
              <fill>
                <patternFill>
                  <bgColor rgb="FFEECCFF"/>
                </patternFill>
              </fill>
            </x14:dxf>
          </x14:cfRule>
          <x14:cfRule type="expression" priority="963" id="{2D3A124F-576B-4F2E-8C63-F0BB999818D0}">
            <xm:f>AND($AQ37=設定!$B$17,設定!$B$17&lt;&gt;"")</xm:f>
            <x14:dxf>
              <fill>
                <patternFill>
                  <bgColor rgb="FFFFCCFF"/>
                </patternFill>
              </fill>
            </x14:dxf>
          </x14:cfRule>
          <x14:cfRule type="expression" priority="970" id="{28930B6B-B088-4A13-BA2C-36A05ACB88F9}">
            <xm:f>AND($AQ37=設定!$B$10,設定!$B$10&lt;&gt;"")</xm:f>
            <x14:dxf>
              <fill>
                <patternFill>
                  <bgColor rgb="FFDDFFCC"/>
                </patternFill>
              </fill>
            </x14:dxf>
          </x14:cfRule>
          <x14:cfRule type="expression" priority="968" id="{BB88AA40-65D3-474D-99B7-74492EE4B546}">
            <xm:f>AND($AQ37=設定!$B$12,設定!$B$12&lt;&gt;"")</xm:f>
            <x14:dxf>
              <fill>
                <patternFill>
                  <bgColor rgb="FFCFFCFC"/>
                </patternFill>
              </fill>
            </x14:dxf>
          </x14:cfRule>
          <x14:cfRule type="expression" priority="967" id="{C7786192-4936-45FC-AB7E-1B050297854D}">
            <xm:f>AND($AQ37=設定!$B$13,設定!$B$13&lt;&gt;"")</xm:f>
            <x14:dxf>
              <fill>
                <patternFill>
                  <bgColor rgb="FFCCEEFF"/>
                </patternFill>
              </fill>
            </x14:dxf>
          </x14:cfRule>
          <xm:sqref>AP37:AQ94 AP96:AQ125</xm:sqref>
        </x14:conditionalFormatting>
        <x14:conditionalFormatting xmlns:xm="http://schemas.microsoft.com/office/excel/2006/main">
          <x14:cfRule type="expression" priority="202" id="{99B167F3-507B-BD41-AB78-BB9130923009}">
            <xm:f>AND($AQ37=設定!$B$19,設定!$B$19&lt;&gt;"")</xm:f>
            <x14:dxf>
              <fill>
                <patternFill>
                  <bgColor rgb="FFFFCCDD"/>
                </patternFill>
              </fill>
            </x14:dxf>
          </x14:cfRule>
          <x14:cfRule type="expression" priority="203" id="{DDE3A442-9CE2-0545-9A99-7ED881330E1F}">
            <xm:f>AND($AQ37=設定!$B$18,設定!$B$18&lt;&gt;"")</xm:f>
            <x14:dxf>
              <fill>
                <patternFill>
                  <bgColor rgb="FFF7D4EB"/>
                </patternFill>
              </fill>
            </x14:dxf>
          </x14:cfRule>
          <xm:sqref>AP37:AQ125</xm:sqref>
        </x14:conditionalFormatting>
        <x14:conditionalFormatting xmlns:xm="http://schemas.microsoft.com/office/excel/2006/main">
          <x14:cfRule type="expression" priority="206" id="{8D0A5D3A-B931-E641-8D26-7968A7B690F2}">
            <xm:f>AND($AQ95=設定!$B$15,設定!$B$15&lt;&gt;"")</xm:f>
            <x14:dxf>
              <fill>
                <patternFill>
                  <bgColor rgb="FFD6D6F5"/>
                </patternFill>
              </fill>
            </x14:dxf>
          </x14:cfRule>
          <x14:cfRule type="expression" priority="207" id="{4E3CBB1E-35A8-E547-ABF1-F39B258B3295}">
            <xm:f>AND($AQ95=設定!$B$14,設定!$B$14&lt;&gt;"")</xm:f>
            <x14:dxf>
              <fill>
                <patternFill>
                  <bgColor rgb="FFCCDDFF"/>
                </patternFill>
              </fill>
            </x14:dxf>
          </x14:cfRule>
          <x14:cfRule type="expression" priority="208" id="{56E4356F-754F-1D41-8DA4-6C41B1CB6F25}">
            <xm:f>AND($AQ95=設定!$B$13,設定!$B$13&lt;&gt;"")</xm:f>
            <x14:dxf>
              <fill>
                <patternFill>
                  <bgColor rgb="FFCCEEFF"/>
                </patternFill>
              </fill>
            </x14:dxf>
          </x14:cfRule>
          <x14:cfRule type="expression" priority="209" id="{CC61CF1E-5DEC-9B42-ADB5-8C3C0998B3F0}">
            <xm:f>AND($AQ95=設定!$B$12,設定!$B$12&lt;&gt;"")</xm:f>
            <x14:dxf>
              <fill>
                <patternFill>
                  <bgColor rgb="FFCFFCFC"/>
                </patternFill>
              </fill>
            </x14:dxf>
          </x14:cfRule>
          <x14:cfRule type="expression" priority="210" id="{1A20E799-5921-8749-9825-3C5D444E1FA9}">
            <xm:f>AND($AQ95=設定!$B$11,設定!$B$11&lt;&gt;"")</xm:f>
            <x14:dxf>
              <fill>
                <patternFill>
                  <bgColor rgb="FFCCFFDD"/>
                </patternFill>
              </fill>
            </x14:dxf>
          </x14:cfRule>
          <x14:cfRule type="expression" priority="211" id="{B4A8E8E6-8D30-FF43-B6A5-A0496590C6D8}">
            <xm:f>AND($AQ95=設定!$B$10,設定!$B$10&lt;&gt;"")</xm:f>
            <x14:dxf>
              <fill>
                <patternFill>
                  <bgColor rgb="FFDDFFCC"/>
                </patternFill>
              </fill>
            </x14:dxf>
          </x14:cfRule>
          <x14:cfRule type="expression" priority="212" id="{1F1161D8-B1A8-8B43-BE9B-1987F1E43BD2}">
            <xm:f>AND($AQ95=設定!$B$9,設定!$B$9&lt;&gt;"")</xm:f>
            <x14:dxf>
              <fill>
                <patternFill>
                  <bgColor rgb="FFEEFFCC"/>
                </patternFill>
              </fill>
            </x14:dxf>
          </x14:cfRule>
          <x14:cfRule type="expression" priority="213" id="{6AF20518-B5CE-C143-B9CA-1BA232895F70}">
            <xm:f>AND($AQ95=設定!$B$8,設定!$B$8&lt;&gt;"")</xm:f>
            <x14:dxf>
              <fill>
                <patternFill>
                  <bgColor rgb="FFFFFFCC"/>
                </patternFill>
              </fill>
            </x14:dxf>
          </x14:cfRule>
          <x14:cfRule type="expression" priority="214" id="{C0C4EDE7-9EEF-A44B-9DAA-994817504FE7}">
            <xm:f>AND($AQ95=設定!$B$7,設定!$B$7&lt;&gt;"")</xm:f>
            <x14:dxf>
              <fill>
                <patternFill>
                  <bgColor rgb="FFFFEECC"/>
                </patternFill>
              </fill>
            </x14:dxf>
          </x14:cfRule>
          <x14:cfRule type="expression" priority="215" id="{AADECA74-0337-9A4D-8FEF-AEAD5FC27182}">
            <xm:f>AND($AQ95=設定!$B$6,設定!$B$6&lt;&gt;"")</xm:f>
            <x14:dxf>
              <fill>
                <patternFill>
                  <bgColor rgb="FFF1E5DB"/>
                </patternFill>
              </fill>
            </x14:dxf>
          </x14:cfRule>
          <x14:cfRule type="expression" priority="216" id="{F5B35C2C-1D81-CA42-AF6D-EDA274AA6DAD}">
            <xm:f>AND($AQ95=設定!$B$5,設定!$B$5&lt;&gt;"")</xm:f>
            <x14:dxf>
              <fill>
                <patternFill>
                  <bgColor rgb="FFFFCCCC"/>
                </patternFill>
              </fill>
            </x14:dxf>
          </x14:cfRule>
          <x14:cfRule type="expression" priority="205" id="{CB473388-C16B-A64A-8E99-DD366EDEA2A1}">
            <xm:f>AND($AQ95=設定!$B$16,設定!$B$16&lt;&gt;"")</xm:f>
            <x14:dxf>
              <fill>
                <patternFill>
                  <bgColor rgb="FFEECCFF"/>
                </patternFill>
              </fill>
            </x14:dxf>
          </x14:cfRule>
          <x14:cfRule type="expression" priority="204" id="{644FF1F7-F63D-9244-AB3F-835557063CEC}">
            <xm:f>AND($AQ95=設定!$B$17,設定!$B$17&lt;&gt;"")</xm:f>
            <x14:dxf>
              <fill>
                <patternFill>
                  <bgColor rgb="FFFFCCFF"/>
                </patternFill>
              </fill>
            </x14:dxf>
          </x14:cfRule>
          <xm:sqref>AP95:AQ95</xm:sqref>
        </x14:conditionalFormatting>
        <x14:conditionalFormatting xmlns:xm="http://schemas.microsoft.com/office/excel/2006/main">
          <x14:cfRule type="expression" priority="938" id="{FC436C4C-AB03-497A-95FB-A37BBF3765EE}">
            <xm:f>AND($AS37=設定!$B$9,設定!$B$9&lt;&gt;"")</xm:f>
            <x14:dxf>
              <fill>
                <patternFill>
                  <bgColor rgb="FFEEFFCC"/>
                </patternFill>
              </fill>
            </x14:dxf>
          </x14:cfRule>
          <x14:cfRule type="expression" priority="939" id="{53B8F5BC-B47B-4191-B98F-21C7D0206046}">
            <xm:f>AND($AS37=設定!$B$8,設定!$B$8&lt;&gt;"")</xm:f>
            <x14:dxf>
              <fill>
                <patternFill>
                  <bgColor rgb="FFFFFFCC"/>
                </patternFill>
              </fill>
            </x14:dxf>
          </x14:cfRule>
          <x14:cfRule type="expression" priority="936" id="{B883A97F-B1E3-4129-A5E2-49124211ED8D}">
            <xm:f>AND($AS37=設定!$B$11,設定!$B$11&lt;&gt;"")</xm:f>
            <x14:dxf>
              <fill>
                <patternFill>
                  <bgColor rgb="FFCCFFDD"/>
                </patternFill>
              </fill>
            </x14:dxf>
          </x14:cfRule>
          <x14:cfRule type="expression" priority="941" id="{0EDDEB1D-F0D4-4204-AA96-7BE15482D2C5}">
            <xm:f>AND($AS37=設定!$B$6,設定!$B$6&lt;&gt;"")</xm:f>
            <x14:dxf>
              <fill>
                <patternFill>
                  <bgColor rgb="FFF1E5DB"/>
                </patternFill>
              </fill>
            </x14:dxf>
          </x14:cfRule>
          <x14:cfRule type="expression" priority="942" id="{FE86F762-698B-4C5C-BCB9-8FE854635F39}">
            <xm:f>AND($AS37=設定!$B$5,設定!$B$5&lt;&gt;"")</xm:f>
            <x14:dxf>
              <fill>
                <patternFill>
                  <bgColor rgb="FFFFCCCC"/>
                </patternFill>
              </fill>
            </x14:dxf>
          </x14:cfRule>
          <x14:cfRule type="expression" priority="937" id="{3A164B6B-9F38-4EC4-AA02-D44716BF1E7E}">
            <xm:f>AND($AS37=設定!$B$10,設定!$B$10&lt;&gt;"")</xm:f>
            <x14:dxf>
              <fill>
                <patternFill>
                  <bgColor rgb="FFDDFFCC"/>
                </patternFill>
              </fill>
            </x14:dxf>
          </x14:cfRule>
          <x14:cfRule type="expression" priority="935" id="{13AD820C-8BCA-45DE-81F0-260E2D69749F}">
            <xm:f>AND($AS37=設定!$B$12,設定!$B$12&lt;&gt;"")</xm:f>
            <x14:dxf>
              <fill>
                <patternFill>
                  <bgColor rgb="FFCFFCFC"/>
                </patternFill>
              </fill>
            </x14:dxf>
          </x14:cfRule>
          <x14:cfRule type="expression" priority="934" id="{7DFD9216-3B03-472A-A7B2-AD1FB2D08944}">
            <xm:f>AND($AS37=設定!$B$13,設定!$B$13&lt;&gt;"")</xm:f>
            <x14:dxf>
              <fill>
                <patternFill>
                  <bgColor rgb="FFCCEEFF"/>
                </patternFill>
              </fill>
            </x14:dxf>
          </x14:cfRule>
          <x14:cfRule type="expression" priority="940" id="{4519A020-ADAA-48C2-9C08-F74FC54915ED}">
            <xm:f>AND($AS37=設定!$B$7,設定!$B$7&lt;&gt;"")</xm:f>
            <x14:dxf>
              <fill>
                <patternFill>
                  <bgColor rgb="FFFFEECC"/>
                </patternFill>
              </fill>
            </x14:dxf>
          </x14:cfRule>
          <x14:cfRule type="expression" priority="930" id="{FB30E706-35ED-423B-9E15-20B347C18147}">
            <xm:f>AND($AS37=設定!$B$17,設定!$B$17&lt;&gt;"")</xm:f>
            <x14:dxf>
              <fill>
                <patternFill>
                  <bgColor rgb="FFFFCCFF"/>
                </patternFill>
              </fill>
            </x14:dxf>
          </x14:cfRule>
          <x14:cfRule type="expression" priority="933" id="{DA66DB87-002F-45F1-B544-F4E104E796E6}">
            <xm:f>AND($AS37=設定!$B$14,設定!$B$14&lt;&gt;"")</xm:f>
            <x14:dxf>
              <fill>
                <patternFill>
                  <bgColor rgb="FFCCDDFF"/>
                </patternFill>
              </fill>
            </x14:dxf>
          </x14:cfRule>
          <x14:cfRule type="expression" priority="932" id="{72BB1EF8-0CFD-483F-892C-E5735242D7EE}">
            <xm:f>AND($AS37=設定!$B$15,設定!$B$15&lt;&gt;"")</xm:f>
            <x14:dxf>
              <fill>
                <patternFill>
                  <bgColor rgb="FFD6D6F5"/>
                </patternFill>
              </fill>
            </x14:dxf>
          </x14:cfRule>
          <x14:cfRule type="expression" priority="931" id="{24EA5322-552B-4D3C-9527-531BDCD12C3C}">
            <xm:f>AND($AS37=設定!$B$16,設定!$B$16&lt;&gt;"")</xm:f>
            <x14:dxf>
              <fill>
                <patternFill>
                  <bgColor rgb="FFEECCFF"/>
                </patternFill>
              </fill>
            </x14:dxf>
          </x14:cfRule>
          <xm:sqref>AR37:AS94 AR96:AS125</xm:sqref>
        </x14:conditionalFormatting>
        <x14:conditionalFormatting xmlns:xm="http://schemas.microsoft.com/office/excel/2006/main">
          <x14:cfRule type="expression" priority="185" id="{07A2D60C-813A-944F-A52B-E9BD6D88671E}">
            <xm:f>AND($AS37=設定!$B$18,設定!$B$18&lt;&gt;"")</xm:f>
            <x14:dxf>
              <fill>
                <patternFill>
                  <bgColor rgb="FFF7D4EB"/>
                </patternFill>
              </fill>
            </x14:dxf>
          </x14:cfRule>
          <x14:cfRule type="expression" priority="184" id="{A21170FB-FE7A-7A40-A9EB-4721535DC59B}">
            <xm:f>AND($AS37=設定!$B$19,設定!$B$19&lt;&gt;"")</xm:f>
            <x14:dxf>
              <fill>
                <patternFill>
                  <bgColor rgb="FFFFCCDD"/>
                </patternFill>
              </fill>
            </x14:dxf>
          </x14:cfRule>
          <xm:sqref>AR37:AS125</xm:sqref>
        </x14:conditionalFormatting>
        <x14:conditionalFormatting xmlns:xm="http://schemas.microsoft.com/office/excel/2006/main">
          <x14:cfRule type="expression" priority="191" id="{A8F7B417-DF42-BB42-B173-BA3F634BB6CC}">
            <xm:f>AND($AS95=設定!$B$12,設定!$B$12&lt;&gt;"")</xm:f>
            <x14:dxf>
              <fill>
                <patternFill>
                  <bgColor rgb="FFCFFCFC"/>
                </patternFill>
              </fill>
            </x14:dxf>
          </x14:cfRule>
          <x14:cfRule type="expression" priority="192" id="{8DA980D6-6F9F-7543-94ED-DF8A2FDF8FAE}">
            <xm:f>AND($AS95=設定!$B$11,設定!$B$11&lt;&gt;"")</xm:f>
            <x14:dxf>
              <fill>
                <patternFill>
                  <bgColor rgb="FFCCFFDD"/>
                </patternFill>
              </fill>
            </x14:dxf>
          </x14:cfRule>
          <x14:cfRule type="expression" priority="193" id="{3DF3E8F4-ADD8-944C-B1D4-D77D9F62E9AA}">
            <xm:f>AND($AS95=設定!$B$10,設定!$B$10&lt;&gt;"")</xm:f>
            <x14:dxf>
              <fill>
                <patternFill>
                  <bgColor rgb="FFDDFFCC"/>
                </patternFill>
              </fill>
            </x14:dxf>
          </x14:cfRule>
          <x14:cfRule type="expression" priority="194" id="{2294CCE0-406A-B441-93D3-E12D45865382}">
            <xm:f>AND($AS95=設定!$B$9,設定!$B$9&lt;&gt;"")</xm:f>
            <x14:dxf>
              <fill>
                <patternFill>
                  <bgColor rgb="FFEEFFCC"/>
                </patternFill>
              </fill>
            </x14:dxf>
          </x14:cfRule>
          <x14:cfRule type="expression" priority="195" id="{147C6612-3E57-9541-97BF-1B45AA4A9FBB}">
            <xm:f>AND($AS95=設定!$B$8,設定!$B$8&lt;&gt;"")</xm:f>
            <x14:dxf>
              <fill>
                <patternFill>
                  <bgColor rgb="FFFFFFCC"/>
                </patternFill>
              </fill>
            </x14:dxf>
          </x14:cfRule>
          <x14:cfRule type="expression" priority="196" id="{FD4BAD84-4C91-C64A-8FE7-79BC4ABE9DFC}">
            <xm:f>AND($AS95=設定!$B$7,設定!$B$7&lt;&gt;"")</xm:f>
            <x14:dxf>
              <fill>
                <patternFill>
                  <bgColor rgb="FFFFEECC"/>
                </patternFill>
              </fill>
            </x14:dxf>
          </x14:cfRule>
          <x14:cfRule type="expression" priority="197" id="{A7A67E0F-8121-5E47-80B4-47E5F0436223}">
            <xm:f>AND($AS95=設定!$B$6,設定!$B$6&lt;&gt;"")</xm:f>
            <x14:dxf>
              <fill>
                <patternFill>
                  <bgColor rgb="FFF1E5DB"/>
                </patternFill>
              </fill>
            </x14:dxf>
          </x14:cfRule>
          <x14:cfRule type="expression" priority="198" id="{15739300-602B-214D-9A1A-E63AF996852F}">
            <xm:f>AND($AS95=設定!$B$5,設定!$B$5&lt;&gt;"")</xm:f>
            <x14:dxf>
              <fill>
                <patternFill>
                  <bgColor rgb="FFFFCCCC"/>
                </patternFill>
              </fill>
            </x14:dxf>
          </x14:cfRule>
          <x14:cfRule type="expression" priority="190" id="{404172BB-5F3B-C947-B764-FD3033A525B5}">
            <xm:f>AND($AS95=設定!$B$13,設定!$B$13&lt;&gt;"")</xm:f>
            <x14:dxf>
              <fill>
                <patternFill>
                  <bgColor rgb="FFCCEEFF"/>
                </patternFill>
              </fill>
            </x14:dxf>
          </x14:cfRule>
          <x14:cfRule type="expression" priority="189" id="{A4B72952-6CBE-0F4C-B1E5-FF87A6D8E4B4}">
            <xm:f>AND($AS95=設定!$B$14,設定!$B$14&lt;&gt;"")</xm:f>
            <x14:dxf>
              <fill>
                <patternFill>
                  <bgColor rgb="FFCCDDFF"/>
                </patternFill>
              </fill>
            </x14:dxf>
          </x14:cfRule>
          <x14:cfRule type="expression" priority="188" id="{7A033D00-E000-8645-807A-E4C0D3829212}">
            <xm:f>AND($AS95=設定!$B$15,設定!$B$15&lt;&gt;"")</xm:f>
            <x14:dxf>
              <fill>
                <patternFill>
                  <bgColor rgb="FFD6D6F5"/>
                </patternFill>
              </fill>
            </x14:dxf>
          </x14:cfRule>
          <x14:cfRule type="expression" priority="187" id="{5E28D269-3C4A-4440-8B88-BF076A0EA5B4}">
            <xm:f>AND($AS95=設定!$B$16,設定!$B$16&lt;&gt;"")</xm:f>
            <x14:dxf>
              <fill>
                <patternFill>
                  <bgColor rgb="FFEECCFF"/>
                </patternFill>
              </fill>
            </x14:dxf>
          </x14:cfRule>
          <x14:cfRule type="expression" priority="186" id="{BBF004C5-493F-EC4F-8A9D-0380C8A23770}">
            <xm:f>AND($AS95=設定!$B$17,設定!$B$17&lt;&gt;"")</xm:f>
            <x14:dxf>
              <fill>
                <patternFill>
                  <bgColor rgb="FFFFCCFF"/>
                </patternFill>
              </fill>
            </x14:dxf>
          </x14:cfRule>
          <xm:sqref>AR95:AS95</xm:sqref>
        </x14:conditionalFormatting>
        <x14:conditionalFormatting xmlns:xm="http://schemas.microsoft.com/office/excel/2006/main">
          <x14:cfRule type="expression" priority="904" id="{BA72B9DF-456F-4A32-A3DF-144C7869537D}">
            <xm:f>AND($AU37=設定!$B$10,設定!$B$10&lt;&gt;"")</xm:f>
            <x14:dxf>
              <fill>
                <patternFill>
                  <bgColor rgb="FFDDFFCC"/>
                </patternFill>
              </fill>
            </x14:dxf>
          </x14:cfRule>
          <x14:cfRule type="expression" priority="899" id="{C10AFB48-74A1-439C-85E2-C5635D879A67}">
            <xm:f>AND($AU37=設定!$B$15,設定!$B$15&lt;&gt;"")</xm:f>
            <x14:dxf>
              <fill>
                <patternFill>
                  <bgColor rgb="FFD6D6F5"/>
                </patternFill>
              </fill>
            </x14:dxf>
          </x14:cfRule>
          <x14:cfRule type="expression" priority="903" id="{6D7E3BA5-C9CD-415B-88C8-965E7CCA6A41}">
            <xm:f>AND($AU37=設定!$B$11,設定!$B$11&lt;&gt;"")</xm:f>
            <x14:dxf>
              <fill>
                <patternFill>
                  <bgColor rgb="FFCCFFDD"/>
                </patternFill>
              </fill>
            </x14:dxf>
          </x14:cfRule>
          <x14:cfRule type="expression" priority="900" id="{9581ACBF-90D2-4CF4-B137-3C0CDC1796AC}">
            <xm:f>AND($AU37=設定!$B$14,設定!$B$14&lt;&gt;"")</xm:f>
            <x14:dxf>
              <fill>
                <patternFill>
                  <bgColor rgb="FFCCDDFF"/>
                </patternFill>
              </fill>
            </x14:dxf>
          </x14:cfRule>
          <x14:cfRule type="expression" priority="898" id="{8469BC24-AA82-40E9-9031-CC3E07E43D65}">
            <xm:f>AND($AU37=設定!$B$16,設定!$B$16&lt;&gt;"")</xm:f>
            <x14:dxf>
              <fill>
                <patternFill>
                  <bgColor rgb="FFEECCFF"/>
                </patternFill>
              </fill>
            </x14:dxf>
          </x14:cfRule>
          <x14:cfRule type="expression" priority="897" id="{0786C2A2-1084-443A-90DC-16463CB316AC}">
            <xm:f>AND($AU37=設定!$B$17,設定!$B$17&lt;&gt;"")</xm:f>
            <x14:dxf>
              <fill>
                <patternFill>
                  <bgColor rgb="FFFFCCFF"/>
                </patternFill>
              </fill>
            </x14:dxf>
          </x14:cfRule>
          <x14:cfRule type="expression" priority="902" id="{AFA50AB0-C454-4587-A700-E4D0B0AA3C51}">
            <xm:f>AND($AU37=設定!$B$12,設定!$B$12&lt;&gt;"")</xm:f>
            <x14:dxf>
              <fill>
                <patternFill>
                  <bgColor rgb="FFCFFCFC"/>
                </patternFill>
              </fill>
            </x14:dxf>
          </x14:cfRule>
          <x14:cfRule type="expression" priority="909" id="{E6364DC8-551D-4E3F-AE56-E12554C39CB3}">
            <xm:f>AND($AU37=設定!$B$5,設定!$B$5&lt;&gt;"")</xm:f>
            <x14:dxf>
              <fill>
                <patternFill>
                  <bgColor rgb="FFFFCCCC"/>
                </patternFill>
              </fill>
            </x14:dxf>
          </x14:cfRule>
          <x14:cfRule type="expression" priority="905" id="{821452D8-E177-4810-A73B-5DE645C27FC2}">
            <xm:f>AND($AU37=設定!$B$9,設定!$B$9&lt;&gt;"")</xm:f>
            <x14:dxf>
              <fill>
                <patternFill>
                  <bgColor rgb="FFEEFFCC"/>
                </patternFill>
              </fill>
            </x14:dxf>
          </x14:cfRule>
          <x14:cfRule type="expression" priority="906" id="{F13A02E9-E615-4D38-82DD-5A1884F6695D}">
            <xm:f>AND($AU37=設定!$B$8,設定!$B$8&lt;&gt;"")</xm:f>
            <x14:dxf>
              <fill>
                <patternFill>
                  <bgColor rgb="FFFFFFCC"/>
                </patternFill>
              </fill>
            </x14:dxf>
          </x14:cfRule>
          <x14:cfRule type="expression" priority="907" id="{F3ABF185-456C-4AAD-88A7-47DC96BA061D}">
            <xm:f>AND($AU37=設定!$B$7,設定!$B$7&lt;&gt;"")</xm:f>
            <x14:dxf>
              <fill>
                <patternFill>
                  <bgColor rgb="FFFFEECC"/>
                </patternFill>
              </fill>
            </x14:dxf>
          </x14:cfRule>
          <x14:cfRule type="expression" priority="908" id="{5A5AD28E-AD6E-4F96-866A-2D5F1B1C7A5C}">
            <xm:f>AND($AU37=設定!$B$6,設定!$B$6&lt;&gt;"")</xm:f>
            <x14:dxf>
              <fill>
                <patternFill>
                  <bgColor rgb="FFF1E5DB"/>
                </patternFill>
              </fill>
            </x14:dxf>
          </x14:cfRule>
          <x14:cfRule type="expression" priority="901" id="{D5EE562A-E4A3-451C-B564-DDBB775894ED}">
            <xm:f>AND($AU37=設定!$B$13,設定!$B$13&lt;&gt;"")</xm:f>
            <x14:dxf>
              <fill>
                <patternFill>
                  <bgColor rgb="FFCCEEFF"/>
                </patternFill>
              </fill>
            </x14:dxf>
          </x14:cfRule>
          <xm:sqref>AT37:AU94 AT96:AU125</xm:sqref>
        </x14:conditionalFormatting>
        <x14:conditionalFormatting xmlns:xm="http://schemas.microsoft.com/office/excel/2006/main">
          <x14:cfRule type="expression" priority="166" id="{7060AB5E-64FC-E649-96FA-3EA77BD9D0B6}">
            <xm:f>AND($AU37=設定!$B$19,設定!$B$19&lt;&gt;"")</xm:f>
            <x14:dxf>
              <fill>
                <patternFill>
                  <bgColor rgb="FFFFCCDD"/>
                </patternFill>
              </fill>
            </x14:dxf>
          </x14:cfRule>
          <x14:cfRule type="expression" priority="167" id="{95FC1747-3084-7547-B1ED-A4E2C58D10E4}">
            <xm:f>AND($AU37=設定!$B$18,設定!$B$18&lt;&gt;"")</xm:f>
            <x14:dxf>
              <fill>
                <patternFill>
                  <bgColor rgb="FFF7D4EB"/>
                </patternFill>
              </fill>
            </x14:dxf>
          </x14:cfRule>
          <xm:sqref>AT37:AU125</xm:sqref>
        </x14:conditionalFormatting>
        <x14:conditionalFormatting xmlns:xm="http://schemas.microsoft.com/office/excel/2006/main">
          <x14:cfRule type="expression" priority="175" id="{F15816EE-1378-A94E-B0B6-D95D2E6A6E7D}">
            <xm:f>AND($AU95=設定!$B$10,設定!$B$10&lt;&gt;"")</xm:f>
            <x14:dxf>
              <fill>
                <patternFill>
                  <bgColor rgb="FFDDFFCC"/>
                </patternFill>
              </fill>
            </x14:dxf>
          </x14:cfRule>
          <x14:cfRule type="expression" priority="174" id="{8E6CEB64-F3E4-7A4D-A3EC-7D24163AF87F}">
            <xm:f>AND($AU95=設定!$B$11,設定!$B$11&lt;&gt;"")</xm:f>
            <x14:dxf>
              <fill>
                <patternFill>
                  <bgColor rgb="FFCCFFDD"/>
                </patternFill>
              </fill>
            </x14:dxf>
          </x14:cfRule>
          <x14:cfRule type="expression" priority="170" id="{3EE7F549-9F5A-664B-8D90-A0AA90764C75}">
            <xm:f>AND($AU95=設定!$B$15,設定!$B$15&lt;&gt;"")</xm:f>
            <x14:dxf>
              <fill>
                <patternFill>
                  <bgColor rgb="FFD6D6F5"/>
                </patternFill>
              </fill>
            </x14:dxf>
          </x14:cfRule>
          <x14:cfRule type="expression" priority="177" id="{1E203B80-DE11-5142-8750-9C5A906021ED}">
            <xm:f>AND($AU95=設定!$B$8,設定!$B$8&lt;&gt;"")</xm:f>
            <x14:dxf>
              <fill>
                <patternFill>
                  <bgColor rgb="FFFFFFCC"/>
                </patternFill>
              </fill>
            </x14:dxf>
          </x14:cfRule>
          <x14:cfRule type="expression" priority="178" id="{BED0E9A0-5A0F-EA4B-908E-334779FFBFDE}">
            <xm:f>AND($AU95=設定!$B$7,設定!$B$7&lt;&gt;"")</xm:f>
            <x14:dxf>
              <fill>
                <patternFill>
                  <bgColor rgb="FFFFEECC"/>
                </patternFill>
              </fill>
            </x14:dxf>
          </x14:cfRule>
          <x14:cfRule type="expression" priority="179" id="{975E53CC-5AF4-7447-9CCE-980F299DF15D}">
            <xm:f>AND($AU95=設定!$B$6,設定!$B$6&lt;&gt;"")</xm:f>
            <x14:dxf>
              <fill>
                <patternFill>
                  <bgColor rgb="FFF1E5DB"/>
                </patternFill>
              </fill>
            </x14:dxf>
          </x14:cfRule>
          <x14:cfRule type="expression" priority="180" id="{906D9953-E413-0149-A2EC-A4B836BEE9D8}">
            <xm:f>AND($AU95=設定!$B$5,設定!$B$5&lt;&gt;"")</xm:f>
            <x14:dxf>
              <fill>
                <patternFill>
                  <bgColor rgb="FFFFCCCC"/>
                </patternFill>
              </fill>
            </x14:dxf>
          </x14:cfRule>
          <x14:cfRule type="expression" priority="171" id="{E5C36DF9-196F-DC4E-B5D2-4D7093E6043D}">
            <xm:f>AND($AU95=設定!$B$14,設定!$B$14&lt;&gt;"")</xm:f>
            <x14:dxf>
              <fill>
                <patternFill>
                  <bgColor rgb="FFCCDDFF"/>
                </patternFill>
              </fill>
            </x14:dxf>
          </x14:cfRule>
          <x14:cfRule type="expression" priority="169" id="{83893D5F-94DC-1E40-BA88-99724F6E53DF}">
            <xm:f>AND($AU95=設定!$B$16,設定!$B$16&lt;&gt;"")</xm:f>
            <x14:dxf>
              <fill>
                <patternFill>
                  <bgColor rgb="FFEECCFF"/>
                </patternFill>
              </fill>
            </x14:dxf>
          </x14:cfRule>
          <x14:cfRule type="expression" priority="176" id="{255BCB77-286E-084E-A8A5-A0F8B63482E8}">
            <xm:f>AND($AU95=設定!$B$9,設定!$B$9&lt;&gt;"")</xm:f>
            <x14:dxf>
              <fill>
                <patternFill>
                  <bgColor rgb="FFEEFFCC"/>
                </patternFill>
              </fill>
            </x14:dxf>
          </x14:cfRule>
          <x14:cfRule type="expression" priority="168" id="{DE7F5D42-F339-5248-8241-F461BBE569B4}">
            <xm:f>AND($AU95=設定!$B$17,設定!$B$17&lt;&gt;"")</xm:f>
            <x14:dxf>
              <fill>
                <patternFill>
                  <bgColor rgb="FFFFCCFF"/>
                </patternFill>
              </fill>
            </x14:dxf>
          </x14:cfRule>
          <x14:cfRule type="expression" priority="173" id="{310C0982-B8FF-CE47-AF91-210622888BA1}">
            <xm:f>AND($AU95=設定!$B$12,設定!$B$12&lt;&gt;"")</xm:f>
            <x14:dxf>
              <fill>
                <patternFill>
                  <bgColor rgb="FFCFFCFC"/>
                </patternFill>
              </fill>
            </x14:dxf>
          </x14:cfRule>
          <x14:cfRule type="expression" priority="172" id="{59397CA4-EC69-C646-A004-9340843DE984}">
            <xm:f>AND($AU95=設定!$B$13,設定!$B$13&lt;&gt;"")</xm:f>
            <x14:dxf>
              <fill>
                <patternFill>
                  <bgColor rgb="FFCCEEFF"/>
                </patternFill>
              </fill>
            </x14:dxf>
          </x14:cfRule>
          <xm:sqref>AT95:AU95</xm:sqref>
        </x14:conditionalFormatting>
        <x14:conditionalFormatting xmlns:xm="http://schemas.microsoft.com/office/excel/2006/main">
          <x14:cfRule type="expression" priority="866" id="{9EF8FEAC-6FDC-437B-9026-AA43F490AA58}">
            <xm:f>AND($AW37=設定!$B$15,設定!$B$15&lt;&gt;"")</xm:f>
            <x14:dxf>
              <fill>
                <patternFill>
                  <bgColor rgb="FFD6D6F5"/>
                </patternFill>
              </fill>
            </x14:dxf>
          </x14:cfRule>
          <x14:cfRule type="expression" priority="867" id="{368C7F42-8C02-448E-9C01-80F020FBD429}">
            <xm:f>AND($AW37=設定!$B$14,設定!$B$14&lt;&gt;"")</xm:f>
            <x14:dxf>
              <fill>
                <patternFill>
                  <bgColor rgb="FFCCDDFF"/>
                </patternFill>
              </fill>
            </x14:dxf>
          </x14:cfRule>
          <x14:cfRule type="expression" priority="868" id="{FC7061F1-C9E3-41B5-8AA9-2ABD124A4070}">
            <xm:f>AND($AW37=設定!$B$13,設定!$B$13&lt;&gt;"")</xm:f>
            <x14:dxf>
              <fill>
                <patternFill>
                  <bgColor rgb="FFCCEEFF"/>
                </patternFill>
              </fill>
            </x14:dxf>
          </x14:cfRule>
          <x14:cfRule type="expression" priority="869" id="{B53F9EC1-4152-4245-8497-754E4693F87B}">
            <xm:f>AND($AW37=設定!$B$12,設定!$B$12&lt;&gt;"")</xm:f>
            <x14:dxf>
              <fill>
                <patternFill>
                  <bgColor rgb="FFCFFCFC"/>
                </patternFill>
              </fill>
            </x14:dxf>
          </x14:cfRule>
          <x14:cfRule type="expression" priority="870" id="{0244580B-A38B-4377-9FE1-DC33E636DE52}">
            <xm:f>AND($AW37=設定!$B$11,設定!$B$11&lt;&gt;"")</xm:f>
            <x14:dxf>
              <fill>
                <patternFill>
                  <bgColor rgb="FFCCFFDD"/>
                </patternFill>
              </fill>
            </x14:dxf>
          </x14:cfRule>
          <x14:cfRule type="expression" priority="871" id="{26CEF0D3-A28E-46E3-B75D-04029979BDDF}">
            <xm:f>AND($AW37=設定!$B$10,設定!$B$10&lt;&gt;"")</xm:f>
            <x14:dxf>
              <fill>
                <patternFill>
                  <bgColor rgb="FFDDFFCC"/>
                </patternFill>
              </fill>
            </x14:dxf>
          </x14:cfRule>
          <x14:cfRule type="expression" priority="872" id="{3C287272-585A-4028-BB17-D869F6AEBBC6}">
            <xm:f>AND($AW37=設定!$B$9,設定!$B$9&lt;&gt;"")</xm:f>
            <x14:dxf>
              <fill>
                <patternFill>
                  <bgColor rgb="FFEEFFCC"/>
                </patternFill>
              </fill>
            </x14:dxf>
          </x14:cfRule>
          <x14:cfRule type="expression" priority="864" id="{DCFCE196-412B-40C3-84AF-675709F66C95}">
            <xm:f>AND($AW37=設定!$B$17,設定!$B$17&lt;&gt;"")</xm:f>
            <x14:dxf>
              <fill>
                <patternFill>
                  <bgColor rgb="FFFFCCFF"/>
                </patternFill>
              </fill>
            </x14:dxf>
          </x14:cfRule>
          <x14:cfRule type="expression" priority="874" id="{DC9B2700-4960-42AA-AB78-882C4825D85B}">
            <xm:f>AND($AW37=設定!$B$7,設定!$B$7&lt;&gt;"")</xm:f>
            <x14:dxf>
              <fill>
                <patternFill>
                  <bgColor rgb="FFFFEECC"/>
                </patternFill>
              </fill>
            </x14:dxf>
          </x14:cfRule>
          <x14:cfRule type="expression" priority="875" id="{1266E3FC-DEEF-4348-9480-E1CAC438CAF1}">
            <xm:f>AND($AW37=設定!$B$6,設定!$B$6&lt;&gt;"")</xm:f>
            <x14:dxf>
              <fill>
                <patternFill>
                  <bgColor rgb="FFF1E5DB"/>
                </patternFill>
              </fill>
            </x14:dxf>
          </x14:cfRule>
          <x14:cfRule type="expression" priority="876" id="{FA3D53A5-3E3F-445A-B751-E7D83FA50CA5}">
            <xm:f>AND($AW37=設定!$B$5,設定!$B$5&lt;&gt;"")</xm:f>
            <x14:dxf>
              <fill>
                <patternFill>
                  <bgColor rgb="FFFFCCCC"/>
                </patternFill>
              </fill>
            </x14:dxf>
          </x14:cfRule>
          <x14:cfRule type="expression" priority="865" id="{59116563-E633-44F1-B0C8-116010DB980C}">
            <xm:f>AND($AW37=設定!$B$16,設定!$B$16&lt;&gt;"")</xm:f>
            <x14:dxf>
              <fill>
                <patternFill>
                  <bgColor rgb="FFEECCFF"/>
                </patternFill>
              </fill>
            </x14:dxf>
          </x14:cfRule>
          <x14:cfRule type="expression" priority="873" id="{948ACB7B-86F7-4BFA-9707-02AA3BAC4022}">
            <xm:f>AND($AW37=設定!$B$8,設定!$B$8&lt;&gt;"")</xm:f>
            <x14:dxf>
              <fill>
                <patternFill>
                  <bgColor rgb="FFFFFFCC"/>
                </patternFill>
              </fill>
            </x14:dxf>
          </x14:cfRule>
          <xm:sqref>AV37:AW94 AV96:AW125</xm:sqref>
        </x14:conditionalFormatting>
        <x14:conditionalFormatting xmlns:xm="http://schemas.microsoft.com/office/excel/2006/main">
          <x14:cfRule type="expression" priority="149" id="{214CD670-E89B-644E-ACB7-F2289FCF6EA4}">
            <xm:f>AND($AW37=設定!$B$18,設定!$B$18&lt;&gt;"")</xm:f>
            <x14:dxf>
              <fill>
                <patternFill>
                  <bgColor rgb="FFF7D4EB"/>
                </patternFill>
              </fill>
            </x14:dxf>
          </x14:cfRule>
          <x14:cfRule type="expression" priority="148" id="{7C787BB0-25C7-7843-A797-0FEBA3CDD8D5}">
            <xm:f>AND($AW37=設定!$B$19,設定!$B$19&lt;&gt;"")</xm:f>
            <x14:dxf>
              <fill>
                <patternFill>
                  <bgColor rgb="FFFFCCDD"/>
                </patternFill>
              </fill>
            </x14:dxf>
          </x14:cfRule>
          <xm:sqref>AV37:AW125</xm:sqref>
        </x14:conditionalFormatting>
        <x14:conditionalFormatting xmlns:xm="http://schemas.microsoft.com/office/excel/2006/main">
          <x14:cfRule type="expression" priority="155" id="{17DB9809-C330-0D41-9DC5-5B5A39B59521}">
            <xm:f>AND($AW95=設定!$B$12,設定!$B$12&lt;&gt;"")</xm:f>
            <x14:dxf>
              <fill>
                <patternFill>
                  <bgColor rgb="FFCFFCFC"/>
                </patternFill>
              </fill>
            </x14:dxf>
          </x14:cfRule>
          <x14:cfRule type="expression" priority="154" id="{43C49F0C-7153-0941-BE9A-C0D0BFEA6682}">
            <xm:f>AND($AW95=設定!$B$13,設定!$B$13&lt;&gt;"")</xm:f>
            <x14:dxf>
              <fill>
                <patternFill>
                  <bgColor rgb="FFCCEEFF"/>
                </patternFill>
              </fill>
            </x14:dxf>
          </x14:cfRule>
          <x14:cfRule type="expression" priority="153" id="{8609CE48-3510-FB4E-9DBC-A17EEAAB8B7C}">
            <xm:f>AND($AW95=設定!$B$14,設定!$B$14&lt;&gt;"")</xm:f>
            <x14:dxf>
              <fill>
                <patternFill>
                  <bgColor rgb="FFCCDDFF"/>
                </patternFill>
              </fill>
            </x14:dxf>
          </x14:cfRule>
          <x14:cfRule type="expression" priority="152" id="{A829D09F-BD5D-FD4A-A624-616F8103E14E}">
            <xm:f>AND($AW95=設定!$B$15,設定!$B$15&lt;&gt;"")</xm:f>
            <x14:dxf>
              <fill>
                <patternFill>
                  <bgColor rgb="FFD6D6F5"/>
                </patternFill>
              </fill>
            </x14:dxf>
          </x14:cfRule>
          <x14:cfRule type="expression" priority="156" id="{BB2C8EED-11AC-C841-9F60-FF5D2B226909}">
            <xm:f>AND($AW95=設定!$B$11,設定!$B$11&lt;&gt;"")</xm:f>
            <x14:dxf>
              <fill>
                <patternFill>
                  <bgColor rgb="FFCCFFDD"/>
                </patternFill>
              </fill>
            </x14:dxf>
          </x14:cfRule>
          <x14:cfRule type="expression" priority="157" id="{C4F8C560-45E2-8D48-AE1A-8A253AB95523}">
            <xm:f>AND($AW95=設定!$B$10,設定!$B$10&lt;&gt;"")</xm:f>
            <x14:dxf>
              <fill>
                <patternFill>
                  <bgColor rgb="FFDDFFCC"/>
                </patternFill>
              </fill>
            </x14:dxf>
          </x14:cfRule>
          <x14:cfRule type="expression" priority="151" id="{6287953A-F510-8947-8F89-1F819DDE7E8C}">
            <xm:f>AND($AW95=設定!$B$16,設定!$B$16&lt;&gt;"")</xm:f>
            <x14:dxf>
              <fill>
                <patternFill>
                  <bgColor rgb="FFEECCFF"/>
                </patternFill>
              </fill>
            </x14:dxf>
          </x14:cfRule>
          <x14:cfRule type="expression" priority="158" id="{28E4E2EF-315E-FC4C-8EE6-5FC0FE7A430C}">
            <xm:f>AND($AW95=設定!$B$9,設定!$B$9&lt;&gt;"")</xm:f>
            <x14:dxf>
              <fill>
                <patternFill>
                  <bgColor rgb="FFEEFFCC"/>
                </patternFill>
              </fill>
            </x14:dxf>
          </x14:cfRule>
          <x14:cfRule type="expression" priority="159" id="{DDDC255B-F0EF-314B-A4C2-0F59F82A34CA}">
            <xm:f>AND($AW95=設定!$B$8,設定!$B$8&lt;&gt;"")</xm:f>
            <x14:dxf>
              <fill>
                <patternFill>
                  <bgColor rgb="FFFFFFCC"/>
                </patternFill>
              </fill>
            </x14:dxf>
          </x14:cfRule>
          <x14:cfRule type="expression" priority="160" id="{AD1B6372-DBB2-834C-BD67-AD39F3D2646D}">
            <xm:f>AND($AW95=設定!$B$7,設定!$B$7&lt;&gt;"")</xm:f>
            <x14:dxf>
              <fill>
                <patternFill>
                  <bgColor rgb="FFFFEECC"/>
                </patternFill>
              </fill>
            </x14:dxf>
          </x14:cfRule>
          <x14:cfRule type="expression" priority="161" id="{5B8E6D16-5B88-6B4C-8A86-815EA8BB5C8D}">
            <xm:f>AND($AW95=設定!$B$6,設定!$B$6&lt;&gt;"")</xm:f>
            <x14:dxf>
              <fill>
                <patternFill>
                  <bgColor rgb="FFF1E5DB"/>
                </patternFill>
              </fill>
            </x14:dxf>
          </x14:cfRule>
          <x14:cfRule type="expression" priority="162" id="{C7945168-396C-E344-A6F1-188F34380EF0}">
            <xm:f>AND($AW95=設定!$B$5,設定!$B$5&lt;&gt;"")</xm:f>
            <x14:dxf>
              <fill>
                <patternFill>
                  <bgColor rgb="FFFFCCCC"/>
                </patternFill>
              </fill>
            </x14:dxf>
          </x14:cfRule>
          <x14:cfRule type="expression" priority="150" id="{0732660D-908E-4E4A-BC2D-BD2605AABBF2}">
            <xm:f>AND($AW95=設定!$B$17,設定!$B$17&lt;&gt;"")</xm:f>
            <x14:dxf>
              <fill>
                <patternFill>
                  <bgColor rgb="FFFFCCFF"/>
                </patternFill>
              </fill>
            </x14:dxf>
          </x14:cfRule>
          <xm:sqref>AV95:AW95</xm:sqref>
        </x14:conditionalFormatting>
        <x14:conditionalFormatting xmlns:xm="http://schemas.microsoft.com/office/excel/2006/main">
          <x14:cfRule type="expression" priority="837" id="{C6785FFE-9B51-4E8D-B734-3DA00CCB7FE9}">
            <xm:f>AND($AY37=設定!$B$11,設定!$B$11&lt;&gt;"")</xm:f>
            <x14:dxf>
              <fill>
                <patternFill>
                  <bgColor rgb="FFCCFFDD"/>
                </patternFill>
              </fill>
            </x14:dxf>
          </x14:cfRule>
          <x14:cfRule type="expression" priority="838" id="{05E3FC51-6EC9-4A4F-8A46-5BC37F9B3389}">
            <xm:f>AND($AY37=設定!$B$10,設定!$B$10&lt;&gt;"")</xm:f>
            <x14:dxf>
              <fill>
                <patternFill>
                  <bgColor rgb="FFDDFFCC"/>
                </patternFill>
              </fill>
            </x14:dxf>
          </x14:cfRule>
          <x14:cfRule type="expression" priority="839" id="{03DC9097-F6C7-4F23-90A3-4EFC2AC1A500}">
            <xm:f>AND($AY37=設定!$B$9,設定!$B$9&lt;&gt;"")</xm:f>
            <x14:dxf>
              <fill>
                <patternFill>
                  <bgColor rgb="FFEEFFCC"/>
                </patternFill>
              </fill>
            </x14:dxf>
          </x14:cfRule>
          <x14:cfRule type="expression" priority="840" id="{ACA91490-B65F-4A53-9209-51E5F8A4A598}">
            <xm:f>AND($AY37=設定!$B$8,設定!$B$8&lt;&gt;"")</xm:f>
            <x14:dxf>
              <fill>
                <patternFill>
                  <bgColor rgb="FFFFFFCC"/>
                </patternFill>
              </fill>
            </x14:dxf>
          </x14:cfRule>
          <x14:cfRule type="expression" priority="841" id="{398A3D08-8BD6-4EC7-BDEA-61F73BDA9F97}">
            <xm:f>AND($AY37=設定!$B$7,設定!$B$7&lt;&gt;"")</xm:f>
            <x14:dxf>
              <fill>
                <patternFill>
                  <bgColor rgb="FFFFEECC"/>
                </patternFill>
              </fill>
            </x14:dxf>
          </x14:cfRule>
          <x14:cfRule type="expression" priority="831" id="{EBB92026-C7D6-4205-93E0-4C2A40AB5B0E}">
            <xm:f>AND($AY37=設定!$B$17,設定!$B$17&lt;&gt;"")</xm:f>
            <x14:dxf>
              <fill>
                <patternFill>
                  <bgColor rgb="FFFFCCFF"/>
                </patternFill>
              </fill>
            </x14:dxf>
          </x14:cfRule>
          <x14:cfRule type="expression" priority="843" id="{5D9609D1-0141-4452-8377-468E2F1D00E5}">
            <xm:f>AND($AY37=設定!$B$5,設定!$B$5&lt;&gt;"")</xm:f>
            <x14:dxf>
              <fill>
                <patternFill>
                  <bgColor rgb="FFFFCCCC"/>
                </patternFill>
              </fill>
            </x14:dxf>
          </x14:cfRule>
          <x14:cfRule type="expression" priority="832" id="{DA0A7B94-4309-4764-824D-AAB022DEFE8C}">
            <xm:f>AND($AY37=設定!$B$16,設定!$B$16&lt;&gt;"")</xm:f>
            <x14:dxf>
              <fill>
                <patternFill>
                  <bgColor rgb="FFEECCFF"/>
                </patternFill>
              </fill>
            </x14:dxf>
          </x14:cfRule>
          <x14:cfRule type="expression" priority="836" id="{D58C0ED7-D14E-46D3-88C5-288BFC316F31}">
            <xm:f>AND($AY37=設定!$B$12,設定!$B$12&lt;&gt;"")</xm:f>
            <x14:dxf>
              <fill>
                <patternFill>
                  <bgColor rgb="FFCFFCFC"/>
                </patternFill>
              </fill>
            </x14:dxf>
          </x14:cfRule>
          <x14:cfRule type="expression" priority="835" id="{F27AD9F5-4439-41C7-90FC-F92F17E8749C}">
            <xm:f>AND($AY37=設定!$B$13,設定!$B$13&lt;&gt;"")</xm:f>
            <x14:dxf>
              <fill>
                <patternFill>
                  <bgColor rgb="FFCCEEFF"/>
                </patternFill>
              </fill>
            </x14:dxf>
          </x14:cfRule>
          <x14:cfRule type="expression" priority="834" id="{21BEB56E-826E-4BE1-8933-BA8B036CEA59}">
            <xm:f>AND($AY37=設定!$B$14,設定!$B$14&lt;&gt;"")</xm:f>
            <x14:dxf>
              <fill>
                <patternFill>
                  <bgColor rgb="FFCCDDFF"/>
                </patternFill>
              </fill>
            </x14:dxf>
          </x14:cfRule>
          <x14:cfRule type="expression" priority="842" id="{9FB808FA-29F9-4A81-BF3B-CAFC84045E2E}">
            <xm:f>AND($AY37=設定!$B$6,設定!$B$6&lt;&gt;"")</xm:f>
            <x14:dxf>
              <fill>
                <patternFill>
                  <bgColor rgb="FFF1E5DB"/>
                </patternFill>
              </fill>
            </x14:dxf>
          </x14:cfRule>
          <x14:cfRule type="expression" priority="833" id="{BA46663B-5947-40AB-87EE-667515AAB372}">
            <xm:f>AND($AY37=設定!$B$15,設定!$B$15&lt;&gt;"")</xm:f>
            <x14:dxf>
              <fill>
                <patternFill>
                  <bgColor rgb="FFD6D6F5"/>
                </patternFill>
              </fill>
            </x14:dxf>
          </x14:cfRule>
          <xm:sqref>AX37:AY94 AX96:AY125</xm:sqref>
        </x14:conditionalFormatting>
        <x14:conditionalFormatting xmlns:xm="http://schemas.microsoft.com/office/excel/2006/main">
          <x14:cfRule type="expression" priority="130" id="{235E296B-D34C-4141-BA66-AEEF30A3E643}">
            <xm:f>AND($AY37=設定!$B$19,設定!$B$19&lt;&gt;"")</xm:f>
            <x14:dxf>
              <fill>
                <patternFill>
                  <bgColor rgb="FFFFCCDD"/>
                </patternFill>
              </fill>
            </x14:dxf>
          </x14:cfRule>
          <x14:cfRule type="expression" priority="131" id="{02173D83-74FC-CF45-85BD-842D9394DB31}">
            <xm:f>AND($AY37=設定!$B$18,設定!$B$18&lt;&gt;"")</xm:f>
            <x14:dxf>
              <fill>
                <patternFill>
                  <bgColor rgb="FFF7D4EB"/>
                </patternFill>
              </fill>
            </x14:dxf>
          </x14:cfRule>
          <xm:sqref>AX37:AY125</xm:sqref>
        </x14:conditionalFormatting>
        <x14:conditionalFormatting xmlns:xm="http://schemas.microsoft.com/office/excel/2006/main">
          <x14:cfRule type="expression" priority="133" id="{B0794F68-296B-E845-AAA3-0AFE7E4EB6D1}">
            <xm:f>AND($AY95=設定!$B$16,設定!$B$16&lt;&gt;"")</xm:f>
            <x14:dxf>
              <fill>
                <patternFill>
                  <bgColor rgb="FFEECCFF"/>
                </patternFill>
              </fill>
            </x14:dxf>
          </x14:cfRule>
          <x14:cfRule type="expression" priority="140" id="{16F47CCE-FCC9-6340-952D-D6AAC844AA2C}">
            <xm:f>AND($AY95=設定!$B$9,設定!$B$9&lt;&gt;"")</xm:f>
            <x14:dxf>
              <fill>
                <patternFill>
                  <bgColor rgb="FFEEFFCC"/>
                </patternFill>
              </fill>
            </x14:dxf>
          </x14:cfRule>
          <x14:cfRule type="expression" priority="134" id="{B0180143-1EEB-3047-AFF4-1D45A86103B6}">
            <xm:f>AND($AY95=設定!$B$15,設定!$B$15&lt;&gt;"")</xm:f>
            <x14:dxf>
              <fill>
                <patternFill>
                  <bgColor rgb="FFD6D6F5"/>
                </patternFill>
              </fill>
            </x14:dxf>
          </x14:cfRule>
          <x14:cfRule type="expression" priority="132" id="{4A281375-3DD0-BC47-B698-98AA271B8792}">
            <xm:f>AND($AY95=設定!$B$17,設定!$B$17&lt;&gt;"")</xm:f>
            <x14:dxf>
              <fill>
                <patternFill>
                  <bgColor rgb="FFFFCCFF"/>
                </patternFill>
              </fill>
            </x14:dxf>
          </x14:cfRule>
          <x14:cfRule type="expression" priority="144" id="{CCE8BF95-166C-8140-B463-B15E0E69C0A4}">
            <xm:f>AND($AY95=設定!$B$5,設定!$B$5&lt;&gt;"")</xm:f>
            <x14:dxf>
              <fill>
                <patternFill>
                  <bgColor rgb="FFFFCCCC"/>
                </patternFill>
              </fill>
            </x14:dxf>
          </x14:cfRule>
          <x14:cfRule type="expression" priority="143" id="{4600EF87-DE7F-144C-9C7B-4A9403A83C14}">
            <xm:f>AND($AY95=設定!$B$6,設定!$B$6&lt;&gt;"")</xm:f>
            <x14:dxf>
              <fill>
                <patternFill>
                  <bgColor rgb="FFF1E5DB"/>
                </patternFill>
              </fill>
            </x14:dxf>
          </x14:cfRule>
          <x14:cfRule type="expression" priority="142" id="{4FDF7674-EFF7-4848-B384-839F9155D6ED}">
            <xm:f>AND($AY95=設定!$B$7,設定!$B$7&lt;&gt;"")</xm:f>
            <x14:dxf>
              <fill>
                <patternFill>
                  <bgColor rgb="FFFFEECC"/>
                </patternFill>
              </fill>
            </x14:dxf>
          </x14:cfRule>
          <x14:cfRule type="expression" priority="141" id="{89966A57-4E60-1E4D-873B-0B27F3B4604A}">
            <xm:f>AND($AY95=設定!$B$8,設定!$B$8&lt;&gt;"")</xm:f>
            <x14:dxf>
              <fill>
                <patternFill>
                  <bgColor rgb="FFFFFFCC"/>
                </patternFill>
              </fill>
            </x14:dxf>
          </x14:cfRule>
          <x14:cfRule type="expression" priority="135" id="{BD9BE66C-474E-844D-B752-1EC6734667F1}">
            <xm:f>AND($AY95=設定!$B$14,設定!$B$14&lt;&gt;"")</xm:f>
            <x14:dxf>
              <fill>
                <patternFill>
                  <bgColor rgb="FFCCDDFF"/>
                </patternFill>
              </fill>
            </x14:dxf>
          </x14:cfRule>
          <x14:cfRule type="expression" priority="139" id="{CACC51F4-A9C2-454F-99B7-A0C70179F355}">
            <xm:f>AND($AY95=設定!$B$10,設定!$B$10&lt;&gt;"")</xm:f>
            <x14:dxf>
              <fill>
                <patternFill>
                  <bgColor rgb="FFDDFFCC"/>
                </patternFill>
              </fill>
            </x14:dxf>
          </x14:cfRule>
          <x14:cfRule type="expression" priority="138" id="{90B773F1-57DA-244A-8EBE-28636985AAC2}">
            <xm:f>AND($AY95=設定!$B$11,設定!$B$11&lt;&gt;"")</xm:f>
            <x14:dxf>
              <fill>
                <patternFill>
                  <bgColor rgb="FFCCFFDD"/>
                </patternFill>
              </fill>
            </x14:dxf>
          </x14:cfRule>
          <x14:cfRule type="expression" priority="137" id="{445B2654-3BAC-754A-A407-C028E7585105}">
            <xm:f>AND($AY95=設定!$B$12,設定!$B$12&lt;&gt;"")</xm:f>
            <x14:dxf>
              <fill>
                <patternFill>
                  <bgColor rgb="FFCFFCFC"/>
                </patternFill>
              </fill>
            </x14:dxf>
          </x14:cfRule>
          <x14:cfRule type="expression" priority="136" id="{245C5457-51D1-654C-BC81-152C19201E46}">
            <xm:f>AND($AY95=設定!$B$13,設定!$B$13&lt;&gt;"")</xm:f>
            <x14:dxf>
              <fill>
                <patternFill>
                  <bgColor rgb="FFCCEEFF"/>
                </patternFill>
              </fill>
            </x14:dxf>
          </x14:cfRule>
          <xm:sqref>AX95:AY95</xm:sqref>
        </x14:conditionalFormatting>
        <x14:conditionalFormatting xmlns:xm="http://schemas.microsoft.com/office/excel/2006/main">
          <x14:cfRule type="expression" priority="805" id="{1B40E26B-CA2B-4630-ACE5-5CC7E561FFCF}">
            <xm:f>AND($BA37=設定!$B$10,設定!$B$10&lt;&gt;"")</xm:f>
            <x14:dxf>
              <fill>
                <patternFill>
                  <bgColor rgb="FFDDFFCC"/>
                </patternFill>
              </fill>
            </x14:dxf>
          </x14:cfRule>
          <x14:cfRule type="expression" priority="801" id="{6EEA4CB4-95CA-49A1-8CE7-0D118DBB4E85}">
            <xm:f>AND($BA37=設定!$B$14,設定!$B$14&lt;&gt;"")</xm:f>
            <x14:dxf>
              <fill>
                <patternFill>
                  <bgColor rgb="FFCCDDFF"/>
                </patternFill>
              </fill>
            </x14:dxf>
          </x14:cfRule>
          <x14:cfRule type="expression" priority="800" id="{874DE9F8-60A8-4FFE-9BF4-7E0706960E56}">
            <xm:f>AND($BA37=設定!$B$15,設定!$B$15&lt;&gt;"")</xm:f>
            <x14:dxf>
              <fill>
                <patternFill>
                  <bgColor rgb="FFD6D6F5"/>
                </patternFill>
              </fill>
            </x14:dxf>
          </x14:cfRule>
          <x14:cfRule type="expression" priority="806" id="{5E1C8100-E990-4D70-9C09-28B5A217AD76}">
            <xm:f>AND($BA37=設定!$B$9,設定!$B$9&lt;&gt;"")</xm:f>
            <x14:dxf>
              <fill>
                <patternFill>
                  <bgColor rgb="FFEEFFCC"/>
                </patternFill>
              </fill>
            </x14:dxf>
          </x14:cfRule>
          <x14:cfRule type="expression" priority="799" id="{D307000C-BF88-45F9-9A5D-3781BB7557D5}">
            <xm:f>AND($BA37=設定!$B$16,設定!$B$16&lt;&gt;"")</xm:f>
            <x14:dxf>
              <fill>
                <patternFill>
                  <bgColor rgb="FFEECCFF"/>
                </patternFill>
              </fill>
            </x14:dxf>
          </x14:cfRule>
          <x14:cfRule type="expression" priority="798" id="{5E8E0645-B6D6-4EA2-A8AF-5F14B0334C76}">
            <xm:f>AND($BA37=設定!$B$17,設定!$B$17&lt;&gt;"")</xm:f>
            <x14:dxf>
              <fill>
                <patternFill>
                  <bgColor rgb="FFFFCCFF"/>
                </patternFill>
              </fill>
            </x14:dxf>
          </x14:cfRule>
          <x14:cfRule type="expression" priority="802" id="{7D2C1500-6D4D-4B7F-9198-A9BA73971964}">
            <xm:f>AND($BA37=設定!$B$13,設定!$B$13&lt;&gt;"")</xm:f>
            <x14:dxf>
              <fill>
                <patternFill>
                  <bgColor rgb="FFCCEEFF"/>
                </patternFill>
              </fill>
            </x14:dxf>
          </x14:cfRule>
          <x14:cfRule type="expression" priority="810" id="{ACF49449-88FC-4DA1-A93F-BAF156E13EE5}">
            <xm:f>AND($BA37=設定!$B$5,設定!$B$5&lt;&gt;"")</xm:f>
            <x14:dxf>
              <fill>
                <patternFill>
                  <bgColor rgb="FFFFCCCC"/>
                </patternFill>
              </fill>
            </x14:dxf>
          </x14:cfRule>
          <x14:cfRule type="expression" priority="803" id="{62B1C550-F939-469D-BD56-EAD3E02AB043}">
            <xm:f>AND($BA37=設定!$B$12,設定!$B$12&lt;&gt;"")</xm:f>
            <x14:dxf>
              <fill>
                <patternFill>
                  <bgColor rgb="FFCFFCFC"/>
                </patternFill>
              </fill>
            </x14:dxf>
          </x14:cfRule>
          <x14:cfRule type="expression" priority="804" id="{D2AE4477-EC9D-4389-84CF-5D77E6630CE3}">
            <xm:f>AND($BA37=設定!$B$11,設定!$B$11&lt;&gt;"")</xm:f>
            <x14:dxf>
              <fill>
                <patternFill>
                  <bgColor rgb="FFCCFFDD"/>
                </patternFill>
              </fill>
            </x14:dxf>
          </x14:cfRule>
          <x14:cfRule type="expression" priority="809" id="{EF081890-E889-41C9-BB3E-F73A69139EC8}">
            <xm:f>AND($BA37=設定!$B$6,設定!$B$6&lt;&gt;"")</xm:f>
            <x14:dxf>
              <fill>
                <patternFill>
                  <bgColor rgb="FFF1E5DB"/>
                </patternFill>
              </fill>
            </x14:dxf>
          </x14:cfRule>
          <x14:cfRule type="expression" priority="808" id="{4CE38C18-5938-4642-A172-406E324822E4}">
            <xm:f>AND($BA37=設定!$B$7,設定!$B$7&lt;&gt;"")</xm:f>
            <x14:dxf>
              <fill>
                <patternFill>
                  <bgColor rgb="FFFFEECC"/>
                </patternFill>
              </fill>
            </x14:dxf>
          </x14:cfRule>
          <x14:cfRule type="expression" priority="807" id="{B119D779-D6C1-461C-9C2D-5EACCC926A2E}">
            <xm:f>AND($BA37=設定!$B$8,設定!$B$8&lt;&gt;"")</xm:f>
            <x14:dxf>
              <fill>
                <patternFill>
                  <bgColor rgb="FFFFFFCC"/>
                </patternFill>
              </fill>
            </x14:dxf>
          </x14:cfRule>
          <xm:sqref>AZ37:BA94 AZ96:BA125</xm:sqref>
        </x14:conditionalFormatting>
        <x14:conditionalFormatting xmlns:xm="http://schemas.microsoft.com/office/excel/2006/main">
          <x14:cfRule type="expression" priority="112" id="{EC25F83A-9BE0-0A4D-9AB7-02F3043A3958}">
            <xm:f>AND($BA37=設定!$B$19,設定!$B$19&lt;&gt;"")</xm:f>
            <x14:dxf>
              <fill>
                <patternFill>
                  <bgColor rgb="FFFFCCDD"/>
                </patternFill>
              </fill>
            </x14:dxf>
          </x14:cfRule>
          <x14:cfRule type="expression" priority="113" id="{698E9AFA-F42B-2841-9803-46E8E0A7EDE7}">
            <xm:f>AND($BA37=設定!$B$18,設定!$B$18&lt;&gt;"")</xm:f>
            <x14:dxf>
              <fill>
                <patternFill>
                  <bgColor rgb="FFF7D4EB"/>
                </patternFill>
              </fill>
            </x14:dxf>
          </x14:cfRule>
          <xm:sqref>AZ37:BA125</xm:sqref>
        </x14:conditionalFormatting>
        <x14:conditionalFormatting xmlns:xm="http://schemas.microsoft.com/office/excel/2006/main">
          <x14:cfRule type="expression" priority="121" id="{D40DA59B-8E0D-5949-8E45-4B5F2F82E88F}">
            <xm:f>AND($BA95=設定!$B$10,設定!$B$10&lt;&gt;"")</xm:f>
            <x14:dxf>
              <fill>
                <patternFill>
                  <bgColor rgb="FFDDFFCC"/>
                </patternFill>
              </fill>
            </x14:dxf>
          </x14:cfRule>
          <x14:cfRule type="expression" priority="118" id="{4C5446A8-54E1-2643-BA73-4CF9F9498972}">
            <xm:f>AND($BA95=設定!$B$13,設定!$B$13&lt;&gt;"")</xm:f>
            <x14:dxf>
              <fill>
                <patternFill>
                  <bgColor rgb="FFCCEEFF"/>
                </patternFill>
              </fill>
            </x14:dxf>
          </x14:cfRule>
          <x14:cfRule type="expression" priority="114" id="{C14E6DA6-5BA6-6843-A85A-A60FEC6360BE}">
            <xm:f>AND($BA95=設定!$B$17,設定!$B$17&lt;&gt;"")</xm:f>
            <x14:dxf>
              <fill>
                <patternFill>
                  <bgColor rgb="FFFFCCFF"/>
                </patternFill>
              </fill>
            </x14:dxf>
          </x14:cfRule>
          <x14:cfRule type="expression" priority="122" id="{1757969F-333A-6743-940A-0F9D794D5E6D}">
            <xm:f>AND($BA95=設定!$B$9,設定!$B$9&lt;&gt;"")</xm:f>
            <x14:dxf>
              <fill>
                <patternFill>
                  <bgColor rgb="FFEEFFCC"/>
                </patternFill>
              </fill>
            </x14:dxf>
          </x14:cfRule>
          <x14:cfRule type="expression" priority="123" id="{208D1556-9FF3-9647-9DEA-2B6F8B8DD2FE}">
            <xm:f>AND($BA95=設定!$B$8,設定!$B$8&lt;&gt;"")</xm:f>
            <x14:dxf>
              <fill>
                <patternFill>
                  <bgColor rgb="FFFFFFCC"/>
                </patternFill>
              </fill>
            </x14:dxf>
          </x14:cfRule>
          <x14:cfRule type="expression" priority="124" id="{1116007F-BED1-5E45-A8CA-34537BFCF76E}">
            <xm:f>AND($BA95=設定!$B$7,設定!$B$7&lt;&gt;"")</xm:f>
            <x14:dxf>
              <fill>
                <patternFill>
                  <bgColor rgb="FFFFEECC"/>
                </patternFill>
              </fill>
            </x14:dxf>
          </x14:cfRule>
          <x14:cfRule type="expression" priority="119" id="{0781B82B-EB56-DC40-869C-ED822BFBF90F}">
            <xm:f>AND($BA95=設定!$B$12,設定!$B$12&lt;&gt;"")</xm:f>
            <x14:dxf>
              <fill>
                <patternFill>
                  <bgColor rgb="FFCFFCFC"/>
                </patternFill>
              </fill>
            </x14:dxf>
          </x14:cfRule>
          <x14:cfRule type="expression" priority="125" id="{23482D67-4230-5948-8EC4-1AAB64A28888}">
            <xm:f>AND($BA95=設定!$B$6,設定!$B$6&lt;&gt;"")</xm:f>
            <x14:dxf>
              <fill>
                <patternFill>
                  <bgColor rgb="FFF1E5DB"/>
                </patternFill>
              </fill>
            </x14:dxf>
          </x14:cfRule>
          <x14:cfRule type="expression" priority="126" id="{E8502843-5F25-9A48-9EAF-7ED46DDAA1B5}">
            <xm:f>AND($BA95=設定!$B$5,設定!$B$5&lt;&gt;"")</xm:f>
            <x14:dxf>
              <fill>
                <patternFill>
                  <bgColor rgb="FFFFCCCC"/>
                </patternFill>
              </fill>
            </x14:dxf>
          </x14:cfRule>
          <x14:cfRule type="expression" priority="115" id="{8FB20469-4E1D-AD44-A8EC-CA0A08B223B5}">
            <xm:f>AND($BA95=設定!$B$16,設定!$B$16&lt;&gt;"")</xm:f>
            <x14:dxf>
              <fill>
                <patternFill>
                  <bgColor rgb="FFEECCFF"/>
                </patternFill>
              </fill>
            </x14:dxf>
          </x14:cfRule>
          <x14:cfRule type="expression" priority="116" id="{FA2F6F2E-A530-DE43-A59E-DDFB39BF32A1}">
            <xm:f>AND($BA95=設定!$B$15,設定!$B$15&lt;&gt;"")</xm:f>
            <x14:dxf>
              <fill>
                <patternFill>
                  <bgColor rgb="FFD6D6F5"/>
                </patternFill>
              </fill>
            </x14:dxf>
          </x14:cfRule>
          <x14:cfRule type="expression" priority="120" id="{30E45161-215C-D14D-8887-7F034630BFBF}">
            <xm:f>AND($BA95=設定!$B$11,設定!$B$11&lt;&gt;"")</xm:f>
            <x14:dxf>
              <fill>
                <patternFill>
                  <bgColor rgb="FFCCFFDD"/>
                </patternFill>
              </fill>
            </x14:dxf>
          </x14:cfRule>
          <x14:cfRule type="expression" priority="117" id="{A228A0E9-EA22-2B45-983C-38D990516CC1}">
            <xm:f>AND($BA95=設定!$B$14,設定!$B$14&lt;&gt;"")</xm:f>
            <x14:dxf>
              <fill>
                <patternFill>
                  <bgColor rgb="FFCCDDFF"/>
                </patternFill>
              </fill>
            </x14:dxf>
          </x14:cfRule>
          <xm:sqref>AZ95:BA95</xm:sqref>
        </x14:conditionalFormatting>
        <x14:conditionalFormatting xmlns:xm="http://schemas.microsoft.com/office/excel/2006/main">
          <x14:cfRule type="expression" priority="775" id="{96BCF63C-71CE-4F3B-958D-827C79BD3A57}">
            <xm:f>AND($BC37=設定!$B$7,設定!$B$7&lt;&gt;"")</xm:f>
            <x14:dxf>
              <fill>
                <patternFill>
                  <bgColor rgb="FFFFEECC"/>
                </patternFill>
              </fill>
            </x14:dxf>
          </x14:cfRule>
          <x14:cfRule type="expression" priority="774" id="{BCE6AB4C-E43A-471D-9770-7FAC0C3B809B}">
            <xm:f>AND($BC37=設定!$B$8,設定!$B$8&lt;&gt;"")</xm:f>
            <x14:dxf>
              <fill>
                <patternFill>
                  <bgColor rgb="FFFFFFCC"/>
                </patternFill>
              </fill>
            </x14:dxf>
          </x14:cfRule>
          <x14:cfRule type="expression" priority="773" id="{C7AE500D-F763-4CD4-8DAD-CE168CD01856}">
            <xm:f>AND($BC37=設定!$B$9,設定!$B$9&lt;&gt;"")</xm:f>
            <x14:dxf>
              <fill>
                <patternFill>
                  <bgColor rgb="FFEEFFCC"/>
                </patternFill>
              </fill>
            </x14:dxf>
          </x14:cfRule>
          <x14:cfRule type="expression" priority="772" id="{D9940AFE-38F2-4D1D-8DAF-52073B79D873}">
            <xm:f>AND($BC37=設定!$B$10,設定!$B$10&lt;&gt;"")</xm:f>
            <x14:dxf>
              <fill>
                <patternFill>
                  <bgColor rgb="FFDDFFCC"/>
                </patternFill>
              </fill>
            </x14:dxf>
          </x14:cfRule>
          <x14:cfRule type="expression" priority="771" id="{3F63F195-487A-40C5-BA06-1DE70C7FB3F0}">
            <xm:f>AND($BC37=設定!$B$11,設定!$B$11&lt;&gt;"")</xm:f>
            <x14:dxf>
              <fill>
                <patternFill>
                  <bgColor rgb="FFCCFFDD"/>
                </patternFill>
              </fill>
            </x14:dxf>
          </x14:cfRule>
          <x14:cfRule type="expression" priority="770" id="{D24FE608-7229-4F88-B884-9D7C011DC637}">
            <xm:f>AND($BC37=設定!$B$12,設定!$B$12&lt;&gt;"")</xm:f>
            <x14:dxf>
              <fill>
                <patternFill>
                  <bgColor rgb="FFCFFCFC"/>
                </patternFill>
              </fill>
            </x14:dxf>
          </x14:cfRule>
          <x14:cfRule type="expression" priority="777" id="{AD49FC6A-43F0-4904-ACB4-13CE24B4436F}">
            <xm:f>AND($BC37=設定!$B$5,設定!$B$5&lt;&gt;"")</xm:f>
            <x14:dxf>
              <fill>
                <patternFill>
                  <bgColor rgb="FFFFCCCC"/>
                </patternFill>
              </fill>
            </x14:dxf>
          </x14:cfRule>
          <x14:cfRule type="expression" priority="768" id="{610489B1-5973-4338-ACCA-97E347F64D4F}">
            <xm:f>AND($BC37=設定!$B$14,設定!$B$14&lt;&gt;"")</xm:f>
            <x14:dxf>
              <fill>
                <patternFill>
                  <bgColor rgb="FFCCDDFF"/>
                </patternFill>
              </fill>
            </x14:dxf>
          </x14:cfRule>
          <x14:cfRule type="expression" priority="767" id="{D823941F-E507-462C-B9D5-59B63EF5372D}">
            <xm:f>AND($BC37=設定!$B$15,設定!$B$15&lt;&gt;"")</xm:f>
            <x14:dxf>
              <fill>
                <patternFill>
                  <bgColor rgb="FFD6D6F5"/>
                </patternFill>
              </fill>
            </x14:dxf>
          </x14:cfRule>
          <x14:cfRule type="expression" priority="766" id="{A715CBB8-8587-4358-AD3D-A72AB3F0648F}">
            <xm:f>AND($BC37=設定!$B$16,設定!$B$16&lt;&gt;"")</xm:f>
            <x14:dxf>
              <fill>
                <patternFill>
                  <bgColor rgb="FFEECCFF"/>
                </patternFill>
              </fill>
            </x14:dxf>
          </x14:cfRule>
          <x14:cfRule type="expression" priority="765" id="{DDCC97FF-3746-4EBF-9A63-91DE8A91B23A}">
            <xm:f>AND($BC37=設定!$B$17,設定!$B$17&lt;&gt;"")</xm:f>
            <x14:dxf>
              <fill>
                <patternFill>
                  <bgColor rgb="FFFFCCFF"/>
                </patternFill>
              </fill>
            </x14:dxf>
          </x14:cfRule>
          <x14:cfRule type="expression" priority="769" id="{7350E303-7EDE-4DDB-9188-8593D61E4D17}">
            <xm:f>AND($BC37=設定!$B$13,設定!$B$13&lt;&gt;"")</xm:f>
            <x14:dxf>
              <fill>
                <patternFill>
                  <bgColor rgb="FFCCEEFF"/>
                </patternFill>
              </fill>
            </x14:dxf>
          </x14:cfRule>
          <x14:cfRule type="expression" priority="776" id="{6BFB6575-93EC-4C9A-9CCC-BDCBB6D4E41F}">
            <xm:f>AND($BC37=設定!$B$6,設定!$B$6&lt;&gt;"")</xm:f>
            <x14:dxf>
              <fill>
                <patternFill>
                  <bgColor rgb="FFF1E5DB"/>
                </patternFill>
              </fill>
            </x14:dxf>
          </x14:cfRule>
          <xm:sqref>BB37:BC94 BB96:BC125</xm:sqref>
        </x14:conditionalFormatting>
        <x14:conditionalFormatting xmlns:xm="http://schemas.microsoft.com/office/excel/2006/main">
          <x14:cfRule type="expression" priority="95" id="{EF45E30E-8CA5-E54C-9D99-138E7491017F}">
            <xm:f>AND($BC37=設定!$B$18,設定!$B$18&lt;&gt;"")</xm:f>
            <x14:dxf>
              <fill>
                <patternFill>
                  <bgColor rgb="FFF7D4EB"/>
                </patternFill>
              </fill>
            </x14:dxf>
          </x14:cfRule>
          <x14:cfRule type="expression" priority="94" id="{7C2A6C2F-B45C-0F43-A6B4-656E8BB72FA8}">
            <xm:f>AND($BC37=設定!$B$19,設定!$B$19&lt;&gt;"")</xm:f>
            <x14:dxf>
              <fill>
                <patternFill>
                  <bgColor rgb="FFFFCCDD"/>
                </patternFill>
              </fill>
            </x14:dxf>
          </x14:cfRule>
          <xm:sqref>BB37:BC125</xm:sqref>
        </x14:conditionalFormatting>
        <x14:conditionalFormatting xmlns:xm="http://schemas.microsoft.com/office/excel/2006/main">
          <x14:cfRule type="expression" priority="97" id="{68FD56BD-C973-2D42-95FF-6E40B1809F0E}">
            <xm:f>AND($BC95=設定!$B$16,設定!$B$16&lt;&gt;"")</xm:f>
            <x14:dxf>
              <fill>
                <patternFill>
                  <bgColor rgb="FFEECCFF"/>
                </patternFill>
              </fill>
            </x14:dxf>
          </x14:cfRule>
          <x14:cfRule type="expression" priority="96" id="{C1A2FA11-8D7F-6342-A826-79CC4FE34BDB}">
            <xm:f>AND($BC95=設定!$B$17,設定!$B$17&lt;&gt;"")</xm:f>
            <x14:dxf>
              <fill>
                <patternFill>
                  <bgColor rgb="FFFFCCFF"/>
                </patternFill>
              </fill>
            </x14:dxf>
          </x14:cfRule>
          <x14:cfRule type="expression" priority="108" id="{27CD7FC8-5A02-424B-9AE8-684D48C48AD7}">
            <xm:f>AND($BC95=設定!$B$5,設定!$B$5&lt;&gt;"")</xm:f>
            <x14:dxf>
              <fill>
                <patternFill>
                  <bgColor rgb="FFFFCCCC"/>
                </patternFill>
              </fill>
            </x14:dxf>
          </x14:cfRule>
          <x14:cfRule type="expression" priority="98" id="{69B0A84B-6AB5-F24D-A2E9-6FCCF84B550A}">
            <xm:f>AND($BC95=設定!$B$15,設定!$B$15&lt;&gt;"")</xm:f>
            <x14:dxf>
              <fill>
                <patternFill>
                  <bgColor rgb="FFD6D6F5"/>
                </patternFill>
              </fill>
            </x14:dxf>
          </x14:cfRule>
          <x14:cfRule type="expression" priority="99" id="{251661E0-137A-4842-9E25-E45032C0239A}">
            <xm:f>AND($BC95=設定!$B$14,設定!$B$14&lt;&gt;"")</xm:f>
            <x14:dxf>
              <fill>
                <patternFill>
                  <bgColor rgb="FFCCDDFF"/>
                </patternFill>
              </fill>
            </x14:dxf>
          </x14:cfRule>
          <x14:cfRule type="expression" priority="100" id="{5CA33557-6A79-7F44-B21F-BBD151313898}">
            <xm:f>AND($BC95=設定!$B$13,設定!$B$13&lt;&gt;"")</xm:f>
            <x14:dxf>
              <fill>
                <patternFill>
                  <bgColor rgb="FFCCEEFF"/>
                </patternFill>
              </fill>
            </x14:dxf>
          </x14:cfRule>
          <x14:cfRule type="expression" priority="101" id="{0CE9AE80-2224-9141-82CD-CC5C80C71B15}">
            <xm:f>AND($BC95=設定!$B$12,設定!$B$12&lt;&gt;"")</xm:f>
            <x14:dxf>
              <fill>
                <patternFill>
                  <bgColor rgb="FFCFFCFC"/>
                </patternFill>
              </fill>
            </x14:dxf>
          </x14:cfRule>
          <x14:cfRule type="expression" priority="102" id="{0B06FF1F-F46E-6841-BA8D-B750180F9411}">
            <xm:f>AND($BC95=設定!$B$11,設定!$B$11&lt;&gt;"")</xm:f>
            <x14:dxf>
              <fill>
                <patternFill>
                  <bgColor rgb="FFCCFFDD"/>
                </patternFill>
              </fill>
            </x14:dxf>
          </x14:cfRule>
          <x14:cfRule type="expression" priority="103" id="{8B4508EC-B68A-2946-BC29-BC700814816D}">
            <xm:f>AND($BC95=設定!$B$10,設定!$B$10&lt;&gt;"")</xm:f>
            <x14:dxf>
              <fill>
                <patternFill>
                  <bgColor rgb="FFDDFFCC"/>
                </patternFill>
              </fill>
            </x14:dxf>
          </x14:cfRule>
          <x14:cfRule type="expression" priority="104" id="{691CB25A-5DC6-DD4F-AD62-58CBAD76E1CC}">
            <xm:f>AND($BC95=設定!$B$9,設定!$B$9&lt;&gt;"")</xm:f>
            <x14:dxf>
              <fill>
                <patternFill>
                  <bgColor rgb="FFEEFFCC"/>
                </patternFill>
              </fill>
            </x14:dxf>
          </x14:cfRule>
          <x14:cfRule type="expression" priority="105" id="{8C401D60-325B-A14E-9CDA-4E3B0FBD6986}">
            <xm:f>AND($BC95=設定!$B$8,設定!$B$8&lt;&gt;"")</xm:f>
            <x14:dxf>
              <fill>
                <patternFill>
                  <bgColor rgb="FFFFFFCC"/>
                </patternFill>
              </fill>
            </x14:dxf>
          </x14:cfRule>
          <x14:cfRule type="expression" priority="106" id="{D0294407-0954-DF42-AF9F-BA0C6968E17F}">
            <xm:f>AND($BC95=設定!$B$7,設定!$B$7&lt;&gt;"")</xm:f>
            <x14:dxf>
              <fill>
                <patternFill>
                  <bgColor rgb="FFFFEECC"/>
                </patternFill>
              </fill>
            </x14:dxf>
          </x14:cfRule>
          <x14:cfRule type="expression" priority="107" id="{D8FF70FB-7653-344A-9A5F-EBB30BE39F79}">
            <xm:f>AND($BC95=設定!$B$6,設定!$B$6&lt;&gt;"")</xm:f>
            <x14:dxf>
              <fill>
                <patternFill>
                  <bgColor rgb="FFF1E5DB"/>
                </patternFill>
              </fill>
            </x14:dxf>
          </x14:cfRule>
          <xm:sqref>BB95:BC95</xm:sqref>
        </x14:conditionalFormatting>
        <x14:conditionalFormatting xmlns:xm="http://schemas.microsoft.com/office/excel/2006/main">
          <x14:cfRule type="expression" priority="733" id="{DC2C62A0-1F2A-4009-8E16-7AA5F5FD0B75}">
            <xm:f>AND($BE37=設定!$B$16,設定!$B$16&lt;&gt;"")</xm:f>
            <x14:dxf>
              <fill>
                <patternFill>
                  <bgColor rgb="FFEECCFF"/>
                </patternFill>
              </fill>
            </x14:dxf>
          </x14:cfRule>
          <x14:cfRule type="expression" priority="738" id="{02E75660-9B34-44E1-A936-751AC7841723}">
            <xm:f>AND($BE37=設定!$B$11,設定!$B$11&lt;&gt;"")</xm:f>
            <x14:dxf>
              <fill>
                <patternFill>
                  <bgColor rgb="FFCCFFDD"/>
                </patternFill>
              </fill>
            </x14:dxf>
          </x14:cfRule>
          <x14:cfRule type="expression" priority="744" id="{5C5AC499-D5A7-4790-987F-F4FD0D494F04}">
            <xm:f>AND($BE37=設定!$B$5,設定!$B$5&lt;&gt;"")</xm:f>
            <x14:dxf>
              <fill>
                <patternFill>
                  <bgColor rgb="FFFFCCCC"/>
                </patternFill>
              </fill>
            </x14:dxf>
          </x14:cfRule>
          <x14:cfRule type="expression" priority="743" id="{E1451118-A6CE-43B0-A9C8-19477FD97CA1}">
            <xm:f>AND($BE37=設定!$B$6,設定!$B$6&lt;&gt;"")</xm:f>
            <x14:dxf>
              <fill>
                <patternFill>
                  <bgColor rgb="FFF1E5DB"/>
                </patternFill>
              </fill>
            </x14:dxf>
          </x14:cfRule>
          <x14:cfRule type="expression" priority="742" id="{2A75A01B-1731-46BA-95EF-1103F3561785}">
            <xm:f>AND($BE37=設定!$B$7,設定!$B$7&lt;&gt;"")</xm:f>
            <x14:dxf>
              <fill>
                <patternFill>
                  <bgColor rgb="FFFFEECC"/>
                </patternFill>
              </fill>
            </x14:dxf>
          </x14:cfRule>
          <x14:cfRule type="expression" priority="741" id="{61866A03-BFDF-4A77-ABC5-EA0D5E5FF373}">
            <xm:f>AND($BE37=設定!$B$8,設定!$B$8&lt;&gt;"")</xm:f>
            <x14:dxf>
              <fill>
                <patternFill>
                  <bgColor rgb="FFFFFFCC"/>
                </patternFill>
              </fill>
            </x14:dxf>
          </x14:cfRule>
          <x14:cfRule type="expression" priority="740" id="{F23D576A-B365-436B-8A04-53F37B4C9C68}">
            <xm:f>AND($BE37=設定!$B$9,設定!$B$9&lt;&gt;"")</xm:f>
            <x14:dxf>
              <fill>
                <patternFill>
                  <bgColor rgb="FFEEFFCC"/>
                </patternFill>
              </fill>
            </x14:dxf>
          </x14:cfRule>
          <x14:cfRule type="expression" priority="739" id="{ACBBB652-2BCD-4EBE-B97E-E230E703D542}">
            <xm:f>AND($BE37=設定!$B$10,設定!$B$10&lt;&gt;"")</xm:f>
            <x14:dxf>
              <fill>
                <patternFill>
                  <bgColor rgb="FFDDFFCC"/>
                </patternFill>
              </fill>
            </x14:dxf>
          </x14:cfRule>
          <x14:cfRule type="expression" priority="732" id="{AB245789-A8C9-4A51-8538-81B57F5C5A34}">
            <xm:f>AND($BE37=設定!$B$17,設定!$B$17&lt;&gt;"")</xm:f>
            <x14:dxf>
              <fill>
                <patternFill>
                  <bgColor rgb="FFFFCCFF"/>
                </patternFill>
              </fill>
            </x14:dxf>
          </x14:cfRule>
          <x14:cfRule type="expression" priority="737" id="{34E40773-D5F2-412C-B4F3-46EB984D2698}">
            <xm:f>AND($BE37=設定!$B$12,設定!$B$12&lt;&gt;"")</xm:f>
            <x14:dxf>
              <fill>
                <patternFill>
                  <bgColor rgb="FFCFFCFC"/>
                </patternFill>
              </fill>
            </x14:dxf>
          </x14:cfRule>
          <x14:cfRule type="expression" priority="736" id="{6057610F-5458-4A2C-8663-9C864D5422DF}">
            <xm:f>AND($BE37=設定!$B$13,設定!$B$13&lt;&gt;"")</xm:f>
            <x14:dxf>
              <fill>
                <patternFill>
                  <bgColor rgb="FFCCEEFF"/>
                </patternFill>
              </fill>
            </x14:dxf>
          </x14:cfRule>
          <x14:cfRule type="expression" priority="735" id="{B8BDE8C0-E921-4CC3-A5CF-AAF8B01B4EA8}">
            <xm:f>AND($BE37=設定!$B$14,設定!$B$14&lt;&gt;"")</xm:f>
            <x14:dxf>
              <fill>
                <patternFill>
                  <bgColor rgb="FFCCDDFF"/>
                </patternFill>
              </fill>
            </x14:dxf>
          </x14:cfRule>
          <x14:cfRule type="expression" priority="734" id="{A8E0F149-29E5-4F47-8380-D39B796F85C5}">
            <xm:f>AND($BE37=設定!$B$15,設定!$B$15&lt;&gt;"")</xm:f>
            <x14:dxf>
              <fill>
                <patternFill>
                  <bgColor rgb="FFD6D6F5"/>
                </patternFill>
              </fill>
            </x14:dxf>
          </x14:cfRule>
          <xm:sqref>BD37:BE94 BD96:BE125</xm:sqref>
        </x14:conditionalFormatting>
        <x14:conditionalFormatting xmlns:xm="http://schemas.microsoft.com/office/excel/2006/main">
          <x14:cfRule type="expression" priority="77" id="{02BE82A3-49B4-C24B-8635-1DA3D2F17D40}">
            <xm:f>AND($BE37=設定!$B$18,設定!$B$18&lt;&gt;"")</xm:f>
            <x14:dxf>
              <fill>
                <patternFill>
                  <bgColor rgb="FFF7D4EB"/>
                </patternFill>
              </fill>
            </x14:dxf>
          </x14:cfRule>
          <x14:cfRule type="expression" priority="76" id="{12A60DE0-E857-8D48-A01C-6280D8CE9DD9}">
            <xm:f>AND($BE37=設定!$B$19,設定!$B$19&lt;&gt;"")</xm:f>
            <x14:dxf>
              <fill>
                <patternFill>
                  <bgColor rgb="FFFFCCDD"/>
                </patternFill>
              </fill>
            </x14:dxf>
          </x14:cfRule>
          <xm:sqref>BD37:BE125</xm:sqref>
        </x14:conditionalFormatting>
        <x14:conditionalFormatting xmlns:xm="http://schemas.microsoft.com/office/excel/2006/main">
          <x14:cfRule type="expression" priority="85" id="{F7ED4AA9-E34F-1A46-A8EA-03270F836176}">
            <xm:f>AND($BE95=設定!$B$10,設定!$B$10&lt;&gt;"")</xm:f>
            <x14:dxf>
              <fill>
                <patternFill>
                  <bgColor rgb="FFDDFFCC"/>
                </patternFill>
              </fill>
            </x14:dxf>
          </x14:cfRule>
          <x14:cfRule type="expression" priority="80" id="{C70FEE90-791F-E64F-A995-ECE2F7303BC4}">
            <xm:f>AND($BE95=設定!$B$15,設定!$B$15&lt;&gt;"")</xm:f>
            <x14:dxf>
              <fill>
                <patternFill>
                  <bgColor rgb="FFD6D6F5"/>
                </patternFill>
              </fill>
            </x14:dxf>
          </x14:cfRule>
          <x14:cfRule type="expression" priority="86" id="{E82A1FFC-0D1E-B240-81AE-08C77DBF1B90}">
            <xm:f>AND($BE95=設定!$B$9,設定!$B$9&lt;&gt;"")</xm:f>
            <x14:dxf>
              <fill>
                <patternFill>
                  <bgColor rgb="FFEEFFCC"/>
                </patternFill>
              </fill>
            </x14:dxf>
          </x14:cfRule>
          <x14:cfRule type="expression" priority="89" id="{1B6A7009-9748-254C-85FC-C61675233BE8}">
            <xm:f>AND($BE95=設定!$B$6,設定!$B$6&lt;&gt;"")</xm:f>
            <x14:dxf>
              <fill>
                <patternFill>
                  <bgColor rgb="FFF1E5DB"/>
                </patternFill>
              </fill>
            </x14:dxf>
          </x14:cfRule>
          <x14:cfRule type="expression" priority="90" id="{E611A8F7-3D6A-5A4A-8E3D-5673DC4618DD}">
            <xm:f>AND($BE95=設定!$B$5,設定!$B$5&lt;&gt;"")</xm:f>
            <x14:dxf>
              <fill>
                <patternFill>
                  <bgColor rgb="FFFFCCCC"/>
                </patternFill>
              </fill>
            </x14:dxf>
          </x14:cfRule>
          <x14:cfRule type="expression" priority="82" id="{CC24FADD-7E30-114B-9097-6DE0CEC9335A}">
            <xm:f>AND($BE95=設定!$B$13,設定!$B$13&lt;&gt;"")</xm:f>
            <x14:dxf>
              <fill>
                <patternFill>
                  <bgColor rgb="FFCCEEFF"/>
                </patternFill>
              </fill>
            </x14:dxf>
          </x14:cfRule>
          <x14:cfRule type="expression" priority="87" id="{F86BBB78-97B7-DB49-BBF3-8CE4934FE0DD}">
            <xm:f>AND($BE95=設定!$B$8,設定!$B$8&lt;&gt;"")</xm:f>
            <x14:dxf>
              <fill>
                <patternFill>
                  <bgColor rgb="FFFFFFCC"/>
                </patternFill>
              </fill>
            </x14:dxf>
          </x14:cfRule>
          <x14:cfRule type="expression" priority="88" id="{FA476AA3-F8DB-8540-B344-E463498195BA}">
            <xm:f>AND($BE95=設定!$B$7,設定!$B$7&lt;&gt;"")</xm:f>
            <x14:dxf>
              <fill>
                <patternFill>
                  <bgColor rgb="FFFFEECC"/>
                </patternFill>
              </fill>
            </x14:dxf>
          </x14:cfRule>
          <x14:cfRule type="expression" priority="81" id="{A69A6A5E-D099-0D4B-A49A-3EC9CBE02E7E}">
            <xm:f>AND($BE95=設定!$B$14,設定!$B$14&lt;&gt;"")</xm:f>
            <x14:dxf>
              <fill>
                <patternFill>
                  <bgColor rgb="FFCCDDFF"/>
                </patternFill>
              </fill>
            </x14:dxf>
          </x14:cfRule>
          <x14:cfRule type="expression" priority="83" id="{E81BB1DC-5E85-064E-BEAA-515030591CD5}">
            <xm:f>AND($BE95=設定!$B$12,設定!$B$12&lt;&gt;"")</xm:f>
            <x14:dxf>
              <fill>
                <patternFill>
                  <bgColor rgb="FFCFFCFC"/>
                </patternFill>
              </fill>
            </x14:dxf>
          </x14:cfRule>
          <x14:cfRule type="expression" priority="84" id="{33C1957E-B082-4844-BA83-9A34E9A097ED}">
            <xm:f>AND($BE95=設定!$B$11,設定!$B$11&lt;&gt;"")</xm:f>
            <x14:dxf>
              <fill>
                <patternFill>
                  <bgColor rgb="FFCCFFDD"/>
                </patternFill>
              </fill>
            </x14:dxf>
          </x14:cfRule>
          <x14:cfRule type="expression" priority="78" id="{BA6FFBD1-698B-1B45-BA13-8A0FFC32AB90}">
            <xm:f>AND($BE95=設定!$B$17,設定!$B$17&lt;&gt;"")</xm:f>
            <x14:dxf>
              <fill>
                <patternFill>
                  <bgColor rgb="FFFFCCFF"/>
                </patternFill>
              </fill>
            </x14:dxf>
          </x14:cfRule>
          <x14:cfRule type="expression" priority="79" id="{CD7D6480-40A5-1E49-BB77-961E4C19D13D}">
            <xm:f>AND($BE95=設定!$B$16,設定!$B$16&lt;&gt;"")</xm:f>
            <x14:dxf>
              <fill>
                <patternFill>
                  <bgColor rgb="FFEECCFF"/>
                </patternFill>
              </fill>
            </x14:dxf>
          </x14:cfRule>
          <xm:sqref>BD95:BE95</xm:sqref>
        </x14:conditionalFormatting>
        <x14:conditionalFormatting xmlns:xm="http://schemas.microsoft.com/office/excel/2006/main">
          <x14:cfRule type="expression" priority="706" id="{2F85FBF8-7DB4-48CC-AA58-4793D7658802}">
            <xm:f>AND($BG37=設定!$B$10,設定!$B$10&lt;&gt;"")</xm:f>
            <x14:dxf>
              <fill>
                <patternFill>
                  <bgColor rgb="FFDDFFCC"/>
                </patternFill>
              </fill>
            </x14:dxf>
          </x14:cfRule>
          <x14:cfRule type="expression" priority="705" id="{77388708-96E6-4A55-9F1A-5F12735ECF92}">
            <xm:f>AND($BG37=設定!$B$11,設定!$B$11&lt;&gt;"")</xm:f>
            <x14:dxf>
              <fill>
                <patternFill>
                  <bgColor rgb="FFCCFFDD"/>
                </patternFill>
              </fill>
            </x14:dxf>
          </x14:cfRule>
          <x14:cfRule type="expression" priority="700" id="{AECD84EC-0ABA-465A-8794-588B9991AC58}">
            <xm:f>AND($BG37=設定!$B$16,設定!$B$16&lt;&gt;"")</xm:f>
            <x14:dxf>
              <fill>
                <patternFill>
                  <bgColor rgb="FFEECCFF"/>
                </patternFill>
              </fill>
            </x14:dxf>
          </x14:cfRule>
          <x14:cfRule type="expression" priority="699" id="{756A7B76-EFE9-41D8-9CD4-5D9252106796}">
            <xm:f>AND($BG37=設定!$B$17,設定!$B$17&lt;&gt;"")</xm:f>
            <x14:dxf>
              <fill>
                <patternFill>
                  <bgColor rgb="FFFFCCFF"/>
                </patternFill>
              </fill>
            </x14:dxf>
          </x14:cfRule>
          <x14:cfRule type="expression" priority="701" id="{62F42186-10E5-49CB-9CC7-9F93D7EEA132}">
            <xm:f>AND($BG37=設定!$B$15,設定!$B$15&lt;&gt;"")</xm:f>
            <x14:dxf>
              <fill>
                <patternFill>
                  <bgColor rgb="FFD6D6F5"/>
                </patternFill>
              </fill>
            </x14:dxf>
          </x14:cfRule>
          <x14:cfRule type="expression" priority="708" id="{4192BDEB-319C-420E-BAB7-AC301E4CB596}">
            <xm:f>AND($BG37=設定!$B$8,設定!$B$8&lt;&gt;"")</xm:f>
            <x14:dxf>
              <fill>
                <patternFill>
                  <bgColor rgb="FFFFFFCC"/>
                </patternFill>
              </fill>
            </x14:dxf>
          </x14:cfRule>
          <x14:cfRule type="expression" priority="709" id="{40600B40-99C3-4969-A898-5CBD459B1EE6}">
            <xm:f>AND($BG37=設定!$B$7,設定!$B$7&lt;&gt;"")</xm:f>
            <x14:dxf>
              <fill>
                <patternFill>
                  <bgColor rgb="FFFFEECC"/>
                </patternFill>
              </fill>
            </x14:dxf>
          </x14:cfRule>
          <x14:cfRule type="expression" priority="702" id="{7467266B-6B9D-4FA4-9AB8-DE23CE60DA33}">
            <xm:f>AND($BG37=設定!$B$14,設定!$B$14&lt;&gt;"")</xm:f>
            <x14:dxf>
              <fill>
                <patternFill>
                  <bgColor rgb="FFCCDDFF"/>
                </patternFill>
              </fill>
            </x14:dxf>
          </x14:cfRule>
          <x14:cfRule type="expression" priority="704" id="{52EA2CC1-9522-4FD4-A2F3-8BDD61D947DF}">
            <xm:f>AND($BG37=設定!$B$12,設定!$B$12&lt;&gt;"")</xm:f>
            <x14:dxf>
              <fill>
                <patternFill>
                  <bgColor rgb="FFCFFCFC"/>
                </patternFill>
              </fill>
            </x14:dxf>
          </x14:cfRule>
          <x14:cfRule type="expression" priority="703" id="{67DA37F7-CC00-4272-B3BF-AE63C1735404}">
            <xm:f>AND($BG37=設定!$B$13,設定!$B$13&lt;&gt;"")</xm:f>
            <x14:dxf>
              <fill>
                <patternFill>
                  <bgColor rgb="FFCCEEFF"/>
                </patternFill>
              </fill>
            </x14:dxf>
          </x14:cfRule>
          <x14:cfRule type="expression" priority="707" id="{3D586366-933C-4204-826C-13AAB37B845A}">
            <xm:f>AND($BG37=設定!$B$9,設定!$B$9&lt;&gt;"")</xm:f>
            <x14:dxf>
              <fill>
                <patternFill>
                  <bgColor rgb="FFEEFFCC"/>
                </patternFill>
              </fill>
            </x14:dxf>
          </x14:cfRule>
          <x14:cfRule type="expression" priority="710" id="{FEB489C2-CB58-4AEE-9AFF-837D0E93E067}">
            <xm:f>AND($BG37=設定!$B$6,設定!$B$6&lt;&gt;"")</xm:f>
            <x14:dxf>
              <fill>
                <patternFill>
                  <bgColor rgb="FFF1E5DB"/>
                </patternFill>
              </fill>
            </x14:dxf>
          </x14:cfRule>
          <x14:cfRule type="expression" priority="711" id="{2A534261-67A4-4752-AC70-103F85F040BC}">
            <xm:f>AND($BG37=設定!$B$5,設定!$B$5&lt;&gt;"")</xm:f>
            <x14:dxf>
              <fill>
                <patternFill>
                  <bgColor rgb="FFFFCCCC"/>
                </patternFill>
              </fill>
            </x14:dxf>
          </x14:cfRule>
          <xm:sqref>BF37:BG94 BF96:BG125</xm:sqref>
        </x14:conditionalFormatting>
        <x14:conditionalFormatting xmlns:xm="http://schemas.microsoft.com/office/excel/2006/main">
          <x14:cfRule type="expression" priority="59" id="{7DB07FF0-1656-AA4A-A343-F2CE60865056}">
            <xm:f>AND($BG37=設定!$B$18,設定!$B$18&lt;&gt;"")</xm:f>
            <x14:dxf>
              <fill>
                <patternFill>
                  <bgColor rgb="FFF7D4EB"/>
                </patternFill>
              </fill>
            </x14:dxf>
          </x14:cfRule>
          <x14:cfRule type="expression" priority="58" id="{2CCB9393-5387-D248-8FA4-89AE0BF57E6F}">
            <xm:f>AND($BG37=設定!$B$19,設定!$B$19&lt;&gt;"")</xm:f>
            <x14:dxf>
              <fill>
                <patternFill>
                  <bgColor rgb="FFFFCCDD"/>
                </patternFill>
              </fill>
            </x14:dxf>
          </x14:cfRule>
          <xm:sqref>BF37:BG125</xm:sqref>
        </x14:conditionalFormatting>
        <x14:conditionalFormatting xmlns:xm="http://schemas.microsoft.com/office/excel/2006/main">
          <x14:cfRule type="expression" priority="69" id="{4714A275-2F58-3845-ACD2-626B5E012735}">
            <xm:f>AND($BG95=設定!$B$8,設定!$B$8&lt;&gt;"")</xm:f>
            <x14:dxf>
              <fill>
                <patternFill>
                  <bgColor rgb="FFFFFFCC"/>
                </patternFill>
              </fill>
            </x14:dxf>
          </x14:cfRule>
          <x14:cfRule type="expression" priority="70" id="{FFD88391-FC78-4C4B-9BAD-627BB03FA2EE}">
            <xm:f>AND($BG95=設定!$B$7,設定!$B$7&lt;&gt;"")</xm:f>
            <x14:dxf>
              <fill>
                <patternFill>
                  <bgColor rgb="FFFFEECC"/>
                </patternFill>
              </fill>
            </x14:dxf>
          </x14:cfRule>
          <x14:cfRule type="expression" priority="71" id="{0507521A-7A0C-5C49-A961-B5498446F312}">
            <xm:f>AND($BG95=設定!$B$6,設定!$B$6&lt;&gt;"")</xm:f>
            <x14:dxf>
              <fill>
                <patternFill>
                  <bgColor rgb="FFF1E5DB"/>
                </patternFill>
              </fill>
            </x14:dxf>
          </x14:cfRule>
          <x14:cfRule type="expression" priority="72" id="{7E34D974-B090-3048-AAB6-2AE0E53C2505}">
            <xm:f>AND($BG95=設定!$B$5,設定!$B$5&lt;&gt;"")</xm:f>
            <x14:dxf>
              <fill>
                <patternFill>
                  <bgColor rgb="FFFFCCCC"/>
                </patternFill>
              </fill>
            </x14:dxf>
          </x14:cfRule>
          <x14:cfRule type="expression" priority="68" id="{85D2746E-C498-E641-9D0F-6587CEA04DED}">
            <xm:f>AND($BG95=設定!$B$9,設定!$B$9&lt;&gt;"")</xm:f>
            <x14:dxf>
              <fill>
                <patternFill>
                  <bgColor rgb="FFEEFFCC"/>
                </patternFill>
              </fill>
            </x14:dxf>
          </x14:cfRule>
          <x14:cfRule type="expression" priority="66" id="{44D08C28-ECC4-4049-91FA-BA68E149A03E}">
            <xm:f>AND($BG95=設定!$B$11,設定!$B$11&lt;&gt;"")</xm:f>
            <x14:dxf>
              <fill>
                <patternFill>
                  <bgColor rgb="FFCCFFDD"/>
                </patternFill>
              </fill>
            </x14:dxf>
          </x14:cfRule>
          <x14:cfRule type="expression" priority="65" id="{648448F3-7C7E-584C-BBE9-35F7D2413698}">
            <xm:f>AND($BG95=設定!$B$12,設定!$B$12&lt;&gt;"")</xm:f>
            <x14:dxf>
              <fill>
                <patternFill>
                  <bgColor rgb="FFCFFCFC"/>
                </patternFill>
              </fill>
            </x14:dxf>
          </x14:cfRule>
          <x14:cfRule type="expression" priority="64" id="{68FC077D-CA42-E844-AE4B-303583B712AC}">
            <xm:f>AND($BG95=設定!$B$13,設定!$B$13&lt;&gt;"")</xm:f>
            <x14:dxf>
              <fill>
                <patternFill>
                  <bgColor rgb="FFCCEEFF"/>
                </patternFill>
              </fill>
            </x14:dxf>
          </x14:cfRule>
          <x14:cfRule type="expression" priority="63" id="{656348A4-0D23-D641-9E17-C5FC737F4028}">
            <xm:f>AND($BG95=設定!$B$14,設定!$B$14&lt;&gt;"")</xm:f>
            <x14:dxf>
              <fill>
                <patternFill>
                  <bgColor rgb="FFCCDDFF"/>
                </patternFill>
              </fill>
            </x14:dxf>
          </x14:cfRule>
          <x14:cfRule type="expression" priority="62" id="{7FFB06E8-2B2F-5649-9942-E6BBB65D68A9}">
            <xm:f>AND($BG95=設定!$B$15,設定!$B$15&lt;&gt;"")</xm:f>
            <x14:dxf>
              <fill>
                <patternFill>
                  <bgColor rgb="FFD6D6F5"/>
                </patternFill>
              </fill>
            </x14:dxf>
          </x14:cfRule>
          <x14:cfRule type="expression" priority="61" id="{CF50A9F2-65B6-6647-B8FC-B0CE274B8E76}">
            <xm:f>AND($BG95=設定!$B$16,設定!$B$16&lt;&gt;"")</xm:f>
            <x14:dxf>
              <fill>
                <patternFill>
                  <bgColor rgb="FFEECCFF"/>
                </patternFill>
              </fill>
            </x14:dxf>
          </x14:cfRule>
          <x14:cfRule type="expression" priority="60" id="{F74F5F1B-5727-4445-89AE-8AA539ABBE6D}">
            <xm:f>AND($BG95=設定!$B$17,設定!$B$17&lt;&gt;"")</xm:f>
            <x14:dxf>
              <fill>
                <patternFill>
                  <bgColor rgb="FFFFCCFF"/>
                </patternFill>
              </fill>
            </x14:dxf>
          </x14:cfRule>
          <x14:cfRule type="expression" priority="67" id="{E3FC3034-32CC-F740-8947-DFE9109C11AB}">
            <xm:f>AND($BG95=設定!$B$10,設定!$B$10&lt;&gt;"")</xm:f>
            <x14:dxf>
              <fill>
                <patternFill>
                  <bgColor rgb="FFDDFFCC"/>
                </patternFill>
              </fill>
            </x14:dxf>
          </x14:cfRule>
          <xm:sqref>BF95:BG95</xm:sqref>
        </x14:conditionalFormatting>
        <x14:conditionalFormatting xmlns:xm="http://schemas.microsoft.com/office/excel/2006/main">
          <x14:cfRule type="expression" priority="668" id="{6EBD9EE6-9005-430D-9F98-F480A418DCA2}">
            <xm:f>AND($BI37=設定!$B$15,設定!$B$15&lt;&gt;"")</xm:f>
            <x14:dxf>
              <fill>
                <patternFill>
                  <bgColor rgb="FFD6D6F5"/>
                </patternFill>
              </fill>
            </x14:dxf>
          </x14:cfRule>
          <x14:cfRule type="expression" priority="678" id="{4D785123-B361-4B12-A5B2-331B8266C6D5}">
            <xm:f>AND($BI37=設定!$B$5,設定!$B$5&lt;&gt;"")</xm:f>
            <x14:dxf>
              <fill>
                <patternFill>
                  <bgColor rgb="FFFFCCCC"/>
                </patternFill>
              </fill>
            </x14:dxf>
          </x14:cfRule>
          <x14:cfRule type="expression" priority="677" id="{5A335172-0F32-4C37-942C-DA2E7799BB47}">
            <xm:f>AND($BI37=設定!$B$6,設定!$B$6&lt;&gt;"")</xm:f>
            <x14:dxf>
              <fill>
                <patternFill>
                  <bgColor rgb="FFF1E5DB"/>
                </patternFill>
              </fill>
            </x14:dxf>
          </x14:cfRule>
          <x14:cfRule type="expression" priority="666" id="{10B5CFD0-4C26-4B43-ABFF-002EC9BBB4E6}">
            <xm:f>AND($BI37=設定!$B$17,設定!$B$17&lt;&gt;"")</xm:f>
            <x14:dxf>
              <fill>
                <patternFill>
                  <bgColor rgb="FFFFCCFF"/>
                </patternFill>
              </fill>
            </x14:dxf>
          </x14:cfRule>
          <x14:cfRule type="expression" priority="676" id="{67484DA4-0ADF-47B3-89C2-6F2ECC38E437}">
            <xm:f>AND($BI37=設定!$B$7,設定!$B$7&lt;&gt;"")</xm:f>
            <x14:dxf>
              <fill>
                <patternFill>
                  <bgColor rgb="FFFFEECC"/>
                </patternFill>
              </fill>
            </x14:dxf>
          </x14:cfRule>
          <x14:cfRule type="expression" priority="675" id="{4BA1DDBC-F51B-446F-9F5B-BE6D1620704A}">
            <xm:f>AND($BI37=設定!$B$8,設定!$B$8&lt;&gt;"")</xm:f>
            <x14:dxf>
              <fill>
                <patternFill>
                  <bgColor rgb="FFFFFFCC"/>
                </patternFill>
              </fill>
            </x14:dxf>
          </x14:cfRule>
          <x14:cfRule type="expression" priority="674" id="{9FBC3BD4-819F-42EF-AB8D-AC5353A7DEF4}">
            <xm:f>AND($BI37=設定!$B$9,設定!$B$9&lt;&gt;"")</xm:f>
            <x14:dxf>
              <fill>
                <patternFill>
                  <bgColor rgb="FFEEFFCC"/>
                </patternFill>
              </fill>
            </x14:dxf>
          </x14:cfRule>
          <x14:cfRule type="expression" priority="673" id="{EED15CAC-894A-4AC1-B02C-B4B3874555D8}">
            <xm:f>AND($BI37=設定!$B$10,設定!$B$10&lt;&gt;"")</xm:f>
            <x14:dxf>
              <fill>
                <patternFill>
                  <bgColor rgb="FFDDFFCC"/>
                </patternFill>
              </fill>
            </x14:dxf>
          </x14:cfRule>
          <x14:cfRule type="expression" priority="672" id="{86BF38D7-B06A-4825-87FA-6CDE1ABF8ABF}">
            <xm:f>AND($BI37=設定!$B$11,設定!$B$11&lt;&gt;"")</xm:f>
            <x14:dxf>
              <fill>
                <patternFill>
                  <bgColor rgb="FFCCFFDD"/>
                </patternFill>
              </fill>
            </x14:dxf>
          </x14:cfRule>
          <x14:cfRule type="expression" priority="671" id="{542A95EE-C46B-450E-8D49-48C40D2965A8}">
            <xm:f>AND($BI37=設定!$B$12,設定!$B$12&lt;&gt;"")</xm:f>
            <x14:dxf>
              <fill>
                <patternFill>
                  <bgColor rgb="FFCFFCFC"/>
                </patternFill>
              </fill>
            </x14:dxf>
          </x14:cfRule>
          <x14:cfRule type="expression" priority="670" id="{9C521F40-4376-4F0A-AFDB-539032D9C228}">
            <xm:f>AND($BI37=設定!$B$13,設定!$B$13&lt;&gt;"")</xm:f>
            <x14:dxf>
              <fill>
                <patternFill>
                  <bgColor rgb="FFCCEEFF"/>
                </patternFill>
              </fill>
            </x14:dxf>
          </x14:cfRule>
          <x14:cfRule type="expression" priority="669" id="{22CFBC46-2C6D-4712-B464-BD447341B31B}">
            <xm:f>AND($BI37=設定!$B$14,設定!$B$14&lt;&gt;"")</xm:f>
            <x14:dxf>
              <fill>
                <patternFill>
                  <bgColor rgb="FFCCDDFF"/>
                </patternFill>
              </fill>
            </x14:dxf>
          </x14:cfRule>
          <x14:cfRule type="expression" priority="667" id="{F91B7AD3-0DA8-48F2-A878-7830D44E51B5}">
            <xm:f>AND($BI37=設定!$B$16,設定!$B$16&lt;&gt;"")</xm:f>
            <x14:dxf>
              <fill>
                <patternFill>
                  <bgColor rgb="FFEECCFF"/>
                </patternFill>
              </fill>
            </x14:dxf>
          </x14:cfRule>
          <xm:sqref>BH37:BI94 BH96:BI125</xm:sqref>
        </x14:conditionalFormatting>
        <x14:conditionalFormatting xmlns:xm="http://schemas.microsoft.com/office/excel/2006/main">
          <x14:cfRule type="expression" priority="41" id="{CBDA7339-522A-5149-866B-0E5DA1A1888D}">
            <xm:f>AND($BI37=設定!$B$18,設定!$B$18&lt;&gt;"")</xm:f>
            <x14:dxf>
              <fill>
                <patternFill>
                  <bgColor rgb="FFF7D4EB"/>
                </patternFill>
              </fill>
            </x14:dxf>
          </x14:cfRule>
          <x14:cfRule type="expression" priority="40" id="{3A18605A-8193-FF41-BAB7-2A7D5225242E}">
            <xm:f>AND($BI37=設定!$B$19,設定!$B$19&lt;&gt;"")</xm:f>
            <x14:dxf>
              <fill>
                <patternFill>
                  <bgColor rgb="FFFFCCDD"/>
                </patternFill>
              </fill>
            </x14:dxf>
          </x14:cfRule>
          <xm:sqref>BH37:BI125</xm:sqref>
        </x14:conditionalFormatting>
        <x14:conditionalFormatting xmlns:xm="http://schemas.microsoft.com/office/excel/2006/main">
          <x14:cfRule type="expression" priority="53" id="{4F35A576-414A-8147-8BD3-789276677013}">
            <xm:f>AND($BI95=設定!$B$6,設定!$B$6&lt;&gt;"")</xm:f>
            <x14:dxf>
              <fill>
                <patternFill>
                  <bgColor rgb="FFF1E5DB"/>
                </patternFill>
              </fill>
            </x14:dxf>
          </x14:cfRule>
          <x14:cfRule type="expression" priority="52" id="{695C3412-577C-F943-9C8A-D87990A59848}">
            <xm:f>AND($BI95=設定!$B$7,設定!$B$7&lt;&gt;"")</xm:f>
            <x14:dxf>
              <fill>
                <patternFill>
                  <bgColor rgb="FFFFEECC"/>
                </patternFill>
              </fill>
            </x14:dxf>
          </x14:cfRule>
          <x14:cfRule type="expression" priority="47" id="{4B32DD75-5736-3843-8420-B274A9ADB76D}">
            <xm:f>AND($BI95=設定!$B$12,設定!$B$12&lt;&gt;"")</xm:f>
            <x14:dxf>
              <fill>
                <patternFill>
                  <bgColor rgb="FFCFFCFC"/>
                </patternFill>
              </fill>
            </x14:dxf>
          </x14:cfRule>
          <x14:cfRule type="expression" priority="46" id="{A9DF8ADF-C644-7D49-9A4C-9528F5B65F6E}">
            <xm:f>AND($BI95=設定!$B$13,設定!$B$13&lt;&gt;"")</xm:f>
            <x14:dxf>
              <fill>
                <patternFill>
                  <bgColor rgb="FFCCEEFF"/>
                </patternFill>
              </fill>
            </x14:dxf>
          </x14:cfRule>
          <x14:cfRule type="expression" priority="45" id="{77A05B60-D713-CB46-A5B2-F5CFC2776CB3}">
            <xm:f>AND($BI95=設定!$B$14,設定!$B$14&lt;&gt;"")</xm:f>
            <x14:dxf>
              <fill>
                <patternFill>
                  <bgColor rgb="FFCCDDFF"/>
                </patternFill>
              </fill>
            </x14:dxf>
          </x14:cfRule>
          <x14:cfRule type="expression" priority="44" id="{E949AD3F-D522-BC45-B923-48D40A6FC010}">
            <xm:f>AND($BI95=設定!$B$15,設定!$B$15&lt;&gt;"")</xm:f>
            <x14:dxf>
              <fill>
                <patternFill>
                  <bgColor rgb="FFD6D6F5"/>
                </patternFill>
              </fill>
            </x14:dxf>
          </x14:cfRule>
          <x14:cfRule type="expression" priority="43" id="{0583B2AE-DCD1-B943-B944-67B8144A3E64}">
            <xm:f>AND($BI95=設定!$B$16,設定!$B$16&lt;&gt;"")</xm:f>
            <x14:dxf>
              <fill>
                <patternFill>
                  <bgColor rgb="FFEECCFF"/>
                </patternFill>
              </fill>
            </x14:dxf>
          </x14:cfRule>
          <x14:cfRule type="expression" priority="48" id="{EEE4A4BA-D65F-944B-A61A-117E2CD570F9}">
            <xm:f>AND($BI95=設定!$B$11,設定!$B$11&lt;&gt;"")</xm:f>
            <x14:dxf>
              <fill>
                <patternFill>
                  <bgColor rgb="FFCCFFDD"/>
                </patternFill>
              </fill>
            </x14:dxf>
          </x14:cfRule>
          <x14:cfRule type="expression" priority="49" id="{A3300877-86E8-844E-91BA-CAD1830B438C}">
            <xm:f>AND($BI95=設定!$B$10,設定!$B$10&lt;&gt;"")</xm:f>
            <x14:dxf>
              <fill>
                <patternFill>
                  <bgColor rgb="FFDDFFCC"/>
                </patternFill>
              </fill>
            </x14:dxf>
          </x14:cfRule>
          <x14:cfRule type="expression" priority="50" id="{97E0D8B4-5F8E-3D41-982F-E5A0CB1DE040}">
            <xm:f>AND($BI95=設定!$B$9,設定!$B$9&lt;&gt;"")</xm:f>
            <x14:dxf>
              <fill>
                <patternFill>
                  <bgColor rgb="FFEEFFCC"/>
                </patternFill>
              </fill>
            </x14:dxf>
          </x14:cfRule>
          <x14:cfRule type="expression" priority="51" id="{675C6613-5739-674E-8487-4A29B484D23A}">
            <xm:f>AND($BI95=設定!$B$8,設定!$B$8&lt;&gt;"")</xm:f>
            <x14:dxf>
              <fill>
                <patternFill>
                  <bgColor rgb="FFFFFFCC"/>
                </patternFill>
              </fill>
            </x14:dxf>
          </x14:cfRule>
          <x14:cfRule type="expression" priority="54" id="{A8716789-98B9-484B-8581-A4225498A9D7}">
            <xm:f>AND($BI95=設定!$B$5,設定!$B$5&lt;&gt;"")</xm:f>
            <x14:dxf>
              <fill>
                <patternFill>
                  <bgColor rgb="FFFFCCCC"/>
                </patternFill>
              </fill>
            </x14:dxf>
          </x14:cfRule>
          <x14:cfRule type="expression" priority="42" id="{E895FAB5-D152-7046-A078-024FC77DCEB4}">
            <xm:f>AND($BI95=設定!$B$17,設定!$B$17&lt;&gt;"")</xm:f>
            <x14:dxf>
              <fill>
                <patternFill>
                  <bgColor rgb="FFFFCCFF"/>
                </patternFill>
              </fill>
            </x14:dxf>
          </x14:cfRule>
          <xm:sqref>BH95:BI95</xm:sqref>
        </x14:conditionalFormatting>
        <x14:conditionalFormatting xmlns:xm="http://schemas.microsoft.com/office/excel/2006/main">
          <x14:cfRule type="expression" priority="636" id="{CCB620B2-7D4F-4C65-A0F1-D57BEA83BFA8}">
            <xm:f>AND($BK37=設定!$B$14,設定!$B$14&lt;&gt;"")</xm:f>
            <x14:dxf>
              <fill>
                <patternFill>
                  <bgColor rgb="FFCCDDFF"/>
                </patternFill>
              </fill>
            </x14:dxf>
          </x14:cfRule>
          <x14:cfRule type="expression" priority="641" id="{0F77FD86-721F-46F5-824C-FB5EFDA35C3D}">
            <xm:f>AND($BK37=設定!$B$9,設定!$B$9&lt;&gt;"")</xm:f>
            <x14:dxf>
              <fill>
                <patternFill>
                  <bgColor rgb="FFEEFFCC"/>
                </patternFill>
              </fill>
            </x14:dxf>
          </x14:cfRule>
          <x14:cfRule type="expression" priority="645" id="{EFE453B8-0429-46DD-BE50-21FCE0AD6DA4}">
            <xm:f>AND($BK37=設定!$B$5,設定!$B$5&lt;&gt;"")</xm:f>
            <x14:dxf>
              <fill>
                <patternFill>
                  <bgColor rgb="FFFFCCCC"/>
                </patternFill>
              </fill>
            </x14:dxf>
          </x14:cfRule>
          <x14:cfRule type="expression" priority="635" id="{B3D1894C-F239-4CEC-96CD-33A6EEDA846D}">
            <xm:f>AND($BK37=設定!$B$15,設定!$B$15&lt;&gt;"")</xm:f>
            <x14:dxf>
              <fill>
                <patternFill>
                  <bgColor rgb="FFD6D6F5"/>
                </patternFill>
              </fill>
            </x14:dxf>
          </x14:cfRule>
          <x14:cfRule type="expression" priority="633" id="{04739683-A25F-4424-A074-5133F819B936}">
            <xm:f>AND($BK37=設定!$B$17,設定!$B$17&lt;&gt;"")</xm:f>
            <x14:dxf>
              <fill>
                <patternFill>
                  <bgColor rgb="FFFFCCFF"/>
                </patternFill>
              </fill>
            </x14:dxf>
          </x14:cfRule>
          <x14:cfRule type="expression" priority="634" id="{999DA0E1-3F3D-474B-A474-5B0964F24DBB}">
            <xm:f>AND($BK37=設定!$B$16,設定!$B$16&lt;&gt;"")</xm:f>
            <x14:dxf>
              <fill>
                <patternFill>
                  <bgColor rgb="FFEECCFF"/>
                </patternFill>
              </fill>
            </x14:dxf>
          </x14:cfRule>
          <x14:cfRule type="expression" priority="637" id="{34D23ACE-C258-471B-925A-A587165ED746}">
            <xm:f>AND($BK37=設定!$B$13,設定!$B$13&lt;&gt;"")</xm:f>
            <x14:dxf>
              <fill>
                <patternFill>
                  <bgColor rgb="FFCCEEFF"/>
                </patternFill>
              </fill>
            </x14:dxf>
          </x14:cfRule>
          <x14:cfRule type="expression" priority="638" id="{1A3A4B09-23A0-4EE1-8DB6-7F4CC279F9FF}">
            <xm:f>AND($BK37=設定!$B$12,設定!$B$12&lt;&gt;"")</xm:f>
            <x14:dxf>
              <fill>
                <patternFill>
                  <bgColor rgb="FFCFFCFC"/>
                </patternFill>
              </fill>
            </x14:dxf>
          </x14:cfRule>
          <x14:cfRule type="expression" priority="639" id="{BD719A52-B85D-4C77-86D7-9E2B08CF4F96}">
            <xm:f>AND($BK37=設定!$B$11,設定!$B$11&lt;&gt;"")</xm:f>
            <x14:dxf>
              <fill>
                <patternFill>
                  <bgColor rgb="FFCCFFDD"/>
                </patternFill>
              </fill>
            </x14:dxf>
          </x14:cfRule>
          <x14:cfRule type="expression" priority="643" id="{4A6DFB14-ED10-47B2-A43F-E58143035C2F}">
            <xm:f>AND($BK37=設定!$B$7,設定!$B$7&lt;&gt;"")</xm:f>
            <x14:dxf>
              <fill>
                <patternFill>
                  <bgColor rgb="FFFFEECC"/>
                </patternFill>
              </fill>
            </x14:dxf>
          </x14:cfRule>
          <x14:cfRule type="expression" priority="642" id="{1703B7D7-78E3-482D-9811-122AABC81C25}">
            <xm:f>AND($BK37=設定!$B$8,設定!$B$8&lt;&gt;"")</xm:f>
            <x14:dxf>
              <fill>
                <patternFill>
                  <bgColor rgb="FFFFFFCC"/>
                </patternFill>
              </fill>
            </x14:dxf>
          </x14:cfRule>
          <x14:cfRule type="expression" priority="644" id="{B7B851F5-7E6A-4DA9-94F5-FE288C8BEF8D}">
            <xm:f>AND($BK37=設定!$B$6,設定!$B$6&lt;&gt;"")</xm:f>
            <x14:dxf>
              <fill>
                <patternFill>
                  <bgColor rgb="FFF1E5DB"/>
                </patternFill>
              </fill>
            </x14:dxf>
          </x14:cfRule>
          <x14:cfRule type="expression" priority="640" id="{E1A1811B-4B3F-42B7-90C5-9F45866E4DFF}">
            <xm:f>AND($BK37=設定!$B$10,設定!$B$10&lt;&gt;"")</xm:f>
            <x14:dxf>
              <fill>
                <patternFill>
                  <bgColor rgb="FFDDFFCC"/>
                </patternFill>
              </fill>
            </x14:dxf>
          </x14:cfRule>
          <xm:sqref>BJ37:BK94 BJ96:BK125</xm:sqref>
        </x14:conditionalFormatting>
        <x14:conditionalFormatting xmlns:xm="http://schemas.microsoft.com/office/excel/2006/main">
          <x14:cfRule type="expression" priority="22" id="{D94A3607-FCA4-DF42-ADB5-2E62AB39FFAC}">
            <xm:f>AND($BK37=設定!$B$19,設定!$B$19&lt;&gt;"")</xm:f>
            <x14:dxf>
              <fill>
                <patternFill>
                  <bgColor rgb="FFFFCCDD"/>
                </patternFill>
              </fill>
            </x14:dxf>
          </x14:cfRule>
          <x14:cfRule type="expression" priority="23" id="{DA878F90-D21A-154C-8BF3-2CC0E9324266}">
            <xm:f>AND($BK37=設定!$B$18,設定!$B$18&lt;&gt;"")</xm:f>
            <x14:dxf>
              <fill>
                <patternFill>
                  <bgColor rgb="FFF7D4EB"/>
                </patternFill>
              </fill>
            </x14:dxf>
          </x14:cfRule>
          <xm:sqref>BJ37:BK125</xm:sqref>
        </x14:conditionalFormatting>
        <x14:conditionalFormatting xmlns:xm="http://schemas.microsoft.com/office/excel/2006/main">
          <x14:cfRule type="expression" priority="28" id="{4884D9D6-9864-B04B-914A-3BC127424095}">
            <xm:f>AND($BK95=設定!$B$13,設定!$B$13&lt;&gt;"")</xm:f>
            <x14:dxf>
              <fill>
                <patternFill>
                  <bgColor rgb="FFCCEEFF"/>
                </patternFill>
              </fill>
            </x14:dxf>
          </x14:cfRule>
          <x14:cfRule type="expression" priority="32" id="{0F68E5BE-7A8E-9C45-A7F8-9F065D529816}">
            <xm:f>AND($BK95=設定!$B$9,設定!$B$9&lt;&gt;"")</xm:f>
            <x14:dxf>
              <fill>
                <patternFill>
                  <bgColor rgb="FFEEFFCC"/>
                </patternFill>
              </fill>
            </x14:dxf>
          </x14:cfRule>
          <x14:cfRule type="expression" priority="33" id="{CB7EE94E-D3C7-114C-9BBD-AD00C2B335E4}">
            <xm:f>AND($BK95=設定!$B$8,設定!$B$8&lt;&gt;"")</xm:f>
            <x14:dxf>
              <fill>
                <patternFill>
                  <bgColor rgb="FFFFFFCC"/>
                </patternFill>
              </fill>
            </x14:dxf>
          </x14:cfRule>
          <x14:cfRule type="expression" priority="34" id="{B5E94D41-FE2A-AE49-A19A-C48CA878FC3A}">
            <xm:f>AND($BK95=設定!$B$7,設定!$B$7&lt;&gt;"")</xm:f>
            <x14:dxf>
              <fill>
                <patternFill>
                  <bgColor rgb="FFFFEECC"/>
                </patternFill>
              </fill>
            </x14:dxf>
          </x14:cfRule>
          <x14:cfRule type="expression" priority="29" id="{F3E255BD-9441-C64C-ACC5-654DDDE9A165}">
            <xm:f>AND($BK95=設定!$B$12,設定!$B$12&lt;&gt;"")</xm:f>
            <x14:dxf>
              <fill>
                <patternFill>
                  <bgColor rgb="FFCFFCFC"/>
                </patternFill>
              </fill>
            </x14:dxf>
          </x14:cfRule>
          <x14:cfRule type="expression" priority="36" id="{9231282D-198C-D44D-A721-79E6D3FC5E7C}">
            <xm:f>AND($BK95=設定!$B$5,設定!$B$5&lt;&gt;"")</xm:f>
            <x14:dxf>
              <fill>
                <patternFill>
                  <bgColor rgb="FFFFCCCC"/>
                </patternFill>
              </fill>
            </x14:dxf>
          </x14:cfRule>
          <x14:cfRule type="expression" priority="30" id="{014ADFE9-FA24-9147-827D-6EEA3316F265}">
            <xm:f>AND($BK95=設定!$B$11,設定!$B$11&lt;&gt;"")</xm:f>
            <x14:dxf>
              <fill>
                <patternFill>
                  <bgColor rgb="FFCCFFDD"/>
                </patternFill>
              </fill>
            </x14:dxf>
          </x14:cfRule>
          <x14:cfRule type="expression" priority="27" id="{813E0D5B-B34B-724D-A826-41D311983FD4}">
            <xm:f>AND($BK95=設定!$B$14,設定!$B$14&lt;&gt;"")</xm:f>
            <x14:dxf>
              <fill>
                <patternFill>
                  <bgColor rgb="FFCCDDFF"/>
                </patternFill>
              </fill>
            </x14:dxf>
          </x14:cfRule>
          <x14:cfRule type="expression" priority="26" id="{23745D3F-01BC-CB49-970F-AA8C5D7D9E5D}">
            <xm:f>AND($BK95=設定!$B$15,設定!$B$15&lt;&gt;"")</xm:f>
            <x14:dxf>
              <fill>
                <patternFill>
                  <bgColor rgb="FFD6D6F5"/>
                </patternFill>
              </fill>
            </x14:dxf>
          </x14:cfRule>
          <x14:cfRule type="expression" priority="25" id="{EC1031BB-A86B-6846-879D-0DDD109B73B8}">
            <xm:f>AND($BK95=設定!$B$16,設定!$B$16&lt;&gt;"")</xm:f>
            <x14:dxf>
              <fill>
                <patternFill>
                  <bgColor rgb="FFEECCFF"/>
                </patternFill>
              </fill>
            </x14:dxf>
          </x14:cfRule>
          <x14:cfRule type="expression" priority="24" id="{37475033-04D4-4741-9C9C-9CCE07197A49}">
            <xm:f>AND($BK95=設定!$B$17,設定!$B$17&lt;&gt;"")</xm:f>
            <x14:dxf>
              <fill>
                <patternFill>
                  <bgColor rgb="FFFFCCFF"/>
                </patternFill>
              </fill>
            </x14:dxf>
          </x14:cfRule>
          <x14:cfRule type="expression" priority="31" id="{44A4202F-345F-3746-A6BA-E4140DB720C7}">
            <xm:f>AND($BK95=設定!$B$10,設定!$B$10&lt;&gt;"")</xm:f>
            <x14:dxf>
              <fill>
                <patternFill>
                  <bgColor rgb="FFDDFFCC"/>
                </patternFill>
              </fill>
            </x14:dxf>
          </x14:cfRule>
          <x14:cfRule type="expression" priority="35" id="{CB9593BB-E1D7-D14C-BF47-09B0DA44BECF}">
            <xm:f>AND($BK95=設定!$B$6,設定!$B$6&lt;&gt;"")</xm:f>
            <x14:dxf>
              <fill>
                <patternFill>
                  <bgColor rgb="FFF1E5DB"/>
                </patternFill>
              </fill>
            </x14:dxf>
          </x14:cfRule>
          <xm:sqref>BJ95:BK95</xm:sqref>
        </x14:conditionalFormatting>
        <x14:conditionalFormatting xmlns:xm="http://schemas.microsoft.com/office/excel/2006/main">
          <x14:cfRule type="expression" priority="611" id="{D897B725-1CCB-4966-B86D-BB4600A3F1B7}">
            <xm:f>AND($BM37=設定!$B$6,設定!$B$6&lt;&gt;"")</xm:f>
            <x14:dxf>
              <fill>
                <patternFill>
                  <bgColor rgb="FFF1E5DB"/>
                </patternFill>
              </fill>
            </x14:dxf>
          </x14:cfRule>
          <x14:cfRule type="expression" priority="602" id="{C063A7CE-EF29-4C41-A0A2-9F367F16986F}">
            <xm:f>AND($BM37=設定!$B$15,設定!$B$15&lt;&gt;"")</xm:f>
            <x14:dxf>
              <fill>
                <patternFill>
                  <bgColor rgb="FFD6D6F5"/>
                </patternFill>
              </fill>
            </x14:dxf>
          </x14:cfRule>
          <x14:cfRule type="expression" priority="610" id="{F69B5138-2840-48AD-8FBD-C1011E39273B}">
            <xm:f>AND($BM37=設定!$B$7,設定!$B$7&lt;&gt;"")</xm:f>
            <x14:dxf>
              <fill>
                <patternFill>
                  <bgColor rgb="FFFFEECC"/>
                </patternFill>
              </fill>
            </x14:dxf>
          </x14:cfRule>
          <x14:cfRule type="expression" priority="609" id="{C329E251-04D0-4AFD-A4F5-40CCCFE9C805}">
            <xm:f>AND($BM37=設定!$B$8,設定!$B$8&lt;&gt;"")</xm:f>
            <x14:dxf>
              <fill>
                <patternFill>
                  <bgColor rgb="FFFFFFCC"/>
                </patternFill>
              </fill>
            </x14:dxf>
          </x14:cfRule>
          <x14:cfRule type="expression" priority="608" id="{CD9B59B7-FCA6-45F5-9CBF-6B56E6524BE0}">
            <xm:f>AND($BM37=設定!$B$9,設定!$B$9&lt;&gt;"")</xm:f>
            <x14:dxf>
              <fill>
                <patternFill>
                  <bgColor rgb="FFEEFFCC"/>
                </patternFill>
              </fill>
            </x14:dxf>
          </x14:cfRule>
          <x14:cfRule type="expression" priority="607" id="{26379D60-78EA-42B5-8A33-3398E9E57FA9}">
            <xm:f>AND($BM37=設定!$B$10,設定!$B$10&lt;&gt;"")</xm:f>
            <x14:dxf>
              <fill>
                <patternFill>
                  <bgColor rgb="FFDDFFCC"/>
                </patternFill>
              </fill>
            </x14:dxf>
          </x14:cfRule>
          <x14:cfRule type="expression" priority="606" id="{B7562FAA-7509-44DD-B19F-8EF5532ACC3E}">
            <xm:f>AND($BM37=設定!$B$11,設定!$B$11&lt;&gt;"")</xm:f>
            <x14:dxf>
              <fill>
                <patternFill>
                  <bgColor rgb="FFCCFFDD"/>
                </patternFill>
              </fill>
            </x14:dxf>
          </x14:cfRule>
          <x14:cfRule type="expression" priority="605" id="{E213D11E-ED9E-4F21-B4A9-852FECE5314A}">
            <xm:f>AND($BM37=設定!$B$12,設定!$B$12&lt;&gt;"")</xm:f>
            <x14:dxf>
              <fill>
                <patternFill>
                  <bgColor rgb="FFCFFCFC"/>
                </patternFill>
              </fill>
            </x14:dxf>
          </x14:cfRule>
          <x14:cfRule type="expression" priority="612" id="{3074FEE9-3297-4C79-9AD9-B90B57262E0C}">
            <xm:f>AND($BM37=設定!$B$5,設定!$B$5&lt;&gt;"")</xm:f>
            <x14:dxf>
              <fill>
                <patternFill>
                  <bgColor rgb="FFFFCCCC"/>
                </patternFill>
              </fill>
            </x14:dxf>
          </x14:cfRule>
          <x14:cfRule type="expression" priority="601" id="{25ADB0FE-8457-411F-8138-3BBD24B1F579}">
            <xm:f>AND($BM37=設定!$B$16,設定!$B$16&lt;&gt;"")</xm:f>
            <x14:dxf>
              <fill>
                <patternFill>
                  <bgColor rgb="FFEECCFF"/>
                </patternFill>
              </fill>
            </x14:dxf>
          </x14:cfRule>
          <x14:cfRule type="expression" priority="603" id="{D93797A2-6E86-40A0-84E0-DEC774929782}">
            <xm:f>AND($BM37=設定!$B$14,設定!$B$14&lt;&gt;"")</xm:f>
            <x14:dxf>
              <fill>
                <patternFill>
                  <bgColor rgb="FFCCDDFF"/>
                </patternFill>
              </fill>
            </x14:dxf>
          </x14:cfRule>
          <x14:cfRule type="expression" priority="604" id="{A1374CB7-12AC-4C2F-B80A-96BF9E2297F9}">
            <xm:f>AND($BM37=設定!$B$13,設定!$B$13&lt;&gt;"")</xm:f>
            <x14:dxf>
              <fill>
                <patternFill>
                  <bgColor rgb="FFCCEEFF"/>
                </patternFill>
              </fill>
            </x14:dxf>
          </x14:cfRule>
          <x14:cfRule type="expression" priority="600" id="{267B535D-5E48-4219-97AB-5F3BC672504A}">
            <xm:f>AND($BM37=設定!$B$17,設定!$B$17&lt;&gt;"")</xm:f>
            <x14:dxf>
              <fill>
                <patternFill>
                  <bgColor rgb="FFFFCCFF"/>
                </patternFill>
              </fill>
            </x14:dxf>
          </x14:cfRule>
          <xm:sqref>BL37:BM94 BL96:BM125</xm:sqref>
        </x14:conditionalFormatting>
        <x14:conditionalFormatting xmlns:xm="http://schemas.microsoft.com/office/excel/2006/main">
          <x14:cfRule type="expression" priority="5" id="{66D81E85-88A6-874B-BEE9-E1DD59409230}">
            <xm:f>AND($BM37=設定!$B$18,設定!$B$18&lt;&gt;"")</xm:f>
            <x14:dxf>
              <fill>
                <patternFill>
                  <bgColor rgb="FFF7D4EB"/>
                </patternFill>
              </fill>
            </x14:dxf>
          </x14:cfRule>
          <x14:cfRule type="expression" priority="4" id="{646CBE6E-93C6-F944-A053-57366D229791}">
            <xm:f>AND($BM37=設定!$B$19,設定!$B$19&lt;&gt;"")</xm:f>
            <x14:dxf>
              <fill>
                <patternFill>
                  <bgColor rgb="FFFFCCDD"/>
                </patternFill>
              </fill>
            </x14:dxf>
          </x14:cfRule>
          <xm:sqref>BL37:BM125</xm:sqref>
        </x14:conditionalFormatting>
        <x14:conditionalFormatting xmlns:xm="http://schemas.microsoft.com/office/excel/2006/main">
          <x14:cfRule type="expression" priority="10" id="{B7267B12-7D3C-B643-8B47-B859AA3C5C71}">
            <xm:f>AND($BM95=設定!$B$13,設定!$B$13&lt;&gt;"")</xm:f>
            <x14:dxf>
              <fill>
                <patternFill>
                  <bgColor rgb="FFCCEEFF"/>
                </patternFill>
              </fill>
            </x14:dxf>
          </x14:cfRule>
          <x14:cfRule type="expression" priority="9" id="{C8A524FB-9EEF-5548-983F-2E8AE1D1714A}">
            <xm:f>AND($BM95=設定!$B$14,設定!$B$14&lt;&gt;"")</xm:f>
            <x14:dxf>
              <fill>
                <patternFill>
                  <bgColor rgb="FFCCDDFF"/>
                </patternFill>
              </fill>
            </x14:dxf>
          </x14:cfRule>
          <x14:cfRule type="expression" priority="6" id="{F384B451-C7C3-2846-89DB-195794B6BC16}">
            <xm:f>AND($BM95=設定!$B$17,設定!$B$17&lt;&gt;"")</xm:f>
            <x14:dxf>
              <fill>
                <patternFill>
                  <bgColor rgb="FFFFCCFF"/>
                </patternFill>
              </fill>
            </x14:dxf>
          </x14:cfRule>
          <x14:cfRule type="expression" priority="8" id="{ED9DD172-82B9-F243-9248-93C17B4B1EA9}">
            <xm:f>AND($BM95=設定!$B$15,設定!$B$15&lt;&gt;"")</xm:f>
            <x14:dxf>
              <fill>
                <patternFill>
                  <bgColor rgb="FFD6D6F5"/>
                </patternFill>
              </fill>
            </x14:dxf>
          </x14:cfRule>
          <x14:cfRule type="expression" priority="18" id="{4D184DF8-DC11-254F-A3A4-0520ACD82812}">
            <xm:f>AND($BM95=設定!$B$5,設定!$B$5&lt;&gt;"")</xm:f>
            <x14:dxf>
              <fill>
                <patternFill>
                  <bgColor rgb="FFFFCCCC"/>
                </patternFill>
              </fill>
            </x14:dxf>
          </x14:cfRule>
          <x14:cfRule type="expression" priority="17" id="{22F06684-935D-CE42-B089-782C06CAAB12}">
            <xm:f>AND($BM95=設定!$B$6,設定!$B$6&lt;&gt;"")</xm:f>
            <x14:dxf>
              <fill>
                <patternFill>
                  <bgColor rgb="FFF1E5DB"/>
                </patternFill>
              </fill>
            </x14:dxf>
          </x14:cfRule>
          <x14:cfRule type="expression" priority="16" id="{CFBEF27D-5320-1E40-9F3D-5C85A42C3A2B}">
            <xm:f>AND($BM95=設定!$B$7,設定!$B$7&lt;&gt;"")</xm:f>
            <x14:dxf>
              <fill>
                <patternFill>
                  <bgColor rgb="FFFFEECC"/>
                </patternFill>
              </fill>
            </x14:dxf>
          </x14:cfRule>
          <x14:cfRule type="expression" priority="15" id="{36D4DC3F-5666-C74E-BBB6-DC61C5EAC31D}">
            <xm:f>AND($BM95=設定!$B$8,設定!$B$8&lt;&gt;"")</xm:f>
            <x14:dxf>
              <fill>
                <patternFill>
                  <bgColor rgb="FFFFFFCC"/>
                </patternFill>
              </fill>
            </x14:dxf>
          </x14:cfRule>
          <x14:cfRule type="expression" priority="14" id="{67BAFCD1-FC50-2546-9103-A9935FAE47EA}">
            <xm:f>AND($BM95=設定!$B$9,設定!$B$9&lt;&gt;"")</xm:f>
            <x14:dxf>
              <fill>
                <patternFill>
                  <bgColor rgb="FFEEFFCC"/>
                </patternFill>
              </fill>
            </x14:dxf>
          </x14:cfRule>
          <x14:cfRule type="expression" priority="13" id="{C789C2CB-D662-9B44-B3EB-0859BBF9AC3D}">
            <xm:f>AND($BM95=設定!$B$10,設定!$B$10&lt;&gt;"")</xm:f>
            <x14:dxf>
              <fill>
                <patternFill>
                  <bgColor rgb="FFDDFFCC"/>
                </patternFill>
              </fill>
            </x14:dxf>
          </x14:cfRule>
          <x14:cfRule type="expression" priority="12" id="{F770E9FA-1EC9-3E41-A96F-2096F95C9F6E}">
            <xm:f>AND($BM95=設定!$B$11,設定!$B$11&lt;&gt;"")</xm:f>
            <x14:dxf>
              <fill>
                <patternFill>
                  <bgColor rgb="FFCCFFDD"/>
                </patternFill>
              </fill>
            </x14:dxf>
          </x14:cfRule>
          <x14:cfRule type="expression" priority="11" id="{705DA4B6-413E-7149-89B6-BE4F9CAB0195}">
            <xm:f>AND($BM95=設定!$B$12,設定!$B$12&lt;&gt;"")</xm:f>
            <x14:dxf>
              <fill>
                <patternFill>
                  <bgColor rgb="FFCFFCFC"/>
                </patternFill>
              </fill>
            </x14:dxf>
          </x14:cfRule>
          <x14:cfRule type="expression" priority="7" id="{360B7CEF-0FC9-204E-877E-C18C3E63FA28}">
            <xm:f>AND($BM95=設定!$B$16,設定!$B$16&lt;&gt;"")</xm:f>
            <x14:dxf>
              <fill>
                <patternFill>
                  <bgColor rgb="FFEECCFF"/>
                </patternFill>
              </fill>
            </x14:dxf>
          </x14:cfRule>
          <xm:sqref>BL95:BM95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93EC3A73-FDCA-4BE7-835B-1E2F6BAD7D45}">
          <x14:formula1>
            <xm:f>OFFSET(設定!$B$5,0,0,COUNTA(設定!$B:$B)-1,1)</xm:f>
          </x14:formula1>
          <xm:sqref>BE37:BE40 BM44:BM53 BK37:BK40 BA37:BA40 G37:G40 M37:M40 O37:O40 Q37:Q40 S37:S40 U37:U40 W37:W40 Y37:Y40 AA37:AA40 AC37:AC40 AE37:AE40 AG37:AG40 AI37:AI40 AK37:AK40 AM37:AM40 AO37:AO40 AQ37:AQ40 AS37:AS40 AU37:AU40 AW37:AW40 AY37:AY40 BA44:BA53 BC37:BC40 BE44:BE53 BG37:BG40 BI37:BI40 BC44:BC53 BM80:BM89 BG44:BG53 BE80:BE89 BC80:BC89 G44:G53 K37:K40 M44:M53 O44:O53 Q44:Q53 S44:S53 U44:U53 W44:W53 Y44:Y53 AA44:AA53 AC44:AC53 AE44:AE53 AG44:AG53 AI44:AI53 AK44:AK53 AM44:AM53 AO44:AO53 AQ44:AQ53 AS44:AS53 AU44:AU53 AW44:AW53 AY44:AY53 BA80:BA89 BC68:BC77 BE68:BE77 BG80:BG89 BI44:BI53 I37:I40 BI80:BI89 G80:G89 BE56:BE65 BA68:BA77 K44:K53 M80:M89 O80:O89 Q80:Q89 S80:S89 U80:U89 W80:W89 Y80:Y89 AA80:AA89 AC80:AC89 AE80:AE89 AG80:AG89 AI80:AI89 AK80:AK89 AM80:AM89 AO80:AO89 AQ80:AQ89 AS80:AS89 AU80:AU89 AW80:AW89 AY80:AY89 BA56:BA65 BC56:BC65 BK44:BK53 BK80:BK89 I44:I53 BM68:BM77 BG68:BG77 BG56:BG65 G68:G77 K80:K89 M68:M77 O68:O77 Q68:Q77 S68:S77 U68:U77 W68:W77 Y68:Y77 AA68:AA77 AC68:AC77 AE68:AE77 AG68:AG77 AI68:AI77 AK68:AK77 AM68:AM77 AO68:AO77 AQ68:AQ77 AS68:AS77 AU68:AU77 AW68:AW77 AY68:AY77 BA96:BA125 BC96:BC125 BE96:BE125 BG96:BG125 BI68:BI77 BK68:BK77 BM56:BM65 BI56:BI65 BI96:BI125 G56:G65 K68:K77 M56:M65 O56:O65 Q56:Q65 S56:S65 U56:U65 W56:W65 Y56:Y65 AA56:AA65 AC56:AC65 AE56:AE65 AG56:AG65 AI56:AI65 AK56:AK65 AM56:AM65 AO56:AO65 AQ56:AQ65 AS56:AS65 AU56:AU65 AW56:AW65 AY56:AY65 BA92:BA93 BC92:BC93 BE92:BE93 BG92:BG93 BI92:BI93 BK56:BK65 E96:E125 BK96:BK125 BK92:BK93 G96:G125 K56:K65 M96:M125 O96:O125 Q96:Q125 S96:S125 U96:U125 W96:W125 Y96:Y125 AA96:AA125 AC96:AC125 AE96:AE125 AG96:AG125 AI96:AI125 AK96:AK125 AM96:AM125 AO96:AO125 AQ96:AQ125 AS96:AS125 AU96:AU125 AW96:AW125 AY96:AY125 I80:I89 I68:I77 BM96:BM125 I56:I65 I96:I125 I92:I93 BM92:BM93 K96:K125 G92:G93 K92:K93 M92:M93 O92:O93 Q92:Q93 S92:S93 U92:U93 W92:W93 Y92:Y93 AA92:AA93 AC92:AC93 AE92:AE93 AG92:AG93 AI92:AI93 AK92:AK93 AM92:AM93 AO92:AO93 AQ92:AQ93 AS92:AS93 AU92:AU93 AW92:AW93 AY92:AY93 BM37:BM40 E37:E40 E44:E53 E80:E89 E68:E77 E56:E65 E92:E93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9B1A2-FF53-4937-9E5F-FED7754CC646}">
  <sheetPr>
    <tabColor theme="8" tint="0.59999389629810485"/>
    <pageSetUpPr fitToPage="1"/>
  </sheetPr>
  <dimension ref="A1:BL143"/>
  <sheetViews>
    <sheetView showGridLines="0" workbookViewId="0">
      <pane xSplit="3" ySplit="19" topLeftCell="D23" activePane="bottomRight" state="frozen"/>
      <selection pane="topRight" activeCell="D1" sqref="D1"/>
      <selection pane="bottomLeft" activeCell="A20" sqref="A20"/>
      <selection pane="bottomRight"/>
    </sheetView>
  </sheetViews>
  <sheetFormatPr baseColWidth="10" defaultColWidth="8.83203125" defaultRowHeight="18" outlineLevelRow="1"/>
  <cols>
    <col min="1" max="1" width="3" style="94" customWidth="1"/>
    <col min="2" max="2" width="9.83203125" style="94" customWidth="1"/>
    <col min="3" max="3" width="14.1640625" style="99" customWidth="1"/>
    <col min="4" max="4" width="10.6640625" style="90" customWidth="1"/>
    <col min="5" max="5" width="10.6640625" style="158" customWidth="1"/>
    <col min="6" max="9" width="10.6640625" style="90" customWidth="1"/>
    <col min="10" max="11" width="10.6640625" style="94" customWidth="1"/>
    <col min="12" max="15" width="10.6640625" style="90" customWidth="1"/>
    <col min="16" max="17" width="10.6640625" style="92" customWidth="1"/>
    <col min="18" max="19" width="10.6640625" style="91" customWidth="1"/>
    <col min="20" max="21" width="10.6640625" style="92" customWidth="1"/>
    <col min="22" max="23" width="10.6640625" style="93" customWidth="1"/>
    <col min="24" max="43" width="10.6640625" style="92" customWidth="1"/>
    <col min="44" max="64" width="10.6640625" style="94" customWidth="1"/>
    <col min="65" max="76" width="8.6640625" style="94" customWidth="1"/>
    <col min="77" max="16384" width="8.83203125" style="94"/>
  </cols>
  <sheetData>
    <row r="1" spans="1:63" ht="45" customHeight="1" thickBot="1">
      <c r="A1" s="95"/>
      <c r="B1" s="198"/>
      <c r="C1" s="199"/>
      <c r="D1" s="200"/>
      <c r="E1" s="201"/>
      <c r="F1" s="200"/>
      <c r="G1" s="200"/>
      <c r="H1" s="202"/>
      <c r="I1" s="202"/>
      <c r="J1" s="203"/>
      <c r="K1" s="203"/>
      <c r="L1" s="96"/>
      <c r="M1" s="96"/>
      <c r="N1" s="96"/>
      <c r="O1" s="96"/>
      <c r="P1" s="96"/>
      <c r="Q1" s="96"/>
      <c r="R1" s="96"/>
      <c r="S1" s="96"/>
      <c r="T1" s="96"/>
      <c r="U1" s="96"/>
      <c r="V1" s="96"/>
      <c r="W1" s="96"/>
      <c r="X1" s="96"/>
      <c r="Y1" s="96"/>
      <c r="Z1" s="96"/>
      <c r="AA1" s="96"/>
      <c r="AB1" s="96"/>
      <c r="AC1" s="96"/>
      <c r="AD1" s="96"/>
      <c r="AE1" s="96"/>
      <c r="AF1" s="96"/>
      <c r="AG1" s="96"/>
      <c r="AH1" s="96"/>
      <c r="AI1" s="97"/>
      <c r="AJ1" s="97"/>
      <c r="AK1" s="97"/>
      <c r="AL1" s="97"/>
      <c r="AM1" s="94"/>
      <c r="AN1" s="94"/>
      <c r="AO1" s="94"/>
      <c r="AP1" s="94"/>
      <c r="AQ1" s="94"/>
    </row>
    <row r="2" spans="1:63" s="98" customFormat="1" ht="18.75" customHeight="1" thickTop="1">
      <c r="D2" s="376" t="s">
        <v>63</v>
      </c>
      <c r="E2" s="377"/>
      <c r="F2" s="377"/>
      <c r="G2" s="377"/>
      <c r="H2" s="377"/>
      <c r="I2" s="378"/>
      <c r="J2" s="156"/>
      <c r="K2" s="379" t="s">
        <v>3</v>
      </c>
      <c r="L2" s="380"/>
      <c r="M2" s="112"/>
      <c r="N2" s="379" t="s">
        <v>64</v>
      </c>
      <c r="O2" s="380"/>
      <c r="P2" s="147"/>
      <c r="Q2" s="379" t="s">
        <v>65</v>
      </c>
      <c r="R2" s="380"/>
      <c r="S2" s="191"/>
      <c r="T2" s="379" t="s">
        <v>66</v>
      </c>
      <c r="U2" s="381"/>
      <c r="V2" s="380"/>
      <c r="W2" s="112"/>
      <c r="X2" s="379" t="s">
        <v>67</v>
      </c>
      <c r="Y2" s="381"/>
      <c r="Z2" s="380"/>
      <c r="AA2" s="113"/>
      <c r="AB2" s="369" t="s">
        <v>68</v>
      </c>
      <c r="AC2" s="370"/>
      <c r="AD2" s="147"/>
    </row>
    <row r="3" spans="1:63" s="98" customFormat="1" ht="18.75" customHeight="1" thickBot="1">
      <c r="D3" s="241" t="s">
        <v>69</v>
      </c>
      <c r="E3" s="242" t="s">
        <v>70</v>
      </c>
      <c r="F3" s="242" t="s">
        <v>71</v>
      </c>
      <c r="G3" s="243" t="s">
        <v>69</v>
      </c>
      <c r="H3" s="242" t="s">
        <v>70</v>
      </c>
      <c r="I3" s="244" t="s">
        <v>71</v>
      </c>
      <c r="J3" s="156"/>
      <c r="K3" s="103" t="s">
        <v>72</v>
      </c>
      <c r="L3" s="104" t="s">
        <v>70</v>
      </c>
      <c r="M3" s="89"/>
      <c r="N3" s="103" t="s">
        <v>72</v>
      </c>
      <c r="O3" s="104" t="s">
        <v>70</v>
      </c>
      <c r="P3" s="173"/>
      <c r="Q3" s="103" t="s">
        <v>72</v>
      </c>
      <c r="R3" s="104" t="s">
        <v>70</v>
      </c>
      <c r="S3" s="175"/>
      <c r="T3" s="103" t="s">
        <v>73</v>
      </c>
      <c r="U3" s="137" t="s">
        <v>74</v>
      </c>
      <c r="V3" s="104" t="s">
        <v>70</v>
      </c>
      <c r="W3" s="89"/>
      <c r="X3" s="103" t="s">
        <v>73</v>
      </c>
      <c r="Y3" s="137" t="s">
        <v>74</v>
      </c>
      <c r="Z3" s="104" t="s">
        <v>70</v>
      </c>
      <c r="AB3" s="371">
        <f>SUM(D95:BK95)</f>
        <v>0</v>
      </c>
      <c r="AC3" s="372"/>
      <c r="AD3" s="177"/>
    </row>
    <row r="4" spans="1:63" s="98" customFormat="1" ht="18.75" customHeight="1" thickTop="1">
      <c r="D4" s="245">
        <f>設定!B5</f>
        <v>0</v>
      </c>
      <c r="E4" s="220">
        <f>SUMIF(E56:BK125,設定!B5,D56:BK125)</f>
        <v>0</v>
      </c>
      <c r="F4" s="221" t="str">
        <f t="shared" ref="F4:F13" si="0">IFERROR(E4/$H$14,"")</f>
        <v/>
      </c>
      <c r="G4" s="255">
        <f>設定!B15</f>
        <v>0</v>
      </c>
      <c r="H4" s="220">
        <f>SUMIF(E56:BK125,設定!B15,D56:BK125)</f>
        <v>0</v>
      </c>
      <c r="I4" s="226" t="str">
        <f t="shared" ref="I4:I8" si="1">IFERROR(H4/$H$14,"")</f>
        <v/>
      </c>
      <c r="J4" s="156"/>
      <c r="K4" s="135">
        <f>設定!D5</f>
        <v>0</v>
      </c>
      <c r="L4" s="171">
        <f t="shared" ref="L4:L9" si="2">SUM(D44:BK44)</f>
        <v>0</v>
      </c>
      <c r="M4" s="109"/>
      <c r="N4" s="135">
        <f>設定!F5</f>
        <v>0</v>
      </c>
      <c r="O4" s="171">
        <f>SUM(B56:BK56)</f>
        <v>0</v>
      </c>
      <c r="P4" s="172"/>
      <c r="Q4" s="135">
        <f>設定!H5</f>
        <v>0</v>
      </c>
      <c r="R4" s="171">
        <f t="shared" ref="R4:R13" si="3">SUM(D68:BK68)</f>
        <v>0</v>
      </c>
      <c r="S4" s="171"/>
      <c r="T4" s="135">
        <f>設定!J5</f>
        <v>0</v>
      </c>
      <c r="U4" s="234"/>
      <c r="V4" s="171">
        <f t="shared" ref="V4:V13" si="4">SUM(D80:BK80)</f>
        <v>0</v>
      </c>
      <c r="W4" s="109"/>
      <c r="X4" s="135">
        <f>設定!L5</f>
        <v>0</v>
      </c>
      <c r="Y4" s="235"/>
      <c r="Z4" s="136">
        <f>SUM(D96:BM98)</f>
        <v>0</v>
      </c>
      <c r="AB4" s="112"/>
      <c r="AC4" s="112"/>
      <c r="AD4" s="178"/>
    </row>
    <row r="5" spans="1:63" s="98" customFormat="1" ht="18.75" customHeight="1" thickBot="1">
      <c r="D5" s="246">
        <f>設定!B6</f>
        <v>0</v>
      </c>
      <c r="E5" s="222">
        <f>SUMIF(E56:BK125,設定!B6,D56:BK125)</f>
        <v>0</v>
      </c>
      <c r="F5" s="223" t="str">
        <f t="shared" si="0"/>
        <v/>
      </c>
      <c r="G5" s="256">
        <f>設定!B16</f>
        <v>0</v>
      </c>
      <c r="H5" s="222">
        <f>SUMIF(E56:BK125,設定!B16,D56:BK125)</f>
        <v>0</v>
      </c>
      <c r="I5" s="227" t="str">
        <f t="shared" si="1"/>
        <v/>
      </c>
      <c r="J5" s="156"/>
      <c r="K5" s="135">
        <f>設定!D6</f>
        <v>0</v>
      </c>
      <c r="L5" s="171">
        <f t="shared" si="2"/>
        <v>0</v>
      </c>
      <c r="M5" s="109"/>
      <c r="N5" s="135">
        <f>設定!F6</f>
        <v>0</v>
      </c>
      <c r="O5" s="171">
        <f>SUM(B57:BK57)</f>
        <v>0</v>
      </c>
      <c r="P5" s="172"/>
      <c r="Q5" s="135">
        <f>設定!H6</f>
        <v>0</v>
      </c>
      <c r="R5" s="171">
        <f t="shared" si="3"/>
        <v>0</v>
      </c>
      <c r="S5" s="171"/>
      <c r="T5" s="135">
        <f>設定!J6</f>
        <v>0</v>
      </c>
      <c r="U5" s="234"/>
      <c r="V5" s="171">
        <f t="shared" si="4"/>
        <v>0</v>
      </c>
      <c r="W5" s="109"/>
      <c r="X5" s="135">
        <f>設定!L6</f>
        <v>0</v>
      </c>
      <c r="Y5" s="235"/>
      <c r="Z5" s="136">
        <f>SUM(D99:BM101)</f>
        <v>0</v>
      </c>
      <c r="AB5" s="105" t="s">
        <v>76</v>
      </c>
      <c r="AC5" s="105"/>
      <c r="AD5" s="179"/>
    </row>
    <row r="6" spans="1:63" s="98" customFormat="1" ht="18.75" customHeight="1" thickTop="1">
      <c r="D6" s="247">
        <f>設定!B7</f>
        <v>0</v>
      </c>
      <c r="E6" s="222">
        <f>SUMIF(E56:BK125,設定!B7,D56:BK125)</f>
        <v>0</v>
      </c>
      <c r="F6" s="223" t="str">
        <f t="shared" si="0"/>
        <v/>
      </c>
      <c r="G6" s="257">
        <f>設定!B17</f>
        <v>0</v>
      </c>
      <c r="H6" s="222">
        <f>SUMIF(E56:BK125,設定!B17,D56:BK125)</f>
        <v>0</v>
      </c>
      <c r="I6" s="227" t="str">
        <f t="shared" si="1"/>
        <v/>
      </c>
      <c r="J6" s="156"/>
      <c r="K6" s="135">
        <f>設定!D7</f>
        <v>0</v>
      </c>
      <c r="L6" s="171">
        <f t="shared" si="2"/>
        <v>0</v>
      </c>
      <c r="M6" s="109"/>
      <c r="N6" s="135">
        <f>設定!F7</f>
        <v>0</v>
      </c>
      <c r="O6" s="171">
        <f>SUM(B58:BK58)</f>
        <v>0</v>
      </c>
      <c r="P6" s="172"/>
      <c r="Q6" s="135">
        <f>設定!H7</f>
        <v>0</v>
      </c>
      <c r="R6" s="171">
        <f t="shared" si="3"/>
        <v>0</v>
      </c>
      <c r="S6" s="171"/>
      <c r="T6" s="135">
        <f>設定!J7</f>
        <v>0</v>
      </c>
      <c r="U6" s="234"/>
      <c r="V6" s="171">
        <f t="shared" si="4"/>
        <v>0</v>
      </c>
      <c r="W6" s="109"/>
      <c r="X6" s="135">
        <f>設定!L7</f>
        <v>0</v>
      </c>
      <c r="Y6" s="235"/>
      <c r="Z6" s="136">
        <f>SUM(D102:BM104)</f>
        <v>0</v>
      </c>
      <c r="AB6" s="369" t="s">
        <v>74</v>
      </c>
      <c r="AC6" s="370"/>
      <c r="AD6" s="147"/>
    </row>
    <row r="7" spans="1:63" s="98" customFormat="1" ht="18.75" customHeight="1" thickBot="1">
      <c r="D7" s="248">
        <f>設定!B8</f>
        <v>0</v>
      </c>
      <c r="E7" s="222">
        <f>SUMIF(E56:BK125,設定!B8,D56:BK125)</f>
        <v>0</v>
      </c>
      <c r="F7" s="223" t="str">
        <f t="shared" si="0"/>
        <v/>
      </c>
      <c r="G7" s="258">
        <f>設定!B18</f>
        <v>0</v>
      </c>
      <c r="H7" s="222">
        <f>SUMIF(E56:BK125,設定!B18,D56:BK125)</f>
        <v>0</v>
      </c>
      <c r="I7" s="227" t="str">
        <f t="shared" si="1"/>
        <v/>
      </c>
      <c r="J7" s="156"/>
      <c r="K7" s="135">
        <f>設定!D8</f>
        <v>0</v>
      </c>
      <c r="L7" s="171">
        <f t="shared" si="2"/>
        <v>0</v>
      </c>
      <c r="M7" s="109"/>
      <c r="N7" s="135">
        <f>設定!F8</f>
        <v>0</v>
      </c>
      <c r="O7" s="171">
        <f>SUM(B59:BK59)</f>
        <v>0</v>
      </c>
      <c r="P7" s="172"/>
      <c r="Q7" s="135">
        <f>設定!H8</f>
        <v>0</v>
      </c>
      <c r="R7" s="171">
        <f t="shared" si="3"/>
        <v>0</v>
      </c>
      <c r="S7" s="171"/>
      <c r="T7" s="135">
        <f>設定!J8</f>
        <v>0</v>
      </c>
      <c r="U7" s="234"/>
      <c r="V7" s="171">
        <f t="shared" si="4"/>
        <v>0</v>
      </c>
      <c r="W7" s="109"/>
      <c r="X7" s="135">
        <f>設定!L8</f>
        <v>0</v>
      </c>
      <c r="Y7" s="235"/>
      <c r="Z7" s="136">
        <f>SUM(D105:BM107)</f>
        <v>0</v>
      </c>
      <c r="AB7" s="371">
        <f>L14-SUM(O14,R14,U14,AB3)</f>
        <v>0</v>
      </c>
      <c r="AC7" s="372"/>
      <c r="AD7" s="177"/>
    </row>
    <row r="8" spans="1:63" s="98" customFormat="1" ht="18.75" customHeight="1" thickTop="1" thickBot="1">
      <c r="D8" s="249">
        <f>設定!B9</f>
        <v>0</v>
      </c>
      <c r="E8" s="222">
        <f>SUMIF(E56:BK125,設定!B9,D56:BK125)</f>
        <v>0</v>
      </c>
      <c r="F8" s="223" t="str">
        <f t="shared" si="0"/>
        <v/>
      </c>
      <c r="G8" s="259">
        <f>設定!B19</f>
        <v>0</v>
      </c>
      <c r="H8" s="222">
        <f>SUMIF(E56:BK125,設定!B19,D56:BK125)</f>
        <v>0</v>
      </c>
      <c r="I8" s="227" t="str">
        <f t="shared" si="1"/>
        <v/>
      </c>
      <c r="J8" s="156"/>
      <c r="K8" s="135">
        <f>設定!D9</f>
        <v>0</v>
      </c>
      <c r="L8" s="171">
        <f t="shared" si="2"/>
        <v>0</v>
      </c>
      <c r="M8" s="109"/>
      <c r="N8" s="135">
        <f>設定!F9</f>
        <v>0</v>
      </c>
      <c r="O8" s="171">
        <f t="shared" ref="O8:O13" si="5">SUM(D60:BK60)</f>
        <v>0</v>
      </c>
      <c r="P8" s="172"/>
      <c r="Q8" s="135">
        <f>設定!H9</f>
        <v>0</v>
      </c>
      <c r="R8" s="171">
        <f t="shared" si="3"/>
        <v>0</v>
      </c>
      <c r="S8" s="171"/>
      <c r="T8" s="135">
        <f>設定!J9</f>
        <v>0</v>
      </c>
      <c r="U8" s="234"/>
      <c r="V8" s="171">
        <f t="shared" si="4"/>
        <v>0</v>
      </c>
      <c r="W8" s="109"/>
      <c r="X8" s="135">
        <f>設定!L9</f>
        <v>0</v>
      </c>
      <c r="Y8" s="235"/>
      <c r="Z8" s="136">
        <f>SUM(D108:BM110)</f>
        <v>0</v>
      </c>
      <c r="AB8" s="118" t="s">
        <v>77</v>
      </c>
      <c r="AC8" s="118"/>
      <c r="AD8" s="180"/>
    </row>
    <row r="9" spans="1:63" s="98" customFormat="1" ht="18.75" customHeight="1" thickTop="1">
      <c r="D9" s="250">
        <f>設定!B10</f>
        <v>0</v>
      </c>
      <c r="E9" s="222">
        <f>SUMIF(E56:BK125,設定!B10,D56:BK125)</f>
        <v>0</v>
      </c>
      <c r="F9" s="223" t="str">
        <f t="shared" si="0"/>
        <v/>
      </c>
      <c r="G9" s="192"/>
      <c r="H9" s="228"/>
      <c r="I9" s="229"/>
      <c r="J9" s="156"/>
      <c r="K9" s="135">
        <f>設定!D10</f>
        <v>0</v>
      </c>
      <c r="L9" s="171">
        <f t="shared" si="2"/>
        <v>0</v>
      </c>
      <c r="M9" s="109"/>
      <c r="N9" s="135">
        <f>設定!F10</f>
        <v>0</v>
      </c>
      <c r="O9" s="171">
        <f t="shared" si="5"/>
        <v>0</v>
      </c>
      <c r="P9" s="172"/>
      <c r="Q9" s="135">
        <f>設定!H10</f>
        <v>0</v>
      </c>
      <c r="R9" s="171">
        <f t="shared" si="3"/>
        <v>0</v>
      </c>
      <c r="S9" s="171"/>
      <c r="T9" s="135">
        <f>設定!J10</f>
        <v>0</v>
      </c>
      <c r="U9" s="234"/>
      <c r="V9" s="171">
        <f t="shared" si="4"/>
        <v>0</v>
      </c>
      <c r="W9" s="109"/>
      <c r="X9" s="135">
        <f>設定!L10</f>
        <v>0</v>
      </c>
      <c r="Y9" s="235"/>
      <c r="Z9" s="136">
        <f>SUM(D111:BM113)</f>
        <v>0</v>
      </c>
      <c r="AB9" s="369" t="s">
        <v>78</v>
      </c>
      <c r="AC9" s="370"/>
      <c r="AD9" s="147"/>
    </row>
    <row r="10" spans="1:63" s="98" customFormat="1" ht="18.75" customHeight="1" thickBot="1">
      <c r="D10" s="251">
        <f>設定!B11</f>
        <v>0</v>
      </c>
      <c r="E10" s="222">
        <f>SUMIF(E56:BK125,設定!B11,D56:BK125)</f>
        <v>0</v>
      </c>
      <c r="F10" s="223" t="str">
        <f t="shared" si="0"/>
        <v/>
      </c>
      <c r="G10" s="193"/>
      <c r="H10" s="230"/>
      <c r="I10" s="231"/>
      <c r="J10" s="156"/>
      <c r="K10" s="135">
        <f>設定!D11</f>
        <v>0</v>
      </c>
      <c r="L10" s="171">
        <f>SUM(B50:BK50)</f>
        <v>0</v>
      </c>
      <c r="M10" s="109"/>
      <c r="N10" s="135">
        <f>設定!F11</f>
        <v>0</v>
      </c>
      <c r="O10" s="171">
        <f t="shared" si="5"/>
        <v>0</v>
      </c>
      <c r="P10" s="172"/>
      <c r="Q10" s="135">
        <f>設定!H11</f>
        <v>0</v>
      </c>
      <c r="R10" s="171">
        <f t="shared" si="3"/>
        <v>0</v>
      </c>
      <c r="S10" s="171"/>
      <c r="T10" s="135">
        <f>設定!J11</f>
        <v>0</v>
      </c>
      <c r="U10" s="234"/>
      <c r="V10" s="171">
        <f t="shared" si="4"/>
        <v>0</v>
      </c>
      <c r="W10" s="109"/>
      <c r="X10" s="135">
        <f>設定!L11</f>
        <v>0</v>
      </c>
      <c r="Y10" s="235"/>
      <c r="Z10" s="136">
        <f>SUM(D114:BM116)</f>
        <v>0</v>
      </c>
      <c r="AB10" s="374">
        <f>SUM(O14,R14,V14,Z14,AB3)</f>
        <v>0</v>
      </c>
      <c r="AC10" s="375"/>
      <c r="AD10" s="181"/>
    </row>
    <row r="11" spans="1:63" s="98" customFormat="1" ht="18.75" customHeight="1" thickTop="1" thickBot="1">
      <c r="D11" s="252">
        <f>設定!B12</f>
        <v>0</v>
      </c>
      <c r="E11" s="222">
        <f>SUMIF(E56:BK125,設定!B12,D56:BK125)</f>
        <v>0</v>
      </c>
      <c r="F11" s="223" t="str">
        <f t="shared" si="0"/>
        <v/>
      </c>
      <c r="G11" s="193"/>
      <c r="H11" s="230"/>
      <c r="I11" s="231"/>
      <c r="J11" s="156"/>
      <c r="K11" s="135">
        <f>設定!D12</f>
        <v>0</v>
      </c>
      <c r="L11" s="171">
        <f>SUM(B51:BK51)</f>
        <v>0</v>
      </c>
      <c r="M11" s="109"/>
      <c r="N11" s="135">
        <f>設定!F12</f>
        <v>0</v>
      </c>
      <c r="O11" s="171">
        <f t="shared" si="5"/>
        <v>0</v>
      </c>
      <c r="P11" s="172"/>
      <c r="Q11" s="135">
        <f>設定!H12</f>
        <v>0</v>
      </c>
      <c r="R11" s="171">
        <f t="shared" si="3"/>
        <v>0</v>
      </c>
      <c r="S11" s="171"/>
      <c r="T11" s="135">
        <f>設定!J12</f>
        <v>0</v>
      </c>
      <c r="U11" s="234"/>
      <c r="V11" s="171">
        <f t="shared" si="4"/>
        <v>0</v>
      </c>
      <c r="W11" s="109"/>
      <c r="X11" s="135">
        <f>設定!L12</f>
        <v>0</v>
      </c>
      <c r="Y11" s="235"/>
      <c r="Z11" s="136">
        <f>SUM(D117:BM119)</f>
        <v>0</v>
      </c>
      <c r="AB11" s="118" t="s">
        <v>79</v>
      </c>
      <c r="AC11" s="118"/>
      <c r="AD11" s="182"/>
    </row>
    <row r="12" spans="1:63" s="98" customFormat="1" ht="18.75" customHeight="1" thickTop="1">
      <c r="D12" s="253">
        <f>設定!B13</f>
        <v>0</v>
      </c>
      <c r="E12" s="222">
        <f>SUMIF(E56:BK125,設定!B13,D56:BK125)</f>
        <v>0</v>
      </c>
      <c r="F12" s="223" t="str">
        <f t="shared" si="0"/>
        <v/>
      </c>
      <c r="G12" s="193"/>
      <c r="H12" s="230"/>
      <c r="I12" s="231"/>
      <c r="J12" s="156"/>
      <c r="K12" s="135">
        <f>設定!D13</f>
        <v>0</v>
      </c>
      <c r="L12" s="171">
        <f>SUM(B52:BK52)</f>
        <v>0</v>
      </c>
      <c r="M12" s="109"/>
      <c r="N12" s="135">
        <f>設定!F13</f>
        <v>0</v>
      </c>
      <c r="O12" s="171">
        <f t="shared" si="5"/>
        <v>0</v>
      </c>
      <c r="P12" s="172"/>
      <c r="Q12" s="135">
        <f>設定!H13</f>
        <v>0</v>
      </c>
      <c r="R12" s="171">
        <f t="shared" si="3"/>
        <v>0</v>
      </c>
      <c r="S12" s="171"/>
      <c r="T12" s="135">
        <f>設定!J13</f>
        <v>0</v>
      </c>
      <c r="U12" s="234"/>
      <c r="V12" s="171">
        <f t="shared" si="4"/>
        <v>0</v>
      </c>
      <c r="W12" s="109"/>
      <c r="X12" s="135">
        <f>設定!L13</f>
        <v>0</v>
      </c>
      <c r="Y12" s="235"/>
      <c r="Z12" s="136">
        <f>SUM(D120:BM122)</f>
        <v>0</v>
      </c>
      <c r="AB12" s="369" t="s">
        <v>80</v>
      </c>
      <c r="AC12" s="370"/>
      <c r="AD12" s="147"/>
    </row>
    <row r="13" spans="1:63" s="98" customFormat="1" ht="18.75" customHeight="1" thickBot="1">
      <c r="D13" s="254">
        <f>設定!B14</f>
        <v>0</v>
      </c>
      <c r="E13" s="224">
        <f>SUMIF(E56:BK125,設定!B14,D56:BK125)</f>
        <v>0</v>
      </c>
      <c r="F13" s="225" t="str">
        <f t="shared" si="0"/>
        <v/>
      </c>
      <c r="G13" s="194"/>
      <c r="H13" s="232"/>
      <c r="I13" s="233"/>
      <c r="J13" s="156"/>
      <c r="K13" s="135">
        <f>設定!D14</f>
        <v>0</v>
      </c>
      <c r="L13" s="171">
        <f>SUM(B53:BK53)</f>
        <v>0</v>
      </c>
      <c r="M13" s="109"/>
      <c r="N13" s="135">
        <f>設定!F14</f>
        <v>0</v>
      </c>
      <c r="O13" s="171">
        <f t="shared" si="5"/>
        <v>0</v>
      </c>
      <c r="P13" s="172"/>
      <c r="Q13" s="135">
        <f>設定!H14</f>
        <v>0</v>
      </c>
      <c r="R13" s="171">
        <f t="shared" si="3"/>
        <v>0</v>
      </c>
      <c r="S13" s="171"/>
      <c r="T13" s="135">
        <f>設定!J14</f>
        <v>0</v>
      </c>
      <c r="U13" s="234"/>
      <c r="V13" s="171">
        <f t="shared" si="4"/>
        <v>0</v>
      </c>
      <c r="W13" s="109"/>
      <c r="X13" s="135">
        <f>設定!L14</f>
        <v>0</v>
      </c>
      <c r="Y13" s="235"/>
      <c r="Z13" s="136">
        <f>SUM(D123:BM125)</f>
        <v>0</v>
      </c>
      <c r="AB13" s="371">
        <f>L14-AB10</f>
        <v>0</v>
      </c>
      <c r="AC13" s="372"/>
      <c r="AD13" s="148"/>
    </row>
    <row r="14" spans="1:63" s="98" customFormat="1" ht="18.75" customHeight="1" thickTop="1" thickBot="1">
      <c r="C14" s="130">
        <v>2022</v>
      </c>
      <c r="D14" s="236" t="s">
        <v>81</v>
      </c>
      <c r="E14" s="373"/>
      <c r="F14" s="373"/>
      <c r="G14" s="373"/>
      <c r="H14" s="237">
        <f>SUM(E4:E13,H4:H8)</f>
        <v>0</v>
      </c>
      <c r="I14" s="238">
        <f>SUM(F4:F13,I4:I8)</f>
        <v>0</v>
      </c>
      <c r="J14" s="157"/>
      <c r="K14" s="108" t="s">
        <v>81</v>
      </c>
      <c r="L14" s="239">
        <f>SUM(L4:L13)</f>
        <v>0</v>
      </c>
      <c r="M14" s="109"/>
      <c r="N14" s="108" t="s">
        <v>81</v>
      </c>
      <c r="O14" s="240">
        <f>SUM(O4:O13)</f>
        <v>0</v>
      </c>
      <c r="P14" s="174"/>
      <c r="Q14" s="108" t="s">
        <v>81</v>
      </c>
      <c r="R14" s="240">
        <f>SUM(R4:R13)</f>
        <v>0</v>
      </c>
      <c r="S14" s="176"/>
      <c r="T14" s="108" t="s">
        <v>81</v>
      </c>
      <c r="U14" s="117">
        <f>SUM(U4:U13)</f>
        <v>0</v>
      </c>
      <c r="V14" s="240">
        <f>SUM(V4:V13)</f>
        <v>0</v>
      </c>
      <c r="W14" s="109"/>
      <c r="X14" s="108" t="s">
        <v>81</v>
      </c>
      <c r="Y14" s="138">
        <f>SUM(Y4:Y13)</f>
        <v>0</v>
      </c>
      <c r="Z14" s="240">
        <f>SUM(Z4:Z13)</f>
        <v>0</v>
      </c>
    </row>
    <row r="15" spans="1:63" s="98" customFormat="1" ht="22.5" customHeight="1" thickTop="1" thickBot="1">
      <c r="C15" s="204"/>
      <c r="D15" s="205"/>
      <c r="E15" s="206"/>
      <c r="F15" s="205"/>
      <c r="G15" s="205"/>
      <c r="H15" s="205"/>
      <c r="I15" s="205"/>
      <c r="L15" s="90"/>
      <c r="M15" s="90"/>
      <c r="N15" s="90"/>
      <c r="O15" s="90"/>
      <c r="P15" s="92"/>
      <c r="Q15" s="92"/>
      <c r="R15" s="91"/>
      <c r="S15" s="91"/>
      <c r="T15" s="92"/>
      <c r="U15" s="92"/>
    </row>
    <row r="16" spans="1:63" s="98" customFormat="1" ht="22.5" hidden="1" customHeight="1" thickTop="1" thickBot="1">
      <c r="C16" s="99"/>
      <c r="D16" s="368">
        <f>D18</f>
        <v>46113</v>
      </c>
      <c r="E16" s="368"/>
      <c r="F16" s="368">
        <f>F18</f>
        <v>46114</v>
      </c>
      <c r="G16" s="368"/>
      <c r="H16" s="368">
        <f t="shared" ref="H16" si="6">H18</f>
        <v>46115</v>
      </c>
      <c r="I16" s="368"/>
      <c r="J16" s="368">
        <f t="shared" ref="J16" si="7">J18</f>
        <v>46116</v>
      </c>
      <c r="K16" s="368"/>
      <c r="L16" s="368">
        <f t="shared" ref="L16" si="8">L18</f>
        <v>46117</v>
      </c>
      <c r="M16" s="368"/>
      <c r="N16" s="368">
        <f t="shared" ref="N16" si="9">N18</f>
        <v>46118</v>
      </c>
      <c r="O16" s="368"/>
      <c r="P16" s="368">
        <f t="shared" ref="P16" si="10">P18</f>
        <v>46119</v>
      </c>
      <c r="Q16" s="368"/>
      <c r="R16" s="368">
        <f t="shared" ref="R16" si="11">R18</f>
        <v>46120</v>
      </c>
      <c r="S16" s="368"/>
      <c r="T16" s="368">
        <f t="shared" ref="T16" si="12">T18</f>
        <v>46121</v>
      </c>
      <c r="U16" s="368"/>
      <c r="V16" s="368">
        <f t="shared" ref="V16" si="13">V18</f>
        <v>46122</v>
      </c>
      <c r="W16" s="368"/>
      <c r="X16" s="368">
        <f t="shared" ref="X16" si="14">X18</f>
        <v>46123</v>
      </c>
      <c r="Y16" s="368"/>
      <c r="Z16" s="368">
        <f t="shared" ref="Z16" si="15">Z18</f>
        <v>46124</v>
      </c>
      <c r="AA16" s="368"/>
      <c r="AB16" s="368">
        <f t="shared" ref="AB16" si="16">AB18</f>
        <v>46125</v>
      </c>
      <c r="AC16" s="368"/>
      <c r="AD16" s="368">
        <f t="shared" ref="AD16" si="17">AD18</f>
        <v>46126</v>
      </c>
      <c r="AE16" s="368"/>
      <c r="AF16" s="368">
        <f t="shared" ref="AF16" si="18">AF18</f>
        <v>46127</v>
      </c>
      <c r="AG16" s="368"/>
      <c r="AH16" s="368">
        <f t="shared" ref="AH16" si="19">AH18</f>
        <v>46128</v>
      </c>
      <c r="AI16" s="368"/>
      <c r="AJ16" s="368">
        <f t="shared" ref="AJ16" si="20">AJ18</f>
        <v>46129</v>
      </c>
      <c r="AK16" s="368"/>
      <c r="AL16" s="368">
        <f t="shared" ref="AL16" si="21">AL18</f>
        <v>46130</v>
      </c>
      <c r="AM16" s="368"/>
      <c r="AN16" s="368">
        <f t="shared" ref="AN16" si="22">AN18</f>
        <v>46131</v>
      </c>
      <c r="AO16" s="368"/>
      <c r="AP16" s="368">
        <f t="shared" ref="AP16" si="23">AP18</f>
        <v>46132</v>
      </c>
      <c r="AQ16" s="368"/>
      <c r="AR16" s="368">
        <f t="shared" ref="AR16" si="24">AR18</f>
        <v>46133</v>
      </c>
      <c r="AS16" s="368"/>
      <c r="AT16" s="368">
        <f t="shared" ref="AT16" si="25">AT18</f>
        <v>46134</v>
      </c>
      <c r="AU16" s="368"/>
      <c r="AV16" s="368">
        <f t="shared" ref="AV16" si="26">AV18</f>
        <v>46135</v>
      </c>
      <c r="AW16" s="368"/>
      <c r="AX16" s="368">
        <f t="shared" ref="AX16" si="27">AX18</f>
        <v>46136</v>
      </c>
      <c r="AY16" s="368"/>
      <c r="AZ16" s="368">
        <f t="shared" ref="AZ16" si="28">AZ18</f>
        <v>46137</v>
      </c>
      <c r="BA16" s="368"/>
      <c r="BB16" s="368">
        <f t="shared" ref="BB16" si="29">BB18</f>
        <v>46138</v>
      </c>
      <c r="BC16" s="368"/>
      <c r="BD16" s="368">
        <f t="shared" ref="BD16" si="30">BD18</f>
        <v>46139</v>
      </c>
      <c r="BE16" s="368"/>
      <c r="BF16" s="368">
        <f t="shared" ref="BF16" si="31">BF18</f>
        <v>46140</v>
      </c>
      <c r="BG16" s="368"/>
      <c r="BH16" s="368">
        <f t="shared" ref="BH16" si="32">BH18</f>
        <v>46141</v>
      </c>
      <c r="BI16" s="368"/>
      <c r="BJ16" s="368">
        <f t="shared" ref="BJ16" si="33">BJ18</f>
        <v>46142</v>
      </c>
      <c r="BK16" s="368"/>
    </row>
    <row r="17" spans="2:63" s="165" customFormat="1" ht="18.75" hidden="1" customHeight="1" thickTop="1">
      <c r="C17" s="166"/>
      <c r="D17" s="362">
        <f>WEEKDAY(D18)</f>
        <v>4</v>
      </c>
      <c r="E17" s="362"/>
      <c r="F17" s="362">
        <f t="shared" ref="F17" si="34">WEEKDAY(F18)</f>
        <v>5</v>
      </c>
      <c r="G17" s="362"/>
      <c r="H17" s="362">
        <f t="shared" ref="H17" si="35">WEEKDAY(H18)</f>
        <v>6</v>
      </c>
      <c r="I17" s="362"/>
      <c r="J17" s="362">
        <f t="shared" ref="J17" si="36">WEEKDAY(J18)</f>
        <v>7</v>
      </c>
      <c r="K17" s="362"/>
      <c r="L17" s="362">
        <f t="shared" ref="L17" si="37">WEEKDAY(L18)</f>
        <v>1</v>
      </c>
      <c r="M17" s="362"/>
      <c r="N17" s="362">
        <f t="shared" ref="N17" si="38">WEEKDAY(N18)</f>
        <v>2</v>
      </c>
      <c r="O17" s="362"/>
      <c r="P17" s="362">
        <f t="shared" ref="P17" si="39">WEEKDAY(P18)</f>
        <v>3</v>
      </c>
      <c r="Q17" s="362"/>
      <c r="R17" s="362">
        <f t="shared" ref="R17" si="40">WEEKDAY(R18)</f>
        <v>4</v>
      </c>
      <c r="S17" s="362"/>
      <c r="T17" s="362">
        <f t="shared" ref="T17" si="41">WEEKDAY(T18)</f>
        <v>5</v>
      </c>
      <c r="U17" s="362"/>
      <c r="V17" s="362">
        <f t="shared" ref="V17" si="42">WEEKDAY(V18)</f>
        <v>6</v>
      </c>
      <c r="W17" s="362"/>
      <c r="X17" s="362">
        <f t="shared" ref="X17" si="43">WEEKDAY(X18)</f>
        <v>7</v>
      </c>
      <c r="Y17" s="362"/>
      <c r="Z17" s="362">
        <f t="shared" ref="Z17" si="44">WEEKDAY(Z18)</f>
        <v>1</v>
      </c>
      <c r="AA17" s="362"/>
      <c r="AB17" s="362">
        <f t="shared" ref="AB17" si="45">WEEKDAY(AB18)</f>
        <v>2</v>
      </c>
      <c r="AC17" s="362"/>
      <c r="AD17" s="362">
        <f t="shared" ref="AD17" si="46">WEEKDAY(AD18)</f>
        <v>3</v>
      </c>
      <c r="AE17" s="362"/>
      <c r="AF17" s="362">
        <f t="shared" ref="AF17" si="47">WEEKDAY(AF18)</f>
        <v>4</v>
      </c>
      <c r="AG17" s="362"/>
      <c r="AH17" s="362">
        <f t="shared" ref="AH17" si="48">WEEKDAY(AH18)</f>
        <v>5</v>
      </c>
      <c r="AI17" s="362"/>
      <c r="AJ17" s="362">
        <f t="shared" ref="AJ17" si="49">WEEKDAY(AJ18)</f>
        <v>6</v>
      </c>
      <c r="AK17" s="362"/>
      <c r="AL17" s="362">
        <f t="shared" ref="AL17" si="50">WEEKDAY(AL18)</f>
        <v>7</v>
      </c>
      <c r="AM17" s="362"/>
      <c r="AN17" s="362">
        <f t="shared" ref="AN17" si="51">WEEKDAY(AN18)</f>
        <v>1</v>
      </c>
      <c r="AO17" s="362"/>
      <c r="AP17" s="362">
        <f t="shared" ref="AP17" si="52">WEEKDAY(AP18)</f>
        <v>2</v>
      </c>
      <c r="AQ17" s="362"/>
      <c r="AR17" s="362">
        <f t="shared" ref="AR17" si="53">WEEKDAY(AR18)</f>
        <v>3</v>
      </c>
      <c r="AS17" s="362"/>
      <c r="AT17" s="362">
        <f t="shared" ref="AT17" si="54">WEEKDAY(AT18)</f>
        <v>4</v>
      </c>
      <c r="AU17" s="362"/>
      <c r="AV17" s="362">
        <f t="shared" ref="AV17" si="55">WEEKDAY(AV18)</f>
        <v>5</v>
      </c>
      <c r="AW17" s="362"/>
      <c r="AX17" s="362">
        <f t="shared" ref="AX17" si="56">WEEKDAY(AX18)</f>
        <v>6</v>
      </c>
      <c r="AY17" s="362"/>
      <c r="AZ17" s="362">
        <f t="shared" ref="AZ17" si="57">WEEKDAY(AZ18)</f>
        <v>7</v>
      </c>
      <c r="BA17" s="362"/>
      <c r="BB17" s="362">
        <f t="shared" ref="BB17" si="58">WEEKDAY(BB18)</f>
        <v>1</v>
      </c>
      <c r="BC17" s="362"/>
      <c r="BD17" s="362">
        <f t="shared" ref="BD17" si="59">WEEKDAY(BD18)</f>
        <v>2</v>
      </c>
      <c r="BE17" s="362"/>
      <c r="BF17" s="362">
        <f t="shared" ref="BF17" si="60">WEEKDAY(BF18)</f>
        <v>3</v>
      </c>
      <c r="BG17" s="362"/>
      <c r="BH17" s="362">
        <f t="shared" ref="BH17" si="61">WEEKDAY(BH18)</f>
        <v>4</v>
      </c>
      <c r="BI17" s="362"/>
      <c r="BJ17" s="362">
        <f t="shared" ref="BJ17" si="62">WEEKDAY(BJ18)</f>
        <v>5</v>
      </c>
      <c r="BK17" s="362"/>
    </row>
    <row r="18" spans="2:63" s="98" customFormat="1" ht="18.75" customHeight="1" thickTop="1">
      <c r="B18" s="363" t="s">
        <v>2</v>
      </c>
      <c r="C18" s="207" t="s">
        <v>82</v>
      </c>
      <c r="D18" s="366">
        <f>DATE(2026,4,設定!N5)</f>
        <v>46113</v>
      </c>
      <c r="E18" s="367"/>
      <c r="F18" s="366">
        <f>D18+1</f>
        <v>46114</v>
      </c>
      <c r="G18" s="367"/>
      <c r="H18" s="366">
        <f t="shared" ref="H18" si="63">F18+1</f>
        <v>46115</v>
      </c>
      <c r="I18" s="367"/>
      <c r="J18" s="366">
        <f t="shared" ref="J18" si="64">H18+1</f>
        <v>46116</v>
      </c>
      <c r="K18" s="367"/>
      <c r="L18" s="342">
        <f t="shared" ref="L18" si="65">J18+1</f>
        <v>46117</v>
      </c>
      <c r="M18" s="343"/>
      <c r="N18" s="342">
        <f t="shared" ref="N18" si="66">L18+1</f>
        <v>46118</v>
      </c>
      <c r="O18" s="343"/>
      <c r="P18" s="342">
        <f t="shared" ref="P18" si="67">N18+1</f>
        <v>46119</v>
      </c>
      <c r="Q18" s="343"/>
      <c r="R18" s="342">
        <f t="shared" ref="R18" si="68">P18+1</f>
        <v>46120</v>
      </c>
      <c r="S18" s="343"/>
      <c r="T18" s="342">
        <f t="shared" ref="T18" si="69">R18+1</f>
        <v>46121</v>
      </c>
      <c r="U18" s="343"/>
      <c r="V18" s="342">
        <f t="shared" ref="V18" si="70">T18+1</f>
        <v>46122</v>
      </c>
      <c r="W18" s="343"/>
      <c r="X18" s="342">
        <f t="shared" ref="X18" si="71">V18+1</f>
        <v>46123</v>
      </c>
      <c r="Y18" s="343"/>
      <c r="Z18" s="342">
        <f t="shared" ref="Z18" si="72">X18+1</f>
        <v>46124</v>
      </c>
      <c r="AA18" s="343"/>
      <c r="AB18" s="342">
        <f t="shared" ref="AB18" si="73">Z18+1</f>
        <v>46125</v>
      </c>
      <c r="AC18" s="343"/>
      <c r="AD18" s="342">
        <f t="shared" ref="AD18" si="74">AB18+1</f>
        <v>46126</v>
      </c>
      <c r="AE18" s="343"/>
      <c r="AF18" s="342">
        <f t="shared" ref="AF18" si="75">AD18+1</f>
        <v>46127</v>
      </c>
      <c r="AG18" s="343"/>
      <c r="AH18" s="342">
        <f t="shared" ref="AH18" si="76">AF18+1</f>
        <v>46128</v>
      </c>
      <c r="AI18" s="343"/>
      <c r="AJ18" s="342">
        <f t="shared" ref="AJ18" si="77">AH18+1</f>
        <v>46129</v>
      </c>
      <c r="AK18" s="343"/>
      <c r="AL18" s="342">
        <f t="shared" ref="AL18" si="78">AJ18+1</f>
        <v>46130</v>
      </c>
      <c r="AM18" s="343"/>
      <c r="AN18" s="342">
        <f t="shared" ref="AN18" si="79">AL18+1</f>
        <v>46131</v>
      </c>
      <c r="AO18" s="343"/>
      <c r="AP18" s="342">
        <f t="shared" ref="AP18" si="80">AN18+1</f>
        <v>46132</v>
      </c>
      <c r="AQ18" s="343"/>
      <c r="AR18" s="342">
        <f t="shared" ref="AR18" si="81">AP18+1</f>
        <v>46133</v>
      </c>
      <c r="AS18" s="343"/>
      <c r="AT18" s="342">
        <f t="shared" ref="AT18" si="82">AR18+1</f>
        <v>46134</v>
      </c>
      <c r="AU18" s="343"/>
      <c r="AV18" s="342">
        <f t="shared" ref="AV18" si="83">AT18+1</f>
        <v>46135</v>
      </c>
      <c r="AW18" s="343"/>
      <c r="AX18" s="342">
        <f t="shared" ref="AX18" si="84">AV18+1</f>
        <v>46136</v>
      </c>
      <c r="AY18" s="343"/>
      <c r="AZ18" s="342">
        <f t="shared" ref="AZ18" si="85">AX18+1</f>
        <v>46137</v>
      </c>
      <c r="BA18" s="343"/>
      <c r="BB18" s="342">
        <f t="shared" ref="BB18" si="86">AZ18+1</f>
        <v>46138</v>
      </c>
      <c r="BC18" s="343"/>
      <c r="BD18" s="342">
        <f t="shared" ref="BD18" si="87">BB18+1</f>
        <v>46139</v>
      </c>
      <c r="BE18" s="343"/>
      <c r="BF18" s="342">
        <f t="shared" ref="BF18" si="88">BD18+1</f>
        <v>46140</v>
      </c>
      <c r="BG18" s="343"/>
      <c r="BH18" s="342">
        <f t="shared" ref="BH18" si="89">BF18+1</f>
        <v>46141</v>
      </c>
      <c r="BI18" s="343"/>
      <c r="BJ18" s="342">
        <f t="shared" ref="BJ18" si="90">BH18+1</f>
        <v>46142</v>
      </c>
      <c r="BK18" s="343"/>
    </row>
    <row r="19" spans="2:63" s="98" customFormat="1" ht="18.75" customHeight="1" thickBot="1">
      <c r="B19" s="364"/>
      <c r="C19" s="208" t="s">
        <v>83</v>
      </c>
      <c r="D19" s="360">
        <f>D18</f>
        <v>46113</v>
      </c>
      <c r="E19" s="361"/>
      <c r="F19" s="360">
        <f t="shared" ref="F19" si="91">F18</f>
        <v>46114</v>
      </c>
      <c r="G19" s="361"/>
      <c r="H19" s="360">
        <f t="shared" ref="H19" si="92">H18</f>
        <v>46115</v>
      </c>
      <c r="I19" s="361"/>
      <c r="J19" s="360">
        <f t="shared" ref="J19" si="93">J18</f>
        <v>46116</v>
      </c>
      <c r="K19" s="361"/>
      <c r="L19" s="339">
        <f t="shared" ref="L19" si="94">L18</f>
        <v>46117</v>
      </c>
      <c r="M19" s="341"/>
      <c r="N19" s="339">
        <f t="shared" ref="N19" si="95">N18</f>
        <v>46118</v>
      </c>
      <c r="O19" s="341"/>
      <c r="P19" s="339">
        <f t="shared" ref="P19" si="96">P18</f>
        <v>46119</v>
      </c>
      <c r="Q19" s="341"/>
      <c r="R19" s="339">
        <f t="shared" ref="R19" si="97">R18</f>
        <v>46120</v>
      </c>
      <c r="S19" s="341"/>
      <c r="T19" s="339">
        <f t="shared" ref="T19" si="98">T18</f>
        <v>46121</v>
      </c>
      <c r="U19" s="341"/>
      <c r="V19" s="339">
        <f t="shared" ref="V19" si="99">V18</f>
        <v>46122</v>
      </c>
      <c r="W19" s="341"/>
      <c r="X19" s="339">
        <f t="shared" ref="X19" si="100">X18</f>
        <v>46123</v>
      </c>
      <c r="Y19" s="341"/>
      <c r="Z19" s="339">
        <f t="shared" ref="Z19" si="101">Z18</f>
        <v>46124</v>
      </c>
      <c r="AA19" s="341"/>
      <c r="AB19" s="339">
        <f t="shared" ref="AB19" si="102">AB18</f>
        <v>46125</v>
      </c>
      <c r="AC19" s="341"/>
      <c r="AD19" s="339">
        <f t="shared" ref="AD19" si="103">AD18</f>
        <v>46126</v>
      </c>
      <c r="AE19" s="341"/>
      <c r="AF19" s="339">
        <f t="shared" ref="AF19" si="104">AF18</f>
        <v>46127</v>
      </c>
      <c r="AG19" s="341"/>
      <c r="AH19" s="339">
        <f t="shared" ref="AH19" si="105">AH18</f>
        <v>46128</v>
      </c>
      <c r="AI19" s="341"/>
      <c r="AJ19" s="339">
        <f t="shared" ref="AJ19" si="106">AJ18</f>
        <v>46129</v>
      </c>
      <c r="AK19" s="341"/>
      <c r="AL19" s="339">
        <f t="shared" ref="AL19" si="107">AL18</f>
        <v>46130</v>
      </c>
      <c r="AM19" s="341"/>
      <c r="AN19" s="339">
        <f t="shared" ref="AN19" si="108">AN18</f>
        <v>46131</v>
      </c>
      <c r="AO19" s="341"/>
      <c r="AP19" s="339">
        <f t="shared" ref="AP19" si="109">AP18</f>
        <v>46132</v>
      </c>
      <c r="AQ19" s="341"/>
      <c r="AR19" s="339">
        <f t="shared" ref="AR19" si="110">AR18</f>
        <v>46133</v>
      </c>
      <c r="AS19" s="341"/>
      <c r="AT19" s="339">
        <f t="shared" ref="AT19" si="111">AT18</f>
        <v>46134</v>
      </c>
      <c r="AU19" s="341"/>
      <c r="AV19" s="339">
        <f t="shared" ref="AV19" si="112">AV18</f>
        <v>46135</v>
      </c>
      <c r="AW19" s="341"/>
      <c r="AX19" s="339">
        <f t="shared" ref="AX19" si="113">AX18</f>
        <v>46136</v>
      </c>
      <c r="AY19" s="341"/>
      <c r="AZ19" s="339">
        <f t="shared" ref="AZ19" si="114">AZ18</f>
        <v>46137</v>
      </c>
      <c r="BA19" s="341"/>
      <c r="BB19" s="339">
        <f t="shared" ref="BB19" si="115">BB18</f>
        <v>46138</v>
      </c>
      <c r="BC19" s="341"/>
      <c r="BD19" s="339">
        <f t="shared" ref="BD19" si="116">BD18</f>
        <v>46139</v>
      </c>
      <c r="BE19" s="341"/>
      <c r="BF19" s="339">
        <f t="shared" ref="BF19" si="117">BF18</f>
        <v>46140</v>
      </c>
      <c r="BG19" s="341"/>
      <c r="BH19" s="339">
        <f t="shared" ref="BH19" si="118">BH18</f>
        <v>46141</v>
      </c>
      <c r="BI19" s="341"/>
      <c r="BJ19" s="339">
        <f t="shared" ref="BJ19" si="119">BJ18</f>
        <v>46142</v>
      </c>
      <c r="BK19" s="341"/>
    </row>
    <row r="20" spans="2:63" s="98" customFormat="1" ht="18.75" customHeight="1" thickTop="1">
      <c r="B20" s="364"/>
      <c r="C20" s="209">
        <f>設定!B5</f>
        <v>0</v>
      </c>
      <c r="D20" s="357">
        <f>'3月'!BL20+SUMIF(E44:E53,設定!B5,D44:E53)+SUMIF(E38,設定!B5,D38:E38)+SUMIF(E40,設定!B5,D40:E40)-SUMIF(E37,設定!B5,D37:E37)-SUMIF(E39,設定!B5,D39:E39)-SUMIF(E56:E125,設定!B5,D56:D125)</f>
        <v>0</v>
      </c>
      <c r="E20" s="358"/>
      <c r="F20" s="357">
        <f>D20+SUMIF(G44:G53,設定!B5,F44:G53)+SUMIF(G38,設定!B5,F38:G38)+SUMIF(G40,設定!B5,F40:G40)-SUMIF(G37,設定!B5,F37:G37)-SUMIF(G39,設定!B5,F39:G39)-SUMIF(G56:G125,設定!B5,F56:F125)</f>
        <v>0</v>
      </c>
      <c r="G20" s="358"/>
      <c r="H20" s="357">
        <f>F20+SUMIF(I44:I53,設定!B5,H44:I53)+SUMIF(I38,設定!B5,H38:I38)+SUMIF(I40,設定!B5,H40:I40)-SUMIF(I37,設定!B5,H37:I37)-SUMIF(I39,設定!B5,H39:I39)-SUMIF(I56:I125,設定!B5,H56:H125)</f>
        <v>0</v>
      </c>
      <c r="I20" s="358"/>
      <c r="J20" s="357">
        <f>H20+SUMIF(K44:K53,設定!B5,J44:K53)+SUMIF(K38,設定!B5,J38:K38)+SUMIF(K40,設定!B5,J40:K40)-SUMIF(K37,設定!B5,J37:K37)-SUMIF(K39,設定!B5,J39:K39)-SUMIF(K56:K125,設定!B5,J56:J125)</f>
        <v>0</v>
      </c>
      <c r="K20" s="358"/>
      <c r="L20" s="357">
        <f>J20+SUMIF(M44:M53,設定!B5,L44:M53)+SUMIF(M38,設定!B5,L38:M38)+SUMIF(M40,設定!B5,L40:M40)-SUMIF(M37,設定!B5,L37:M37)-SUMIF(M39,設定!B5,L39:M39)-SUMIF(M56:M125,設定!B5,L56:L125)</f>
        <v>0</v>
      </c>
      <c r="M20" s="358"/>
      <c r="N20" s="357">
        <f>L20+SUMIF(O44:O53,設定!B5,N44:O53)+SUMIF(O38,設定!B5,N38:O38)+SUMIF(O40,設定!B5,N40:O40)-SUMIF(O37,設定!B5,N37:O37)-SUMIF(O39,設定!B5,N39:O39)-SUMIF(O56:O125,設定!B5,N56:N125)</f>
        <v>0</v>
      </c>
      <c r="O20" s="358"/>
      <c r="P20" s="357">
        <f>N20+SUMIF(Q44:Q53,設定!B5,P44:Q53)+SUMIF(Q38,設定!B5,P38:Q38)+SUMIF(Q40,設定!B5,P40:Q40)-SUMIF(Q37,設定!B5,P37:Q37)-SUMIF(Q39,設定!B5,P39:Q39)-SUMIF(Q56:Q125,設定!B5,P56:P125)</f>
        <v>0</v>
      </c>
      <c r="Q20" s="358"/>
      <c r="R20" s="357">
        <f>P20+SUMIF(S44:S53,設定!B5,R44:S53)+SUMIF(S38,設定!B5,R38:S38)+SUMIF(S40,設定!B5,R40:S40)-SUMIF(S37,設定!B5,R37:S37)-SUMIF(S39,設定!B5,R39:S39)-SUMIF(S56:S125,設定!B5,R56:R125)</f>
        <v>0</v>
      </c>
      <c r="S20" s="358"/>
      <c r="T20" s="357">
        <f>R20+SUMIF(U44:U53,設定!B5,T44:U53)+SUMIF(U38,設定!B5,T38:U38)+SUMIF(U40,設定!B5,T40:U40)-SUMIF(U37,設定!B5,T37:U37)-SUMIF(U39,設定!B5,T39:U39)-SUMIF(U56:U125,設定!B5,T56:T125)</f>
        <v>0</v>
      </c>
      <c r="U20" s="358"/>
      <c r="V20" s="357">
        <f>T20+SUMIF(W44:W53,設定!B5,V44:W53)+SUMIF(W38,設定!B5,V38:W38)+SUMIF(W40,設定!B5,V40:W40)-SUMIF(W37,設定!B5,V37:W37)-SUMIF(W39,設定!B5,V39:W39)-SUMIF(W56:W125,設定!B5,V56:V125)</f>
        <v>0</v>
      </c>
      <c r="W20" s="358"/>
      <c r="X20" s="357">
        <f>V20+SUMIF(Y44:Y53,設定!B5,X44:Y53)+SUMIF(Y38,設定!B5,X38:Y38)+SUMIF(Y40,設定!B5,X40:Y40)-SUMIF(Y37,設定!B5,X37:Y37)-SUMIF(Y39,設定!B5,X39:Y39)-SUMIF(Y56:Y125,設定!B5,X56:X125)</f>
        <v>0</v>
      </c>
      <c r="Y20" s="358"/>
      <c r="Z20" s="357">
        <f>X20+SUMIF(AA44:AA53,設定!B5,Z44:AA53)+SUMIF(AA38,設定!B5,Z38:AA38)+SUMIF(AA40,設定!B5,Z40:AA40)-SUMIF(AA37,設定!B5,Z37:AA37)-SUMIF(AA39,設定!B5,Z39:AA39)-SUMIF(AA56:AA125,設定!B5,Z56:Z125)</f>
        <v>0</v>
      </c>
      <c r="AA20" s="358"/>
      <c r="AB20" s="357">
        <f>Z20+SUMIF(AC44:AC53,設定!B5,AB44:AC53)+SUMIF(AC38,設定!B5,AB38:AC38)+SUMIF(AC40,設定!B5,AB40:AC40)-SUMIF(AC37,設定!B5,AB37:AC37)-SUMIF(AC39,設定!B5,AB39:AC39)-SUMIF(AC56:AC125,設定!B5,AB56:AB125)</f>
        <v>0</v>
      </c>
      <c r="AC20" s="358"/>
      <c r="AD20" s="357">
        <f>AB20+SUMIF(AE44:AE53,設定!B5,AD44:AE53)+SUMIF(AE38,設定!B5,AD38:AE38)+SUMIF(AE40,設定!B5,AD40:AE40)-SUMIF(AE37,設定!B5,AD37:AE37)-SUMIF(AE39,設定!B5,AD39:AE39)-SUMIF(AE56:AE125,設定!B5,AD56:AE125)</f>
        <v>0</v>
      </c>
      <c r="AE20" s="358"/>
      <c r="AF20" s="357">
        <f>AD20+SUMIF(AG44:AG53,設定!B5,AF44:AG53)+SUMIF(AG38,設定!B5,AF38:AG38)+SUMIF(AG40,設定!B5,AF40:AG40)-SUMIF(AG37,設定!B5,AF37:AG37)-SUMIF(AG39,設定!B5,AF39:AG39)-SUMIF(AG56:AG125,設定!B5,AF56:AF125)</f>
        <v>0</v>
      </c>
      <c r="AG20" s="358"/>
      <c r="AH20" s="357">
        <f>AF20+SUMIF(AI44:AI53,設定!B5,AH44:AI53)+SUMIF(AI38,設定!B5,AH38:AI38)+SUMIF(AI40,設定!B5,AH40:AI40)-SUMIF(AI37,設定!B5,AH37:AI37)-SUMIF(AI39,設定!B5,AH39:AI39)-SUMIF(AI56:AI125,設定!B5,AH56:AH125)</f>
        <v>0</v>
      </c>
      <c r="AI20" s="358"/>
      <c r="AJ20" s="357">
        <f>AH20+SUMIF(AK44:AK53,設定!B5,AJ44:AK53)+SUMIF(AK38,設定!B5,AJ38:AK38)+SUMIF(AK40,設定!B5,AJ40:AK40)-SUMIF(AK37,設定!B5,AJ37:AK37)-SUMIF(AK39,設定!B5,AJ39:AK39)-SUMIF(AK56:AK125,設定!B5,AJ56:AJ125)</f>
        <v>0</v>
      </c>
      <c r="AK20" s="358"/>
      <c r="AL20" s="357">
        <f>AJ20+SUMIF(AM44:AM53,設定!B5,AL44:AM53)+SUMIF(AM38,設定!B5,AL38:AM38)+SUMIF(AM40,設定!B5,AL40:AM40)-SUMIF(AM37,設定!B5,AL37:AM37)-SUMIF(AM39,設定!B5,AL39:AM39)-SUMIF(AM56:AM125,設定!B5,AL56:AL125)</f>
        <v>0</v>
      </c>
      <c r="AM20" s="358"/>
      <c r="AN20" s="357">
        <f>AL20+SUMIF(AO44:AO53,設定!B5,AN44:AO53)+SUMIF(AO38,設定!B5,AN38:AO38)+SUMIF(AO40,設定!B5,AN40:AO40)-SUMIF(AO37,設定!B5,AN37:AO37)-SUMIF(AO39,設定!B5,AN39:AO39)-SUMIF(AO56:AO125,設定!B5,AN56:AN125)</f>
        <v>0</v>
      </c>
      <c r="AO20" s="358"/>
      <c r="AP20" s="357">
        <f>AN20+SUMIF(AQ44:AQ53,設定!B5,AP44:AQ53)+SUMIF(AQ38,設定!B5,AP38:AQ38)+SUMIF(AQ40,設定!B5,AP40:AQ40)-SUMIF(AQ37,設定!B5,AP37:AQ37)-SUMIF(AQ39,設定!B5,AP39:AQ39)-SUMIF(AQ56:AQ125,設定!B5,AP56:AP125)</f>
        <v>0</v>
      </c>
      <c r="AQ20" s="358"/>
      <c r="AR20" s="357">
        <f>AP20+SUMIF(AS44:AS53,設定!B5,AR44:AS53)+SUMIF(AS38,設定!B5,AR38:AS38)+SUMIF(AS40,設定!B5,AR40:AS40)-SUMIF(AS37,設定!B5,AR37:AS37)-SUMIF(AS39,設定!B5,AR39:AS39)-SUMIF(AS56:AS125,設定!B5,AR56:AR125)</f>
        <v>0</v>
      </c>
      <c r="AS20" s="358"/>
      <c r="AT20" s="357">
        <f>AR20+SUMIF(AU44:AU53,設定!B5,AT44:AU53)+SUMIF(AU38,設定!B5,AT38:AU38)+SUMIF(AU40,設定!B5,AT40:AU40)-SUMIF(AU37,設定!B5,AT37:AU37)-SUMIF(AU39,設定!B5,AT39:AU39)-SUMIF(AU56:AU125,設定!B5,AT56:AT125)</f>
        <v>0</v>
      </c>
      <c r="AU20" s="358"/>
      <c r="AV20" s="357">
        <f>AT20+SUMIF(AW44:AW53,設定!B5,AV44:AW53)+SUMIF(AW38,設定!B5,AV38:AW38)+SUMIF(AW40,設定!B5,AV40:AW40)-SUMIF(AW37,設定!B5,AV37:AW37)-SUMIF(AW39,設定!B5,AV39:AW39)-SUMIF(AW56:AW125,設定!B5,AV56:AV125)</f>
        <v>0</v>
      </c>
      <c r="AW20" s="358"/>
      <c r="AX20" s="357">
        <f>AV20+SUMIF(AY44:AY53,設定!B5,AX44:AY53)+SUMIF(AY38,設定!B5,AX38:AY38)+SUMIF(AY40,設定!B5,AX40:AY40)-SUMIF(AY37,設定!B5,AX37:AY37)-SUMIF(AY39,設定!B5,AX39:AY39)-SUMIF(AY56:AY125,設定!B5,AX56:AX125)</f>
        <v>0</v>
      </c>
      <c r="AY20" s="358"/>
      <c r="AZ20" s="357">
        <f>AX20+SUMIF(BA44:BA53,設定!B5,AZ44:BA53)+SUMIF(BA38,設定!B5,AZ38:BA38)+SUMIF(BA40,設定!B5,AZ40:BA40)-SUMIF(BA37,設定!B5,AZ37:BA37)-SUMIF(BA39,設定!B5,AZ39:BA39)-SUMIF(BA56:BA125,設定!B5,AZ56:AZ125)</f>
        <v>0</v>
      </c>
      <c r="BA20" s="358"/>
      <c r="BB20" s="357">
        <f>AZ20+SUMIF(BC44:BC53,設定!B5,BB44:BC53)+SUMIF(BC38,設定!B5,BB38:BC38)+SUMIF(BC40,設定!B5,BB40:BC40)-SUMIF(BC37,設定!B5,BB37:BC37)-SUMIF(BC39,設定!B5,BB39:BC39)-SUMIF(BC56:BC125,設定!B5,BB56:BB125)</f>
        <v>0</v>
      </c>
      <c r="BC20" s="358"/>
      <c r="BD20" s="357">
        <f>BB20+SUMIF(BE44:BE53,設定!B5,BD44:BE53)+SUMIF(BE38,設定!B5,BD38:BE38)+SUMIF(BE40,設定!B5,BD40:BE40)-SUMIF(BE37,設定!B5,BD37:BE37)-SUMIF(BE39,設定!B5,BD39:BE39)-SUMIF(BE56:BE125,設定!B5,BD56:BE125)</f>
        <v>0</v>
      </c>
      <c r="BE20" s="358"/>
      <c r="BF20" s="357">
        <f>BD20+SUMIF(BG44:BG53,設定!B5,BF44:BG53)+SUMIF(BG38,設定!B5,BF38:BG38)+SUMIF(BG40,設定!B5,BF40:BG40)-SUMIF(BG37,設定!B5,BF37:BG37)-SUMIF(BG39,設定!B5,BF39:BG39)-SUMIF(BG56:BG125,設定!B5,BF56:BF125)</f>
        <v>0</v>
      </c>
      <c r="BG20" s="358"/>
      <c r="BH20" s="357">
        <f>BF20+SUMIF(BI44:BI53,設定!B5,BH44:BI53)+SUMIF(BI38,設定!B5,BH38:BI38)+SUMIF(BI40,設定!B5,BH40:BI40)-SUMIF(BI37,設定!B5,BH37:BI37)-SUMIF(BI39,設定!B5,BH39:BI39)-SUMIF(BI56:BI125,設定!B5,BH56:BH125)</f>
        <v>0</v>
      </c>
      <c r="BI20" s="358"/>
      <c r="BJ20" s="357">
        <f>BH20+SUMIF(BK44:BK53,設定!B5,BJ44:BK53)+SUMIF(BK38,設定!B5,BJ38:BK38)+SUMIF(BK40,設定!B5,BJ40:BK40)-SUMIF(BK37,設定!B5,BJ37:BK37)-SUMIF(BK39,設定!B5,BJ39:BK39)-SUMIF(BK56:BK125,設定!B5,BJ56:BJ125)</f>
        <v>0</v>
      </c>
      <c r="BK20" s="358"/>
    </row>
    <row r="21" spans="2:63" s="98" customFormat="1" ht="18.75" customHeight="1">
      <c r="B21" s="364"/>
      <c r="C21" s="140">
        <f>設定!B6</f>
        <v>0</v>
      </c>
      <c r="D21" s="354">
        <f>'3月'!BL21+SUMIF(E44:E53,設定!B6,D44:E53)+SUMIF(E38,設定!B6,D38:E38)+SUMIF(E40,設定!B6,D40:E40)-SUMIF(E37,設定!B6,D37:E37)-SUMIF(E39,設定!B6,D39:E39)-SUMIF(E56:E125,設定!B6,D56:D125)</f>
        <v>0</v>
      </c>
      <c r="E21" s="355"/>
      <c r="F21" s="354">
        <f>D21+SUMIF(G44:G53,設定!B6,F44:G53)+SUMIF(G38,設定!B6,F38:G38)+SUMIF(G40,設定!B6,F40:G40)-SUMIF(G37,設定!B6,F37:G37)-SUMIF(G39,設定!B6,F39:G39)-SUMIF(G56:G125,設定!B6,F56:F125)</f>
        <v>0</v>
      </c>
      <c r="G21" s="355"/>
      <c r="H21" s="354">
        <f>F21+SUMIF(I44:I53,設定!B6,H44:I53)+SUMIF(I38,設定!B6,H38:I38)+SUMIF(I40,設定!B6,H40:I40)-SUMIF(I37,設定!B6,H37:I37)-SUMIF(I39,設定!B6,H39:I39)-SUMIF(I56:I125,設定!B6,H56:H125)</f>
        <v>0</v>
      </c>
      <c r="I21" s="355"/>
      <c r="J21" s="354">
        <f>H21+SUMIF(K44:K53,設定!B6,J44:K53)+SUMIF(K38,設定!B6,J38:K38)+SUMIF(K40,設定!B6,J40:K40)-SUMIF(K37,設定!B6,J37:K37)-SUMIF(K39,設定!B6,J39:K39)-SUMIF(K56:K125,設定!B6,J56:J125)</f>
        <v>0</v>
      </c>
      <c r="K21" s="355"/>
      <c r="L21" s="354">
        <f>J21+SUMIF(M44:M53,設定!B6,L44:M53)+SUMIF(M38,設定!B6,L38:M38)+SUMIF(M40,設定!B6,L40:M40)-SUMIF(M37,設定!B6,L37:M37)-SUMIF(M39,設定!B6,L39:M39)-SUMIF(M56:M125,設定!B6,L56:L125)</f>
        <v>0</v>
      </c>
      <c r="M21" s="355"/>
      <c r="N21" s="354">
        <f>L21+SUMIF(O44:O53,設定!B6,N44:O53)+SUMIF(O38,設定!B6,N38:O38)+SUMIF(O40,設定!B6,N40:O40)-SUMIF(O37,設定!B6,N37:O37)-SUMIF(O39,設定!B6,N39:O39)-SUMIF(O56:O125,設定!B6,N56:N125)</f>
        <v>0</v>
      </c>
      <c r="O21" s="355"/>
      <c r="P21" s="354">
        <f>N21+SUMIF(Q44:Q53,設定!B6,P44:Q53)+SUMIF(Q38,設定!B6,P38:Q38)+SUMIF(Q40,設定!B6,P40:Q40)-SUMIF(Q37,設定!B6,P37:Q37)-SUMIF(Q39,設定!B6,P39:Q39)-SUMIF(Q56:Q125,設定!B6,P56:P125)</f>
        <v>0</v>
      </c>
      <c r="Q21" s="355"/>
      <c r="R21" s="354">
        <f>P21+SUMIF(S44:S53,設定!B6,R44:S53)+SUMIF(S38,設定!B6,R38:S38)+SUMIF(S40,設定!B6,R40:S40)-SUMIF(S37,設定!B6,R37:S37)-SUMIF(S39,設定!B6,R39:S39)-SUMIF(S56:S125,設定!B6,R56:R125)</f>
        <v>0</v>
      </c>
      <c r="S21" s="355"/>
      <c r="T21" s="354">
        <f>R21+SUMIF(U44:U53,設定!B6,T44:U53)+SUMIF(U38,設定!B6,T38:U38)+SUMIF(U40,設定!B6,T40:U40)-SUMIF(U37,設定!B6,T37:U37)-SUMIF(U39,設定!B6,T39:U39)-SUMIF(U56:U125,設定!B6,T56:T125)</f>
        <v>0</v>
      </c>
      <c r="U21" s="355"/>
      <c r="V21" s="354">
        <f>T21+SUMIF(W44:W53,設定!B6,V44:W53)+SUMIF(W38,設定!B6,V38:W38)+SUMIF(W40,設定!B6,V40:W40)-SUMIF(W37,設定!B6,V37:W37)-SUMIF(W39,設定!B6,V39:W39)-SUMIF(W56:W125,設定!B6,V56:V125)</f>
        <v>0</v>
      </c>
      <c r="W21" s="355"/>
      <c r="X21" s="354">
        <f>V21+SUMIF(Y44:Y53,設定!B6,X44:Y53)+SUMIF(Y38,設定!B6,X38:Y38)+SUMIF(Y40,設定!B6,X40:Y40)-SUMIF(Y37,設定!B6,X37:Y37)-SUMIF(Y39,設定!B6,X39:Y39)-SUMIF(Y56:Y125,設定!B6,X56:X125)</f>
        <v>0</v>
      </c>
      <c r="Y21" s="355"/>
      <c r="Z21" s="354">
        <f>X21+SUMIF(AA44:AA53,設定!B6,Z44:AA53)+SUMIF(AA38,設定!B6,Z38:AA38)+SUMIF(AA40,設定!B6,Z40:AA40)-SUMIF(AA37,設定!B6,Z37:AA37)-SUMIF(AA39,設定!B6,Z39:AA39)-SUMIF(AA56:AA125,設定!B6,Z56:Z125)</f>
        <v>0</v>
      </c>
      <c r="AA21" s="355"/>
      <c r="AB21" s="354">
        <f>Z21+SUMIF(AC44:AC53,設定!B6,AB44:AC53)+SUMIF(AC38,設定!B6,AB38:AC38)+SUMIF(AC40,設定!B6,AB40:AC40)-SUMIF(AC37,設定!B6,AB37:AC37)-SUMIF(AC39,設定!B6,AB39:AC39)-SUMIF(AC56:AC125,設定!B6,AB56:AB125)</f>
        <v>0</v>
      </c>
      <c r="AC21" s="355"/>
      <c r="AD21" s="354">
        <f>AB21+SUMIF(AE44:AE53,設定!B6,AD44:AE53)+SUMIF(AE38,設定!B6,AD38:AE38)+SUMIF(AE40,設定!B6,AD40:AE40)-SUMIF(AE37,設定!B6,AD37:AE37)-SUMIF(AE39,設定!B6,AD39:AE39)-SUMIF(AE56:AE125,設定!B6,AD56:AE125)</f>
        <v>0</v>
      </c>
      <c r="AE21" s="355"/>
      <c r="AF21" s="354">
        <f>AD21+SUMIF(AG44:AG53,設定!B6,AF44:AG53)+SUMIF(AG38,設定!B6,AF38:AG38)+SUMIF(AG40,設定!B6,AF40:AG40)-SUMIF(AG37,設定!B6,AF37:AG37)-SUMIF(AG39,設定!B6,AF39:AG39)-SUMIF(AG56:AG125,設定!B6,AF56:AF125)</f>
        <v>0</v>
      </c>
      <c r="AG21" s="355"/>
      <c r="AH21" s="354">
        <f>AF21+SUMIF(AI44:AI53,設定!B6,AH44:AI53)+SUMIF(AI38,設定!B6,AH38:AI38)+SUMIF(AI40,設定!B6,AH40:AI40)-SUMIF(AI37,設定!B6,AH37:AI37)-SUMIF(AI39,設定!B6,AH39:AI39)-SUMIF(AI56:AI125,設定!B6,AH56:AH125)</f>
        <v>0</v>
      </c>
      <c r="AI21" s="355"/>
      <c r="AJ21" s="354">
        <f>AH21+SUMIF(AK44:AK53,設定!B6,AJ44:AK53)+SUMIF(AK38,設定!B6,AJ38:AK38)+SUMIF(AK40,設定!B6,AJ40:AK40)-SUMIF(AK37,設定!B6,AJ37:AK37)-SUMIF(AK39,設定!B6,AJ39:AK39)-SUMIF(AK56:AK125,設定!B6,AJ56:AJ125)</f>
        <v>0</v>
      </c>
      <c r="AK21" s="355"/>
      <c r="AL21" s="354">
        <f>AJ21+SUMIF(AM44:AM53,設定!B6,AL44:AM53)+SUMIF(AM38,設定!B6,AL38:AM38)+SUMIF(AM40,設定!B6,AL40:AM40)-SUMIF(AM37,設定!B6,AL37:AM37)-SUMIF(AM39,設定!B6,AL39:AM39)-SUMIF(AM56:AM125,設定!B6,AL56:AL125)</f>
        <v>0</v>
      </c>
      <c r="AM21" s="355"/>
      <c r="AN21" s="354">
        <f>AL21+SUMIF(AO44:AO53,設定!B6,AN44:AO53)+SUMIF(AO38,設定!B6,AN38:AO38)+SUMIF(AO40,設定!B6,AN40:AO40)-SUMIF(AO37,設定!B6,AN37:AO37)-SUMIF(AO39,設定!B6,AN39:AO39)-SUMIF(AO56:AO125,設定!B6,AN56:AN125)</f>
        <v>0</v>
      </c>
      <c r="AO21" s="355"/>
      <c r="AP21" s="354">
        <f>AN21+SUMIF(AQ44:AQ53,設定!B6,AP44:AQ53)+SUMIF(AQ38,設定!B6,AP38:AQ38)+SUMIF(AQ40,設定!B6,AP40:AQ40)-SUMIF(AQ37,設定!B6,AP37:AQ37)-SUMIF(AQ39,設定!B6,AP39:AQ39)-SUMIF(AQ56:AQ125,設定!B6,AP56:AP125)</f>
        <v>0</v>
      </c>
      <c r="AQ21" s="355"/>
      <c r="AR21" s="354">
        <f>AP21+SUMIF(AS44:AS53,設定!B6,AR44:AS53)+SUMIF(AS38,設定!B6,AR38:AS38)+SUMIF(AS40,設定!B6,AR40:AS40)-SUMIF(AS37,設定!B6,AR37:AS37)-SUMIF(AS39,設定!B6,AR39:AS39)-SUMIF(AS56:AS125,設定!B6,AR56:AR125)</f>
        <v>0</v>
      </c>
      <c r="AS21" s="355"/>
      <c r="AT21" s="354">
        <f>AR21+SUMIF(AU44:AU53,設定!B6,AT44:AU53)+SUMIF(AU38,設定!B6,AT38:AU38)+SUMIF(AU40,設定!B6,AT40:AU40)-SUMIF(AU37,設定!B6,AT37:AU37)-SUMIF(AU39,設定!B6,AT39:AU39)-SUMIF(AU56:AU125,設定!B6,AT56:AT125)</f>
        <v>0</v>
      </c>
      <c r="AU21" s="355"/>
      <c r="AV21" s="354">
        <f>AT21+SUMIF(AW44:AW53,設定!B6,AV44:AW53)+SUMIF(AW38,設定!B6,AV38:AW38)+SUMIF(AW40,設定!B6,AV40:AW40)-SUMIF(AW37,設定!B6,AV37:AW37)-SUMIF(AW39,設定!B6,AV39:AW39)-SUMIF(AW56:AW125,設定!B6,AV56:AV125)</f>
        <v>0</v>
      </c>
      <c r="AW21" s="355"/>
      <c r="AX21" s="354">
        <f>AV21+SUMIF(AY44:AY53,設定!B6,AX44:AY53)+SUMIF(AY38,設定!B6,AX38:AY38)+SUMIF(AY40,設定!B6,AX40:AY40)-SUMIF(AY37,設定!B6,AX37:AY37)-SUMIF(AY39,設定!B6,AX39:AY39)-SUMIF(AY56:AY125,設定!B6,AX56:AX125)</f>
        <v>0</v>
      </c>
      <c r="AY21" s="355"/>
      <c r="AZ21" s="354">
        <f>AX21+SUMIF(BA44:BA53,設定!B6,AZ44:BA53)+SUMIF(BA38,設定!B6,AZ38:BA38)+SUMIF(BA40,設定!B6,AZ40:BA40)-SUMIF(BA37,設定!B6,AZ37:BA37)-SUMIF(BA39,設定!B6,AZ39:BA39)-SUMIF(BA56:BA125,設定!B6,AZ56:AZ125)</f>
        <v>0</v>
      </c>
      <c r="BA21" s="355"/>
      <c r="BB21" s="354">
        <f>AZ21+SUMIF(BC44:BC53,設定!B6,BB44:BC53)+SUMIF(BC38,設定!B6,BB38:BC38)+SUMIF(BC40,設定!B6,BB40:BC40)-SUMIF(BC37,設定!B6,BB37:BC37)-SUMIF(BC39,設定!B6,BB39:BC39)-SUMIF(BC56:BC125,設定!B6,BB56:BB125)</f>
        <v>0</v>
      </c>
      <c r="BC21" s="355"/>
      <c r="BD21" s="354">
        <f>BB21+SUMIF(BE44:BE53,設定!B6,BD44:BE53)+SUMIF(BE38,設定!B6,BD38:BE38)+SUMIF(BE40,設定!B6,BD40:BE40)-SUMIF(BE37,設定!B6,BD37:BE37)-SUMIF(BE39,設定!B6,BD39:BE39)-SUMIF(BE56:BE125,設定!B6,BD56:BE125)</f>
        <v>0</v>
      </c>
      <c r="BE21" s="355"/>
      <c r="BF21" s="354">
        <f>BD21+SUMIF(BG44:BG53,設定!B6,BF44:BG53)+SUMIF(BG38,設定!B6,BF38:BG38)+SUMIF(BG40,設定!B6,BF40:BG40)-SUMIF(BG37,設定!B6,BF37:BG37)-SUMIF(BG39,設定!B6,BF39:BG39)-SUMIF(BG56:BG125,設定!B6,BF56:BF125)</f>
        <v>0</v>
      </c>
      <c r="BG21" s="355"/>
      <c r="BH21" s="354">
        <f>BF21+SUMIF(BI44:BI53,設定!B6,BH44:BI53)+SUMIF(BI38,設定!B6,BH38:BI38)+SUMIF(BI40,設定!B6,BH40:BI40)-SUMIF(BI37,設定!B6,BH37:BI37)-SUMIF(BI39,設定!B6,BH39:BI39)-SUMIF(BI56:BI125,設定!B6,BH56:BH125)</f>
        <v>0</v>
      </c>
      <c r="BI21" s="355"/>
      <c r="BJ21" s="354">
        <f>BH21+SUMIF(BK44:BK53,設定!B6,BJ44:BK53)+SUMIF(BK38,設定!B6,BJ38:BK38)+SUMIF(BK40,設定!B6,BJ40:BK40)-SUMIF(BK37,設定!B6,BJ37:BK37)-SUMIF(BK39,設定!B6,BJ39:BK39)-SUMIF(BK56:BK125,設定!B6,BJ56:BJ125)</f>
        <v>0</v>
      </c>
      <c r="BK21" s="355"/>
    </row>
    <row r="22" spans="2:63" s="98" customFormat="1" ht="18.75" customHeight="1">
      <c r="B22" s="364"/>
      <c r="C22" s="210">
        <f>設定!B7</f>
        <v>0</v>
      </c>
      <c r="D22" s="350">
        <f>'3月'!BL22+SUMIF(E44:E53,設定!B7,D44:E53)+SUMIF(E38,設定!B7,D38:E38)+SUMIF(E40,設定!B7,D40:E40)-SUMIF(E37,設定!B7,D37:E37)-SUMIF(E39,設定!B7,D39:E39)-SUMIF(E56:E125,設定!B7,D56:D125)</f>
        <v>0</v>
      </c>
      <c r="E22" s="351"/>
      <c r="F22" s="350">
        <f>D22+SUMIF(G44:G53,設定!B7,F44:G53)+SUMIF(G38,設定!B7,F38:G38)+SUMIF(G40,設定!B7,F40:G40)-SUMIF(G37,設定!B7,F37:G37)-SUMIF(G39,設定!B7,F39:G39)-SUMIF(G56:G125,設定!B7,F56:F125)</f>
        <v>0</v>
      </c>
      <c r="G22" s="351"/>
      <c r="H22" s="350">
        <f>F22+SUMIF(I44:I53,設定!B7,H44:I53)+SUMIF(I38,設定!B7,H38:I38)+SUMIF(I40,設定!B7,H40:I40)-SUMIF(I37,設定!B7,H37:I37)-SUMIF(I39,設定!B7,H39:I39)-SUMIF(I56:I125,設定!B7,H56:H125)</f>
        <v>0</v>
      </c>
      <c r="I22" s="351"/>
      <c r="J22" s="350">
        <f>H22+SUMIF(K44:K53,設定!B7,J44:K53)+SUMIF(K38,設定!B7,J38:K38)+SUMIF(K40,設定!B7,J40:K40)-SUMIF(K37,設定!B7,J37:K37)-SUMIF(K39,設定!B7,J39:K39)-SUMIF(K56:K125,設定!B7,J56:J125)</f>
        <v>0</v>
      </c>
      <c r="K22" s="351"/>
      <c r="L22" s="350">
        <f>J22+SUMIF(M44:M53,設定!B7,L44:M53)+SUMIF(M38,設定!B7,L38:M38)+SUMIF(M40,設定!B7,L40:M40)-SUMIF(M37,設定!B7,L37:M37)-SUMIF(M39,設定!B7,L39:M39)-SUMIF(M56:M125,設定!B7,L56:L125)</f>
        <v>0</v>
      </c>
      <c r="M22" s="351"/>
      <c r="N22" s="350">
        <f>L22+SUMIF(O44:O53,設定!B7,N44:O53)+SUMIF(O38,設定!B7,N38:O38)+SUMIF(O40,設定!B7,N40:O40)-SUMIF(O37,設定!B7,N37:O37)-SUMIF(O39,設定!B7,N39:O39)-SUMIF(O56:O125,設定!B7,N56:N125)</f>
        <v>0</v>
      </c>
      <c r="O22" s="351"/>
      <c r="P22" s="350">
        <f>N22+SUMIF(Q44:Q53,設定!B7,P44:Q53)+SUMIF(Q38,設定!B7,P38:Q38)+SUMIF(Q40,設定!B7,P40:Q40)-SUMIF(Q37,設定!B7,P37:Q37)-SUMIF(Q39,設定!B7,P39:Q39)-SUMIF(Q56:Q125,設定!B7,P56:P125)</f>
        <v>0</v>
      </c>
      <c r="Q22" s="351"/>
      <c r="R22" s="350">
        <f>P22+SUMIF(S44:S53,設定!B7,R44:S53)+SUMIF(S38,設定!B7,R38:S38)+SUMIF(S40,設定!B7,R40:S40)-SUMIF(S37,設定!B7,R37:S37)-SUMIF(S39,設定!B7,R39:S39)-SUMIF(S56:S125,設定!B7,R56:R125)</f>
        <v>0</v>
      </c>
      <c r="S22" s="351"/>
      <c r="T22" s="350">
        <f>R22+SUMIF(U44:U53,設定!B7,T44:U53)+SUMIF(U38,設定!B7,T38:U38)+SUMIF(U40,設定!B7,T40:U40)-SUMIF(U37,設定!B7,T37:U37)-SUMIF(U39,設定!B7,T39:U39)-SUMIF(U56:U125,設定!B7,T56:T125)</f>
        <v>0</v>
      </c>
      <c r="U22" s="351"/>
      <c r="V22" s="350">
        <f>T22+SUMIF(W44:W53,設定!B7,V44:W53)+SUMIF(W38,設定!B7,V38:W38)+SUMIF(W40,設定!B7,V40:W40)-SUMIF(W37,設定!B7,V37:W37)-SUMIF(W39,設定!B7,V39:W39)-SUMIF(W56:W125,設定!B7,V56:V125)</f>
        <v>0</v>
      </c>
      <c r="W22" s="351"/>
      <c r="X22" s="350">
        <f>V22+SUMIF(Y44:Y53,設定!B7,X44:Y53)+SUMIF(Y38,設定!B7,X38:Y38)+SUMIF(Y40,設定!B7,X40:Y40)-SUMIF(Y37,設定!B7,X37:Y37)-SUMIF(Y39,設定!B7,X39:Y39)-SUMIF(Y56:Y125,設定!B7,X56:X125)</f>
        <v>0</v>
      </c>
      <c r="Y22" s="351"/>
      <c r="Z22" s="350">
        <f>X22+SUMIF(AA44:AA53,設定!B7,Z44:AA53)+SUMIF(AA38,設定!B7,Z38:AA38)+SUMIF(AA40,設定!B7,Z40:AA40)-SUMIF(AA37,設定!B7,Z37:AA37)-SUMIF(AA39,設定!B7,Z39:AA39)-SUMIF(AA56:AA125,設定!B7,Z56:Z125)</f>
        <v>0</v>
      </c>
      <c r="AA22" s="351"/>
      <c r="AB22" s="350">
        <f>Z22+SUMIF(AC44:AC53,設定!B7,AB44:AC53)+SUMIF(AC38,設定!B7,AB38:AC38)+SUMIF(AC40,設定!B7,AB40:AC40)-SUMIF(AC37,設定!B7,AB37:AC37)-SUMIF(AC39,設定!B7,AB39:AC39)-SUMIF(AC56:AC125,設定!B7,AB56:AB125)</f>
        <v>0</v>
      </c>
      <c r="AC22" s="351"/>
      <c r="AD22" s="350">
        <f>AB22+SUMIF(AE44:AE53,設定!B7,AD44:AE53)+SUMIF(AE38,設定!B7,AD38:AE38)+SUMIF(AE40,設定!B7,AD40:AE40)-SUMIF(AE37,設定!B7,AD37:AE37)-SUMIF(AE39,設定!B7,AD39:AE39)-SUMIF(AE56:AE125,設定!B7,AD56:AE125)</f>
        <v>0</v>
      </c>
      <c r="AE22" s="351"/>
      <c r="AF22" s="350">
        <f>AD22+SUMIF(AG44:AG53,設定!B7,AF44:AG53)+SUMIF(AG38,設定!B7,AF38:AG38)+SUMIF(AG40,設定!B7,AF40:AG40)-SUMIF(AG37,設定!B7,AF37:AG37)-SUMIF(AG39,設定!B7,AF39:AG39)-SUMIF(AG56:AG125,設定!B7,AF56:AF125)</f>
        <v>0</v>
      </c>
      <c r="AG22" s="351"/>
      <c r="AH22" s="350">
        <f>AF22+SUMIF(AI44:AI53,設定!B7,AH44:AI53)+SUMIF(AI38,設定!B7,AH38:AI38)+SUMIF(AI40,設定!B7,AH40:AI40)-SUMIF(AI37,設定!B7,AH37:AI37)-SUMIF(AI39,設定!B7,AH39:AI39)-SUMIF(AI56:AI125,設定!B7,AH56:AH125)</f>
        <v>0</v>
      </c>
      <c r="AI22" s="351"/>
      <c r="AJ22" s="350">
        <f>AH22+SUMIF(AK44:AK53,設定!B7,AJ44:AK53)+SUMIF(AK38,設定!B7,AJ38:AK38)+SUMIF(AK40,設定!B7,AJ40:AK40)-SUMIF(AK37,設定!B7,AJ37:AK37)-SUMIF(AK39,設定!B7,AJ39:AK39)-SUMIF(AK56:AK125,設定!B7,AJ56:AJ125)</f>
        <v>0</v>
      </c>
      <c r="AK22" s="351"/>
      <c r="AL22" s="350">
        <f>AJ22+SUMIF(AM44:AM53,設定!B7,AL44:AM53)+SUMIF(AM38,設定!B7,AL38:AM38)+SUMIF(AM40,設定!B7,AL40:AM40)-SUMIF(AM37,設定!B7,AL37:AM37)-SUMIF(AM39,設定!B7,AL39:AM39)-SUMIF(AM56:AM125,設定!B7,AL56:AL125)</f>
        <v>0</v>
      </c>
      <c r="AM22" s="351"/>
      <c r="AN22" s="350">
        <f>AL22+SUMIF(AO44:AO53,設定!B7,AN44:AO53)+SUMIF(AO38,設定!B7,AN38:AO38)+SUMIF(AO40,設定!B7,AN40:AO40)-SUMIF(AO37,設定!B7,AN37:AO37)-SUMIF(AO39,設定!B7,AN39:AO39)-SUMIF(AO56:AO125,設定!B7,AN56:AN125)</f>
        <v>0</v>
      </c>
      <c r="AO22" s="351"/>
      <c r="AP22" s="350">
        <f>AN22+SUMIF(AQ44:AQ53,設定!B7,AP44:AQ53)+SUMIF(AQ38,設定!B7,AP38:AQ38)+SUMIF(AQ40,設定!B7,AP40:AQ40)-SUMIF(AQ37,設定!B7,AP37:AQ37)-SUMIF(AQ39,設定!B7,AP39:AQ39)-SUMIF(AQ56:AQ125,設定!B7,AP56:AP125)</f>
        <v>0</v>
      </c>
      <c r="AQ22" s="351"/>
      <c r="AR22" s="350">
        <f>AP22+SUMIF(AS44:AS53,設定!B7,AR44:AS53)+SUMIF(AS38,設定!B7,AR38:AS38)+SUMIF(AS40,設定!B7,AR40:AS40)-SUMIF(AS37,設定!B7,AR37:AS37)-SUMIF(AS39,設定!B7,AR39:AS39)-SUMIF(AS56:AS125,設定!B7,AR56:AR125)</f>
        <v>0</v>
      </c>
      <c r="AS22" s="351"/>
      <c r="AT22" s="350">
        <f>AR22+SUMIF(AU44:AU53,設定!B7,AT44:AU53)+SUMIF(AU38,設定!B7,AT38:AU38)+SUMIF(AU40,設定!B7,AT40:AU40)-SUMIF(AU37,設定!B7,AT37:AU37)-SUMIF(AU39,設定!B7,AT39:AU39)-SUMIF(AU56:AU125,設定!B7,AT56:AT125)</f>
        <v>0</v>
      </c>
      <c r="AU22" s="351"/>
      <c r="AV22" s="350">
        <f>AT22+SUMIF(AW44:AW53,設定!B7,AV44:AW53)+SUMIF(AW38,設定!B7,AV38:AW38)+SUMIF(AW40,設定!B7,AV40:AW40)-SUMIF(AW37,設定!B7,AV37:AW37)-SUMIF(AW39,設定!B7,AV39:AW39)-SUMIF(AW56:AW125,設定!B7,AV56:AV125)</f>
        <v>0</v>
      </c>
      <c r="AW22" s="351"/>
      <c r="AX22" s="350">
        <f>AV22+SUMIF(AY44:AY53,設定!B7,AX44:AY53)+SUMIF(AY38,設定!B7,AX38:AY38)+SUMIF(AY40,設定!B7,AX40:AY40)-SUMIF(AY37,設定!B7,AX37:AY37)-SUMIF(AY39,設定!B7,AX39:AY39)-SUMIF(AY56:AY125,設定!B7,AX56:AX125)</f>
        <v>0</v>
      </c>
      <c r="AY22" s="351"/>
      <c r="AZ22" s="350">
        <f>AX22+SUMIF(BA44:BA53,設定!B7,AZ44:BA53)+SUMIF(BA38,設定!B7,AZ38:BA38)+SUMIF(BA40,設定!B7,AZ40:BA40)-SUMIF(BA37,設定!B7,AZ37:BA37)-SUMIF(BA39,設定!B7,AZ39:BA39)-SUMIF(BA56:BA125,設定!B7,AZ56:AZ125)</f>
        <v>0</v>
      </c>
      <c r="BA22" s="351"/>
      <c r="BB22" s="350">
        <f>AZ22+SUMIF(BC44:BC53,設定!B7,BB44:BC53)+SUMIF(BC38,設定!B7,BB38:BC38)+SUMIF(BC40,設定!B7,BB40:BC40)-SUMIF(BC37,設定!B7,BB37:BC37)-SUMIF(BC39,設定!B7,BB39:BC39)-SUMIF(BC56:BC125,設定!B7,BB56:BB125)</f>
        <v>0</v>
      </c>
      <c r="BC22" s="351"/>
      <c r="BD22" s="350">
        <f>BB22+SUMIF(BE44:BE53,設定!B7,BD44:BE53)+SUMIF(BE38,設定!B7,BD38:BE38)+SUMIF(BE40,設定!B7,BD40:BE40)-SUMIF(BE37,設定!B7,BD37:BE37)-SUMIF(BE39,設定!B7,BD39:BE39)-SUMIF(BE56:BE125,設定!B7,BD56:BE125)</f>
        <v>0</v>
      </c>
      <c r="BE22" s="351"/>
      <c r="BF22" s="350">
        <f>BD22+SUMIF(BG44:BG53,設定!B7,BF44:BG53)+SUMIF(BG38,設定!B7,BF38:BG38)+SUMIF(BG40,設定!B7,BF40:BG40)-SUMIF(BG37,設定!B7,BF37:BG37)-SUMIF(BG39,設定!B7,BF39:BG39)-SUMIF(BG56:BG125,設定!B7,BF56:BF125)</f>
        <v>0</v>
      </c>
      <c r="BG22" s="351"/>
      <c r="BH22" s="350">
        <f>BF22+SUMIF(BI44:BI53,設定!B7,BH44:BI53)+SUMIF(BI38,設定!B7,BH38:BI38)+SUMIF(BI40,設定!B7,BH40:BI40)-SUMIF(BI37,設定!B7,BH37:BI37)-SUMIF(BI39,設定!B7,BH39:BI39)-SUMIF(BI56:BI125,設定!B7,BH56:BH125)</f>
        <v>0</v>
      </c>
      <c r="BI22" s="351"/>
      <c r="BJ22" s="350">
        <f>BH22+SUMIF(BK44:BK53,設定!B7,BJ44:BK53)+SUMIF(BK38,設定!B7,BJ38:BK38)+SUMIF(BK40,設定!B7,BJ40:BK40)-SUMIF(BK37,設定!B7,BJ37:BK37)-SUMIF(BK39,設定!B7,BJ39:BK39)-SUMIF(BK56:BK125,設定!B7,BJ56:BJ125)</f>
        <v>0</v>
      </c>
      <c r="BK22" s="351"/>
    </row>
    <row r="23" spans="2:63" s="98" customFormat="1" ht="18.75" customHeight="1">
      <c r="B23" s="364"/>
      <c r="C23" s="140">
        <f>設定!B8</f>
        <v>0</v>
      </c>
      <c r="D23" s="354">
        <f>'3月'!BL23+SUMIF(E44:E53,設定!B8,D44:E53)+SUMIF(E38,設定!B8,D38:E38)+SUMIF(E40,設定!B8,D40:E40)-SUMIF(E37,設定!B8,D37:E37)-SUMIF(E39,設定!B8,D39:E39)-SUMIF(E56:E125,設定!B8,D56:D125)</f>
        <v>0</v>
      </c>
      <c r="E23" s="355"/>
      <c r="F23" s="354">
        <f>D23+SUMIF(G44:G53,設定!B8,F44:G53)+SUMIF(G38,設定!B8,F38:G38)+SUMIF(G40,設定!B8,F40:G40)-SUMIF(G37,設定!B8,F37:G37)-SUMIF(G39,設定!B8,F39:G39)-SUMIF(G56:G125,設定!B8,F56:F125)</f>
        <v>0</v>
      </c>
      <c r="G23" s="355"/>
      <c r="H23" s="354">
        <f>F23+SUMIF(I44:I53,設定!B8,H44:I53)+SUMIF(I38,設定!B8,H38:I38)+SUMIF(I40,設定!B8,H40:I40)-SUMIF(I37,設定!B8,H37:I37)-SUMIF(I39,設定!B8,H39:I39)-SUMIF(I56:I125,設定!B8,H56:H125)</f>
        <v>0</v>
      </c>
      <c r="I23" s="355"/>
      <c r="J23" s="354">
        <f>H23+SUMIF(K44:K53,設定!B8,J44:K53)+SUMIF(K38,設定!B8,J38:K38)+SUMIF(K40,設定!B8,J40:K40)-SUMIF(K37,設定!B8,J37:K37)-SUMIF(K39,設定!B8,J39:K39)-SUMIF(K56:K125,設定!B8,J56:J125)</f>
        <v>0</v>
      </c>
      <c r="K23" s="355"/>
      <c r="L23" s="354">
        <f>J23+SUMIF(M44:M53,設定!B8,L44:M53)+SUMIF(M38,設定!B8,L38:M38)+SUMIF(M40,設定!B8,L40:M40)-SUMIF(M37,設定!B8,L37:M37)-SUMIF(M39,設定!B8,L39:M39)-SUMIF(M56:M125,設定!B8,L56:L125)</f>
        <v>0</v>
      </c>
      <c r="M23" s="355"/>
      <c r="N23" s="354">
        <f>L23+SUMIF(O44:O53,設定!B8,N44:O53)+SUMIF(O38,設定!B8,N38:O38)+SUMIF(O40,設定!B8,N40:O40)-SUMIF(O37,設定!B8,N37:O37)-SUMIF(O39,設定!B8,N39:O39)-SUMIF(O56:O125,設定!B8,N56:N125)</f>
        <v>0</v>
      </c>
      <c r="O23" s="355"/>
      <c r="P23" s="354">
        <f>N23+SUMIF(Q44:Q53,設定!B8,P44:Q53)+SUMIF(Q38,設定!B8,P38:Q38)+SUMIF(Q40,設定!B8,P40:Q40)-SUMIF(Q37,設定!B8,P37:Q37)-SUMIF(Q39,設定!B8,P39:Q39)-SUMIF(Q56:Q125,設定!B8,P56:P125)</f>
        <v>0</v>
      </c>
      <c r="Q23" s="355"/>
      <c r="R23" s="354">
        <f>P23+SUMIF(S44:S53,設定!B8,R44:S53)+SUMIF(S38,設定!B8,R38:S38)+SUMIF(S40,設定!B8,R40:S40)-SUMIF(S37,設定!B8,R37:S37)-SUMIF(S39,設定!B8,R39:S39)-SUMIF(S56:S125,設定!B8,R56:R125)</f>
        <v>0</v>
      </c>
      <c r="S23" s="355"/>
      <c r="T23" s="354">
        <f>R23+SUMIF(U44:U53,設定!B8,T44:U53)+SUMIF(U38,設定!B8,T38:U38)+SUMIF(U40,設定!B8,T40:U40)-SUMIF(U37,設定!B8,T37:U37)-SUMIF(U39,設定!B8,T39:U39)-SUMIF(U56:U125,設定!B8,T56:T125)</f>
        <v>0</v>
      </c>
      <c r="U23" s="355"/>
      <c r="V23" s="354">
        <f>T23+SUMIF(W44:W53,設定!B8,V44:W53)+SUMIF(W38,設定!B8,V38:W38)+SUMIF(W40,設定!B8,V40:W40)-SUMIF(W37,設定!B8,V37:W37)-SUMIF(W39,設定!B8,V39:W39)-SUMIF(W56:W125,設定!B8,V56:V125)</f>
        <v>0</v>
      </c>
      <c r="W23" s="355"/>
      <c r="X23" s="354">
        <f>V23+SUMIF(Y44:Y53,設定!B8,X44:Y53)+SUMIF(Y38,設定!B8,X38:Y38)+SUMIF(Y40,設定!B8,X40:Y40)-SUMIF(Y37,設定!B8,X37:Y37)-SUMIF(Y39,設定!B8,X39:Y39)-SUMIF(Y56:Y125,設定!B8,X56:X125)</f>
        <v>0</v>
      </c>
      <c r="Y23" s="355"/>
      <c r="Z23" s="354">
        <f>X23+SUMIF(AA44:AA53,設定!B8,Z44:AA53)+SUMIF(AA38,設定!B8,Z38:AA38)+SUMIF(AA40,設定!B8,Z40:AA40)-SUMIF(AA37,設定!B8,Z37:AA37)-SUMIF(AA39,設定!B8,Z39:AA39)-SUMIF(AA56:AA125,設定!B8,Z56:Z125)</f>
        <v>0</v>
      </c>
      <c r="AA23" s="355"/>
      <c r="AB23" s="354">
        <f>Z23+SUMIF(AC44:AC53,設定!B8,AB44:AC53)+SUMIF(AC38,設定!B8,AB38:AC38)+SUMIF(AC40,設定!B8,AB40:AC40)-SUMIF(AC37,設定!B8,AB37:AC37)-SUMIF(AC39,設定!B8,AB39:AC39)-SUMIF(AC56:AC125,設定!B8,AB56:AB125)</f>
        <v>0</v>
      </c>
      <c r="AC23" s="355"/>
      <c r="AD23" s="354">
        <f>AB23+SUMIF(AE44:AE53,設定!B8,AD44:AE53)+SUMIF(AE38,設定!B8,AD38:AE38)+SUMIF(AE40,設定!B8,AD40:AE40)-SUMIF(AE37,設定!B8,AD37:AE37)-SUMIF(AE39,設定!B8,AD39:AE39)-SUMIF(AE56:AE125,設定!B8,AD56:AE125)</f>
        <v>0</v>
      </c>
      <c r="AE23" s="355"/>
      <c r="AF23" s="354">
        <f>AD23+SUMIF(AG44:AG53,設定!B8,AF44:AG53)+SUMIF(AG38,設定!B8,AF38:AG38)+SUMIF(AG40,設定!B8,AF40:AG40)-SUMIF(AG37,設定!B8,AF37:AG37)-SUMIF(AG39,設定!B8,AF39:AG39)-SUMIF(AG56:AG125,設定!B8,AF56:AF125)</f>
        <v>0</v>
      </c>
      <c r="AG23" s="355"/>
      <c r="AH23" s="354">
        <f>AF23+SUMIF(AI44:AI53,設定!B8,AH44:AI53)+SUMIF(AI38,設定!B8,AH38:AI38)+SUMIF(AI40,設定!B8,AH40:AI40)-SUMIF(AI37,設定!B8,AH37:AI37)-SUMIF(AI39,設定!B8,AH39:AI39)-SUMIF(AI56:AI125,設定!B8,AH56:AH125)</f>
        <v>0</v>
      </c>
      <c r="AI23" s="355"/>
      <c r="AJ23" s="354">
        <f>AH23+SUMIF(AK44:AK53,設定!B8,AJ44:AK53)+SUMIF(AK38,設定!B8,AJ38:AK38)+SUMIF(AK40,設定!B8,AJ40:AK40)-SUMIF(AK37,設定!B8,AJ37:AK37)-SUMIF(AK39,設定!B8,AJ39:AK39)-SUMIF(AK56:AK125,設定!B8,AJ56:AJ125)</f>
        <v>0</v>
      </c>
      <c r="AK23" s="355"/>
      <c r="AL23" s="354">
        <f>AJ23+SUMIF(AM44:AM53,設定!B8,AL44:AM53)+SUMIF(AM38,設定!B8,AL38:AM38)+SUMIF(AM40,設定!B8,AL40:AM40)-SUMIF(AM37,設定!B8,AL37:AM37)-SUMIF(AM39,設定!B8,AL39:AM39)-SUMIF(AM56:AM125,設定!B8,AL56:AL125)</f>
        <v>0</v>
      </c>
      <c r="AM23" s="355"/>
      <c r="AN23" s="354">
        <f>AL23+SUMIF(AO44:AO53,設定!B8,AN44:AO53)+SUMIF(AO38,設定!B8,AN38:AO38)+SUMIF(AO40,設定!B8,AN40:AO40)-SUMIF(AO37,設定!B8,AN37:AO37)-SUMIF(AO39,設定!B8,AN39:AO39)-SUMIF(AO56:AO125,設定!B8,AN56:AN125)</f>
        <v>0</v>
      </c>
      <c r="AO23" s="355"/>
      <c r="AP23" s="354">
        <f>AN23+SUMIF(AQ44:AQ53,設定!B8,AP44:AQ53)+SUMIF(AQ38,設定!B8,AP38:AQ38)+SUMIF(AQ40,設定!B8,AP40:AQ40)-SUMIF(AQ37,設定!B8,AP37:AQ37)-SUMIF(AQ39,設定!B8,AP39:AQ39)-SUMIF(AQ56:AQ125,設定!B8,AP56:AP125)</f>
        <v>0</v>
      </c>
      <c r="AQ23" s="355"/>
      <c r="AR23" s="354">
        <f>AP23+SUMIF(AS44:AS53,設定!B8,AR44:AS53)+SUMIF(AS38,設定!B8,AR38:AS38)+SUMIF(AS40,設定!B8,AR40:AS40)-SUMIF(AS37,設定!B8,AR37:AS37)-SUMIF(AS39,設定!B8,AR39:AS39)-SUMIF(AS56:AS125,設定!B8,AR56:AR125)</f>
        <v>0</v>
      </c>
      <c r="AS23" s="355"/>
      <c r="AT23" s="354">
        <f>AR23+SUMIF(AU44:AU53,設定!B8,AT44:AU53)+SUMIF(AU38,設定!B8,AT38:AU38)+SUMIF(AU40,設定!B8,AT40:AU40)-SUMIF(AU37,設定!B8,AT37:AU37)-SUMIF(AU39,設定!B8,AT39:AU39)-SUMIF(AU56:AU125,設定!B8,AT56:AT125)</f>
        <v>0</v>
      </c>
      <c r="AU23" s="355"/>
      <c r="AV23" s="354">
        <f>AT23+SUMIF(AW44:AW53,設定!B8,AV44:AW53)+SUMIF(AW38,設定!B8,AV38:AW38)+SUMIF(AW40,設定!B8,AV40:AW40)-SUMIF(AW37,設定!B8,AV37:AW37)-SUMIF(AW39,設定!B8,AV39:AW39)-SUMIF(AW56:AW125,設定!B8,AV56:AV125)</f>
        <v>0</v>
      </c>
      <c r="AW23" s="355"/>
      <c r="AX23" s="354">
        <f>AV23+SUMIF(AY44:AY53,設定!B8,AX44:AY53)+SUMIF(AY38,設定!B8,AX38:AY38)+SUMIF(AY40,設定!B8,AX40:AY40)-SUMIF(AY37,設定!B8,AX37:AY37)-SUMIF(AY39,設定!B8,AX39:AY39)-SUMIF(AY56:AY125,設定!B8,AX56:AX125)</f>
        <v>0</v>
      </c>
      <c r="AY23" s="355"/>
      <c r="AZ23" s="354">
        <f>AX23+SUMIF(BA44:BA53,設定!B8,AZ44:BA53)+SUMIF(BA38,設定!B8,AZ38:BA38)+SUMIF(BA40,設定!B8,AZ40:BA40)-SUMIF(BA37,設定!B8,AZ37:BA37)-SUMIF(BA39,設定!B8,AZ39:BA39)-SUMIF(BA56:BA125,設定!B8,AZ56:AZ125)</f>
        <v>0</v>
      </c>
      <c r="BA23" s="355"/>
      <c r="BB23" s="354">
        <f>AZ23+SUMIF(BC44:BC53,設定!B8,BB44:BC53)+SUMIF(BC38,設定!B8,BB38:BC38)+SUMIF(BC40,設定!B8,BB40:BC40)-SUMIF(BC37,設定!B8,BB37:BC37)-SUMIF(BC39,設定!B8,BB39:BC39)-SUMIF(BC56:BC125,設定!B8,BB56:BB125)</f>
        <v>0</v>
      </c>
      <c r="BC23" s="355"/>
      <c r="BD23" s="354">
        <f>BB23+SUMIF(BE44:BE53,設定!B8,BD44:BE53)+SUMIF(BE38,設定!B8,BD38:BE38)+SUMIF(BE40,設定!B8,BD40:BE40)-SUMIF(BE37,設定!B8,BD37:BE37)-SUMIF(BE39,設定!B8,BD39:BE39)-SUMIF(BE56:BE125,設定!B8,BD56:BE125)</f>
        <v>0</v>
      </c>
      <c r="BE23" s="355"/>
      <c r="BF23" s="354">
        <f>BD23+SUMIF(BG44:BG53,設定!B8,BF44:BG53)+SUMIF(BG38,設定!B8,BF38:BG38)+SUMIF(BG40,設定!B8,BF40:BG40)-SUMIF(BG37,設定!B8,BF37:BG37)-SUMIF(BG39,設定!B8,BF39:BG39)-SUMIF(BG56:BG125,設定!B8,BF56:BF125)</f>
        <v>0</v>
      </c>
      <c r="BG23" s="355"/>
      <c r="BH23" s="354">
        <f>BF23+SUMIF(BI44:BI53,設定!B8,BH44:BI53)+SUMIF(BI38,設定!B8,BH38:BI38)+SUMIF(BI40,設定!B8,BH40:BI40)-SUMIF(BI37,設定!B8,BH37:BI37)-SUMIF(BI39,設定!B8,BH39:BI39)-SUMIF(BI56:BI125,設定!B8,BH56:BH125)</f>
        <v>0</v>
      </c>
      <c r="BI23" s="355"/>
      <c r="BJ23" s="354">
        <f>BH23+SUMIF(BK44:BK53,設定!B8,BJ44:BK53)+SUMIF(BK38,設定!B8,BJ38:BK38)+SUMIF(BK40,設定!B8,BJ40:BK40)-SUMIF(BK37,設定!B8,BJ37:BK37)-SUMIF(BK39,設定!B8,BJ39:BK39)-SUMIF(BK56:BK125,設定!B8,BJ56:BJ125)</f>
        <v>0</v>
      </c>
      <c r="BK23" s="355"/>
    </row>
    <row r="24" spans="2:63" s="98" customFormat="1" ht="18.75" customHeight="1">
      <c r="B24" s="364"/>
      <c r="C24" s="210">
        <f>設定!B9</f>
        <v>0</v>
      </c>
      <c r="D24" s="350" cm="1">
        <f t="array" ref="D24">'3月'!BL24+SUMIF(E44:E53,設定!B9,D44:E53)+SUMIF(E38,設定!B9,D38:E38)+SUMIF(E40,設定!B9,D40:E40)-SUMIF(E37,設定!B9,D37:E37)-SUMIF(E39,設定!B9,D39:E39)-SUMIF(E56:E125,設定B9,D56:D125)</f>
        <v>0</v>
      </c>
      <c r="E24" s="351"/>
      <c r="F24" s="350">
        <f>D24+SUMIF(G44:G53,設定!B9,F44:G53)+SUMIF(G38,設定!B9,F38:G38)+SUMIF(G40,設定!B9,F40:G40)-SUMIF(G37,設定!B9,F37:G37)-SUMIF(G39,設定!B9,F39:G39)-SUMIF(G56:G125,設定!B9,F56:F125)</f>
        <v>0</v>
      </c>
      <c r="G24" s="351"/>
      <c r="H24" s="350">
        <f>F24+SUMIF(I44:I53,設定!B9,H44:I53)+SUMIF(I38,設定!B9,H38:I38)+SUMIF(I40,設定!B9,H40:I40)-SUMIF(I37,設定!B9,H37:I37)-SUMIF(I39,設定!B9,H39:I39)-SUMIF(I56:I125,設定!B9,H56:H125)</f>
        <v>0</v>
      </c>
      <c r="I24" s="351"/>
      <c r="J24" s="350">
        <f>H24+SUMIF(K44:K53,設定!B9,J44:K53)+SUMIF(K38,設定!B9,J38:K38)+SUMIF(K40,設定!B9,J40:K40)-SUMIF(K37,設定!B9,J37:K37)-SUMIF(K39,設定!B9,J39:K39)-SUMIF(K56:K125,設定!B9,J56:J125)</f>
        <v>0</v>
      </c>
      <c r="K24" s="351"/>
      <c r="L24" s="350">
        <f>J24+SUMIF(M44:M53,設定!B9,L44:M53)+SUMIF(M38,設定!B9,L38:M38)+SUMIF(M40,設定!B9,L40:M40)-SUMIF(M37,設定!B9,L37:M37)-SUMIF(M39,設定!B9,L39:M39)-SUMIF(M56:M125,設定!B9,L56:L125)</f>
        <v>0</v>
      </c>
      <c r="M24" s="351"/>
      <c r="N24" s="350">
        <f>L24+SUMIF(O44:O53,設定!B9,N44:O53)+SUMIF(O38,設定!B9,N38:O38)+SUMIF(O40,設定!B9,N40:O40)-SUMIF(O37,設定!B9,N37:O37)-SUMIF(O39,設定!B9,N39:O39)-SUMIF(O56:O125,設定!B9,N56:N125)</f>
        <v>0</v>
      </c>
      <c r="O24" s="351"/>
      <c r="P24" s="350">
        <f>N24+SUMIF(Q44:Q53,設定!B9,P44:Q53)+SUMIF(Q38,設定!B9,P38:Q38)+SUMIF(Q40,設定!B9,P40:Q40)-SUMIF(Q37,設定!B9,P37:Q37)-SUMIF(Q39,設定!B9,P39:Q39)-SUMIF(Q56:Q125,設定!B9,P56:P125)</f>
        <v>0</v>
      </c>
      <c r="Q24" s="351"/>
      <c r="R24" s="350">
        <f>P24+SUMIF(S44:S53,設定!B9,R44:S53)+SUMIF(S38,設定!B9,R38:S38)+SUMIF(S40,設定!B9,R40:S40)-SUMIF(S37,設定!B9,R37:S37)-SUMIF(S39,設定!B9,R39:S39)-SUMIF(S56:S125,設定!B9,R56:R125)</f>
        <v>0</v>
      </c>
      <c r="S24" s="351"/>
      <c r="T24" s="350">
        <f>R24+SUMIF(U44:U53,設定!B9,T44:U53)+SUMIF(U38,設定!B9,T38:U38)+SUMIF(U40,設定!B9,T40:U40)-SUMIF(U37,設定!B9,T37:U37)-SUMIF(U39,設定!B9,T39:U39)-SUMIF(U56:U125,設定!B9,T56:T125)</f>
        <v>0</v>
      </c>
      <c r="U24" s="351"/>
      <c r="V24" s="350">
        <f>T24+SUMIF(W44:W53,設定!B9,V44:W53)+SUMIF(W38,設定!B9,V38:W38)+SUMIF(W40,設定!B9,V40:W40)-SUMIF(W37,設定!B9,V37:W37)-SUMIF(W39,設定!B9,V39:W39)-SUMIF(W56:W125,設定!B9,V56:V125)</f>
        <v>0</v>
      </c>
      <c r="W24" s="351"/>
      <c r="X24" s="350">
        <f>V24+SUMIF(Y44:Y53,設定!B9,X44:Y53)+SUMIF(Y38,設定!B9,X38:Y38)+SUMIF(Y40,設定!B9,X40:Y40)-SUMIF(Y37,設定!B9,X37:Y37)-SUMIF(Y39,設定!B9,X39:Y39)-SUMIF(Y56:Y125,設定!B9,X56:X125)</f>
        <v>0</v>
      </c>
      <c r="Y24" s="351"/>
      <c r="Z24" s="350">
        <f>X24+SUMIF(AA44:AA53,設定!B9,Z44:AA53)+SUMIF(AA38,設定!B9,Z38:AA38)+SUMIF(AA40,設定!B9,Z40:AA40)-SUMIF(AA37,設定!B9,Z37:AA37)-SUMIF(AA39,設定!B9,Z39:AA39)-SUMIF(AA56:AA125,設定!B9,Z56:Z125)</f>
        <v>0</v>
      </c>
      <c r="AA24" s="351"/>
      <c r="AB24" s="350">
        <f>Z24+SUMIF(AC44:AC53,設定!B9,AB44:AC53)+SUMIF(AC38,設定!B9,AB38:AC38)+SUMIF(AC40,設定!B9,AB40:AC40)-SUMIF(AC37,設定!B9,AB37:AC37)-SUMIF(AC39,設定!B9,AB39:AC39)-SUMIF(AC56:AC125,設定!B9,AB56:AB125)</f>
        <v>0</v>
      </c>
      <c r="AC24" s="351"/>
      <c r="AD24" s="350">
        <f>AB24+SUMIF(AE44:AE53,設定!B9,AD44:AE53)+SUMIF(AE38,設定!B9,AD38:AE38)+SUMIF(AE40,設定!B9,AD40:AE40)-SUMIF(AE37,設定!B9,AD37:AE37)-SUMIF(AE39,設定!B9,AD39:AE39)-SUMIF(AE56:AE125,設定!B9,AD56:AE125)</f>
        <v>0</v>
      </c>
      <c r="AE24" s="351"/>
      <c r="AF24" s="350">
        <f>AD24+SUMIF(AG44:AG53,設定!B9,AF44:AG53)+SUMIF(AG38,設定!B9,AF38:AG38)+SUMIF(AG40,設定!B9,AF40:AG40)-SUMIF(AG37,設定!B9,AF37:AG37)-SUMIF(AG39,設定!B9,AF39:AG39)-SUMIF(AG56:AG125,設定!B9,AF56:AF125)</f>
        <v>0</v>
      </c>
      <c r="AG24" s="351"/>
      <c r="AH24" s="350">
        <f>AF24+SUMIF(AI44:AI53,設定!B9,AH44:AI53)+SUMIF(AI38,設定!B9,AH38:AI38)+SUMIF(AI40,設定!B9,AH40:AI40)-SUMIF(AI37,設定!B9,AH37:AI37)-SUMIF(AI39,設定!B9,AH39:AI39)-SUMIF(AI56:AI125,設定!B9,AH56:AH125)</f>
        <v>0</v>
      </c>
      <c r="AI24" s="351"/>
      <c r="AJ24" s="350">
        <f>AH24+SUMIF(AK44:AK53,設定!B9,AJ44:AK53)+SUMIF(AK38,設定!B9,AJ38:AK38)+SUMIF(AK40,設定!B9,AJ40:AK40)-SUMIF(AK37,設定!B9,AJ37:AK37)-SUMIF(AK39,設定!B9,AJ39:AK39)-SUMIF(AK56:AK125,設定!B9,AJ56:AJ125)</f>
        <v>0</v>
      </c>
      <c r="AK24" s="351"/>
      <c r="AL24" s="350">
        <f>AJ24+SUMIF(AM44:AM53,設定!B9,AL44:AM53)+SUMIF(AM38,設定!B9,AL38:AM38)+SUMIF(AM40,設定!B9,AL40:AM40)-SUMIF(AM37,設定!B9,AL37:AM37)-SUMIF(AM39,設定!B9,AL39:AM39)-SUMIF(AM56:AM125,設定!B9,AL56:AL125)</f>
        <v>0</v>
      </c>
      <c r="AM24" s="351"/>
      <c r="AN24" s="350">
        <f>AL24+SUMIF(AO44:AO53,設定!B9,AN44:AO53)+SUMIF(AO38,設定!B9,AN38:AO38)+SUMIF(AO40,設定!B9,AN40:AO40)-SUMIF(AO37,設定!B9,AN37:AO37)-SUMIF(AO39,設定!B9,AN39:AO39)-SUMIF(AO56:AO125,設定!B9,AN56:AN125)</f>
        <v>0</v>
      </c>
      <c r="AO24" s="351"/>
      <c r="AP24" s="350">
        <f>AN24+SUMIF(AQ44:AQ53,設定!B9,AP44:AQ53)+SUMIF(AQ38,設定!B9,AP38:AQ38)+SUMIF(AQ40,設定!B9,AP40:AQ40)-SUMIF(AQ37,設定!B9,AP37:AQ37)-SUMIF(AQ39,設定!B9,AP39:AQ39)-SUMIF(AQ56:AQ125,設定!B9,AP56:AP125)</f>
        <v>0</v>
      </c>
      <c r="AQ24" s="351"/>
      <c r="AR24" s="350">
        <f>AP24+SUMIF(AS44:AS53,設定!B9,AR44:AS53)+SUMIF(AS38,設定!B9,AR38:AS38)+SUMIF(AS40,設定!B9,AR40:AS40)-SUMIF(AS37,設定!B9,AR37:AS37)-SUMIF(AS39,設定!B9,AR39:AS39)-SUMIF(AS56:AS125,設定!B9,AR56:AR125)</f>
        <v>0</v>
      </c>
      <c r="AS24" s="351"/>
      <c r="AT24" s="350">
        <f>AR24+SUMIF(AU44:AU53,設定!B9,AT44:AU53)+SUMIF(AU38,設定!B9,AT38:AU38)+SUMIF(AU40,設定!B9,AT40:AU40)-SUMIF(AU37,設定!B9,AT37:AU37)-SUMIF(AU39,設定!B9,AT39:AU39)-SUMIF(AU56:AU125,設定!B9,AT56:AT125)</f>
        <v>0</v>
      </c>
      <c r="AU24" s="351"/>
      <c r="AV24" s="350">
        <f>AT24+SUMIF(AW44:AW53,設定!B9,AV44:AW53)+SUMIF(AW38,設定!B9,AV38:AW38)+SUMIF(AW40,設定!B9,AV40:AW40)-SUMIF(AW37,設定!B9,AV37:AW37)-SUMIF(AW39,設定!B9,AV39:AW39)-SUMIF(AW56:AW125,設定!B9,AV56:AV125)</f>
        <v>0</v>
      </c>
      <c r="AW24" s="351"/>
      <c r="AX24" s="350">
        <f>AV24+SUMIF(AY44:AY53,設定!B9,AX44:AY53)+SUMIF(AY38,設定!B9,AX38:AY38)+SUMIF(AY40,設定!B9,AX40:AY40)-SUMIF(AY37,設定!B9,AX37:AY37)-SUMIF(AY39,設定!B9,AX39:AY39)-SUMIF(AY56:AY125,設定!B9,AX56:AX125)</f>
        <v>0</v>
      </c>
      <c r="AY24" s="351"/>
      <c r="AZ24" s="350">
        <f>AX24+SUMIF(BA44:BA53,設定!B9,AZ44:BA53)+SUMIF(BA38,設定!B9,AZ38:BA38)+SUMIF(BA40,設定!B9,AZ40:BA40)-SUMIF(BA37,設定!B9,AZ37:BA37)-SUMIF(BA39,設定!B9,AZ39:BA39)-SUMIF(BA56:BA125,設定!B9,AZ56:AZ125)</f>
        <v>0</v>
      </c>
      <c r="BA24" s="351"/>
      <c r="BB24" s="350">
        <f>AZ24+SUMIF(BC44:BC53,設定!B9,BB44:BC53)+SUMIF(BC38,設定!B9,BB38:BC38)+SUMIF(BC40,設定!B9,BB40:BC40)-SUMIF(BC37,設定!B9,BB37:BC37)-SUMIF(BC39,設定!B9,BB39:BC39)-SUMIF(BC56:BC125,設定!B9,BB56:BB125)</f>
        <v>0</v>
      </c>
      <c r="BC24" s="351"/>
      <c r="BD24" s="350">
        <f>BB24+SUMIF(BE44:BE53,設定!B9,BD44:BE53)+SUMIF(BE38,設定!B9,BD38:BE38)+SUMIF(BE40,設定!B9,BD40:BE40)-SUMIF(BE37,設定!B9,BD37:BE37)-SUMIF(BE39,設定!B9,BD39:BE39)-SUMIF(BE56:BE125,設定!B9,BD56:BE125)</f>
        <v>0</v>
      </c>
      <c r="BE24" s="351"/>
      <c r="BF24" s="350">
        <f>BD24+SUMIF(BG44:BG53,設定!B9,BF44:BG53)+SUMIF(BG38,設定!B9,BF38:BG38)+SUMIF(BG40,設定!B9,BF40:BG40)-SUMIF(BG37,設定!B9,BF37:BG37)-SUMIF(BG39,設定!B9,BF39:BG39)-SUMIF(BG56:BG125,設定!B9,BF56:BF125)</f>
        <v>0</v>
      </c>
      <c r="BG24" s="351"/>
      <c r="BH24" s="350">
        <f>BF24+SUMIF(BI44:BI53,設定!B9,BH44:BI53)+SUMIF(BI38,設定!B9,BH38:BI38)+SUMIF(BI40,設定!B9,BH40:BI40)-SUMIF(BI37,設定!B9,BH37:BI37)-SUMIF(BI39,設定!B9,BH39:BI39)-SUMIF(BI56:BI125,設定!B9,BH56:BH125)</f>
        <v>0</v>
      </c>
      <c r="BI24" s="351"/>
      <c r="BJ24" s="350">
        <f>BH24+SUMIF(BK44:BK53,設定!B9,BJ44:BK53)+SUMIF(BK38,設定!B9,BJ38:BK38)+SUMIF(BK40,設定!B9,BJ40:BK40)-SUMIF(BK37,設定!B9,BJ37:BK37)-SUMIF(BK39,設定!B9,BJ39:BK39)-SUMIF(BK56:BK125,設定!B9,BJ56:BJ125)</f>
        <v>0</v>
      </c>
      <c r="BK24" s="351"/>
    </row>
    <row r="25" spans="2:63" s="98" customFormat="1" ht="18.75" customHeight="1">
      <c r="B25" s="364"/>
      <c r="C25" s="140">
        <f>設定!B10</f>
        <v>0</v>
      </c>
      <c r="D25" s="354">
        <f>'3月'!BL25+SUMIF(E44:E53,設定!B10,D44:E53)+SUMIF(E38,設定!B10,D38:E38)+SUMIF(E40,設定!B10,D40:E40)-SUMIF(E37,設定!B10,D37:E37)-SUMIF(E39,設定!B10,D39:E39)-SUMIF(E56:E125,設定!B10,D56:D125)</f>
        <v>0</v>
      </c>
      <c r="E25" s="355"/>
      <c r="F25" s="354">
        <f>D25+SUMIF(G44:G53,設定!B10,F44:G53)+SUMIF(G38,設定!B10,F38:G38)+SUMIF(G40,設定!B10,F40:G40)-SUMIF(G37,設定!B10,F37:G37)-SUMIF(G39,設定!B10,F39:G39)-SUMIF(G56:G125,設定!B10,F56:F125)</f>
        <v>0</v>
      </c>
      <c r="G25" s="355"/>
      <c r="H25" s="354">
        <f>F25+SUMIF(I44:I53,設定!B10,H44:I53)+SUMIF(I38,設定!B10,H38:I38)+SUMIF(I40,設定!B10,H40:I40)-SUMIF(I37,設定!B10,H37:I37)-SUMIF(I39,設定!B10,H39:I39)-SUMIF(I56:I125,設定!B10,H56:H125)</f>
        <v>0</v>
      </c>
      <c r="I25" s="355"/>
      <c r="J25" s="354">
        <f>H25+SUMIF(K44:K53,設定!B10,J44:K53)+SUMIF(K38,設定!B10,J38:K38)+SUMIF(K40,設定!B10,J40:K40)-SUMIF(K37,設定!B10,J37:K37)-SUMIF(K39,設定!B10,J39:K39)-SUMIF(K56:K125,設定!B10,J56:J125)</f>
        <v>0</v>
      </c>
      <c r="K25" s="355"/>
      <c r="L25" s="354">
        <f>J25+SUMIF(M44:M53,設定!B10,L44:M53)+SUMIF(M38,設定!B10,L38:M38)+SUMIF(M40,設定!B10,L40:M40)-SUMIF(M37,設定!B10,L37:M37)-SUMIF(M39,設定!B10,L39:M39)-SUMIF(M56:M125,設定!B10,L56:L125)</f>
        <v>0</v>
      </c>
      <c r="M25" s="355"/>
      <c r="N25" s="354">
        <f>L25+SUMIF(O44:O53,設定!B10,N44:O53)+SUMIF(O38,設定!B10,N38:O38)+SUMIF(O40,設定!B10,N40:O40)-SUMIF(O37,設定!B10,N37:O37)-SUMIF(O39,設定!B10,N39:O39)-SUMIF(O56:O125,設定!B10,N56:N125)</f>
        <v>0</v>
      </c>
      <c r="O25" s="355"/>
      <c r="P25" s="354">
        <f>N25+SUMIF(Q44:Q53,設定!B10,P44:Q53)+SUMIF(Q38,設定!B10,P38:Q38)+SUMIF(Q40,設定!B10,P40:Q40)-SUMIF(Q37,設定!B10,P37:Q37)-SUMIF(Q39,設定!B10,P39:Q39)-SUMIF(Q56:Q125,設定!B10,P56:P125)</f>
        <v>0</v>
      </c>
      <c r="Q25" s="355"/>
      <c r="R25" s="354">
        <f>P25+SUMIF(S44:S53,設定!B10,R44:S53)+SUMIF(S38,設定!B10,R38:S38)+SUMIF(S40,設定!B10,R40:S40)-SUMIF(S37,設定!B10,R37:S37)-SUMIF(S39,設定!B10,R39:S39)-SUMIF(S56:S125,設定!B10,R56:R125)</f>
        <v>0</v>
      </c>
      <c r="S25" s="355"/>
      <c r="T25" s="354">
        <f>R25+SUMIF(U44:U53,設定!B10,T44:U53)+SUMIF(U38,設定!B10,T38:U38)+SUMIF(U40,設定!B10,T40:U40)-SUMIF(U37,設定!B10,T37:U37)-SUMIF(U39,設定!B10,T39:U39)-SUMIF(U56:U125,設定!B10,T56:T125)</f>
        <v>0</v>
      </c>
      <c r="U25" s="355"/>
      <c r="V25" s="354">
        <f>T25+SUMIF(W44:W53,設定!B10,V44:W53)+SUMIF(W38,設定!B10,V38:W38)+SUMIF(W40,設定!B10,V40:W40)-SUMIF(W37,設定!B10,V37:W37)-SUMIF(W39,設定!B10,V39:W39)-SUMIF(W56:W125,設定!B10,V56:V125)</f>
        <v>0</v>
      </c>
      <c r="W25" s="355"/>
      <c r="X25" s="354">
        <f>V25+SUMIF(Y44:Y53,設定!B10,X44:Y53)+SUMIF(Y38,設定!B10,X38:Y38)+SUMIF(Y40,設定!B10,X40:Y40)-SUMIF(Y37,設定!B10,X37:Y37)-SUMIF(Y39,設定!B10,X39:Y39)-SUMIF(Y56:Y125,設定!B10,X56:X125)</f>
        <v>0</v>
      </c>
      <c r="Y25" s="355"/>
      <c r="Z25" s="354">
        <f>X25+SUMIF(AA44:AA53,設定!B10,Z44:AA53)+SUMIF(AA38,設定!B10,Z38:AA38)+SUMIF(AA40,設定!B10,Z40:AA40)-SUMIF(AA37,設定!B10,Z37:AA37)-SUMIF(AA39,設定!B10,Z39:AA39)-SUMIF(AA56:AA125,設定!B10,Z56:Z125)</f>
        <v>0</v>
      </c>
      <c r="AA25" s="355"/>
      <c r="AB25" s="354">
        <f>Z25+SUMIF(AC44:AC53,設定!B10,AB44:AC53)+SUMIF(AC38,設定!B10,AB38:AC38)+SUMIF(AC40,設定!B10,AB40:AC40)-SUMIF(AC37,設定!B10,AB37:AC37)-SUMIF(AC39,設定!B10,AB39:AC39)-SUMIF(AC56:AC125,設定!B10,AB56:AB125)</f>
        <v>0</v>
      </c>
      <c r="AC25" s="355"/>
      <c r="AD25" s="354">
        <f>AB25+SUMIF(AE44:AE53,設定!B10,AD44:AE53)+SUMIF(AE38,設定!B10,AD38:AE38)+SUMIF(AE40,設定!B10,AD40:AE40)-SUMIF(AE37,設定!B10,AD37:AE37)-SUMIF(AE39,設定!B10,AD39:AE39)-SUMIF(AE56:AE125,設定!B10,AD56:AE125)</f>
        <v>0</v>
      </c>
      <c r="AE25" s="355"/>
      <c r="AF25" s="354">
        <f>AD25+SUMIF(AG44:AG53,設定!B10,AF44:AG53)+SUMIF(AG38,設定!B10,AF38:AG38)+SUMIF(AG40,設定!B10,AF40:AG40)-SUMIF(AG37,設定!B10,AF37:AG37)-SUMIF(AG39,設定!B10,AF39:AG39)-SUMIF(AG56:AG125,設定!B10,AF56:AF125)</f>
        <v>0</v>
      </c>
      <c r="AG25" s="355"/>
      <c r="AH25" s="354">
        <f>AF25+SUMIF(AI44:AI53,設定!B10,AH44:AI53)+SUMIF(AI38,設定!B10,AH38:AI38)+SUMIF(AI40,設定!B10,AH40:AI40)-SUMIF(AI37,設定!B10,AH37:AI37)-SUMIF(AI39,設定!B10,AH39:AI39)-SUMIF(AI56:AI125,設定!B10,AH56:AH125)</f>
        <v>0</v>
      </c>
      <c r="AI25" s="355"/>
      <c r="AJ25" s="354">
        <f>AH25+SUMIF(AK44:AK53,設定!B10,AJ44:AK53)+SUMIF(AK38,設定!B10,AJ38:AK38)+SUMIF(AK40,設定!B10,AJ40:AK40)-SUMIF(AK37,設定!B10,AJ37:AK37)-SUMIF(AK39,設定!B10,AJ39:AK39)-SUMIF(AK56:AK125,設定!B10,AJ56:AJ125)</f>
        <v>0</v>
      </c>
      <c r="AK25" s="355"/>
      <c r="AL25" s="354">
        <f>AJ25+SUMIF(AM44:AM53,設定!B10,AL44:AM53)+SUMIF(AM38,設定!B10,AL38:AM38)+SUMIF(AM40,設定!B10,AL40:AM40)-SUMIF(AM37,設定!B10,AL37:AM37)-SUMIF(AM39,設定!B10,AL39:AM39)-SUMIF(AM56:AM125,設定!B10,AL56:AL125)</f>
        <v>0</v>
      </c>
      <c r="AM25" s="355"/>
      <c r="AN25" s="354">
        <f>AL25+SUMIF(AO44:AO53,設定!B10,AN44:AO53)+SUMIF(AO38,設定!B10,AN38:AO38)+SUMIF(AO40,設定!B10,AN40:AO40)-SUMIF(AO37,設定!B10,AN37:AO37)-SUMIF(AO39,設定!B10,AN39:AO39)-SUMIF(AO56:AO125,設定!B10,AN56:AN125)</f>
        <v>0</v>
      </c>
      <c r="AO25" s="355"/>
      <c r="AP25" s="354">
        <f>AN25+SUMIF(AQ44:AQ53,設定!B10,AP44:AQ53)+SUMIF(AQ38,設定!B10,AP38:AQ38)+SUMIF(AQ40,設定!B10,AP40:AQ40)-SUMIF(AQ37,設定!B10,AP37:AQ37)-SUMIF(AQ39,設定!B10,AP39:AQ39)-SUMIF(AQ56:AQ125,設定!B10,AP56:AP125)</f>
        <v>0</v>
      </c>
      <c r="AQ25" s="355"/>
      <c r="AR25" s="354">
        <f>AP25+SUMIF(AS44:AS53,設定!B10,AR44:AS53)+SUMIF(AS38,設定!B10,AR38:AS38)+SUMIF(AS40,設定!B10,AR40:AS40)-SUMIF(AS37,設定!B10,AR37:AS37)-SUMIF(AS39,設定!B10,AR39:AS39)-SUMIF(AS56:AS125,設定!B10,AR56:AR125)</f>
        <v>0</v>
      </c>
      <c r="AS25" s="355"/>
      <c r="AT25" s="354">
        <f>AR25+SUMIF(AU44:AU53,設定!B10,AT44:AU53)+SUMIF(AU38,設定!B10,AT38:AU38)+SUMIF(AU40,設定!B10,AT40:AU40)-SUMIF(AU37,設定!B10,AT37:AU37)-SUMIF(AU39,設定!B10,AT39:AU39)-SUMIF(AU56:AU125,設定!B10,AT56:AT125)</f>
        <v>0</v>
      </c>
      <c r="AU25" s="355"/>
      <c r="AV25" s="354">
        <f>AT25+SUMIF(AW44:AW53,設定!B10,AV44:AW53)+SUMIF(AW38,設定!B10,AV38:AW38)+SUMIF(AW40,設定!B10,AV40:AW40)-SUMIF(AW37,設定!B10,AV37:AW37)-SUMIF(AW39,設定!B10,AV39:AW39)-SUMIF(AW56:AW125,設定!B10,AV56:AV125)</f>
        <v>0</v>
      </c>
      <c r="AW25" s="355"/>
      <c r="AX25" s="354">
        <f>AV25+SUMIF(AY44:AY53,設定!B10,AX44:AY53)+SUMIF(AY38,設定!B10,AX38:AY38)+SUMIF(AY40,設定!B10,AX40:AY40)-SUMIF(AY37,設定!B10,AX37:AY37)-SUMIF(AY39,設定!B10,AX39:AY39)-SUMIF(AY56:AY125,設定!B10,AX56:AX125)</f>
        <v>0</v>
      </c>
      <c r="AY25" s="355"/>
      <c r="AZ25" s="354">
        <f>AX25+SUMIF(BA44:BA53,設定!B10,AZ44:BA53)+SUMIF(BA38,設定!B10,AZ38:BA38)+SUMIF(BA40,設定!B10,AZ40:BA40)-SUMIF(BA37,設定!B10,AZ37:BA37)-SUMIF(BA39,設定!B10,AZ39:BA39)-SUMIF(BA56:BA125,設定!B10,AZ56:AZ125)</f>
        <v>0</v>
      </c>
      <c r="BA25" s="355"/>
      <c r="BB25" s="354">
        <f>AZ25+SUMIF(BC44:BC53,設定!B10,BB44:BC53)+SUMIF(BC38,設定!B10,BB38:BC38)+SUMIF(BC40,設定!B10,BB40:BC40)-SUMIF(BC37,設定!B10,BB37:BC37)-SUMIF(BC39,設定!B10,BB39:BC39)-SUMIF(BC56:BC125,設定!B10,BB56:BB125)</f>
        <v>0</v>
      </c>
      <c r="BC25" s="355"/>
      <c r="BD25" s="354">
        <f>BB25+SUMIF(BE44:BE53,設定!B10,BD44:BE53)+SUMIF(BE38,設定!B10,BD38:BE38)+SUMIF(BE40,設定!B10,BD40:BE40)-SUMIF(BE37,設定!B10,BD37:BE37)-SUMIF(BE39,設定!B10,BD39:BE39)-SUMIF(BE56:BE125,設定!B10,BD56:BE125)</f>
        <v>0</v>
      </c>
      <c r="BE25" s="355"/>
      <c r="BF25" s="354">
        <f>BD25+SUMIF(BG44:BG53,設定!B10,BF44:BG53)+SUMIF(BG38,設定!B10,BF38:BG38)+SUMIF(BG40,設定!B10,BF40:BG40)-SUMIF(BG37,設定!B10,BF37:BG37)-SUMIF(BG39,設定!B10,BF39:BG39)-SUMIF(BG56:BG125,設定!B10,BF56:BF125)</f>
        <v>0</v>
      </c>
      <c r="BG25" s="355"/>
      <c r="BH25" s="354">
        <f>BF25+SUMIF(BI44:BI53,設定!B10,BH44:BI53)+SUMIF(BI38,設定!B10,BH38:BI38)+SUMIF(BI40,設定!B10,BH40:BI40)-SUMIF(BI37,設定!B10,BH37:BI37)-SUMIF(BI39,設定!B10,BH39:BI39)-SUMIF(BI56:BI125,設定!B10,BH56:BH125)</f>
        <v>0</v>
      </c>
      <c r="BI25" s="355"/>
      <c r="BJ25" s="354">
        <f>BH25+SUMIF(BK44:BK53,設定!B10,BJ44:BK53)+SUMIF(BK38,設定!B10,BJ38:BK38)+SUMIF(BK40,設定!B10,BJ40:BK40)-SUMIF(BK37,設定!B10,BJ37:BK37)-SUMIF(BK39,設定!B10,BJ39:BK39)-SUMIF(BK56:BK125,設定!B10,BJ56:BJ125)</f>
        <v>0</v>
      </c>
      <c r="BK25" s="355"/>
    </row>
    <row r="26" spans="2:63" s="98" customFormat="1" ht="18.75" customHeight="1">
      <c r="B26" s="364"/>
      <c r="C26" s="210">
        <f>設定!B11</f>
        <v>0</v>
      </c>
      <c r="D26" s="350">
        <f>'3月'!BL26+SUMIF(E44:E53,設定!B11,D44:E53)+SUMIF(E38,設定!B11,D38:E38)+SUMIF(E40,設定!B11,D40:E40)-SUMIF(E37,設定!B11,D37:E37)-SUMIF(E39,設定!B11,D39:E39)-SUMIF(E56:E125,設定!B11,D56:D125)</f>
        <v>0</v>
      </c>
      <c r="E26" s="351"/>
      <c r="F26" s="350">
        <f>D26+SUMIF(G44:G53,設定!B11,F44:G53)+SUMIF(G38,設定!B11,F38:G38)+SUMIF(G40,設定!B11,F40:G40)-SUMIF(G37,設定!B11,F37:G37)-SUMIF(G39,設定!B11,F39:G39)-SUMIF(G56:G125,設定!B11,F56:F125)</f>
        <v>0</v>
      </c>
      <c r="G26" s="351"/>
      <c r="H26" s="350">
        <f>F26+SUMIF(I44:I53,設定!B11,H44:I53)+SUMIF(I38,設定!B11,H38:I38)+SUMIF(I40,設定!B11,H40:I40)-SUMIF(I37,設定!B11,H37:I37)-SUMIF(I39,設定!B11,H39:I39)-SUMIF(I56:I125,設定!B11,H56:H125)</f>
        <v>0</v>
      </c>
      <c r="I26" s="351"/>
      <c r="J26" s="350">
        <f>H26+SUMIF(K44:K53,設定!B11,J44:K53)+SUMIF(K38,設定!B11,J38:K38)+SUMIF(K40,設定!B11,J40:K40)-SUMIF(K37,設定!B11,J37:K37)-SUMIF(K39,設定!B11,J39:K39)-SUMIF(K56:K125,設定!B11,J56:J125)</f>
        <v>0</v>
      </c>
      <c r="K26" s="351"/>
      <c r="L26" s="350">
        <f>J26+SUMIF(M44:M53,設定!B11,L44:M53)+SUMIF(M38,設定!B11,L38:M38)+SUMIF(M40,設定!B11,L40:M40)-SUMIF(M37,設定!B11,L37:M37)-SUMIF(M39,設定!B11,L39:M39)-SUMIF(M56:M125,設定!B11,L56:L125)</f>
        <v>0</v>
      </c>
      <c r="M26" s="351"/>
      <c r="N26" s="350">
        <f>L26+SUMIF(O44:O53,設定!B11,N44:O53)+SUMIF(O38,設定!B11,N38:O38)+SUMIF(O40,設定!B11,N40:O40)-SUMIF(O37,設定!B11,N37:O37)-SUMIF(O39,設定!B11,N39:O39)-SUMIF(O56:O125,設定!B11,N56:N125)</f>
        <v>0</v>
      </c>
      <c r="O26" s="351"/>
      <c r="P26" s="350">
        <f>N26+SUMIF(Q44:Q53,設定!B11,P44:Q53)+SUMIF(Q38,設定!B11,P38:Q38)+SUMIF(Q40,設定!B11,P40:Q40)-SUMIF(Q37,設定!B11,P37:Q37)-SUMIF(Q39,設定!B11,P39:Q39)-SUMIF(Q56:Q125,設定!B11,P56:P125)</f>
        <v>0</v>
      </c>
      <c r="Q26" s="351"/>
      <c r="R26" s="350">
        <f>P26+SUMIF(S44:S53,設定!B11,R44:S53)+SUMIF(S38,設定!B11,R38:S38)+SUMIF(S40,設定!B11,R40:S40)-SUMIF(S37,設定!B11,R37:S37)-SUMIF(S39,設定!B11,R39:S39)-SUMIF(S56:S125,設定!B11,R56:R125)</f>
        <v>0</v>
      </c>
      <c r="S26" s="351"/>
      <c r="T26" s="350">
        <f>R26+SUMIF(U44:U53,設定!B11,T44:U53)+SUMIF(U38,設定!B11,T38:U38)+SUMIF(U40,設定!B11,T40:U40)-SUMIF(U37,設定!B11,T37:U37)-SUMIF(U39,設定!B11,T39:U39)-SUMIF(U56:U125,設定!B11,T56:T125)</f>
        <v>0</v>
      </c>
      <c r="U26" s="351"/>
      <c r="V26" s="350">
        <f>T26+SUMIF(W44:W53,設定!B11,V44:W53)+SUMIF(W38,設定!B11,V38:W38)+SUMIF(W40,設定!B11,V40:W40)-SUMIF(W37,設定!B11,V37:W37)-SUMIF(W39,設定!B11,V39:W39)-SUMIF(W56:W125,設定!B11,V56:V125)</f>
        <v>0</v>
      </c>
      <c r="W26" s="351"/>
      <c r="X26" s="350">
        <f>V26+SUMIF(Y44:Y53,設定!B11,X44:Y53)+SUMIF(Y38,設定!B11,X38:Y38)+SUMIF(Y40,設定!B11,X40:Y40)-SUMIF(Y37,設定!B11,X37:Y37)-SUMIF(Y39,設定!B11,X39:Y39)-SUMIF(Y56:Y125,設定!B11,X56:X125)</f>
        <v>0</v>
      </c>
      <c r="Y26" s="351"/>
      <c r="Z26" s="350">
        <f>X26+SUMIF(AA44:AA53,設定!B11,Z44:AA53)+SUMIF(AA38,設定!B11,Z38:AA38)+SUMIF(AA40,設定!B11,Z40:AA40)-SUMIF(AA37,設定!B11,Z37:AA37)-SUMIF(AA39,設定!B11,Z39:AA39)-SUMIF(AA56:AA125,設定!B11,Z56:Z125)</f>
        <v>0</v>
      </c>
      <c r="AA26" s="351"/>
      <c r="AB26" s="350">
        <f>Z26+SUMIF(AC44:AC53,設定!B11,AB44:AC53)+SUMIF(AC38,設定!B11,AB38:AC38)+SUMIF(AC40,設定!B11,AB40:AC40)-SUMIF(AC37,設定!B11,AB37:AC37)-SUMIF(AC39,設定!B11,AB39:AC39)-SUMIF(AC56:AC125,設定!B11,AB56:AB125)</f>
        <v>0</v>
      </c>
      <c r="AC26" s="351"/>
      <c r="AD26" s="350">
        <f>AB26+SUMIF(AE44:AE53,設定!B11,AD44:AE53)+SUMIF(AE38,設定!B11,AD38:AE38)+SUMIF(AE40,設定!B11,AD40:AE40)-SUMIF(AE37,設定!B11,AD37:AE37)-SUMIF(AE39,設定!B11,AD39:AE39)-SUMIF(AE56:AE125,設定!B11,AD56:AE125)</f>
        <v>0</v>
      </c>
      <c r="AE26" s="351"/>
      <c r="AF26" s="350">
        <f>AD26+SUMIF(AG44:AG53,設定!B11,AF44:AG53)+SUMIF(AG38,設定!B11,AF38:AG38)+SUMIF(AG40,設定!B11,AF40:AG40)-SUMIF(AG37,設定!B11,AF37:AG37)-SUMIF(AG39,設定!B11,AF39:AG39)-SUMIF(AG56:AG125,設定!B11,AF56:AF125)</f>
        <v>0</v>
      </c>
      <c r="AG26" s="351"/>
      <c r="AH26" s="350">
        <f>AF26+SUMIF(AI44:AI53,設定!B11,AH44:AI53)+SUMIF(AI38,設定!B11,AH38:AI38)+SUMIF(AI40,設定!B11,AH40:AI40)-SUMIF(AI37,設定!B11,AH37:AI37)-SUMIF(AI39,設定!B11,AH39:AI39)-SUMIF(AI56:AI125,設定!B11,AH56:AH125)</f>
        <v>0</v>
      </c>
      <c r="AI26" s="351"/>
      <c r="AJ26" s="350">
        <f>AH26+SUMIF(AK44:AK53,設定!B11,AJ44:AK53)+SUMIF(AK38,設定!B11,AJ38:AK38)+SUMIF(AK40,設定!B11,AJ40:AK40)-SUMIF(AK37,設定!B11,AJ37:AK37)-SUMIF(AK39,設定!B11,AJ39:AK39)-SUMIF(AK56:AK125,設定!B11,AJ56:AJ125)</f>
        <v>0</v>
      </c>
      <c r="AK26" s="351"/>
      <c r="AL26" s="350">
        <f>AJ26+SUMIF(AM44:AM53,設定!B11,AL44:AM53)+SUMIF(AM38,設定!B11,AL38:AM38)+SUMIF(AM40,設定!B11,AL40:AM40)-SUMIF(AM37,設定!B11,AL37:AM37)-SUMIF(AM39,設定!B11,AL39:AM39)-SUMIF(AM56:AM125,設定!B11,AL56:AL125)</f>
        <v>0</v>
      </c>
      <c r="AM26" s="351"/>
      <c r="AN26" s="350">
        <f>AL26+SUMIF(AO44:AO53,設定!B11,AN44:AO53)+SUMIF(AO38,設定!B11,AN38:AO38)+SUMIF(AO40,設定!B11,AN40:AO40)-SUMIF(AO37,設定!B11,AN37:AO37)-SUMIF(AO39,設定!B11,AN39:AO39)-SUMIF(AO56:AO125,設定!B11,AN56:AN125)</f>
        <v>0</v>
      </c>
      <c r="AO26" s="351"/>
      <c r="AP26" s="350">
        <f>AN26+SUMIF(AQ44:AQ53,設定!B11,AP44:AQ53)+SUMIF(AQ38,設定!B11,AP38:AQ38)+SUMIF(AQ40,設定!B11,AP40:AQ40)-SUMIF(AQ37,設定!B11,AP37:AQ37)-SUMIF(AQ39,設定!B11,AP39:AQ39)-SUMIF(AQ56:AQ125,設定!B11,AP56:AP125)</f>
        <v>0</v>
      </c>
      <c r="AQ26" s="351"/>
      <c r="AR26" s="350">
        <f>AP26+SUMIF(AS44:AS53,設定!B11,AR44:AS53)+SUMIF(AS38,設定!B11,AR38:AS38)+SUMIF(AS40,設定!B11,AR40:AS40)-SUMIF(AS37,設定!B11,AR37:AS37)-SUMIF(AS39,設定!B11,AR39:AS39)-SUMIF(AS56:AS125,設定!B11,AR56:AR125)</f>
        <v>0</v>
      </c>
      <c r="AS26" s="351"/>
      <c r="AT26" s="350">
        <f>AR26+SUMIF(AU44:AU53,設定!B11,AT44:AU53)+SUMIF(AU38,設定!B11,AT38:AU38)+SUMIF(AU40,設定!B11,AT40:AU40)-SUMIF(AU37,設定!B11,AT37:AU37)-SUMIF(AU39,設定!B11,AT39:AU39)-SUMIF(AU56:AU125,設定!B11,AT56:AT125)</f>
        <v>0</v>
      </c>
      <c r="AU26" s="351"/>
      <c r="AV26" s="350">
        <f>AT26+SUMIF(AW44:AW53,設定!B11,AV44:AW53)+SUMIF(AW38,設定!B11,AV38:AW38)+SUMIF(AW40,設定!B11,AV40:AW40)-SUMIF(AW37,設定!B11,AV37:AW37)-SUMIF(AW39,設定!B11,AV39:AW39)-SUMIF(AW56:AW125,設定!B11,AV56:AV125)</f>
        <v>0</v>
      </c>
      <c r="AW26" s="351"/>
      <c r="AX26" s="350">
        <f>AV26+SUMIF(AY44:AY53,設定!B11,AX44:AY53)+SUMIF(AY38,設定!B11,AX38:AY38)+SUMIF(AY40,設定!B11,AX40:AY40)-SUMIF(AY37,設定!B11,AX37:AY37)-SUMIF(AY39,設定!B11,AX39:AY39)-SUMIF(AY56:AY125,設定!B11,AX56:AX125)</f>
        <v>0</v>
      </c>
      <c r="AY26" s="351"/>
      <c r="AZ26" s="350">
        <f>AX26+SUMIF(BA44:BA53,設定!B11,AZ44:BA53)+SUMIF(BA38,設定!B11,AZ38:BA38)+SUMIF(BA40,設定!B11,AZ40:BA40)-SUMIF(BA37,設定!B11,AZ37:BA37)-SUMIF(BA39,設定!B11,AZ39:BA39)-SUMIF(BA56:BA125,設定!B11,AZ56:AZ125)</f>
        <v>0</v>
      </c>
      <c r="BA26" s="351"/>
      <c r="BB26" s="350">
        <f>AZ26+SUMIF(BC44:BC53,設定!B11,BB44:BC53)+SUMIF(BC38,設定!B11,BB38:BC38)+SUMIF(BC40,設定!B11,BB40:BC40)-SUMIF(BC37,設定!B11,BB37:BC37)-SUMIF(BC39,設定!B11,BB39:BC39)-SUMIF(BC56:BC125,設定!B11,BB56:BB125)</f>
        <v>0</v>
      </c>
      <c r="BC26" s="351"/>
      <c r="BD26" s="350">
        <f>BB26+SUMIF(BE44:BE53,設定!B11,BD44:BE53)+SUMIF(BE38,設定!B11,BD38:BE38)+SUMIF(BE40,設定!B11,BD40:BE40)-SUMIF(BE37,設定!B11,BD37:BE37)-SUMIF(BE39,設定!B11,BD39:BE39)-SUMIF(BE56:BE125,設定!B11,BD56:BE125)</f>
        <v>0</v>
      </c>
      <c r="BE26" s="351"/>
      <c r="BF26" s="350">
        <f>BD26+SUMIF(BG44:BG53,設定!B11,BF44:BG53)+SUMIF(BG38,設定!B11,BF38:BG38)+SUMIF(BG40,設定!B11,BF40:BG40)-SUMIF(BG37,設定!B11,BF37:BG37)-SUMIF(BG39,設定!B11,BF39:BG39)-SUMIF(BG56:BG125,設定!B11,BF56:BF125)</f>
        <v>0</v>
      </c>
      <c r="BG26" s="351"/>
      <c r="BH26" s="350">
        <f>BF26+SUMIF(BI44:BI53,設定!B11,BH44:BI53)+SUMIF(BI38,設定!B11,BH38:BI38)+SUMIF(BI40,設定!B11,BH40:BI40)-SUMIF(BI37,設定!B11,BH37:BI37)-SUMIF(BI39,設定!B11,BH39:BI39)-SUMIF(BI56:BI125,設定!B11,BH56:BH125)</f>
        <v>0</v>
      </c>
      <c r="BI26" s="351"/>
      <c r="BJ26" s="350">
        <f>BH26+SUMIF(BK44:BK53,設定!B11,BJ44:BK53)+SUMIF(BK38,設定!B11,BJ38:BK38)+SUMIF(BK40,設定!B11,BJ40:BK40)-SUMIF(BK37,設定!B11,BJ37:BK37)-SUMIF(BK39,設定!B11,BJ39:BK39)-SUMIF(BK56:BK125,設定!B11,BJ56:BJ125)</f>
        <v>0</v>
      </c>
      <c r="BK26" s="351"/>
    </row>
    <row r="27" spans="2:63" s="98" customFormat="1" ht="18.75" customHeight="1">
      <c r="B27" s="364"/>
      <c r="C27" s="140">
        <f>設定!B12</f>
        <v>0</v>
      </c>
      <c r="D27" s="354">
        <f>'3月'!BL27+SUMIF(E44:E53,設定!B12,D44:E53)+SUMIF(E38,設定!B12,D38:E38)+SUMIF(E40,設定!B12,D40:E40)-SUMIF(E37,設定!B12,D37:E37)-SUMIF(E39,設定!B12,D39:E39)-SUMIF(E56:E125,設定!B12,D56:D125)</f>
        <v>0</v>
      </c>
      <c r="E27" s="355"/>
      <c r="F27" s="354">
        <f>D27+SUMIF(G44:G53,設定!B12,F44:G53)+SUMIF(G38,設定!B12,F38:G38)+SUMIF(G40,設定!B12,F40:G40)-SUMIF(G37,設定!B12,F37:G37)-SUMIF(G39,設定!B12,F39:G39)-SUMIF(G56:G125,設定!B12,F56:F125)</f>
        <v>0</v>
      </c>
      <c r="G27" s="355"/>
      <c r="H27" s="354">
        <f>F27+SUMIF(I44:I53,設定!B12,H44:I53)+SUMIF(I38,設定!B12,H38:I38)+SUMIF(I40,設定!B12,H40:I40)-SUMIF(I37,設定!B12,H37:I37)-SUMIF(I39,設定!B12,H39:I39)-SUMIF(I56:I125,設定!B12,H56:H125)</f>
        <v>0</v>
      </c>
      <c r="I27" s="355"/>
      <c r="J27" s="354">
        <f>H27+SUMIF(K44:K53,設定!B12,J44:K53)+SUMIF(K38,設定!B12,J38:K38)+SUMIF(K40,設定!B12,J40:K40)-SUMIF(K37,設定!B12,J37:K37)-SUMIF(K39,設定!B12,J39:K39)-SUMIF(K56:K125,設定!B12,J56:J125)</f>
        <v>0</v>
      </c>
      <c r="K27" s="355"/>
      <c r="L27" s="354">
        <f>J27+SUMIF(M44:M53,設定!B12,L44:M53)+SUMIF(M38,設定!B12,L38:M38)+SUMIF(M40,設定!B12,L40:M40)-SUMIF(M37,設定!B12,L37:M37)-SUMIF(M39,設定!B12,L39:M39)-SUMIF(M56:M125,設定!B12,L56:L125)</f>
        <v>0</v>
      </c>
      <c r="M27" s="355"/>
      <c r="N27" s="354">
        <f>L27+SUMIF(O44:O53,設定!B12,N44:O53)+SUMIF(O38,設定!B12,N38:O38)+SUMIF(O40,設定!B12,N40:O40)-SUMIF(O37,設定!B12,N37:O37)-SUMIF(O39,設定!B12,N39:O39)-SUMIF(O56:O125,設定!B12,N56:N125)</f>
        <v>0</v>
      </c>
      <c r="O27" s="355"/>
      <c r="P27" s="354">
        <f>N27+SUMIF(Q44:Q53,設定!B12,P44:Q53)+SUMIF(Q38,設定!B12,P38:Q38)+SUMIF(Q40,設定!B12,P40:Q40)-SUMIF(Q37,設定!B12,P37:Q37)-SUMIF(Q39,設定!B12,P39:Q39)-SUMIF(Q56:Q125,設定!B12,P56:P125)</f>
        <v>0</v>
      </c>
      <c r="Q27" s="355"/>
      <c r="R27" s="354">
        <f>P27+SUMIF(S44:S53,設定!B12,R44:S53)+SUMIF(S38,設定!B12,R38:S38)+SUMIF(S40,設定!B12,R40:S40)-SUMIF(S37,設定!B12,R37:S37)-SUMIF(S39,設定!B12,R39:S39)-SUMIF(S56:S125,設定!B12,R56:R125)</f>
        <v>0</v>
      </c>
      <c r="S27" s="355"/>
      <c r="T27" s="354">
        <f>R27+SUMIF(U44:U53,設定!B12,T44:U53)+SUMIF(U38,設定!B12,T38:U38)+SUMIF(U40,設定!B12,T40:U40)-SUMIF(U37,設定!B12,T37:U37)-SUMIF(U39,設定!B12,T39:U39)-SUMIF(U56:U125,設定!B12,T56:T125)</f>
        <v>0</v>
      </c>
      <c r="U27" s="355"/>
      <c r="V27" s="354">
        <f>T27+SUMIF(W44:W53,設定!B12,V44:W53)+SUMIF(W38,設定!B12,V38:W38)+SUMIF(W40,設定!B12,V40:W40)-SUMIF(W37,設定!B12,V37:W37)-SUMIF(W39,設定!B12,V39:W39)-SUMIF(W56:W125,設定!B12,V56:V125)</f>
        <v>0</v>
      </c>
      <c r="W27" s="355"/>
      <c r="X27" s="354">
        <f>V27+SUMIF(Y44:Y53,設定!B12,X44:Y53)+SUMIF(Y38,設定!B12,X38:Y38)+SUMIF(Y40,設定!B12,X40:Y40)-SUMIF(Y37,設定!B12,X37:Y37)-SUMIF(Y39,設定!B12,X39:Y39)-SUMIF(Y56:Y125,設定!B12,X56:X125)</f>
        <v>0</v>
      </c>
      <c r="Y27" s="355"/>
      <c r="Z27" s="354">
        <f>X27+SUMIF(AA44:AA53,設定!B12,Z44:AA53)+SUMIF(AA38,設定!B12,Z38:AA38)+SUMIF(AA40,設定!B12,Z40:AA40)-SUMIF(AA37,設定!B12,Z37:AA37)-SUMIF(AA39,設定!B12,Z39:AA39)-SUMIF(AA56:AA125,設定!B12,Z56:Z125)</f>
        <v>0</v>
      </c>
      <c r="AA27" s="355"/>
      <c r="AB27" s="354">
        <f>Z27+SUMIF(AC44:AC53,設定!B12,AB44:AC53)+SUMIF(AC38,設定!B12,AB38:AC38)+SUMIF(AC40,設定!B12,AB40:AC40)-SUMIF(AC37,設定!B12,AB37:AC37)-SUMIF(AC39,設定!B12,AB39:AC39)-SUMIF(AC56:AC125,設定!B12,AB56:AB125)</f>
        <v>0</v>
      </c>
      <c r="AC27" s="355"/>
      <c r="AD27" s="354">
        <f>AB27+SUMIF(AE44:AE53,設定!B12,AD44:AE53)+SUMIF(AE38,設定!B12,AD38:AE38)+SUMIF(AE40,設定!B12,AD40:AE40)-SUMIF(AE37,設定!B12,AD37:AE37)-SUMIF(AE39,設定!B12,AD39:AE39)-SUMIF(AE56:AE125,設定!B12,AD56:AE125)</f>
        <v>0</v>
      </c>
      <c r="AE27" s="355"/>
      <c r="AF27" s="354">
        <f>AD27+SUMIF(AG44:AG53,設定!B12,AF44:AG53)+SUMIF(AG38,設定!B12,AF38:AG38)+SUMIF(AG40,設定!B12,AF40:AG40)-SUMIF(AG37,設定!B12,AF37:AG37)-SUMIF(AG39,設定!B12,AF39:AG39)-SUMIF(AG56:AG125,設定!B12,AF56:AF125)</f>
        <v>0</v>
      </c>
      <c r="AG27" s="355"/>
      <c r="AH27" s="354">
        <f>AF27+SUMIF(AI44:AI53,設定!B12,AH44:AI53)+SUMIF(AI38,設定!B12,AH38:AI38)+SUMIF(AI40,設定!B12,AH40:AI40)-SUMIF(AI37,設定!B12,AH37:AI37)-SUMIF(AI39,設定!B12,AH39:AI39)-SUMIF(AI56:AI125,設定!B12,AH56:AH125)</f>
        <v>0</v>
      </c>
      <c r="AI27" s="355"/>
      <c r="AJ27" s="354">
        <f>AH27+SUMIF(AK44:AK53,設定!B12,AJ44:AK53)+SUMIF(AK38,設定!B12,AJ38:AK38)+SUMIF(AK40,設定!B12,AJ40:AK40)-SUMIF(AK37,設定!B12,AJ37:AK37)-SUMIF(AK39,設定!B12,AJ39:AK39)-SUMIF(AK56:AK125,設定!B12,AJ56:AJ125)</f>
        <v>0</v>
      </c>
      <c r="AK27" s="355"/>
      <c r="AL27" s="354">
        <f>AJ27+SUMIF(AM44:AM53,設定!B12,AL44:AM53)+SUMIF(AM38,設定!B12,AL38:AM38)+SUMIF(AM40,設定!B12,AL40:AM40)-SUMIF(AM37,設定!B12,AL37:AM37)-SUMIF(AM39,設定!B12,AL39:AM39)-SUMIF(AM56:AM125,設定!B12,AL56:AL125)</f>
        <v>0</v>
      </c>
      <c r="AM27" s="355"/>
      <c r="AN27" s="354">
        <f>AL27+SUMIF(AO44:AO53,設定!B12,AN44:AO53)+SUMIF(AO38,設定!B12,AN38:AO38)+SUMIF(AO40,設定!B12,AN40:AO40)-SUMIF(AO37,設定!B12,AN37:AO37)-SUMIF(AO39,設定!B12,AN39:AO39)-SUMIF(AO56:AO125,設定!B12,AN56:AN125)</f>
        <v>0</v>
      </c>
      <c r="AO27" s="355"/>
      <c r="AP27" s="354">
        <f>AN27+SUMIF(AQ44:AQ53,設定!B12,AP44:AQ53)+SUMIF(AQ38,設定!B12,AP38:AQ38)+SUMIF(AQ40,設定!B12,AP40:AQ40)-SUMIF(AQ37,設定!B12,AP37:AQ37)-SUMIF(AQ39,設定!B12,AP39:AQ39)-SUMIF(AQ56:AQ125,設定!B12,AP56:AP125)</f>
        <v>0</v>
      </c>
      <c r="AQ27" s="355"/>
      <c r="AR27" s="354">
        <f>AP27+SUMIF(AS44:AS53,設定!B12,AR44:AS53)+SUMIF(AS38,設定!B12,AR38:AS38)+SUMIF(AS40,設定!B12,AR40:AS40)-SUMIF(AS37,設定!B12,AR37:AS37)-SUMIF(AS39,設定!B12,AR39:AS39)-SUMIF(AS56:AS125,設定!B12,AR56:AR125)</f>
        <v>0</v>
      </c>
      <c r="AS27" s="355"/>
      <c r="AT27" s="354">
        <f>AR27+SUMIF(AU44:AU53,設定!B12,AT44:AU53)+SUMIF(AU38,設定!B12,AT38:AU38)+SUMIF(AU40,設定!B12,AT40:AU40)-SUMIF(AU37,設定!B12,AT37:AU37)-SUMIF(AU39,設定!B12,AT39:AU39)-SUMIF(AU56:AU125,設定!B12,AT56:AT125)</f>
        <v>0</v>
      </c>
      <c r="AU27" s="355"/>
      <c r="AV27" s="354">
        <f>AT27+SUMIF(AW44:AW53,設定!B12,AV44:AW53)+SUMIF(AW38,設定!B12,AV38:AW38)+SUMIF(AW40,設定!B12,AV40:AW40)-SUMIF(AW37,設定!B12,AV37:AW37)-SUMIF(AW39,設定!B12,AV39:AW39)-SUMIF(AW56:AW125,設定!B12,AV56:AV125)</f>
        <v>0</v>
      </c>
      <c r="AW27" s="355"/>
      <c r="AX27" s="354">
        <f>AV27+SUMIF(AY44:AY53,設定!B12,AX44:AY53)+SUMIF(AY38,設定!B12,AX38:AY38)+SUMIF(AY40,設定!B12,AX40:AY40)-SUMIF(AY37,設定!B12,AX37:AY37)-SUMIF(AY39,設定!B12,AX39:AY39)-SUMIF(AY56:AY125,設定!B12,AX56:AX125)</f>
        <v>0</v>
      </c>
      <c r="AY27" s="355"/>
      <c r="AZ27" s="354">
        <f>AX27+SUMIF(BA44:BA53,設定!B12,AZ44:BA53)+SUMIF(BA38,設定!B12,AZ38:BA38)+SUMIF(BA40,設定!B12,AZ40:BA40)-SUMIF(BA37,設定!B12,AZ37:BA37)-SUMIF(BA39,設定!B12,AZ39:BA39)-SUMIF(BA56:BA125,設定!B12,AZ56:AZ125)</f>
        <v>0</v>
      </c>
      <c r="BA27" s="355"/>
      <c r="BB27" s="354">
        <f>AZ27+SUMIF(BC44:BC53,設定!B12,BB44:BC53)+SUMIF(BC38,設定!B12,BB38:BC38)+SUMIF(BC40,設定!B12,BB40:BC40)-SUMIF(BC37,設定!B12,BB37:BC37)-SUMIF(BC39,設定!B12,BB39:BC39)-SUMIF(BC56:BC125,設定!B12,BB56:BB125)</f>
        <v>0</v>
      </c>
      <c r="BC27" s="355"/>
      <c r="BD27" s="354">
        <f>BB27+SUMIF(BE44:BE53,設定!B12,BD44:BE53)+SUMIF(BE38,設定!B12,BD38:BE38)+SUMIF(BE40,設定!B12,BD40:BE40)-SUMIF(BE37,設定!B12,BD37:BE37)-SUMIF(BE39,設定!B12,BD39:BE39)-SUMIF(BE56:BE125,設定!B12,BD56:BE125)</f>
        <v>0</v>
      </c>
      <c r="BE27" s="355"/>
      <c r="BF27" s="354">
        <f>BD27+SUMIF(BG44:BG53,設定!B12,BF44:BG53)+SUMIF(BG38,設定!B12,BF38:BG38)+SUMIF(BG40,設定!B12,BF40:BG40)-SUMIF(BG37,設定!B12,BF37:BG37)-SUMIF(BG39,設定!B12,BF39:BG39)-SUMIF(BG56:BG125,設定!B12,BF56:BF125)</f>
        <v>0</v>
      </c>
      <c r="BG27" s="355"/>
      <c r="BH27" s="354">
        <f>BF27+SUMIF(BI44:BI53,設定!B12,BH44:BI53)+SUMIF(BI38,設定!B12,BH38:BI38)+SUMIF(BI40,設定!B12,BH40:BI40)-SUMIF(BI37,設定!B12,BH37:BI37)-SUMIF(BI39,設定!B12,BH39:BI39)-SUMIF(BI56:BI125,設定!B12,BH56:BH125)</f>
        <v>0</v>
      </c>
      <c r="BI27" s="355"/>
      <c r="BJ27" s="354">
        <f>BH27+SUMIF(BK44:BK53,設定!B12,BJ44:BK53)+SUMIF(BK38,設定!B12,BJ38:BK38)+SUMIF(BK40,設定!B12,BJ40:BK40)-SUMIF(BK37,設定!B12,BJ37:BK37)-SUMIF(BK39,設定!B12,BJ39:BK39)-SUMIF(BK56:BK125,設定!B12,BJ56:BJ125)</f>
        <v>0</v>
      </c>
      <c r="BK27" s="355"/>
    </row>
    <row r="28" spans="2:63" s="98" customFormat="1" ht="18.75" customHeight="1">
      <c r="B28" s="364"/>
      <c r="C28" s="210">
        <f>設定!B13</f>
        <v>0</v>
      </c>
      <c r="D28" s="350">
        <f>'3月'!BL28+SUMIF(E44:E53,設定!B13,D44:E53)+SUMIF(E38,設定!B13,D38:E38)+SUMIF(E40,設定!B13,D40:E40)-SUMIF(E37,設定!B13,D37:E37)-SUMIF(E39,設定!B13,D39:E39)-SUMIF(E56:E125,設定!B13,D56:D125)</f>
        <v>0</v>
      </c>
      <c r="E28" s="351"/>
      <c r="F28" s="350">
        <f>D28+SUMIF(G44:G53,設定!B13,F44:G53)+SUMIF(G38,設定!B13,F38:G38)+SUMIF(G40,設定!B13,F40:G40)-SUMIF(G37,設定!B13,F37:G37)-SUMIF(G39,設定!B13,F39:G39)-SUMIF(G56:G125,設定!B13,F56:F125)</f>
        <v>0</v>
      </c>
      <c r="G28" s="351"/>
      <c r="H28" s="350">
        <f>F28+SUMIF(I44:I53,設定!B13,H44:I53)+SUMIF(I38,設定!B13,H38:I38)+SUMIF(I40,設定!B13,H40:I40)-SUMIF(I37,設定!B13,H37:I37)-SUMIF(I39,設定!B13,H39:I39)-SUMIF(I56:I125,設定!B13,H56:H125)</f>
        <v>0</v>
      </c>
      <c r="I28" s="351"/>
      <c r="J28" s="350">
        <f>H28+SUMIF(K44:K53,設定!B13,J44:K53)+SUMIF(K38,設定!B13,J38:K38)+SUMIF(K40,設定!B13,J40:K40)-SUMIF(K37,設定!B13,J37:K37)-SUMIF(K39,設定!B13,J39:K39)-SUMIF(K56:K125,設定!B13,J56:J125)</f>
        <v>0</v>
      </c>
      <c r="K28" s="351"/>
      <c r="L28" s="350">
        <f>J28+SUMIF(M44:M53,設定!B13,L44:M53)+SUMIF(M38,設定!B13,L38:M38)+SUMIF(M40,設定!B13,L40:M40)-SUMIF(M37,設定!B13,L37:M37)-SUMIF(M39,設定!B13,L39:M39)-SUMIF(M56:M125,設定!B13,L56:L125)</f>
        <v>0</v>
      </c>
      <c r="M28" s="351"/>
      <c r="N28" s="350">
        <f>L28+SUMIF(O44:O53,設定!B13,N44:O53)+SUMIF(O38,設定!B13,N38:O38)+SUMIF(O40,設定!B13,N40:O40)-SUMIF(O37,設定!B13,N37:O37)-SUMIF(O39,設定!B13,N39:O39)-SUMIF(O56:O125,設定!B13,N56:N125)</f>
        <v>0</v>
      </c>
      <c r="O28" s="351"/>
      <c r="P28" s="350">
        <f>N28+SUMIF(Q44:Q53,設定!B13,P44:Q53)+SUMIF(Q38,設定!B13,P38:Q38)+SUMIF(Q40,設定!B13,P40:Q40)-SUMIF(Q37,設定!B13,P37:Q37)-SUMIF(Q39,設定!B13,P39:Q39)-SUMIF(Q56:Q125,設定!B13,P56:P125)</f>
        <v>0</v>
      </c>
      <c r="Q28" s="351"/>
      <c r="R28" s="350">
        <f>P28+SUMIF(S44:S53,設定!B13,R44:S53)+SUMIF(S38,設定!B13,R38:S38)+SUMIF(S40,設定!B13,R40:S40)-SUMIF(S37,設定!B13,R37:S37)-SUMIF(S39,設定!B13,R39:S39)-SUMIF(S56:S125,設定!B13,R56:R125)</f>
        <v>0</v>
      </c>
      <c r="S28" s="351"/>
      <c r="T28" s="350">
        <f>R28+SUMIF(U44:U53,設定!B13,T44:U53)+SUMIF(U38,設定!B13,T38:U38)+SUMIF(U40,設定!B13,T40:U40)-SUMIF(U37,設定!B13,T37:U37)-SUMIF(U39,設定!B13,T39:U39)-SUMIF(U56:U125,設定!B13,T56:T125)</f>
        <v>0</v>
      </c>
      <c r="U28" s="351"/>
      <c r="V28" s="350">
        <f>T28+SUMIF(W44:W53,設定!B13,V44:W53)+SUMIF(W38,設定!B13,V38:W38)+SUMIF(W40,設定!B13,V40:W40)-SUMIF(W37,設定!B13,V37:W37)-SUMIF(W39,設定!B13,V39:W39)-SUMIF(W56:W125,設定!B13,V56:V125)</f>
        <v>0</v>
      </c>
      <c r="W28" s="351"/>
      <c r="X28" s="350">
        <f>V28+SUMIF(Y44:Y53,設定!B13,X44:Y53)+SUMIF(Y38,設定!B13,X38:Y38)+SUMIF(Y40,設定!B13,X40:Y40)-SUMIF(Y37,設定!B13,X37:Y37)-SUMIF(Y39,設定!B13,X39:Y39)-SUMIF(Y56:Y125,設定!B13,X56:X125)</f>
        <v>0</v>
      </c>
      <c r="Y28" s="351"/>
      <c r="Z28" s="350">
        <f>X28+SUMIF(AA44:AA53,設定!B13,Z44:AA53)+SUMIF(AA38,設定!B13,Z38:AA38)+SUMIF(AA40,設定!B13,Z40:AA40)-SUMIF(AA37,設定!B13,Z37:AA37)-SUMIF(AA39,設定!B13,Z39:AA39)-SUMIF(AA56:AA125,設定!B13,Z56:Z125)</f>
        <v>0</v>
      </c>
      <c r="AA28" s="351"/>
      <c r="AB28" s="350">
        <f>Z28+SUMIF(AC44:AC53,設定!B13,AB44:AC53)+SUMIF(AC38,設定!B13,AB38:AC38)+SUMIF(AC40,設定!B13,AB40:AC40)-SUMIF(AC37,設定!B13,AB37:AC37)-SUMIF(AC39,設定!B13,AB39:AC39)-SUMIF(AC56:AC125,設定!B13,AB56:AB125)</f>
        <v>0</v>
      </c>
      <c r="AC28" s="351"/>
      <c r="AD28" s="350">
        <f>AB28+SUMIF(AE44:AE53,設定!B13,AD44:AE53)+SUMIF(AE38,設定!B13,AD38:AE38)+SUMIF(AE40,設定!B13,AD40:AE40)-SUMIF(AE37,設定!B13,AD37:AE37)-SUMIF(AE39,設定!B13,AD39:AE39)-SUMIF(AE56:AE125,設定!B13,AD56:AE125)</f>
        <v>0</v>
      </c>
      <c r="AE28" s="351"/>
      <c r="AF28" s="350">
        <f>AD28+SUMIF(AG44:AG53,設定!B13,AF44:AG53)+SUMIF(AG38,設定!B13,AF38:AG38)+SUMIF(AG40,設定!B13,AF40:AG40)-SUMIF(AG37,設定!B13,AF37:AG37)-SUMIF(AG39,設定!B13,AF39:AG39)-SUMIF(AG56:AG125,設定!B13,AF56:AF125)</f>
        <v>0</v>
      </c>
      <c r="AG28" s="351"/>
      <c r="AH28" s="350">
        <f>AF28+SUMIF(AI44:AI53,設定!B13,AH44:AI53)+SUMIF(AI38,設定!B13,AH38:AI38)+SUMIF(AI40,設定!B13,AH40:AI40)-SUMIF(AI37,設定!B13,AH37:AI37)-SUMIF(AI39,設定!B13,AH39:AI39)-SUMIF(AI56:AI125,設定!B13,AH56:AH125)</f>
        <v>0</v>
      </c>
      <c r="AI28" s="351"/>
      <c r="AJ28" s="350">
        <f>AH28+SUMIF(AK44:AK53,設定!B13,AJ44:AK53)+SUMIF(AK38,設定!B13,AJ38:AK38)+SUMIF(AK40,設定!B13,AJ40:AK40)-SUMIF(AK37,設定!B13,AJ37:AK37)-SUMIF(AK39,設定!B13,AJ39:AK39)-SUMIF(AK56:AK125,設定!B13,AJ56:AJ125)</f>
        <v>0</v>
      </c>
      <c r="AK28" s="351"/>
      <c r="AL28" s="350">
        <f>AJ28+SUMIF(AM44:AM53,設定!B13,AL44:AM53)+SUMIF(AM38,設定!B13,AL38:AM38)+SUMIF(AM40,設定!B13,AL40:AM40)-SUMIF(AM37,設定!B13,AL37:AM37)-SUMIF(AM39,設定!B13,AL39:AM39)-SUMIF(AM56:AM125,設定!B13,AL56:AL125)</f>
        <v>0</v>
      </c>
      <c r="AM28" s="351"/>
      <c r="AN28" s="350">
        <f>AL28+SUMIF(AO44:AO53,設定!B13,AN44:AO53)+SUMIF(AO38,設定!B13,AN38:AO38)+SUMIF(AO40,設定!B13,AN40:AO40)-SUMIF(AO37,設定!B13,AN37:AO37)-SUMIF(AO39,設定!B13,AN39:AO39)-SUMIF(AO56:AO125,設定!B13,AN56:AN125)</f>
        <v>0</v>
      </c>
      <c r="AO28" s="351"/>
      <c r="AP28" s="350">
        <f>AN28+SUMIF(AQ44:AQ53,設定!B13,AP44:AQ53)+SUMIF(AQ38,設定!B13,AP38:AQ38)+SUMIF(AQ40,設定!B13,AP40:AQ40)-SUMIF(AQ37,設定!B13,AP37:AQ37)-SUMIF(AQ39,設定!B13,AP39:AQ39)-SUMIF(AQ56:AQ125,設定!B13,AP56:AP125)</f>
        <v>0</v>
      </c>
      <c r="AQ28" s="351"/>
      <c r="AR28" s="350">
        <f>AP28+SUMIF(AS44:AS53,設定!B13,AR44:AS53)+SUMIF(AS38,設定!B13,AR38:AS38)+SUMIF(AS40,設定!B13,AR40:AS40)-SUMIF(AS37,設定!B13,AR37:AS37)-SUMIF(AS39,設定!B13,AR39:AS39)-SUMIF(AS56:AS125,設定!B13,AR56:AR125)</f>
        <v>0</v>
      </c>
      <c r="AS28" s="351"/>
      <c r="AT28" s="350">
        <f>AR28+SUMIF(AU44:AU53,設定!B13,AT44:AU53)+SUMIF(AU38,設定!B13,AT38:AU38)+SUMIF(AU40,設定!B13,AT40:AU40)-SUMIF(AU37,設定!B13,AT37:AU37)-SUMIF(AU39,設定!B13,AT39:AU39)-SUMIF(AU56:AU125,設定!B13,AT56:AT125)</f>
        <v>0</v>
      </c>
      <c r="AU28" s="351"/>
      <c r="AV28" s="350">
        <f>AT28+SUMIF(AW44:AW53,設定!B13,AV44:AW53)+SUMIF(AW38,設定!B13,AV38:AW38)+SUMIF(AW40,設定!B13,AV40:AW40)-SUMIF(AW37,設定!B13,AV37:AW37)-SUMIF(AW39,設定!B13,AV39:AW39)-SUMIF(AW56:AW125,設定!B13,AV56:AV125)</f>
        <v>0</v>
      </c>
      <c r="AW28" s="351"/>
      <c r="AX28" s="350">
        <f>AV28+SUMIF(AY44:AY53,設定!B13,AX44:AY53)+SUMIF(AY38,設定!B13,AX38:AY38)+SUMIF(AY40,設定!B13,AX40:AY40)-SUMIF(AY37,設定!B13,AX37:AY37)-SUMIF(AY39,設定!B13,AX39:AY39)-SUMIF(AY56:AY125,設定!B13,AX56:AX125)</f>
        <v>0</v>
      </c>
      <c r="AY28" s="351"/>
      <c r="AZ28" s="350">
        <f>AX28+SUMIF(BA44:BA53,設定!B13,AZ44:BA53)+SUMIF(BA38,設定!B13,AZ38:BA38)+SUMIF(BA40,設定!B13,AZ40:BA40)-SUMIF(BA37,設定!B13,AZ37:BA37)-SUMIF(BA39,設定!B13,AZ39:BA39)-SUMIF(BA56:BA125,設定!B13,AZ56:AZ125)</f>
        <v>0</v>
      </c>
      <c r="BA28" s="351"/>
      <c r="BB28" s="350">
        <f>AZ28+SUMIF(BC44:BC53,設定!B13,BB44:BC53)+SUMIF(BC38,設定!B13,BB38:BC38)+SUMIF(BC40,設定!B13,BB40:BC40)-SUMIF(BC37,設定!B13,BB37:BC37)-SUMIF(BC39,設定!B13,BB39:BC39)-SUMIF(BC56:BC125,設定!B13,BB56:BB125)</f>
        <v>0</v>
      </c>
      <c r="BC28" s="351"/>
      <c r="BD28" s="350">
        <f>BB28+SUMIF(BE44:BE53,設定!B13,BD44:BE53)+SUMIF(BE38,設定!B13,BD38:BE38)+SUMIF(BE40,設定!B13,BD40:BE40)-SUMIF(BE37,設定!B13,BD37:BE37)-SUMIF(BE39,設定!B13,BD39:BE39)-SUMIF(BE56:BE125,設定!B13,BD56:BE125)</f>
        <v>0</v>
      </c>
      <c r="BE28" s="351"/>
      <c r="BF28" s="350">
        <f>BD28+SUMIF(BG44:BG53,設定!B13,BF44:BG53)+SUMIF(BG38,設定!B13,BF38:BG38)+SUMIF(BG40,設定!B13,BF40:BG40)-SUMIF(BG37,設定!B13,BF37:BG37)-SUMIF(BG39,設定!B13,BF39:BG39)-SUMIF(BG56:BG125,設定!B13,BF56:BF125)</f>
        <v>0</v>
      </c>
      <c r="BG28" s="351"/>
      <c r="BH28" s="350">
        <f>BF28+SUMIF(BI44:BI53,設定!B13,BH44:BI53)+SUMIF(BI38,設定!B13,BH38:BI38)+SUMIF(BI40,設定!B13,BH40:BI40)-SUMIF(BI37,設定!B13,BH37:BI37)-SUMIF(BI39,設定!B13,BH39:BI39)-SUMIF(BI56:BI125,設定!B13,BH56:BH125)</f>
        <v>0</v>
      </c>
      <c r="BI28" s="351"/>
      <c r="BJ28" s="350">
        <f>BH28+SUMIF(BK44:BK53,設定!B13,BJ44:BK53)+SUMIF(BK38,設定!B13,BJ38:BK38)+SUMIF(BK40,設定!B13,BJ40:BK40)-SUMIF(BK37,設定!B13,BJ37:BK37)-SUMIF(BK39,設定!B13,BJ39:BK39)-SUMIF(BK56:BK125,設定!B13,BJ56:BJ125)</f>
        <v>0</v>
      </c>
      <c r="BK28" s="351"/>
    </row>
    <row r="29" spans="2:63" s="98" customFormat="1" ht="18.75" customHeight="1">
      <c r="B29" s="364"/>
      <c r="C29" s="140">
        <f>設定!B14</f>
        <v>0</v>
      </c>
      <c r="D29" s="354">
        <f>'3月'!BL29+SUMIF(E44:E53,設定!B14,D44:E53)+SUMIF(E38,設定!B14,D38:E38)+SUMIF(E40,設定!B14,D40:E40)-SUMIF(E37,設定!B14,D37:E37)-SUMIF(E39,設定!B14,D39:E39)-SUMIF(E56:E125,設定!B14,D56:D125)</f>
        <v>0</v>
      </c>
      <c r="E29" s="355"/>
      <c r="F29" s="354">
        <f>D29+SUMIF(G44:G53,設定!B14,F44:G53)+SUMIF(G38,設定!B14,F38:G38)+SUMIF(G40,設定!B14,F40:G40)-SUMIF(G37,設定!B14,F37:G37)-SUMIF(G39,設定!B14,F39:G39)-SUMIF(G56:G125,設定!B14,F56:F125)</f>
        <v>0</v>
      </c>
      <c r="G29" s="355"/>
      <c r="H29" s="354">
        <f>F29+SUMIF(I44:I53,設定!B14,H44:I53)+SUMIF(I38,設定!B14,H38:I38)+SUMIF(I40,設定!B14,H40:I40)-SUMIF(I37,設定!B14,H37:I37)-SUMIF(I39,設定!B14,H39:I39)-SUMIF(I56:I125,設定!B14,H56:H125)</f>
        <v>0</v>
      </c>
      <c r="I29" s="355"/>
      <c r="J29" s="354">
        <f>H29+SUMIF(K44:K53,設定!B14,J44:K53)+SUMIF(K38,設定!B14,J38:K38)+SUMIF(K40,設定!B14,J40:K40)-SUMIF(K37,設定!B14,J37:K37)-SUMIF(K39,設定!B14,J39:K39)-SUMIF(K56:K125,設定!B14,J56:J125)</f>
        <v>0</v>
      </c>
      <c r="K29" s="355"/>
      <c r="L29" s="354">
        <f>J29+SUMIF(M44:M53,設定!B14,L44:M53)+SUMIF(M38,設定!B14,L38:M38)+SUMIF(M40,設定!B14,L40:M40)-SUMIF(M37,設定!B14,L37:M37)-SUMIF(M39,設定!B14,L39:M39)-SUMIF(M56:M125,設定!B14,L56:L125)</f>
        <v>0</v>
      </c>
      <c r="M29" s="355"/>
      <c r="N29" s="354">
        <f>L29+SUMIF(O44:O53,設定!B14,N44:O53)+SUMIF(O38,設定!B14,N38:O38)+SUMIF(O40,設定!B14,N40:O40)-SUMIF(O37,設定!B14,N37:O37)-SUMIF(O39,設定!B14,N39:O39)-SUMIF(O56:O125,設定!B14,N56:N125)</f>
        <v>0</v>
      </c>
      <c r="O29" s="355"/>
      <c r="P29" s="354">
        <f>N29+SUMIF(Q44:Q53,設定!B14,P44:Q53)+SUMIF(Q38,設定!B14,P38:Q38)+SUMIF(Q40,設定!B14,P40:Q40)-SUMIF(Q37,設定!B14,P37:Q37)-SUMIF(Q39,設定!B14,P39:Q39)-SUMIF(Q56:Q125,設定!B14,P56:P125)</f>
        <v>0</v>
      </c>
      <c r="Q29" s="355"/>
      <c r="R29" s="354">
        <f>P29+SUMIF(S44:S53,設定!B14,R44:S53)+SUMIF(S38,設定!B14,R38:S38)+SUMIF(S40,設定!B14,R40:S40)-SUMIF(S37,設定!B14,R37:S37)-SUMIF(S39,設定!B14,R39:S39)-SUMIF(S56:S125,設定!B14,R56:R125)</f>
        <v>0</v>
      </c>
      <c r="S29" s="355"/>
      <c r="T29" s="354">
        <f>R29+SUMIF(U44:U53,設定!B14,T44:U53)+SUMIF(U38,設定!B14,T38:U38)+SUMIF(U40,設定!B14,T40:U40)-SUMIF(U37,設定!B14,T37:U37)-SUMIF(U39,設定!B14,T39:U39)-SUMIF(U56:U125,設定!B14,T56:T125)</f>
        <v>0</v>
      </c>
      <c r="U29" s="355"/>
      <c r="V29" s="354">
        <f>T29+SUMIF(W44:W53,設定!B14,V44:W53)+SUMIF(W38,設定!B14,V38:W38)+SUMIF(W40,設定!B14,V40:W40)-SUMIF(W37,設定!B14,V37:W37)-SUMIF(W39,設定!B14,V39:W39)-SUMIF(W56:W125,設定!B14,V56:V125)</f>
        <v>0</v>
      </c>
      <c r="W29" s="355"/>
      <c r="X29" s="354">
        <f>V29+SUMIF(Y44:Y53,設定!B14,X44:Y53)+SUMIF(Y38,設定!B14,X38:Y38)+SUMIF(Y40,設定!B14,X40:Y40)-SUMIF(Y37,設定!B14,X37:Y37)-SUMIF(Y39,設定!B14,X39:Y39)-SUMIF(Y56:Y125,設定!B14,X56:X125)</f>
        <v>0</v>
      </c>
      <c r="Y29" s="355"/>
      <c r="Z29" s="354">
        <f>X29+SUMIF(AA44:AA53,設定!B14,Z44:AA53)+SUMIF(AA38,設定!B14,Z38:AA38)+SUMIF(AA40,設定!B14,Z40:AA40)-SUMIF(AA37,設定!B14,Z37:AA37)-SUMIF(AA39,設定!B14,Z39:AA39)-SUMIF(AA56:AA125,設定!B14,Z56:Z125)</f>
        <v>0</v>
      </c>
      <c r="AA29" s="355"/>
      <c r="AB29" s="354">
        <f>Z29+SUMIF(AC44:AC53,設定!B14,AB44:AC53)+SUMIF(AC38,設定!B14,AB38:AC38)+SUMIF(AC40,設定!B14,AB40:AC40)-SUMIF(AC37,設定!B14,AB37:AC37)-SUMIF(AC39,設定!B14,AB39:AC39)-SUMIF(AC56:AC125,設定!B14,AB56:AB125)</f>
        <v>0</v>
      </c>
      <c r="AC29" s="355"/>
      <c r="AD29" s="354">
        <f>AB29+SUMIF(AE44:AE53,設定!B14,AD44:AE53)+SUMIF(AE38,設定!B14,AD38:AE38)+SUMIF(AE40,設定!B14,AD40:AE40)-SUMIF(AE37,設定!B14,AD37:AE37)-SUMIF(AE39,設定!B14,AD39:AE39)-SUMIF(AE56:AE125,設定!B14,AD56:AE125)</f>
        <v>0</v>
      </c>
      <c r="AE29" s="355"/>
      <c r="AF29" s="354">
        <f>AD29+SUMIF(AG44:AG53,設定!B14,AF44:AG53)+SUMIF(AG38,設定!B14,AF38:AG38)+SUMIF(AG40,設定!B14,AF40:AG40)-SUMIF(AG37,設定!B14,AF37:AG37)-SUMIF(AG39,設定!B14,AF39:AG39)-SUMIF(AG56:AG125,設定!B14,AF56:AF125)</f>
        <v>0</v>
      </c>
      <c r="AG29" s="355"/>
      <c r="AH29" s="354">
        <f>AF29+SUMIF(AI44:AI53,設定!B14,AH44:AI53)+SUMIF(AI38,設定!B14,AH38:AI38)+SUMIF(AI40,設定!B14,AH40:AI40)-SUMIF(AI37,設定!B14,AH37:AI37)-SUMIF(AI39,設定!B14,AH39:AI39)-SUMIF(AI56:AI125,設定!B14,AH56:AH125)</f>
        <v>0</v>
      </c>
      <c r="AI29" s="355"/>
      <c r="AJ29" s="354">
        <f>AH29+SUMIF(AK44:AK53,設定!B14,AJ44:AK53)+SUMIF(AK38,設定!B14,AJ38:AK38)+SUMIF(AK40,設定!B14,AJ40:AK40)-SUMIF(AK37,設定!B14,AJ37:AK37)-SUMIF(AK39,設定!B14,AJ39:AK39)-SUMIF(AK56:AK125,設定!B14,AJ56:AJ125)</f>
        <v>0</v>
      </c>
      <c r="AK29" s="355"/>
      <c r="AL29" s="354">
        <f>AJ29+SUMIF(AM44:AM53,設定!B14,AL44:AM53)+SUMIF(AM38,設定!B14,AL38:AM38)+SUMIF(AM40,設定!B14,AL40:AM40)-SUMIF(AM37,設定!B14,AL37:AM37)-SUMIF(AM39,設定!B14,AL39:AM39)-SUMIF(AM56:AM125,設定!B14,AL56:AL125)</f>
        <v>0</v>
      </c>
      <c r="AM29" s="355"/>
      <c r="AN29" s="354">
        <f>AL29+SUMIF(AO44:AO53,設定!B14,AN44:AO53)+SUMIF(AO38,設定!B14,AN38:AO38)+SUMIF(AO40,設定!B14,AN40:AO40)-SUMIF(AO37,設定!B14,AN37:AO37)-SUMIF(AO39,設定!B14,AN39:AO39)-SUMIF(AO56:AO125,設定!B14,AN56:AN125)</f>
        <v>0</v>
      </c>
      <c r="AO29" s="355"/>
      <c r="AP29" s="354">
        <f>AN29+SUMIF(AQ44:AQ53,設定!B14,AP44:AQ53)+SUMIF(AQ38,設定!B14,AP38:AQ38)+SUMIF(AQ40,設定!B14,AP40:AQ40)-SUMIF(AQ37,設定!B14,AP37:AQ37)-SUMIF(AQ39,設定!B14,AP39:AQ39)-SUMIF(AQ56:AQ125,設定!B14,AP56:AP125)</f>
        <v>0</v>
      </c>
      <c r="AQ29" s="355"/>
      <c r="AR29" s="354">
        <f>AP29+SUMIF(AS44:AS53,設定!B14,AR44:AS53)+SUMIF(AS38,設定!B14,AR38:AS38)+SUMIF(AS40,設定!B14,AR40:AS40)-SUMIF(AS37,設定!B14,AR37:AS37)-SUMIF(AS39,設定!B14,AR39:AS39)-SUMIF(AS56:AS125,設定!B14,AR56:AR125)</f>
        <v>0</v>
      </c>
      <c r="AS29" s="355"/>
      <c r="AT29" s="354">
        <f>AR29+SUMIF(AU44:AU53,設定!B14,AT44:AU53)+SUMIF(AU38,設定!B14,AT38:AU38)+SUMIF(AU40,設定!B14,AT40:AU40)-SUMIF(AU37,設定!B14,AT37:AU37)-SUMIF(AU39,設定!B14,AT39:AU39)-SUMIF(AU56:AU125,設定!B14,AT56:AT125)</f>
        <v>0</v>
      </c>
      <c r="AU29" s="355"/>
      <c r="AV29" s="354">
        <f>AT29+SUMIF(AW44:AW53,設定!B14,AV44:AW53)+SUMIF(AW38,設定!B14,AV38:AW38)+SUMIF(AW40,設定!B14,AV40:AW40)-SUMIF(AW37,設定!B14,AV37:AW37)-SUMIF(AW39,設定!B14,AV39:AW39)-SUMIF(AW56:AW125,設定!B14,AV56:AV125)</f>
        <v>0</v>
      </c>
      <c r="AW29" s="355"/>
      <c r="AX29" s="354">
        <f>AV29+SUMIF(AY44:AY53,設定!B14,AX44:AY53)+SUMIF(AY38,設定!B14,AX38:AY38)+SUMIF(AY40,設定!B14,AX40:AY40)-SUMIF(AY37,設定!B14,AX37:AY37)-SUMIF(AY39,設定!B14,AX39:AY39)-SUMIF(AY56:AY125,設定!B14,AX56:AX125)</f>
        <v>0</v>
      </c>
      <c r="AY29" s="355"/>
      <c r="AZ29" s="354">
        <f>AX29+SUMIF(BA44:BA53,設定!B14,AZ44:BA53)+SUMIF(BA38,設定!B14,AZ38:BA38)+SUMIF(BA40,設定!B14,AZ40:BA40)-SUMIF(BA37,設定!B14,AZ37:BA37)-SUMIF(BA39,設定!B14,AZ39:BA39)-SUMIF(BA56:BA125,設定!B14,AZ56:AZ125)</f>
        <v>0</v>
      </c>
      <c r="BA29" s="355"/>
      <c r="BB29" s="354">
        <f>AZ29+SUMIF(BC44:BC53,設定!B14,BB44:BC53)+SUMIF(BC38,設定!B14,BB38:BC38)+SUMIF(BC40,設定!B14,BB40:BC40)-SUMIF(BC37,設定!B14,BB37:BC37)-SUMIF(BC39,設定!B14,BB39:BC39)-SUMIF(BC56:BC125,設定!B14,BB56:BB125)</f>
        <v>0</v>
      </c>
      <c r="BC29" s="355"/>
      <c r="BD29" s="354">
        <f>BB29+SUMIF(BE44:BE53,設定!B14,BD44:BE53)+SUMIF(BE38,設定!B14,BD38:BE38)+SUMIF(BE40,設定!B14,BD40:BE40)-SUMIF(BE37,設定!B14,BD37:BE37)-SUMIF(BE39,設定!B14,BD39:BE39)-SUMIF(BE56:BE125,設定!B14,BD56:BE125)</f>
        <v>0</v>
      </c>
      <c r="BE29" s="355"/>
      <c r="BF29" s="354">
        <f>BD29+SUMIF(BG44:BG53,設定!B14,BF44:BG53)+SUMIF(BG38,設定!B14,BF38:BG38)+SUMIF(BG40,設定!B14,BF40:BG40)-SUMIF(BG37,設定!B14,BF37:BG37)-SUMIF(BG39,設定!B14,BF39:BG39)-SUMIF(BG56:BG125,設定!B14,BF56:BF125)</f>
        <v>0</v>
      </c>
      <c r="BG29" s="355"/>
      <c r="BH29" s="354">
        <f>BF29+SUMIF(BI44:BI53,設定!B14,BH44:BI53)+SUMIF(BI38,設定!B14,BH38:BI38)+SUMIF(BI40,設定!B14,BH40:BI40)-SUMIF(BI37,設定!B14,BH37:BI37)-SUMIF(BI39,設定!B14,BH39:BI39)-SUMIF(BI56:BI125,設定!B14,BH56:BH125)</f>
        <v>0</v>
      </c>
      <c r="BI29" s="355"/>
      <c r="BJ29" s="354">
        <f>BH29+SUMIF(BK44:BK53,設定!B14,BJ44:BK53)+SUMIF(BK38,設定!B14,BJ38:BK38)+SUMIF(BK40,設定!B14,BJ40:BK40)-SUMIF(BK37,設定!B14,BJ37:BK37)-SUMIF(BK39,設定!B14,BJ39:BK39)-SUMIF(BK56:BK125,設定!B14,BJ56:BJ125)</f>
        <v>0</v>
      </c>
      <c r="BK29" s="355"/>
    </row>
    <row r="30" spans="2:63" s="98" customFormat="1" ht="18.75" customHeight="1">
      <c r="B30" s="364"/>
      <c r="C30" s="210">
        <f>設定!B15</f>
        <v>0</v>
      </c>
      <c r="D30" s="350">
        <f>'3月'!BL30+SUMIF(E44:E53,設定!B15,D44:E53)+SUMIF(E38,設定!B15,D38:E38)+SUMIF(E40,設定!B15,D40:E40)-SUMIF(E37,設定!B15,D37:E37)-SUMIF(E39,設定!B15,D39:E39)-SUMIF(E56:E125,設定!B15,D56:D125)</f>
        <v>0</v>
      </c>
      <c r="E30" s="351"/>
      <c r="F30" s="350">
        <f>D30+SUMIF(G44:G53,設定!B15,F44:G53)+SUMIF(G38,設定!B15,F38:G38)+SUMIF(G40,設定!B15,F40:G40)-SUMIF(G37,設定!B15,F37:G37)-SUMIF(G39,設定!B15,F39:G39)-SUMIF(G56:G125,設定!B15,F56:F125)</f>
        <v>0</v>
      </c>
      <c r="G30" s="351"/>
      <c r="H30" s="350">
        <f>F30+SUMIF(I44:I53,設定!B15,H44:I53)+SUMIF(I38,設定!B15,H38:I38)+SUMIF(I40,設定!B15,H40:I40)-SUMIF(I37,設定!B15,H37:I37)-SUMIF(I39,設定!B15,H39:I39)-SUMIF(I56:I125,設定!B15,H56:H125)</f>
        <v>0</v>
      </c>
      <c r="I30" s="351"/>
      <c r="J30" s="350">
        <f>H30+SUMIF(K44:K53,設定!B15,J44:K53)+SUMIF(K38,設定!B15,J38:K38)+SUMIF(K40,設定!B15,J40:K40)-SUMIF(K37,設定!B15,J37:K37)-SUMIF(K39,設定!B15,J39:K39)-SUMIF(K56:K125,設定!B15,J56:J125)</f>
        <v>0</v>
      </c>
      <c r="K30" s="351"/>
      <c r="L30" s="350">
        <f>J30+SUMIF(M44:M53,設定!B15,L44:M53)+SUMIF(M38,設定!B15,L38:M38)+SUMIF(M40,設定!B15,L40:M40)-SUMIF(M37,設定!B15,L37:M37)-SUMIF(M39,設定!B15,L39:M39)-SUMIF(M56:M125,設定!B15,L56:L125)</f>
        <v>0</v>
      </c>
      <c r="M30" s="351"/>
      <c r="N30" s="350">
        <f>L30+SUMIF(O44:O53,設定!B15,N44:O53)+SUMIF(O38,設定!B15,N38:O38)+SUMIF(O40,設定!B15,N40:O40)-SUMIF(O37,設定!B15,N37:O37)-SUMIF(O39,設定!B15,N39:O39)-SUMIF(O56:O125,設定!B15,N56:N125)</f>
        <v>0</v>
      </c>
      <c r="O30" s="351"/>
      <c r="P30" s="350">
        <f>N30+SUMIF(Q44:Q53,設定!B15,P44:Q53)+SUMIF(Q38,設定!B15,P38:Q38)+SUMIF(Q40,設定!B15,P40:Q40)-SUMIF(Q37,設定!B15,P37:Q37)-SUMIF(Q39,設定!B15,P39:Q39)-SUMIF(Q56:Q125,設定!B15,P56:P125)</f>
        <v>0</v>
      </c>
      <c r="Q30" s="351"/>
      <c r="R30" s="350">
        <f>P30+SUMIF(S44:S53,設定!B15,R44:S53)+SUMIF(S38,設定!B15,R38:S38)+SUMIF(S40,設定!B15,R40:S40)-SUMIF(S37,設定!B15,R37:S37)-SUMIF(S39,設定!B15,R39:S39)-SUMIF(S56:S125,設定!B15,R56:R125)</f>
        <v>0</v>
      </c>
      <c r="S30" s="351"/>
      <c r="T30" s="350">
        <f>R30+SUMIF(U44:U53,設定!B15,T44:U53)+SUMIF(U38,設定!B15,T38:U38)+SUMIF(U40,設定!B15,T40:U40)-SUMIF(U37,設定!B15,T37:U37)-SUMIF(U39,設定!B15,T39:U39)-SUMIF(U56:U125,設定!B15,T56:T125)</f>
        <v>0</v>
      </c>
      <c r="U30" s="351"/>
      <c r="V30" s="350">
        <f>T30+SUMIF(W44:W53,設定!B15,V44:W53)+SUMIF(W38,設定!B15,V38:W38)+SUMIF(W40,設定!B15,V40:W40)-SUMIF(W37,設定!B15,V37:W37)-SUMIF(W39,設定!B15,V39:W39)-SUMIF(W56:W125,設定!B15,V56:V125)</f>
        <v>0</v>
      </c>
      <c r="W30" s="351"/>
      <c r="X30" s="350">
        <f>V30+SUMIF(Y44:Y53,設定!B15,X44:Y53)+SUMIF(Y38,設定!B15,X38:Y38)+SUMIF(Y40,設定!B15,X40:Y40)-SUMIF(Y37,設定!B15,X37:Y37)-SUMIF(Y39,設定!B15,X39:Y39)-SUMIF(Y56:Y125,設定!B15,X56:X125)</f>
        <v>0</v>
      </c>
      <c r="Y30" s="351"/>
      <c r="Z30" s="350">
        <f>X30+SUMIF(AA44:AA53,設定!B15,Z44:AA53)+SUMIF(AA38,設定!B15,Z38:AA38)+SUMIF(AA40,設定!B15,Z40:AA40)-SUMIF(AA37,設定!B15,Z37:AA37)-SUMIF(AA39,設定!B15,Z39:AA39)-SUMIF(AA56:AA125,設定!B15,Z56:Z125)</f>
        <v>0</v>
      </c>
      <c r="AA30" s="351"/>
      <c r="AB30" s="350">
        <f>Z30+SUMIF(AC44:AC53,設定!B15,AB44:AC53)+SUMIF(AC38,設定!B15,AB38:AC38)+SUMIF(AC40,設定!B15,AB40:AC40)-SUMIF(AC37,設定!B15,AB37:AC37)-SUMIF(AC39,設定!B15,AB39:AC39)-SUMIF(AC56:AC125,設定!B15,AB56:AB125)</f>
        <v>0</v>
      </c>
      <c r="AC30" s="351"/>
      <c r="AD30" s="350">
        <f>AB30+SUMIF(AE44:AE53,設定!B15,AD44:AE53)+SUMIF(AE38,設定!B15,AD38:AE38)+SUMIF(AE40,設定!B15,AD40:AE40)-SUMIF(AE37,設定!B15,AD37:AE37)-SUMIF(AE39,設定!B15,AD39:AE39)-SUMIF(AE56:AE125,設定!B15,AD56:AE125)</f>
        <v>0</v>
      </c>
      <c r="AE30" s="351"/>
      <c r="AF30" s="350">
        <f>AD30+SUMIF(AG44:AG53,設定!B15,AF44:AG53)+SUMIF(AG38,設定!B15,AF38:AG38)+SUMIF(AG40,設定!B15,AF40:AG40)-SUMIF(AG37,設定!B15,AF37:AG37)-SUMIF(AG39,設定!B15,AF39:AG39)-SUMIF(AG56:AG125,設定!B15,AF56:AF125)</f>
        <v>0</v>
      </c>
      <c r="AG30" s="351"/>
      <c r="AH30" s="350">
        <f>AF30+SUMIF(AI44:AI53,設定!B15,AH44:AI53)+SUMIF(AI38,設定!B15,AH38:AI38)+SUMIF(AI40,設定!B15,AH40:AI40)-SUMIF(AI37,設定!B15,AH37:AI37)-SUMIF(AI39,設定!B15,AH39:AI39)-SUMIF(AI56:AI125,設定!B15,AH56:AH125)</f>
        <v>0</v>
      </c>
      <c r="AI30" s="351"/>
      <c r="AJ30" s="350">
        <f>AH30+SUMIF(AK44:AK53,設定!B15,AJ44:AK53)+SUMIF(AK38,設定!B15,AJ38:AK38)+SUMIF(AK40,設定!B15,AJ40:AK40)-SUMIF(AK37,設定!B15,AJ37:AK37)-SUMIF(AK39,設定!B15,AJ39:AK39)-SUMIF(AK56:AK125,設定!B15,AJ56:AJ125)</f>
        <v>0</v>
      </c>
      <c r="AK30" s="351"/>
      <c r="AL30" s="350">
        <f>AJ30+SUMIF(AM44:AM53,設定!B15,AL44:AM53)+SUMIF(AM38,設定!B15,AL38:AM38)+SUMIF(AM40,設定!B15,AL40:AM40)-SUMIF(AM37,設定!B15,AL37:AM37)-SUMIF(AM39,設定!B15,AL39:AM39)-SUMIF(AM56:AM125,設定!B15,AL56:AL125)</f>
        <v>0</v>
      </c>
      <c r="AM30" s="351"/>
      <c r="AN30" s="350">
        <f>AL30+SUMIF(AO44:AO53,設定!B15,AN44:AO53)+SUMIF(AO38,設定!B15,AN38:AO38)+SUMIF(AO40,設定!B15,AN40:AO40)-SUMIF(AO37,設定!B15,AN37:AO37)-SUMIF(AO39,設定!B15,AN39:AO39)-SUMIF(AO56:AO125,設定!B15,AN56:AN125)</f>
        <v>0</v>
      </c>
      <c r="AO30" s="351"/>
      <c r="AP30" s="350">
        <f>AN30+SUMIF(AQ44:AQ53,設定!B15,AP44:AQ53)+SUMIF(AQ38,設定!B15,AP38:AQ38)+SUMIF(AQ40,設定!B15,AP40:AQ40)-SUMIF(AQ37,設定!B15,AP37:AQ37)-SUMIF(AQ39,設定!B15,AP39:AQ39)-SUMIF(AQ56:AQ125,設定!B15,AP56:AP125)</f>
        <v>0</v>
      </c>
      <c r="AQ30" s="351"/>
      <c r="AR30" s="350">
        <f>AP30+SUMIF(AS44:AS53,設定!B15,AR44:AS53)+SUMIF(AS38,設定!B15,AR38:AS38)+SUMIF(AS40,設定!AA15,AR40:AS40)-SUMIF(AS37,設定!B15,AR37:AS37)-SUMIF(AS39,設定!B15,AR39:AS39)-SUMIF(AS56:AS125,設定!B15,AR56:AR125)</f>
        <v>0</v>
      </c>
      <c r="AS30" s="351"/>
      <c r="AT30" s="350">
        <f>AR30+SUMIF(AU44:AU53,設定!B15,AT44:AU53)+SUMIF(AU38,設定!B15,AT38:AU38)+SUMIF(AU40,設定!B15,AT40:AU40)-SUMIF(AU37,設定!B15,AT37:AU37)-SUMIF(AU39,設定!B15,AT39:AU39)-SUMIF(AU56:AU125,設定!B15,AT56:AT125)</f>
        <v>0</v>
      </c>
      <c r="AU30" s="351"/>
      <c r="AV30" s="350">
        <f>AT30+SUMIF(AW44:AW53,設定!B15,AV44:AW53)+SUMIF(AW38,設定!B15,AV38:AW38)+SUMIF(AW40,設定!B15,AV40:AW40)-SUMIF(AW37,設定!B15,AV37:AW37)-SUMIF(AW39,設定!B15,AV39:AW39)-SUMIF(AW56:AW125,設定!B15,AV56:AV125)</f>
        <v>0</v>
      </c>
      <c r="AW30" s="351"/>
      <c r="AX30" s="350">
        <f>AV30+SUMIF(AY44:AY53,設定!B15,AX44:AY53)+SUMIF(AY38,設定!B15,AX38:AY38)+SUMIF(AY40,設定!B15,AX40:AY40)-SUMIF(AY37,設定!B15,AX37:AY37)-SUMIF(AY39,設定!B15,AX39:AY39)-SUMIF(AY56:AY125,設定!B15,AX56:AX125)</f>
        <v>0</v>
      </c>
      <c r="AY30" s="351"/>
      <c r="AZ30" s="350">
        <f>AX30+SUMIF(BA44:BA53,設定!B15,AZ44:BA53)+SUMIF(BA38,設定!B15,AZ38:BA38)+SUMIF(BA40,設定!B15,AZ40:BA40)-SUMIF(BA37,設定!B15,AZ37:BA37)-SUMIF(BA39,設定!B15,AZ39:BA39)-SUMIF(BA56:BA125,設定!B15,AZ56:AZ125)</f>
        <v>0</v>
      </c>
      <c r="BA30" s="351"/>
      <c r="BB30" s="350">
        <f>AZ30+SUMIF(BC44:BC53,設定!B15,BB44:BC53)+SUMIF(BC38,設定!B15,BB38:BC38)+SUMIF(BC40,設定!B15,BB40:BC40)-SUMIF(BC37,設定!B15,BB37:BC37)-SUMIF(BC39,設定!B15,BB39:BC39)-SUMIF(BC56:BC125,設定!B15,BB56:BB125)</f>
        <v>0</v>
      </c>
      <c r="BC30" s="351"/>
      <c r="BD30" s="350">
        <f>BB30+SUMIF(BE44:BE53,設定!B15,BD44:BE53)+SUMIF(BE38,設定!B15,BD38:BE38)+SUMIF(BE40,設定!B15,BD40:BE40)-SUMIF(BE37,設定!B15,BD37:BE37)-SUMIF(BE39,設定!B15,BD39:BE39)-SUMIF(BE56:BE125,設定!B15,BD56:BE125)</f>
        <v>0</v>
      </c>
      <c r="BE30" s="351"/>
      <c r="BF30" s="350">
        <f>BD30+SUMIF(BG44:BG53,設定!B15,BF44:BG53)+SUMIF(BG38,設定!B15,BF38:BG38)+SUMIF(BG40,設定!B15,BF40:BG40)-SUMIF(BG37,設定!B15,BF37:BG37)-SUMIF(BG39,設定!B15,BF39:BG39)-SUMIF(BG56:BG125,設定!B15,BF56:BF125)</f>
        <v>0</v>
      </c>
      <c r="BG30" s="351"/>
      <c r="BH30" s="350">
        <f>BF30+SUMIF(BI44:BI53,設定!B15,BH44:BI53)+SUMIF(BI38,設定!B15,BH38:BI38)+SUMIF(BI40,設定!B15,BH40:BI40)-SUMIF(BI37,設定!B15,BH37:BI37)-SUMIF(BI39,設定!B15,BH39:BI39)-SUMIF(BI56:BI125,設定!B15,BH56:BH125)</f>
        <v>0</v>
      </c>
      <c r="BI30" s="351"/>
      <c r="BJ30" s="350">
        <f>BH30+SUMIF(BK44:BK53,設定!B15,BJ44:BK53)+SUMIF(BK38,設定!B15,BJ38:BK38)+SUMIF(BK40,設定!B15,BJ40:BK40)-SUMIF(BK37,設定!B15,BJ37:BK37)-SUMIF(BK39,設定!B15,BJ39:BK39)-SUMIF(BK56:BK125,設定!B15,BJ56:BJ125)</f>
        <v>0</v>
      </c>
      <c r="BK30" s="351"/>
    </row>
    <row r="31" spans="2:63" s="98" customFormat="1" ht="18.75" customHeight="1">
      <c r="B31" s="364"/>
      <c r="C31" s="140">
        <f>設定!B16</f>
        <v>0</v>
      </c>
      <c r="D31" s="354">
        <f>'3月'!BL31+SUMIF(E44:E53,設定!B16,D44:E53)+SUMIF(E38,設定!B16,D38:E38)+SUMIF(E40,設定!B16,D40:E40)-SUMIF(E37,設定!B16,D37:E37)-SUMIF(E39,設定!B16,D39:E39)-SUMIF(E56:E125,設定!B16,D56:D125)</f>
        <v>0</v>
      </c>
      <c r="E31" s="355"/>
      <c r="F31" s="354">
        <f>D31+SUMIF(G44:G53,設定!B16,F44:G53)+SUMIF(G38,設定!B16,F38:G38)+SUMIF(G40,設定!B16,F40:G40)-SUMIF(G37,設定!B16,F37:G37)-SUMIF(G39,設定!B16,F39:G39)-SUMIF(G56:G125,設定!B16,F56:F125)</f>
        <v>0</v>
      </c>
      <c r="G31" s="355"/>
      <c r="H31" s="354">
        <f>F31+SUMIF(I44:I53,設定!B16,H44:I53)+SUMIF(I38,設定!B16,H38:I38)+SUMIF(I40,設定!B16,H40:I40)-SUMIF(I37,設定!B16,H37:I37)-SUMIF(I39,設定!B16,H39:I39)-SUMIF(I56:I125,設定!B16,H56:H125)</f>
        <v>0</v>
      </c>
      <c r="I31" s="355"/>
      <c r="J31" s="354">
        <f>H31+SUMIF(K44:K53,設定!B16,J44:K53)+SUMIF(K38,設定!B16,J38:K38)+SUMIF(K40,設定!B16,J40:K40)-SUMIF(K37,設定!B16,J37:K37)-SUMIF(K39,設定!B16,J39:K39)-SUMIF(K56:K125,設定!B16,J56:J125)</f>
        <v>0</v>
      </c>
      <c r="K31" s="355"/>
      <c r="L31" s="354">
        <f>J31+SUMIF(M44:M53,設定!B16,L44:M53)+SUMIF(M38,設定!B16,L38:M38)+SUMIF(M40,設定!B16,L40:M40)-SUMIF(M37,設定!B16,L37:M37)-SUMIF(M39,設定!B16,L39:M39)-SUMIF(M56:M125,設定!B16,L56:L125)</f>
        <v>0</v>
      </c>
      <c r="M31" s="355"/>
      <c r="N31" s="354">
        <f>L31+SUMIF(O44:O53,設定!B16,N44:O53)+SUMIF(O38,設定!B16,N38:O38)+SUMIF(O40,設定!B16,N40:O40)-SUMIF(O37,設定!B16,N37:O37)-SUMIF(O39,設定!B16,N39:O39)-SUMIF(O56:O125,設定!B16,N56:N125)</f>
        <v>0</v>
      </c>
      <c r="O31" s="355"/>
      <c r="P31" s="354">
        <f>N31+SUMIF(Q44:Q53,設定!B16,P44:Q53)+SUMIF(Q38,設定!B16,P38:Q38)+SUMIF(Q40,設定!B16,P40:Q40)-SUMIF(Q37,設定!B16,P37:Q37)-SUMIF(Q39,設定!B16,P39:Q39)-SUMIF(Q56:Q125,設定!B16,P56:P125)</f>
        <v>0</v>
      </c>
      <c r="Q31" s="355"/>
      <c r="R31" s="354">
        <f>P31+SUMIF(S44:S53,設定!B16,R44:S53)+SUMIF(S38,設定!B16,R38:S38)+SUMIF(S40,設定!B16,R40:S40)-SUMIF(S37,設定!B16,R37:S37)-SUMIF(S39,設定!B16,R39:S39)-SUMIF(S56:S125,設定!B16,R56:R125)</f>
        <v>0</v>
      </c>
      <c r="S31" s="355"/>
      <c r="T31" s="354">
        <f>R31+SUMIF(U44:U53,設定!B16,T44:U53)+SUMIF(U38,設定!B16,T38:U38)+SUMIF(U40,設定!B16,T40:U40)-SUMIF(U37,設定!B16,T37:U37)-SUMIF(U39,設定!B16,T39:U39)-SUMIF(U56:U125,設定!B16,T56:T125)</f>
        <v>0</v>
      </c>
      <c r="U31" s="355"/>
      <c r="V31" s="354">
        <f>T31+SUMIF(W44:W53,設定!B16,V44:W53)+SUMIF(W38,設定!B16,V38:W38)+SUMIF(W40,設定!B16,V40:W40)-SUMIF(W37,設定!B16,V37:W37)-SUMIF(W39,設定!B16,V39:W39)-SUMIF(W56:W125,設定!B16,V56:V125)</f>
        <v>0</v>
      </c>
      <c r="W31" s="355"/>
      <c r="X31" s="354">
        <f>V31+SUMIF(Y44:Y53,設定!B16,X44:Y53)+SUMIF(Y38,設定!B16,X38:Y38)+SUMIF(Y40,設定!B16,X40:Y40)-SUMIF(Y37,設定!B16,X37:Y37)-SUMIF(Y39,設定!B16,X39:Y39)-SUMIF(Y56:Y125,設定!B16,X56:X125)</f>
        <v>0</v>
      </c>
      <c r="Y31" s="355"/>
      <c r="Z31" s="354">
        <f>X31+SUMIF(AA44:AA53,設定!B16,Z44:AA53)+SUMIF(AA38,設定!B16,Z38:AA38)+SUMIF(AA40,設定!B16,Z40:AA40)-SUMIF(AA37,設定!B16,Z37:AA37)-SUMIF(AA39,設定!B16,Z39:AA39)-SUMIF(AA56:AA125,設定!B16,Z56:Z125)</f>
        <v>0</v>
      </c>
      <c r="AA31" s="355"/>
      <c r="AB31" s="354">
        <f>Z31+SUMIF(AC44:AC53,設定!B16,AB44:AC53)+SUMIF(AC38,設定!B16,AB38:AC38)+SUMIF(AC40,設定!B16,AB40:AC40)-SUMIF(AC37,設定!B16,AB37:AC37)-SUMIF(AC39,設定!B16,AB39:AC39)-SUMIF(AC56:AC125,設定!B16,AB56:AB125)</f>
        <v>0</v>
      </c>
      <c r="AC31" s="355"/>
      <c r="AD31" s="354">
        <f>AB31+SUMIF(AE44:AE53,設定!B16,AD44:AE53)+SUMIF(AE38,設定!B16,AD38:AE38)+SUMIF(AE40,設定!B16,AD40:AE40)-SUMIF(AE37,設定!B16,AD37:AE37)-SUMIF(AE39,設定!B16,AD39:AE39)-SUMIF(AE56:AE125,設定!B16,AD56:AE125)</f>
        <v>0</v>
      </c>
      <c r="AE31" s="355"/>
      <c r="AF31" s="354">
        <f>AD31+SUMIF(AG44:AG53,設定!B16,AF44:AG53)+SUMIF(AG38,設定!B16,AF38:AG38)+SUMIF(AG40,設定!B16,AF40:AG40)-SUMIF(AG37,設定!B16,AF37:AG37)-SUMIF(AG39,設定!B16,AF39:AG39)-SUMIF(AG56:AG125,設定!B16,AF56:AF125)</f>
        <v>0</v>
      </c>
      <c r="AG31" s="355"/>
      <c r="AH31" s="354">
        <f>AF31+SUMIF(AI44:AI53,設定!B16,AH44:AI53)+SUMIF(AI38,設定!B16,AH38:AI38)+SUMIF(AI40,設定!B16,AH40:AI40)-SUMIF(AI37,設定!B16,AH37:AI37)-SUMIF(AI39,設定!B16,AH39:AI39)-SUMIF(AI56:AI125,設定!B16,AH56:AH125)</f>
        <v>0</v>
      </c>
      <c r="AI31" s="355"/>
      <c r="AJ31" s="354">
        <f>AH31+SUMIF(AK44:AK53,設定!B16,AJ44:AK53)+SUMIF(AK38,設定!B16,AJ38:AK38)+SUMIF(AK40,設定!B16,AJ40:AK40)-SUMIF(AK37,設定!B16,AJ37:AK37)-SUMIF(AK39,設定!B16,AJ39:AK39)-SUMIF(AK56:AK125,設定!B16,AJ56:AJ125)</f>
        <v>0</v>
      </c>
      <c r="AK31" s="355"/>
      <c r="AL31" s="354">
        <f>AJ31+SUMIF(AM44:AM53,設定!B16,AL44:AM53)+SUMIF(AM38,設定!B16,AL38:AM38)+SUMIF(AM40,設定!B16,AL40:AM40)-SUMIF(AM37,設定!B16,AL37:AM37)-SUMIF(AM39,設定!B16,AL39:AM39)-SUMIF(AM56:AM125,設定!B16,AL56:AL125)</f>
        <v>0</v>
      </c>
      <c r="AM31" s="355"/>
      <c r="AN31" s="354">
        <f>AL31+SUMIF(AO44:AO53,設定!B16,AN44:AO53)+SUMIF(AO38,設定!B16,AN38:AO38)+SUMIF(AO40,設定!B16,AN40:AO40)-SUMIF(AO37,設定!B16,AN37:AO37)-SUMIF(AO39,設定!B16,AN39:AO39)-SUMIF(AO56:AO125,設定!B16,AN56:AN125)</f>
        <v>0</v>
      </c>
      <c r="AO31" s="355"/>
      <c r="AP31" s="354">
        <f>AN31+SUMIF(AQ44:AQ53,設定!B16,AP44:AQ53)+SUMIF(AQ38,設定!B16,AP38:AQ38)+SUMIF(AQ40,設定!B16,AP40:AQ40)-SUMIF(AQ37,設定!B16,AP37:AQ37)-SUMIF(AQ39,設定!B16,AP39:AQ39)-SUMIF(AQ56:AQ125,設定!B16,AP56:AP125)</f>
        <v>0</v>
      </c>
      <c r="AQ31" s="355"/>
      <c r="AR31" s="354">
        <f>AP31+SUMIF(AS44:AS53,設定!B16,AR44:AS53)+SUMIF(AS38,設定!B16,AR38:AS38)+SUMIF(AS40,設定!B16,AR40:AS40)-SUMIF(AS37,設定!B16,AR37:AS37)-SUMIF(AS39,設定!B16,AR39:AS39)-SUMIF(AS56:AS125,設定!B16,AR56:AR125)</f>
        <v>0</v>
      </c>
      <c r="AS31" s="355"/>
      <c r="AT31" s="354">
        <f>AR31+SUMIF(AU44:AU53,設定!B16,AT44:AU53)+SUMIF(AU38,設定!B16,AT38:AU38)+SUMIF(AU40,設定!B16,AT40:AU40)-SUMIF(AU37,設定!B16,AT37:AU37)-SUMIF(AU39,設定!B16,AT39:AU39)-SUMIF(AU56:AU125,設定!B16,AT56:AT125)</f>
        <v>0</v>
      </c>
      <c r="AU31" s="355"/>
      <c r="AV31" s="354">
        <f>AT31+SUMIF(AW44:AW53,設定!B16,AV44:AW53)+SUMIF(AW38,設定!B16,AV38:AW38)+SUMIF(AW40,設定!B16,AV40:AW40)-SUMIF(AW37,設定!B16,AV37:AW37)-SUMIF(AW39,設定!B16,AV39:AW39)-SUMIF(AW56:AW125,設定!B16,AV56:AV125)</f>
        <v>0</v>
      </c>
      <c r="AW31" s="355"/>
      <c r="AX31" s="354">
        <f>AV31+SUMIF(AY44:AY53,設定!B16,AX44:AY53)+SUMIF(AY38,設定!B16,AX38:AY38)+SUMIF(AY40,設定!B16,AX40:AY40)-SUMIF(AY37,設定!B16,AX37:AY37)-SUMIF(AY39,設定!B16,AX39:AY39)-SUMIF(AY56:AY125,設定!B16,AX56:AX125)</f>
        <v>0</v>
      </c>
      <c r="AY31" s="355"/>
      <c r="AZ31" s="354">
        <f>AX31+SUMIF(BA44:BA53,設定!B16,AZ44:BA53)+SUMIF(BA38,設定!B16,AZ38:BA38)+SUMIF(BA40,設定!B16,AZ40:BA40)-SUMIF(BA37,設定!B16,AZ37:BA37)-SUMIF(BA39,設定!B16,AZ39:BA39)-SUMIF(BA56:BA125,設定!B16,AZ56:AZ125)</f>
        <v>0</v>
      </c>
      <c r="BA31" s="355"/>
      <c r="BB31" s="354">
        <f>AZ31+SUMIF(BC44:BC53,設定!B16,BB44:BC53)+SUMIF(BC38,設定!B16,BB38:BC38)+SUMIF(BC40,設定!B16,BB40:BC40)-SUMIF(BC37,設定!B16,BB37:BC37)-SUMIF(BC39,設定!B16,BB39:BC39)-SUMIF(BC56:BC125,設定!B16,BB56:BB125)</f>
        <v>0</v>
      </c>
      <c r="BC31" s="355"/>
      <c r="BD31" s="354">
        <f>BB31+SUMIF(BE44:BE53,設定!B16,BD44:BE53)+SUMIF(BE38,設定!B16,BD38:BE38)+SUMIF(BE40,設定!B16,BD40:BE40)-SUMIF(BE37,設定!B16,BD37:BE37)-SUMIF(BE39,設定!B16,BD39:BE39)-SUMIF(BE56:BE125,設定!B16,BD56:BE125)</f>
        <v>0</v>
      </c>
      <c r="BE31" s="355"/>
      <c r="BF31" s="354">
        <f>BD31+SUMIF(BG44:BG53,設定!B16,BF44:BG53)+SUMIF(BG38,設定!B16,BF38:BG38)+SUMIF(BG40,設定!B16,BF40:BG40)-SUMIF(BG37,設定!B16,BF37:BG37)-SUMIF(BG39,設定!B16,BF39:BG39)-SUMIF(BG56:BG125,設定!B16,BF56:BF125)</f>
        <v>0</v>
      </c>
      <c r="BG31" s="355"/>
      <c r="BH31" s="354">
        <f>BF31+SUMIF(BI44:BI53,設定!B16,BH44:BI53)+SUMIF(BI38,設定!B16,BH38:BI38)+SUMIF(BI40,設定!B16,BH40:BI40)-SUMIF(BI37,設定!B16,BH37:BI37)-SUMIF(BI39,設定!B16,BH39:BI39)-SUMIF(BI56:BI125,設定!B16,BH56:BH125)</f>
        <v>0</v>
      </c>
      <c r="BI31" s="355"/>
      <c r="BJ31" s="354">
        <f>BH31+SUMIF(BK44:BK53,設定!B16,BJ44:BK53)+SUMIF(BK38,設定!B16,BJ38:BK38)+SUMIF(BK40,設定!B16,BJ40:BK40)-SUMIF(BK37,設定!B16,BJ37:BK37)-SUMIF(BK39,設定!B16,BJ39:BK39)-SUMIF(BK56:BK125,設定!B16,BJ56:BJ125)</f>
        <v>0</v>
      </c>
      <c r="BK31" s="355"/>
    </row>
    <row r="32" spans="2:63" s="98" customFormat="1" ht="18.75" customHeight="1">
      <c r="B32" s="364"/>
      <c r="C32" s="210">
        <f>設定!B17</f>
        <v>0</v>
      </c>
      <c r="D32" s="350">
        <f>'3月'!BL32+SUMIF(E44:E53,設定!B17,D44:E53)+SUMIF(E38,設定!B17,D38:E38)+SUMIF(E40,設定!B17,D40:E40)-SUMIF(E37,設定!B17,D37:E37)-SUMIF(E39,設定!B17,D39:E39)-SUMIF(E56:E125,設定!B17,D56:D125)</f>
        <v>0</v>
      </c>
      <c r="E32" s="351"/>
      <c r="F32" s="350">
        <f>D32+SUMIF(G44:G53,設定!B17,F44:G53)+SUMIF(G38,設定!B17,F38:G38)+SUMIF(G40,設定!B17,F40:G40)-SUMIF(G37,設定!B17,F37:G37)-SUMIF(G39,設定!B17,F39:G39)-SUMIF(G56:G125,設定!B17,F56:F125)</f>
        <v>0</v>
      </c>
      <c r="G32" s="351"/>
      <c r="H32" s="350">
        <f>F32+SUMIF(I44:I53,設定!B17,H44:I53)+SUMIF(I38,設定!B17,H38:I38)+SUMIF(I40,設定!B17,H40:I40)-SUMIF(I37,設定!B17,H37:I37)-SUMIF(I39,設定!B17,H39:I39)-SUMIF(I56:I125,設定!B17,H56:H125)</f>
        <v>0</v>
      </c>
      <c r="I32" s="351"/>
      <c r="J32" s="350">
        <f>H32+SUMIF(K44:K53,設定!B17,J44:K53)+SUMIF(K38,設定!B17,J38:K38)+SUMIF(K40,設定!B17,J40:K40)-SUMIF(K37,設定!B17,J37:K37)-SUMIF(K39,設定!B17,J39:K39)-SUMIF(K56:K125,設定!B17,J56:J125)</f>
        <v>0</v>
      </c>
      <c r="K32" s="351"/>
      <c r="L32" s="350">
        <f>J32+SUMIF(M44:M53,設定!B17,L44:M53)+SUMIF(M38,設定!B17,L38:M38)+SUMIF(M40,設定!B17,L40:M40)-SUMIF(M37,設定!B17,L37:M37)-SUMIF(M39,設定!B17,L39:M39)-SUMIF(M56:M125,設定!B17,L56:L125)</f>
        <v>0</v>
      </c>
      <c r="M32" s="351"/>
      <c r="N32" s="350">
        <f>L32+SUMIF(O44:O53,設定!B17,N44:O53)+SUMIF(O38,設定!B17,N38:O38)+SUMIF(O40,設定!B17,N40:O40)-SUMIF(O37,設定!B17,N37:O37)-SUMIF(O39,設定!B17,N39:O39)-SUMIF(O56:O125,設定!B17,N56:N125)</f>
        <v>0</v>
      </c>
      <c r="O32" s="351"/>
      <c r="P32" s="350">
        <f>N32+SUMIF(Q44:Q53,設定!B17,P44:Q53)+SUMIF(Q38,設定!B17,P38:Q38)+SUMIF(Q40,設定!B17,P40:Q40)-SUMIF(Q37,設定!B17,P37:Q37)-SUMIF(Q39,設定!B17,P39:Q39)-SUMIF(Q56:Q125,設定!B17,P56:P125)</f>
        <v>0</v>
      </c>
      <c r="Q32" s="351"/>
      <c r="R32" s="350">
        <f>P32+SUMIF(S44:S53,設定!B17,R44:S53)+SUMIF(S38,設定!B17,R38:S38)+SUMIF(S40,設定!B17,R40:S40)-SUMIF(S37,設定!B17,R37:S37)-SUMIF(S39,設定!B17,R39:S39)-SUMIF(S56:S125,設定!B17,R56:R125)</f>
        <v>0</v>
      </c>
      <c r="S32" s="351"/>
      <c r="T32" s="350">
        <f>R32+SUMIF(U44:U53,設定!B17,T44:U53)+SUMIF(U38,設定!B17,T38:U38)+SUMIF(U40,設定!B17,T40:U40)-SUMIF(U37,設定!B17,T37:U37)-SUMIF(U39,設定!B17,T39:U39)-SUMIF(U56:U125,設定!B17,T56:T125)</f>
        <v>0</v>
      </c>
      <c r="U32" s="351"/>
      <c r="V32" s="350">
        <f>T32+SUMIF(W44:W53,設定!B17,V44:W53)+SUMIF(W38,設定!B17,V38:W38)+SUMIF(W40,設定!B17,V40:W40)-SUMIF(W37,設定!B17,V37:W37)-SUMIF(W39,設定!B17,V39:W39)-SUMIF(W56:W125,設定!B17,V56:V125)</f>
        <v>0</v>
      </c>
      <c r="W32" s="351"/>
      <c r="X32" s="350">
        <f>V32+SUMIF(Y44:Y53,設定!B17,X44:Y53)+SUMIF(Y38,設定!B17,X38:Y38)+SUMIF(Y40,設定!B17,X40:Y40)-SUMIF(Y37,設定!B17,X37:Y37)-SUMIF(Y39,設定!B17,X39:Y39)-SUMIF(Y56:Y125,設定!B17,X56:X125)</f>
        <v>0</v>
      </c>
      <c r="Y32" s="351"/>
      <c r="Z32" s="350">
        <f>X32+SUMIF(AA44:AA53,設定!B17,Z44:AA53)+SUMIF(AA38,設定!B17,Z38:AA38)+SUMIF(AA40,設定!B17,Z40:AA40)-SUMIF(AA37,設定!B17,Z37:AA37)-SUMIF(AA39,設定!B17,Z39:AA39)-SUMIF(AA56:AA125,設定!B17,Z56:Z125)</f>
        <v>0</v>
      </c>
      <c r="AA32" s="351"/>
      <c r="AB32" s="350">
        <f>Z32+SUMIF(AC44:AC53,設定!B17,AB44:AC53)+SUMIF(AC38,設定!B17,AB38:AC38)+SUMIF(AC40,設定!B17,AB40:AC40)-SUMIF(AC37,設定!B17,AB37:AC37)-SUMIF(AC39,設定!B17,AB39:AC39)-SUMIF(AC56:AC125,設定!B17,AB56:AB125)</f>
        <v>0</v>
      </c>
      <c r="AC32" s="351"/>
      <c r="AD32" s="350">
        <f>AB32+SUMIF(AE44:AE53,設定!B17,AD44:AE53)+SUMIF(AE38,設定!B17,AD38:AE38)+SUMIF(AE40,設定!B17,AD40:AE40)-SUMIF(AE37,設定!B17,AD37:AE37)-SUMIF(AE39,設定!B17,AD39:AE39)-SUMIF(AE56:AE125,設定!B17,AD56:AE125)</f>
        <v>0</v>
      </c>
      <c r="AE32" s="351"/>
      <c r="AF32" s="350">
        <f>AD32+SUMIF(AG44:AG53,設定!B17,AF44:AG53)+SUMIF(AG38,設定!B17,AF38:AG38)+SUMIF(AG40,設定!B17,AF40:AG40)-SUMIF(AG37,設定!B17,AF37:AG37)-SUMIF(AG39,設定!B17,AF39:AG39)-SUMIF(AG56:AG125,設定!B17,AF56:AF125)</f>
        <v>0</v>
      </c>
      <c r="AG32" s="351"/>
      <c r="AH32" s="350">
        <f>AF32+SUMIF(AI44:AI53,設定!B17,AH44:AI53)+SUMIF(AI38,設定!B17,AH38:AI38)+SUMIF(AI40,設定!B17,AH40:AI40)-SUMIF(AI37,設定!B17,AH37:AI37)-SUMIF(AI39,設定!B17,AH39:AI39)-SUMIF(AI56:AI125,設定!B17,AH56:AH125)</f>
        <v>0</v>
      </c>
      <c r="AI32" s="351"/>
      <c r="AJ32" s="350">
        <f>AH32+SUMIF(AK44:AK53,設定!B17,AJ44:AK53)+SUMIF(AK38,設定!B17,AJ38:AK38)+SUMIF(AK40,設定!B17,AJ40:AK40)-SUMIF(AK37,設定!B17,AJ37:AK37)-SUMIF(AK39,設定!B17,AJ39:AK39)-SUMIF(AK56:AK125,設定!B17,AJ56:AJ125)</f>
        <v>0</v>
      </c>
      <c r="AK32" s="351"/>
      <c r="AL32" s="350">
        <f>AJ32+SUMIF(AM44:AM53,設定!B17,AL44:AM53)+SUMIF(AM38,設定!B17,AL38:AM38)+SUMIF(AM40,設定!B17,AL40:AM40)-SUMIF(AM37,設定!B17,AL37:AM37)-SUMIF(AM39,設定!B17,AL39:AM39)-SUMIF(AM56:AM125,設定!B17,AL56:AL125)</f>
        <v>0</v>
      </c>
      <c r="AM32" s="351"/>
      <c r="AN32" s="350">
        <f>AL32+SUMIF(AO44:AO53,設定!B17,AN44:AO53)+SUMIF(AO38,設定!B17,AN38:AO38)+SUMIF(AO40,設定!B17,AN40:AO40)-SUMIF(AO37,設定!B17,AN37:AO37)-SUMIF(AO39,設定!B17,AN39:AO39)-SUMIF(AO56:AO125,設定!B17,AN56:AN125)</f>
        <v>0</v>
      </c>
      <c r="AO32" s="351"/>
      <c r="AP32" s="350">
        <f>AN32+SUMIF(AQ44:AQ53,設定!B17,AP44:AQ53)+SUMIF(AQ38,設定!B17,AP38:AQ38)+SUMIF(AQ40,設定!B17,AP40:AQ40)-SUMIF(AQ37,設定!B17,AP37:AQ37)-SUMIF(AQ39,設定!B17,AP39:AQ39)-SUMIF(AQ56:AQ125,設定!B17,AP56:AP125)</f>
        <v>0</v>
      </c>
      <c r="AQ32" s="351"/>
      <c r="AR32" s="350">
        <f>AP32+SUMIF(AS44:AS53,設定!B17,AR44:AS53)+SUMIF(AS38,設定!B17,AR38:AS38)+SUMIF(AS40,設定!B17,AR40:AS40)-SUMIF(AS37,設定!B17,AR37:AS37)-SUMIF(AS39,設定!B17,AR39:AS39)-SUMIF(AS56:AS125,設定!B17,AR56:AR125)</f>
        <v>0</v>
      </c>
      <c r="AS32" s="351"/>
      <c r="AT32" s="350">
        <f>AR32+SUMIF(AU44:AU53,設定!B17,AT44:AU53)+SUMIF(AU38,設定!B17,AT38:AU38)+SUMIF(AU40,設定!B17,AT40:AU40)-SUMIF(AU37,設定!B17,AT37:AU37)-SUMIF(AU39,設定!B17,AT39:AU39)-SUMIF(AU56:AU125,設定!B17,AT56:AT125)</f>
        <v>0</v>
      </c>
      <c r="AU32" s="351"/>
      <c r="AV32" s="350">
        <f>AT32+SUMIF(AW44:AW53,設定!B17,AV44:AW53)+SUMIF(AW38,設定!B17,AV38:AW38)+SUMIF(AW40,設定!B17,AV40:AW40)-SUMIF(AW37,設定!B17,AV37:AW37)-SUMIF(AW39,設定!B17,AV39:AW39)-SUMIF(AW56:AW125,設定!B17,AV56:AV125)</f>
        <v>0</v>
      </c>
      <c r="AW32" s="351"/>
      <c r="AX32" s="350">
        <f>AV32+SUMIF(AY44:AY53,設定!B17,AX44:AY53)+SUMIF(AY38,設定!B17,AX38:AY38)+SUMIF(AY40,設定!B17,AX40:AY40)-SUMIF(AY37,設定!B17,AX37:AY37)-SUMIF(AY39,設定!B17,AX39:AY39)-SUMIF(AY56:AY125,設定!B17,AX56:AX125)</f>
        <v>0</v>
      </c>
      <c r="AY32" s="351"/>
      <c r="AZ32" s="350">
        <f>AX32+SUMIF(BA44:BA53,設定!B17,AZ44:BA53)+SUMIF(BA38,設定!B17,AZ38:BA38)+SUMIF(BA40,設定!B17,AZ40:BA40)-SUMIF(BA37,設定!B17,AZ37:BA37)-SUMIF(BA39,設定!B17,AZ39:BA39)-SUMIF(BA56:BA125,設定!B17,AZ56:AZ125)</f>
        <v>0</v>
      </c>
      <c r="BA32" s="351"/>
      <c r="BB32" s="350">
        <f>AZ32+SUMIF(BC44:BC53,設定!B17,BB44:BC53)+SUMIF(BC38,設定!B17,BB38:BC38)+SUMIF(BC40,設定!B17,BB40:BC40)-SUMIF(BC37,設定!B17,BB37:BC37)-SUMIF(BC39,設定!B17,BB39:BC39)-SUMIF(BC56:BC125,設定!B17,BB56:BB125)</f>
        <v>0</v>
      </c>
      <c r="BC32" s="351"/>
      <c r="BD32" s="350">
        <f>BB32+SUMIF(BE44:BE53,設定!B17,BD44:BE53)+SUMIF(BE38,設定!B17,BD38:BE38)+SUMIF(BE40,設定!B17,BD40:BE40)-SUMIF(BE37,設定!B17,BD37:BE37)-SUMIF(BE39,設定!B17,BD39:BE39)-SUMIF(BE56:BE125,設定!B17,BD56:BE125)</f>
        <v>0</v>
      </c>
      <c r="BE32" s="351"/>
      <c r="BF32" s="350">
        <f>BD32+SUMIF(BG44:BG53,設定!B17,BF44:BG53)+SUMIF(BG38,設定!B17,BF38:BG38)+SUMIF(BG40,設定!B17,BF40:BG40)-SUMIF(BG37,設定!B17,BF37:BG37)-SUMIF(BG39,設定!B17,BF39:BG39)-SUMIF(BG56:BG125,設定!B17,BF56:BF125)</f>
        <v>0</v>
      </c>
      <c r="BG32" s="351"/>
      <c r="BH32" s="350">
        <f>BF32+SUMIF(BI44:BI53,設定!B17,BH44:BI53)+SUMIF(BI38,設定!B17,BH38:BI38)+SUMIF(BI40,設定!B17,BH40:BI40)-SUMIF(BI37,設定!B17,BH37:BI37)-SUMIF(BI39,設定!B17,BH39:BI39)-SUMIF(BI56:BI125,設定!B17,BH56:BH125)</f>
        <v>0</v>
      </c>
      <c r="BI32" s="351"/>
      <c r="BJ32" s="350">
        <f>BH32+SUMIF(BK44:BK53,設定!B17,BJ44:BK53)+SUMIF(BK38,設定!B17,BJ38:BK38)+SUMIF(BK40,設定!B17,BJ40:BK40)-SUMIF(BK37,設定!B17,BJ37:BK37)-SUMIF(BK39,設定!B17,BJ39:BK39)-SUMIF(BK56:BK125,設定!B17,BJ56:BJ125)</f>
        <v>0</v>
      </c>
      <c r="BK32" s="351"/>
    </row>
    <row r="33" spans="1:63" s="98" customFormat="1" ht="18.75" customHeight="1">
      <c r="B33" s="364"/>
      <c r="C33" s="140">
        <f>設定!B18</f>
        <v>0</v>
      </c>
      <c r="D33" s="354">
        <f>'3月'!BL33+SUMIF(E44:E53,設定!B18,D44:E53)+SUMIF(E38,設定!B18,D38:E38)+SUMIF(E40,設定!B18,D40:E40)-SUMIF(E37,設定!B18,D37:E37)-SUMIF(E39,設定!B18,D39:E39)-SUMIF(E56:E125,設定!B18,D56:D125)</f>
        <v>0</v>
      </c>
      <c r="E33" s="355"/>
      <c r="F33" s="354">
        <f>D33+SUMIF(G44:G53,設定!B18,F44:G53)+SUMIF(G38,設定!B18,F38:G38)+SUMIF(G40,設定!B18,F40:G40)-SUMIF(G37,設定!B18,F37:G37)-SUMIF(G39,設定!B18,F39:G39)-SUMIF(G56:G125,設定!B18,F56:F125)</f>
        <v>0</v>
      </c>
      <c r="G33" s="355"/>
      <c r="H33" s="354">
        <f>F33+SUMIF(I44:I53,設定!B18,H44:I53)+SUMIF(I38,設定!B18,H38:I38)+SUMIF(I40,設定!B18,H40:I40)-SUMIF(I37,設定!B18,H37:I37)-SUMIF(I39,設定!B18,H39:I39)-SUMIF(I56:I125,設定!B18,H56:H125)</f>
        <v>0</v>
      </c>
      <c r="I33" s="355"/>
      <c r="J33" s="354">
        <f>H33+SUMIF(K44:K53,設定!B18,J44:K53)+SUMIF(K38,設定!B18,J38:K38)+SUMIF(K40,設定!B18,J40:K40)-SUMIF(K37,設定!B18,J37:K37)-SUMIF(K39,設定!B18,J39:K39)-SUMIF(K56:K125,設定!B18,J56:J125)</f>
        <v>0</v>
      </c>
      <c r="K33" s="355"/>
      <c r="L33" s="354">
        <f>J33+SUMIF(M44:M53,設定!B18,L44:M53)+SUMIF(M38,設定!B18,L38:M38)+SUMIF(M40,設定!B18,L40:M40)-SUMIF(M37,設定!B18,L37:M37)-SUMIF(M39,設定!B18,L39:M39)-SUMIF(M56:M125,設定!B18,L56:L125)</f>
        <v>0</v>
      </c>
      <c r="M33" s="355"/>
      <c r="N33" s="354">
        <f>L33+SUMIF(O44:O53,設定!B18,N44:O53)+SUMIF(O38,設定!B18,N38:O38)+SUMIF(O40,設定!B18,N40:O40)-SUMIF(O37,設定!B18,N37:O37)-SUMIF(O39,設定!B18,N39:O39)-SUMIF(O56:O125,設定!B18,N56:N125)</f>
        <v>0</v>
      </c>
      <c r="O33" s="355"/>
      <c r="P33" s="354">
        <f>N33+SUMIF(Q44:Q53,設定!B18,P44:Q53)+SUMIF(Q38,設定!B18,P38:Q38)+SUMIF(Q40,設定!B18,P40:Q40)-SUMIF(Q37,設定!B18,P37:Q37)-SUMIF(Q39,設定!B18,P39:Q39)-SUMIF(Q56:Q125,設定!B18,P56:P125)</f>
        <v>0</v>
      </c>
      <c r="Q33" s="355"/>
      <c r="R33" s="354">
        <f>P33+SUMIF(S44:S53,設定!B18,R44:S53)+SUMIF(S38,設定!B18,R38:S38)+SUMIF(S40,設定!B18,R40:S40)-SUMIF(S37,設定!B18,R37:S37)-SUMIF(S39,設定!B18,R39:S39)-SUMIF(S56:S125,設定!B18,R56:R125)</f>
        <v>0</v>
      </c>
      <c r="S33" s="355"/>
      <c r="T33" s="354">
        <f>R33+SUMIF(U44:U53,設定!B18,T44:U53)+SUMIF(U38,設定!B18,T38:U38)+SUMIF(U40,設定!B18,T40:U40)-SUMIF(U37,設定!B18,T37:U37)-SUMIF(U39,設定!B18,T39:U39)-SUMIF(U56:U125,設定!B18,T56:T125)</f>
        <v>0</v>
      </c>
      <c r="U33" s="355"/>
      <c r="V33" s="354">
        <f>T33+SUMIF(W44:W53,設定!B18,V44:W53)+SUMIF(W38,設定!B18,V38:W38)+SUMIF(W40,設定!B18,V40:W40)-SUMIF(W37,設定!B18,V37:W37)-SUMIF(W39,設定!B18,V39:W39)-SUMIF(W56:W125,設定!B18,V56:V125)</f>
        <v>0</v>
      </c>
      <c r="W33" s="355"/>
      <c r="X33" s="354">
        <f>V33+SUMIF(Y44:Y53,設定!B18,X44:Y53)+SUMIF(Y38,設定!B18,X38:Y38)+SUMIF(Y40,設定!B18,X40:Y40)-SUMIF(Y37,設定!B18,X37:Y37)-SUMIF(Y39,設定!B18,X39:Y39)-SUMIF(Y56:Y125,設定!B18,X56:X125)</f>
        <v>0</v>
      </c>
      <c r="Y33" s="355"/>
      <c r="Z33" s="354">
        <f>X33+SUMIF(AA44:AA53,設定!B18,Z44:AA53)+SUMIF(AA38,設定!B18,Z38:AA38)+SUMIF(AA40,設定!B18,Z40:AA40)-SUMIF(AA37,設定!B18,Z37:AA37)-SUMIF(AA39,設定!B18,Z39:AA39)-SUMIF(AA56:AA125,設定!B18,Z56:Z125)</f>
        <v>0</v>
      </c>
      <c r="AA33" s="355"/>
      <c r="AB33" s="354">
        <f>Z33+SUMIF(AC44:AC53,設定!B18,AB44:AC53)+SUMIF(AC38,設定!B18,AB38:AC38)+SUMIF(AC40,設定!B18,AB40:AC40)-SUMIF(AC37,設定!B18,AB37:AC37)-SUMIF(AC39,設定!B18,AB39:AC39)-SUMIF(AC56:AC125,設定!B18,AB56:AB125)</f>
        <v>0</v>
      </c>
      <c r="AC33" s="355"/>
      <c r="AD33" s="354">
        <f>AB33+SUMIF(AE44:AE53,設定!B18,AD44:AE53)+SUMIF(AE38,設定!B18,AD38:AE38)+SUMIF(AE40,設定!B18,AD40:AE40)-SUMIF(AE37,設定!B18,AD37:AE37)-SUMIF(AE39,設定!B18,AD39:AE39)-SUMIF(AE56:AE125,設定!B18,AD56:AE125)</f>
        <v>0</v>
      </c>
      <c r="AE33" s="355"/>
      <c r="AF33" s="354">
        <f>AD33+SUMIF(AG44:AG53,設定!B18,AF44:AG53)+SUMIF(AG38,設定!B18,AF38:AG38)+SUMIF(AG40,設定!B18,AF40:AG40)-SUMIF(AG37,設定!B18,AF37:AG37)-SUMIF(AG39,設定!B18,AF39:AG39)-SUMIF(AG56:AG125,設定!B18,AF56:AF125)</f>
        <v>0</v>
      </c>
      <c r="AG33" s="355"/>
      <c r="AH33" s="354">
        <f>AF33+SUMIF(AI44:AI53,設定!B18,AH44:AI53)+SUMIF(AI38,設定!B18,AH38:AI38)+SUMIF(AI40,設定!B18,AH40:AI40)-SUMIF(AI37,設定!B18,AH37:AI37)-SUMIF(AI39,設定!B18,AH39:AI39)-SUMIF(AI56:AI125,設定!B18,AH56:AH125)</f>
        <v>0</v>
      </c>
      <c r="AI33" s="355"/>
      <c r="AJ33" s="354">
        <f>AH33+SUMIF(AK44:AK53,設定!B18,AJ44:AK53)+SUMIF(AK38,設定!B18,AJ38:AK38)+SUMIF(AK40,設定!B18,AJ40:AK40)-SUMIF(AK37,設定!B18,AJ37:AK37)-SUMIF(AK39,設定!B18,AJ39:AK39)-SUMIF(AK56:AK125,設定!B18,AJ56:AJ125)</f>
        <v>0</v>
      </c>
      <c r="AK33" s="355"/>
      <c r="AL33" s="354">
        <f>AJ33+SUMIF(AM44:AM53,設定!B18,AL44:AM53)+SUMIF(AM38,設定!B18,AL38:AM38)+SUMIF(AM40,設定!B18,AL40:AM40)-SUMIF(AM37,設定!B18,AL37:AM37)-SUMIF(AM39,設定!B18,AL39:AM39)-SUMIF(AM56:AM125,設定!B18,AL56:AL125)</f>
        <v>0</v>
      </c>
      <c r="AM33" s="355"/>
      <c r="AN33" s="354">
        <f>AL33+SUMIF(AO44:AO53,設定!B18,AN44:AO53)+SUMIF(AO38,設定!B18,AN38:AO38)+SUMIF(AO40,設定!B18,AN40:AO40)-SUMIF(AO37,設定!B18,AN37:AO37)-SUMIF(AO39,設定!B18,AN39:AO39)-SUMIF(AO56:AO125,設定!B18,AN56:AN125)</f>
        <v>0</v>
      </c>
      <c r="AO33" s="355"/>
      <c r="AP33" s="354">
        <f>AN33+SUMIF(AQ44:AQ53,設定!B18,AP44:AQ53)+SUMIF(AQ38,設定!B18,AP38:AQ38)+SUMIF(AQ40,設定!B18,AP40:AQ40)-SUMIF(AQ37,設定!B18,AP37:AQ37)-SUMIF(AQ39,設定!B18,AP39:AQ39)-SUMIF(AQ56:AQ125,設定!B18,AP56:AP125)</f>
        <v>0</v>
      </c>
      <c r="AQ33" s="355"/>
      <c r="AR33" s="354">
        <f>AP33+SUMIF(AS44:AS53,設定!B18,AR44:AS53)+SUMIF(AS38,設定!B18,AR38:AS38)+SUMIF(AS40,設定!B18,AR40:AS40)-SUMIF(AS37,設定!B18,AR37:AS37)-SUMIF(AS39,設定!B18,AR39:AS39)-SUMIF(AS56:AS125,設定!B18,AR56:AR125)</f>
        <v>0</v>
      </c>
      <c r="AS33" s="355"/>
      <c r="AT33" s="354">
        <f>AR33+SUMIF(AU44:AU53,設定!B18,AT44:AU53)+SUMIF(AU38,設定!B18,AT38:AU38)+SUMIF(AU40,設定!B18,AT40:AU40)-SUMIF(AU37,設定!B18,AT37:AU37)-SUMIF(AU39,設定!B18,AT39:AU39)-SUMIF(AU56:AU125,設定!B18,AT56:AT125)</f>
        <v>0</v>
      </c>
      <c r="AU33" s="355"/>
      <c r="AV33" s="354">
        <f>AT33+SUMIF(AW44:AW53,設定!B18,AV44:AW53)+SUMIF(AW38,設定!B18,AV38:AW38)+SUMIF(AW40,設定!B18,AV40:AW40)-SUMIF(AW37,設定!B18,AV37:AW37)-SUMIF(AW39,設定!B18,AV39:AW39)-SUMIF(AW56:AW125,設定!B18,AV56:AV125)</f>
        <v>0</v>
      </c>
      <c r="AW33" s="355"/>
      <c r="AX33" s="354">
        <f>AV33+SUMIF(AY44:AY53,設定!B18,AX44:AY53)+SUMIF(AY38,設定!B18,AX38:AY38)+SUMIF(AY40,設定!B18,AX40:AY40)-SUMIF(AY37,設定!B18,AX37:AY37)-SUMIF(AY39,設定!B18,AX39:AY39)-SUMIF(AY56:AY125,設定!B18,AX56:AX125)</f>
        <v>0</v>
      </c>
      <c r="AY33" s="355"/>
      <c r="AZ33" s="354">
        <f>AX33+SUMIF(BA44:BA53,設定!B18,AZ44:BA53)+SUMIF(BA38,設定!B18,AZ38:BA38)+SUMIF(BA40,設定!B18,AZ40:BA40)-SUMIF(BA37,設定!B18,AZ37:BA37)-SUMIF(BA39,設定!B18,AZ39:BA39)-SUMIF(BA56:BA125,設定!B18,AZ56:AZ125)</f>
        <v>0</v>
      </c>
      <c r="BA33" s="355"/>
      <c r="BB33" s="354">
        <f>AZ33+SUMIF(BC44:BC53,設定!B18,BB44:BC53)+SUMIF(BC38,設定!B18,BB38:BC38)+SUMIF(BC40,設定!B18,BB40:BC40)-SUMIF(BC37,設定!B18,BB37:BC37)-SUMIF(BC39,設定!B18,BB39:BC39)-SUMIF(BC56:BC125,設定!B18,BB56:BB125)</f>
        <v>0</v>
      </c>
      <c r="BC33" s="355"/>
      <c r="BD33" s="354">
        <f>BB33+SUMIF(BE44:BE53,設定!B18,BD44:BE53)+SUMIF(BE38,設定!B18,BD38:BE38)+SUMIF(BE40,設定!B18,BD40:BE40)-SUMIF(BE37,設定!B18,BD37:BE37)-SUMIF(BE39,設定!B18,BD39:BE39)-SUMIF(BE56:BE125,設定!B18,BD56:BE125)</f>
        <v>0</v>
      </c>
      <c r="BE33" s="355"/>
      <c r="BF33" s="354">
        <f>BD33+SUMIF(BG44:BG53,設定!B18,BF44:BG53)+SUMIF(BG38,設定!B18,BF38:BG38)+SUMIF(BG40,設定!B18,BF40:BG40)-SUMIF(BG37,設定!B18,BF37:BG37)-SUMIF(BG39,設定!B18,BF39:BG39)-SUMIF(BG56:BG125,設定!B18,BF56:BF125)</f>
        <v>0</v>
      </c>
      <c r="BG33" s="355"/>
      <c r="BH33" s="354">
        <f>BF33+SUMIF(BI44:BI53,設定!B18,BH44:BI53)+SUMIF(BI38,設定!B18,BH38:BI38)+SUMIF(BI40,設定!B18,BH40:BI40)-SUMIF(BI37,設定!B18,BH37:BI37)-SUMIF(BI39,設定!B18,BH39:BI39)-SUMIF(BI56:BI125,設定!B18,BH56:BH125)</f>
        <v>0</v>
      </c>
      <c r="BI33" s="355"/>
      <c r="BJ33" s="354">
        <f>BH33+SUMIF(BK44:BK53,設定!B18,BJ44:BK53)+SUMIF(BK38,設定!B18,BJ38:BK38)+SUMIF(BK40,設定!B18,BJ40:BK40)-SUMIF(BK37,設定!B18,BJ37:BK37)-SUMIF(BK39,設定!B18,BJ39:BK39)-SUMIF(BK56:BK125,設定!B18,BJ56:BJ125)</f>
        <v>0</v>
      </c>
      <c r="BK33" s="355"/>
    </row>
    <row r="34" spans="1:63" s="98" customFormat="1" ht="18.75" customHeight="1">
      <c r="B34" s="364"/>
      <c r="C34" s="210">
        <f>設定!B19</f>
        <v>0</v>
      </c>
      <c r="D34" s="350">
        <f>'3月'!BL34+SUMIF(E44:E53,設定!B19,D44:E53)+SUMIF(E38,設定!B19,D38:E38)+SUMIF(E40,設定!B19,D40:E40)-SUMIF(E37,設定!B19,D37:E37)-SUMIF(E39,設定!B19,D39:E39)-SUMIF(E56:E125,設定!B19,D56:D125)</f>
        <v>0</v>
      </c>
      <c r="E34" s="351"/>
      <c r="F34" s="350">
        <f>D34+SUMIF(G44:G53,設定!B19,F44:G53)+SUMIF(G38,設定!B19,F38:G38)+SUMIF(G40,設定!B19,F40:G40)-SUMIF(G37,設定!B19,F37:G37)-SUMIF(G39,設定!B19,F39:G39)-SUMIF(G56:G125,設定!B19,F56:F125)</f>
        <v>0</v>
      </c>
      <c r="G34" s="351"/>
      <c r="H34" s="350">
        <f>F34+SUMIF(I44:I53,設定!B19,H44:I53)+SUMIF(I38,設定!B19,H38:I38)+SUMIF(I40,設定!B19,H40:I40)-SUMIF(I37,設定!B19,H37:I37)-SUMIF(I39,設定!B19,H39:I39)-SUMIF(I56:I125,設定!B19,H56:H125)</f>
        <v>0</v>
      </c>
      <c r="I34" s="351"/>
      <c r="J34" s="350">
        <f>H34+SUMIF(K44:K53,設定!B19,J44:K53)+SUMIF(K38,設定!B19,J38:K38)+SUMIF(K40,設定!B19,J40:K40)-SUMIF(K37,設定!B19,J37:K37)-SUMIF(K39,設定!B19,J39:K39)-SUMIF(K56:K125,設定!B19,J56:J125)</f>
        <v>0</v>
      </c>
      <c r="K34" s="351"/>
      <c r="L34" s="350">
        <f>J34+SUMIF(M44:M53,設定!B19,L44:M53)+SUMIF(M38,設定!B19,L38:M38)+SUMIF(M40,設定!B19,L40:M40)-SUMIF(M37,設定!B19,L37:M37)-SUMIF(M39,設定!B19,L39:M39)-SUMIF(M56:M125,設定!B19,L56:L125)</f>
        <v>0</v>
      </c>
      <c r="M34" s="351"/>
      <c r="N34" s="350">
        <f>L34+SUMIF(O44:O53,設定!B19,N44:O53)+SUMIF(O38,設定!B19,N38:O38)+SUMIF(O40,設定!B19,N40:O40)-SUMIF(O37,設定!B19,N37:O37)-SUMIF(O39,設定!B19,N39:O39)-SUMIF(O56:O125,設定!B19,N56:N125)</f>
        <v>0</v>
      </c>
      <c r="O34" s="351"/>
      <c r="P34" s="350">
        <f>N34+SUMIF(Q44:Q53,設定!B19,P44:Q53)+SUMIF(Q38,設定!B19,P38:Q38)+SUMIF(Q40,設定!B19,P40:Q40)-SUMIF(Q37,設定!B19,P37:Q37)-SUMIF(Q39,設定!B19,P39:Q39)-SUMIF(Q56:Q125,設定!B19,P56:P125)</f>
        <v>0</v>
      </c>
      <c r="Q34" s="351"/>
      <c r="R34" s="350">
        <f>P34+SUMIF(S44:S53,設定!B19,R44:S53)+SUMIF(S38,設定!B19,R38:S38)+SUMIF(S40,設定!B19,R40:S40)-SUMIF(S37,設定!B19,R37:S37)-SUMIF(S39,設定!B19,R39:S39)-SUMIF(S56:S125,設定!B19,R56:R125)</f>
        <v>0</v>
      </c>
      <c r="S34" s="351"/>
      <c r="T34" s="350">
        <f>R34+SUMIF(U44:U53,設定!B19,T44:U53)+SUMIF(U38,設定!B19,T38:U38)+SUMIF(U40,設定!B19,T40:U40)-SUMIF(U37,設定!B19,T37:U37)-SUMIF(U39,設定!B19,T39:U39)-SUMIF(U56:U125,設定!B19,T56:T125)</f>
        <v>0</v>
      </c>
      <c r="U34" s="351"/>
      <c r="V34" s="350">
        <f>T34+SUMIF(W44:W53,設定!B19,V44:W53)+SUMIF(W38,設定!B19,V38:W38)+SUMIF(W40,設定!B19,V40:W40)-SUMIF(W37,設定!B19,V37:W37)-SUMIF(W39,設定!B19,V39:W39)-SUMIF(W56:W125,設定!B19,V56:V125)</f>
        <v>0</v>
      </c>
      <c r="W34" s="351"/>
      <c r="X34" s="350">
        <f>V34+SUMIF(Y44:Y53,設定!B19,X44:Y53)+SUMIF(Y38,設定!B19,X38:Y38)+SUMIF(Y40,設定!B19,X40:Y40)-SUMIF(Y37,設定!B19,X37:Y37)-SUMIF(Y39,設定!B19,X39:Y39)-SUMIF(Y56:Y125,設定!B19,X56:X125)</f>
        <v>0</v>
      </c>
      <c r="Y34" s="351"/>
      <c r="Z34" s="350">
        <f>X34+SUMIF(AA44:AA53,設定!B19,Z44:AA53)+SUMIF(AA38,設定!B19,Z38:AA38)+SUMIF(AA40,設定!B19,Z40:AA40)-SUMIF(AA37,設定!B19,Z37:AA37)-SUMIF(AA39,設定!B19,Z39:AA39)-SUMIF(AA56:AA125,設定!B19,Z56:Z125)</f>
        <v>0</v>
      </c>
      <c r="AA34" s="351"/>
      <c r="AB34" s="350">
        <f>Z34+SUMIF(AC44:AC53,設定!B19,AB44:AC53)+SUMIF(AC38,設定!B19,AB38:AC38)+SUMIF(AC40,設定!B19,AB40:AC40)-SUMIF(AC37,設定!B19,AB37:AC37)-SUMIF(AC39,設定!B19,AB39:AC39)-SUMIF(AC56:AC125,設定!B19,AB56:AB125)</f>
        <v>0</v>
      </c>
      <c r="AC34" s="351"/>
      <c r="AD34" s="350">
        <f>AB34+SUMIF(AE44:AE53,設定!B19,AD44:AE53)+SUMIF(AE38,設定!B19,AD38:AE38)+SUMIF(AE40,設定!B19,AD40:AE40)-SUMIF(AE37,設定!B19,AD37:AE37)-SUMIF(AE39,設定!B19,AD39:AE39)-SUMIF(AE56:AE125,設定!B19,AD56:AE125)</f>
        <v>0</v>
      </c>
      <c r="AE34" s="351"/>
      <c r="AF34" s="350">
        <f>AD34+SUMIF(AG44:AG53,設定!B19,AF44:AG53)+SUMIF(AG38,設定!B19,AF38:AG38)+SUMIF(AG40,設定!B19,AF40:AG40)-SUMIF(AG37,設定!B19,AF37:AG37)-SUMIF(AG39,設定!B19,AF39:AG39)-SUMIF(AG56:AG125,設定!B19,AF56:AF125)</f>
        <v>0</v>
      </c>
      <c r="AG34" s="351"/>
      <c r="AH34" s="350">
        <f>AF34+SUMIF(AI44:AI53,設定!B19,AH44:AI53)+SUMIF(AI38,設定!B19,AH38:AI38)+SUMIF(AI40,設定!B19,AH40:AI40)-SUMIF(AI37,設定!B19,AH37:AI37)-SUMIF(AI39,設定!B19,AH39:AI39)-SUMIF(AI56:AI125,設定!B19,AH56:AH125)</f>
        <v>0</v>
      </c>
      <c r="AI34" s="351"/>
      <c r="AJ34" s="350">
        <f>AH34+SUMIF(AK44:AK53,設定!B19,AJ44:AK53)+SUMIF(AK38,設定!B19,AJ38:AK38)+SUMIF(AK40,設定!B19,AJ40:AK40)-SUMIF(AK37,設定!B19,AJ37:AK37)-SUMIF(AK39,設定!B19,AJ39:AK39)-SUMIF(AK56:AK125,設定!B19,AJ56:AJ125)</f>
        <v>0</v>
      </c>
      <c r="AK34" s="351"/>
      <c r="AL34" s="350">
        <f>AJ34+SUMIF(AM44:AM53,設定!B19,AL44:AM53)+SUMIF(AM38,設定!B19,AL38:AM38)+SUMIF(AM40,設定!B19,AL40:AM40)-SUMIF(AM37,設定!B19,AL37:AM37)-SUMIF(AM39,設定!B19,AL39:AM39)-SUMIF(AM56:AM125,設定!B19,AL56:AL125)</f>
        <v>0</v>
      </c>
      <c r="AM34" s="351"/>
      <c r="AN34" s="350">
        <f>AL34+SUMIF(AO44:AO53,設定!B19,AN44:AO53)+SUMIF(AO38,設定!B19,AN38:AO38)+SUMIF(AO40,設定!B19,AN40:AO40)-SUMIF(AO37,設定!B19,AN37:AO37)-SUMIF(AO39,設定!B19,AN39:AO39)-SUMIF(AO56:AO125,設定!B19,AN56:AN125)</f>
        <v>0</v>
      </c>
      <c r="AO34" s="351"/>
      <c r="AP34" s="350">
        <f>AN34+SUMIF(AQ44:AQ53,設定!B19,AP44:AQ53)+SUMIF(AQ38,設定!B19,AP38:AQ38)+SUMIF(AQ40,設定!B19,AP40:AQ40)-SUMIF(AQ37,設定!B19,AP37:AQ37)-SUMIF(AQ39,設定!B19,AP39:AQ39)-SUMIF(AQ56:AQ125,設定!B19,AP56:AP125)</f>
        <v>0</v>
      </c>
      <c r="AQ34" s="351"/>
      <c r="AR34" s="350">
        <f>AP34+SUMIF(AS44:AS53,設定!B19,AR44:AS53)+SUMIF(AS38,設定!B19,AR38:AS38)+SUMIF(AS40,設定!B19,AR40:AS40)-SUMIF(AS37,設定!B19,AR37:AS37)-SUMIF(AS39,設定!B19,AR39:AS39)-SUMIF(AS56:AS125,設定!B19,AR56:AR125)</f>
        <v>0</v>
      </c>
      <c r="AS34" s="351"/>
      <c r="AT34" s="350">
        <f>AR34+SUMIF(AU44:AU53,設定!B19,AT44:AU53)+SUMIF(AU38,設定!B19,AT38:AU38)+SUMIF(AU40,設定!B19,AT40:AU40)-SUMIF(AU37,設定!B19,AT37:AU37)-SUMIF(AU39,設定!B19,AT39:AU39)-SUMIF(AU56:AU125,設定!B19,AT56:AT125)</f>
        <v>0</v>
      </c>
      <c r="AU34" s="351"/>
      <c r="AV34" s="350">
        <f>AT34+SUMIF(AW44:AW53,設定!B19,AV44:AW53)+SUMIF(AW38,設定!B19,AV38:AW38)+SUMIF(AW40,設定!B19,AV40:AW40)-SUMIF(AW37,設定!B19,AV37:AW37)-SUMIF(AW39,設定!B19,AV39:AW39)-SUMIF(AW56:AW125,設定!B19,AV56:AV125)</f>
        <v>0</v>
      </c>
      <c r="AW34" s="351"/>
      <c r="AX34" s="350">
        <f>AV34+SUMIF(AY44:AY53,設定!B19,AX44:AY53)+SUMIF(AY38,設定!B19,AX38:AY38)+SUMIF(AY40,設定!B19,AX40:AY40)-SUMIF(AY37,設定!B19,AX37:AY37)-SUMIF(AY39,設定!B19,AX39:AY39)-SUMIF(AY56:AY125,設定!B19,AX56:AX125)</f>
        <v>0</v>
      </c>
      <c r="AY34" s="351"/>
      <c r="AZ34" s="350">
        <f>AX34+SUMIF(BA44:BA53,設定!B19,AZ44:BA53)+SUMIF(BA38,設定!B19,AZ38:BA38)+SUMIF(BA40,設定!B19,AZ40:BA40)-SUMIF(BA37,設定!B19,AZ37:BA37)-SUMIF(BA39,設定!B19,AZ39:BA39)-SUMIF(BA56:BA125,設定!B19,AZ56:AZ125)</f>
        <v>0</v>
      </c>
      <c r="BA34" s="351"/>
      <c r="BB34" s="350">
        <f>AZ34+SUMIF(BC44:BC53,設定!B19,BB44:BC53)+SUMIF(BC38,設定!B19,BB38:BC38)+SUMIF(BC40,設定!B19,BB40:BC40)-SUMIF(BC37,設定!B19,BB37:BC37)-SUMIF(BC39,設定!B19,BB39:BC39)-SUMIF(BC56:BC125,設定!B19,BB56:BB125)</f>
        <v>0</v>
      </c>
      <c r="BC34" s="351"/>
      <c r="BD34" s="350">
        <f>BB34+SUMIF(BE44:BE53,設定!B19,BD44:BE53)+SUMIF(BE38,設定!B19,BD38:BE38)+SUMIF(BE40,設定!B19,BD40:BE40)-SUMIF(BE37,設定!B19,BD37:BE37)-SUMIF(BE39,設定!B19,BD39:BE39)-SUMIF(BE56:BE125,設定!B19,BD56:BE125)</f>
        <v>0</v>
      </c>
      <c r="BE34" s="351"/>
      <c r="BF34" s="350">
        <f>BD34+SUMIF(BG44:BG53,設定!B19,BF44:BG53)+SUMIF(BG38,設定!B19,BF38:BG38)+SUMIF(BG40,設定!B19,BF40:BG40)-SUMIF(BG37,設定!B19,BF37:BG37)-SUMIF(BG39,設定!B19,BF39:BG39)-SUMIF(BG56:BG125,設定!B19,BF56:BF125)</f>
        <v>0</v>
      </c>
      <c r="BG34" s="351"/>
      <c r="BH34" s="350">
        <f>BF34+SUMIF(BI44:BI53,設定!B19,BH44:BI53)+SUMIF(BI38,設定!B19,BH38:BI38)+SUMIF(BI40,設定!B19,BH40:BI40)-SUMIF(BI37,設定!B19,BH37:BI37)-SUMIF(BI39,設定!B19,BH39:BI39)-SUMIF(BI56:BI125,設定!B19,BH56:BH125)</f>
        <v>0</v>
      </c>
      <c r="BI34" s="351"/>
      <c r="BJ34" s="350">
        <f>BH34+SUMIF(BK44:BK53,設定!B19,BJ44:BK53)+SUMIF(BK38,設定!B19,BJ38:BK38)+SUMIF(BK40,設定!B19,BJ40:BK40)-SUMIF(BK37,設定!B19,BJ37:BK37)-SUMIF(BK39,設定!B19,BJ39:BK39)-SUMIF(BK56:BK125,設定!B19,BJ56:BJ125)</f>
        <v>0</v>
      </c>
      <c r="BK34" s="351"/>
    </row>
    <row r="35" spans="1:63" s="98" customFormat="1" ht="18.75" customHeight="1" thickBot="1">
      <c r="B35" s="365"/>
      <c r="C35" s="211" t="s">
        <v>81</v>
      </c>
      <c r="D35" s="348">
        <f>SUM(D20:E34)</f>
        <v>0</v>
      </c>
      <c r="E35" s="349"/>
      <c r="F35" s="348">
        <f>SUM(F20:G34)</f>
        <v>0</v>
      </c>
      <c r="G35" s="349"/>
      <c r="H35" s="348">
        <f t="shared" ref="H35" si="120">SUM(H20:I34)</f>
        <v>0</v>
      </c>
      <c r="I35" s="349"/>
      <c r="J35" s="348">
        <f t="shared" ref="J35" si="121">SUM(J20:K34)</f>
        <v>0</v>
      </c>
      <c r="K35" s="349"/>
      <c r="L35" s="348">
        <f t="shared" ref="L35" si="122">SUM(L20:M34)</f>
        <v>0</v>
      </c>
      <c r="M35" s="349"/>
      <c r="N35" s="348">
        <f t="shared" ref="N35" si="123">SUM(N20:O34)</f>
        <v>0</v>
      </c>
      <c r="O35" s="349"/>
      <c r="P35" s="348">
        <f t="shared" ref="P35" si="124">SUM(P20:Q34)</f>
        <v>0</v>
      </c>
      <c r="Q35" s="349"/>
      <c r="R35" s="348">
        <f t="shared" ref="R35" si="125">SUM(R20:S34)</f>
        <v>0</v>
      </c>
      <c r="S35" s="349"/>
      <c r="T35" s="348">
        <f t="shared" ref="T35" si="126">SUM(T20:U34)</f>
        <v>0</v>
      </c>
      <c r="U35" s="349"/>
      <c r="V35" s="348">
        <f t="shared" ref="V35" si="127">SUM(V20:W34)</f>
        <v>0</v>
      </c>
      <c r="W35" s="349"/>
      <c r="X35" s="348">
        <f t="shared" ref="X35" si="128">SUM(X20:Y34)</f>
        <v>0</v>
      </c>
      <c r="Y35" s="349"/>
      <c r="Z35" s="348">
        <f t="shared" ref="Z35" si="129">SUM(Z20:AA34)</f>
        <v>0</v>
      </c>
      <c r="AA35" s="349"/>
      <c r="AB35" s="348">
        <f t="shared" ref="AB35" si="130">SUM(AB20:AC34)</f>
        <v>0</v>
      </c>
      <c r="AC35" s="349"/>
      <c r="AD35" s="348">
        <f t="shared" ref="AD35" si="131">SUM(AD20:AE34)</f>
        <v>0</v>
      </c>
      <c r="AE35" s="349"/>
      <c r="AF35" s="348">
        <f t="shared" ref="AF35" si="132">SUM(AF20:AG34)</f>
        <v>0</v>
      </c>
      <c r="AG35" s="349"/>
      <c r="AH35" s="348">
        <f t="shared" ref="AH35" si="133">SUM(AH20:AI34)</f>
        <v>0</v>
      </c>
      <c r="AI35" s="349"/>
      <c r="AJ35" s="348">
        <f t="shared" ref="AJ35" si="134">SUM(AJ20:AK34)</f>
        <v>0</v>
      </c>
      <c r="AK35" s="349"/>
      <c r="AL35" s="348">
        <f t="shared" ref="AL35" si="135">SUM(AL20:AM34)</f>
        <v>0</v>
      </c>
      <c r="AM35" s="349"/>
      <c r="AN35" s="348">
        <f t="shared" ref="AN35" si="136">SUM(AN20:AO34)</f>
        <v>0</v>
      </c>
      <c r="AO35" s="349"/>
      <c r="AP35" s="348">
        <f t="shared" ref="AP35" si="137">SUM(AP20:AQ34)</f>
        <v>0</v>
      </c>
      <c r="AQ35" s="349"/>
      <c r="AR35" s="348">
        <f t="shared" ref="AR35" si="138">SUM(AR20:AS34)</f>
        <v>0</v>
      </c>
      <c r="AS35" s="349"/>
      <c r="AT35" s="348">
        <f t="shared" ref="AT35" si="139">SUM(AT20:AU34)</f>
        <v>0</v>
      </c>
      <c r="AU35" s="349"/>
      <c r="AV35" s="348">
        <f t="shared" ref="AV35" si="140">SUM(AV20:AW34)</f>
        <v>0</v>
      </c>
      <c r="AW35" s="349"/>
      <c r="AX35" s="348">
        <f t="shared" ref="AX35" si="141">SUM(AX20:AY34)</f>
        <v>0</v>
      </c>
      <c r="AY35" s="349"/>
      <c r="AZ35" s="348">
        <f t="shared" ref="AZ35" si="142">SUM(AZ20:BA34)</f>
        <v>0</v>
      </c>
      <c r="BA35" s="349"/>
      <c r="BB35" s="348">
        <f t="shared" ref="BB35" si="143">SUM(BB20:BC34)</f>
        <v>0</v>
      </c>
      <c r="BC35" s="349"/>
      <c r="BD35" s="348">
        <f t="shared" ref="BD35" si="144">SUM(BD20:BE34)</f>
        <v>0</v>
      </c>
      <c r="BE35" s="349"/>
      <c r="BF35" s="348">
        <f t="shared" ref="BF35" si="145">SUM(BF20:BG34)</f>
        <v>0</v>
      </c>
      <c r="BG35" s="349"/>
      <c r="BH35" s="348">
        <f t="shared" ref="BH35" si="146">SUM(BH20:BI34)</f>
        <v>0</v>
      </c>
      <c r="BI35" s="349"/>
      <c r="BJ35" s="348">
        <f t="shared" ref="BJ35" si="147">SUM(BJ20:BK34)</f>
        <v>0</v>
      </c>
      <c r="BK35" s="349"/>
    </row>
    <row r="36" spans="1:63" s="98" customFormat="1" ht="18.75" customHeight="1" thickTop="1" thickBot="1">
      <c r="C36" s="195">
        <v>1</v>
      </c>
      <c r="D36" s="129"/>
      <c r="E36" s="159"/>
      <c r="F36" s="129"/>
      <c r="G36" s="129"/>
      <c r="H36" s="129"/>
      <c r="I36" s="129"/>
      <c r="J36" s="129"/>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BK36" s="150"/>
    </row>
    <row r="37" spans="1:63" s="98" customFormat="1" ht="18.75" customHeight="1" thickTop="1">
      <c r="B37" s="345" t="s">
        <v>84</v>
      </c>
      <c r="C37" s="145" t="s">
        <v>85</v>
      </c>
      <c r="D37" s="146"/>
      <c r="E37" s="163"/>
      <c r="F37" s="146"/>
      <c r="G37" s="163"/>
      <c r="H37" s="146"/>
      <c r="I37" s="163"/>
      <c r="J37" s="146"/>
      <c r="K37" s="163"/>
      <c r="L37" s="146"/>
      <c r="M37" s="163"/>
      <c r="N37" s="146"/>
      <c r="O37" s="163"/>
      <c r="P37" s="146"/>
      <c r="Q37" s="163"/>
      <c r="R37" s="146"/>
      <c r="S37" s="163"/>
      <c r="T37" s="146"/>
      <c r="U37" s="163"/>
      <c r="V37" s="146"/>
      <c r="W37" s="163"/>
      <c r="X37" s="146"/>
      <c r="Y37" s="163"/>
      <c r="Z37" s="146"/>
      <c r="AA37" s="163"/>
      <c r="AB37" s="146"/>
      <c r="AC37" s="163"/>
      <c r="AD37" s="146"/>
      <c r="AE37" s="163"/>
      <c r="AF37" s="146"/>
      <c r="AG37" s="163"/>
      <c r="AH37" s="146"/>
      <c r="AI37" s="163"/>
      <c r="AJ37" s="146"/>
      <c r="AK37" s="163"/>
      <c r="AL37" s="146"/>
      <c r="AM37" s="163"/>
      <c r="AN37" s="146"/>
      <c r="AO37" s="163"/>
      <c r="AP37" s="146"/>
      <c r="AQ37" s="163"/>
      <c r="AR37" s="146"/>
      <c r="AS37" s="163"/>
      <c r="AT37" s="146"/>
      <c r="AU37" s="163"/>
      <c r="AV37" s="146"/>
      <c r="AW37" s="163"/>
      <c r="AX37" s="146"/>
      <c r="AY37" s="163"/>
      <c r="AZ37" s="146"/>
      <c r="BA37" s="163"/>
      <c r="BB37" s="146"/>
      <c r="BC37" s="163"/>
      <c r="BD37" s="146"/>
      <c r="BE37" s="163"/>
      <c r="BF37" s="146"/>
      <c r="BG37" s="163"/>
      <c r="BH37" s="146"/>
      <c r="BI37" s="163"/>
      <c r="BJ37" s="146"/>
      <c r="BK37" s="163"/>
    </row>
    <row r="38" spans="1:63" s="98" customFormat="1" ht="18.75" customHeight="1" thickBot="1">
      <c r="B38" s="346"/>
      <c r="C38" s="186" t="s">
        <v>86</v>
      </c>
      <c r="D38" s="185"/>
      <c r="E38" s="187"/>
      <c r="F38" s="185"/>
      <c r="G38" s="187"/>
      <c r="H38" s="185"/>
      <c r="I38" s="187"/>
      <c r="J38" s="185"/>
      <c r="K38" s="187"/>
      <c r="L38" s="185"/>
      <c r="M38" s="187"/>
      <c r="N38" s="185"/>
      <c r="O38" s="187"/>
      <c r="P38" s="185"/>
      <c r="Q38" s="187"/>
      <c r="R38" s="185"/>
      <c r="S38" s="187"/>
      <c r="T38" s="185"/>
      <c r="U38" s="187"/>
      <c r="V38" s="185"/>
      <c r="W38" s="187"/>
      <c r="X38" s="185"/>
      <c r="Y38" s="187"/>
      <c r="Z38" s="185"/>
      <c r="AA38" s="187"/>
      <c r="AB38" s="185"/>
      <c r="AC38" s="187"/>
      <c r="AD38" s="185"/>
      <c r="AE38" s="187"/>
      <c r="AF38" s="185"/>
      <c r="AG38" s="187"/>
      <c r="AH38" s="185"/>
      <c r="AI38" s="187"/>
      <c r="AJ38" s="185"/>
      <c r="AK38" s="187"/>
      <c r="AL38" s="185"/>
      <c r="AM38" s="187"/>
      <c r="AN38" s="185"/>
      <c r="AO38" s="187"/>
      <c r="AP38" s="185"/>
      <c r="AQ38" s="187"/>
      <c r="AR38" s="185"/>
      <c r="AS38" s="187"/>
      <c r="AT38" s="185"/>
      <c r="AU38" s="187"/>
      <c r="AV38" s="185"/>
      <c r="AW38" s="187"/>
      <c r="AX38" s="185"/>
      <c r="AY38" s="187"/>
      <c r="AZ38" s="185"/>
      <c r="BA38" s="187"/>
      <c r="BB38" s="185"/>
      <c r="BC38" s="187"/>
      <c r="BD38" s="185"/>
      <c r="BE38" s="187"/>
      <c r="BF38" s="185"/>
      <c r="BG38" s="187"/>
      <c r="BH38" s="185"/>
      <c r="BI38" s="187"/>
      <c r="BJ38" s="185"/>
      <c r="BK38" s="187"/>
    </row>
    <row r="39" spans="1:63" s="98" customFormat="1" ht="18.75" customHeight="1" thickTop="1">
      <c r="B39" s="346"/>
      <c r="C39" s="115" t="s">
        <v>85</v>
      </c>
      <c r="D39" s="149"/>
      <c r="E39" s="164"/>
      <c r="F39" s="149"/>
      <c r="G39" s="164"/>
      <c r="H39" s="149"/>
      <c r="I39" s="164"/>
      <c r="J39" s="149"/>
      <c r="K39" s="164"/>
      <c r="L39" s="149"/>
      <c r="M39" s="164"/>
      <c r="N39" s="149"/>
      <c r="O39" s="164"/>
      <c r="P39" s="149"/>
      <c r="Q39" s="164"/>
      <c r="R39" s="149"/>
      <c r="S39" s="164"/>
      <c r="T39" s="149"/>
      <c r="U39" s="164"/>
      <c r="V39" s="149"/>
      <c r="W39" s="164"/>
      <c r="X39" s="149"/>
      <c r="Y39" s="164"/>
      <c r="Z39" s="149"/>
      <c r="AA39" s="164"/>
      <c r="AB39" s="149"/>
      <c r="AC39" s="164"/>
      <c r="AD39" s="149"/>
      <c r="AE39" s="164"/>
      <c r="AF39" s="149"/>
      <c r="AG39" s="164"/>
      <c r="AH39" s="149"/>
      <c r="AI39" s="164"/>
      <c r="AJ39" s="149"/>
      <c r="AK39" s="164"/>
      <c r="AL39" s="149"/>
      <c r="AM39" s="164"/>
      <c r="AN39" s="149"/>
      <c r="AO39" s="164"/>
      <c r="AP39" s="149"/>
      <c r="AQ39" s="164"/>
      <c r="AR39" s="149"/>
      <c r="AS39" s="164"/>
      <c r="AT39" s="149"/>
      <c r="AU39" s="164"/>
      <c r="AV39" s="149"/>
      <c r="AW39" s="164"/>
      <c r="AX39" s="149"/>
      <c r="AY39" s="164"/>
      <c r="AZ39" s="149"/>
      <c r="BA39" s="164"/>
      <c r="BB39" s="149"/>
      <c r="BC39" s="164"/>
      <c r="BD39" s="149"/>
      <c r="BE39" s="164"/>
      <c r="BF39" s="149"/>
      <c r="BG39" s="164"/>
      <c r="BH39" s="149"/>
      <c r="BI39" s="164"/>
      <c r="BJ39" s="149"/>
      <c r="BK39" s="164"/>
    </row>
    <row r="40" spans="1:63" s="98" customFormat="1" ht="18.75" customHeight="1" thickBot="1">
      <c r="B40" s="347"/>
      <c r="C40" s="188" t="s">
        <v>86</v>
      </c>
      <c r="D40" s="189"/>
      <c r="E40" s="190"/>
      <c r="F40" s="189"/>
      <c r="G40" s="190"/>
      <c r="H40" s="189"/>
      <c r="I40" s="190"/>
      <c r="J40" s="189"/>
      <c r="K40" s="190"/>
      <c r="L40" s="189"/>
      <c r="M40" s="190"/>
      <c r="N40" s="189"/>
      <c r="O40" s="190"/>
      <c r="P40" s="189"/>
      <c r="Q40" s="190"/>
      <c r="R40" s="189"/>
      <c r="S40" s="190"/>
      <c r="T40" s="189"/>
      <c r="U40" s="190"/>
      <c r="V40" s="189"/>
      <c r="W40" s="190"/>
      <c r="X40" s="189"/>
      <c r="Y40" s="190"/>
      <c r="Z40" s="189"/>
      <c r="AA40" s="190"/>
      <c r="AB40" s="189"/>
      <c r="AC40" s="190"/>
      <c r="AD40" s="189"/>
      <c r="AE40" s="190"/>
      <c r="AF40" s="189"/>
      <c r="AG40" s="190"/>
      <c r="AH40" s="189"/>
      <c r="AI40" s="190"/>
      <c r="AJ40" s="189"/>
      <c r="AK40" s="190"/>
      <c r="AL40" s="189"/>
      <c r="AM40" s="190"/>
      <c r="AN40" s="189"/>
      <c r="AO40" s="190"/>
      <c r="AP40" s="189"/>
      <c r="AQ40" s="190"/>
      <c r="AR40" s="189"/>
      <c r="AS40" s="190"/>
      <c r="AT40" s="189"/>
      <c r="AU40" s="190"/>
      <c r="AV40" s="189"/>
      <c r="AW40" s="190"/>
      <c r="AX40" s="189"/>
      <c r="AY40" s="190"/>
      <c r="AZ40" s="189"/>
      <c r="BA40" s="190"/>
      <c r="BB40" s="189"/>
      <c r="BC40" s="190"/>
      <c r="BD40" s="189"/>
      <c r="BE40" s="190"/>
      <c r="BF40" s="189"/>
      <c r="BG40" s="190"/>
      <c r="BH40" s="189"/>
      <c r="BI40" s="190"/>
      <c r="BJ40" s="189"/>
      <c r="BK40" s="190"/>
    </row>
    <row r="41" spans="1:63" s="165" customFormat="1" ht="29.25" customHeight="1" thickTop="1" thickBot="1">
      <c r="C41" s="195">
        <v>1</v>
      </c>
      <c r="D41" s="167"/>
      <c r="E41" s="168"/>
      <c r="F41" s="167"/>
      <c r="G41" s="168"/>
      <c r="H41" s="167"/>
      <c r="I41" s="168"/>
      <c r="J41" s="167"/>
      <c r="K41" s="168"/>
      <c r="L41" s="167"/>
      <c r="M41" s="168"/>
      <c r="N41" s="167"/>
      <c r="O41" s="168"/>
      <c r="P41" s="167"/>
      <c r="Q41" s="168"/>
      <c r="R41" s="167"/>
      <c r="S41" s="168"/>
      <c r="T41" s="167"/>
      <c r="U41" s="168"/>
      <c r="V41" s="167"/>
      <c r="W41" s="168"/>
      <c r="X41" s="167"/>
      <c r="Y41" s="168"/>
      <c r="Z41" s="167"/>
      <c r="AA41" s="168"/>
      <c r="AB41" s="167"/>
      <c r="AC41" s="168"/>
      <c r="AD41" s="167"/>
      <c r="AE41" s="168"/>
      <c r="AF41" s="167"/>
      <c r="AG41" s="168"/>
      <c r="AH41" s="167"/>
      <c r="AI41" s="168"/>
      <c r="AJ41" s="167"/>
      <c r="AK41" s="168"/>
      <c r="AL41" s="167"/>
      <c r="AM41" s="168"/>
      <c r="AN41" s="167"/>
      <c r="AO41" s="168"/>
      <c r="AP41" s="167"/>
      <c r="AQ41" s="168"/>
      <c r="AR41" s="167"/>
      <c r="AS41" s="168"/>
      <c r="AT41" s="167"/>
      <c r="AU41" s="168"/>
      <c r="AV41" s="167"/>
      <c r="AW41" s="168"/>
      <c r="AX41" s="167"/>
      <c r="AY41" s="168"/>
      <c r="AZ41" s="167"/>
      <c r="BA41" s="168"/>
      <c r="BB41" s="167"/>
      <c r="BC41" s="168"/>
      <c r="BD41" s="167"/>
      <c r="BE41" s="168"/>
      <c r="BF41" s="167"/>
      <c r="BG41" s="168"/>
      <c r="BH41" s="167"/>
      <c r="BI41" s="168"/>
      <c r="BJ41" s="167"/>
      <c r="BK41" s="168"/>
    </row>
    <row r="42" spans="1:63" s="98" customFormat="1" ht="22" thickTop="1">
      <c r="A42" s="100"/>
      <c r="B42" s="183"/>
      <c r="C42" s="107" t="s">
        <v>82</v>
      </c>
      <c r="D42" s="342">
        <f>D18</f>
        <v>46113</v>
      </c>
      <c r="E42" s="343"/>
      <c r="F42" s="342">
        <f>F18</f>
        <v>46114</v>
      </c>
      <c r="G42" s="343"/>
      <c r="H42" s="342">
        <f>H18</f>
        <v>46115</v>
      </c>
      <c r="I42" s="343"/>
      <c r="J42" s="342">
        <f>J18</f>
        <v>46116</v>
      </c>
      <c r="K42" s="343"/>
      <c r="L42" s="342">
        <f>L18</f>
        <v>46117</v>
      </c>
      <c r="M42" s="343"/>
      <c r="N42" s="342">
        <f>N18</f>
        <v>46118</v>
      </c>
      <c r="O42" s="343"/>
      <c r="P42" s="342">
        <f>P18</f>
        <v>46119</v>
      </c>
      <c r="Q42" s="343"/>
      <c r="R42" s="342">
        <f>R18</f>
        <v>46120</v>
      </c>
      <c r="S42" s="343"/>
      <c r="T42" s="342">
        <f>T18</f>
        <v>46121</v>
      </c>
      <c r="U42" s="343"/>
      <c r="V42" s="342">
        <f>V18</f>
        <v>46122</v>
      </c>
      <c r="W42" s="343"/>
      <c r="X42" s="342">
        <f>X18</f>
        <v>46123</v>
      </c>
      <c r="Y42" s="343"/>
      <c r="Z42" s="342">
        <f>Z18</f>
        <v>46124</v>
      </c>
      <c r="AA42" s="343"/>
      <c r="AB42" s="342">
        <f>AB18</f>
        <v>46125</v>
      </c>
      <c r="AC42" s="343"/>
      <c r="AD42" s="342">
        <f>AD18</f>
        <v>46126</v>
      </c>
      <c r="AE42" s="343"/>
      <c r="AF42" s="342">
        <f>AF18</f>
        <v>46127</v>
      </c>
      <c r="AG42" s="343"/>
      <c r="AH42" s="342">
        <f>AH18</f>
        <v>46128</v>
      </c>
      <c r="AI42" s="343"/>
      <c r="AJ42" s="342">
        <f>AJ18</f>
        <v>46129</v>
      </c>
      <c r="AK42" s="343"/>
      <c r="AL42" s="342">
        <f>AL18</f>
        <v>46130</v>
      </c>
      <c r="AM42" s="343"/>
      <c r="AN42" s="342">
        <f>AN18</f>
        <v>46131</v>
      </c>
      <c r="AO42" s="343"/>
      <c r="AP42" s="342">
        <f>AP18</f>
        <v>46132</v>
      </c>
      <c r="AQ42" s="343"/>
      <c r="AR42" s="342">
        <f>AR18</f>
        <v>46133</v>
      </c>
      <c r="AS42" s="343"/>
      <c r="AT42" s="342">
        <f>AT18</f>
        <v>46134</v>
      </c>
      <c r="AU42" s="343"/>
      <c r="AV42" s="342">
        <f>AV18</f>
        <v>46135</v>
      </c>
      <c r="AW42" s="343"/>
      <c r="AX42" s="342">
        <f>AX18</f>
        <v>46136</v>
      </c>
      <c r="AY42" s="343"/>
      <c r="AZ42" s="342">
        <f>AZ18</f>
        <v>46137</v>
      </c>
      <c r="BA42" s="343"/>
      <c r="BB42" s="342">
        <f>BB18</f>
        <v>46138</v>
      </c>
      <c r="BC42" s="343"/>
      <c r="BD42" s="342">
        <f>BD18</f>
        <v>46139</v>
      </c>
      <c r="BE42" s="343"/>
      <c r="BF42" s="342">
        <f>BF18</f>
        <v>46140</v>
      </c>
      <c r="BG42" s="343"/>
      <c r="BH42" s="342">
        <f>BH18</f>
        <v>46141</v>
      </c>
      <c r="BI42" s="343"/>
      <c r="BJ42" s="342">
        <f>BJ18</f>
        <v>46142</v>
      </c>
      <c r="BK42" s="343"/>
    </row>
    <row r="43" spans="1:63" s="98" customFormat="1" ht="19" thickBot="1">
      <c r="A43" s="100"/>
      <c r="B43" s="184"/>
      <c r="C43" s="106" t="s">
        <v>83</v>
      </c>
      <c r="D43" s="339">
        <f>D42</f>
        <v>46113</v>
      </c>
      <c r="E43" s="341"/>
      <c r="F43" s="339">
        <f>F42</f>
        <v>46114</v>
      </c>
      <c r="G43" s="341"/>
      <c r="H43" s="339">
        <f>H42</f>
        <v>46115</v>
      </c>
      <c r="I43" s="341"/>
      <c r="J43" s="339">
        <f>J42</f>
        <v>46116</v>
      </c>
      <c r="K43" s="341"/>
      <c r="L43" s="339">
        <f>L42</f>
        <v>46117</v>
      </c>
      <c r="M43" s="341"/>
      <c r="N43" s="339">
        <f>N42</f>
        <v>46118</v>
      </c>
      <c r="O43" s="341"/>
      <c r="P43" s="339">
        <f>P42</f>
        <v>46119</v>
      </c>
      <c r="Q43" s="341"/>
      <c r="R43" s="339">
        <f>R42</f>
        <v>46120</v>
      </c>
      <c r="S43" s="341"/>
      <c r="T43" s="339">
        <f>T42</f>
        <v>46121</v>
      </c>
      <c r="U43" s="341"/>
      <c r="V43" s="339">
        <f>V42</f>
        <v>46122</v>
      </c>
      <c r="W43" s="341"/>
      <c r="X43" s="339">
        <f>X42</f>
        <v>46123</v>
      </c>
      <c r="Y43" s="341"/>
      <c r="Z43" s="339">
        <f>Z42</f>
        <v>46124</v>
      </c>
      <c r="AA43" s="341"/>
      <c r="AB43" s="339">
        <f>AB42</f>
        <v>46125</v>
      </c>
      <c r="AC43" s="341"/>
      <c r="AD43" s="339">
        <f>AD42</f>
        <v>46126</v>
      </c>
      <c r="AE43" s="341"/>
      <c r="AF43" s="339">
        <f>AF42</f>
        <v>46127</v>
      </c>
      <c r="AG43" s="341"/>
      <c r="AH43" s="339">
        <f>AH42</f>
        <v>46128</v>
      </c>
      <c r="AI43" s="341"/>
      <c r="AJ43" s="339">
        <f>AJ42</f>
        <v>46129</v>
      </c>
      <c r="AK43" s="341"/>
      <c r="AL43" s="339">
        <f>AL42</f>
        <v>46130</v>
      </c>
      <c r="AM43" s="341"/>
      <c r="AN43" s="339">
        <f>AN42</f>
        <v>46131</v>
      </c>
      <c r="AO43" s="341"/>
      <c r="AP43" s="339">
        <f>AP42</f>
        <v>46132</v>
      </c>
      <c r="AQ43" s="341"/>
      <c r="AR43" s="339">
        <f>AR42</f>
        <v>46133</v>
      </c>
      <c r="AS43" s="341"/>
      <c r="AT43" s="339">
        <f>AT42</f>
        <v>46134</v>
      </c>
      <c r="AU43" s="341"/>
      <c r="AV43" s="339">
        <f>AV42</f>
        <v>46135</v>
      </c>
      <c r="AW43" s="341"/>
      <c r="AX43" s="339">
        <f>AX42</f>
        <v>46136</v>
      </c>
      <c r="AY43" s="341"/>
      <c r="AZ43" s="339">
        <f>AZ42</f>
        <v>46137</v>
      </c>
      <c r="BA43" s="341"/>
      <c r="BB43" s="339">
        <f>BB42</f>
        <v>46138</v>
      </c>
      <c r="BC43" s="341"/>
      <c r="BD43" s="339">
        <f>BD42</f>
        <v>46139</v>
      </c>
      <c r="BE43" s="341"/>
      <c r="BF43" s="339">
        <f>BF42</f>
        <v>46140</v>
      </c>
      <c r="BG43" s="341"/>
      <c r="BH43" s="339">
        <f>BH42</f>
        <v>46141</v>
      </c>
      <c r="BI43" s="341"/>
      <c r="BJ43" s="339">
        <f>BJ42</f>
        <v>46142</v>
      </c>
      <c r="BK43" s="341"/>
    </row>
    <row r="44" spans="1:63" s="98" customFormat="1" ht="19" thickTop="1">
      <c r="A44" s="100"/>
      <c r="B44" s="337" t="s">
        <v>3</v>
      </c>
      <c r="C44" s="170">
        <f>設定!D5</f>
        <v>0</v>
      </c>
      <c r="D44" s="146"/>
      <c r="E44" s="163"/>
      <c r="F44" s="146"/>
      <c r="G44" s="163"/>
      <c r="H44" s="146"/>
      <c r="I44" s="163"/>
      <c r="J44" s="146"/>
      <c r="K44" s="163"/>
      <c r="L44" s="146"/>
      <c r="M44" s="163"/>
      <c r="N44" s="146"/>
      <c r="O44" s="163"/>
      <c r="P44" s="146"/>
      <c r="Q44" s="163"/>
      <c r="R44" s="146"/>
      <c r="S44" s="163"/>
      <c r="T44" s="146"/>
      <c r="U44" s="163"/>
      <c r="V44" s="146"/>
      <c r="W44" s="163"/>
      <c r="X44" s="146"/>
      <c r="Y44" s="163"/>
      <c r="Z44" s="146"/>
      <c r="AA44" s="163"/>
      <c r="AB44" s="146"/>
      <c r="AC44" s="163"/>
      <c r="AD44" s="146"/>
      <c r="AE44" s="163"/>
      <c r="AF44" s="146"/>
      <c r="AG44" s="163"/>
      <c r="AH44" s="146"/>
      <c r="AI44" s="163"/>
      <c r="AJ44" s="146"/>
      <c r="AK44" s="163"/>
      <c r="AL44" s="146"/>
      <c r="AM44" s="163"/>
      <c r="AN44" s="146"/>
      <c r="AO44" s="163"/>
      <c r="AP44" s="146"/>
      <c r="AQ44" s="163"/>
      <c r="AR44" s="146"/>
      <c r="AS44" s="163"/>
      <c r="AT44" s="146"/>
      <c r="AU44" s="163"/>
      <c r="AV44" s="146"/>
      <c r="AW44" s="163"/>
      <c r="AX44" s="146"/>
      <c r="AY44" s="163"/>
      <c r="AZ44" s="146"/>
      <c r="BA44" s="163"/>
      <c r="BB44" s="146"/>
      <c r="BC44" s="163"/>
      <c r="BD44" s="146"/>
      <c r="BE44" s="163"/>
      <c r="BF44" s="146"/>
      <c r="BG44" s="163"/>
      <c r="BH44" s="146"/>
      <c r="BI44" s="163"/>
      <c r="BJ44" s="146"/>
      <c r="BK44" s="163"/>
    </row>
    <row r="45" spans="1:63" s="98" customFormat="1">
      <c r="A45" s="100"/>
      <c r="B45" s="337"/>
      <c r="C45" s="110">
        <f>設定!D6</f>
        <v>0</v>
      </c>
      <c r="D45" s="143"/>
      <c r="E45" s="160"/>
      <c r="F45" s="143"/>
      <c r="G45" s="160"/>
      <c r="H45" s="143"/>
      <c r="I45" s="160"/>
      <c r="J45" s="143"/>
      <c r="K45" s="160"/>
      <c r="L45" s="143"/>
      <c r="M45" s="160"/>
      <c r="N45" s="143"/>
      <c r="O45" s="160"/>
      <c r="P45" s="143"/>
      <c r="Q45" s="160"/>
      <c r="R45" s="143"/>
      <c r="S45" s="160"/>
      <c r="T45" s="143"/>
      <c r="U45" s="160"/>
      <c r="V45" s="143"/>
      <c r="W45" s="160"/>
      <c r="X45" s="143"/>
      <c r="Y45" s="160"/>
      <c r="Z45" s="143"/>
      <c r="AA45" s="160"/>
      <c r="AB45" s="143"/>
      <c r="AC45" s="160"/>
      <c r="AD45" s="143"/>
      <c r="AE45" s="160"/>
      <c r="AF45" s="143"/>
      <c r="AG45" s="160"/>
      <c r="AH45" s="143"/>
      <c r="AI45" s="160"/>
      <c r="AJ45" s="143"/>
      <c r="AK45" s="160"/>
      <c r="AL45" s="143"/>
      <c r="AM45" s="160"/>
      <c r="AN45" s="143"/>
      <c r="AO45" s="160"/>
      <c r="AP45" s="143"/>
      <c r="AQ45" s="160"/>
      <c r="AR45" s="143"/>
      <c r="AS45" s="160"/>
      <c r="AT45" s="143"/>
      <c r="AU45" s="160"/>
      <c r="AV45" s="143"/>
      <c r="AW45" s="160"/>
      <c r="AX45" s="143"/>
      <c r="AY45" s="160"/>
      <c r="AZ45" s="143"/>
      <c r="BA45" s="160"/>
      <c r="BB45" s="143"/>
      <c r="BC45" s="160"/>
      <c r="BD45" s="143"/>
      <c r="BE45" s="160"/>
      <c r="BF45" s="143"/>
      <c r="BG45" s="160"/>
      <c r="BH45" s="143"/>
      <c r="BI45" s="160"/>
      <c r="BJ45" s="143"/>
      <c r="BK45" s="160"/>
    </row>
    <row r="46" spans="1:63" s="98" customFormat="1">
      <c r="A46" s="100"/>
      <c r="B46" s="337"/>
      <c r="C46" s="114">
        <f>設定!D7</f>
        <v>0</v>
      </c>
      <c r="D46" s="149"/>
      <c r="E46" s="164"/>
      <c r="F46" s="149"/>
      <c r="G46" s="164"/>
      <c r="H46" s="149"/>
      <c r="I46" s="164"/>
      <c r="J46" s="149"/>
      <c r="K46" s="164"/>
      <c r="L46" s="149"/>
      <c r="M46" s="164"/>
      <c r="N46" s="149"/>
      <c r="O46" s="164"/>
      <c r="P46" s="149"/>
      <c r="Q46" s="164"/>
      <c r="R46" s="149"/>
      <c r="S46" s="164"/>
      <c r="T46" s="149"/>
      <c r="U46" s="164"/>
      <c r="V46" s="149"/>
      <c r="W46" s="164"/>
      <c r="X46" s="149"/>
      <c r="Y46" s="164"/>
      <c r="Z46" s="149"/>
      <c r="AA46" s="164"/>
      <c r="AB46" s="149"/>
      <c r="AC46" s="164"/>
      <c r="AD46" s="149"/>
      <c r="AE46" s="164"/>
      <c r="AF46" s="149"/>
      <c r="AG46" s="164"/>
      <c r="AH46" s="149"/>
      <c r="AI46" s="164"/>
      <c r="AJ46" s="149"/>
      <c r="AK46" s="164"/>
      <c r="AL46" s="149"/>
      <c r="AM46" s="164"/>
      <c r="AN46" s="149"/>
      <c r="AO46" s="164"/>
      <c r="AP46" s="149"/>
      <c r="AQ46" s="164"/>
      <c r="AR46" s="149"/>
      <c r="AS46" s="164"/>
      <c r="AT46" s="149"/>
      <c r="AU46" s="164"/>
      <c r="AV46" s="149"/>
      <c r="AW46" s="164"/>
      <c r="AX46" s="149"/>
      <c r="AY46" s="164"/>
      <c r="AZ46" s="149"/>
      <c r="BA46" s="164"/>
      <c r="BB46" s="149"/>
      <c r="BC46" s="164"/>
      <c r="BD46" s="149"/>
      <c r="BE46" s="164"/>
      <c r="BF46" s="149"/>
      <c r="BG46" s="164"/>
      <c r="BH46" s="149"/>
      <c r="BI46" s="164"/>
      <c r="BJ46" s="149"/>
      <c r="BK46" s="164"/>
    </row>
    <row r="47" spans="1:63" s="98" customFormat="1">
      <c r="A47" s="100"/>
      <c r="B47" s="337"/>
      <c r="C47" s="110">
        <f>設定!D8</f>
        <v>0</v>
      </c>
      <c r="D47" s="143"/>
      <c r="E47" s="160"/>
      <c r="F47" s="143"/>
      <c r="G47" s="160"/>
      <c r="H47" s="143"/>
      <c r="I47" s="160"/>
      <c r="J47" s="143"/>
      <c r="K47" s="160"/>
      <c r="L47" s="143"/>
      <c r="M47" s="160"/>
      <c r="N47" s="143"/>
      <c r="O47" s="160"/>
      <c r="P47" s="143"/>
      <c r="Q47" s="160"/>
      <c r="R47" s="143"/>
      <c r="S47" s="160"/>
      <c r="T47" s="143"/>
      <c r="U47" s="160"/>
      <c r="V47" s="143"/>
      <c r="W47" s="160"/>
      <c r="X47" s="143"/>
      <c r="Y47" s="160"/>
      <c r="Z47" s="143"/>
      <c r="AA47" s="160"/>
      <c r="AB47" s="143"/>
      <c r="AC47" s="160"/>
      <c r="AD47" s="143"/>
      <c r="AE47" s="160"/>
      <c r="AF47" s="143"/>
      <c r="AG47" s="160"/>
      <c r="AH47" s="143"/>
      <c r="AI47" s="160"/>
      <c r="AJ47" s="143"/>
      <c r="AK47" s="160"/>
      <c r="AL47" s="143"/>
      <c r="AM47" s="160"/>
      <c r="AN47" s="143"/>
      <c r="AO47" s="160"/>
      <c r="AP47" s="143"/>
      <c r="AQ47" s="160"/>
      <c r="AR47" s="143"/>
      <c r="AS47" s="160"/>
      <c r="AT47" s="143"/>
      <c r="AU47" s="160"/>
      <c r="AV47" s="143"/>
      <c r="AW47" s="160"/>
      <c r="AX47" s="143"/>
      <c r="AY47" s="160"/>
      <c r="AZ47" s="143"/>
      <c r="BA47" s="160"/>
      <c r="BB47" s="143"/>
      <c r="BC47" s="160"/>
      <c r="BD47" s="143"/>
      <c r="BE47" s="160"/>
      <c r="BF47" s="143"/>
      <c r="BG47" s="160"/>
      <c r="BH47" s="143"/>
      <c r="BI47" s="160"/>
      <c r="BJ47" s="143"/>
      <c r="BK47" s="160"/>
    </row>
    <row r="48" spans="1:63" s="98" customFormat="1">
      <c r="A48" s="100"/>
      <c r="B48" s="337"/>
      <c r="C48" s="114">
        <f>設定!D9</f>
        <v>0</v>
      </c>
      <c r="D48" s="149"/>
      <c r="E48" s="164"/>
      <c r="F48" s="149"/>
      <c r="G48" s="164"/>
      <c r="H48" s="149"/>
      <c r="I48" s="164"/>
      <c r="J48" s="149"/>
      <c r="K48" s="164"/>
      <c r="L48" s="149"/>
      <c r="M48" s="164"/>
      <c r="N48" s="149"/>
      <c r="O48" s="164"/>
      <c r="P48" s="149"/>
      <c r="Q48" s="164"/>
      <c r="R48" s="149"/>
      <c r="S48" s="164"/>
      <c r="T48" s="149"/>
      <c r="U48" s="164"/>
      <c r="V48" s="149"/>
      <c r="W48" s="164"/>
      <c r="X48" s="149"/>
      <c r="Y48" s="164"/>
      <c r="Z48" s="149"/>
      <c r="AA48" s="164"/>
      <c r="AB48" s="149"/>
      <c r="AC48" s="164"/>
      <c r="AD48" s="149"/>
      <c r="AE48" s="164"/>
      <c r="AF48" s="149"/>
      <c r="AG48" s="164"/>
      <c r="AH48" s="149"/>
      <c r="AI48" s="164"/>
      <c r="AJ48" s="149"/>
      <c r="AK48" s="164"/>
      <c r="AL48" s="149"/>
      <c r="AM48" s="164"/>
      <c r="AN48" s="149"/>
      <c r="AO48" s="164"/>
      <c r="AP48" s="149"/>
      <c r="AQ48" s="164"/>
      <c r="AR48" s="149"/>
      <c r="AS48" s="164"/>
      <c r="AT48" s="149"/>
      <c r="AU48" s="164"/>
      <c r="AV48" s="149"/>
      <c r="AW48" s="164"/>
      <c r="AX48" s="149"/>
      <c r="AY48" s="164"/>
      <c r="AZ48" s="149"/>
      <c r="BA48" s="164"/>
      <c r="BB48" s="149"/>
      <c r="BC48" s="164"/>
      <c r="BD48" s="149"/>
      <c r="BE48" s="164"/>
      <c r="BF48" s="149"/>
      <c r="BG48" s="164"/>
      <c r="BH48" s="149"/>
      <c r="BI48" s="164"/>
      <c r="BJ48" s="149"/>
      <c r="BK48" s="164"/>
    </row>
    <row r="49" spans="1:63" s="98" customFormat="1">
      <c r="A49" s="100"/>
      <c r="B49" s="337"/>
      <c r="C49" s="110">
        <f>設定!D10</f>
        <v>0</v>
      </c>
      <c r="D49" s="143"/>
      <c r="E49" s="160"/>
      <c r="F49" s="143"/>
      <c r="G49" s="160"/>
      <c r="H49" s="143"/>
      <c r="I49" s="160"/>
      <c r="J49" s="143"/>
      <c r="K49" s="160"/>
      <c r="L49" s="143"/>
      <c r="M49" s="160"/>
      <c r="N49" s="143"/>
      <c r="O49" s="160"/>
      <c r="P49" s="143"/>
      <c r="Q49" s="160"/>
      <c r="R49" s="143"/>
      <c r="S49" s="160"/>
      <c r="T49" s="143"/>
      <c r="U49" s="160"/>
      <c r="V49" s="143"/>
      <c r="W49" s="160"/>
      <c r="X49" s="143"/>
      <c r="Y49" s="160"/>
      <c r="Z49" s="143"/>
      <c r="AA49" s="160"/>
      <c r="AB49" s="143"/>
      <c r="AC49" s="160"/>
      <c r="AD49" s="143"/>
      <c r="AE49" s="160"/>
      <c r="AF49" s="143"/>
      <c r="AG49" s="160"/>
      <c r="AH49" s="143"/>
      <c r="AI49" s="160"/>
      <c r="AJ49" s="143"/>
      <c r="AK49" s="160"/>
      <c r="AL49" s="143"/>
      <c r="AM49" s="160"/>
      <c r="AN49" s="143"/>
      <c r="AO49" s="160"/>
      <c r="AP49" s="143"/>
      <c r="AQ49" s="160"/>
      <c r="AR49" s="143"/>
      <c r="AS49" s="160"/>
      <c r="AT49" s="143"/>
      <c r="AU49" s="160"/>
      <c r="AV49" s="143"/>
      <c r="AW49" s="160"/>
      <c r="AX49" s="143"/>
      <c r="AY49" s="160"/>
      <c r="AZ49" s="143"/>
      <c r="BA49" s="160"/>
      <c r="BB49" s="143"/>
      <c r="BC49" s="160"/>
      <c r="BD49" s="143"/>
      <c r="BE49" s="160"/>
      <c r="BF49" s="143"/>
      <c r="BG49" s="160"/>
      <c r="BH49" s="143"/>
      <c r="BI49" s="160"/>
      <c r="BJ49" s="143"/>
      <c r="BK49" s="160"/>
    </row>
    <row r="50" spans="1:63" s="98" customFormat="1">
      <c r="A50" s="100"/>
      <c r="B50" s="337"/>
      <c r="C50" s="114">
        <f>設定!D11</f>
        <v>0</v>
      </c>
      <c r="D50" s="149"/>
      <c r="E50" s="164"/>
      <c r="F50" s="149"/>
      <c r="G50" s="164"/>
      <c r="H50" s="149"/>
      <c r="I50" s="164"/>
      <c r="J50" s="149"/>
      <c r="K50" s="164"/>
      <c r="L50" s="149"/>
      <c r="M50" s="164"/>
      <c r="N50" s="149"/>
      <c r="O50" s="164"/>
      <c r="P50" s="149"/>
      <c r="Q50" s="164"/>
      <c r="R50" s="149"/>
      <c r="S50" s="164"/>
      <c r="T50" s="149"/>
      <c r="U50" s="164"/>
      <c r="V50" s="149"/>
      <c r="W50" s="164"/>
      <c r="X50" s="149"/>
      <c r="Y50" s="164"/>
      <c r="Z50" s="149"/>
      <c r="AA50" s="164"/>
      <c r="AB50" s="149"/>
      <c r="AC50" s="164"/>
      <c r="AD50" s="149"/>
      <c r="AE50" s="164"/>
      <c r="AF50" s="149"/>
      <c r="AG50" s="164"/>
      <c r="AH50" s="149"/>
      <c r="AI50" s="164"/>
      <c r="AJ50" s="149"/>
      <c r="AK50" s="164"/>
      <c r="AL50" s="149"/>
      <c r="AM50" s="164"/>
      <c r="AN50" s="149"/>
      <c r="AO50" s="164"/>
      <c r="AP50" s="149"/>
      <c r="AQ50" s="164"/>
      <c r="AR50" s="149"/>
      <c r="AS50" s="164"/>
      <c r="AT50" s="149"/>
      <c r="AU50" s="164"/>
      <c r="AV50" s="149"/>
      <c r="AW50" s="164"/>
      <c r="AX50" s="149"/>
      <c r="AY50" s="164"/>
      <c r="AZ50" s="149"/>
      <c r="BA50" s="164"/>
      <c r="BB50" s="149"/>
      <c r="BC50" s="164"/>
      <c r="BD50" s="149"/>
      <c r="BE50" s="164"/>
      <c r="BF50" s="149"/>
      <c r="BG50" s="164"/>
      <c r="BH50" s="149"/>
      <c r="BI50" s="164"/>
      <c r="BJ50" s="149"/>
      <c r="BK50" s="164"/>
    </row>
    <row r="51" spans="1:63" s="98" customFormat="1">
      <c r="A51" s="100"/>
      <c r="B51" s="337"/>
      <c r="C51" s="110">
        <f>設定!D12</f>
        <v>0</v>
      </c>
      <c r="D51" s="143"/>
      <c r="E51" s="160"/>
      <c r="F51" s="143"/>
      <c r="G51" s="160"/>
      <c r="H51" s="143"/>
      <c r="I51" s="160"/>
      <c r="J51" s="143"/>
      <c r="K51" s="160"/>
      <c r="L51" s="143"/>
      <c r="M51" s="160"/>
      <c r="N51" s="143"/>
      <c r="O51" s="160"/>
      <c r="P51" s="143"/>
      <c r="Q51" s="160"/>
      <c r="R51" s="143"/>
      <c r="S51" s="160"/>
      <c r="T51" s="143"/>
      <c r="U51" s="160"/>
      <c r="V51" s="143"/>
      <c r="W51" s="160"/>
      <c r="X51" s="143"/>
      <c r="Y51" s="160"/>
      <c r="Z51" s="143"/>
      <c r="AA51" s="160"/>
      <c r="AB51" s="143"/>
      <c r="AC51" s="160"/>
      <c r="AD51" s="143"/>
      <c r="AE51" s="160"/>
      <c r="AF51" s="143"/>
      <c r="AG51" s="160"/>
      <c r="AH51" s="143"/>
      <c r="AI51" s="160"/>
      <c r="AJ51" s="143"/>
      <c r="AK51" s="160"/>
      <c r="AL51" s="143"/>
      <c r="AM51" s="160"/>
      <c r="AN51" s="143"/>
      <c r="AO51" s="160"/>
      <c r="AP51" s="143"/>
      <c r="AQ51" s="160"/>
      <c r="AR51" s="143"/>
      <c r="AS51" s="160"/>
      <c r="AT51" s="143"/>
      <c r="AU51" s="160"/>
      <c r="AV51" s="143"/>
      <c r="AW51" s="160"/>
      <c r="AX51" s="143"/>
      <c r="AY51" s="160"/>
      <c r="AZ51" s="143"/>
      <c r="BA51" s="160"/>
      <c r="BB51" s="143"/>
      <c r="BC51" s="160"/>
      <c r="BD51" s="143"/>
      <c r="BE51" s="160"/>
      <c r="BF51" s="143"/>
      <c r="BG51" s="160"/>
      <c r="BH51" s="143"/>
      <c r="BI51" s="160"/>
      <c r="BJ51" s="143"/>
      <c r="BK51" s="160"/>
    </row>
    <row r="52" spans="1:63" s="98" customFormat="1">
      <c r="A52" s="100"/>
      <c r="B52" s="337"/>
      <c r="C52" s="114">
        <f>設定!D13</f>
        <v>0</v>
      </c>
      <c r="D52" s="149"/>
      <c r="E52" s="164"/>
      <c r="F52" s="149"/>
      <c r="G52" s="164"/>
      <c r="H52" s="149"/>
      <c r="I52" s="164"/>
      <c r="J52" s="149"/>
      <c r="K52" s="164"/>
      <c r="L52" s="149"/>
      <c r="M52" s="164"/>
      <c r="N52" s="149"/>
      <c r="O52" s="164"/>
      <c r="P52" s="149"/>
      <c r="Q52" s="164"/>
      <c r="R52" s="149"/>
      <c r="S52" s="164"/>
      <c r="T52" s="149"/>
      <c r="U52" s="164"/>
      <c r="V52" s="149"/>
      <c r="W52" s="164"/>
      <c r="X52" s="149"/>
      <c r="Y52" s="164"/>
      <c r="Z52" s="149"/>
      <c r="AA52" s="164"/>
      <c r="AB52" s="149"/>
      <c r="AC52" s="164"/>
      <c r="AD52" s="149"/>
      <c r="AE52" s="164"/>
      <c r="AF52" s="149"/>
      <c r="AG52" s="164"/>
      <c r="AH52" s="149"/>
      <c r="AI52" s="164"/>
      <c r="AJ52" s="149"/>
      <c r="AK52" s="164"/>
      <c r="AL52" s="149"/>
      <c r="AM52" s="164"/>
      <c r="AN52" s="149"/>
      <c r="AO52" s="164"/>
      <c r="AP52" s="149"/>
      <c r="AQ52" s="164"/>
      <c r="AR52" s="149"/>
      <c r="AS52" s="164"/>
      <c r="AT52" s="149"/>
      <c r="AU52" s="164"/>
      <c r="AV52" s="149"/>
      <c r="AW52" s="164"/>
      <c r="AX52" s="149"/>
      <c r="AY52" s="164"/>
      <c r="AZ52" s="149"/>
      <c r="BA52" s="164"/>
      <c r="BB52" s="149"/>
      <c r="BC52" s="164"/>
      <c r="BD52" s="149"/>
      <c r="BE52" s="164"/>
      <c r="BF52" s="149"/>
      <c r="BG52" s="164"/>
      <c r="BH52" s="149"/>
      <c r="BI52" s="164"/>
      <c r="BJ52" s="149"/>
      <c r="BK52" s="164"/>
    </row>
    <row r="53" spans="1:63" s="98" customFormat="1">
      <c r="A53" s="100"/>
      <c r="B53" s="337"/>
      <c r="C53" s="151">
        <f>設定!D14</f>
        <v>0</v>
      </c>
      <c r="D53" s="169"/>
      <c r="E53" s="160"/>
      <c r="F53" s="169"/>
      <c r="G53" s="160"/>
      <c r="H53" s="169"/>
      <c r="I53" s="160"/>
      <c r="J53" s="169"/>
      <c r="K53" s="160"/>
      <c r="L53" s="169"/>
      <c r="M53" s="160"/>
      <c r="N53" s="169"/>
      <c r="O53" s="160"/>
      <c r="P53" s="169"/>
      <c r="Q53" s="160"/>
      <c r="R53" s="169"/>
      <c r="S53" s="160"/>
      <c r="T53" s="169"/>
      <c r="U53" s="160"/>
      <c r="V53" s="169"/>
      <c r="W53" s="160"/>
      <c r="X53" s="169"/>
      <c r="Y53" s="160"/>
      <c r="Z53" s="169"/>
      <c r="AA53" s="160"/>
      <c r="AB53" s="169"/>
      <c r="AC53" s="160"/>
      <c r="AD53" s="169"/>
      <c r="AE53" s="160"/>
      <c r="AF53" s="169"/>
      <c r="AG53" s="160"/>
      <c r="AH53" s="169"/>
      <c r="AI53" s="160"/>
      <c r="AJ53" s="169"/>
      <c r="AK53" s="160"/>
      <c r="AL53" s="169"/>
      <c r="AM53" s="160"/>
      <c r="AN53" s="169"/>
      <c r="AO53" s="160"/>
      <c r="AP53" s="169"/>
      <c r="AQ53" s="160"/>
      <c r="AR53" s="169"/>
      <c r="AS53" s="160"/>
      <c r="AT53" s="169"/>
      <c r="AU53" s="160"/>
      <c r="AV53" s="169"/>
      <c r="AW53" s="160"/>
      <c r="AX53" s="169"/>
      <c r="AY53" s="160"/>
      <c r="AZ53" s="169"/>
      <c r="BA53" s="160"/>
      <c r="BB53" s="169"/>
      <c r="BC53" s="160"/>
      <c r="BD53" s="169"/>
      <c r="BE53" s="160"/>
      <c r="BF53" s="169"/>
      <c r="BG53" s="160"/>
      <c r="BH53" s="169"/>
      <c r="BI53" s="160"/>
      <c r="BJ53" s="169"/>
      <c r="BK53" s="160"/>
    </row>
    <row r="54" spans="1:63" s="98" customFormat="1" ht="19" thickBot="1">
      <c r="A54" s="100"/>
      <c r="B54" s="337"/>
      <c r="C54" s="144" t="s">
        <v>87</v>
      </c>
      <c r="D54" s="333"/>
      <c r="E54" s="334"/>
      <c r="F54" s="333"/>
      <c r="G54" s="334"/>
      <c r="H54" s="333"/>
      <c r="I54" s="334"/>
      <c r="J54" s="333"/>
      <c r="K54" s="334"/>
      <c r="L54" s="333"/>
      <c r="M54" s="334"/>
      <c r="N54" s="333"/>
      <c r="O54" s="334"/>
      <c r="P54" s="333"/>
      <c r="Q54" s="334"/>
      <c r="R54" s="333"/>
      <c r="S54" s="334"/>
      <c r="T54" s="333"/>
      <c r="U54" s="334"/>
      <c r="V54" s="333"/>
      <c r="W54" s="334"/>
      <c r="X54" s="333"/>
      <c r="Y54" s="334"/>
      <c r="Z54" s="333"/>
      <c r="AA54" s="334"/>
      <c r="AB54" s="333"/>
      <c r="AC54" s="334"/>
      <c r="AD54" s="333"/>
      <c r="AE54" s="334"/>
      <c r="AF54" s="333"/>
      <c r="AG54" s="334"/>
      <c r="AH54" s="333"/>
      <c r="AI54" s="334"/>
      <c r="AJ54" s="333"/>
      <c r="AK54" s="334"/>
      <c r="AL54" s="333"/>
      <c r="AM54" s="334"/>
      <c r="AN54" s="333"/>
      <c r="AO54" s="334"/>
      <c r="AP54" s="333"/>
      <c r="AQ54" s="334"/>
      <c r="AR54" s="333"/>
      <c r="AS54" s="334"/>
      <c r="AT54" s="333"/>
      <c r="AU54" s="334"/>
      <c r="AV54" s="333"/>
      <c r="AW54" s="334"/>
      <c r="AX54" s="333"/>
      <c r="AY54" s="334"/>
      <c r="AZ54" s="333"/>
      <c r="BA54" s="334"/>
      <c r="BB54" s="333"/>
      <c r="BC54" s="334"/>
      <c r="BD54" s="333"/>
      <c r="BE54" s="334"/>
      <c r="BF54" s="333"/>
      <c r="BG54" s="334"/>
      <c r="BH54" s="333"/>
      <c r="BI54" s="334"/>
      <c r="BJ54" s="333"/>
      <c r="BK54" s="334"/>
    </row>
    <row r="55" spans="1:63" s="98" customFormat="1" ht="20" thickTop="1" thickBot="1">
      <c r="A55" s="100"/>
      <c r="B55" s="338"/>
      <c r="C55" s="152" t="s">
        <v>88</v>
      </c>
      <c r="D55" s="324">
        <f>SUM(D44:D53)</f>
        <v>0</v>
      </c>
      <c r="E55" s="325"/>
      <c r="F55" s="324">
        <f>SUM(F44:F53)</f>
        <v>0</v>
      </c>
      <c r="G55" s="325"/>
      <c r="H55" s="324">
        <f>SUM(H44:H53)</f>
        <v>0</v>
      </c>
      <c r="I55" s="325"/>
      <c r="J55" s="324">
        <f t="shared" ref="J55" si="148">SUM(J44:J53)</f>
        <v>0</v>
      </c>
      <c r="K55" s="325"/>
      <c r="L55" s="324">
        <f t="shared" ref="L55" si="149">SUM(L44:L53)</f>
        <v>0</v>
      </c>
      <c r="M55" s="325"/>
      <c r="N55" s="324">
        <f t="shared" ref="N55" si="150">SUM(N44:N53)</f>
        <v>0</v>
      </c>
      <c r="O55" s="325"/>
      <c r="P55" s="324">
        <f t="shared" ref="P55" si="151">SUM(P44:P53)</f>
        <v>0</v>
      </c>
      <c r="Q55" s="325"/>
      <c r="R55" s="324">
        <f t="shared" ref="R55" si="152">SUM(R44:R53)</f>
        <v>0</v>
      </c>
      <c r="S55" s="325"/>
      <c r="T55" s="324">
        <f t="shared" ref="T55" si="153">SUM(T44:T53)</f>
        <v>0</v>
      </c>
      <c r="U55" s="325"/>
      <c r="V55" s="324">
        <f t="shared" ref="V55" si="154">SUM(V44:V53)</f>
        <v>0</v>
      </c>
      <c r="W55" s="325"/>
      <c r="X55" s="324">
        <f t="shared" ref="X55" si="155">SUM(X44:X53)</f>
        <v>0</v>
      </c>
      <c r="Y55" s="325"/>
      <c r="Z55" s="324">
        <f t="shared" ref="Z55" si="156">SUM(Z44:Z53)</f>
        <v>0</v>
      </c>
      <c r="AA55" s="325"/>
      <c r="AB55" s="324">
        <f t="shared" ref="AB55" si="157">SUM(AB44:AB53)</f>
        <v>0</v>
      </c>
      <c r="AC55" s="325"/>
      <c r="AD55" s="324">
        <f t="shared" ref="AD55" si="158">SUM(AD44:AD53)</f>
        <v>0</v>
      </c>
      <c r="AE55" s="325"/>
      <c r="AF55" s="324">
        <f t="shared" ref="AF55" si="159">SUM(AF44:AF53)</f>
        <v>0</v>
      </c>
      <c r="AG55" s="325"/>
      <c r="AH55" s="324">
        <f t="shared" ref="AH55" si="160">SUM(AH44:AH53)</f>
        <v>0</v>
      </c>
      <c r="AI55" s="325"/>
      <c r="AJ55" s="324">
        <f t="shared" ref="AJ55" si="161">SUM(AJ44:AJ53)</f>
        <v>0</v>
      </c>
      <c r="AK55" s="325"/>
      <c r="AL55" s="324">
        <f t="shared" ref="AL55" si="162">SUM(AL44:AL53)</f>
        <v>0</v>
      </c>
      <c r="AM55" s="325"/>
      <c r="AN55" s="324">
        <f t="shared" ref="AN55" si="163">SUM(AN44:AN53)</f>
        <v>0</v>
      </c>
      <c r="AO55" s="325"/>
      <c r="AP55" s="324">
        <f t="shared" ref="AP55" si="164">SUM(AP44:AP53)</f>
        <v>0</v>
      </c>
      <c r="AQ55" s="325"/>
      <c r="AR55" s="324">
        <f t="shared" ref="AR55" si="165">SUM(AR44:AR53)</f>
        <v>0</v>
      </c>
      <c r="AS55" s="325"/>
      <c r="AT55" s="324">
        <f t="shared" ref="AT55" si="166">SUM(AT44:AT53)</f>
        <v>0</v>
      </c>
      <c r="AU55" s="325"/>
      <c r="AV55" s="324">
        <f t="shared" ref="AV55" si="167">SUM(AV44:AV53)</f>
        <v>0</v>
      </c>
      <c r="AW55" s="325"/>
      <c r="AX55" s="324">
        <f t="shared" ref="AX55" si="168">SUM(AX44:AX53)</f>
        <v>0</v>
      </c>
      <c r="AY55" s="325"/>
      <c r="AZ55" s="324">
        <f t="shared" ref="AZ55" si="169">SUM(AZ44:AZ53)</f>
        <v>0</v>
      </c>
      <c r="BA55" s="325"/>
      <c r="BB55" s="324">
        <f t="shared" ref="BB55" si="170">SUM(BB44:BB53)</f>
        <v>0</v>
      </c>
      <c r="BC55" s="325"/>
      <c r="BD55" s="324">
        <f t="shared" ref="BD55" si="171">SUM(BD44:BD53)</f>
        <v>0</v>
      </c>
      <c r="BE55" s="325"/>
      <c r="BF55" s="324">
        <f t="shared" ref="BF55" si="172">SUM(BF44:BF53)</f>
        <v>0</v>
      </c>
      <c r="BG55" s="325"/>
      <c r="BH55" s="324">
        <f t="shared" ref="BH55" si="173">SUM(BH44:BH53)</f>
        <v>0</v>
      </c>
      <c r="BI55" s="325"/>
      <c r="BJ55" s="324">
        <f t="shared" ref="BJ55" si="174">SUM(BJ44:BJ53)</f>
        <v>0</v>
      </c>
      <c r="BK55" s="325"/>
    </row>
    <row r="56" spans="1:63" s="98" customFormat="1" ht="19" thickTop="1">
      <c r="A56" s="100"/>
      <c r="B56" s="337" t="s">
        <v>89</v>
      </c>
      <c r="C56" s="170">
        <f>設定!F5</f>
        <v>0</v>
      </c>
      <c r="D56" s="146"/>
      <c r="E56" s="163"/>
      <c r="F56" s="146"/>
      <c r="G56" s="163"/>
      <c r="H56" s="146"/>
      <c r="I56" s="163"/>
      <c r="J56" s="146"/>
      <c r="K56" s="163"/>
      <c r="L56" s="146"/>
      <c r="M56" s="163"/>
      <c r="N56" s="146"/>
      <c r="O56" s="163"/>
      <c r="P56" s="146"/>
      <c r="Q56" s="163"/>
      <c r="R56" s="146"/>
      <c r="S56" s="163"/>
      <c r="T56" s="146"/>
      <c r="U56" s="163"/>
      <c r="V56" s="146"/>
      <c r="W56" s="163"/>
      <c r="X56" s="146"/>
      <c r="Y56" s="163"/>
      <c r="Z56" s="146"/>
      <c r="AA56" s="163"/>
      <c r="AB56" s="146"/>
      <c r="AC56" s="163"/>
      <c r="AD56" s="146"/>
      <c r="AE56" s="163"/>
      <c r="AF56" s="146"/>
      <c r="AG56" s="163"/>
      <c r="AH56" s="146"/>
      <c r="AI56" s="163"/>
      <c r="AJ56" s="146"/>
      <c r="AK56" s="163"/>
      <c r="AL56" s="146"/>
      <c r="AM56" s="163"/>
      <c r="AN56" s="146"/>
      <c r="AO56" s="163"/>
      <c r="AP56" s="146"/>
      <c r="AQ56" s="163"/>
      <c r="AR56" s="146"/>
      <c r="AS56" s="163"/>
      <c r="AT56" s="146"/>
      <c r="AU56" s="163"/>
      <c r="AV56" s="146"/>
      <c r="AW56" s="163"/>
      <c r="AX56" s="146"/>
      <c r="AY56" s="163"/>
      <c r="AZ56" s="146"/>
      <c r="BA56" s="163"/>
      <c r="BB56" s="146"/>
      <c r="BC56" s="163"/>
      <c r="BD56" s="146"/>
      <c r="BE56" s="163"/>
      <c r="BF56" s="146"/>
      <c r="BG56" s="163"/>
      <c r="BH56" s="146"/>
      <c r="BI56" s="163"/>
      <c r="BJ56" s="146"/>
      <c r="BK56" s="163"/>
    </row>
    <row r="57" spans="1:63" s="98" customFormat="1">
      <c r="A57" s="100"/>
      <c r="B57" s="337"/>
      <c r="C57" s="110">
        <f>設定!F6</f>
        <v>0</v>
      </c>
      <c r="D57" s="143"/>
      <c r="E57" s="160"/>
      <c r="F57" s="143"/>
      <c r="G57" s="160"/>
      <c r="H57" s="143"/>
      <c r="I57" s="160"/>
      <c r="J57" s="143"/>
      <c r="K57" s="160"/>
      <c r="L57" s="143"/>
      <c r="M57" s="160"/>
      <c r="N57" s="143"/>
      <c r="O57" s="160"/>
      <c r="P57" s="143"/>
      <c r="Q57" s="160"/>
      <c r="R57" s="143"/>
      <c r="S57" s="160"/>
      <c r="T57" s="143"/>
      <c r="U57" s="160"/>
      <c r="V57" s="143"/>
      <c r="W57" s="160"/>
      <c r="X57" s="143"/>
      <c r="Y57" s="160"/>
      <c r="Z57" s="143"/>
      <c r="AA57" s="160"/>
      <c r="AB57" s="143"/>
      <c r="AC57" s="160"/>
      <c r="AD57" s="143"/>
      <c r="AE57" s="160"/>
      <c r="AF57" s="143"/>
      <c r="AG57" s="160"/>
      <c r="AH57" s="143"/>
      <c r="AI57" s="160"/>
      <c r="AJ57" s="143"/>
      <c r="AK57" s="160"/>
      <c r="AL57" s="143"/>
      <c r="AM57" s="160"/>
      <c r="AN57" s="143"/>
      <c r="AO57" s="160"/>
      <c r="AP57" s="143"/>
      <c r="AQ57" s="160"/>
      <c r="AR57" s="143"/>
      <c r="AS57" s="160"/>
      <c r="AT57" s="143"/>
      <c r="AU57" s="160"/>
      <c r="AV57" s="143"/>
      <c r="AW57" s="160"/>
      <c r="AX57" s="143"/>
      <c r="AY57" s="160"/>
      <c r="AZ57" s="143"/>
      <c r="BA57" s="160"/>
      <c r="BB57" s="143"/>
      <c r="BC57" s="160"/>
      <c r="BD57" s="143"/>
      <c r="BE57" s="160"/>
      <c r="BF57" s="143"/>
      <c r="BG57" s="160"/>
      <c r="BH57" s="143"/>
      <c r="BI57" s="160"/>
      <c r="BJ57" s="143"/>
      <c r="BK57" s="160"/>
    </row>
    <row r="58" spans="1:63" s="98" customFormat="1">
      <c r="A58" s="100"/>
      <c r="B58" s="337"/>
      <c r="C58" s="114">
        <f>設定!F7</f>
        <v>0</v>
      </c>
      <c r="D58" s="149"/>
      <c r="E58" s="164"/>
      <c r="F58" s="149"/>
      <c r="G58" s="164"/>
      <c r="H58" s="149"/>
      <c r="I58" s="164"/>
      <c r="J58" s="149"/>
      <c r="K58" s="164"/>
      <c r="L58" s="149"/>
      <c r="M58" s="164"/>
      <c r="N58" s="149"/>
      <c r="O58" s="164"/>
      <c r="P58" s="149"/>
      <c r="Q58" s="164"/>
      <c r="R58" s="149"/>
      <c r="S58" s="164"/>
      <c r="T58" s="149"/>
      <c r="U58" s="164"/>
      <c r="V58" s="149"/>
      <c r="W58" s="164"/>
      <c r="X58" s="149"/>
      <c r="Y58" s="164"/>
      <c r="Z58" s="149"/>
      <c r="AA58" s="164"/>
      <c r="AB58" s="149"/>
      <c r="AC58" s="164"/>
      <c r="AD58" s="149"/>
      <c r="AE58" s="164"/>
      <c r="AF58" s="149"/>
      <c r="AG58" s="164"/>
      <c r="AH58" s="149"/>
      <c r="AI58" s="164"/>
      <c r="AJ58" s="149"/>
      <c r="AK58" s="164"/>
      <c r="AL58" s="149"/>
      <c r="AM58" s="164"/>
      <c r="AN58" s="149"/>
      <c r="AO58" s="164"/>
      <c r="AP58" s="149"/>
      <c r="AQ58" s="164"/>
      <c r="AR58" s="149"/>
      <c r="AS58" s="164"/>
      <c r="AT58" s="149"/>
      <c r="AU58" s="164"/>
      <c r="AV58" s="149"/>
      <c r="AW58" s="164"/>
      <c r="AX58" s="149"/>
      <c r="AY58" s="164"/>
      <c r="AZ58" s="149"/>
      <c r="BA58" s="164"/>
      <c r="BB58" s="149"/>
      <c r="BC58" s="164"/>
      <c r="BD58" s="149"/>
      <c r="BE58" s="164"/>
      <c r="BF58" s="149"/>
      <c r="BG58" s="164"/>
      <c r="BH58" s="149"/>
      <c r="BI58" s="164"/>
      <c r="BJ58" s="149"/>
      <c r="BK58" s="164"/>
    </row>
    <row r="59" spans="1:63" s="98" customFormat="1">
      <c r="A59" s="100"/>
      <c r="B59" s="337"/>
      <c r="C59" s="110">
        <f>設定!F8</f>
        <v>0</v>
      </c>
      <c r="D59" s="143"/>
      <c r="E59" s="160"/>
      <c r="F59" s="143"/>
      <c r="G59" s="160"/>
      <c r="H59" s="143"/>
      <c r="I59" s="160"/>
      <c r="J59" s="143"/>
      <c r="K59" s="160"/>
      <c r="L59" s="143"/>
      <c r="M59" s="160"/>
      <c r="N59" s="143"/>
      <c r="O59" s="160"/>
      <c r="P59" s="143"/>
      <c r="Q59" s="160"/>
      <c r="R59" s="143"/>
      <c r="S59" s="160"/>
      <c r="T59" s="143"/>
      <c r="U59" s="160"/>
      <c r="V59" s="143"/>
      <c r="W59" s="160"/>
      <c r="X59" s="143"/>
      <c r="Y59" s="160"/>
      <c r="Z59" s="143"/>
      <c r="AA59" s="160"/>
      <c r="AB59" s="143"/>
      <c r="AC59" s="160"/>
      <c r="AD59" s="143"/>
      <c r="AE59" s="160"/>
      <c r="AF59" s="143"/>
      <c r="AG59" s="160"/>
      <c r="AH59" s="143"/>
      <c r="AI59" s="160"/>
      <c r="AJ59" s="143"/>
      <c r="AK59" s="160"/>
      <c r="AL59" s="143"/>
      <c r="AM59" s="160"/>
      <c r="AN59" s="143"/>
      <c r="AO59" s="160"/>
      <c r="AP59" s="143"/>
      <c r="AQ59" s="160"/>
      <c r="AR59" s="143"/>
      <c r="AS59" s="160"/>
      <c r="AT59" s="143"/>
      <c r="AU59" s="160"/>
      <c r="AV59" s="143"/>
      <c r="AW59" s="160"/>
      <c r="AX59" s="143"/>
      <c r="AY59" s="160"/>
      <c r="AZ59" s="143"/>
      <c r="BA59" s="160"/>
      <c r="BB59" s="143"/>
      <c r="BC59" s="160"/>
      <c r="BD59" s="143"/>
      <c r="BE59" s="160"/>
      <c r="BF59" s="143"/>
      <c r="BG59" s="160"/>
      <c r="BH59" s="143"/>
      <c r="BI59" s="160"/>
      <c r="BJ59" s="143"/>
      <c r="BK59" s="160"/>
    </row>
    <row r="60" spans="1:63" s="98" customFormat="1">
      <c r="A60" s="100"/>
      <c r="B60" s="337"/>
      <c r="C60" s="114">
        <f>設定!F9</f>
        <v>0</v>
      </c>
      <c r="D60" s="149"/>
      <c r="E60" s="164"/>
      <c r="F60" s="149"/>
      <c r="G60" s="164"/>
      <c r="H60" s="149"/>
      <c r="I60" s="164"/>
      <c r="J60" s="149"/>
      <c r="K60" s="164"/>
      <c r="L60" s="149"/>
      <c r="M60" s="164"/>
      <c r="N60" s="149"/>
      <c r="O60" s="164"/>
      <c r="P60" s="149"/>
      <c r="Q60" s="164"/>
      <c r="R60" s="149"/>
      <c r="S60" s="164"/>
      <c r="T60" s="149"/>
      <c r="U60" s="164"/>
      <c r="V60" s="149"/>
      <c r="W60" s="164"/>
      <c r="X60" s="149"/>
      <c r="Y60" s="164"/>
      <c r="Z60" s="149"/>
      <c r="AA60" s="164"/>
      <c r="AB60" s="149"/>
      <c r="AC60" s="164"/>
      <c r="AD60" s="149"/>
      <c r="AE60" s="164"/>
      <c r="AF60" s="149"/>
      <c r="AG60" s="164"/>
      <c r="AH60" s="149"/>
      <c r="AI60" s="164"/>
      <c r="AJ60" s="149"/>
      <c r="AK60" s="164"/>
      <c r="AL60" s="149"/>
      <c r="AM60" s="164"/>
      <c r="AN60" s="149"/>
      <c r="AO60" s="164"/>
      <c r="AP60" s="149"/>
      <c r="AQ60" s="164"/>
      <c r="AR60" s="149"/>
      <c r="AS60" s="164"/>
      <c r="AT60" s="149"/>
      <c r="AU60" s="164"/>
      <c r="AV60" s="149"/>
      <c r="AW60" s="164"/>
      <c r="AX60" s="149"/>
      <c r="AY60" s="164"/>
      <c r="AZ60" s="149"/>
      <c r="BA60" s="164"/>
      <c r="BB60" s="149"/>
      <c r="BC60" s="164"/>
      <c r="BD60" s="149"/>
      <c r="BE60" s="164"/>
      <c r="BF60" s="149"/>
      <c r="BG60" s="164"/>
      <c r="BH60" s="149"/>
      <c r="BI60" s="164"/>
      <c r="BJ60" s="149"/>
      <c r="BK60" s="164"/>
    </row>
    <row r="61" spans="1:63" s="98" customFormat="1">
      <c r="A61" s="100"/>
      <c r="B61" s="337"/>
      <c r="C61" s="110">
        <f>設定!F10</f>
        <v>0</v>
      </c>
      <c r="D61" s="143"/>
      <c r="E61" s="160"/>
      <c r="F61" s="143"/>
      <c r="G61" s="160"/>
      <c r="H61" s="143"/>
      <c r="I61" s="160"/>
      <c r="J61" s="143"/>
      <c r="K61" s="160"/>
      <c r="L61" s="143"/>
      <c r="M61" s="160"/>
      <c r="N61" s="143"/>
      <c r="O61" s="160"/>
      <c r="P61" s="143"/>
      <c r="Q61" s="160"/>
      <c r="R61" s="143"/>
      <c r="S61" s="160"/>
      <c r="T61" s="143"/>
      <c r="U61" s="160"/>
      <c r="V61" s="143"/>
      <c r="W61" s="160"/>
      <c r="X61" s="143"/>
      <c r="Y61" s="160"/>
      <c r="Z61" s="143"/>
      <c r="AA61" s="160"/>
      <c r="AB61" s="143"/>
      <c r="AC61" s="160"/>
      <c r="AD61" s="143"/>
      <c r="AE61" s="160"/>
      <c r="AF61" s="143"/>
      <c r="AG61" s="160"/>
      <c r="AH61" s="143"/>
      <c r="AI61" s="160"/>
      <c r="AJ61" s="143"/>
      <c r="AK61" s="160"/>
      <c r="AL61" s="143"/>
      <c r="AM61" s="160"/>
      <c r="AN61" s="143"/>
      <c r="AO61" s="160"/>
      <c r="AP61" s="143"/>
      <c r="AQ61" s="160"/>
      <c r="AR61" s="143"/>
      <c r="AS61" s="160"/>
      <c r="AT61" s="143"/>
      <c r="AU61" s="160"/>
      <c r="AV61" s="143"/>
      <c r="AW61" s="160"/>
      <c r="AX61" s="143"/>
      <c r="AY61" s="160"/>
      <c r="AZ61" s="143"/>
      <c r="BA61" s="160"/>
      <c r="BB61" s="143"/>
      <c r="BC61" s="160"/>
      <c r="BD61" s="143"/>
      <c r="BE61" s="160"/>
      <c r="BF61" s="143"/>
      <c r="BG61" s="160"/>
      <c r="BH61" s="143"/>
      <c r="BI61" s="160"/>
      <c r="BJ61" s="143"/>
      <c r="BK61" s="160"/>
    </row>
    <row r="62" spans="1:63" s="98" customFormat="1">
      <c r="A62" s="100"/>
      <c r="B62" s="337"/>
      <c r="C62" s="114">
        <f>設定!F11</f>
        <v>0</v>
      </c>
      <c r="D62" s="149"/>
      <c r="E62" s="164"/>
      <c r="F62" s="149"/>
      <c r="G62" s="164"/>
      <c r="H62" s="149"/>
      <c r="I62" s="164"/>
      <c r="J62" s="149"/>
      <c r="K62" s="164"/>
      <c r="L62" s="149"/>
      <c r="M62" s="164"/>
      <c r="N62" s="149"/>
      <c r="O62" s="164"/>
      <c r="P62" s="149"/>
      <c r="Q62" s="164"/>
      <c r="R62" s="149"/>
      <c r="S62" s="164"/>
      <c r="T62" s="149"/>
      <c r="U62" s="164"/>
      <c r="V62" s="149"/>
      <c r="W62" s="164"/>
      <c r="X62" s="149"/>
      <c r="Y62" s="164"/>
      <c r="Z62" s="149"/>
      <c r="AA62" s="164"/>
      <c r="AB62" s="149"/>
      <c r="AC62" s="164"/>
      <c r="AD62" s="149"/>
      <c r="AE62" s="164"/>
      <c r="AF62" s="149"/>
      <c r="AG62" s="164"/>
      <c r="AH62" s="149"/>
      <c r="AI62" s="164"/>
      <c r="AJ62" s="149"/>
      <c r="AK62" s="164"/>
      <c r="AL62" s="149"/>
      <c r="AM62" s="164"/>
      <c r="AN62" s="149"/>
      <c r="AO62" s="164"/>
      <c r="AP62" s="149"/>
      <c r="AQ62" s="164"/>
      <c r="AR62" s="149"/>
      <c r="AS62" s="164"/>
      <c r="AT62" s="149"/>
      <c r="AU62" s="164"/>
      <c r="AV62" s="149"/>
      <c r="AW62" s="164"/>
      <c r="AX62" s="149"/>
      <c r="AY62" s="164"/>
      <c r="AZ62" s="149"/>
      <c r="BA62" s="164"/>
      <c r="BB62" s="149"/>
      <c r="BC62" s="164"/>
      <c r="BD62" s="149"/>
      <c r="BE62" s="164"/>
      <c r="BF62" s="149"/>
      <c r="BG62" s="164"/>
      <c r="BH62" s="149"/>
      <c r="BI62" s="164"/>
      <c r="BJ62" s="149"/>
      <c r="BK62" s="164"/>
    </row>
    <row r="63" spans="1:63" s="98" customFormat="1">
      <c r="A63" s="100"/>
      <c r="B63" s="337"/>
      <c r="C63" s="110">
        <f>設定!F12</f>
        <v>0</v>
      </c>
      <c r="D63" s="143"/>
      <c r="E63" s="160"/>
      <c r="F63" s="143"/>
      <c r="G63" s="160"/>
      <c r="H63" s="143"/>
      <c r="I63" s="160"/>
      <c r="J63" s="143"/>
      <c r="K63" s="160"/>
      <c r="L63" s="143"/>
      <c r="M63" s="160"/>
      <c r="N63" s="143"/>
      <c r="O63" s="160"/>
      <c r="P63" s="143"/>
      <c r="Q63" s="160"/>
      <c r="R63" s="143"/>
      <c r="S63" s="160"/>
      <c r="T63" s="143"/>
      <c r="U63" s="160"/>
      <c r="V63" s="143"/>
      <c r="W63" s="160"/>
      <c r="X63" s="143"/>
      <c r="Y63" s="160"/>
      <c r="Z63" s="143"/>
      <c r="AA63" s="160"/>
      <c r="AB63" s="143"/>
      <c r="AC63" s="160"/>
      <c r="AD63" s="143"/>
      <c r="AE63" s="160"/>
      <c r="AF63" s="143"/>
      <c r="AG63" s="160"/>
      <c r="AH63" s="143"/>
      <c r="AI63" s="160"/>
      <c r="AJ63" s="143"/>
      <c r="AK63" s="160"/>
      <c r="AL63" s="143"/>
      <c r="AM63" s="160"/>
      <c r="AN63" s="143"/>
      <c r="AO63" s="160"/>
      <c r="AP63" s="143"/>
      <c r="AQ63" s="160"/>
      <c r="AR63" s="143"/>
      <c r="AS63" s="160"/>
      <c r="AT63" s="143"/>
      <c r="AU63" s="160"/>
      <c r="AV63" s="143"/>
      <c r="AW63" s="160"/>
      <c r="AX63" s="143"/>
      <c r="AY63" s="160"/>
      <c r="AZ63" s="143"/>
      <c r="BA63" s="160"/>
      <c r="BB63" s="143"/>
      <c r="BC63" s="160"/>
      <c r="BD63" s="143"/>
      <c r="BE63" s="160"/>
      <c r="BF63" s="143"/>
      <c r="BG63" s="160"/>
      <c r="BH63" s="143"/>
      <c r="BI63" s="160"/>
      <c r="BJ63" s="143"/>
      <c r="BK63" s="160"/>
    </row>
    <row r="64" spans="1:63" s="98" customFormat="1">
      <c r="A64" s="100"/>
      <c r="B64" s="337"/>
      <c r="C64" s="114">
        <f>設定!F13</f>
        <v>0</v>
      </c>
      <c r="D64" s="149"/>
      <c r="E64" s="164"/>
      <c r="F64" s="149"/>
      <c r="G64" s="164"/>
      <c r="H64" s="149"/>
      <c r="I64" s="164"/>
      <c r="J64" s="149"/>
      <c r="K64" s="164"/>
      <c r="L64" s="149"/>
      <c r="M64" s="164"/>
      <c r="N64" s="149"/>
      <c r="O64" s="164"/>
      <c r="P64" s="149"/>
      <c r="Q64" s="164"/>
      <c r="R64" s="149"/>
      <c r="S64" s="164"/>
      <c r="T64" s="149"/>
      <c r="U64" s="164"/>
      <c r="V64" s="149"/>
      <c r="W64" s="164"/>
      <c r="X64" s="149"/>
      <c r="Y64" s="164"/>
      <c r="Z64" s="149"/>
      <c r="AA64" s="164"/>
      <c r="AB64" s="149"/>
      <c r="AC64" s="164"/>
      <c r="AD64" s="149"/>
      <c r="AE64" s="164"/>
      <c r="AF64" s="149"/>
      <c r="AG64" s="164"/>
      <c r="AH64" s="149"/>
      <c r="AI64" s="164"/>
      <c r="AJ64" s="149"/>
      <c r="AK64" s="164"/>
      <c r="AL64" s="149"/>
      <c r="AM64" s="164"/>
      <c r="AN64" s="149"/>
      <c r="AO64" s="164"/>
      <c r="AP64" s="149"/>
      <c r="AQ64" s="164"/>
      <c r="AR64" s="149"/>
      <c r="AS64" s="164"/>
      <c r="AT64" s="149"/>
      <c r="AU64" s="164"/>
      <c r="AV64" s="149"/>
      <c r="AW64" s="164"/>
      <c r="AX64" s="149"/>
      <c r="AY64" s="164"/>
      <c r="AZ64" s="149"/>
      <c r="BA64" s="164"/>
      <c r="BB64" s="149"/>
      <c r="BC64" s="164"/>
      <c r="BD64" s="149"/>
      <c r="BE64" s="164"/>
      <c r="BF64" s="149"/>
      <c r="BG64" s="164"/>
      <c r="BH64" s="149"/>
      <c r="BI64" s="164"/>
      <c r="BJ64" s="149"/>
      <c r="BK64" s="164"/>
    </row>
    <row r="65" spans="1:63" s="98" customFormat="1">
      <c r="A65" s="100"/>
      <c r="B65" s="337"/>
      <c r="C65" s="151">
        <f>設定!F14</f>
        <v>0</v>
      </c>
      <c r="D65" s="169"/>
      <c r="E65" s="160"/>
      <c r="F65" s="169"/>
      <c r="G65" s="160"/>
      <c r="H65" s="169"/>
      <c r="I65" s="160"/>
      <c r="J65" s="169"/>
      <c r="K65" s="160"/>
      <c r="L65" s="169"/>
      <c r="M65" s="160"/>
      <c r="N65" s="169"/>
      <c r="O65" s="160"/>
      <c r="P65" s="169"/>
      <c r="Q65" s="160"/>
      <c r="R65" s="169"/>
      <c r="S65" s="160"/>
      <c r="T65" s="169"/>
      <c r="U65" s="160"/>
      <c r="V65" s="169"/>
      <c r="W65" s="160"/>
      <c r="X65" s="169"/>
      <c r="Y65" s="160"/>
      <c r="Z65" s="169"/>
      <c r="AA65" s="160"/>
      <c r="AB65" s="169"/>
      <c r="AC65" s="160"/>
      <c r="AD65" s="169"/>
      <c r="AE65" s="160"/>
      <c r="AF65" s="169"/>
      <c r="AG65" s="160"/>
      <c r="AH65" s="169"/>
      <c r="AI65" s="160"/>
      <c r="AJ65" s="169"/>
      <c r="AK65" s="160"/>
      <c r="AL65" s="169"/>
      <c r="AM65" s="160"/>
      <c r="AN65" s="169"/>
      <c r="AO65" s="160"/>
      <c r="AP65" s="169"/>
      <c r="AQ65" s="160"/>
      <c r="AR65" s="169"/>
      <c r="AS65" s="160"/>
      <c r="AT65" s="169"/>
      <c r="AU65" s="160"/>
      <c r="AV65" s="169"/>
      <c r="AW65" s="160"/>
      <c r="AX65" s="169"/>
      <c r="AY65" s="160"/>
      <c r="AZ65" s="169"/>
      <c r="BA65" s="160"/>
      <c r="BB65" s="169"/>
      <c r="BC65" s="160"/>
      <c r="BD65" s="169"/>
      <c r="BE65" s="160"/>
      <c r="BF65" s="169"/>
      <c r="BG65" s="160"/>
      <c r="BH65" s="169"/>
      <c r="BI65" s="160"/>
      <c r="BJ65" s="169"/>
      <c r="BK65" s="160"/>
    </row>
    <row r="66" spans="1:63" s="98" customFormat="1" ht="19" thickBot="1">
      <c r="A66" s="100"/>
      <c r="B66" s="337"/>
      <c r="C66" s="144" t="s">
        <v>87</v>
      </c>
      <c r="D66" s="333"/>
      <c r="E66" s="334"/>
      <c r="F66" s="333"/>
      <c r="G66" s="334"/>
      <c r="H66" s="333"/>
      <c r="I66" s="334"/>
      <c r="J66" s="333"/>
      <c r="K66" s="334"/>
      <c r="L66" s="333"/>
      <c r="M66" s="334"/>
      <c r="N66" s="333"/>
      <c r="O66" s="334"/>
      <c r="P66" s="333"/>
      <c r="Q66" s="334"/>
      <c r="R66" s="333"/>
      <c r="S66" s="334"/>
      <c r="T66" s="333"/>
      <c r="U66" s="334"/>
      <c r="V66" s="333"/>
      <c r="W66" s="334"/>
      <c r="X66" s="333"/>
      <c r="Y66" s="334"/>
      <c r="Z66" s="333"/>
      <c r="AA66" s="334"/>
      <c r="AB66" s="333"/>
      <c r="AC66" s="334"/>
      <c r="AD66" s="333"/>
      <c r="AE66" s="334"/>
      <c r="AF66" s="333"/>
      <c r="AG66" s="334"/>
      <c r="AH66" s="333"/>
      <c r="AI66" s="334"/>
      <c r="AJ66" s="333"/>
      <c r="AK66" s="334"/>
      <c r="AL66" s="333"/>
      <c r="AM66" s="334"/>
      <c r="AN66" s="333"/>
      <c r="AO66" s="334"/>
      <c r="AP66" s="333"/>
      <c r="AQ66" s="334"/>
      <c r="AR66" s="333"/>
      <c r="AS66" s="334"/>
      <c r="AT66" s="333"/>
      <c r="AU66" s="334"/>
      <c r="AV66" s="333"/>
      <c r="AW66" s="334"/>
      <c r="AX66" s="333"/>
      <c r="AY66" s="334"/>
      <c r="AZ66" s="333"/>
      <c r="BA66" s="334"/>
      <c r="BB66" s="333"/>
      <c r="BC66" s="334"/>
      <c r="BD66" s="333"/>
      <c r="BE66" s="334"/>
      <c r="BF66" s="333"/>
      <c r="BG66" s="334"/>
      <c r="BH66" s="333"/>
      <c r="BI66" s="334"/>
      <c r="BJ66" s="333"/>
      <c r="BK66" s="334"/>
    </row>
    <row r="67" spans="1:63" s="98" customFormat="1" ht="20" thickTop="1" thickBot="1">
      <c r="A67" s="100"/>
      <c r="B67" s="338"/>
      <c r="C67" s="152" t="s">
        <v>88</v>
      </c>
      <c r="D67" s="324">
        <f>SUM(D56:D65)</f>
        <v>0</v>
      </c>
      <c r="E67" s="325"/>
      <c r="F67" s="324">
        <f t="shared" ref="F67" si="175">SUM(F56:F65)</f>
        <v>0</v>
      </c>
      <c r="G67" s="325"/>
      <c r="H67" s="324">
        <f>SUM(H56:H65)</f>
        <v>0</v>
      </c>
      <c r="I67" s="325"/>
      <c r="J67" s="324">
        <f t="shared" ref="J67" si="176">SUM(J56:J65)</f>
        <v>0</v>
      </c>
      <c r="K67" s="325"/>
      <c r="L67" s="324">
        <f t="shared" ref="L67" si="177">SUM(L56:L65)</f>
        <v>0</v>
      </c>
      <c r="M67" s="325"/>
      <c r="N67" s="324">
        <f t="shared" ref="N67" si="178">SUM(N56:N65)</f>
        <v>0</v>
      </c>
      <c r="O67" s="325"/>
      <c r="P67" s="324">
        <f t="shared" ref="P67" si="179">SUM(P56:P65)</f>
        <v>0</v>
      </c>
      <c r="Q67" s="325"/>
      <c r="R67" s="324">
        <f t="shared" ref="R67" si="180">SUM(R56:R65)</f>
        <v>0</v>
      </c>
      <c r="S67" s="325"/>
      <c r="T67" s="324">
        <f t="shared" ref="T67" si="181">SUM(T56:T65)</f>
        <v>0</v>
      </c>
      <c r="U67" s="325"/>
      <c r="V67" s="324">
        <f t="shared" ref="V67" si="182">SUM(V56:V65)</f>
        <v>0</v>
      </c>
      <c r="W67" s="325"/>
      <c r="X67" s="324">
        <f t="shared" ref="X67" si="183">SUM(X56:X65)</f>
        <v>0</v>
      </c>
      <c r="Y67" s="325"/>
      <c r="Z67" s="324">
        <f t="shared" ref="Z67" si="184">SUM(Z56:Z65)</f>
        <v>0</v>
      </c>
      <c r="AA67" s="325"/>
      <c r="AB67" s="324">
        <f t="shared" ref="AB67" si="185">SUM(AB56:AB65)</f>
        <v>0</v>
      </c>
      <c r="AC67" s="325"/>
      <c r="AD67" s="324">
        <f t="shared" ref="AD67" si="186">SUM(AD56:AD65)</f>
        <v>0</v>
      </c>
      <c r="AE67" s="325"/>
      <c r="AF67" s="324">
        <f t="shared" ref="AF67" si="187">SUM(AF56:AF65)</f>
        <v>0</v>
      </c>
      <c r="AG67" s="325"/>
      <c r="AH67" s="324">
        <f t="shared" ref="AH67" si="188">SUM(AH56:AH65)</f>
        <v>0</v>
      </c>
      <c r="AI67" s="325"/>
      <c r="AJ67" s="324">
        <f t="shared" ref="AJ67" si="189">SUM(AJ56:AJ65)</f>
        <v>0</v>
      </c>
      <c r="AK67" s="325"/>
      <c r="AL67" s="324">
        <f t="shared" ref="AL67" si="190">SUM(AL56:AL65)</f>
        <v>0</v>
      </c>
      <c r="AM67" s="325"/>
      <c r="AN67" s="324">
        <f t="shared" ref="AN67" si="191">SUM(AN56:AN65)</f>
        <v>0</v>
      </c>
      <c r="AO67" s="325"/>
      <c r="AP67" s="324">
        <f t="shared" ref="AP67" si="192">SUM(AP56:AP65)</f>
        <v>0</v>
      </c>
      <c r="AQ67" s="325"/>
      <c r="AR67" s="324">
        <f t="shared" ref="AR67" si="193">SUM(AR56:AR65)</f>
        <v>0</v>
      </c>
      <c r="AS67" s="325"/>
      <c r="AT67" s="324">
        <f t="shared" ref="AT67" si="194">SUM(AT56:AT65)</f>
        <v>0</v>
      </c>
      <c r="AU67" s="325"/>
      <c r="AV67" s="324">
        <f t="shared" ref="AV67" si="195">SUM(AV56:AV65)</f>
        <v>0</v>
      </c>
      <c r="AW67" s="325"/>
      <c r="AX67" s="324">
        <f t="shared" ref="AX67" si="196">SUM(AX56:AX65)</f>
        <v>0</v>
      </c>
      <c r="AY67" s="325"/>
      <c r="AZ67" s="324">
        <f t="shared" ref="AZ67" si="197">SUM(AZ56:AZ65)</f>
        <v>0</v>
      </c>
      <c r="BA67" s="325"/>
      <c r="BB67" s="324">
        <f t="shared" ref="BB67" si="198">SUM(BB56:BB65)</f>
        <v>0</v>
      </c>
      <c r="BC67" s="325"/>
      <c r="BD67" s="324">
        <f t="shared" ref="BD67" si="199">SUM(BD56:BD65)</f>
        <v>0</v>
      </c>
      <c r="BE67" s="325"/>
      <c r="BF67" s="324">
        <f t="shared" ref="BF67" si="200">SUM(BF56:BF65)</f>
        <v>0</v>
      </c>
      <c r="BG67" s="325"/>
      <c r="BH67" s="324">
        <f t="shared" ref="BH67" si="201">SUM(BH56:BH65)</f>
        <v>0</v>
      </c>
      <c r="BI67" s="325"/>
      <c r="BJ67" s="324">
        <f t="shared" ref="BJ67" si="202">SUM(BJ56:BJ65)</f>
        <v>0</v>
      </c>
      <c r="BK67" s="325"/>
    </row>
    <row r="68" spans="1:63" s="98" customFormat="1" ht="19" thickTop="1">
      <c r="A68" s="100"/>
      <c r="B68" s="337" t="s">
        <v>5</v>
      </c>
      <c r="C68" s="170">
        <f>設定!H5</f>
        <v>0</v>
      </c>
      <c r="D68" s="146"/>
      <c r="E68" s="163"/>
      <c r="F68" s="146"/>
      <c r="G68" s="163"/>
      <c r="H68" s="146"/>
      <c r="I68" s="163"/>
      <c r="J68" s="146"/>
      <c r="K68" s="163"/>
      <c r="L68" s="146"/>
      <c r="M68" s="163"/>
      <c r="N68" s="146"/>
      <c r="O68" s="163"/>
      <c r="P68" s="146"/>
      <c r="Q68" s="163"/>
      <c r="R68" s="146"/>
      <c r="S68" s="163"/>
      <c r="T68" s="146"/>
      <c r="U68" s="163"/>
      <c r="V68" s="146"/>
      <c r="W68" s="163"/>
      <c r="X68" s="146"/>
      <c r="Y68" s="163"/>
      <c r="Z68" s="146"/>
      <c r="AA68" s="163"/>
      <c r="AB68" s="146"/>
      <c r="AC68" s="163"/>
      <c r="AD68" s="146"/>
      <c r="AE68" s="163"/>
      <c r="AF68" s="146"/>
      <c r="AG68" s="163"/>
      <c r="AH68" s="146"/>
      <c r="AI68" s="163"/>
      <c r="AJ68" s="146"/>
      <c r="AK68" s="163"/>
      <c r="AL68" s="146"/>
      <c r="AM68" s="163"/>
      <c r="AN68" s="146"/>
      <c r="AO68" s="163"/>
      <c r="AP68" s="146"/>
      <c r="AQ68" s="163"/>
      <c r="AR68" s="146"/>
      <c r="AS68" s="163"/>
      <c r="AT68" s="146"/>
      <c r="AU68" s="163"/>
      <c r="AV68" s="146"/>
      <c r="AW68" s="163"/>
      <c r="AX68" s="146"/>
      <c r="AY68" s="163"/>
      <c r="AZ68" s="146"/>
      <c r="BA68" s="163"/>
      <c r="BB68" s="146"/>
      <c r="BC68" s="163"/>
      <c r="BD68" s="146"/>
      <c r="BE68" s="163"/>
      <c r="BF68" s="146"/>
      <c r="BG68" s="163"/>
      <c r="BH68" s="146"/>
      <c r="BI68" s="163"/>
      <c r="BJ68" s="146"/>
      <c r="BK68" s="163"/>
    </row>
    <row r="69" spans="1:63" s="98" customFormat="1">
      <c r="A69" s="100"/>
      <c r="B69" s="337"/>
      <c r="C69" s="110">
        <f>設定!H6</f>
        <v>0</v>
      </c>
      <c r="D69" s="143"/>
      <c r="E69" s="160"/>
      <c r="F69" s="143"/>
      <c r="G69" s="160"/>
      <c r="H69" s="143"/>
      <c r="I69" s="160"/>
      <c r="J69" s="143"/>
      <c r="K69" s="160"/>
      <c r="L69" s="143"/>
      <c r="M69" s="160"/>
      <c r="N69" s="143"/>
      <c r="O69" s="160"/>
      <c r="P69" s="143"/>
      <c r="Q69" s="160"/>
      <c r="R69" s="143"/>
      <c r="S69" s="160"/>
      <c r="T69" s="143"/>
      <c r="U69" s="160"/>
      <c r="V69" s="143"/>
      <c r="W69" s="160"/>
      <c r="X69" s="143"/>
      <c r="Y69" s="160"/>
      <c r="Z69" s="143"/>
      <c r="AA69" s="160"/>
      <c r="AB69" s="143"/>
      <c r="AC69" s="160"/>
      <c r="AD69" s="143"/>
      <c r="AE69" s="160"/>
      <c r="AF69" s="143"/>
      <c r="AG69" s="160"/>
      <c r="AH69" s="143"/>
      <c r="AI69" s="160"/>
      <c r="AJ69" s="143"/>
      <c r="AK69" s="160"/>
      <c r="AL69" s="143"/>
      <c r="AM69" s="160"/>
      <c r="AN69" s="143"/>
      <c r="AO69" s="160"/>
      <c r="AP69" s="143"/>
      <c r="AQ69" s="160"/>
      <c r="AR69" s="143"/>
      <c r="AS69" s="160"/>
      <c r="AT69" s="143"/>
      <c r="AU69" s="160"/>
      <c r="AV69" s="143"/>
      <c r="AW69" s="160"/>
      <c r="AX69" s="143"/>
      <c r="AY69" s="160"/>
      <c r="AZ69" s="143"/>
      <c r="BA69" s="160"/>
      <c r="BB69" s="143"/>
      <c r="BC69" s="160"/>
      <c r="BD69" s="143"/>
      <c r="BE69" s="160"/>
      <c r="BF69" s="143"/>
      <c r="BG69" s="160"/>
      <c r="BH69" s="143"/>
      <c r="BI69" s="160"/>
      <c r="BJ69" s="143"/>
      <c r="BK69" s="160"/>
    </row>
    <row r="70" spans="1:63" s="98" customFormat="1">
      <c r="A70" s="100"/>
      <c r="B70" s="337"/>
      <c r="C70" s="114">
        <f>設定!H7</f>
        <v>0</v>
      </c>
      <c r="D70" s="149"/>
      <c r="E70" s="164"/>
      <c r="F70" s="149"/>
      <c r="G70" s="164"/>
      <c r="H70" s="149"/>
      <c r="I70" s="164"/>
      <c r="J70" s="149"/>
      <c r="K70" s="164"/>
      <c r="L70" s="149"/>
      <c r="M70" s="164"/>
      <c r="N70" s="149"/>
      <c r="O70" s="164"/>
      <c r="P70" s="149"/>
      <c r="Q70" s="164"/>
      <c r="R70" s="149"/>
      <c r="S70" s="164"/>
      <c r="T70" s="149"/>
      <c r="U70" s="164"/>
      <c r="V70" s="149"/>
      <c r="W70" s="164"/>
      <c r="X70" s="149"/>
      <c r="Y70" s="164"/>
      <c r="Z70" s="149"/>
      <c r="AA70" s="164"/>
      <c r="AB70" s="149"/>
      <c r="AC70" s="164"/>
      <c r="AD70" s="149"/>
      <c r="AE70" s="164"/>
      <c r="AF70" s="149"/>
      <c r="AG70" s="164"/>
      <c r="AH70" s="149"/>
      <c r="AI70" s="164"/>
      <c r="AJ70" s="149"/>
      <c r="AK70" s="164"/>
      <c r="AL70" s="149"/>
      <c r="AM70" s="164"/>
      <c r="AN70" s="149"/>
      <c r="AO70" s="164"/>
      <c r="AP70" s="149"/>
      <c r="AQ70" s="164"/>
      <c r="AR70" s="149"/>
      <c r="AS70" s="164"/>
      <c r="AT70" s="149"/>
      <c r="AU70" s="164"/>
      <c r="AV70" s="149"/>
      <c r="AW70" s="164"/>
      <c r="AX70" s="149"/>
      <c r="AY70" s="164"/>
      <c r="AZ70" s="149"/>
      <c r="BA70" s="164"/>
      <c r="BB70" s="149"/>
      <c r="BC70" s="164"/>
      <c r="BD70" s="149"/>
      <c r="BE70" s="164"/>
      <c r="BF70" s="149"/>
      <c r="BG70" s="164"/>
      <c r="BH70" s="149"/>
      <c r="BI70" s="164"/>
      <c r="BJ70" s="149"/>
      <c r="BK70" s="164"/>
    </row>
    <row r="71" spans="1:63" s="98" customFormat="1">
      <c r="A71" s="100"/>
      <c r="B71" s="337"/>
      <c r="C71" s="110">
        <f>設定!H8</f>
        <v>0</v>
      </c>
      <c r="D71" s="143"/>
      <c r="E71" s="160"/>
      <c r="F71" s="143"/>
      <c r="G71" s="160"/>
      <c r="H71" s="143"/>
      <c r="I71" s="160"/>
      <c r="J71" s="143"/>
      <c r="K71" s="160"/>
      <c r="L71" s="143"/>
      <c r="M71" s="160"/>
      <c r="N71" s="143"/>
      <c r="O71" s="160"/>
      <c r="P71" s="143"/>
      <c r="Q71" s="160"/>
      <c r="R71" s="143"/>
      <c r="S71" s="160"/>
      <c r="T71" s="143"/>
      <c r="U71" s="160"/>
      <c r="V71" s="143"/>
      <c r="W71" s="160"/>
      <c r="X71" s="143"/>
      <c r="Y71" s="160"/>
      <c r="Z71" s="143"/>
      <c r="AA71" s="160"/>
      <c r="AB71" s="143"/>
      <c r="AC71" s="160"/>
      <c r="AD71" s="143"/>
      <c r="AE71" s="160"/>
      <c r="AF71" s="143"/>
      <c r="AG71" s="160"/>
      <c r="AH71" s="143"/>
      <c r="AI71" s="160"/>
      <c r="AJ71" s="143"/>
      <c r="AK71" s="160"/>
      <c r="AL71" s="143"/>
      <c r="AM71" s="160"/>
      <c r="AN71" s="143"/>
      <c r="AO71" s="160"/>
      <c r="AP71" s="143"/>
      <c r="AQ71" s="160"/>
      <c r="AR71" s="143"/>
      <c r="AS71" s="160"/>
      <c r="AT71" s="143"/>
      <c r="AU71" s="160"/>
      <c r="AV71" s="143"/>
      <c r="AW71" s="160"/>
      <c r="AX71" s="143"/>
      <c r="AY71" s="160"/>
      <c r="AZ71" s="143"/>
      <c r="BA71" s="160"/>
      <c r="BB71" s="143"/>
      <c r="BC71" s="160"/>
      <c r="BD71" s="143"/>
      <c r="BE71" s="160"/>
      <c r="BF71" s="143"/>
      <c r="BG71" s="160"/>
      <c r="BH71" s="143"/>
      <c r="BI71" s="160"/>
      <c r="BJ71" s="143"/>
      <c r="BK71" s="160"/>
    </row>
    <row r="72" spans="1:63" s="98" customFormat="1">
      <c r="A72" s="100"/>
      <c r="B72" s="337"/>
      <c r="C72" s="114">
        <f>設定!H9</f>
        <v>0</v>
      </c>
      <c r="D72" s="149"/>
      <c r="E72" s="164"/>
      <c r="F72" s="149"/>
      <c r="G72" s="164"/>
      <c r="H72" s="149"/>
      <c r="I72" s="164"/>
      <c r="J72" s="149"/>
      <c r="K72" s="164"/>
      <c r="L72" s="149"/>
      <c r="M72" s="164"/>
      <c r="N72" s="149"/>
      <c r="O72" s="164"/>
      <c r="P72" s="149"/>
      <c r="Q72" s="164"/>
      <c r="R72" s="149"/>
      <c r="S72" s="164"/>
      <c r="T72" s="149"/>
      <c r="U72" s="164"/>
      <c r="V72" s="149"/>
      <c r="W72" s="164"/>
      <c r="X72" s="149"/>
      <c r="Y72" s="164"/>
      <c r="Z72" s="149"/>
      <c r="AA72" s="164"/>
      <c r="AB72" s="149"/>
      <c r="AC72" s="164"/>
      <c r="AD72" s="149"/>
      <c r="AE72" s="164"/>
      <c r="AF72" s="149"/>
      <c r="AG72" s="164"/>
      <c r="AH72" s="149"/>
      <c r="AI72" s="164"/>
      <c r="AJ72" s="149"/>
      <c r="AK72" s="164"/>
      <c r="AL72" s="149"/>
      <c r="AM72" s="164"/>
      <c r="AN72" s="149"/>
      <c r="AO72" s="164"/>
      <c r="AP72" s="149"/>
      <c r="AQ72" s="164"/>
      <c r="AR72" s="149"/>
      <c r="AS72" s="164"/>
      <c r="AT72" s="149"/>
      <c r="AU72" s="164"/>
      <c r="AV72" s="149"/>
      <c r="AW72" s="164"/>
      <c r="AX72" s="149"/>
      <c r="AY72" s="164"/>
      <c r="AZ72" s="149"/>
      <c r="BA72" s="164"/>
      <c r="BB72" s="149"/>
      <c r="BC72" s="164"/>
      <c r="BD72" s="149"/>
      <c r="BE72" s="164"/>
      <c r="BF72" s="149"/>
      <c r="BG72" s="164"/>
      <c r="BH72" s="149"/>
      <c r="BI72" s="164"/>
      <c r="BJ72" s="149"/>
      <c r="BK72" s="164"/>
    </row>
    <row r="73" spans="1:63" s="98" customFormat="1">
      <c r="A73" s="100"/>
      <c r="B73" s="337"/>
      <c r="C73" s="110">
        <f>設定!H10</f>
        <v>0</v>
      </c>
      <c r="D73" s="143"/>
      <c r="E73" s="160"/>
      <c r="F73" s="143"/>
      <c r="G73" s="160"/>
      <c r="H73" s="143"/>
      <c r="I73" s="160"/>
      <c r="J73" s="143"/>
      <c r="K73" s="160"/>
      <c r="L73" s="143"/>
      <c r="M73" s="160"/>
      <c r="N73" s="143"/>
      <c r="O73" s="160"/>
      <c r="P73" s="143"/>
      <c r="Q73" s="160"/>
      <c r="R73" s="143"/>
      <c r="S73" s="160"/>
      <c r="T73" s="143"/>
      <c r="U73" s="160"/>
      <c r="V73" s="143"/>
      <c r="W73" s="160"/>
      <c r="X73" s="143"/>
      <c r="Y73" s="160"/>
      <c r="Z73" s="143"/>
      <c r="AA73" s="160"/>
      <c r="AB73" s="143"/>
      <c r="AC73" s="160"/>
      <c r="AD73" s="143"/>
      <c r="AE73" s="160"/>
      <c r="AF73" s="143"/>
      <c r="AG73" s="160"/>
      <c r="AH73" s="143"/>
      <c r="AI73" s="160"/>
      <c r="AJ73" s="143"/>
      <c r="AK73" s="160"/>
      <c r="AL73" s="143"/>
      <c r="AM73" s="160"/>
      <c r="AN73" s="143"/>
      <c r="AO73" s="160"/>
      <c r="AP73" s="143"/>
      <c r="AQ73" s="160"/>
      <c r="AR73" s="143"/>
      <c r="AS73" s="160"/>
      <c r="AT73" s="143"/>
      <c r="AU73" s="160"/>
      <c r="AV73" s="143"/>
      <c r="AW73" s="160"/>
      <c r="AX73" s="143"/>
      <c r="AY73" s="160"/>
      <c r="AZ73" s="143"/>
      <c r="BA73" s="160"/>
      <c r="BB73" s="143"/>
      <c r="BC73" s="160"/>
      <c r="BD73" s="143"/>
      <c r="BE73" s="160"/>
      <c r="BF73" s="143"/>
      <c r="BG73" s="160"/>
      <c r="BH73" s="143"/>
      <c r="BI73" s="160"/>
      <c r="BJ73" s="143"/>
      <c r="BK73" s="160"/>
    </row>
    <row r="74" spans="1:63" s="98" customFormat="1">
      <c r="A74" s="100"/>
      <c r="B74" s="337"/>
      <c r="C74" s="114">
        <f>設定!H11</f>
        <v>0</v>
      </c>
      <c r="D74" s="149"/>
      <c r="E74" s="164"/>
      <c r="F74" s="149"/>
      <c r="G74" s="164"/>
      <c r="H74" s="149"/>
      <c r="I74" s="164"/>
      <c r="J74" s="149"/>
      <c r="K74" s="164"/>
      <c r="L74" s="149"/>
      <c r="M74" s="164"/>
      <c r="N74" s="149"/>
      <c r="O74" s="164"/>
      <c r="P74" s="149"/>
      <c r="Q74" s="164"/>
      <c r="R74" s="149"/>
      <c r="S74" s="164"/>
      <c r="T74" s="149"/>
      <c r="U74" s="164"/>
      <c r="V74" s="149"/>
      <c r="W74" s="164"/>
      <c r="X74" s="149"/>
      <c r="Y74" s="164"/>
      <c r="Z74" s="149"/>
      <c r="AA74" s="164"/>
      <c r="AB74" s="149"/>
      <c r="AC74" s="164"/>
      <c r="AD74" s="149"/>
      <c r="AE74" s="164"/>
      <c r="AF74" s="149"/>
      <c r="AG74" s="164"/>
      <c r="AH74" s="149"/>
      <c r="AI74" s="164"/>
      <c r="AJ74" s="149"/>
      <c r="AK74" s="164"/>
      <c r="AL74" s="149"/>
      <c r="AM74" s="164"/>
      <c r="AN74" s="149"/>
      <c r="AO74" s="164"/>
      <c r="AP74" s="149"/>
      <c r="AQ74" s="164"/>
      <c r="AR74" s="149"/>
      <c r="AS74" s="164"/>
      <c r="AT74" s="149"/>
      <c r="AU74" s="164"/>
      <c r="AV74" s="149"/>
      <c r="AW74" s="164"/>
      <c r="AX74" s="149"/>
      <c r="AY74" s="164"/>
      <c r="AZ74" s="149"/>
      <c r="BA74" s="164"/>
      <c r="BB74" s="149"/>
      <c r="BC74" s="164"/>
      <c r="BD74" s="149"/>
      <c r="BE74" s="164"/>
      <c r="BF74" s="149"/>
      <c r="BG74" s="164"/>
      <c r="BH74" s="149"/>
      <c r="BI74" s="164"/>
      <c r="BJ74" s="149"/>
      <c r="BK74" s="164"/>
    </row>
    <row r="75" spans="1:63" s="98" customFormat="1">
      <c r="A75" s="100"/>
      <c r="B75" s="337"/>
      <c r="C75" s="110">
        <f>設定!H12</f>
        <v>0</v>
      </c>
      <c r="D75" s="143"/>
      <c r="E75" s="160"/>
      <c r="F75" s="143"/>
      <c r="G75" s="160"/>
      <c r="H75" s="143"/>
      <c r="I75" s="160"/>
      <c r="J75" s="143"/>
      <c r="K75" s="160"/>
      <c r="L75" s="143"/>
      <c r="M75" s="160"/>
      <c r="N75" s="143"/>
      <c r="O75" s="160"/>
      <c r="P75" s="143"/>
      <c r="Q75" s="160"/>
      <c r="R75" s="143"/>
      <c r="S75" s="160"/>
      <c r="T75" s="143"/>
      <c r="U75" s="160"/>
      <c r="V75" s="143"/>
      <c r="W75" s="160"/>
      <c r="X75" s="143"/>
      <c r="Y75" s="160"/>
      <c r="Z75" s="143"/>
      <c r="AA75" s="160"/>
      <c r="AB75" s="143"/>
      <c r="AC75" s="160"/>
      <c r="AD75" s="143"/>
      <c r="AE75" s="160"/>
      <c r="AF75" s="143"/>
      <c r="AG75" s="160"/>
      <c r="AH75" s="143"/>
      <c r="AI75" s="160"/>
      <c r="AJ75" s="143"/>
      <c r="AK75" s="160"/>
      <c r="AL75" s="143"/>
      <c r="AM75" s="160"/>
      <c r="AN75" s="143"/>
      <c r="AO75" s="160"/>
      <c r="AP75" s="143"/>
      <c r="AQ75" s="160"/>
      <c r="AR75" s="143"/>
      <c r="AS75" s="160"/>
      <c r="AT75" s="143"/>
      <c r="AU75" s="160"/>
      <c r="AV75" s="143"/>
      <c r="AW75" s="160"/>
      <c r="AX75" s="143"/>
      <c r="AY75" s="160"/>
      <c r="AZ75" s="143"/>
      <c r="BA75" s="160"/>
      <c r="BB75" s="143"/>
      <c r="BC75" s="160"/>
      <c r="BD75" s="143"/>
      <c r="BE75" s="160"/>
      <c r="BF75" s="143"/>
      <c r="BG75" s="160"/>
      <c r="BH75" s="143"/>
      <c r="BI75" s="160"/>
      <c r="BJ75" s="143"/>
      <c r="BK75" s="160"/>
    </row>
    <row r="76" spans="1:63" s="98" customFormat="1">
      <c r="A76" s="100"/>
      <c r="B76" s="337"/>
      <c r="C76" s="114">
        <f>設定!H13</f>
        <v>0</v>
      </c>
      <c r="D76" s="149"/>
      <c r="E76" s="164"/>
      <c r="F76" s="149"/>
      <c r="G76" s="164"/>
      <c r="H76" s="149"/>
      <c r="I76" s="164"/>
      <c r="J76" s="149"/>
      <c r="K76" s="164"/>
      <c r="L76" s="149"/>
      <c r="M76" s="164"/>
      <c r="N76" s="149"/>
      <c r="O76" s="164"/>
      <c r="P76" s="149"/>
      <c r="Q76" s="164"/>
      <c r="R76" s="149"/>
      <c r="S76" s="164"/>
      <c r="T76" s="149"/>
      <c r="U76" s="164"/>
      <c r="V76" s="149"/>
      <c r="W76" s="164"/>
      <c r="X76" s="149"/>
      <c r="Y76" s="164"/>
      <c r="Z76" s="149"/>
      <c r="AA76" s="164"/>
      <c r="AB76" s="149"/>
      <c r="AC76" s="164"/>
      <c r="AD76" s="149"/>
      <c r="AE76" s="164"/>
      <c r="AF76" s="149"/>
      <c r="AG76" s="164"/>
      <c r="AH76" s="149"/>
      <c r="AI76" s="164"/>
      <c r="AJ76" s="149"/>
      <c r="AK76" s="164"/>
      <c r="AL76" s="149"/>
      <c r="AM76" s="164"/>
      <c r="AN76" s="149"/>
      <c r="AO76" s="164"/>
      <c r="AP76" s="149"/>
      <c r="AQ76" s="164"/>
      <c r="AR76" s="149"/>
      <c r="AS76" s="164"/>
      <c r="AT76" s="149"/>
      <c r="AU76" s="164"/>
      <c r="AV76" s="149"/>
      <c r="AW76" s="164"/>
      <c r="AX76" s="149"/>
      <c r="AY76" s="164"/>
      <c r="AZ76" s="149"/>
      <c r="BA76" s="164"/>
      <c r="BB76" s="149"/>
      <c r="BC76" s="164"/>
      <c r="BD76" s="149"/>
      <c r="BE76" s="164"/>
      <c r="BF76" s="149"/>
      <c r="BG76" s="164"/>
      <c r="BH76" s="149"/>
      <c r="BI76" s="164"/>
      <c r="BJ76" s="149"/>
      <c r="BK76" s="164"/>
    </row>
    <row r="77" spans="1:63" s="98" customFormat="1">
      <c r="A77" s="100"/>
      <c r="B77" s="337"/>
      <c r="C77" s="151">
        <f>設定!H14</f>
        <v>0</v>
      </c>
      <c r="D77" s="169"/>
      <c r="E77" s="160"/>
      <c r="F77" s="169"/>
      <c r="G77" s="160"/>
      <c r="H77" s="169"/>
      <c r="I77" s="160"/>
      <c r="J77" s="169"/>
      <c r="K77" s="160"/>
      <c r="L77" s="169"/>
      <c r="M77" s="160"/>
      <c r="N77" s="169"/>
      <c r="O77" s="160"/>
      <c r="P77" s="169"/>
      <c r="Q77" s="160"/>
      <c r="R77" s="169"/>
      <c r="S77" s="160"/>
      <c r="T77" s="169"/>
      <c r="U77" s="160"/>
      <c r="V77" s="169"/>
      <c r="W77" s="160"/>
      <c r="X77" s="169"/>
      <c r="Y77" s="160"/>
      <c r="Z77" s="169"/>
      <c r="AA77" s="160"/>
      <c r="AB77" s="169"/>
      <c r="AC77" s="160"/>
      <c r="AD77" s="169"/>
      <c r="AE77" s="160"/>
      <c r="AF77" s="169"/>
      <c r="AG77" s="160"/>
      <c r="AH77" s="169"/>
      <c r="AI77" s="160"/>
      <c r="AJ77" s="169"/>
      <c r="AK77" s="160"/>
      <c r="AL77" s="169"/>
      <c r="AM77" s="160"/>
      <c r="AN77" s="169"/>
      <c r="AO77" s="160"/>
      <c r="AP77" s="169"/>
      <c r="AQ77" s="160"/>
      <c r="AR77" s="169"/>
      <c r="AS77" s="160"/>
      <c r="AT77" s="169"/>
      <c r="AU77" s="160"/>
      <c r="AV77" s="169"/>
      <c r="AW77" s="160"/>
      <c r="AX77" s="169"/>
      <c r="AY77" s="160"/>
      <c r="AZ77" s="169"/>
      <c r="BA77" s="160"/>
      <c r="BB77" s="169"/>
      <c r="BC77" s="160"/>
      <c r="BD77" s="169"/>
      <c r="BE77" s="160"/>
      <c r="BF77" s="169"/>
      <c r="BG77" s="160"/>
      <c r="BH77" s="169"/>
      <c r="BI77" s="160"/>
      <c r="BJ77" s="169"/>
      <c r="BK77" s="160"/>
    </row>
    <row r="78" spans="1:63" s="98" customFormat="1" ht="19" thickBot="1">
      <c r="A78" s="100"/>
      <c r="B78" s="337"/>
      <c r="C78" s="144" t="s">
        <v>87</v>
      </c>
      <c r="D78" s="333"/>
      <c r="E78" s="334"/>
      <c r="F78" s="333"/>
      <c r="G78" s="334"/>
      <c r="H78" s="333"/>
      <c r="I78" s="334"/>
      <c r="J78" s="333"/>
      <c r="K78" s="334"/>
      <c r="L78" s="333"/>
      <c r="M78" s="334"/>
      <c r="N78" s="333"/>
      <c r="O78" s="334"/>
      <c r="P78" s="333"/>
      <c r="Q78" s="334"/>
      <c r="R78" s="333"/>
      <c r="S78" s="334"/>
      <c r="T78" s="333"/>
      <c r="U78" s="334"/>
      <c r="V78" s="333"/>
      <c r="W78" s="334"/>
      <c r="X78" s="333"/>
      <c r="Y78" s="334"/>
      <c r="Z78" s="333"/>
      <c r="AA78" s="334"/>
      <c r="AB78" s="333"/>
      <c r="AC78" s="334"/>
      <c r="AD78" s="333"/>
      <c r="AE78" s="334"/>
      <c r="AF78" s="333"/>
      <c r="AG78" s="334"/>
      <c r="AH78" s="333"/>
      <c r="AI78" s="334"/>
      <c r="AJ78" s="333"/>
      <c r="AK78" s="334"/>
      <c r="AL78" s="333"/>
      <c r="AM78" s="334"/>
      <c r="AN78" s="333"/>
      <c r="AO78" s="334"/>
      <c r="AP78" s="333"/>
      <c r="AQ78" s="334"/>
      <c r="AR78" s="333"/>
      <c r="AS78" s="334"/>
      <c r="AT78" s="333"/>
      <c r="AU78" s="334"/>
      <c r="AV78" s="333"/>
      <c r="AW78" s="334"/>
      <c r="AX78" s="333"/>
      <c r="AY78" s="334"/>
      <c r="AZ78" s="333"/>
      <c r="BA78" s="334"/>
      <c r="BB78" s="333"/>
      <c r="BC78" s="334"/>
      <c r="BD78" s="333"/>
      <c r="BE78" s="334"/>
      <c r="BF78" s="333"/>
      <c r="BG78" s="334"/>
      <c r="BH78" s="333"/>
      <c r="BI78" s="334"/>
      <c r="BJ78" s="333"/>
      <c r="BK78" s="334"/>
    </row>
    <row r="79" spans="1:63" s="98" customFormat="1" ht="20" thickTop="1" thickBot="1">
      <c r="A79" s="100"/>
      <c r="B79" s="338"/>
      <c r="C79" s="152" t="s">
        <v>88</v>
      </c>
      <c r="D79" s="324">
        <f>SUM(D68:D77)</f>
        <v>0</v>
      </c>
      <c r="E79" s="325"/>
      <c r="F79" s="324">
        <f>SUM(F68:F77)</f>
        <v>0</v>
      </c>
      <c r="G79" s="325"/>
      <c r="H79" s="324">
        <f>SUM(H68:H77)</f>
        <v>0</v>
      </c>
      <c r="I79" s="325"/>
      <c r="J79" s="324">
        <f>SUM(J68:J77)</f>
        <v>0</v>
      </c>
      <c r="K79" s="325"/>
      <c r="L79" s="324">
        <f>SUM(L68:L77)</f>
        <v>0</v>
      </c>
      <c r="M79" s="325"/>
      <c r="N79" s="324">
        <f>SUM(N68:N77)</f>
        <v>0</v>
      </c>
      <c r="O79" s="325"/>
      <c r="P79" s="324">
        <f>SUM(P68:P77)</f>
        <v>0</v>
      </c>
      <c r="Q79" s="325"/>
      <c r="R79" s="324">
        <f>SUM(R68:R77)</f>
        <v>0</v>
      </c>
      <c r="S79" s="325"/>
      <c r="T79" s="324">
        <f>SUM(T68:T77)</f>
        <v>0</v>
      </c>
      <c r="U79" s="325"/>
      <c r="V79" s="324">
        <f>SUM(V68:V77)</f>
        <v>0</v>
      </c>
      <c r="W79" s="325"/>
      <c r="X79" s="324">
        <f>SUM(X68:X77)</f>
        <v>0</v>
      </c>
      <c r="Y79" s="325"/>
      <c r="Z79" s="324">
        <f>SUM(Z68:Z77)</f>
        <v>0</v>
      </c>
      <c r="AA79" s="325"/>
      <c r="AB79" s="324">
        <f>SUM(AB68:AB77)</f>
        <v>0</v>
      </c>
      <c r="AC79" s="325"/>
      <c r="AD79" s="324">
        <f>SUM(AD68:AD77)</f>
        <v>0</v>
      </c>
      <c r="AE79" s="325"/>
      <c r="AF79" s="324">
        <f>SUM(AF68:AF77)</f>
        <v>0</v>
      </c>
      <c r="AG79" s="325"/>
      <c r="AH79" s="324">
        <f>SUM(AH68:AH77)</f>
        <v>0</v>
      </c>
      <c r="AI79" s="325"/>
      <c r="AJ79" s="324">
        <f>SUM(AJ68:AJ77)</f>
        <v>0</v>
      </c>
      <c r="AK79" s="325"/>
      <c r="AL79" s="324">
        <f>SUM(AL68:AL77)</f>
        <v>0</v>
      </c>
      <c r="AM79" s="325"/>
      <c r="AN79" s="324">
        <f>SUM(AN68:AN77)</f>
        <v>0</v>
      </c>
      <c r="AO79" s="325"/>
      <c r="AP79" s="324">
        <f>SUM(AP68:AP77)</f>
        <v>0</v>
      </c>
      <c r="AQ79" s="325"/>
      <c r="AR79" s="324">
        <f>SUM(AR68:AR77)</f>
        <v>0</v>
      </c>
      <c r="AS79" s="325"/>
      <c r="AT79" s="324">
        <f>SUM(AT68:AT77)</f>
        <v>0</v>
      </c>
      <c r="AU79" s="325"/>
      <c r="AV79" s="324">
        <f>SUM(AV68:AV77)</f>
        <v>0</v>
      </c>
      <c r="AW79" s="325"/>
      <c r="AX79" s="324">
        <f>SUM(AX68:AX77)</f>
        <v>0</v>
      </c>
      <c r="AY79" s="325"/>
      <c r="AZ79" s="324">
        <f>SUM(AZ68:AZ77)</f>
        <v>0</v>
      </c>
      <c r="BA79" s="325"/>
      <c r="BB79" s="324">
        <f>SUM(BB68:BB77)</f>
        <v>0</v>
      </c>
      <c r="BC79" s="325"/>
      <c r="BD79" s="324">
        <f>SUM(BD68:BD77)</f>
        <v>0</v>
      </c>
      <c r="BE79" s="325"/>
      <c r="BF79" s="324">
        <f>SUM(BF68:BF77)</f>
        <v>0</v>
      </c>
      <c r="BG79" s="325"/>
      <c r="BH79" s="324">
        <f>SUM(BH68:BH77)</f>
        <v>0</v>
      </c>
      <c r="BI79" s="325"/>
      <c r="BJ79" s="324">
        <f>SUM(BJ68:BJ77)</f>
        <v>0</v>
      </c>
      <c r="BK79" s="325"/>
    </row>
    <row r="80" spans="1:63" s="98" customFormat="1" ht="19" thickTop="1">
      <c r="A80" s="100"/>
      <c r="B80" s="337" t="s">
        <v>6</v>
      </c>
      <c r="C80" s="170">
        <f>設定!J5</f>
        <v>0</v>
      </c>
      <c r="D80" s="146"/>
      <c r="E80" s="163"/>
      <c r="F80" s="146"/>
      <c r="G80" s="163"/>
      <c r="H80" s="146"/>
      <c r="I80" s="163"/>
      <c r="J80" s="146"/>
      <c r="K80" s="163"/>
      <c r="L80" s="146"/>
      <c r="M80" s="163"/>
      <c r="N80" s="146"/>
      <c r="O80" s="163"/>
      <c r="P80" s="146"/>
      <c r="Q80" s="163"/>
      <c r="R80" s="146"/>
      <c r="S80" s="163"/>
      <c r="T80" s="146"/>
      <c r="U80" s="163"/>
      <c r="V80" s="146"/>
      <c r="W80" s="163"/>
      <c r="X80" s="146"/>
      <c r="Y80" s="163"/>
      <c r="Z80" s="146"/>
      <c r="AA80" s="163"/>
      <c r="AB80" s="146"/>
      <c r="AC80" s="163"/>
      <c r="AD80" s="146"/>
      <c r="AE80" s="163"/>
      <c r="AF80" s="146"/>
      <c r="AG80" s="163"/>
      <c r="AH80" s="146"/>
      <c r="AI80" s="163"/>
      <c r="AJ80" s="146"/>
      <c r="AK80" s="163"/>
      <c r="AL80" s="146"/>
      <c r="AM80" s="163"/>
      <c r="AN80" s="146"/>
      <c r="AO80" s="163"/>
      <c r="AP80" s="146"/>
      <c r="AQ80" s="163"/>
      <c r="AR80" s="146"/>
      <c r="AS80" s="163"/>
      <c r="AT80" s="146"/>
      <c r="AU80" s="163"/>
      <c r="AV80" s="146"/>
      <c r="AW80" s="163"/>
      <c r="AX80" s="146"/>
      <c r="AY80" s="163"/>
      <c r="AZ80" s="146"/>
      <c r="BA80" s="163"/>
      <c r="BB80" s="146"/>
      <c r="BC80" s="163"/>
      <c r="BD80" s="146"/>
      <c r="BE80" s="163"/>
      <c r="BF80" s="146"/>
      <c r="BG80" s="163"/>
      <c r="BH80" s="146"/>
      <c r="BI80" s="163"/>
      <c r="BJ80" s="146"/>
      <c r="BK80" s="163"/>
    </row>
    <row r="81" spans="1:63" s="98" customFormat="1">
      <c r="A81" s="100"/>
      <c r="B81" s="337"/>
      <c r="C81" s="110">
        <f>設定!J6</f>
        <v>0</v>
      </c>
      <c r="D81" s="143"/>
      <c r="E81" s="160"/>
      <c r="F81" s="143"/>
      <c r="G81" s="160"/>
      <c r="H81" s="143"/>
      <c r="I81" s="160"/>
      <c r="J81" s="143"/>
      <c r="K81" s="160"/>
      <c r="L81" s="143"/>
      <c r="M81" s="160"/>
      <c r="N81" s="143"/>
      <c r="O81" s="160"/>
      <c r="P81" s="143"/>
      <c r="Q81" s="160"/>
      <c r="R81" s="143"/>
      <c r="S81" s="160"/>
      <c r="T81" s="143"/>
      <c r="U81" s="160"/>
      <c r="V81" s="143"/>
      <c r="W81" s="160"/>
      <c r="X81" s="143"/>
      <c r="Y81" s="160"/>
      <c r="Z81" s="143"/>
      <c r="AA81" s="160"/>
      <c r="AB81" s="143"/>
      <c r="AC81" s="160"/>
      <c r="AD81" s="143"/>
      <c r="AE81" s="160"/>
      <c r="AF81" s="143"/>
      <c r="AG81" s="160"/>
      <c r="AH81" s="143"/>
      <c r="AI81" s="160"/>
      <c r="AJ81" s="143"/>
      <c r="AK81" s="160"/>
      <c r="AL81" s="143"/>
      <c r="AM81" s="160"/>
      <c r="AN81" s="143"/>
      <c r="AO81" s="160"/>
      <c r="AP81" s="143"/>
      <c r="AQ81" s="160"/>
      <c r="AR81" s="143"/>
      <c r="AS81" s="160"/>
      <c r="AT81" s="143"/>
      <c r="AU81" s="160"/>
      <c r="AV81" s="143"/>
      <c r="AW81" s="160"/>
      <c r="AX81" s="143"/>
      <c r="AY81" s="160"/>
      <c r="AZ81" s="143"/>
      <c r="BA81" s="160"/>
      <c r="BB81" s="143"/>
      <c r="BC81" s="160"/>
      <c r="BD81" s="143"/>
      <c r="BE81" s="160"/>
      <c r="BF81" s="143"/>
      <c r="BG81" s="160"/>
      <c r="BH81" s="143"/>
      <c r="BI81" s="160"/>
      <c r="BJ81" s="143"/>
      <c r="BK81" s="160"/>
    </row>
    <row r="82" spans="1:63" s="98" customFormat="1">
      <c r="A82" s="100"/>
      <c r="B82" s="337"/>
      <c r="C82" s="114">
        <f>設定!J7</f>
        <v>0</v>
      </c>
      <c r="D82" s="149"/>
      <c r="E82" s="164"/>
      <c r="F82" s="149"/>
      <c r="G82" s="164"/>
      <c r="H82" s="149"/>
      <c r="I82" s="164"/>
      <c r="J82" s="149"/>
      <c r="K82" s="164"/>
      <c r="L82" s="149"/>
      <c r="M82" s="164"/>
      <c r="N82" s="149"/>
      <c r="O82" s="164"/>
      <c r="P82" s="149"/>
      <c r="Q82" s="164"/>
      <c r="R82" s="149"/>
      <c r="S82" s="164"/>
      <c r="T82" s="149"/>
      <c r="U82" s="164"/>
      <c r="V82" s="149"/>
      <c r="W82" s="164"/>
      <c r="X82" s="149"/>
      <c r="Y82" s="164"/>
      <c r="Z82" s="149"/>
      <c r="AA82" s="164"/>
      <c r="AB82" s="149"/>
      <c r="AC82" s="164"/>
      <c r="AD82" s="149"/>
      <c r="AE82" s="164"/>
      <c r="AF82" s="149"/>
      <c r="AG82" s="164"/>
      <c r="AH82" s="149"/>
      <c r="AI82" s="164"/>
      <c r="AJ82" s="149"/>
      <c r="AK82" s="164"/>
      <c r="AL82" s="149"/>
      <c r="AM82" s="164"/>
      <c r="AN82" s="149"/>
      <c r="AO82" s="164"/>
      <c r="AP82" s="149"/>
      <c r="AQ82" s="164"/>
      <c r="AR82" s="149"/>
      <c r="AS82" s="164"/>
      <c r="AT82" s="149"/>
      <c r="AU82" s="164"/>
      <c r="AV82" s="149"/>
      <c r="AW82" s="164"/>
      <c r="AX82" s="149"/>
      <c r="AY82" s="164"/>
      <c r="AZ82" s="149"/>
      <c r="BA82" s="164"/>
      <c r="BB82" s="149"/>
      <c r="BC82" s="164"/>
      <c r="BD82" s="149"/>
      <c r="BE82" s="164"/>
      <c r="BF82" s="149"/>
      <c r="BG82" s="164"/>
      <c r="BH82" s="149"/>
      <c r="BI82" s="164"/>
      <c r="BJ82" s="149"/>
      <c r="BK82" s="164"/>
    </row>
    <row r="83" spans="1:63" s="98" customFormat="1">
      <c r="A83" s="100"/>
      <c r="B83" s="337"/>
      <c r="C83" s="110">
        <f>設定!J8</f>
        <v>0</v>
      </c>
      <c r="D83" s="143"/>
      <c r="E83" s="160"/>
      <c r="F83" s="143"/>
      <c r="G83" s="160"/>
      <c r="H83" s="143"/>
      <c r="I83" s="160"/>
      <c r="J83" s="143"/>
      <c r="K83" s="160"/>
      <c r="L83" s="143"/>
      <c r="M83" s="160"/>
      <c r="N83" s="143"/>
      <c r="O83" s="160"/>
      <c r="P83" s="143"/>
      <c r="Q83" s="160"/>
      <c r="R83" s="143"/>
      <c r="S83" s="160"/>
      <c r="T83" s="143"/>
      <c r="U83" s="160"/>
      <c r="V83" s="143"/>
      <c r="W83" s="160"/>
      <c r="X83" s="143"/>
      <c r="Y83" s="160"/>
      <c r="Z83" s="143"/>
      <c r="AA83" s="160"/>
      <c r="AB83" s="143"/>
      <c r="AC83" s="160"/>
      <c r="AD83" s="143"/>
      <c r="AE83" s="160"/>
      <c r="AF83" s="143"/>
      <c r="AG83" s="160"/>
      <c r="AH83" s="143"/>
      <c r="AI83" s="160"/>
      <c r="AJ83" s="143"/>
      <c r="AK83" s="160"/>
      <c r="AL83" s="143"/>
      <c r="AM83" s="160"/>
      <c r="AN83" s="143"/>
      <c r="AO83" s="160"/>
      <c r="AP83" s="143"/>
      <c r="AQ83" s="160"/>
      <c r="AR83" s="143"/>
      <c r="AS83" s="160"/>
      <c r="AT83" s="143"/>
      <c r="AU83" s="160"/>
      <c r="AV83" s="143"/>
      <c r="AW83" s="160"/>
      <c r="AX83" s="143"/>
      <c r="AY83" s="160"/>
      <c r="AZ83" s="143"/>
      <c r="BA83" s="160"/>
      <c r="BB83" s="143"/>
      <c r="BC83" s="160"/>
      <c r="BD83" s="143"/>
      <c r="BE83" s="160"/>
      <c r="BF83" s="143"/>
      <c r="BG83" s="160"/>
      <c r="BH83" s="143"/>
      <c r="BI83" s="160"/>
      <c r="BJ83" s="143"/>
      <c r="BK83" s="160"/>
    </row>
    <row r="84" spans="1:63" s="98" customFormat="1">
      <c r="A84" s="100"/>
      <c r="B84" s="337"/>
      <c r="C84" s="114">
        <f>設定!J9</f>
        <v>0</v>
      </c>
      <c r="D84" s="149"/>
      <c r="E84" s="164"/>
      <c r="F84" s="149"/>
      <c r="G84" s="164"/>
      <c r="H84" s="149"/>
      <c r="I84" s="164"/>
      <c r="J84" s="149"/>
      <c r="K84" s="164"/>
      <c r="L84" s="149"/>
      <c r="M84" s="164"/>
      <c r="N84" s="149"/>
      <c r="O84" s="164"/>
      <c r="P84" s="149"/>
      <c r="Q84" s="164"/>
      <c r="R84" s="149"/>
      <c r="S84" s="164"/>
      <c r="T84" s="149"/>
      <c r="U84" s="164"/>
      <c r="V84" s="149"/>
      <c r="W84" s="164"/>
      <c r="X84" s="149"/>
      <c r="Y84" s="164"/>
      <c r="Z84" s="149"/>
      <c r="AA84" s="164"/>
      <c r="AB84" s="149"/>
      <c r="AC84" s="164"/>
      <c r="AD84" s="149"/>
      <c r="AE84" s="164"/>
      <c r="AF84" s="149"/>
      <c r="AG84" s="164"/>
      <c r="AH84" s="149"/>
      <c r="AI84" s="164"/>
      <c r="AJ84" s="149"/>
      <c r="AK84" s="164"/>
      <c r="AL84" s="149"/>
      <c r="AM84" s="164"/>
      <c r="AN84" s="149"/>
      <c r="AO84" s="164"/>
      <c r="AP84" s="149"/>
      <c r="AQ84" s="164"/>
      <c r="AR84" s="149"/>
      <c r="AS84" s="164"/>
      <c r="AT84" s="149"/>
      <c r="AU84" s="164"/>
      <c r="AV84" s="149"/>
      <c r="AW84" s="164"/>
      <c r="AX84" s="149"/>
      <c r="AY84" s="164"/>
      <c r="AZ84" s="149"/>
      <c r="BA84" s="164"/>
      <c r="BB84" s="149"/>
      <c r="BC84" s="164"/>
      <c r="BD84" s="149"/>
      <c r="BE84" s="164"/>
      <c r="BF84" s="149"/>
      <c r="BG84" s="164"/>
      <c r="BH84" s="149"/>
      <c r="BI84" s="164"/>
      <c r="BJ84" s="149"/>
      <c r="BK84" s="164"/>
    </row>
    <row r="85" spans="1:63" s="98" customFormat="1">
      <c r="A85" s="100"/>
      <c r="B85" s="337"/>
      <c r="C85" s="110">
        <f>設定!J10</f>
        <v>0</v>
      </c>
      <c r="D85" s="143"/>
      <c r="E85" s="160"/>
      <c r="F85" s="143"/>
      <c r="G85" s="160"/>
      <c r="H85" s="143"/>
      <c r="I85" s="160"/>
      <c r="J85" s="143"/>
      <c r="K85" s="160"/>
      <c r="L85" s="143"/>
      <c r="M85" s="160"/>
      <c r="N85" s="143"/>
      <c r="O85" s="160"/>
      <c r="P85" s="143"/>
      <c r="Q85" s="160"/>
      <c r="R85" s="143"/>
      <c r="S85" s="160"/>
      <c r="T85" s="143"/>
      <c r="U85" s="160"/>
      <c r="V85" s="143"/>
      <c r="W85" s="160"/>
      <c r="X85" s="143"/>
      <c r="Y85" s="160"/>
      <c r="Z85" s="143"/>
      <c r="AA85" s="160"/>
      <c r="AB85" s="143"/>
      <c r="AC85" s="160"/>
      <c r="AD85" s="143"/>
      <c r="AE85" s="160"/>
      <c r="AF85" s="143"/>
      <c r="AG85" s="160"/>
      <c r="AH85" s="143"/>
      <c r="AI85" s="160"/>
      <c r="AJ85" s="143"/>
      <c r="AK85" s="160"/>
      <c r="AL85" s="143"/>
      <c r="AM85" s="160"/>
      <c r="AN85" s="143"/>
      <c r="AO85" s="160"/>
      <c r="AP85" s="143"/>
      <c r="AQ85" s="160"/>
      <c r="AR85" s="143"/>
      <c r="AS85" s="160"/>
      <c r="AT85" s="143"/>
      <c r="AU85" s="160"/>
      <c r="AV85" s="143"/>
      <c r="AW85" s="160"/>
      <c r="AX85" s="143"/>
      <c r="AY85" s="160"/>
      <c r="AZ85" s="143"/>
      <c r="BA85" s="160"/>
      <c r="BB85" s="143"/>
      <c r="BC85" s="160"/>
      <c r="BD85" s="143"/>
      <c r="BE85" s="160"/>
      <c r="BF85" s="143"/>
      <c r="BG85" s="160"/>
      <c r="BH85" s="143"/>
      <c r="BI85" s="160"/>
      <c r="BJ85" s="143"/>
      <c r="BK85" s="160"/>
    </row>
    <row r="86" spans="1:63" s="98" customFormat="1">
      <c r="A86" s="100"/>
      <c r="B86" s="337"/>
      <c r="C86" s="114">
        <f>設定!J11</f>
        <v>0</v>
      </c>
      <c r="D86" s="149"/>
      <c r="E86" s="164"/>
      <c r="F86" s="149"/>
      <c r="G86" s="164"/>
      <c r="H86" s="149"/>
      <c r="I86" s="164"/>
      <c r="J86" s="149"/>
      <c r="K86" s="164"/>
      <c r="L86" s="149"/>
      <c r="M86" s="164"/>
      <c r="N86" s="149"/>
      <c r="O86" s="164"/>
      <c r="P86" s="149"/>
      <c r="Q86" s="164"/>
      <c r="R86" s="149"/>
      <c r="S86" s="164"/>
      <c r="T86" s="149"/>
      <c r="U86" s="164"/>
      <c r="V86" s="149"/>
      <c r="W86" s="164"/>
      <c r="X86" s="149"/>
      <c r="Y86" s="164"/>
      <c r="Z86" s="149"/>
      <c r="AA86" s="164"/>
      <c r="AB86" s="149"/>
      <c r="AC86" s="164"/>
      <c r="AD86" s="149"/>
      <c r="AE86" s="164"/>
      <c r="AF86" s="149"/>
      <c r="AG86" s="164"/>
      <c r="AH86" s="149"/>
      <c r="AI86" s="164"/>
      <c r="AJ86" s="149"/>
      <c r="AK86" s="164"/>
      <c r="AL86" s="149"/>
      <c r="AM86" s="164"/>
      <c r="AN86" s="149"/>
      <c r="AO86" s="164"/>
      <c r="AP86" s="149"/>
      <c r="AQ86" s="164"/>
      <c r="AR86" s="149"/>
      <c r="AS86" s="164"/>
      <c r="AT86" s="149"/>
      <c r="AU86" s="164"/>
      <c r="AV86" s="149"/>
      <c r="AW86" s="164"/>
      <c r="AX86" s="149"/>
      <c r="AY86" s="164"/>
      <c r="AZ86" s="149"/>
      <c r="BA86" s="164"/>
      <c r="BB86" s="149"/>
      <c r="BC86" s="164"/>
      <c r="BD86" s="149"/>
      <c r="BE86" s="164"/>
      <c r="BF86" s="149"/>
      <c r="BG86" s="164"/>
      <c r="BH86" s="149"/>
      <c r="BI86" s="164"/>
      <c r="BJ86" s="149"/>
      <c r="BK86" s="164"/>
    </row>
    <row r="87" spans="1:63" s="98" customFormat="1">
      <c r="A87" s="100"/>
      <c r="B87" s="337"/>
      <c r="C87" s="110">
        <f>設定!J12</f>
        <v>0</v>
      </c>
      <c r="D87" s="143"/>
      <c r="E87" s="160"/>
      <c r="F87" s="143"/>
      <c r="G87" s="160"/>
      <c r="H87" s="143"/>
      <c r="I87" s="160"/>
      <c r="J87" s="143"/>
      <c r="K87" s="160"/>
      <c r="L87" s="143"/>
      <c r="M87" s="160"/>
      <c r="N87" s="143"/>
      <c r="O87" s="160"/>
      <c r="P87" s="143"/>
      <c r="Q87" s="160"/>
      <c r="R87" s="143"/>
      <c r="S87" s="160"/>
      <c r="T87" s="143"/>
      <c r="U87" s="160"/>
      <c r="V87" s="143"/>
      <c r="W87" s="160"/>
      <c r="X87" s="143"/>
      <c r="Y87" s="160"/>
      <c r="Z87" s="143"/>
      <c r="AA87" s="160"/>
      <c r="AB87" s="143"/>
      <c r="AC87" s="160"/>
      <c r="AD87" s="143"/>
      <c r="AE87" s="160"/>
      <c r="AF87" s="143"/>
      <c r="AG87" s="160"/>
      <c r="AH87" s="143"/>
      <c r="AI87" s="160"/>
      <c r="AJ87" s="143"/>
      <c r="AK87" s="160"/>
      <c r="AL87" s="143"/>
      <c r="AM87" s="160"/>
      <c r="AN87" s="143"/>
      <c r="AO87" s="160"/>
      <c r="AP87" s="143"/>
      <c r="AQ87" s="160"/>
      <c r="AR87" s="143"/>
      <c r="AS87" s="160"/>
      <c r="AT87" s="143"/>
      <c r="AU87" s="160"/>
      <c r="AV87" s="143"/>
      <c r="AW87" s="160"/>
      <c r="AX87" s="143"/>
      <c r="AY87" s="160"/>
      <c r="AZ87" s="143"/>
      <c r="BA87" s="160"/>
      <c r="BB87" s="143"/>
      <c r="BC87" s="160"/>
      <c r="BD87" s="143"/>
      <c r="BE87" s="160"/>
      <c r="BF87" s="143"/>
      <c r="BG87" s="160"/>
      <c r="BH87" s="143"/>
      <c r="BI87" s="160"/>
      <c r="BJ87" s="143"/>
      <c r="BK87" s="160"/>
    </row>
    <row r="88" spans="1:63" s="98" customFormat="1">
      <c r="A88" s="100"/>
      <c r="B88" s="337"/>
      <c r="C88" s="114">
        <f>設定!J13</f>
        <v>0</v>
      </c>
      <c r="D88" s="149"/>
      <c r="E88" s="164"/>
      <c r="F88" s="149"/>
      <c r="G88" s="164"/>
      <c r="H88" s="149"/>
      <c r="I88" s="164"/>
      <c r="J88" s="149"/>
      <c r="K88" s="164"/>
      <c r="L88" s="149"/>
      <c r="M88" s="164"/>
      <c r="N88" s="149"/>
      <c r="O88" s="164"/>
      <c r="P88" s="149"/>
      <c r="Q88" s="164"/>
      <c r="R88" s="149"/>
      <c r="S88" s="164"/>
      <c r="T88" s="149"/>
      <c r="U88" s="164"/>
      <c r="V88" s="149"/>
      <c r="W88" s="164"/>
      <c r="X88" s="149"/>
      <c r="Y88" s="164"/>
      <c r="Z88" s="149"/>
      <c r="AA88" s="164"/>
      <c r="AB88" s="149"/>
      <c r="AC88" s="164"/>
      <c r="AD88" s="149"/>
      <c r="AE88" s="164"/>
      <c r="AF88" s="149"/>
      <c r="AG88" s="164"/>
      <c r="AH88" s="149"/>
      <c r="AI88" s="164"/>
      <c r="AJ88" s="149"/>
      <c r="AK88" s="164"/>
      <c r="AL88" s="149"/>
      <c r="AM88" s="164"/>
      <c r="AN88" s="149"/>
      <c r="AO88" s="164"/>
      <c r="AP88" s="149"/>
      <c r="AQ88" s="164"/>
      <c r="AR88" s="149"/>
      <c r="AS88" s="164"/>
      <c r="AT88" s="149"/>
      <c r="AU88" s="164"/>
      <c r="AV88" s="149"/>
      <c r="AW88" s="164"/>
      <c r="AX88" s="149"/>
      <c r="AY88" s="164"/>
      <c r="AZ88" s="149"/>
      <c r="BA88" s="164"/>
      <c r="BB88" s="149"/>
      <c r="BC88" s="164"/>
      <c r="BD88" s="149"/>
      <c r="BE88" s="164"/>
      <c r="BF88" s="149"/>
      <c r="BG88" s="164"/>
      <c r="BH88" s="149"/>
      <c r="BI88" s="164"/>
      <c r="BJ88" s="149"/>
      <c r="BK88" s="164"/>
    </row>
    <row r="89" spans="1:63" s="98" customFormat="1">
      <c r="A89" s="100"/>
      <c r="B89" s="337"/>
      <c r="C89" s="151">
        <f>設定!J14</f>
        <v>0</v>
      </c>
      <c r="D89" s="169"/>
      <c r="E89" s="160"/>
      <c r="F89" s="169"/>
      <c r="G89" s="160"/>
      <c r="H89" s="169"/>
      <c r="I89" s="160"/>
      <c r="J89" s="169"/>
      <c r="K89" s="160"/>
      <c r="L89" s="169"/>
      <c r="M89" s="160"/>
      <c r="N89" s="169"/>
      <c r="O89" s="160"/>
      <c r="P89" s="169"/>
      <c r="Q89" s="160"/>
      <c r="R89" s="169"/>
      <c r="S89" s="160"/>
      <c r="T89" s="169"/>
      <c r="U89" s="160"/>
      <c r="V89" s="169"/>
      <c r="W89" s="160"/>
      <c r="X89" s="169"/>
      <c r="Y89" s="160"/>
      <c r="Z89" s="169"/>
      <c r="AA89" s="160"/>
      <c r="AB89" s="169"/>
      <c r="AC89" s="160"/>
      <c r="AD89" s="169"/>
      <c r="AE89" s="160"/>
      <c r="AF89" s="169"/>
      <c r="AG89" s="160"/>
      <c r="AH89" s="169"/>
      <c r="AI89" s="160"/>
      <c r="AJ89" s="169"/>
      <c r="AK89" s="160"/>
      <c r="AL89" s="169"/>
      <c r="AM89" s="160"/>
      <c r="AN89" s="169"/>
      <c r="AO89" s="160"/>
      <c r="AP89" s="169"/>
      <c r="AQ89" s="160"/>
      <c r="AR89" s="169"/>
      <c r="AS89" s="160"/>
      <c r="AT89" s="169"/>
      <c r="AU89" s="160"/>
      <c r="AV89" s="169"/>
      <c r="AW89" s="160"/>
      <c r="AX89" s="169"/>
      <c r="AY89" s="160"/>
      <c r="AZ89" s="169"/>
      <c r="BA89" s="160"/>
      <c r="BB89" s="169"/>
      <c r="BC89" s="160"/>
      <c r="BD89" s="169"/>
      <c r="BE89" s="160"/>
      <c r="BF89" s="169"/>
      <c r="BG89" s="160"/>
      <c r="BH89" s="169"/>
      <c r="BI89" s="160"/>
      <c r="BJ89" s="169"/>
      <c r="BK89" s="160"/>
    </row>
    <row r="90" spans="1:63" s="98" customFormat="1" ht="19" thickBot="1">
      <c r="A90" s="100"/>
      <c r="B90" s="337"/>
      <c r="C90" s="144" t="s">
        <v>87</v>
      </c>
      <c r="D90" s="333"/>
      <c r="E90" s="334"/>
      <c r="F90" s="333"/>
      <c r="G90" s="334"/>
      <c r="H90" s="333"/>
      <c r="I90" s="334"/>
      <c r="J90" s="333"/>
      <c r="K90" s="334"/>
      <c r="L90" s="333"/>
      <c r="M90" s="334"/>
      <c r="N90" s="333"/>
      <c r="O90" s="334"/>
      <c r="P90" s="333"/>
      <c r="Q90" s="334"/>
      <c r="R90" s="333"/>
      <c r="S90" s="334"/>
      <c r="T90" s="333"/>
      <c r="U90" s="334"/>
      <c r="V90" s="333"/>
      <c r="W90" s="334"/>
      <c r="X90" s="333"/>
      <c r="Y90" s="334"/>
      <c r="Z90" s="333"/>
      <c r="AA90" s="334"/>
      <c r="AB90" s="333"/>
      <c r="AC90" s="334"/>
      <c r="AD90" s="333"/>
      <c r="AE90" s="334"/>
      <c r="AF90" s="333"/>
      <c r="AG90" s="334"/>
      <c r="AH90" s="333"/>
      <c r="AI90" s="334"/>
      <c r="AJ90" s="333"/>
      <c r="AK90" s="334"/>
      <c r="AL90" s="333"/>
      <c r="AM90" s="334"/>
      <c r="AN90" s="333"/>
      <c r="AO90" s="334"/>
      <c r="AP90" s="333"/>
      <c r="AQ90" s="334"/>
      <c r="AR90" s="333"/>
      <c r="AS90" s="334"/>
      <c r="AT90" s="333"/>
      <c r="AU90" s="334"/>
      <c r="AV90" s="333"/>
      <c r="AW90" s="334"/>
      <c r="AX90" s="333"/>
      <c r="AY90" s="334"/>
      <c r="AZ90" s="333"/>
      <c r="BA90" s="334"/>
      <c r="BB90" s="333"/>
      <c r="BC90" s="334"/>
      <c r="BD90" s="333"/>
      <c r="BE90" s="334"/>
      <c r="BF90" s="333"/>
      <c r="BG90" s="334"/>
      <c r="BH90" s="333"/>
      <c r="BI90" s="334"/>
      <c r="BJ90" s="333"/>
      <c r="BK90" s="334"/>
    </row>
    <row r="91" spans="1:63" s="98" customFormat="1" ht="20" thickTop="1" thickBot="1">
      <c r="A91" s="100"/>
      <c r="B91" s="338"/>
      <c r="C91" s="152" t="s">
        <v>88</v>
      </c>
      <c r="D91" s="324">
        <f>SUM(D80:D89)</f>
        <v>0</v>
      </c>
      <c r="E91" s="325"/>
      <c r="F91" s="324">
        <f>SUM(F80:F89)</f>
        <v>0</v>
      </c>
      <c r="G91" s="325"/>
      <c r="H91" s="324">
        <f>SUM(H80:H89)</f>
        <v>0</v>
      </c>
      <c r="I91" s="325"/>
      <c r="J91" s="324">
        <f>SUM(J80:J89)</f>
        <v>0</v>
      </c>
      <c r="K91" s="325"/>
      <c r="L91" s="324">
        <f>SUM(L80:L89)</f>
        <v>0</v>
      </c>
      <c r="M91" s="325"/>
      <c r="N91" s="324">
        <f>SUM(N80:N89)</f>
        <v>0</v>
      </c>
      <c r="O91" s="325"/>
      <c r="P91" s="324">
        <f>SUM(P80:P89)</f>
        <v>0</v>
      </c>
      <c r="Q91" s="325"/>
      <c r="R91" s="324">
        <f>SUM(R80:R89)</f>
        <v>0</v>
      </c>
      <c r="S91" s="325"/>
      <c r="T91" s="324">
        <f>SUM(T80:T89)</f>
        <v>0</v>
      </c>
      <c r="U91" s="325"/>
      <c r="V91" s="324">
        <f>SUM(V80:V89)</f>
        <v>0</v>
      </c>
      <c r="W91" s="325"/>
      <c r="X91" s="324">
        <f>SUM(X80:X89)</f>
        <v>0</v>
      </c>
      <c r="Y91" s="325"/>
      <c r="Z91" s="324">
        <f>SUM(Z80:Z89)</f>
        <v>0</v>
      </c>
      <c r="AA91" s="325"/>
      <c r="AB91" s="324">
        <f>SUM(AB80:AB89)</f>
        <v>0</v>
      </c>
      <c r="AC91" s="325"/>
      <c r="AD91" s="324">
        <f>SUM(AD80:AD89)</f>
        <v>0</v>
      </c>
      <c r="AE91" s="325"/>
      <c r="AF91" s="324">
        <f>SUM(AF80:AF89)</f>
        <v>0</v>
      </c>
      <c r="AG91" s="325"/>
      <c r="AH91" s="324">
        <f>SUM(AH80:AH89)</f>
        <v>0</v>
      </c>
      <c r="AI91" s="325"/>
      <c r="AJ91" s="324">
        <f>SUM(AJ80:AJ89)</f>
        <v>0</v>
      </c>
      <c r="AK91" s="325"/>
      <c r="AL91" s="324">
        <f>SUM(AL80:AL89)</f>
        <v>0</v>
      </c>
      <c r="AM91" s="325"/>
      <c r="AN91" s="324">
        <f>SUM(AN80:AN89)</f>
        <v>0</v>
      </c>
      <c r="AO91" s="325"/>
      <c r="AP91" s="324">
        <f>SUM(AP80:AP89)</f>
        <v>0</v>
      </c>
      <c r="AQ91" s="325"/>
      <c r="AR91" s="324">
        <f>SUM(AR80:AR89)</f>
        <v>0</v>
      </c>
      <c r="AS91" s="325"/>
      <c r="AT91" s="324">
        <f>SUM(AT80:AT89)</f>
        <v>0</v>
      </c>
      <c r="AU91" s="325"/>
      <c r="AV91" s="324">
        <f>SUM(AV80:AV89)</f>
        <v>0</v>
      </c>
      <c r="AW91" s="325"/>
      <c r="AX91" s="324">
        <f>SUM(AX80:AX89)</f>
        <v>0</v>
      </c>
      <c r="AY91" s="325"/>
      <c r="AZ91" s="324">
        <f>SUM(AZ80:AZ89)</f>
        <v>0</v>
      </c>
      <c r="BA91" s="325"/>
      <c r="BB91" s="324">
        <f>SUM(BB80:BB89)</f>
        <v>0</v>
      </c>
      <c r="BC91" s="325"/>
      <c r="BD91" s="324">
        <f>SUM(BD80:BD89)</f>
        <v>0</v>
      </c>
      <c r="BE91" s="325"/>
      <c r="BF91" s="324">
        <f>SUM(BF80:BF89)</f>
        <v>0</v>
      </c>
      <c r="BG91" s="325"/>
      <c r="BH91" s="324">
        <f>SUM(BH80:BH89)</f>
        <v>0</v>
      </c>
      <c r="BI91" s="325"/>
      <c r="BJ91" s="324">
        <f>SUM(BJ80:BJ89)</f>
        <v>0</v>
      </c>
      <c r="BK91" s="325"/>
    </row>
    <row r="92" spans="1:63" s="98" customFormat="1" ht="19" thickTop="1">
      <c r="A92" s="100"/>
      <c r="B92" s="336" t="s">
        <v>90</v>
      </c>
      <c r="C92" s="196" t="s">
        <v>90</v>
      </c>
      <c r="D92" s="149"/>
      <c r="E92" s="164"/>
      <c r="F92" s="149"/>
      <c r="G92" s="164"/>
      <c r="H92" s="149"/>
      <c r="I92" s="164"/>
      <c r="J92" s="149"/>
      <c r="K92" s="164"/>
      <c r="L92" s="149"/>
      <c r="M92" s="164"/>
      <c r="N92" s="149"/>
      <c r="O92" s="164"/>
      <c r="P92" s="149"/>
      <c r="Q92" s="164"/>
      <c r="R92" s="149"/>
      <c r="S92" s="164"/>
      <c r="T92" s="149"/>
      <c r="U92" s="164"/>
      <c r="V92" s="149"/>
      <c r="W92" s="164"/>
      <c r="X92" s="149"/>
      <c r="Y92" s="164"/>
      <c r="Z92" s="149"/>
      <c r="AA92" s="164"/>
      <c r="AB92" s="149"/>
      <c r="AC92" s="164"/>
      <c r="AD92" s="149"/>
      <c r="AE92" s="164"/>
      <c r="AF92" s="149"/>
      <c r="AG92" s="164"/>
      <c r="AH92" s="149"/>
      <c r="AI92" s="164"/>
      <c r="AJ92" s="149"/>
      <c r="AK92" s="164"/>
      <c r="AL92" s="149"/>
      <c r="AM92" s="164"/>
      <c r="AN92" s="149"/>
      <c r="AO92" s="164"/>
      <c r="AP92" s="149"/>
      <c r="AQ92" s="164"/>
      <c r="AR92" s="149"/>
      <c r="AS92" s="164"/>
      <c r="AT92" s="149"/>
      <c r="AU92" s="164"/>
      <c r="AV92" s="149"/>
      <c r="AW92" s="164"/>
      <c r="AX92" s="149"/>
      <c r="AY92" s="164"/>
      <c r="AZ92" s="149"/>
      <c r="BA92" s="164"/>
      <c r="BB92" s="149"/>
      <c r="BC92" s="164"/>
      <c r="BD92" s="149"/>
      <c r="BE92" s="164"/>
      <c r="BF92" s="149"/>
      <c r="BG92" s="164"/>
      <c r="BH92" s="149"/>
      <c r="BI92" s="164"/>
      <c r="BJ92" s="149"/>
      <c r="BK92" s="164"/>
    </row>
    <row r="93" spans="1:63" s="98" customFormat="1" ht="18.75" customHeight="1">
      <c r="A93" s="100"/>
      <c r="B93" s="337"/>
      <c r="C93" s="197">
        <v>1</v>
      </c>
      <c r="D93" s="169"/>
      <c r="E93" s="160"/>
      <c r="F93" s="169"/>
      <c r="G93" s="160"/>
      <c r="H93" s="169"/>
      <c r="I93" s="160"/>
      <c r="J93" s="169"/>
      <c r="K93" s="160"/>
      <c r="L93" s="169"/>
      <c r="M93" s="160"/>
      <c r="N93" s="169"/>
      <c r="O93" s="160"/>
      <c r="P93" s="169"/>
      <c r="Q93" s="160"/>
      <c r="R93" s="169"/>
      <c r="S93" s="160"/>
      <c r="T93" s="169"/>
      <c r="U93" s="160"/>
      <c r="V93" s="169"/>
      <c r="W93" s="160"/>
      <c r="X93" s="169"/>
      <c r="Y93" s="160"/>
      <c r="Z93" s="169"/>
      <c r="AA93" s="160"/>
      <c r="AB93" s="169"/>
      <c r="AC93" s="160"/>
      <c r="AD93" s="169"/>
      <c r="AE93" s="160"/>
      <c r="AF93" s="169"/>
      <c r="AG93" s="160"/>
      <c r="AH93" s="169"/>
      <c r="AI93" s="160"/>
      <c r="AJ93" s="169"/>
      <c r="AK93" s="160"/>
      <c r="AL93" s="169"/>
      <c r="AM93" s="160"/>
      <c r="AN93" s="169"/>
      <c r="AO93" s="160"/>
      <c r="AP93" s="169"/>
      <c r="AQ93" s="160"/>
      <c r="AR93" s="169"/>
      <c r="AS93" s="160"/>
      <c r="AT93" s="169"/>
      <c r="AU93" s="160"/>
      <c r="AV93" s="169"/>
      <c r="AW93" s="160"/>
      <c r="AX93" s="169"/>
      <c r="AY93" s="160"/>
      <c r="AZ93" s="169"/>
      <c r="BA93" s="160"/>
      <c r="BB93" s="169"/>
      <c r="BC93" s="160"/>
      <c r="BD93" s="169"/>
      <c r="BE93" s="160"/>
      <c r="BF93" s="169"/>
      <c r="BG93" s="160"/>
      <c r="BH93" s="169"/>
      <c r="BI93" s="160"/>
      <c r="BJ93" s="169"/>
      <c r="BK93" s="160"/>
    </row>
    <row r="94" spans="1:63" s="98" customFormat="1" ht="19" thickBot="1">
      <c r="A94" s="100"/>
      <c r="B94" s="337"/>
      <c r="C94" s="144" t="s">
        <v>87</v>
      </c>
      <c r="D94" s="333"/>
      <c r="E94" s="334"/>
      <c r="F94" s="333"/>
      <c r="G94" s="334"/>
      <c r="H94" s="333"/>
      <c r="I94" s="334"/>
      <c r="J94" s="333"/>
      <c r="K94" s="334"/>
      <c r="L94" s="333"/>
      <c r="M94" s="334"/>
      <c r="N94" s="333"/>
      <c r="O94" s="334"/>
      <c r="P94" s="333"/>
      <c r="Q94" s="334"/>
      <c r="R94" s="333"/>
      <c r="S94" s="334"/>
      <c r="T94" s="333"/>
      <c r="U94" s="334"/>
      <c r="V94" s="333"/>
      <c r="W94" s="334"/>
      <c r="X94" s="333"/>
      <c r="Y94" s="334"/>
      <c r="Z94" s="333"/>
      <c r="AA94" s="334"/>
      <c r="AB94" s="333"/>
      <c r="AC94" s="334"/>
      <c r="AD94" s="333"/>
      <c r="AE94" s="334"/>
      <c r="AF94" s="333"/>
      <c r="AG94" s="334"/>
      <c r="AH94" s="333"/>
      <c r="AI94" s="334"/>
      <c r="AJ94" s="333"/>
      <c r="AK94" s="334"/>
      <c r="AL94" s="333"/>
      <c r="AM94" s="334"/>
      <c r="AN94" s="333"/>
      <c r="AO94" s="334"/>
      <c r="AP94" s="333"/>
      <c r="AQ94" s="334"/>
      <c r="AR94" s="333"/>
      <c r="AS94" s="334"/>
      <c r="AT94" s="333"/>
      <c r="AU94" s="334"/>
      <c r="AV94" s="333"/>
      <c r="AW94" s="334"/>
      <c r="AX94" s="333"/>
      <c r="AY94" s="334"/>
      <c r="AZ94" s="333"/>
      <c r="BA94" s="334"/>
      <c r="BB94" s="333"/>
      <c r="BC94" s="334"/>
      <c r="BD94" s="333"/>
      <c r="BE94" s="334"/>
      <c r="BF94" s="333"/>
      <c r="BG94" s="334"/>
      <c r="BH94" s="333"/>
      <c r="BI94" s="334"/>
      <c r="BJ94" s="333"/>
      <c r="BK94" s="334"/>
    </row>
    <row r="95" spans="1:63" s="98" customFormat="1" ht="20" thickTop="1" thickBot="1">
      <c r="A95" s="100"/>
      <c r="B95" s="338"/>
      <c r="C95" s="152" t="s">
        <v>88</v>
      </c>
      <c r="D95" s="324">
        <f>SUM(D92:D94)</f>
        <v>0</v>
      </c>
      <c r="E95" s="325"/>
      <c r="F95" s="324">
        <f t="shared" ref="F95" si="203">SUM(F92:F94)</f>
        <v>0</v>
      </c>
      <c r="G95" s="325"/>
      <c r="H95" s="324">
        <f t="shared" ref="H95" si="204">SUM(H92:H94)</f>
        <v>0</v>
      </c>
      <c r="I95" s="325"/>
      <c r="J95" s="324">
        <f t="shared" ref="J95" si="205">SUM(J92:J94)</f>
        <v>0</v>
      </c>
      <c r="K95" s="325"/>
      <c r="L95" s="324">
        <f t="shared" ref="L95" si="206">SUM(L92:L94)</f>
        <v>0</v>
      </c>
      <c r="M95" s="325"/>
      <c r="N95" s="324">
        <f t="shared" ref="N95" si="207">SUM(N92:N94)</f>
        <v>0</v>
      </c>
      <c r="O95" s="325"/>
      <c r="P95" s="324">
        <f t="shared" ref="P95" si="208">SUM(P92:P94)</f>
        <v>0</v>
      </c>
      <c r="Q95" s="325"/>
      <c r="R95" s="324">
        <f t="shared" ref="R95" si="209">SUM(R92:R94)</f>
        <v>0</v>
      </c>
      <c r="S95" s="325"/>
      <c r="T95" s="324">
        <f t="shared" ref="T95" si="210">SUM(T92:T94)</f>
        <v>0</v>
      </c>
      <c r="U95" s="325"/>
      <c r="V95" s="324">
        <f t="shared" ref="V95" si="211">SUM(V92:V94)</f>
        <v>0</v>
      </c>
      <c r="W95" s="325"/>
      <c r="X95" s="324">
        <f t="shared" ref="X95" si="212">SUM(X92:X94)</f>
        <v>0</v>
      </c>
      <c r="Y95" s="325"/>
      <c r="Z95" s="324">
        <f t="shared" ref="Z95" si="213">SUM(Z92:Z94)</f>
        <v>0</v>
      </c>
      <c r="AA95" s="325"/>
      <c r="AB95" s="324">
        <f t="shared" ref="AB95" si="214">SUM(AB92:AB94)</f>
        <v>0</v>
      </c>
      <c r="AC95" s="325"/>
      <c r="AD95" s="324">
        <f t="shared" ref="AD95" si="215">SUM(AD92:AD94)</f>
        <v>0</v>
      </c>
      <c r="AE95" s="325"/>
      <c r="AF95" s="324">
        <f t="shared" ref="AF95" si="216">SUM(AF92:AF94)</f>
        <v>0</v>
      </c>
      <c r="AG95" s="325"/>
      <c r="AH95" s="324">
        <f t="shared" ref="AH95" si="217">SUM(AH92:AH94)</f>
        <v>0</v>
      </c>
      <c r="AI95" s="325"/>
      <c r="AJ95" s="324">
        <f t="shared" ref="AJ95" si="218">SUM(AJ92:AJ94)</f>
        <v>0</v>
      </c>
      <c r="AK95" s="325"/>
      <c r="AL95" s="324">
        <f t="shared" ref="AL95" si="219">SUM(AL92:AL94)</f>
        <v>0</v>
      </c>
      <c r="AM95" s="325"/>
      <c r="AN95" s="324">
        <f t="shared" ref="AN95" si="220">SUM(AN92:AN94)</f>
        <v>0</v>
      </c>
      <c r="AO95" s="325"/>
      <c r="AP95" s="324">
        <f t="shared" ref="AP95" si="221">SUM(AP92:AP94)</f>
        <v>0</v>
      </c>
      <c r="AQ95" s="325"/>
      <c r="AR95" s="324">
        <f t="shared" ref="AR95" si="222">SUM(AR92:AR94)</f>
        <v>0</v>
      </c>
      <c r="AS95" s="325"/>
      <c r="AT95" s="324">
        <f t="shared" ref="AT95" si="223">SUM(AT92:AT94)</f>
        <v>0</v>
      </c>
      <c r="AU95" s="325"/>
      <c r="AV95" s="324">
        <f t="shared" ref="AV95" si="224">SUM(AV92:AV94)</f>
        <v>0</v>
      </c>
      <c r="AW95" s="325"/>
      <c r="AX95" s="324">
        <f t="shared" ref="AX95" si="225">SUM(AX92:AX94)</f>
        <v>0</v>
      </c>
      <c r="AY95" s="325"/>
      <c r="AZ95" s="324">
        <f t="shared" ref="AZ95" si="226">SUM(AZ92:AZ94)</f>
        <v>0</v>
      </c>
      <c r="BA95" s="325"/>
      <c r="BB95" s="324">
        <f t="shared" ref="BB95" si="227">SUM(BB92:BB94)</f>
        <v>0</v>
      </c>
      <c r="BC95" s="325"/>
      <c r="BD95" s="324">
        <f t="shared" ref="BD95" si="228">SUM(BD92:BD94)</f>
        <v>0</v>
      </c>
      <c r="BE95" s="325"/>
      <c r="BF95" s="324">
        <f t="shared" ref="BF95" si="229">SUM(BF92:BF94)</f>
        <v>0</v>
      </c>
      <c r="BG95" s="325"/>
      <c r="BH95" s="324">
        <f t="shared" ref="BH95" si="230">SUM(BH92:BH94)</f>
        <v>0</v>
      </c>
      <c r="BI95" s="325"/>
      <c r="BJ95" s="324">
        <f t="shared" ref="BJ95" si="231">SUM(BJ92:BJ94)</f>
        <v>0</v>
      </c>
      <c r="BK95" s="325"/>
    </row>
    <row r="96" spans="1:63" s="98" customFormat="1" ht="19" thickTop="1">
      <c r="B96" s="383" t="s">
        <v>92</v>
      </c>
      <c r="C96" s="114">
        <f>設定!L5</f>
        <v>0</v>
      </c>
      <c r="D96" s="149"/>
      <c r="E96" s="163"/>
      <c r="F96" s="149"/>
      <c r="G96" s="163"/>
      <c r="H96" s="149"/>
      <c r="I96" s="163"/>
      <c r="J96" s="149"/>
      <c r="K96" s="163"/>
      <c r="L96" s="149"/>
      <c r="M96" s="163"/>
      <c r="N96" s="149"/>
      <c r="O96" s="163"/>
      <c r="P96" s="149"/>
      <c r="Q96" s="163"/>
      <c r="R96" s="149"/>
      <c r="S96" s="163"/>
      <c r="T96" s="149"/>
      <c r="U96" s="163"/>
      <c r="V96" s="149"/>
      <c r="W96" s="163"/>
      <c r="X96" s="149"/>
      <c r="Y96" s="163"/>
      <c r="Z96" s="149"/>
      <c r="AA96" s="163"/>
      <c r="AB96" s="149"/>
      <c r="AC96" s="163"/>
      <c r="AD96" s="149"/>
      <c r="AE96" s="163"/>
      <c r="AF96" s="149"/>
      <c r="AG96" s="163"/>
      <c r="AH96" s="149"/>
      <c r="AI96" s="163"/>
      <c r="AJ96" s="149"/>
      <c r="AK96" s="163"/>
      <c r="AL96" s="149"/>
      <c r="AM96" s="163"/>
      <c r="AN96" s="149"/>
      <c r="AO96" s="163"/>
      <c r="AP96" s="149"/>
      <c r="AQ96" s="163"/>
      <c r="AR96" s="149"/>
      <c r="AS96" s="163"/>
      <c r="AT96" s="149"/>
      <c r="AU96" s="163"/>
      <c r="AV96" s="149"/>
      <c r="AW96" s="163"/>
      <c r="AX96" s="149"/>
      <c r="AY96" s="163"/>
      <c r="AZ96" s="149"/>
      <c r="BA96" s="163"/>
      <c r="BB96" s="149"/>
      <c r="BC96" s="163"/>
      <c r="BD96" s="149"/>
      <c r="BE96" s="163"/>
      <c r="BF96" s="149"/>
      <c r="BG96" s="163"/>
      <c r="BH96" s="149"/>
      <c r="BI96" s="163"/>
      <c r="BJ96" s="149"/>
      <c r="BK96" s="163"/>
    </row>
    <row r="97" spans="2:63" s="98" customFormat="1" outlineLevel="1">
      <c r="B97" s="384"/>
      <c r="C97" s="114">
        <f>設定!L5</f>
        <v>0</v>
      </c>
      <c r="D97" s="149"/>
      <c r="E97" s="164"/>
      <c r="F97" s="149"/>
      <c r="G97" s="164"/>
      <c r="H97" s="149"/>
      <c r="I97" s="164"/>
      <c r="J97" s="149"/>
      <c r="K97" s="164"/>
      <c r="L97" s="149"/>
      <c r="M97" s="164"/>
      <c r="N97" s="149"/>
      <c r="O97" s="164"/>
      <c r="P97" s="149"/>
      <c r="Q97" s="164"/>
      <c r="R97" s="149"/>
      <c r="S97" s="164"/>
      <c r="T97" s="149"/>
      <c r="U97" s="164"/>
      <c r="V97" s="149"/>
      <c r="W97" s="164"/>
      <c r="X97" s="149"/>
      <c r="Y97" s="164"/>
      <c r="Z97" s="149"/>
      <c r="AA97" s="164"/>
      <c r="AB97" s="149"/>
      <c r="AC97" s="164"/>
      <c r="AD97" s="149"/>
      <c r="AE97" s="164"/>
      <c r="AF97" s="149"/>
      <c r="AG97" s="164"/>
      <c r="AH97" s="149"/>
      <c r="AI97" s="164"/>
      <c r="AJ97" s="149"/>
      <c r="AK97" s="164"/>
      <c r="AL97" s="149"/>
      <c r="AM97" s="164"/>
      <c r="AN97" s="149"/>
      <c r="AO97" s="164"/>
      <c r="AP97" s="149"/>
      <c r="AQ97" s="164"/>
      <c r="AR97" s="149"/>
      <c r="AS97" s="164"/>
      <c r="AT97" s="149"/>
      <c r="AU97" s="164"/>
      <c r="AV97" s="149"/>
      <c r="AW97" s="164"/>
      <c r="AX97" s="149"/>
      <c r="AY97" s="164"/>
      <c r="AZ97" s="149"/>
      <c r="BA97" s="164"/>
      <c r="BB97" s="149"/>
      <c r="BC97" s="164"/>
      <c r="BD97" s="149"/>
      <c r="BE97" s="164"/>
      <c r="BF97" s="149"/>
      <c r="BG97" s="164"/>
      <c r="BH97" s="149"/>
      <c r="BI97" s="164"/>
      <c r="BJ97" s="149"/>
      <c r="BK97" s="164"/>
    </row>
    <row r="98" spans="2:63" s="98" customFormat="1" outlineLevel="1">
      <c r="B98" s="384"/>
      <c r="C98" s="114">
        <f>設定!L5</f>
        <v>0</v>
      </c>
      <c r="D98" s="149"/>
      <c r="E98" s="164"/>
      <c r="F98" s="149"/>
      <c r="G98" s="164"/>
      <c r="H98" s="149"/>
      <c r="I98" s="164"/>
      <c r="J98" s="149"/>
      <c r="K98" s="164"/>
      <c r="L98" s="149"/>
      <c r="M98" s="164"/>
      <c r="N98" s="149"/>
      <c r="O98" s="164"/>
      <c r="P98" s="149"/>
      <c r="Q98" s="164"/>
      <c r="R98" s="149"/>
      <c r="S98" s="164"/>
      <c r="T98" s="149"/>
      <c r="U98" s="164"/>
      <c r="V98" s="149"/>
      <c r="W98" s="164"/>
      <c r="X98" s="149"/>
      <c r="Y98" s="164"/>
      <c r="Z98" s="149"/>
      <c r="AA98" s="164"/>
      <c r="AB98" s="149"/>
      <c r="AC98" s="164"/>
      <c r="AD98" s="149"/>
      <c r="AE98" s="164"/>
      <c r="AF98" s="149"/>
      <c r="AG98" s="164"/>
      <c r="AH98" s="149"/>
      <c r="AI98" s="164"/>
      <c r="AJ98" s="149"/>
      <c r="AK98" s="164"/>
      <c r="AL98" s="149"/>
      <c r="AM98" s="164"/>
      <c r="AN98" s="149"/>
      <c r="AO98" s="164"/>
      <c r="AP98" s="149"/>
      <c r="AQ98" s="164"/>
      <c r="AR98" s="149"/>
      <c r="AS98" s="164"/>
      <c r="AT98" s="149"/>
      <c r="AU98" s="164"/>
      <c r="AV98" s="149"/>
      <c r="AW98" s="164"/>
      <c r="AX98" s="149"/>
      <c r="AY98" s="164"/>
      <c r="AZ98" s="149"/>
      <c r="BA98" s="164"/>
      <c r="BB98" s="149"/>
      <c r="BC98" s="164"/>
      <c r="BD98" s="149"/>
      <c r="BE98" s="164"/>
      <c r="BF98" s="149"/>
      <c r="BG98" s="164"/>
      <c r="BH98" s="149"/>
      <c r="BI98" s="164"/>
      <c r="BJ98" s="149"/>
      <c r="BK98" s="164"/>
    </row>
    <row r="99" spans="2:63" s="98" customFormat="1">
      <c r="B99" s="384"/>
      <c r="C99" s="110">
        <f>設定!L6</f>
        <v>0</v>
      </c>
      <c r="D99" s="143"/>
      <c r="E99" s="160"/>
      <c r="F99" s="143"/>
      <c r="G99" s="160"/>
      <c r="H99" s="143"/>
      <c r="I99" s="160"/>
      <c r="J99" s="143"/>
      <c r="K99" s="160"/>
      <c r="L99" s="143"/>
      <c r="M99" s="160"/>
      <c r="N99" s="143"/>
      <c r="O99" s="160"/>
      <c r="P99" s="143"/>
      <c r="Q99" s="160"/>
      <c r="R99" s="143"/>
      <c r="S99" s="160"/>
      <c r="T99" s="143"/>
      <c r="U99" s="160"/>
      <c r="V99" s="143"/>
      <c r="W99" s="160"/>
      <c r="X99" s="143"/>
      <c r="Y99" s="160"/>
      <c r="Z99" s="143"/>
      <c r="AA99" s="160"/>
      <c r="AB99" s="143"/>
      <c r="AC99" s="160"/>
      <c r="AD99" s="143"/>
      <c r="AE99" s="160"/>
      <c r="AF99" s="143"/>
      <c r="AG99" s="160"/>
      <c r="AH99" s="143"/>
      <c r="AI99" s="160"/>
      <c r="AJ99" s="143"/>
      <c r="AK99" s="160"/>
      <c r="AL99" s="143"/>
      <c r="AM99" s="160"/>
      <c r="AN99" s="143"/>
      <c r="AO99" s="160"/>
      <c r="AP99" s="143"/>
      <c r="AQ99" s="160"/>
      <c r="AR99" s="143"/>
      <c r="AS99" s="160"/>
      <c r="AT99" s="143"/>
      <c r="AU99" s="160"/>
      <c r="AV99" s="143"/>
      <c r="AW99" s="160"/>
      <c r="AX99" s="143"/>
      <c r="AY99" s="160"/>
      <c r="AZ99" s="143"/>
      <c r="BA99" s="160"/>
      <c r="BB99" s="143"/>
      <c r="BC99" s="160"/>
      <c r="BD99" s="143"/>
      <c r="BE99" s="160"/>
      <c r="BF99" s="143"/>
      <c r="BG99" s="160"/>
      <c r="BH99" s="143"/>
      <c r="BI99" s="160"/>
      <c r="BJ99" s="143"/>
      <c r="BK99" s="160"/>
    </row>
    <row r="100" spans="2:63" s="98" customFormat="1" ht="18" customHeight="1" outlineLevel="1">
      <c r="B100" s="384"/>
      <c r="C100" s="110">
        <f>設定!L6</f>
        <v>0</v>
      </c>
      <c r="D100" s="149"/>
      <c r="E100" s="164"/>
      <c r="F100" s="149"/>
      <c r="G100" s="164"/>
      <c r="H100" s="149"/>
      <c r="I100" s="164"/>
      <c r="J100" s="149"/>
      <c r="K100" s="164"/>
      <c r="L100" s="149"/>
      <c r="M100" s="164"/>
      <c r="N100" s="149"/>
      <c r="O100" s="164"/>
      <c r="P100" s="149"/>
      <c r="Q100" s="164"/>
      <c r="R100" s="149"/>
      <c r="S100" s="164"/>
      <c r="T100" s="149"/>
      <c r="U100" s="164"/>
      <c r="V100" s="149"/>
      <c r="W100" s="164"/>
      <c r="X100" s="149"/>
      <c r="Y100" s="164"/>
      <c r="Z100" s="149"/>
      <c r="AA100" s="164"/>
      <c r="AB100" s="149"/>
      <c r="AC100" s="164"/>
      <c r="AD100" s="149"/>
      <c r="AE100" s="164"/>
      <c r="AF100" s="149"/>
      <c r="AG100" s="164"/>
      <c r="AH100" s="149"/>
      <c r="AI100" s="164"/>
      <c r="AJ100" s="149"/>
      <c r="AK100" s="164"/>
      <c r="AL100" s="149"/>
      <c r="AM100" s="164"/>
      <c r="AN100" s="149"/>
      <c r="AO100" s="164"/>
      <c r="AP100" s="149"/>
      <c r="AQ100" s="164"/>
      <c r="AR100" s="149"/>
      <c r="AS100" s="164"/>
      <c r="AT100" s="149"/>
      <c r="AU100" s="164"/>
      <c r="AV100" s="149"/>
      <c r="AW100" s="164"/>
      <c r="AX100" s="149"/>
      <c r="AY100" s="164"/>
      <c r="AZ100" s="149"/>
      <c r="BA100" s="164"/>
      <c r="BB100" s="149"/>
      <c r="BC100" s="164"/>
      <c r="BD100" s="149"/>
      <c r="BE100" s="164"/>
      <c r="BF100" s="149"/>
      <c r="BG100" s="164"/>
      <c r="BH100" s="149"/>
      <c r="BI100" s="164"/>
      <c r="BJ100" s="149"/>
      <c r="BK100" s="164"/>
    </row>
    <row r="101" spans="2:63" s="98" customFormat="1" outlineLevel="1">
      <c r="B101" s="384"/>
      <c r="C101" s="110">
        <f>設定!L6</f>
        <v>0</v>
      </c>
      <c r="D101" s="149"/>
      <c r="E101" s="164"/>
      <c r="F101" s="149"/>
      <c r="G101" s="164"/>
      <c r="H101" s="149"/>
      <c r="I101" s="164"/>
      <c r="J101" s="149"/>
      <c r="K101" s="164"/>
      <c r="L101" s="149"/>
      <c r="M101" s="164"/>
      <c r="N101" s="149"/>
      <c r="O101" s="164"/>
      <c r="P101" s="149"/>
      <c r="Q101" s="164"/>
      <c r="R101" s="149"/>
      <c r="S101" s="164"/>
      <c r="T101" s="149"/>
      <c r="U101" s="164"/>
      <c r="V101" s="149"/>
      <c r="W101" s="164"/>
      <c r="X101" s="149"/>
      <c r="Y101" s="164"/>
      <c r="Z101" s="149"/>
      <c r="AA101" s="164"/>
      <c r="AB101" s="149"/>
      <c r="AC101" s="164"/>
      <c r="AD101" s="149"/>
      <c r="AE101" s="164"/>
      <c r="AF101" s="149"/>
      <c r="AG101" s="164"/>
      <c r="AH101" s="149"/>
      <c r="AI101" s="164"/>
      <c r="AJ101" s="149"/>
      <c r="AK101" s="164"/>
      <c r="AL101" s="149"/>
      <c r="AM101" s="164"/>
      <c r="AN101" s="149"/>
      <c r="AO101" s="164"/>
      <c r="AP101" s="149"/>
      <c r="AQ101" s="164"/>
      <c r="AR101" s="149"/>
      <c r="AS101" s="164"/>
      <c r="AT101" s="149"/>
      <c r="AU101" s="164"/>
      <c r="AV101" s="149"/>
      <c r="AW101" s="164"/>
      <c r="AX101" s="149"/>
      <c r="AY101" s="164"/>
      <c r="AZ101" s="149"/>
      <c r="BA101" s="164"/>
      <c r="BB101" s="149"/>
      <c r="BC101" s="164"/>
      <c r="BD101" s="149"/>
      <c r="BE101" s="164"/>
      <c r="BF101" s="149"/>
      <c r="BG101" s="164"/>
      <c r="BH101" s="149"/>
      <c r="BI101" s="164"/>
      <c r="BJ101" s="149"/>
      <c r="BK101" s="164"/>
    </row>
    <row r="102" spans="2:63" s="98" customFormat="1">
      <c r="B102" s="384"/>
      <c r="C102" s="114">
        <f>設定!L7</f>
        <v>0</v>
      </c>
      <c r="D102" s="149"/>
      <c r="E102" s="164"/>
      <c r="F102" s="149"/>
      <c r="G102" s="164"/>
      <c r="H102" s="149"/>
      <c r="I102" s="164"/>
      <c r="J102" s="149"/>
      <c r="K102" s="164"/>
      <c r="L102" s="149"/>
      <c r="M102" s="164"/>
      <c r="N102" s="149"/>
      <c r="O102" s="164"/>
      <c r="P102" s="149"/>
      <c r="Q102" s="164"/>
      <c r="R102" s="149"/>
      <c r="S102" s="164"/>
      <c r="T102" s="149"/>
      <c r="U102" s="164"/>
      <c r="V102" s="149"/>
      <c r="W102" s="164"/>
      <c r="X102" s="149"/>
      <c r="Y102" s="164"/>
      <c r="Z102" s="149"/>
      <c r="AA102" s="164"/>
      <c r="AB102" s="149"/>
      <c r="AC102" s="164"/>
      <c r="AD102" s="149"/>
      <c r="AE102" s="164"/>
      <c r="AF102" s="149"/>
      <c r="AG102" s="164"/>
      <c r="AH102" s="149"/>
      <c r="AI102" s="164"/>
      <c r="AJ102" s="149"/>
      <c r="AK102" s="164"/>
      <c r="AL102" s="149"/>
      <c r="AM102" s="164"/>
      <c r="AN102" s="149"/>
      <c r="AO102" s="164"/>
      <c r="AP102" s="149"/>
      <c r="AQ102" s="164"/>
      <c r="AR102" s="149"/>
      <c r="AS102" s="164"/>
      <c r="AT102" s="149"/>
      <c r="AU102" s="164"/>
      <c r="AV102" s="149"/>
      <c r="AW102" s="164"/>
      <c r="AX102" s="149"/>
      <c r="AY102" s="164"/>
      <c r="AZ102" s="149"/>
      <c r="BA102" s="164"/>
      <c r="BB102" s="149"/>
      <c r="BC102" s="164"/>
      <c r="BD102" s="149"/>
      <c r="BE102" s="164"/>
      <c r="BF102" s="149"/>
      <c r="BG102" s="164"/>
      <c r="BH102" s="149"/>
      <c r="BI102" s="164"/>
      <c r="BJ102" s="149"/>
      <c r="BK102" s="164"/>
    </row>
    <row r="103" spans="2:63" s="98" customFormat="1" outlineLevel="1">
      <c r="B103" s="384"/>
      <c r="C103" s="114">
        <f>設定!L7</f>
        <v>0</v>
      </c>
      <c r="D103" s="149"/>
      <c r="E103" s="164"/>
      <c r="F103" s="149"/>
      <c r="G103" s="164"/>
      <c r="H103" s="149"/>
      <c r="I103" s="164"/>
      <c r="J103" s="149"/>
      <c r="K103" s="164"/>
      <c r="L103" s="149"/>
      <c r="M103" s="164"/>
      <c r="N103" s="149"/>
      <c r="O103" s="164"/>
      <c r="P103" s="149"/>
      <c r="Q103" s="164"/>
      <c r="R103" s="149"/>
      <c r="S103" s="164"/>
      <c r="T103" s="149"/>
      <c r="U103" s="164"/>
      <c r="V103" s="149"/>
      <c r="W103" s="164"/>
      <c r="X103" s="149"/>
      <c r="Y103" s="164"/>
      <c r="Z103" s="149"/>
      <c r="AA103" s="164"/>
      <c r="AB103" s="149"/>
      <c r="AC103" s="164"/>
      <c r="AD103" s="149"/>
      <c r="AE103" s="164"/>
      <c r="AF103" s="149"/>
      <c r="AG103" s="164"/>
      <c r="AH103" s="149"/>
      <c r="AI103" s="164"/>
      <c r="AJ103" s="149"/>
      <c r="AK103" s="164"/>
      <c r="AL103" s="149"/>
      <c r="AM103" s="164"/>
      <c r="AN103" s="149"/>
      <c r="AO103" s="164"/>
      <c r="AP103" s="149"/>
      <c r="AQ103" s="164"/>
      <c r="AR103" s="149"/>
      <c r="AS103" s="164"/>
      <c r="AT103" s="149"/>
      <c r="AU103" s="164"/>
      <c r="AV103" s="149"/>
      <c r="AW103" s="164"/>
      <c r="AX103" s="149"/>
      <c r="AY103" s="164"/>
      <c r="AZ103" s="149"/>
      <c r="BA103" s="164"/>
      <c r="BB103" s="149"/>
      <c r="BC103" s="164"/>
      <c r="BD103" s="149"/>
      <c r="BE103" s="164"/>
      <c r="BF103" s="149"/>
      <c r="BG103" s="164"/>
      <c r="BH103" s="149"/>
      <c r="BI103" s="164"/>
      <c r="BJ103" s="149"/>
      <c r="BK103" s="164"/>
    </row>
    <row r="104" spans="2:63" s="98" customFormat="1" outlineLevel="1">
      <c r="B104" s="384"/>
      <c r="C104" s="114">
        <f>設定!L7</f>
        <v>0</v>
      </c>
      <c r="D104" s="149"/>
      <c r="E104" s="164"/>
      <c r="F104" s="149"/>
      <c r="G104" s="164"/>
      <c r="H104" s="149"/>
      <c r="I104" s="164"/>
      <c r="J104" s="149"/>
      <c r="K104" s="164"/>
      <c r="L104" s="149"/>
      <c r="M104" s="164"/>
      <c r="N104" s="149"/>
      <c r="O104" s="164"/>
      <c r="P104" s="149"/>
      <c r="Q104" s="164"/>
      <c r="R104" s="149"/>
      <c r="S104" s="164"/>
      <c r="T104" s="149"/>
      <c r="U104" s="164"/>
      <c r="V104" s="149"/>
      <c r="W104" s="164"/>
      <c r="X104" s="149"/>
      <c r="Y104" s="164"/>
      <c r="Z104" s="149"/>
      <c r="AA104" s="164"/>
      <c r="AB104" s="149"/>
      <c r="AC104" s="164"/>
      <c r="AD104" s="149"/>
      <c r="AE104" s="164"/>
      <c r="AF104" s="149"/>
      <c r="AG104" s="164"/>
      <c r="AH104" s="149"/>
      <c r="AI104" s="164"/>
      <c r="AJ104" s="149"/>
      <c r="AK104" s="164"/>
      <c r="AL104" s="149"/>
      <c r="AM104" s="164"/>
      <c r="AN104" s="149"/>
      <c r="AO104" s="164"/>
      <c r="AP104" s="149"/>
      <c r="AQ104" s="164"/>
      <c r="AR104" s="149"/>
      <c r="AS104" s="164"/>
      <c r="AT104" s="149"/>
      <c r="AU104" s="164"/>
      <c r="AV104" s="149"/>
      <c r="AW104" s="164"/>
      <c r="AX104" s="149"/>
      <c r="AY104" s="164"/>
      <c r="AZ104" s="149"/>
      <c r="BA104" s="164"/>
      <c r="BB104" s="149"/>
      <c r="BC104" s="164"/>
      <c r="BD104" s="149"/>
      <c r="BE104" s="164"/>
      <c r="BF104" s="149"/>
      <c r="BG104" s="164"/>
      <c r="BH104" s="149"/>
      <c r="BI104" s="164"/>
      <c r="BJ104" s="149"/>
      <c r="BK104" s="164"/>
    </row>
    <row r="105" spans="2:63" s="98" customFormat="1">
      <c r="B105" s="384"/>
      <c r="C105" s="110">
        <f>設定!L8</f>
        <v>0</v>
      </c>
      <c r="D105" s="143"/>
      <c r="E105" s="160"/>
      <c r="F105" s="143"/>
      <c r="G105" s="160"/>
      <c r="H105" s="143"/>
      <c r="I105" s="160"/>
      <c r="J105" s="143"/>
      <c r="K105" s="160"/>
      <c r="L105" s="143"/>
      <c r="M105" s="160"/>
      <c r="N105" s="143"/>
      <c r="O105" s="160"/>
      <c r="P105" s="143"/>
      <c r="Q105" s="160"/>
      <c r="R105" s="143"/>
      <c r="S105" s="160"/>
      <c r="T105" s="143"/>
      <c r="U105" s="160"/>
      <c r="V105" s="143"/>
      <c r="W105" s="160"/>
      <c r="X105" s="143"/>
      <c r="Y105" s="160"/>
      <c r="Z105" s="143"/>
      <c r="AA105" s="160"/>
      <c r="AB105" s="143"/>
      <c r="AC105" s="160"/>
      <c r="AD105" s="143"/>
      <c r="AE105" s="160"/>
      <c r="AF105" s="143"/>
      <c r="AG105" s="160"/>
      <c r="AH105" s="143"/>
      <c r="AI105" s="160"/>
      <c r="AJ105" s="143"/>
      <c r="AK105" s="160"/>
      <c r="AL105" s="143"/>
      <c r="AM105" s="160"/>
      <c r="AN105" s="143"/>
      <c r="AO105" s="160"/>
      <c r="AP105" s="143"/>
      <c r="AQ105" s="160"/>
      <c r="AR105" s="143"/>
      <c r="AS105" s="160"/>
      <c r="AT105" s="143"/>
      <c r="AU105" s="160"/>
      <c r="AV105" s="143"/>
      <c r="AW105" s="160"/>
      <c r="AX105" s="143"/>
      <c r="AY105" s="160"/>
      <c r="AZ105" s="143"/>
      <c r="BA105" s="160"/>
      <c r="BB105" s="143"/>
      <c r="BC105" s="160"/>
      <c r="BD105" s="143"/>
      <c r="BE105" s="160"/>
      <c r="BF105" s="143"/>
      <c r="BG105" s="160"/>
      <c r="BH105" s="143"/>
      <c r="BI105" s="160"/>
      <c r="BJ105" s="143"/>
      <c r="BK105" s="160"/>
    </row>
    <row r="106" spans="2:63" s="98" customFormat="1" outlineLevel="1">
      <c r="B106" s="384"/>
      <c r="C106" s="110">
        <f>設定!L8</f>
        <v>0</v>
      </c>
      <c r="D106" s="149"/>
      <c r="E106" s="164"/>
      <c r="F106" s="149"/>
      <c r="G106" s="164"/>
      <c r="H106" s="149"/>
      <c r="I106" s="164"/>
      <c r="J106" s="149"/>
      <c r="K106" s="164"/>
      <c r="L106" s="149"/>
      <c r="M106" s="164"/>
      <c r="N106" s="149"/>
      <c r="O106" s="164"/>
      <c r="P106" s="149"/>
      <c r="Q106" s="164"/>
      <c r="R106" s="149"/>
      <c r="S106" s="164"/>
      <c r="T106" s="149"/>
      <c r="U106" s="164"/>
      <c r="V106" s="149"/>
      <c r="W106" s="164"/>
      <c r="X106" s="149"/>
      <c r="Y106" s="164"/>
      <c r="Z106" s="149"/>
      <c r="AA106" s="164"/>
      <c r="AB106" s="149"/>
      <c r="AC106" s="164"/>
      <c r="AD106" s="149"/>
      <c r="AE106" s="164"/>
      <c r="AF106" s="149"/>
      <c r="AG106" s="164"/>
      <c r="AH106" s="149"/>
      <c r="AI106" s="164"/>
      <c r="AJ106" s="149"/>
      <c r="AK106" s="164"/>
      <c r="AL106" s="149"/>
      <c r="AM106" s="164"/>
      <c r="AN106" s="149"/>
      <c r="AO106" s="164"/>
      <c r="AP106" s="149"/>
      <c r="AQ106" s="164"/>
      <c r="AR106" s="149"/>
      <c r="AS106" s="164"/>
      <c r="AT106" s="149"/>
      <c r="AU106" s="164"/>
      <c r="AV106" s="149"/>
      <c r="AW106" s="164"/>
      <c r="AX106" s="149"/>
      <c r="AY106" s="164"/>
      <c r="AZ106" s="149"/>
      <c r="BA106" s="164"/>
      <c r="BB106" s="149"/>
      <c r="BC106" s="164"/>
      <c r="BD106" s="149"/>
      <c r="BE106" s="164"/>
      <c r="BF106" s="149"/>
      <c r="BG106" s="164"/>
      <c r="BH106" s="149"/>
      <c r="BI106" s="164"/>
      <c r="BJ106" s="149"/>
      <c r="BK106" s="164"/>
    </row>
    <row r="107" spans="2:63" s="98" customFormat="1" outlineLevel="1">
      <c r="B107" s="384"/>
      <c r="C107" s="110">
        <f>設定!L8</f>
        <v>0</v>
      </c>
      <c r="D107" s="149"/>
      <c r="E107" s="164"/>
      <c r="F107" s="149"/>
      <c r="G107" s="164"/>
      <c r="H107" s="149"/>
      <c r="I107" s="164"/>
      <c r="J107" s="149"/>
      <c r="K107" s="164"/>
      <c r="L107" s="149"/>
      <c r="M107" s="164"/>
      <c r="N107" s="149"/>
      <c r="O107" s="164"/>
      <c r="P107" s="149"/>
      <c r="Q107" s="164"/>
      <c r="R107" s="149"/>
      <c r="S107" s="164"/>
      <c r="T107" s="149"/>
      <c r="U107" s="164"/>
      <c r="V107" s="149"/>
      <c r="W107" s="164"/>
      <c r="X107" s="149"/>
      <c r="Y107" s="164"/>
      <c r="Z107" s="149"/>
      <c r="AA107" s="164"/>
      <c r="AB107" s="149"/>
      <c r="AC107" s="164"/>
      <c r="AD107" s="149"/>
      <c r="AE107" s="164"/>
      <c r="AF107" s="149"/>
      <c r="AG107" s="164"/>
      <c r="AH107" s="149"/>
      <c r="AI107" s="164"/>
      <c r="AJ107" s="149"/>
      <c r="AK107" s="164"/>
      <c r="AL107" s="149"/>
      <c r="AM107" s="164"/>
      <c r="AN107" s="149"/>
      <c r="AO107" s="164"/>
      <c r="AP107" s="149"/>
      <c r="AQ107" s="164"/>
      <c r="AR107" s="149"/>
      <c r="AS107" s="164"/>
      <c r="AT107" s="149"/>
      <c r="AU107" s="164"/>
      <c r="AV107" s="149"/>
      <c r="AW107" s="164"/>
      <c r="AX107" s="149"/>
      <c r="AY107" s="164"/>
      <c r="AZ107" s="149"/>
      <c r="BA107" s="164"/>
      <c r="BB107" s="149"/>
      <c r="BC107" s="164"/>
      <c r="BD107" s="149"/>
      <c r="BE107" s="164"/>
      <c r="BF107" s="149"/>
      <c r="BG107" s="164"/>
      <c r="BH107" s="149"/>
      <c r="BI107" s="164"/>
      <c r="BJ107" s="149"/>
      <c r="BK107" s="164"/>
    </row>
    <row r="108" spans="2:63" s="98" customFormat="1">
      <c r="B108" s="384"/>
      <c r="C108" s="114">
        <f>設定!L9</f>
        <v>0</v>
      </c>
      <c r="D108" s="149"/>
      <c r="E108" s="164"/>
      <c r="F108" s="149"/>
      <c r="G108" s="164"/>
      <c r="H108" s="149"/>
      <c r="I108" s="164"/>
      <c r="J108" s="149"/>
      <c r="K108" s="164"/>
      <c r="L108" s="149"/>
      <c r="M108" s="164"/>
      <c r="N108" s="149"/>
      <c r="O108" s="164"/>
      <c r="P108" s="149"/>
      <c r="Q108" s="164"/>
      <c r="R108" s="149"/>
      <c r="S108" s="164"/>
      <c r="T108" s="149"/>
      <c r="U108" s="164"/>
      <c r="V108" s="149"/>
      <c r="W108" s="164"/>
      <c r="X108" s="149"/>
      <c r="Y108" s="164"/>
      <c r="Z108" s="149"/>
      <c r="AA108" s="164"/>
      <c r="AB108" s="149"/>
      <c r="AC108" s="164"/>
      <c r="AD108" s="149"/>
      <c r="AE108" s="164"/>
      <c r="AF108" s="149"/>
      <c r="AG108" s="164"/>
      <c r="AH108" s="149"/>
      <c r="AI108" s="164"/>
      <c r="AJ108" s="149"/>
      <c r="AK108" s="164"/>
      <c r="AL108" s="149"/>
      <c r="AM108" s="164"/>
      <c r="AN108" s="149"/>
      <c r="AO108" s="164"/>
      <c r="AP108" s="149"/>
      <c r="AQ108" s="164"/>
      <c r="AR108" s="149"/>
      <c r="AS108" s="164"/>
      <c r="AT108" s="149"/>
      <c r="AU108" s="164"/>
      <c r="AV108" s="149"/>
      <c r="AW108" s="164"/>
      <c r="AX108" s="149"/>
      <c r="AY108" s="164"/>
      <c r="AZ108" s="149"/>
      <c r="BA108" s="164"/>
      <c r="BB108" s="149"/>
      <c r="BC108" s="164"/>
      <c r="BD108" s="149"/>
      <c r="BE108" s="164"/>
      <c r="BF108" s="149"/>
      <c r="BG108" s="164"/>
      <c r="BH108" s="149"/>
      <c r="BI108" s="164"/>
      <c r="BJ108" s="149"/>
      <c r="BK108" s="164"/>
    </row>
    <row r="109" spans="2:63" s="98" customFormat="1" outlineLevel="1">
      <c r="B109" s="384"/>
      <c r="C109" s="114">
        <f>設定!L9</f>
        <v>0</v>
      </c>
      <c r="D109" s="149"/>
      <c r="E109" s="164"/>
      <c r="F109" s="149"/>
      <c r="G109" s="164"/>
      <c r="H109" s="149"/>
      <c r="I109" s="164"/>
      <c r="J109" s="149"/>
      <c r="K109" s="164"/>
      <c r="L109" s="149"/>
      <c r="M109" s="164"/>
      <c r="N109" s="149"/>
      <c r="O109" s="164"/>
      <c r="P109" s="149"/>
      <c r="Q109" s="164"/>
      <c r="R109" s="149"/>
      <c r="S109" s="164"/>
      <c r="T109" s="149"/>
      <c r="U109" s="164"/>
      <c r="V109" s="149"/>
      <c r="W109" s="164"/>
      <c r="X109" s="149"/>
      <c r="Y109" s="164"/>
      <c r="Z109" s="149"/>
      <c r="AA109" s="164"/>
      <c r="AB109" s="149"/>
      <c r="AC109" s="164"/>
      <c r="AD109" s="149"/>
      <c r="AE109" s="164"/>
      <c r="AF109" s="149"/>
      <c r="AG109" s="164"/>
      <c r="AH109" s="149"/>
      <c r="AI109" s="164"/>
      <c r="AJ109" s="149"/>
      <c r="AK109" s="164"/>
      <c r="AL109" s="149"/>
      <c r="AM109" s="164"/>
      <c r="AN109" s="149"/>
      <c r="AO109" s="164"/>
      <c r="AP109" s="149"/>
      <c r="AQ109" s="164"/>
      <c r="AR109" s="149"/>
      <c r="AS109" s="164"/>
      <c r="AT109" s="149"/>
      <c r="AU109" s="164"/>
      <c r="AV109" s="149"/>
      <c r="AW109" s="164"/>
      <c r="AX109" s="149"/>
      <c r="AY109" s="164"/>
      <c r="AZ109" s="149"/>
      <c r="BA109" s="164"/>
      <c r="BB109" s="149"/>
      <c r="BC109" s="164"/>
      <c r="BD109" s="149"/>
      <c r="BE109" s="164"/>
      <c r="BF109" s="149"/>
      <c r="BG109" s="164"/>
      <c r="BH109" s="149"/>
      <c r="BI109" s="164"/>
      <c r="BJ109" s="149"/>
      <c r="BK109" s="164"/>
    </row>
    <row r="110" spans="2:63" s="98" customFormat="1" outlineLevel="1">
      <c r="B110" s="384"/>
      <c r="C110" s="114">
        <f>設定!L9</f>
        <v>0</v>
      </c>
      <c r="D110" s="149"/>
      <c r="E110" s="164"/>
      <c r="F110" s="149"/>
      <c r="G110" s="164"/>
      <c r="H110" s="149"/>
      <c r="I110" s="164"/>
      <c r="J110" s="149"/>
      <c r="K110" s="164"/>
      <c r="L110" s="149"/>
      <c r="M110" s="164"/>
      <c r="N110" s="149"/>
      <c r="O110" s="164"/>
      <c r="P110" s="149"/>
      <c r="Q110" s="164"/>
      <c r="R110" s="149"/>
      <c r="S110" s="164"/>
      <c r="T110" s="149"/>
      <c r="U110" s="164"/>
      <c r="V110" s="149"/>
      <c r="W110" s="164"/>
      <c r="X110" s="149"/>
      <c r="Y110" s="164"/>
      <c r="Z110" s="149"/>
      <c r="AA110" s="164"/>
      <c r="AB110" s="149"/>
      <c r="AC110" s="164"/>
      <c r="AD110" s="149"/>
      <c r="AE110" s="164"/>
      <c r="AF110" s="149"/>
      <c r="AG110" s="164"/>
      <c r="AH110" s="149"/>
      <c r="AI110" s="164"/>
      <c r="AJ110" s="149"/>
      <c r="AK110" s="164"/>
      <c r="AL110" s="149"/>
      <c r="AM110" s="164"/>
      <c r="AN110" s="149"/>
      <c r="AO110" s="164"/>
      <c r="AP110" s="149"/>
      <c r="AQ110" s="164"/>
      <c r="AR110" s="149"/>
      <c r="AS110" s="164"/>
      <c r="AT110" s="149"/>
      <c r="AU110" s="164"/>
      <c r="AV110" s="149"/>
      <c r="AW110" s="164"/>
      <c r="AX110" s="149"/>
      <c r="AY110" s="164"/>
      <c r="AZ110" s="149"/>
      <c r="BA110" s="164"/>
      <c r="BB110" s="149"/>
      <c r="BC110" s="164"/>
      <c r="BD110" s="149"/>
      <c r="BE110" s="164"/>
      <c r="BF110" s="149"/>
      <c r="BG110" s="164"/>
      <c r="BH110" s="149"/>
      <c r="BI110" s="164"/>
      <c r="BJ110" s="149"/>
      <c r="BK110" s="164"/>
    </row>
    <row r="111" spans="2:63" s="98" customFormat="1">
      <c r="B111" s="384"/>
      <c r="C111" s="110">
        <f>設定!L10</f>
        <v>0</v>
      </c>
      <c r="D111" s="143"/>
      <c r="E111" s="160"/>
      <c r="F111" s="143"/>
      <c r="G111" s="160"/>
      <c r="H111" s="143"/>
      <c r="I111" s="160"/>
      <c r="J111" s="143"/>
      <c r="K111" s="160"/>
      <c r="L111" s="143"/>
      <c r="M111" s="160"/>
      <c r="N111" s="143"/>
      <c r="O111" s="160"/>
      <c r="P111" s="143"/>
      <c r="Q111" s="160"/>
      <c r="R111" s="143"/>
      <c r="S111" s="160"/>
      <c r="T111" s="143"/>
      <c r="U111" s="160"/>
      <c r="V111" s="143"/>
      <c r="W111" s="160"/>
      <c r="X111" s="143"/>
      <c r="Y111" s="160"/>
      <c r="Z111" s="143"/>
      <c r="AA111" s="160"/>
      <c r="AB111" s="143"/>
      <c r="AC111" s="160"/>
      <c r="AD111" s="143"/>
      <c r="AE111" s="160"/>
      <c r="AF111" s="143"/>
      <c r="AG111" s="160"/>
      <c r="AH111" s="143"/>
      <c r="AI111" s="160"/>
      <c r="AJ111" s="143"/>
      <c r="AK111" s="160"/>
      <c r="AL111" s="143"/>
      <c r="AM111" s="160"/>
      <c r="AN111" s="143"/>
      <c r="AO111" s="160"/>
      <c r="AP111" s="143"/>
      <c r="AQ111" s="160"/>
      <c r="AR111" s="143"/>
      <c r="AS111" s="160"/>
      <c r="AT111" s="143"/>
      <c r="AU111" s="160"/>
      <c r="AV111" s="143"/>
      <c r="AW111" s="160"/>
      <c r="AX111" s="143"/>
      <c r="AY111" s="160"/>
      <c r="AZ111" s="143"/>
      <c r="BA111" s="160"/>
      <c r="BB111" s="143"/>
      <c r="BC111" s="160"/>
      <c r="BD111" s="143"/>
      <c r="BE111" s="160"/>
      <c r="BF111" s="143"/>
      <c r="BG111" s="160"/>
      <c r="BH111" s="143"/>
      <c r="BI111" s="160"/>
      <c r="BJ111" s="143"/>
      <c r="BK111" s="160"/>
    </row>
    <row r="112" spans="2:63" s="98" customFormat="1" outlineLevel="1">
      <c r="B112" s="384"/>
      <c r="C112" s="110">
        <f>設定!L10</f>
        <v>0</v>
      </c>
      <c r="D112" s="149"/>
      <c r="E112" s="164"/>
      <c r="F112" s="149"/>
      <c r="G112" s="164"/>
      <c r="H112" s="149"/>
      <c r="I112" s="164"/>
      <c r="J112" s="149"/>
      <c r="K112" s="164"/>
      <c r="L112" s="149"/>
      <c r="M112" s="164"/>
      <c r="N112" s="149"/>
      <c r="O112" s="164"/>
      <c r="P112" s="149"/>
      <c r="Q112" s="164"/>
      <c r="R112" s="149"/>
      <c r="S112" s="164"/>
      <c r="T112" s="149"/>
      <c r="U112" s="164"/>
      <c r="V112" s="149"/>
      <c r="W112" s="164"/>
      <c r="X112" s="149"/>
      <c r="Y112" s="164"/>
      <c r="Z112" s="149"/>
      <c r="AA112" s="164"/>
      <c r="AB112" s="149"/>
      <c r="AC112" s="164"/>
      <c r="AD112" s="149"/>
      <c r="AE112" s="164"/>
      <c r="AF112" s="149"/>
      <c r="AG112" s="164"/>
      <c r="AH112" s="149"/>
      <c r="AI112" s="164"/>
      <c r="AJ112" s="149"/>
      <c r="AK112" s="164"/>
      <c r="AL112" s="149"/>
      <c r="AM112" s="164"/>
      <c r="AN112" s="149"/>
      <c r="AO112" s="164"/>
      <c r="AP112" s="149"/>
      <c r="AQ112" s="164"/>
      <c r="AR112" s="149"/>
      <c r="AS112" s="164"/>
      <c r="AT112" s="149"/>
      <c r="AU112" s="164"/>
      <c r="AV112" s="149"/>
      <c r="AW112" s="164"/>
      <c r="AX112" s="149"/>
      <c r="AY112" s="164"/>
      <c r="AZ112" s="149"/>
      <c r="BA112" s="164"/>
      <c r="BB112" s="149"/>
      <c r="BC112" s="164"/>
      <c r="BD112" s="149"/>
      <c r="BE112" s="164"/>
      <c r="BF112" s="149"/>
      <c r="BG112" s="164"/>
      <c r="BH112" s="149"/>
      <c r="BI112" s="164"/>
      <c r="BJ112" s="149"/>
      <c r="BK112" s="164"/>
    </row>
    <row r="113" spans="2:64" s="98" customFormat="1" outlineLevel="1">
      <c r="B113" s="384"/>
      <c r="C113" s="110">
        <f>設定!L10</f>
        <v>0</v>
      </c>
      <c r="D113" s="149"/>
      <c r="E113" s="164"/>
      <c r="F113" s="149"/>
      <c r="G113" s="164"/>
      <c r="H113" s="149"/>
      <c r="I113" s="164"/>
      <c r="J113" s="149"/>
      <c r="K113" s="164"/>
      <c r="L113" s="149"/>
      <c r="M113" s="164"/>
      <c r="N113" s="149"/>
      <c r="O113" s="164"/>
      <c r="P113" s="149"/>
      <c r="Q113" s="164"/>
      <c r="R113" s="149"/>
      <c r="S113" s="164"/>
      <c r="T113" s="149"/>
      <c r="U113" s="164"/>
      <c r="V113" s="149"/>
      <c r="W113" s="164"/>
      <c r="X113" s="149"/>
      <c r="Y113" s="164"/>
      <c r="Z113" s="149"/>
      <c r="AA113" s="164"/>
      <c r="AB113" s="149"/>
      <c r="AC113" s="164"/>
      <c r="AD113" s="149"/>
      <c r="AE113" s="164"/>
      <c r="AF113" s="149"/>
      <c r="AG113" s="164"/>
      <c r="AH113" s="149"/>
      <c r="AI113" s="164"/>
      <c r="AJ113" s="149"/>
      <c r="AK113" s="164"/>
      <c r="AL113" s="149"/>
      <c r="AM113" s="164"/>
      <c r="AN113" s="149"/>
      <c r="AO113" s="164"/>
      <c r="AP113" s="149"/>
      <c r="AQ113" s="164"/>
      <c r="AR113" s="149"/>
      <c r="AS113" s="164"/>
      <c r="AT113" s="149"/>
      <c r="AU113" s="164"/>
      <c r="AV113" s="149"/>
      <c r="AW113" s="164"/>
      <c r="AX113" s="149"/>
      <c r="AY113" s="164"/>
      <c r="AZ113" s="149"/>
      <c r="BA113" s="164"/>
      <c r="BB113" s="149"/>
      <c r="BC113" s="164"/>
      <c r="BD113" s="149"/>
      <c r="BE113" s="164"/>
      <c r="BF113" s="149"/>
      <c r="BG113" s="164"/>
      <c r="BH113" s="149"/>
      <c r="BI113" s="164"/>
      <c r="BJ113" s="149"/>
      <c r="BK113" s="164"/>
    </row>
    <row r="114" spans="2:64" s="98" customFormat="1">
      <c r="B114" s="384"/>
      <c r="C114" s="114">
        <f>設定!L11</f>
        <v>0</v>
      </c>
      <c r="D114" s="149"/>
      <c r="E114" s="164"/>
      <c r="F114" s="149"/>
      <c r="G114" s="164"/>
      <c r="H114" s="149"/>
      <c r="I114" s="164"/>
      <c r="J114" s="149"/>
      <c r="K114" s="164"/>
      <c r="L114" s="149"/>
      <c r="M114" s="164"/>
      <c r="N114" s="149"/>
      <c r="O114" s="164"/>
      <c r="P114" s="149"/>
      <c r="Q114" s="164"/>
      <c r="R114" s="149"/>
      <c r="S114" s="164"/>
      <c r="T114" s="149"/>
      <c r="U114" s="164"/>
      <c r="V114" s="149"/>
      <c r="W114" s="164"/>
      <c r="X114" s="149"/>
      <c r="Y114" s="164"/>
      <c r="Z114" s="149"/>
      <c r="AA114" s="164"/>
      <c r="AB114" s="149"/>
      <c r="AC114" s="164"/>
      <c r="AD114" s="149"/>
      <c r="AE114" s="164"/>
      <c r="AF114" s="149"/>
      <c r="AG114" s="164"/>
      <c r="AH114" s="149"/>
      <c r="AI114" s="164"/>
      <c r="AJ114" s="149"/>
      <c r="AK114" s="164"/>
      <c r="AL114" s="149"/>
      <c r="AM114" s="164"/>
      <c r="AN114" s="149"/>
      <c r="AO114" s="164"/>
      <c r="AP114" s="149"/>
      <c r="AQ114" s="164"/>
      <c r="AR114" s="149"/>
      <c r="AS114" s="164"/>
      <c r="AT114" s="149"/>
      <c r="AU114" s="164"/>
      <c r="AV114" s="149"/>
      <c r="AW114" s="164"/>
      <c r="AX114" s="149"/>
      <c r="AY114" s="164"/>
      <c r="AZ114" s="149"/>
      <c r="BA114" s="164"/>
      <c r="BB114" s="149"/>
      <c r="BC114" s="164"/>
      <c r="BD114" s="149"/>
      <c r="BE114" s="164"/>
      <c r="BF114" s="149"/>
      <c r="BG114" s="164"/>
      <c r="BH114" s="149"/>
      <c r="BI114" s="164"/>
      <c r="BJ114" s="149"/>
      <c r="BK114" s="164"/>
    </row>
    <row r="115" spans="2:64" s="98" customFormat="1" outlineLevel="1">
      <c r="B115" s="384"/>
      <c r="C115" s="114">
        <f>設定!L11</f>
        <v>0</v>
      </c>
      <c r="D115" s="149"/>
      <c r="E115" s="164"/>
      <c r="F115" s="149"/>
      <c r="G115" s="164"/>
      <c r="H115" s="149"/>
      <c r="I115" s="164"/>
      <c r="J115" s="149"/>
      <c r="K115" s="164"/>
      <c r="L115" s="149"/>
      <c r="M115" s="164"/>
      <c r="N115" s="149"/>
      <c r="O115" s="164"/>
      <c r="P115" s="149"/>
      <c r="Q115" s="164"/>
      <c r="R115" s="149"/>
      <c r="S115" s="164"/>
      <c r="T115" s="149"/>
      <c r="U115" s="164"/>
      <c r="V115" s="149"/>
      <c r="W115" s="164"/>
      <c r="X115" s="149"/>
      <c r="Y115" s="164"/>
      <c r="Z115" s="149"/>
      <c r="AA115" s="164"/>
      <c r="AB115" s="149"/>
      <c r="AC115" s="164"/>
      <c r="AD115" s="149"/>
      <c r="AE115" s="164"/>
      <c r="AF115" s="149"/>
      <c r="AG115" s="164"/>
      <c r="AH115" s="149"/>
      <c r="AI115" s="164"/>
      <c r="AJ115" s="149"/>
      <c r="AK115" s="164"/>
      <c r="AL115" s="149"/>
      <c r="AM115" s="164"/>
      <c r="AN115" s="149"/>
      <c r="AO115" s="164"/>
      <c r="AP115" s="149"/>
      <c r="AQ115" s="164"/>
      <c r="AR115" s="149"/>
      <c r="AS115" s="164"/>
      <c r="AT115" s="149"/>
      <c r="AU115" s="164"/>
      <c r="AV115" s="149"/>
      <c r="AW115" s="164"/>
      <c r="AX115" s="149"/>
      <c r="AY115" s="164"/>
      <c r="AZ115" s="149"/>
      <c r="BA115" s="164"/>
      <c r="BB115" s="149"/>
      <c r="BC115" s="164"/>
      <c r="BD115" s="149"/>
      <c r="BE115" s="164"/>
      <c r="BF115" s="149"/>
      <c r="BG115" s="164"/>
      <c r="BH115" s="149"/>
      <c r="BI115" s="164"/>
      <c r="BJ115" s="149"/>
      <c r="BK115" s="164"/>
    </row>
    <row r="116" spans="2:64" s="98" customFormat="1" outlineLevel="1">
      <c r="B116" s="384"/>
      <c r="C116" s="114">
        <f>設定!L11</f>
        <v>0</v>
      </c>
      <c r="D116" s="149"/>
      <c r="E116" s="164"/>
      <c r="F116" s="149"/>
      <c r="G116" s="164"/>
      <c r="H116" s="149"/>
      <c r="I116" s="164"/>
      <c r="J116" s="149"/>
      <c r="K116" s="164"/>
      <c r="L116" s="149"/>
      <c r="M116" s="164"/>
      <c r="N116" s="149"/>
      <c r="O116" s="164"/>
      <c r="P116" s="149"/>
      <c r="Q116" s="164"/>
      <c r="R116" s="149"/>
      <c r="S116" s="164"/>
      <c r="T116" s="149"/>
      <c r="U116" s="164"/>
      <c r="V116" s="149"/>
      <c r="W116" s="164"/>
      <c r="X116" s="149"/>
      <c r="Y116" s="164"/>
      <c r="Z116" s="149"/>
      <c r="AA116" s="164"/>
      <c r="AB116" s="149"/>
      <c r="AC116" s="164"/>
      <c r="AD116" s="149"/>
      <c r="AE116" s="164"/>
      <c r="AF116" s="149"/>
      <c r="AG116" s="164"/>
      <c r="AH116" s="149"/>
      <c r="AI116" s="164"/>
      <c r="AJ116" s="149"/>
      <c r="AK116" s="164"/>
      <c r="AL116" s="149"/>
      <c r="AM116" s="164"/>
      <c r="AN116" s="149"/>
      <c r="AO116" s="164"/>
      <c r="AP116" s="149"/>
      <c r="AQ116" s="164"/>
      <c r="AR116" s="149"/>
      <c r="AS116" s="164"/>
      <c r="AT116" s="149"/>
      <c r="AU116" s="164"/>
      <c r="AV116" s="149"/>
      <c r="AW116" s="164"/>
      <c r="AX116" s="149"/>
      <c r="AY116" s="164"/>
      <c r="AZ116" s="149"/>
      <c r="BA116" s="164"/>
      <c r="BB116" s="149"/>
      <c r="BC116" s="164"/>
      <c r="BD116" s="149"/>
      <c r="BE116" s="164"/>
      <c r="BF116" s="149"/>
      <c r="BG116" s="164"/>
      <c r="BH116" s="149"/>
      <c r="BI116" s="164"/>
      <c r="BJ116" s="149"/>
      <c r="BK116" s="164"/>
    </row>
    <row r="117" spans="2:64" s="98" customFormat="1">
      <c r="B117" s="384"/>
      <c r="C117" s="110">
        <f>設定!L12</f>
        <v>0</v>
      </c>
      <c r="D117" s="143"/>
      <c r="E117" s="160"/>
      <c r="F117" s="143"/>
      <c r="G117" s="160"/>
      <c r="H117" s="143"/>
      <c r="I117" s="160"/>
      <c r="J117" s="143"/>
      <c r="K117" s="160"/>
      <c r="L117" s="143"/>
      <c r="M117" s="160"/>
      <c r="N117" s="143"/>
      <c r="O117" s="160"/>
      <c r="P117" s="143"/>
      <c r="Q117" s="160"/>
      <c r="R117" s="143"/>
      <c r="S117" s="160"/>
      <c r="T117" s="143"/>
      <c r="U117" s="160"/>
      <c r="V117" s="143"/>
      <c r="W117" s="160"/>
      <c r="X117" s="143"/>
      <c r="Y117" s="160"/>
      <c r="Z117" s="143"/>
      <c r="AA117" s="160"/>
      <c r="AB117" s="143"/>
      <c r="AC117" s="160"/>
      <c r="AD117" s="143"/>
      <c r="AE117" s="160"/>
      <c r="AF117" s="143"/>
      <c r="AG117" s="160"/>
      <c r="AH117" s="143"/>
      <c r="AI117" s="160"/>
      <c r="AJ117" s="143"/>
      <c r="AK117" s="160"/>
      <c r="AL117" s="143"/>
      <c r="AM117" s="160"/>
      <c r="AN117" s="143"/>
      <c r="AO117" s="160"/>
      <c r="AP117" s="143"/>
      <c r="AQ117" s="160"/>
      <c r="AR117" s="143"/>
      <c r="AS117" s="160"/>
      <c r="AT117" s="143"/>
      <c r="AU117" s="160"/>
      <c r="AV117" s="143"/>
      <c r="AW117" s="160"/>
      <c r="AX117" s="143"/>
      <c r="AY117" s="160"/>
      <c r="AZ117" s="143"/>
      <c r="BA117" s="160"/>
      <c r="BB117" s="143"/>
      <c r="BC117" s="160"/>
      <c r="BD117" s="143"/>
      <c r="BE117" s="160"/>
      <c r="BF117" s="143"/>
      <c r="BG117" s="160"/>
      <c r="BH117" s="143"/>
      <c r="BI117" s="160"/>
      <c r="BJ117" s="143"/>
      <c r="BK117" s="160"/>
    </row>
    <row r="118" spans="2:64" s="98" customFormat="1" outlineLevel="1">
      <c r="B118" s="384"/>
      <c r="C118" s="110">
        <f>設定!L12</f>
        <v>0</v>
      </c>
      <c r="D118" s="149"/>
      <c r="E118" s="164"/>
      <c r="F118" s="149"/>
      <c r="G118" s="164"/>
      <c r="H118" s="149"/>
      <c r="I118" s="164"/>
      <c r="J118" s="149"/>
      <c r="K118" s="164"/>
      <c r="L118" s="149"/>
      <c r="M118" s="164"/>
      <c r="N118" s="149"/>
      <c r="O118" s="164"/>
      <c r="P118" s="149"/>
      <c r="Q118" s="164"/>
      <c r="R118" s="149"/>
      <c r="S118" s="164"/>
      <c r="T118" s="149"/>
      <c r="U118" s="164"/>
      <c r="V118" s="149"/>
      <c r="W118" s="164"/>
      <c r="X118" s="149"/>
      <c r="Y118" s="164"/>
      <c r="Z118" s="149"/>
      <c r="AA118" s="164"/>
      <c r="AB118" s="149"/>
      <c r="AC118" s="164"/>
      <c r="AD118" s="149"/>
      <c r="AE118" s="164"/>
      <c r="AF118" s="149"/>
      <c r="AG118" s="164"/>
      <c r="AH118" s="149"/>
      <c r="AI118" s="164"/>
      <c r="AJ118" s="149"/>
      <c r="AK118" s="164"/>
      <c r="AL118" s="149"/>
      <c r="AM118" s="164"/>
      <c r="AN118" s="149"/>
      <c r="AO118" s="164"/>
      <c r="AP118" s="149"/>
      <c r="AQ118" s="164"/>
      <c r="AR118" s="149"/>
      <c r="AS118" s="164"/>
      <c r="AT118" s="149"/>
      <c r="AU118" s="164"/>
      <c r="AV118" s="149"/>
      <c r="AW118" s="164"/>
      <c r="AX118" s="149"/>
      <c r="AY118" s="164"/>
      <c r="AZ118" s="149"/>
      <c r="BA118" s="164"/>
      <c r="BB118" s="149"/>
      <c r="BC118" s="164"/>
      <c r="BD118" s="149"/>
      <c r="BE118" s="164"/>
      <c r="BF118" s="149"/>
      <c r="BG118" s="164"/>
      <c r="BH118" s="149"/>
      <c r="BI118" s="164"/>
      <c r="BJ118" s="149"/>
      <c r="BK118" s="164"/>
    </row>
    <row r="119" spans="2:64" s="98" customFormat="1" outlineLevel="1">
      <c r="B119" s="384"/>
      <c r="C119" s="110">
        <f>設定!L12</f>
        <v>0</v>
      </c>
      <c r="D119" s="149"/>
      <c r="E119" s="164"/>
      <c r="F119" s="149"/>
      <c r="G119" s="164"/>
      <c r="H119" s="149"/>
      <c r="I119" s="164"/>
      <c r="J119" s="149"/>
      <c r="K119" s="164"/>
      <c r="L119" s="149"/>
      <c r="M119" s="164"/>
      <c r="N119" s="149"/>
      <c r="O119" s="164"/>
      <c r="P119" s="149"/>
      <c r="Q119" s="164"/>
      <c r="R119" s="149"/>
      <c r="S119" s="164"/>
      <c r="T119" s="149"/>
      <c r="U119" s="164"/>
      <c r="V119" s="149"/>
      <c r="W119" s="164"/>
      <c r="X119" s="149"/>
      <c r="Y119" s="164"/>
      <c r="Z119" s="149"/>
      <c r="AA119" s="164"/>
      <c r="AB119" s="149"/>
      <c r="AC119" s="164"/>
      <c r="AD119" s="149"/>
      <c r="AE119" s="164"/>
      <c r="AF119" s="149"/>
      <c r="AG119" s="164"/>
      <c r="AH119" s="149"/>
      <c r="AI119" s="164"/>
      <c r="AJ119" s="149"/>
      <c r="AK119" s="164"/>
      <c r="AL119" s="149"/>
      <c r="AM119" s="164"/>
      <c r="AN119" s="149"/>
      <c r="AO119" s="164"/>
      <c r="AP119" s="149"/>
      <c r="AQ119" s="164"/>
      <c r="AR119" s="149"/>
      <c r="AS119" s="164"/>
      <c r="AT119" s="149"/>
      <c r="AU119" s="164"/>
      <c r="AV119" s="149"/>
      <c r="AW119" s="164"/>
      <c r="AX119" s="149"/>
      <c r="AY119" s="164"/>
      <c r="AZ119" s="149"/>
      <c r="BA119" s="164"/>
      <c r="BB119" s="149"/>
      <c r="BC119" s="164"/>
      <c r="BD119" s="149"/>
      <c r="BE119" s="164"/>
      <c r="BF119" s="149"/>
      <c r="BG119" s="164"/>
      <c r="BH119" s="149"/>
      <c r="BI119" s="164"/>
      <c r="BJ119" s="149"/>
      <c r="BK119" s="164"/>
    </row>
    <row r="120" spans="2:64" s="98" customFormat="1">
      <c r="B120" s="384"/>
      <c r="C120" s="114">
        <f>設定!L13</f>
        <v>0</v>
      </c>
      <c r="D120" s="149"/>
      <c r="E120" s="164"/>
      <c r="F120" s="149"/>
      <c r="G120" s="164"/>
      <c r="H120" s="149"/>
      <c r="I120" s="164"/>
      <c r="J120" s="149"/>
      <c r="K120" s="164"/>
      <c r="L120" s="149"/>
      <c r="M120" s="164"/>
      <c r="N120" s="149"/>
      <c r="O120" s="164"/>
      <c r="P120" s="149"/>
      <c r="Q120" s="164"/>
      <c r="R120" s="149"/>
      <c r="S120" s="164"/>
      <c r="T120" s="149"/>
      <c r="U120" s="164"/>
      <c r="V120" s="149"/>
      <c r="W120" s="164"/>
      <c r="X120" s="149"/>
      <c r="Y120" s="164"/>
      <c r="Z120" s="149"/>
      <c r="AA120" s="164"/>
      <c r="AB120" s="149"/>
      <c r="AC120" s="164"/>
      <c r="AD120" s="149"/>
      <c r="AE120" s="164"/>
      <c r="AF120" s="149"/>
      <c r="AG120" s="164"/>
      <c r="AH120" s="149"/>
      <c r="AI120" s="164"/>
      <c r="AJ120" s="149"/>
      <c r="AK120" s="164"/>
      <c r="AL120" s="149"/>
      <c r="AM120" s="164"/>
      <c r="AN120" s="149"/>
      <c r="AO120" s="164"/>
      <c r="AP120" s="149"/>
      <c r="AQ120" s="164"/>
      <c r="AR120" s="149"/>
      <c r="AS120" s="164"/>
      <c r="AT120" s="149"/>
      <c r="AU120" s="164"/>
      <c r="AV120" s="149"/>
      <c r="AW120" s="164"/>
      <c r="AX120" s="149"/>
      <c r="AY120" s="164"/>
      <c r="AZ120" s="149"/>
      <c r="BA120" s="164"/>
      <c r="BB120" s="149"/>
      <c r="BC120" s="164"/>
      <c r="BD120" s="149"/>
      <c r="BE120" s="164"/>
      <c r="BF120" s="149"/>
      <c r="BG120" s="164"/>
      <c r="BH120" s="149"/>
      <c r="BI120" s="164"/>
      <c r="BJ120" s="149"/>
      <c r="BK120" s="164"/>
    </row>
    <row r="121" spans="2:64" s="98" customFormat="1" outlineLevel="1">
      <c r="B121" s="384"/>
      <c r="C121" s="114">
        <f>設定!L13</f>
        <v>0</v>
      </c>
      <c r="D121" s="149"/>
      <c r="E121" s="164"/>
      <c r="F121" s="149"/>
      <c r="G121" s="164"/>
      <c r="H121" s="149"/>
      <c r="I121" s="164"/>
      <c r="J121" s="149"/>
      <c r="K121" s="164"/>
      <c r="L121" s="149"/>
      <c r="M121" s="164"/>
      <c r="N121" s="149"/>
      <c r="O121" s="164"/>
      <c r="P121" s="149"/>
      <c r="Q121" s="164"/>
      <c r="R121" s="149"/>
      <c r="S121" s="164"/>
      <c r="T121" s="149"/>
      <c r="U121" s="164"/>
      <c r="V121" s="149"/>
      <c r="W121" s="164"/>
      <c r="X121" s="149"/>
      <c r="Y121" s="164"/>
      <c r="Z121" s="149"/>
      <c r="AA121" s="164"/>
      <c r="AB121" s="149"/>
      <c r="AC121" s="164"/>
      <c r="AD121" s="149"/>
      <c r="AE121" s="164"/>
      <c r="AF121" s="149"/>
      <c r="AG121" s="164"/>
      <c r="AH121" s="149"/>
      <c r="AI121" s="164"/>
      <c r="AJ121" s="149"/>
      <c r="AK121" s="164"/>
      <c r="AL121" s="149"/>
      <c r="AM121" s="164"/>
      <c r="AN121" s="149"/>
      <c r="AO121" s="164"/>
      <c r="AP121" s="149"/>
      <c r="AQ121" s="164"/>
      <c r="AR121" s="149"/>
      <c r="AS121" s="164"/>
      <c r="AT121" s="149"/>
      <c r="AU121" s="164"/>
      <c r="AV121" s="149"/>
      <c r="AW121" s="164"/>
      <c r="AX121" s="149"/>
      <c r="AY121" s="164"/>
      <c r="AZ121" s="149"/>
      <c r="BA121" s="164"/>
      <c r="BB121" s="149"/>
      <c r="BC121" s="164"/>
      <c r="BD121" s="149"/>
      <c r="BE121" s="164"/>
      <c r="BF121" s="149"/>
      <c r="BG121" s="164"/>
      <c r="BH121" s="149"/>
      <c r="BI121" s="164"/>
      <c r="BJ121" s="149"/>
      <c r="BK121" s="164"/>
    </row>
    <row r="122" spans="2:64" s="98" customFormat="1" outlineLevel="1">
      <c r="B122" s="384"/>
      <c r="C122" s="114">
        <f>設定!L13</f>
        <v>0</v>
      </c>
      <c r="D122" s="149"/>
      <c r="E122" s="164"/>
      <c r="F122" s="149"/>
      <c r="G122" s="164"/>
      <c r="H122" s="149"/>
      <c r="I122" s="164"/>
      <c r="J122" s="149"/>
      <c r="K122" s="164"/>
      <c r="L122" s="149"/>
      <c r="M122" s="164"/>
      <c r="N122" s="149"/>
      <c r="O122" s="164"/>
      <c r="P122" s="149"/>
      <c r="Q122" s="164"/>
      <c r="R122" s="149"/>
      <c r="S122" s="164"/>
      <c r="T122" s="149"/>
      <c r="U122" s="164"/>
      <c r="V122" s="149"/>
      <c r="W122" s="164"/>
      <c r="X122" s="149"/>
      <c r="Y122" s="164"/>
      <c r="Z122" s="149"/>
      <c r="AA122" s="164"/>
      <c r="AB122" s="149"/>
      <c r="AC122" s="164"/>
      <c r="AD122" s="149"/>
      <c r="AE122" s="164"/>
      <c r="AF122" s="149"/>
      <c r="AG122" s="164"/>
      <c r="AH122" s="149"/>
      <c r="AI122" s="164"/>
      <c r="AJ122" s="149"/>
      <c r="AK122" s="164"/>
      <c r="AL122" s="149"/>
      <c r="AM122" s="164"/>
      <c r="AN122" s="149"/>
      <c r="AO122" s="164"/>
      <c r="AP122" s="149"/>
      <c r="AQ122" s="164"/>
      <c r="AR122" s="149"/>
      <c r="AS122" s="164"/>
      <c r="AT122" s="149"/>
      <c r="AU122" s="164"/>
      <c r="AV122" s="149"/>
      <c r="AW122" s="164"/>
      <c r="AX122" s="149"/>
      <c r="AY122" s="164"/>
      <c r="AZ122" s="149"/>
      <c r="BA122" s="164"/>
      <c r="BB122" s="149"/>
      <c r="BC122" s="164"/>
      <c r="BD122" s="149"/>
      <c r="BE122" s="164"/>
      <c r="BF122" s="149"/>
      <c r="BG122" s="164"/>
      <c r="BH122" s="149"/>
      <c r="BI122" s="164"/>
      <c r="BJ122" s="149"/>
      <c r="BK122" s="164"/>
    </row>
    <row r="123" spans="2:64" s="98" customFormat="1">
      <c r="B123" s="384"/>
      <c r="C123" s="110">
        <f>設定!L14</f>
        <v>0</v>
      </c>
      <c r="D123" s="143"/>
      <c r="E123" s="160"/>
      <c r="F123" s="143"/>
      <c r="G123" s="160"/>
      <c r="H123" s="143"/>
      <c r="I123" s="160"/>
      <c r="J123" s="143"/>
      <c r="K123" s="160"/>
      <c r="L123" s="143"/>
      <c r="M123" s="160"/>
      <c r="N123" s="143"/>
      <c r="O123" s="160"/>
      <c r="P123" s="143"/>
      <c r="Q123" s="160"/>
      <c r="R123" s="143"/>
      <c r="S123" s="160"/>
      <c r="T123" s="143"/>
      <c r="U123" s="160"/>
      <c r="V123" s="143"/>
      <c r="W123" s="160"/>
      <c r="X123" s="143"/>
      <c r="Y123" s="160"/>
      <c r="Z123" s="143"/>
      <c r="AA123" s="160"/>
      <c r="AB123" s="143"/>
      <c r="AC123" s="160"/>
      <c r="AD123" s="143"/>
      <c r="AE123" s="160"/>
      <c r="AF123" s="143"/>
      <c r="AG123" s="160"/>
      <c r="AH123" s="143"/>
      <c r="AI123" s="160"/>
      <c r="AJ123" s="143"/>
      <c r="AK123" s="160"/>
      <c r="AL123" s="143"/>
      <c r="AM123" s="160"/>
      <c r="AN123" s="143"/>
      <c r="AO123" s="160"/>
      <c r="AP123" s="143"/>
      <c r="AQ123" s="160"/>
      <c r="AR123" s="143"/>
      <c r="AS123" s="160"/>
      <c r="AT123" s="143"/>
      <c r="AU123" s="160"/>
      <c r="AV123" s="143"/>
      <c r="AW123" s="160"/>
      <c r="AX123" s="143"/>
      <c r="AY123" s="160"/>
      <c r="AZ123" s="143"/>
      <c r="BA123" s="160"/>
      <c r="BB123" s="143"/>
      <c r="BC123" s="160"/>
      <c r="BD123" s="143"/>
      <c r="BE123" s="160"/>
      <c r="BF123" s="143"/>
      <c r="BG123" s="160"/>
      <c r="BH123" s="143"/>
      <c r="BI123" s="160"/>
      <c r="BJ123" s="143"/>
      <c r="BK123" s="160"/>
    </row>
    <row r="124" spans="2:64" s="98" customFormat="1" outlineLevel="1">
      <c r="B124" s="384"/>
      <c r="C124" s="110">
        <f>設定!L14</f>
        <v>0</v>
      </c>
      <c r="D124" s="143"/>
      <c r="E124" s="160"/>
      <c r="F124" s="143"/>
      <c r="G124" s="160"/>
      <c r="H124" s="143"/>
      <c r="I124" s="160"/>
      <c r="J124" s="143"/>
      <c r="K124" s="160"/>
      <c r="L124" s="143"/>
      <c r="M124" s="160"/>
      <c r="N124" s="143"/>
      <c r="O124" s="160"/>
      <c r="P124" s="143"/>
      <c r="Q124" s="160"/>
      <c r="R124" s="143"/>
      <c r="S124" s="160"/>
      <c r="T124" s="143"/>
      <c r="U124" s="160"/>
      <c r="V124" s="143"/>
      <c r="W124" s="160"/>
      <c r="X124" s="143"/>
      <c r="Y124" s="160"/>
      <c r="Z124" s="143"/>
      <c r="AA124" s="160"/>
      <c r="AB124" s="143"/>
      <c r="AC124" s="160"/>
      <c r="AD124" s="143"/>
      <c r="AE124" s="160"/>
      <c r="AF124" s="143"/>
      <c r="AG124" s="160"/>
      <c r="AH124" s="143"/>
      <c r="AI124" s="160"/>
      <c r="AJ124" s="143"/>
      <c r="AK124" s="160"/>
      <c r="AL124" s="143"/>
      <c r="AM124" s="160"/>
      <c r="AN124" s="143"/>
      <c r="AO124" s="160"/>
      <c r="AP124" s="143"/>
      <c r="AQ124" s="160"/>
      <c r="AR124" s="143"/>
      <c r="AS124" s="160"/>
      <c r="AT124" s="143"/>
      <c r="AU124" s="160"/>
      <c r="AV124" s="143"/>
      <c r="AW124" s="160"/>
      <c r="AX124" s="143"/>
      <c r="AY124" s="160"/>
      <c r="AZ124" s="143"/>
      <c r="BA124" s="160"/>
      <c r="BB124" s="143"/>
      <c r="BC124" s="160"/>
      <c r="BD124" s="143"/>
      <c r="BE124" s="160"/>
      <c r="BF124" s="143"/>
      <c r="BG124" s="160"/>
      <c r="BH124" s="143"/>
      <c r="BI124" s="160"/>
      <c r="BJ124" s="143"/>
      <c r="BK124" s="160"/>
    </row>
    <row r="125" spans="2:64" s="98" customFormat="1" outlineLevel="1">
      <c r="B125" s="384"/>
      <c r="C125" s="110">
        <f>設定!L14</f>
        <v>0</v>
      </c>
      <c r="D125" s="143"/>
      <c r="E125" s="160"/>
      <c r="F125" s="143"/>
      <c r="G125" s="160"/>
      <c r="H125" s="143"/>
      <c r="I125" s="160"/>
      <c r="J125" s="143"/>
      <c r="K125" s="160"/>
      <c r="L125" s="143"/>
      <c r="M125" s="160"/>
      <c r="N125" s="143"/>
      <c r="O125" s="160"/>
      <c r="P125" s="143"/>
      <c r="Q125" s="160"/>
      <c r="R125" s="143"/>
      <c r="S125" s="160"/>
      <c r="T125" s="143"/>
      <c r="U125" s="160"/>
      <c r="V125" s="143"/>
      <c r="W125" s="160"/>
      <c r="X125" s="143"/>
      <c r="Y125" s="160"/>
      <c r="Z125" s="143"/>
      <c r="AA125" s="160"/>
      <c r="AB125" s="143"/>
      <c r="AC125" s="160"/>
      <c r="AD125" s="143"/>
      <c r="AE125" s="160"/>
      <c r="AF125" s="143"/>
      <c r="AG125" s="160"/>
      <c r="AH125" s="143"/>
      <c r="AI125" s="160"/>
      <c r="AJ125" s="143"/>
      <c r="AK125" s="160"/>
      <c r="AL125" s="143"/>
      <c r="AM125" s="160"/>
      <c r="AN125" s="143"/>
      <c r="AO125" s="160"/>
      <c r="AP125" s="143"/>
      <c r="AQ125" s="160"/>
      <c r="AR125" s="143"/>
      <c r="AS125" s="160"/>
      <c r="AT125" s="143"/>
      <c r="AU125" s="160"/>
      <c r="AV125" s="143"/>
      <c r="AW125" s="160"/>
      <c r="AX125" s="143"/>
      <c r="AY125" s="160"/>
      <c r="AZ125" s="143"/>
      <c r="BA125" s="160"/>
      <c r="BB125" s="143"/>
      <c r="BC125" s="160"/>
      <c r="BD125" s="143"/>
      <c r="BE125" s="160"/>
      <c r="BF125" s="143"/>
      <c r="BG125" s="160"/>
      <c r="BH125" s="143"/>
      <c r="BI125" s="160"/>
      <c r="BJ125" s="143"/>
      <c r="BK125" s="160"/>
    </row>
    <row r="126" spans="2:64" s="98" customFormat="1" ht="19" thickBot="1">
      <c r="B126" s="384"/>
      <c r="C126" s="153" t="s">
        <v>87</v>
      </c>
      <c r="D126" s="321"/>
      <c r="E126" s="322"/>
      <c r="F126" s="321"/>
      <c r="G126" s="322"/>
      <c r="H126" s="321"/>
      <c r="I126" s="322"/>
      <c r="J126" s="321"/>
      <c r="K126" s="322"/>
      <c r="L126" s="321"/>
      <c r="M126" s="322"/>
      <c r="N126" s="321"/>
      <c r="O126" s="322"/>
      <c r="P126" s="321"/>
      <c r="Q126" s="322"/>
      <c r="R126" s="321"/>
      <c r="S126" s="322"/>
      <c r="T126" s="321"/>
      <c r="U126" s="322"/>
      <c r="V126" s="321"/>
      <c r="W126" s="322"/>
      <c r="X126" s="321"/>
      <c r="Y126" s="322"/>
      <c r="Z126" s="321"/>
      <c r="AA126" s="322"/>
      <c r="AB126" s="321"/>
      <c r="AC126" s="322"/>
      <c r="AD126" s="321"/>
      <c r="AE126" s="322"/>
      <c r="AF126" s="321"/>
      <c r="AG126" s="322"/>
      <c r="AH126" s="321"/>
      <c r="AI126" s="322"/>
      <c r="AJ126" s="321"/>
      <c r="AK126" s="322"/>
      <c r="AL126" s="321"/>
      <c r="AM126" s="322"/>
      <c r="AN126" s="321"/>
      <c r="AO126" s="322"/>
      <c r="AP126" s="321"/>
      <c r="AQ126" s="322"/>
      <c r="AR126" s="321"/>
      <c r="AS126" s="322"/>
      <c r="AT126" s="321"/>
      <c r="AU126" s="322"/>
      <c r="AV126" s="321"/>
      <c r="AW126" s="322"/>
      <c r="AX126" s="321"/>
      <c r="AY126" s="322"/>
      <c r="AZ126" s="321"/>
      <c r="BA126" s="322"/>
      <c r="BB126" s="321"/>
      <c r="BC126" s="322"/>
      <c r="BD126" s="321"/>
      <c r="BE126" s="322"/>
      <c r="BF126" s="321"/>
      <c r="BG126" s="322"/>
      <c r="BH126" s="321"/>
      <c r="BI126" s="322"/>
      <c r="BJ126" s="321"/>
      <c r="BK126" s="322"/>
    </row>
    <row r="127" spans="2:64" s="98" customFormat="1" ht="20" thickTop="1" thickBot="1">
      <c r="B127" s="385"/>
      <c r="C127" s="154" t="s">
        <v>88</v>
      </c>
      <c r="D127" s="316">
        <f>SUM(D96:D125)</f>
        <v>0</v>
      </c>
      <c r="E127" s="317"/>
      <c r="F127" s="316">
        <f t="shared" ref="F127" si="232">SUM(F96:F125)</f>
        <v>0</v>
      </c>
      <c r="G127" s="317"/>
      <c r="H127" s="316">
        <f t="shared" ref="H127" si="233">SUM(H96:H125)</f>
        <v>0</v>
      </c>
      <c r="I127" s="317"/>
      <c r="J127" s="316">
        <f t="shared" ref="J127" si="234">SUM(J96:J125)</f>
        <v>0</v>
      </c>
      <c r="K127" s="317"/>
      <c r="L127" s="316">
        <f t="shared" ref="L127" si="235">SUM(L96:L125)</f>
        <v>0</v>
      </c>
      <c r="M127" s="317"/>
      <c r="N127" s="316">
        <f t="shared" ref="N127" si="236">SUM(N96:N125)</f>
        <v>0</v>
      </c>
      <c r="O127" s="317"/>
      <c r="P127" s="316">
        <f t="shared" ref="P127" si="237">SUM(P96:P125)</f>
        <v>0</v>
      </c>
      <c r="Q127" s="317"/>
      <c r="R127" s="316">
        <f t="shared" ref="R127" si="238">SUM(R96:R125)</f>
        <v>0</v>
      </c>
      <c r="S127" s="317"/>
      <c r="T127" s="316">
        <f t="shared" ref="T127" si="239">SUM(T96:T125)</f>
        <v>0</v>
      </c>
      <c r="U127" s="317"/>
      <c r="V127" s="316">
        <f t="shared" ref="V127" si="240">SUM(V96:V125)</f>
        <v>0</v>
      </c>
      <c r="W127" s="317"/>
      <c r="X127" s="316">
        <f t="shared" ref="X127" si="241">SUM(X96:X125)</f>
        <v>0</v>
      </c>
      <c r="Y127" s="317"/>
      <c r="Z127" s="316">
        <f t="shared" ref="Z127" si="242">SUM(Z96:Z125)</f>
        <v>0</v>
      </c>
      <c r="AA127" s="317"/>
      <c r="AB127" s="316">
        <f t="shared" ref="AB127" si="243">SUM(AB96:AB125)</f>
        <v>0</v>
      </c>
      <c r="AC127" s="317"/>
      <c r="AD127" s="316">
        <f t="shared" ref="AD127" si="244">SUM(AD96:AD125)</f>
        <v>0</v>
      </c>
      <c r="AE127" s="317"/>
      <c r="AF127" s="316">
        <f t="shared" ref="AF127" si="245">SUM(AF96:AF125)</f>
        <v>0</v>
      </c>
      <c r="AG127" s="317"/>
      <c r="AH127" s="316">
        <f t="shared" ref="AH127" si="246">SUM(AH96:AH125)</f>
        <v>0</v>
      </c>
      <c r="AI127" s="317"/>
      <c r="AJ127" s="316">
        <f t="shared" ref="AJ127" si="247">SUM(AJ96:AJ125)</f>
        <v>0</v>
      </c>
      <c r="AK127" s="317"/>
      <c r="AL127" s="316">
        <f t="shared" ref="AL127" si="248">SUM(AL96:AL125)</f>
        <v>0</v>
      </c>
      <c r="AM127" s="317"/>
      <c r="AN127" s="316">
        <f t="shared" ref="AN127" si="249">SUM(AN96:AN125)</f>
        <v>0</v>
      </c>
      <c r="AO127" s="317"/>
      <c r="AP127" s="316">
        <f t="shared" ref="AP127" si="250">SUM(AP96:AP125)</f>
        <v>0</v>
      </c>
      <c r="AQ127" s="317"/>
      <c r="AR127" s="316">
        <f t="shared" ref="AR127" si="251">SUM(AR96:AR125)</f>
        <v>0</v>
      </c>
      <c r="AS127" s="317"/>
      <c r="AT127" s="316">
        <f t="shared" ref="AT127" si="252">SUM(AT96:AT125)</f>
        <v>0</v>
      </c>
      <c r="AU127" s="317"/>
      <c r="AV127" s="316">
        <f t="shared" ref="AV127" si="253">SUM(AV96:AV125)</f>
        <v>0</v>
      </c>
      <c r="AW127" s="317"/>
      <c r="AX127" s="316">
        <f t="shared" ref="AX127" si="254">SUM(AX96:AX125)</f>
        <v>0</v>
      </c>
      <c r="AY127" s="317"/>
      <c r="AZ127" s="316">
        <f t="shared" ref="AZ127" si="255">SUM(AZ96:AZ125)</f>
        <v>0</v>
      </c>
      <c r="BA127" s="317"/>
      <c r="BB127" s="316">
        <f t="shared" ref="BB127" si="256">SUM(BB96:BB125)</f>
        <v>0</v>
      </c>
      <c r="BC127" s="317"/>
      <c r="BD127" s="316">
        <f t="shared" ref="BD127" si="257">SUM(BD96:BD125)</f>
        <v>0</v>
      </c>
      <c r="BE127" s="317"/>
      <c r="BF127" s="316">
        <f t="shared" ref="BF127" si="258">SUM(BF96:BF125)</f>
        <v>0</v>
      </c>
      <c r="BG127" s="317"/>
      <c r="BH127" s="316">
        <f t="shared" ref="BH127" si="259">SUM(BH96:BH125)</f>
        <v>0</v>
      </c>
      <c r="BI127" s="317"/>
      <c r="BJ127" s="316">
        <f t="shared" ref="BJ127" si="260">SUM(BJ96:BJ125)</f>
        <v>0</v>
      </c>
      <c r="BK127" s="317"/>
    </row>
    <row r="128" spans="2:64" s="102" customFormat="1" ht="21" customHeight="1" thickTop="1" thickBot="1">
      <c r="B128" s="292" t="s">
        <v>93</v>
      </c>
      <c r="C128" s="293">
        <v>1</v>
      </c>
      <c r="D128" s="316">
        <f>SUM(D67,D79,D91,D95,D127)</f>
        <v>0</v>
      </c>
      <c r="E128" s="317"/>
      <c r="F128" s="316">
        <f>SUM(F67,F79,F91,F95,F127)</f>
        <v>0</v>
      </c>
      <c r="G128" s="317"/>
      <c r="H128" s="316">
        <f t="shared" ref="H128" si="261">SUM(H67,H79,H91,H95,H127)</f>
        <v>0</v>
      </c>
      <c r="I128" s="317"/>
      <c r="J128" s="316">
        <f t="shared" ref="J128" si="262">SUM(J67,J79,J91,J95,J127)</f>
        <v>0</v>
      </c>
      <c r="K128" s="317"/>
      <c r="L128" s="316">
        <f t="shared" ref="L128" si="263">SUM(L67,L79,L91,L95,L127)</f>
        <v>0</v>
      </c>
      <c r="M128" s="317"/>
      <c r="N128" s="316">
        <f t="shared" ref="N128" si="264">SUM(N67,N79,N91,N95,N127)</f>
        <v>0</v>
      </c>
      <c r="O128" s="317"/>
      <c r="P128" s="316">
        <f t="shared" ref="P128" si="265">SUM(P67,P79,P91,P95,P127)</f>
        <v>0</v>
      </c>
      <c r="Q128" s="317"/>
      <c r="R128" s="316">
        <f t="shared" ref="R128" si="266">SUM(R67,R79,R91,R95,R127)</f>
        <v>0</v>
      </c>
      <c r="S128" s="317"/>
      <c r="T128" s="316">
        <f t="shared" ref="T128" si="267">SUM(T67,T79,T91,T95,T127)</f>
        <v>0</v>
      </c>
      <c r="U128" s="317"/>
      <c r="V128" s="316">
        <f t="shared" ref="V128" si="268">SUM(V67,V79,V91,V95,V127)</f>
        <v>0</v>
      </c>
      <c r="W128" s="317"/>
      <c r="X128" s="316">
        <f t="shared" ref="X128" si="269">SUM(X67,X79,X91,X95,X127)</f>
        <v>0</v>
      </c>
      <c r="Y128" s="317"/>
      <c r="Z128" s="316">
        <f t="shared" ref="Z128" si="270">SUM(Z67,Z79,Z91,Z95,Z127)</f>
        <v>0</v>
      </c>
      <c r="AA128" s="317"/>
      <c r="AB128" s="316">
        <f t="shared" ref="AB128" si="271">SUM(AB67,AB79,AB91,AB95,AB127)</f>
        <v>0</v>
      </c>
      <c r="AC128" s="317"/>
      <c r="AD128" s="316">
        <f t="shared" ref="AD128" si="272">SUM(AD67,AD79,AD91,AD95,AD127)</f>
        <v>0</v>
      </c>
      <c r="AE128" s="317"/>
      <c r="AF128" s="316">
        <f t="shared" ref="AF128" si="273">SUM(AF67,AF79,AF91,AF95,AF127)</f>
        <v>0</v>
      </c>
      <c r="AG128" s="317"/>
      <c r="AH128" s="316">
        <f t="shared" ref="AH128" si="274">SUM(AH67,AH79,AH91,AH95,AH127)</f>
        <v>0</v>
      </c>
      <c r="AI128" s="317"/>
      <c r="AJ128" s="316">
        <f t="shared" ref="AJ128" si="275">SUM(AJ67,AJ79,AJ91,AJ95,AJ127)</f>
        <v>0</v>
      </c>
      <c r="AK128" s="317"/>
      <c r="AL128" s="316">
        <f t="shared" ref="AL128" si="276">SUM(AL67,AL79,AL91,AL95,AL127)</f>
        <v>0</v>
      </c>
      <c r="AM128" s="317"/>
      <c r="AN128" s="316">
        <f t="shared" ref="AN128" si="277">SUM(AN67,AN79,AN91,AN95,AN127)</f>
        <v>0</v>
      </c>
      <c r="AO128" s="317"/>
      <c r="AP128" s="316">
        <f t="shared" ref="AP128" si="278">SUM(AP67,AP79,AP91,AP95,AP127)</f>
        <v>0</v>
      </c>
      <c r="AQ128" s="317"/>
      <c r="AR128" s="316">
        <f t="shared" ref="AR128" si="279">SUM(AR67,AR79,AR91,AR95,AR127)</f>
        <v>0</v>
      </c>
      <c r="AS128" s="317"/>
      <c r="AT128" s="316">
        <f t="shared" ref="AT128" si="280">SUM(AT67,AT79,AT91,AT95,AT127)</f>
        <v>0</v>
      </c>
      <c r="AU128" s="317"/>
      <c r="AV128" s="316">
        <f t="shared" ref="AV128" si="281">SUM(AV67,AV79,AV91,AV95,AV127)</f>
        <v>0</v>
      </c>
      <c r="AW128" s="317"/>
      <c r="AX128" s="316">
        <f t="shared" ref="AX128" si="282">SUM(AX67,AX79,AX91,AX95,AX127)</f>
        <v>0</v>
      </c>
      <c r="AY128" s="317"/>
      <c r="AZ128" s="316">
        <f t="shared" ref="AZ128" si="283">SUM(AZ67,AZ79,AZ91,AZ95,AZ127)</f>
        <v>0</v>
      </c>
      <c r="BA128" s="317"/>
      <c r="BB128" s="316">
        <f t="shared" ref="BB128" si="284">SUM(BB67,BB79,BB91,BB95,BB127)</f>
        <v>0</v>
      </c>
      <c r="BC128" s="317"/>
      <c r="BD128" s="316">
        <f t="shared" ref="BD128" si="285">SUM(BD67,BD79,BD91,BD95,BD127)</f>
        <v>0</v>
      </c>
      <c r="BE128" s="317"/>
      <c r="BF128" s="316">
        <f t="shared" ref="BF128" si="286">SUM(BF67,BF79,BF91,BF95,BF127)</f>
        <v>0</v>
      </c>
      <c r="BG128" s="317"/>
      <c r="BH128" s="316">
        <f t="shared" ref="BH128" si="287">SUM(BH67,BH79,BH91,BH95,BH127)</f>
        <v>0</v>
      </c>
      <c r="BI128" s="317"/>
      <c r="BJ128" s="316">
        <f t="shared" ref="BJ128" si="288">SUM(BJ67,BJ79,BJ91,BJ95,BJ127)</f>
        <v>0</v>
      </c>
      <c r="BK128" s="317"/>
      <c r="BL128" s="101"/>
    </row>
    <row r="129" spans="2:63" ht="20" thickTop="1" thickBot="1">
      <c r="B129" s="292" t="s">
        <v>94</v>
      </c>
      <c r="C129" s="293">
        <v>1</v>
      </c>
      <c r="D129" s="316">
        <f>D55-SUM(D67,D79,D91,D95,D127)</f>
        <v>0</v>
      </c>
      <c r="E129" s="317"/>
      <c r="F129" s="316">
        <f t="shared" ref="F129" si="289">F55-SUM(F67,F79,F91,F95,F127)</f>
        <v>0</v>
      </c>
      <c r="G129" s="317"/>
      <c r="H129" s="316">
        <f t="shared" ref="H129" si="290">H55-SUM(H67,H79,H91,H95,H127)</f>
        <v>0</v>
      </c>
      <c r="I129" s="317"/>
      <c r="J129" s="316">
        <f t="shared" ref="J129" si="291">J55-SUM(J67,J79,J91,J95,J127)</f>
        <v>0</v>
      </c>
      <c r="K129" s="317"/>
      <c r="L129" s="316">
        <f t="shared" ref="L129" si="292">L55-SUM(L67,L79,L91,L95,L127)</f>
        <v>0</v>
      </c>
      <c r="M129" s="317"/>
      <c r="N129" s="316">
        <f t="shared" ref="N129" si="293">N55-SUM(N67,N79,N91,N95,N127)</f>
        <v>0</v>
      </c>
      <c r="O129" s="317"/>
      <c r="P129" s="316">
        <f t="shared" ref="P129" si="294">P55-SUM(P67,P79,P91,P95,P127)</f>
        <v>0</v>
      </c>
      <c r="Q129" s="317"/>
      <c r="R129" s="316">
        <f t="shared" ref="R129" si="295">R55-SUM(R67,R79,R91,R95,R127)</f>
        <v>0</v>
      </c>
      <c r="S129" s="317"/>
      <c r="T129" s="316">
        <f t="shared" ref="T129" si="296">T55-SUM(T67,T79,T91,T95,T127)</f>
        <v>0</v>
      </c>
      <c r="U129" s="317"/>
      <c r="V129" s="316">
        <f t="shared" ref="V129" si="297">V55-SUM(V67,V79,V91,V95,V127)</f>
        <v>0</v>
      </c>
      <c r="W129" s="317"/>
      <c r="X129" s="316">
        <f t="shared" ref="X129" si="298">X55-SUM(X67,X79,X91,X95,X127)</f>
        <v>0</v>
      </c>
      <c r="Y129" s="317"/>
      <c r="Z129" s="316">
        <f t="shared" ref="Z129" si="299">Z55-SUM(Z67,Z79,Z91,Z95,Z127)</f>
        <v>0</v>
      </c>
      <c r="AA129" s="317"/>
      <c r="AB129" s="316">
        <f t="shared" ref="AB129" si="300">AB55-SUM(AB67,AB79,AB91,AB95,AB127)</f>
        <v>0</v>
      </c>
      <c r="AC129" s="317"/>
      <c r="AD129" s="316">
        <f t="shared" ref="AD129" si="301">AD55-SUM(AD67,AD79,AD91,AD95,AD127)</f>
        <v>0</v>
      </c>
      <c r="AE129" s="317"/>
      <c r="AF129" s="316">
        <f t="shared" ref="AF129" si="302">AF55-SUM(AF67,AF79,AF91,AF95,AF127)</f>
        <v>0</v>
      </c>
      <c r="AG129" s="317"/>
      <c r="AH129" s="316">
        <f t="shared" ref="AH129" si="303">AH55-SUM(AH67,AH79,AH91,AH95,AH127)</f>
        <v>0</v>
      </c>
      <c r="AI129" s="317"/>
      <c r="AJ129" s="316">
        <f t="shared" ref="AJ129" si="304">AJ55-SUM(AJ67,AJ79,AJ91,AJ95,AJ127)</f>
        <v>0</v>
      </c>
      <c r="AK129" s="317"/>
      <c r="AL129" s="316">
        <f t="shared" ref="AL129" si="305">AL55-SUM(AL67,AL79,AL91,AL95,AL127)</f>
        <v>0</v>
      </c>
      <c r="AM129" s="317"/>
      <c r="AN129" s="316">
        <f t="shared" ref="AN129" si="306">AN55-SUM(AN67,AN79,AN91,AN95,AN127)</f>
        <v>0</v>
      </c>
      <c r="AO129" s="317"/>
      <c r="AP129" s="316">
        <f t="shared" ref="AP129" si="307">AP55-SUM(AP67,AP79,AP91,AP95,AP127)</f>
        <v>0</v>
      </c>
      <c r="AQ129" s="317"/>
      <c r="AR129" s="316">
        <f t="shared" ref="AR129" si="308">AR55-SUM(AR67,AR79,AR91,AR95,AR127)</f>
        <v>0</v>
      </c>
      <c r="AS129" s="317"/>
      <c r="AT129" s="316">
        <f t="shared" ref="AT129" si="309">AT55-SUM(AT67,AT79,AT91,AT95,AT127)</f>
        <v>0</v>
      </c>
      <c r="AU129" s="317"/>
      <c r="AV129" s="316">
        <f t="shared" ref="AV129" si="310">AV55-SUM(AV67,AV79,AV91,AV95,AV127)</f>
        <v>0</v>
      </c>
      <c r="AW129" s="317"/>
      <c r="AX129" s="316">
        <f t="shared" ref="AX129" si="311">AX55-SUM(AX67,AX79,AX91,AX95,AX127)</f>
        <v>0</v>
      </c>
      <c r="AY129" s="317"/>
      <c r="AZ129" s="316">
        <f t="shared" ref="AZ129" si="312">AZ55-SUM(AZ67,AZ79,AZ91,AZ95,AZ127)</f>
        <v>0</v>
      </c>
      <c r="BA129" s="317"/>
      <c r="BB129" s="316">
        <f t="shared" ref="BB129" si="313">BB55-SUM(BB67,BB79,BB91,BB95,BB127)</f>
        <v>0</v>
      </c>
      <c r="BC129" s="317"/>
      <c r="BD129" s="316">
        <f t="shared" ref="BD129" si="314">BD55-SUM(BD67,BD79,BD91,BD95,BD127)</f>
        <v>0</v>
      </c>
      <c r="BE129" s="317"/>
      <c r="BF129" s="316">
        <f t="shared" ref="BF129" si="315">BF55-SUM(BF67,BF79,BF91,BF95,BF127)</f>
        <v>0</v>
      </c>
      <c r="BG129" s="317"/>
      <c r="BH129" s="316">
        <f t="shared" ref="BH129" si="316">BH55-SUM(BH67,BH79,BH91,BH95,BH127)</f>
        <v>0</v>
      </c>
      <c r="BI129" s="317"/>
      <c r="BJ129" s="316">
        <f t="shared" ref="BJ129" si="317">BJ55-SUM(BJ67,BJ79,BJ91,BJ95,BJ127)</f>
        <v>0</v>
      </c>
      <c r="BK129" s="317"/>
    </row>
    <row r="130" spans="2:63" ht="19" thickTop="1">
      <c r="C130" s="92"/>
      <c r="D130" s="94"/>
      <c r="E130" s="161"/>
      <c r="F130" s="94"/>
      <c r="G130" s="94"/>
      <c r="H130" s="94"/>
      <c r="I130" s="94"/>
      <c r="L130" s="94"/>
      <c r="M130" s="94"/>
      <c r="N130" s="94"/>
      <c r="O130" s="94"/>
      <c r="P130" s="94"/>
      <c r="Q130" s="94"/>
      <c r="R130" s="94"/>
      <c r="S130" s="94"/>
      <c r="T130" s="94"/>
      <c r="U130" s="94"/>
      <c r="V130" s="94"/>
      <c r="W130" s="94"/>
      <c r="X130" s="94"/>
      <c r="Y130" s="94"/>
      <c r="Z130" s="94"/>
      <c r="AA130" s="94"/>
      <c r="AB130" s="94"/>
      <c r="AC130" s="94"/>
      <c r="AD130" s="94"/>
      <c r="AE130" s="94"/>
      <c r="AF130" s="94"/>
      <c r="AG130" s="94"/>
      <c r="AH130" s="94"/>
      <c r="AI130" s="94"/>
      <c r="AJ130" s="94"/>
      <c r="AK130" s="94"/>
      <c r="AL130" s="94"/>
      <c r="AM130" s="94"/>
      <c r="AN130" s="94"/>
      <c r="AO130" s="94"/>
      <c r="AP130" s="94"/>
      <c r="AQ130" s="94"/>
    </row>
    <row r="131" spans="2:63">
      <c r="C131" s="111"/>
      <c r="D131" s="94"/>
      <c r="E131" s="161"/>
      <c r="F131" s="94"/>
      <c r="G131" s="94"/>
      <c r="H131" s="94"/>
      <c r="I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row>
    <row r="132" spans="2:63">
      <c r="C132" s="111"/>
      <c r="D132" s="94"/>
      <c r="E132" s="161"/>
      <c r="F132" s="94"/>
      <c r="G132" s="94"/>
      <c r="H132" s="94"/>
      <c r="I132" s="94"/>
      <c r="L132" s="94"/>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row>
    <row r="133" spans="2:63">
      <c r="C133" s="111"/>
      <c r="D133" s="94"/>
      <c r="E133" s="161"/>
      <c r="F133" s="94"/>
      <c r="G133" s="94"/>
      <c r="H133" s="94"/>
      <c r="I133" s="94"/>
      <c r="L133" s="94"/>
      <c r="M133" s="94"/>
      <c r="N133" s="94"/>
      <c r="O133" s="94"/>
      <c r="P133" s="94"/>
      <c r="Q133" s="94"/>
      <c r="R133" s="94"/>
      <c r="S133" s="94"/>
      <c r="T133" s="94"/>
      <c r="U133" s="94"/>
      <c r="V133" s="94"/>
      <c r="W133" s="94"/>
      <c r="X133" s="94"/>
      <c r="Y133" s="94"/>
      <c r="Z133" s="94"/>
      <c r="AA133" s="94"/>
      <c r="AB133" s="94"/>
      <c r="AC133" s="94"/>
      <c r="AD133" s="94"/>
      <c r="AE133" s="94"/>
      <c r="AF133" s="94"/>
      <c r="AG133" s="94"/>
      <c r="AH133" s="94"/>
      <c r="AI133" s="94"/>
      <c r="AJ133" s="94"/>
      <c r="AK133" s="94"/>
      <c r="AL133" s="94"/>
      <c r="AM133" s="94"/>
      <c r="AN133" s="94"/>
      <c r="AO133" s="94"/>
      <c r="AP133" s="94"/>
      <c r="AQ133" s="94"/>
    </row>
    <row r="134" spans="2:63">
      <c r="C134" s="111"/>
      <c r="D134" s="94"/>
      <c r="E134" s="161"/>
      <c r="F134" s="94"/>
      <c r="G134" s="94"/>
      <c r="H134" s="94"/>
      <c r="I134" s="94"/>
      <c r="L134" s="94"/>
      <c r="M134" s="94"/>
      <c r="N134" s="94"/>
      <c r="O134" s="94"/>
      <c r="P134" s="94"/>
      <c r="Q134" s="94"/>
      <c r="R134" s="94"/>
      <c r="S134" s="94"/>
      <c r="T134" s="94"/>
      <c r="U134" s="94"/>
      <c r="V134" s="94"/>
      <c r="W134" s="94"/>
      <c r="X134" s="94"/>
      <c r="Y134" s="94"/>
      <c r="Z134" s="94"/>
      <c r="AA134" s="94"/>
      <c r="AB134" s="94"/>
      <c r="AC134" s="94"/>
      <c r="AD134" s="94"/>
      <c r="AE134" s="94"/>
      <c r="AF134" s="94"/>
      <c r="AG134" s="94"/>
      <c r="AH134" s="94"/>
      <c r="AI134" s="94"/>
      <c r="AJ134" s="94"/>
      <c r="AK134" s="94"/>
      <c r="AL134" s="94"/>
      <c r="AM134" s="94"/>
      <c r="AN134" s="94"/>
      <c r="AO134" s="94"/>
      <c r="AP134" s="94"/>
      <c r="AQ134" s="94"/>
    </row>
    <row r="135" spans="2:63">
      <c r="C135" s="111"/>
      <c r="D135" s="94"/>
      <c r="E135" s="161"/>
      <c r="F135" s="94"/>
      <c r="G135" s="94"/>
      <c r="H135" s="94"/>
      <c r="I135" s="94"/>
      <c r="L135" s="94"/>
      <c r="M135" s="94"/>
      <c r="N135" s="94"/>
      <c r="O135" s="94"/>
      <c r="P135" s="94"/>
      <c r="Q135" s="94"/>
      <c r="R135" s="94"/>
      <c r="S135" s="94"/>
      <c r="T135" s="94"/>
      <c r="U135" s="94"/>
      <c r="V135" s="94"/>
      <c r="W135" s="94"/>
      <c r="X135" s="94"/>
      <c r="Y135" s="94"/>
      <c r="Z135" s="94"/>
      <c r="AA135" s="94"/>
      <c r="AB135" s="94"/>
      <c r="AC135" s="94"/>
      <c r="AD135" s="94"/>
      <c r="AE135" s="94"/>
      <c r="AF135" s="94"/>
      <c r="AG135" s="94"/>
      <c r="AH135" s="94"/>
      <c r="AI135" s="94"/>
      <c r="AJ135" s="94"/>
      <c r="AK135" s="94"/>
      <c r="AL135" s="94"/>
      <c r="AM135" s="94"/>
      <c r="AN135" s="94"/>
      <c r="AO135" s="94"/>
      <c r="AP135" s="94"/>
      <c r="AQ135" s="94"/>
    </row>
    <row r="136" spans="2:63">
      <c r="C136" s="111"/>
      <c r="D136" s="94"/>
      <c r="E136" s="161"/>
      <c r="F136" s="94"/>
      <c r="G136" s="94"/>
      <c r="H136" s="94"/>
      <c r="I136" s="94"/>
      <c r="L136" s="94"/>
      <c r="M136" s="94"/>
      <c r="N136" s="94"/>
      <c r="O136" s="94"/>
      <c r="P136" s="94"/>
      <c r="Q136" s="94"/>
      <c r="R136" s="94"/>
      <c r="S136" s="94"/>
      <c r="T136" s="94"/>
      <c r="U136" s="94"/>
      <c r="V136" s="94"/>
      <c r="W136" s="94"/>
      <c r="X136" s="94"/>
      <c r="Y136" s="94"/>
      <c r="Z136" s="94"/>
      <c r="AA136" s="94"/>
      <c r="AB136" s="94"/>
      <c r="AC136" s="94"/>
      <c r="AD136" s="94"/>
      <c r="AE136" s="94"/>
      <c r="AF136" s="94"/>
      <c r="AG136" s="94"/>
      <c r="AH136" s="94"/>
      <c r="AI136" s="94"/>
      <c r="AJ136" s="94"/>
      <c r="AK136" s="94"/>
      <c r="AL136" s="94"/>
      <c r="AM136" s="94"/>
      <c r="AN136" s="94"/>
      <c r="AO136" s="94"/>
      <c r="AP136" s="94"/>
      <c r="AQ136" s="94"/>
    </row>
    <row r="137" spans="2:63">
      <c r="C137" s="111"/>
      <c r="D137" s="94"/>
      <c r="E137" s="161"/>
      <c r="F137" s="94"/>
      <c r="G137" s="94"/>
      <c r="H137" s="94"/>
      <c r="I137" s="94"/>
      <c r="L137" s="94"/>
      <c r="M137" s="94"/>
      <c r="N137" s="94"/>
      <c r="O137" s="94"/>
      <c r="P137" s="94"/>
      <c r="Q137" s="94"/>
      <c r="R137" s="94"/>
      <c r="S137" s="94"/>
      <c r="T137" s="94"/>
      <c r="U137" s="94"/>
      <c r="V137" s="94"/>
      <c r="W137" s="94"/>
      <c r="X137" s="94"/>
      <c r="Y137" s="94"/>
      <c r="Z137" s="94"/>
      <c r="AA137" s="94"/>
      <c r="AB137" s="94"/>
      <c r="AC137" s="94"/>
      <c r="AD137" s="94"/>
      <c r="AE137" s="94"/>
      <c r="AF137" s="94"/>
      <c r="AG137" s="94"/>
      <c r="AH137" s="94"/>
      <c r="AI137" s="94"/>
      <c r="AJ137" s="94"/>
      <c r="AK137" s="94"/>
      <c r="AL137" s="94"/>
      <c r="AM137" s="94"/>
      <c r="AN137" s="94"/>
      <c r="AO137" s="94"/>
      <c r="AP137" s="94"/>
      <c r="AQ137" s="94"/>
    </row>
    <row r="138" spans="2:63">
      <c r="C138" s="111"/>
      <c r="D138" s="94"/>
      <c r="E138" s="161"/>
      <c r="F138" s="94"/>
      <c r="G138" s="94"/>
      <c r="H138" s="94"/>
      <c r="I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94"/>
      <c r="AL138" s="94"/>
      <c r="AM138" s="94"/>
      <c r="AN138" s="94"/>
      <c r="AO138" s="94"/>
      <c r="AP138" s="94"/>
      <c r="AQ138" s="94"/>
    </row>
    <row r="139" spans="2:63">
      <c r="C139" s="111"/>
      <c r="D139" s="94"/>
      <c r="E139" s="161"/>
      <c r="F139" s="94"/>
      <c r="G139" s="94"/>
      <c r="H139" s="94"/>
      <c r="I139" s="94"/>
      <c r="L139" s="94"/>
      <c r="M139" s="94"/>
      <c r="N139" s="94"/>
      <c r="O139" s="94"/>
      <c r="P139" s="94"/>
      <c r="Q139" s="94"/>
      <c r="R139" s="94"/>
      <c r="S139" s="94"/>
      <c r="T139" s="94"/>
      <c r="U139" s="94"/>
      <c r="V139" s="94"/>
      <c r="W139" s="94"/>
      <c r="X139" s="94"/>
      <c r="Y139" s="94"/>
      <c r="Z139" s="94"/>
      <c r="AA139" s="94"/>
      <c r="AB139" s="94"/>
      <c r="AC139" s="94"/>
      <c r="AD139" s="94"/>
      <c r="AE139" s="94"/>
      <c r="AF139" s="94"/>
      <c r="AG139" s="94"/>
      <c r="AH139" s="94"/>
      <c r="AI139" s="94"/>
      <c r="AJ139" s="94"/>
      <c r="AK139" s="94"/>
      <c r="AL139" s="94"/>
      <c r="AM139" s="94"/>
      <c r="AN139" s="94"/>
      <c r="AO139" s="94"/>
      <c r="AP139" s="94"/>
      <c r="AQ139" s="94"/>
    </row>
    <row r="140" spans="2:63">
      <c r="C140" s="111"/>
      <c r="D140" s="94"/>
      <c r="E140" s="161"/>
      <c r="F140" s="94"/>
      <c r="G140" s="94"/>
      <c r="H140" s="94"/>
      <c r="I140" s="94"/>
      <c r="L140" s="94"/>
      <c r="M140" s="94"/>
      <c r="N140" s="94"/>
      <c r="O140" s="94"/>
      <c r="P140" s="94"/>
      <c r="Q140" s="94"/>
      <c r="R140" s="94"/>
      <c r="S140" s="94"/>
      <c r="T140" s="94"/>
      <c r="U140" s="94"/>
      <c r="V140" s="94"/>
      <c r="W140" s="94"/>
      <c r="X140" s="94"/>
      <c r="Y140" s="94"/>
      <c r="Z140" s="94"/>
      <c r="AA140" s="94"/>
      <c r="AB140" s="94"/>
      <c r="AC140" s="94"/>
      <c r="AD140" s="94"/>
      <c r="AE140" s="94"/>
      <c r="AF140" s="94"/>
      <c r="AG140" s="94"/>
      <c r="AH140" s="94"/>
      <c r="AI140" s="94"/>
      <c r="AJ140" s="94"/>
      <c r="AK140" s="94"/>
      <c r="AL140" s="94"/>
      <c r="AM140" s="94"/>
      <c r="AN140" s="94"/>
      <c r="AO140" s="94"/>
      <c r="AP140" s="94"/>
      <c r="AQ140" s="94"/>
    </row>
    <row r="141" spans="2:63">
      <c r="C141" s="116"/>
      <c r="D141" s="94"/>
      <c r="E141" s="161"/>
      <c r="F141" s="94"/>
      <c r="G141" s="94"/>
      <c r="H141" s="94"/>
      <c r="I141" s="94"/>
      <c r="L141" s="94"/>
      <c r="M141" s="94"/>
      <c r="N141" s="94"/>
      <c r="O141" s="94"/>
      <c r="P141" s="94"/>
      <c r="Q141" s="94"/>
      <c r="R141" s="94"/>
      <c r="S141" s="94"/>
      <c r="T141" s="94"/>
      <c r="U141" s="94"/>
      <c r="V141" s="94"/>
      <c r="W141" s="94"/>
      <c r="X141" s="94"/>
      <c r="Y141" s="94"/>
      <c r="Z141" s="94"/>
      <c r="AA141" s="94"/>
      <c r="AB141" s="94"/>
      <c r="AC141" s="94"/>
      <c r="AD141" s="94"/>
      <c r="AE141" s="94"/>
      <c r="AF141" s="94"/>
      <c r="AG141" s="94"/>
      <c r="AH141" s="94"/>
      <c r="AI141" s="94"/>
      <c r="AJ141" s="94"/>
      <c r="AK141" s="94"/>
      <c r="AL141" s="94"/>
      <c r="AM141" s="94"/>
      <c r="AN141" s="94"/>
      <c r="AO141" s="94"/>
      <c r="AP141" s="94"/>
      <c r="AQ141" s="94"/>
    </row>
    <row r="142" spans="2:63">
      <c r="C142" s="111"/>
      <c r="D142" s="94"/>
      <c r="E142" s="161"/>
      <c r="F142" s="94"/>
      <c r="G142" s="94"/>
      <c r="H142" s="94"/>
      <c r="I142" s="94"/>
      <c r="L142" s="94"/>
      <c r="M142" s="94"/>
      <c r="N142" s="94"/>
      <c r="O142" s="94"/>
      <c r="P142" s="94"/>
      <c r="Q142" s="94"/>
      <c r="R142" s="94"/>
      <c r="S142" s="94"/>
      <c r="T142" s="94"/>
      <c r="U142" s="94"/>
      <c r="V142" s="94"/>
      <c r="W142" s="94"/>
      <c r="X142" s="94"/>
      <c r="Y142" s="94"/>
      <c r="Z142" s="94"/>
      <c r="AA142" s="94"/>
      <c r="AB142" s="94"/>
      <c r="AC142" s="94"/>
      <c r="AD142" s="94"/>
      <c r="AE142" s="94"/>
      <c r="AF142" s="94"/>
      <c r="AG142" s="94"/>
      <c r="AH142" s="94"/>
      <c r="AI142" s="94"/>
      <c r="AJ142" s="94"/>
      <c r="AK142" s="94"/>
      <c r="AL142" s="94"/>
      <c r="AM142" s="94"/>
      <c r="AN142" s="94"/>
      <c r="AO142" s="94"/>
      <c r="AP142" s="94"/>
      <c r="AQ142" s="94"/>
    </row>
    <row r="143" spans="2:63">
      <c r="D143" s="91"/>
      <c r="E143" s="162"/>
      <c r="F143" s="92"/>
      <c r="G143" s="92"/>
      <c r="H143" s="93"/>
      <c r="I143" s="93"/>
      <c r="J143" s="92"/>
      <c r="K143" s="92"/>
      <c r="L143" s="92"/>
      <c r="M143" s="92"/>
      <c r="N143" s="92"/>
      <c r="O143" s="92"/>
      <c r="R143" s="92"/>
      <c r="S143" s="92"/>
      <c r="V143" s="92"/>
      <c r="W143" s="92"/>
      <c r="AD143" s="94"/>
      <c r="AE143" s="94"/>
      <c r="AF143" s="94"/>
      <c r="AG143" s="94"/>
      <c r="AH143" s="94"/>
      <c r="AI143" s="94"/>
      <c r="AJ143" s="94"/>
      <c r="AK143" s="94"/>
      <c r="AL143" s="94"/>
      <c r="AM143" s="94"/>
      <c r="AN143" s="94"/>
      <c r="AO143" s="94"/>
      <c r="AP143" s="94"/>
      <c r="AQ143" s="94"/>
    </row>
  </sheetData>
  <sheetProtection formatCells="0" formatColumns="0" formatRows="0" insertColumns="0" insertRows="0" insertHyperlinks="0" deleteColumns="0" deleteRows="0" selectLockedCells="1" sort="0" autoFilter="0" pivotTables="0"/>
  <autoFilter ref="B18:BK129" xr:uid="{4799B1A2-FF53-4937-9E5F-FED7754CC646}">
    <filterColumn colId="2" showButton="0"/>
    <filterColumn colId="4" showButton="0"/>
    <filterColumn colId="6" showButton="0"/>
    <filterColumn colId="8" showButton="0"/>
    <filterColumn colId="10" showButton="0"/>
    <filterColumn colId="12" showButton="0"/>
    <filterColumn colId="14" showButton="0"/>
    <filterColumn colId="16" showButton="0"/>
    <filterColumn colId="18" showButton="0"/>
    <filterColumn colId="20" showButton="0"/>
    <filterColumn colId="22" showButton="0"/>
    <filterColumn colId="24" showButton="0"/>
    <filterColumn colId="26" showButton="0"/>
    <filterColumn colId="28" showButton="0"/>
    <filterColumn colId="30" showButton="0"/>
    <filterColumn colId="32" showButton="0"/>
    <filterColumn colId="34" showButton="0"/>
    <filterColumn colId="36" showButton="0"/>
    <filterColumn colId="38" showButton="0"/>
    <filterColumn colId="40" showButton="0"/>
    <filterColumn colId="42" showButton="0"/>
    <filterColumn colId="44" showButton="0"/>
    <filterColumn colId="46" showButton="0"/>
    <filterColumn colId="48" showButton="0"/>
    <filterColumn colId="50" showButton="0"/>
    <filterColumn colId="52" showButton="0"/>
    <filterColumn colId="54" showButton="0"/>
    <filterColumn colId="56" showButton="0"/>
    <filterColumn colId="58" showButton="0"/>
    <filterColumn colId="60" showButton="0"/>
  </autoFilter>
  <mergeCells count="1103">
    <mergeCell ref="AV129:AW129"/>
    <mergeCell ref="AX129:AY129"/>
    <mergeCell ref="AZ129:BA129"/>
    <mergeCell ref="BB129:BC129"/>
    <mergeCell ref="BD129:BE129"/>
    <mergeCell ref="BF129:BG129"/>
    <mergeCell ref="AJ129:AK129"/>
    <mergeCell ref="AL129:AM129"/>
    <mergeCell ref="AN129:AO129"/>
    <mergeCell ref="AP129:AQ129"/>
    <mergeCell ref="AR129:AS129"/>
    <mergeCell ref="AT129:AU129"/>
    <mergeCell ref="X129:Y129"/>
    <mergeCell ref="Z129:AA129"/>
    <mergeCell ref="AB129:AC129"/>
    <mergeCell ref="AD129:AE129"/>
    <mergeCell ref="AF129:AG129"/>
    <mergeCell ref="AH129:AI129"/>
    <mergeCell ref="L129:M129"/>
    <mergeCell ref="N129:O129"/>
    <mergeCell ref="P129:Q129"/>
    <mergeCell ref="R129:S129"/>
    <mergeCell ref="T129:U129"/>
    <mergeCell ref="V129:W129"/>
    <mergeCell ref="BD128:BE128"/>
    <mergeCell ref="BF128:BG128"/>
    <mergeCell ref="BH128:BI128"/>
    <mergeCell ref="BJ128:BK128"/>
    <mergeCell ref="D129:E129"/>
    <mergeCell ref="F129:G129"/>
    <mergeCell ref="H129:I129"/>
    <mergeCell ref="J129:K129"/>
    <mergeCell ref="AR128:AS128"/>
    <mergeCell ref="AT128:AU128"/>
    <mergeCell ref="AV128:AW128"/>
    <mergeCell ref="AX128:AY128"/>
    <mergeCell ref="AZ128:BA128"/>
    <mergeCell ref="BB128:BC128"/>
    <mergeCell ref="AF128:AG128"/>
    <mergeCell ref="AH128:AI128"/>
    <mergeCell ref="AJ128:AK128"/>
    <mergeCell ref="AL128:AM128"/>
    <mergeCell ref="AN128:AO128"/>
    <mergeCell ref="AP128:AQ128"/>
    <mergeCell ref="T128:U128"/>
    <mergeCell ref="V128:W128"/>
    <mergeCell ref="X128:Y128"/>
    <mergeCell ref="Z128:AA128"/>
    <mergeCell ref="BH129:BI129"/>
    <mergeCell ref="BJ129:BK129"/>
    <mergeCell ref="AB128:AC128"/>
    <mergeCell ref="AD128:AE128"/>
    <mergeCell ref="D128:E128"/>
    <mergeCell ref="F128:G128"/>
    <mergeCell ref="H128:I128"/>
    <mergeCell ref="J128:K128"/>
    <mergeCell ref="L128:M128"/>
    <mergeCell ref="N128:O128"/>
    <mergeCell ref="P128:Q128"/>
    <mergeCell ref="R128:S128"/>
    <mergeCell ref="AZ127:BA127"/>
    <mergeCell ref="BB127:BC127"/>
    <mergeCell ref="BD127:BE127"/>
    <mergeCell ref="BF127:BG127"/>
    <mergeCell ref="BH127:BI127"/>
    <mergeCell ref="BJ127:BK127"/>
    <mergeCell ref="AN127:AO127"/>
    <mergeCell ref="AP127:AQ127"/>
    <mergeCell ref="AR127:AS127"/>
    <mergeCell ref="AT127:AU127"/>
    <mergeCell ref="AV127:AW127"/>
    <mergeCell ref="AX127:AY127"/>
    <mergeCell ref="AB127:AC127"/>
    <mergeCell ref="AD127:AE127"/>
    <mergeCell ref="AF127:AG127"/>
    <mergeCell ref="AH127:AI127"/>
    <mergeCell ref="AJ127:AK127"/>
    <mergeCell ref="AL127:AM127"/>
    <mergeCell ref="P127:Q127"/>
    <mergeCell ref="R127:S127"/>
    <mergeCell ref="V127:W127"/>
    <mergeCell ref="Z127:AA127"/>
    <mergeCell ref="D127:E127"/>
    <mergeCell ref="F127:G127"/>
    <mergeCell ref="H127:I127"/>
    <mergeCell ref="J127:K127"/>
    <mergeCell ref="L127:M127"/>
    <mergeCell ref="N127:O127"/>
    <mergeCell ref="BB126:BC126"/>
    <mergeCell ref="BD126:BE126"/>
    <mergeCell ref="BF126:BG126"/>
    <mergeCell ref="BH126:BI126"/>
    <mergeCell ref="BJ126:BK126"/>
    <mergeCell ref="AP126:AQ126"/>
    <mergeCell ref="AR126:AS126"/>
    <mergeCell ref="AT126:AU126"/>
    <mergeCell ref="AV126:AW126"/>
    <mergeCell ref="AX126:AY126"/>
    <mergeCell ref="AZ126:BA126"/>
    <mergeCell ref="AD126:AE126"/>
    <mergeCell ref="AF126:AG126"/>
    <mergeCell ref="AH126:AI126"/>
    <mergeCell ref="AJ126:AK126"/>
    <mergeCell ref="AL126:AM126"/>
    <mergeCell ref="AN126:AO126"/>
    <mergeCell ref="R126:S126"/>
    <mergeCell ref="T126:U126"/>
    <mergeCell ref="V126:W126"/>
    <mergeCell ref="X126:Y126"/>
    <mergeCell ref="Z126:AA126"/>
    <mergeCell ref="AB126:AC126"/>
    <mergeCell ref="B96:B127"/>
    <mergeCell ref="D126:E126"/>
    <mergeCell ref="F126:G126"/>
    <mergeCell ref="H126:I126"/>
    <mergeCell ref="J126:K126"/>
    <mergeCell ref="L126:M126"/>
    <mergeCell ref="N126:O126"/>
    <mergeCell ref="P126:Q126"/>
    <mergeCell ref="AX95:AY95"/>
    <mergeCell ref="AZ95:BA95"/>
    <mergeCell ref="BB95:BC95"/>
    <mergeCell ref="BD95:BE95"/>
    <mergeCell ref="BF95:BG95"/>
    <mergeCell ref="BH95:BI95"/>
    <mergeCell ref="AL95:AM95"/>
    <mergeCell ref="AN95:AO95"/>
    <mergeCell ref="AP95:AQ95"/>
    <mergeCell ref="AR95:AS95"/>
    <mergeCell ref="AT95:AU95"/>
    <mergeCell ref="AV95:AW95"/>
    <mergeCell ref="Z95:AA95"/>
    <mergeCell ref="AB95:AC95"/>
    <mergeCell ref="AD95:AE95"/>
    <mergeCell ref="AF95:AG95"/>
    <mergeCell ref="AH95:AI95"/>
    <mergeCell ref="AJ95:AK95"/>
    <mergeCell ref="N95:O95"/>
    <mergeCell ref="P95:Q95"/>
    <mergeCell ref="T127:U127"/>
    <mergeCell ref="T95:U95"/>
    <mergeCell ref="V95:W95"/>
    <mergeCell ref="X127:Y127"/>
    <mergeCell ref="X95:Y95"/>
    <mergeCell ref="BD94:BE94"/>
    <mergeCell ref="BF94:BG94"/>
    <mergeCell ref="BH94:BI94"/>
    <mergeCell ref="BJ94:BK94"/>
    <mergeCell ref="D95:E95"/>
    <mergeCell ref="F95:G95"/>
    <mergeCell ref="H95:I95"/>
    <mergeCell ref="J95:K95"/>
    <mergeCell ref="L95:M95"/>
    <mergeCell ref="AR94:AS94"/>
    <mergeCell ref="AT94:AU94"/>
    <mergeCell ref="AV94:AW94"/>
    <mergeCell ref="AX94:AY94"/>
    <mergeCell ref="AZ94:BA94"/>
    <mergeCell ref="BB94:BC94"/>
    <mergeCell ref="AF94:AG94"/>
    <mergeCell ref="AH94:AI94"/>
    <mergeCell ref="AJ94:AK94"/>
    <mergeCell ref="AL94:AM94"/>
    <mergeCell ref="AN94:AO94"/>
    <mergeCell ref="AP94:AQ94"/>
    <mergeCell ref="T94:U94"/>
    <mergeCell ref="V94:W94"/>
    <mergeCell ref="X94:Y94"/>
    <mergeCell ref="Z94:AA94"/>
    <mergeCell ref="AB94:AC94"/>
    <mergeCell ref="AD94:AE94"/>
    <mergeCell ref="BJ95:BK95"/>
    <mergeCell ref="B92:B95"/>
    <mergeCell ref="D94:E94"/>
    <mergeCell ref="F94:G94"/>
    <mergeCell ref="H94:I94"/>
    <mergeCell ref="J94:K94"/>
    <mergeCell ref="L94:M94"/>
    <mergeCell ref="N94:O94"/>
    <mergeCell ref="P94:Q94"/>
    <mergeCell ref="R94:S94"/>
    <mergeCell ref="AZ91:BA91"/>
    <mergeCell ref="BB91:BC91"/>
    <mergeCell ref="BD91:BE91"/>
    <mergeCell ref="BF91:BG91"/>
    <mergeCell ref="BH91:BI91"/>
    <mergeCell ref="BJ91:BK91"/>
    <mergeCell ref="AN91:AO91"/>
    <mergeCell ref="AP91:AQ91"/>
    <mergeCell ref="AR91:AS91"/>
    <mergeCell ref="AT91:AU91"/>
    <mergeCell ref="AV91:AW91"/>
    <mergeCell ref="AX91:AY91"/>
    <mergeCell ref="AB91:AC91"/>
    <mergeCell ref="AD91:AE91"/>
    <mergeCell ref="AF91:AG91"/>
    <mergeCell ref="AH91:AI91"/>
    <mergeCell ref="AJ91:AK91"/>
    <mergeCell ref="AL91:AM91"/>
    <mergeCell ref="P91:Q91"/>
    <mergeCell ref="R91:S91"/>
    <mergeCell ref="T91:U91"/>
    <mergeCell ref="V91:W91"/>
    <mergeCell ref="R95:S95"/>
    <mergeCell ref="D91:E91"/>
    <mergeCell ref="F91:G91"/>
    <mergeCell ref="H91:I91"/>
    <mergeCell ref="J91:K91"/>
    <mergeCell ref="L91:M91"/>
    <mergeCell ref="N91:O91"/>
    <mergeCell ref="BB90:BC90"/>
    <mergeCell ref="BD90:BE90"/>
    <mergeCell ref="BF90:BG90"/>
    <mergeCell ref="BH90:BI90"/>
    <mergeCell ref="BJ90:BK90"/>
    <mergeCell ref="AP90:AQ90"/>
    <mergeCell ref="AR90:AS90"/>
    <mergeCell ref="AT90:AU90"/>
    <mergeCell ref="AV90:AW90"/>
    <mergeCell ref="AX90:AY90"/>
    <mergeCell ref="AZ90:BA90"/>
    <mergeCell ref="AD90:AE90"/>
    <mergeCell ref="AF90:AG90"/>
    <mergeCell ref="AH90:AI90"/>
    <mergeCell ref="AJ90:AK90"/>
    <mergeCell ref="AL90:AM90"/>
    <mergeCell ref="AN90:AO90"/>
    <mergeCell ref="R90:S90"/>
    <mergeCell ref="T90:U90"/>
    <mergeCell ref="V90:W90"/>
    <mergeCell ref="X90:Y90"/>
    <mergeCell ref="Z90:AA90"/>
    <mergeCell ref="AB90:AC90"/>
    <mergeCell ref="B80:B91"/>
    <mergeCell ref="D90:E90"/>
    <mergeCell ref="F90:G90"/>
    <mergeCell ref="H90:I90"/>
    <mergeCell ref="J90:K90"/>
    <mergeCell ref="L90:M90"/>
    <mergeCell ref="N90:O90"/>
    <mergeCell ref="P90:Q90"/>
    <mergeCell ref="AX79:AY79"/>
    <mergeCell ref="AZ79:BA79"/>
    <mergeCell ref="BB79:BC79"/>
    <mergeCell ref="BD79:BE79"/>
    <mergeCell ref="BF79:BG79"/>
    <mergeCell ref="BH79:BI79"/>
    <mergeCell ref="AL79:AM79"/>
    <mergeCell ref="AN79:AO79"/>
    <mergeCell ref="AP79:AQ79"/>
    <mergeCell ref="AR79:AS79"/>
    <mergeCell ref="AT79:AU79"/>
    <mergeCell ref="AV79:AW79"/>
    <mergeCell ref="Z79:AA79"/>
    <mergeCell ref="AB79:AC79"/>
    <mergeCell ref="AD79:AE79"/>
    <mergeCell ref="AF79:AG79"/>
    <mergeCell ref="AH79:AI79"/>
    <mergeCell ref="AJ79:AK79"/>
    <mergeCell ref="N79:O79"/>
    <mergeCell ref="P79:Q79"/>
    <mergeCell ref="R79:S79"/>
    <mergeCell ref="T79:U79"/>
    <mergeCell ref="X91:Y91"/>
    <mergeCell ref="Z91:AA91"/>
    <mergeCell ref="X79:Y79"/>
    <mergeCell ref="BD78:BE78"/>
    <mergeCell ref="BF78:BG78"/>
    <mergeCell ref="BH78:BI78"/>
    <mergeCell ref="BJ78:BK78"/>
    <mergeCell ref="D79:E79"/>
    <mergeCell ref="F79:G79"/>
    <mergeCell ref="H79:I79"/>
    <mergeCell ref="J79:K79"/>
    <mergeCell ref="L79:M79"/>
    <mergeCell ref="AR78:AS78"/>
    <mergeCell ref="AT78:AU78"/>
    <mergeCell ref="AV78:AW78"/>
    <mergeCell ref="AX78:AY78"/>
    <mergeCell ref="AZ78:BA78"/>
    <mergeCell ref="BB78:BC78"/>
    <mergeCell ref="AF78:AG78"/>
    <mergeCell ref="AH78:AI78"/>
    <mergeCell ref="AJ78:AK78"/>
    <mergeCell ref="AL78:AM78"/>
    <mergeCell ref="AN78:AO78"/>
    <mergeCell ref="AP78:AQ78"/>
    <mergeCell ref="T78:U78"/>
    <mergeCell ref="V78:W78"/>
    <mergeCell ref="X78:Y78"/>
    <mergeCell ref="Z78:AA78"/>
    <mergeCell ref="AB78:AC78"/>
    <mergeCell ref="AD78:AE78"/>
    <mergeCell ref="BJ79:BK79"/>
    <mergeCell ref="B68:B79"/>
    <mergeCell ref="D78:E78"/>
    <mergeCell ref="F78:G78"/>
    <mergeCell ref="H78:I78"/>
    <mergeCell ref="J78:K78"/>
    <mergeCell ref="L78:M78"/>
    <mergeCell ref="N78:O78"/>
    <mergeCell ref="P78:Q78"/>
    <mergeCell ref="R78:S78"/>
    <mergeCell ref="AZ67:BA67"/>
    <mergeCell ref="BB67:BC67"/>
    <mergeCell ref="BD67:BE67"/>
    <mergeCell ref="BF67:BG67"/>
    <mergeCell ref="BH67:BI67"/>
    <mergeCell ref="BJ67:BK67"/>
    <mergeCell ref="AN67:AO67"/>
    <mergeCell ref="AP67:AQ67"/>
    <mergeCell ref="AR67:AS67"/>
    <mergeCell ref="AT67:AU67"/>
    <mergeCell ref="AV67:AW67"/>
    <mergeCell ref="AX67:AY67"/>
    <mergeCell ref="AB67:AC67"/>
    <mergeCell ref="AD67:AE67"/>
    <mergeCell ref="AF67:AG67"/>
    <mergeCell ref="AH67:AI67"/>
    <mergeCell ref="AJ67:AK67"/>
    <mergeCell ref="AL67:AM67"/>
    <mergeCell ref="P67:Q67"/>
    <mergeCell ref="R67:S67"/>
    <mergeCell ref="T67:U67"/>
    <mergeCell ref="V67:W67"/>
    <mergeCell ref="V79:W79"/>
    <mergeCell ref="D67:E67"/>
    <mergeCell ref="F67:G67"/>
    <mergeCell ref="H67:I67"/>
    <mergeCell ref="J67:K67"/>
    <mergeCell ref="L67:M67"/>
    <mergeCell ref="N67:O67"/>
    <mergeCell ref="BB66:BC66"/>
    <mergeCell ref="BD66:BE66"/>
    <mergeCell ref="BF66:BG66"/>
    <mergeCell ref="BH66:BI66"/>
    <mergeCell ref="BJ66:BK66"/>
    <mergeCell ref="AP66:AQ66"/>
    <mergeCell ref="AR66:AS66"/>
    <mergeCell ref="AT66:AU66"/>
    <mergeCell ref="AV66:AW66"/>
    <mergeCell ref="AX66:AY66"/>
    <mergeCell ref="AZ66:BA66"/>
    <mergeCell ref="AD66:AE66"/>
    <mergeCell ref="AF66:AG66"/>
    <mergeCell ref="AH66:AI66"/>
    <mergeCell ref="AJ66:AK66"/>
    <mergeCell ref="AL66:AM66"/>
    <mergeCell ref="AN66:AO66"/>
    <mergeCell ref="R66:S66"/>
    <mergeCell ref="T66:U66"/>
    <mergeCell ref="V66:W66"/>
    <mergeCell ref="X66:Y66"/>
    <mergeCell ref="Z66:AA66"/>
    <mergeCell ref="AB66:AC66"/>
    <mergeCell ref="B56:B67"/>
    <mergeCell ref="D66:E66"/>
    <mergeCell ref="F66:G66"/>
    <mergeCell ref="H66:I66"/>
    <mergeCell ref="J66:K66"/>
    <mergeCell ref="L66:M66"/>
    <mergeCell ref="N66:O66"/>
    <mergeCell ref="P66:Q66"/>
    <mergeCell ref="AX55:AY55"/>
    <mergeCell ref="AZ55:BA55"/>
    <mergeCell ref="BB55:BC55"/>
    <mergeCell ref="BD55:BE55"/>
    <mergeCell ref="BF55:BG55"/>
    <mergeCell ref="BH55:BI55"/>
    <mergeCell ref="AL55:AM55"/>
    <mergeCell ref="AN55:AO55"/>
    <mergeCell ref="AP55:AQ55"/>
    <mergeCell ref="AR55:AS55"/>
    <mergeCell ref="AT55:AU55"/>
    <mergeCell ref="AV55:AW55"/>
    <mergeCell ref="Z55:AA55"/>
    <mergeCell ref="AB55:AC55"/>
    <mergeCell ref="AD55:AE55"/>
    <mergeCell ref="AF55:AG55"/>
    <mergeCell ref="AH55:AI55"/>
    <mergeCell ref="AJ55:AK55"/>
    <mergeCell ref="N55:O55"/>
    <mergeCell ref="P55:Q55"/>
    <mergeCell ref="R55:S55"/>
    <mergeCell ref="T55:U55"/>
    <mergeCell ref="X67:Y67"/>
    <mergeCell ref="Z67:AA67"/>
    <mergeCell ref="X55:Y55"/>
    <mergeCell ref="BD54:BE54"/>
    <mergeCell ref="BF54:BG54"/>
    <mergeCell ref="BH54:BI54"/>
    <mergeCell ref="BJ54:BK54"/>
    <mergeCell ref="D55:E55"/>
    <mergeCell ref="F55:G55"/>
    <mergeCell ref="H55:I55"/>
    <mergeCell ref="J55:K55"/>
    <mergeCell ref="L55:M55"/>
    <mergeCell ref="AR54:AS54"/>
    <mergeCell ref="AT54:AU54"/>
    <mergeCell ref="AV54:AW54"/>
    <mergeCell ref="AX54:AY54"/>
    <mergeCell ref="AZ54:BA54"/>
    <mergeCell ref="BB54:BC54"/>
    <mergeCell ref="AF54:AG54"/>
    <mergeCell ref="AH54:AI54"/>
    <mergeCell ref="AJ54:AK54"/>
    <mergeCell ref="AL54:AM54"/>
    <mergeCell ref="AN54:AO54"/>
    <mergeCell ref="AP54:AQ54"/>
    <mergeCell ref="T54:U54"/>
    <mergeCell ref="V54:W54"/>
    <mergeCell ref="X54:Y54"/>
    <mergeCell ref="Z54:AA54"/>
    <mergeCell ref="AB54:AC54"/>
    <mergeCell ref="AD54:AE54"/>
    <mergeCell ref="BJ55:BK55"/>
    <mergeCell ref="B44:B55"/>
    <mergeCell ref="D54:E54"/>
    <mergeCell ref="F54:G54"/>
    <mergeCell ref="H54:I54"/>
    <mergeCell ref="J54:K54"/>
    <mergeCell ref="L54:M54"/>
    <mergeCell ref="N54:O54"/>
    <mergeCell ref="P54:Q54"/>
    <mergeCell ref="R54:S54"/>
    <mergeCell ref="AZ43:BA43"/>
    <mergeCell ref="BB43:BC43"/>
    <mergeCell ref="BD43:BE43"/>
    <mergeCell ref="BF43:BG43"/>
    <mergeCell ref="BH43:BI43"/>
    <mergeCell ref="BJ43:BK43"/>
    <mergeCell ref="AN43:AO43"/>
    <mergeCell ref="AP43:AQ43"/>
    <mergeCell ref="AR43:AS43"/>
    <mergeCell ref="AT43:AU43"/>
    <mergeCell ref="AV43:AW43"/>
    <mergeCell ref="AX43:AY43"/>
    <mergeCell ref="AB43:AC43"/>
    <mergeCell ref="AD43:AE43"/>
    <mergeCell ref="AF43:AG43"/>
    <mergeCell ref="AH43:AI43"/>
    <mergeCell ref="AJ43:AK43"/>
    <mergeCell ref="AL43:AM43"/>
    <mergeCell ref="P43:Q43"/>
    <mergeCell ref="R43:S43"/>
    <mergeCell ref="T43:U43"/>
    <mergeCell ref="V43:W43"/>
    <mergeCell ref="V55:W55"/>
    <mergeCell ref="X43:Y43"/>
    <mergeCell ref="Z43:AA43"/>
    <mergeCell ref="D43:E43"/>
    <mergeCell ref="F43:G43"/>
    <mergeCell ref="H43:I43"/>
    <mergeCell ref="J43:K43"/>
    <mergeCell ref="L43:M43"/>
    <mergeCell ref="N43:O43"/>
    <mergeCell ref="BB42:BC42"/>
    <mergeCell ref="BD42:BE42"/>
    <mergeCell ref="BF42:BG42"/>
    <mergeCell ref="BH42:BI42"/>
    <mergeCell ref="BJ42:BK42"/>
    <mergeCell ref="AP42:AQ42"/>
    <mergeCell ref="AR42:AS42"/>
    <mergeCell ref="AT42:AU42"/>
    <mergeCell ref="AV42:AW42"/>
    <mergeCell ref="AX42:AY42"/>
    <mergeCell ref="AZ42:BA42"/>
    <mergeCell ref="AD42:AE42"/>
    <mergeCell ref="AF42:AG42"/>
    <mergeCell ref="AH42:AI42"/>
    <mergeCell ref="AJ42:AK42"/>
    <mergeCell ref="AL42:AM42"/>
    <mergeCell ref="AN42:AO42"/>
    <mergeCell ref="R42:S42"/>
    <mergeCell ref="T42:U42"/>
    <mergeCell ref="V42:W42"/>
    <mergeCell ref="X42:Y42"/>
    <mergeCell ref="Z42:AA42"/>
    <mergeCell ref="AB42:AC42"/>
    <mergeCell ref="B37:B40"/>
    <mergeCell ref="D42:E42"/>
    <mergeCell ref="F42:G42"/>
    <mergeCell ref="H42:I42"/>
    <mergeCell ref="J42:K42"/>
    <mergeCell ref="L42:M42"/>
    <mergeCell ref="N42:O42"/>
    <mergeCell ref="P42:Q42"/>
    <mergeCell ref="AX35:AY35"/>
    <mergeCell ref="AZ35:BA35"/>
    <mergeCell ref="BB35:BC35"/>
    <mergeCell ref="BD35:BE35"/>
    <mergeCell ref="BF35:BG35"/>
    <mergeCell ref="BH35:BI35"/>
    <mergeCell ref="AL35:AM35"/>
    <mergeCell ref="AN35:AO35"/>
    <mergeCell ref="AP35:AQ35"/>
    <mergeCell ref="AR35:AS35"/>
    <mergeCell ref="AT35:AU35"/>
    <mergeCell ref="AV35:AW35"/>
    <mergeCell ref="Z35:AA35"/>
    <mergeCell ref="AB35:AC35"/>
    <mergeCell ref="AD35:AE35"/>
    <mergeCell ref="AF35:AG35"/>
    <mergeCell ref="AH35:AI35"/>
    <mergeCell ref="AJ35:AK35"/>
    <mergeCell ref="N35:O35"/>
    <mergeCell ref="P35:Q35"/>
    <mergeCell ref="R35:S35"/>
    <mergeCell ref="T35:U35"/>
    <mergeCell ref="V35:W35"/>
    <mergeCell ref="X35:Y35"/>
    <mergeCell ref="BJ34:BK34"/>
    <mergeCell ref="D35:E35"/>
    <mergeCell ref="F35:G35"/>
    <mergeCell ref="H35:I35"/>
    <mergeCell ref="J35:K35"/>
    <mergeCell ref="L35:M35"/>
    <mergeCell ref="AR34:AS34"/>
    <mergeCell ref="AT34:AU34"/>
    <mergeCell ref="AV34:AW34"/>
    <mergeCell ref="AX34:AY34"/>
    <mergeCell ref="AZ34:BA34"/>
    <mergeCell ref="BB34:BC34"/>
    <mergeCell ref="AF34:AG34"/>
    <mergeCell ref="AH34:AI34"/>
    <mergeCell ref="AJ34:AK34"/>
    <mergeCell ref="AL34:AM34"/>
    <mergeCell ref="AN34:AO34"/>
    <mergeCell ref="AP34:AQ34"/>
    <mergeCell ref="T34:U34"/>
    <mergeCell ref="V34:W34"/>
    <mergeCell ref="X34:Y34"/>
    <mergeCell ref="Z34:AA34"/>
    <mergeCell ref="AB34:AC34"/>
    <mergeCell ref="AD34:AE34"/>
    <mergeCell ref="BJ35:BK35"/>
    <mergeCell ref="D34:E34"/>
    <mergeCell ref="F34:G34"/>
    <mergeCell ref="H34:I34"/>
    <mergeCell ref="J34:K34"/>
    <mergeCell ref="L34:M34"/>
    <mergeCell ref="N34:O34"/>
    <mergeCell ref="P34:Q34"/>
    <mergeCell ref="R34:S34"/>
    <mergeCell ref="AX33:AY33"/>
    <mergeCell ref="AZ33:BA33"/>
    <mergeCell ref="BB33:BC33"/>
    <mergeCell ref="BD33:BE33"/>
    <mergeCell ref="BF33:BG33"/>
    <mergeCell ref="BH33:BI33"/>
    <mergeCell ref="AL33:AM33"/>
    <mergeCell ref="AN33:AO33"/>
    <mergeCell ref="AP33:AQ33"/>
    <mergeCell ref="AR33:AS33"/>
    <mergeCell ref="AT33:AU33"/>
    <mergeCell ref="AV33:AW33"/>
    <mergeCell ref="Z33:AA33"/>
    <mergeCell ref="AB33:AC33"/>
    <mergeCell ref="AD33:AE33"/>
    <mergeCell ref="AF33:AG33"/>
    <mergeCell ref="AH33:AI33"/>
    <mergeCell ref="AJ33:AK33"/>
    <mergeCell ref="N33:O33"/>
    <mergeCell ref="P33:Q33"/>
    <mergeCell ref="R33:S33"/>
    <mergeCell ref="T33:U33"/>
    <mergeCell ref="V33:W33"/>
    <mergeCell ref="X33:Y33"/>
    <mergeCell ref="BD34:BE34"/>
    <mergeCell ref="BF34:BG34"/>
    <mergeCell ref="BH34:BI34"/>
    <mergeCell ref="BJ32:BK32"/>
    <mergeCell ref="D33:E33"/>
    <mergeCell ref="F33:G33"/>
    <mergeCell ref="H33:I33"/>
    <mergeCell ref="J33:K33"/>
    <mergeCell ref="L33:M33"/>
    <mergeCell ref="AR32:AS32"/>
    <mergeCell ref="AT32:AU32"/>
    <mergeCell ref="AV32:AW32"/>
    <mergeCell ref="AX32:AY32"/>
    <mergeCell ref="AZ32:BA32"/>
    <mergeCell ref="BB32:BC32"/>
    <mergeCell ref="AF32:AG32"/>
    <mergeCell ref="AH32:AI32"/>
    <mergeCell ref="AJ32:AK32"/>
    <mergeCell ref="AL32:AM32"/>
    <mergeCell ref="AN32:AO32"/>
    <mergeCell ref="AP32:AQ32"/>
    <mergeCell ref="T32:U32"/>
    <mergeCell ref="V32:W32"/>
    <mergeCell ref="X32:Y32"/>
    <mergeCell ref="Z32:AA32"/>
    <mergeCell ref="AB32:AC32"/>
    <mergeCell ref="AD32:AE32"/>
    <mergeCell ref="BJ33:BK33"/>
    <mergeCell ref="D32:E32"/>
    <mergeCell ref="F32:G32"/>
    <mergeCell ref="H32:I32"/>
    <mergeCell ref="J32:K32"/>
    <mergeCell ref="L32:M32"/>
    <mergeCell ref="N32:O32"/>
    <mergeCell ref="P32:Q32"/>
    <mergeCell ref="R32:S32"/>
    <mergeCell ref="AX31:AY31"/>
    <mergeCell ref="AZ31:BA31"/>
    <mergeCell ref="BB31:BC31"/>
    <mergeCell ref="BD31:BE31"/>
    <mergeCell ref="BF31:BG31"/>
    <mergeCell ref="BH31:BI31"/>
    <mergeCell ref="AL31:AM31"/>
    <mergeCell ref="AN31:AO31"/>
    <mergeCell ref="AP31:AQ31"/>
    <mergeCell ref="AR31:AS31"/>
    <mergeCell ref="AT31:AU31"/>
    <mergeCell ref="AV31:AW31"/>
    <mergeCell ref="Z31:AA31"/>
    <mergeCell ref="AB31:AC31"/>
    <mergeCell ref="AD31:AE31"/>
    <mergeCell ref="AF31:AG31"/>
    <mergeCell ref="AH31:AI31"/>
    <mergeCell ref="AJ31:AK31"/>
    <mergeCell ref="N31:O31"/>
    <mergeCell ref="P31:Q31"/>
    <mergeCell ref="R31:S31"/>
    <mergeCell ref="T31:U31"/>
    <mergeCell ref="V31:W31"/>
    <mergeCell ref="X31:Y31"/>
    <mergeCell ref="BD32:BE32"/>
    <mergeCell ref="BF32:BG32"/>
    <mergeCell ref="BH32:BI32"/>
    <mergeCell ref="BJ30:BK30"/>
    <mergeCell ref="D31:E31"/>
    <mergeCell ref="F31:G31"/>
    <mergeCell ref="H31:I31"/>
    <mergeCell ref="J31:K31"/>
    <mergeCell ref="L31:M31"/>
    <mergeCell ref="AR30:AS30"/>
    <mergeCell ref="AT30:AU30"/>
    <mergeCell ref="AV30:AW30"/>
    <mergeCell ref="AX30:AY30"/>
    <mergeCell ref="AZ30:BA30"/>
    <mergeCell ref="BB30:BC30"/>
    <mergeCell ref="AF30:AG30"/>
    <mergeCell ref="AH30:AI30"/>
    <mergeCell ref="AJ30:AK30"/>
    <mergeCell ref="AL30:AM30"/>
    <mergeCell ref="AN30:AO30"/>
    <mergeCell ref="AP30:AQ30"/>
    <mergeCell ref="T30:U30"/>
    <mergeCell ref="V30:W30"/>
    <mergeCell ref="X30:Y30"/>
    <mergeCell ref="Z30:AA30"/>
    <mergeCell ref="AB30:AC30"/>
    <mergeCell ref="AD30:AE30"/>
    <mergeCell ref="BJ31:BK31"/>
    <mergeCell ref="D30:E30"/>
    <mergeCell ref="F30:G30"/>
    <mergeCell ref="H30:I30"/>
    <mergeCell ref="J30:K30"/>
    <mergeCell ref="L30:M30"/>
    <mergeCell ref="N30:O30"/>
    <mergeCell ref="P30:Q30"/>
    <mergeCell ref="R30:S30"/>
    <mergeCell ref="AX29:AY29"/>
    <mergeCell ref="AZ29:BA29"/>
    <mergeCell ref="BB29:BC29"/>
    <mergeCell ref="BD29:BE29"/>
    <mergeCell ref="BF29:BG29"/>
    <mergeCell ref="BH29:BI29"/>
    <mergeCell ref="AL29:AM29"/>
    <mergeCell ref="AN29:AO29"/>
    <mergeCell ref="AP29:AQ29"/>
    <mergeCell ref="AR29:AS29"/>
    <mergeCell ref="AT29:AU29"/>
    <mergeCell ref="AV29:AW29"/>
    <mergeCell ref="Z29:AA29"/>
    <mergeCell ref="AB29:AC29"/>
    <mergeCell ref="AD29:AE29"/>
    <mergeCell ref="AF29:AG29"/>
    <mergeCell ref="AH29:AI29"/>
    <mergeCell ref="AJ29:AK29"/>
    <mergeCell ref="N29:O29"/>
    <mergeCell ref="P29:Q29"/>
    <mergeCell ref="R29:S29"/>
    <mergeCell ref="T29:U29"/>
    <mergeCell ref="V29:W29"/>
    <mergeCell ref="X29:Y29"/>
    <mergeCell ref="BD30:BE30"/>
    <mergeCell ref="BF30:BG30"/>
    <mergeCell ref="BH30:BI30"/>
    <mergeCell ref="BJ28:BK28"/>
    <mergeCell ref="D29:E29"/>
    <mergeCell ref="F29:G29"/>
    <mergeCell ref="H29:I29"/>
    <mergeCell ref="J29:K29"/>
    <mergeCell ref="L29:M29"/>
    <mergeCell ref="AR28:AS28"/>
    <mergeCell ref="AT28:AU28"/>
    <mergeCell ref="AV28:AW28"/>
    <mergeCell ref="AX28:AY28"/>
    <mergeCell ref="AZ28:BA28"/>
    <mergeCell ref="BB28:BC28"/>
    <mergeCell ref="AF28:AG28"/>
    <mergeCell ref="AH28:AI28"/>
    <mergeCell ref="AJ28:AK28"/>
    <mergeCell ref="AL28:AM28"/>
    <mergeCell ref="AN28:AO28"/>
    <mergeCell ref="AP28:AQ28"/>
    <mergeCell ref="T28:U28"/>
    <mergeCell ref="V28:W28"/>
    <mergeCell ref="X28:Y28"/>
    <mergeCell ref="Z28:AA28"/>
    <mergeCell ref="AB28:AC28"/>
    <mergeCell ref="AD28:AE28"/>
    <mergeCell ref="BJ29:BK29"/>
    <mergeCell ref="D28:E28"/>
    <mergeCell ref="F28:G28"/>
    <mergeCell ref="H28:I28"/>
    <mergeCell ref="J28:K28"/>
    <mergeCell ref="L28:M28"/>
    <mergeCell ref="N28:O28"/>
    <mergeCell ref="P28:Q28"/>
    <mergeCell ref="R28:S28"/>
    <mergeCell ref="AX27:AY27"/>
    <mergeCell ref="AZ27:BA27"/>
    <mergeCell ref="BB27:BC27"/>
    <mergeCell ref="BD27:BE27"/>
    <mergeCell ref="BF27:BG27"/>
    <mergeCell ref="BH27:BI27"/>
    <mergeCell ref="AL27:AM27"/>
    <mergeCell ref="AN27:AO27"/>
    <mergeCell ref="AP27:AQ27"/>
    <mergeCell ref="AR27:AS27"/>
    <mergeCell ref="AT27:AU27"/>
    <mergeCell ref="AV27:AW27"/>
    <mergeCell ref="Z27:AA27"/>
    <mergeCell ref="AB27:AC27"/>
    <mergeCell ref="AD27:AE27"/>
    <mergeCell ref="AF27:AG27"/>
    <mergeCell ref="AH27:AI27"/>
    <mergeCell ref="AJ27:AK27"/>
    <mergeCell ref="N27:O27"/>
    <mergeCell ref="P27:Q27"/>
    <mergeCell ref="R27:S27"/>
    <mergeCell ref="T27:U27"/>
    <mergeCell ref="V27:W27"/>
    <mergeCell ref="X27:Y27"/>
    <mergeCell ref="BD28:BE28"/>
    <mergeCell ref="BF28:BG28"/>
    <mergeCell ref="BH28:BI28"/>
    <mergeCell ref="BJ26:BK26"/>
    <mergeCell ref="D27:E27"/>
    <mergeCell ref="F27:G27"/>
    <mergeCell ref="H27:I27"/>
    <mergeCell ref="J27:K27"/>
    <mergeCell ref="L27:M27"/>
    <mergeCell ref="AR26:AS26"/>
    <mergeCell ref="AT26:AU26"/>
    <mergeCell ref="AV26:AW26"/>
    <mergeCell ref="AX26:AY26"/>
    <mergeCell ref="AZ26:BA26"/>
    <mergeCell ref="BB26:BC26"/>
    <mergeCell ref="AF26:AG26"/>
    <mergeCell ref="AH26:AI26"/>
    <mergeCell ref="AJ26:AK26"/>
    <mergeCell ref="AL26:AM26"/>
    <mergeCell ref="AN26:AO26"/>
    <mergeCell ref="AP26:AQ26"/>
    <mergeCell ref="T26:U26"/>
    <mergeCell ref="V26:W26"/>
    <mergeCell ref="X26:Y26"/>
    <mergeCell ref="Z26:AA26"/>
    <mergeCell ref="AB26:AC26"/>
    <mergeCell ref="AD26:AE26"/>
    <mergeCell ref="BJ27:BK27"/>
    <mergeCell ref="D26:E26"/>
    <mergeCell ref="F26:G26"/>
    <mergeCell ref="H26:I26"/>
    <mergeCell ref="J26:K26"/>
    <mergeCell ref="L26:M26"/>
    <mergeCell ref="N26:O26"/>
    <mergeCell ref="P26:Q26"/>
    <mergeCell ref="R26:S26"/>
    <mergeCell ref="AX25:AY25"/>
    <mergeCell ref="AZ25:BA25"/>
    <mergeCell ref="BB25:BC25"/>
    <mergeCell ref="BD25:BE25"/>
    <mergeCell ref="BF25:BG25"/>
    <mergeCell ref="BH25:BI25"/>
    <mergeCell ref="AL25:AM25"/>
    <mergeCell ref="AN25:AO25"/>
    <mergeCell ref="AP25:AQ25"/>
    <mergeCell ref="AR25:AS25"/>
    <mergeCell ref="AT25:AU25"/>
    <mergeCell ref="AV25:AW25"/>
    <mergeCell ref="Z25:AA25"/>
    <mergeCell ref="AB25:AC25"/>
    <mergeCell ref="AD25:AE25"/>
    <mergeCell ref="AF25:AG25"/>
    <mergeCell ref="AH25:AI25"/>
    <mergeCell ref="AJ25:AK25"/>
    <mergeCell ref="N25:O25"/>
    <mergeCell ref="P25:Q25"/>
    <mergeCell ref="R25:S25"/>
    <mergeCell ref="T25:U25"/>
    <mergeCell ref="V25:W25"/>
    <mergeCell ref="X25:Y25"/>
    <mergeCell ref="BD26:BE26"/>
    <mergeCell ref="BF26:BG26"/>
    <mergeCell ref="BH26:BI26"/>
    <mergeCell ref="BJ24:BK24"/>
    <mergeCell ref="D25:E25"/>
    <mergeCell ref="F25:G25"/>
    <mergeCell ref="H25:I25"/>
    <mergeCell ref="J25:K25"/>
    <mergeCell ref="L25:M25"/>
    <mergeCell ref="AR24:AS24"/>
    <mergeCell ref="AT24:AU24"/>
    <mergeCell ref="AV24:AW24"/>
    <mergeCell ref="AX24:AY24"/>
    <mergeCell ref="AZ24:BA24"/>
    <mergeCell ref="BB24:BC24"/>
    <mergeCell ref="AF24:AG24"/>
    <mergeCell ref="AH24:AI24"/>
    <mergeCell ref="AJ24:AK24"/>
    <mergeCell ref="AL24:AM24"/>
    <mergeCell ref="AN24:AO24"/>
    <mergeCell ref="AP24:AQ24"/>
    <mergeCell ref="T24:U24"/>
    <mergeCell ref="V24:W24"/>
    <mergeCell ref="X24:Y24"/>
    <mergeCell ref="Z24:AA24"/>
    <mergeCell ref="AB24:AC24"/>
    <mergeCell ref="AD24:AE24"/>
    <mergeCell ref="BJ25:BK25"/>
    <mergeCell ref="D24:E24"/>
    <mergeCell ref="F24:G24"/>
    <mergeCell ref="H24:I24"/>
    <mergeCell ref="J24:K24"/>
    <mergeCell ref="L24:M24"/>
    <mergeCell ref="N24:O24"/>
    <mergeCell ref="P24:Q24"/>
    <mergeCell ref="R24:S24"/>
    <mergeCell ref="AX23:AY23"/>
    <mergeCell ref="AZ23:BA23"/>
    <mergeCell ref="BB23:BC23"/>
    <mergeCell ref="BD23:BE23"/>
    <mergeCell ref="BF23:BG23"/>
    <mergeCell ref="BH23:BI23"/>
    <mergeCell ref="AL23:AM23"/>
    <mergeCell ref="AN23:AO23"/>
    <mergeCell ref="AP23:AQ23"/>
    <mergeCell ref="AR23:AS23"/>
    <mergeCell ref="AT23:AU23"/>
    <mergeCell ref="AV23:AW23"/>
    <mergeCell ref="Z23:AA23"/>
    <mergeCell ref="AB23:AC23"/>
    <mergeCell ref="AD23:AE23"/>
    <mergeCell ref="AF23:AG23"/>
    <mergeCell ref="AH23:AI23"/>
    <mergeCell ref="AJ23:AK23"/>
    <mergeCell ref="N23:O23"/>
    <mergeCell ref="P23:Q23"/>
    <mergeCell ref="R23:S23"/>
    <mergeCell ref="T23:U23"/>
    <mergeCell ref="V23:W23"/>
    <mergeCell ref="X23:Y23"/>
    <mergeCell ref="BD24:BE24"/>
    <mergeCell ref="BF24:BG24"/>
    <mergeCell ref="BH24:BI24"/>
    <mergeCell ref="BJ22:BK22"/>
    <mergeCell ref="D23:E23"/>
    <mergeCell ref="F23:G23"/>
    <mergeCell ref="H23:I23"/>
    <mergeCell ref="J23:K23"/>
    <mergeCell ref="L23:M23"/>
    <mergeCell ref="AR22:AS22"/>
    <mergeCell ref="AT22:AU22"/>
    <mergeCell ref="AV22:AW22"/>
    <mergeCell ref="AX22:AY22"/>
    <mergeCell ref="AZ22:BA22"/>
    <mergeCell ref="BB22:BC22"/>
    <mergeCell ref="AF22:AG22"/>
    <mergeCell ref="AH22:AI22"/>
    <mergeCell ref="AJ22:AK22"/>
    <mergeCell ref="AL22:AM22"/>
    <mergeCell ref="AN22:AO22"/>
    <mergeCell ref="AP22:AQ22"/>
    <mergeCell ref="T22:U22"/>
    <mergeCell ref="V22:W22"/>
    <mergeCell ref="X22:Y22"/>
    <mergeCell ref="Z22:AA22"/>
    <mergeCell ref="AB22:AC22"/>
    <mergeCell ref="AD22:AE22"/>
    <mergeCell ref="BJ23:BK23"/>
    <mergeCell ref="D22:E22"/>
    <mergeCell ref="F22:G22"/>
    <mergeCell ref="H22:I22"/>
    <mergeCell ref="J22:K22"/>
    <mergeCell ref="L22:M22"/>
    <mergeCell ref="N22:O22"/>
    <mergeCell ref="P22:Q22"/>
    <mergeCell ref="R22:S22"/>
    <mergeCell ref="AX21:AY21"/>
    <mergeCell ref="AZ21:BA21"/>
    <mergeCell ref="BB21:BC21"/>
    <mergeCell ref="BD21:BE21"/>
    <mergeCell ref="BF21:BG21"/>
    <mergeCell ref="BH21:BI21"/>
    <mergeCell ref="AL21:AM21"/>
    <mergeCell ref="AN21:AO21"/>
    <mergeCell ref="AP21:AQ21"/>
    <mergeCell ref="AR21:AS21"/>
    <mergeCell ref="AT21:AU21"/>
    <mergeCell ref="AV21:AW21"/>
    <mergeCell ref="Z21:AA21"/>
    <mergeCell ref="AB21:AC21"/>
    <mergeCell ref="AD21:AE21"/>
    <mergeCell ref="AF21:AG21"/>
    <mergeCell ref="AH21:AI21"/>
    <mergeCell ref="AJ21:AK21"/>
    <mergeCell ref="N21:O21"/>
    <mergeCell ref="P21:Q21"/>
    <mergeCell ref="R21:S21"/>
    <mergeCell ref="T21:U21"/>
    <mergeCell ref="V21:W21"/>
    <mergeCell ref="X21:Y21"/>
    <mergeCell ref="BD22:BE22"/>
    <mergeCell ref="BF22:BG22"/>
    <mergeCell ref="BH22:BI22"/>
    <mergeCell ref="BJ20:BK20"/>
    <mergeCell ref="D21:E21"/>
    <mergeCell ref="F21:G21"/>
    <mergeCell ref="H21:I21"/>
    <mergeCell ref="J21:K21"/>
    <mergeCell ref="L21:M21"/>
    <mergeCell ref="AR20:AS20"/>
    <mergeCell ref="AT20:AU20"/>
    <mergeCell ref="AV20:AW20"/>
    <mergeCell ref="AX20:AY20"/>
    <mergeCell ref="AZ20:BA20"/>
    <mergeCell ref="BB20:BC20"/>
    <mergeCell ref="AF20:AG20"/>
    <mergeCell ref="AH20:AI20"/>
    <mergeCell ref="AJ20:AK20"/>
    <mergeCell ref="AL20:AM20"/>
    <mergeCell ref="AN20:AO20"/>
    <mergeCell ref="AP20:AQ20"/>
    <mergeCell ref="T20:U20"/>
    <mergeCell ref="V20:W20"/>
    <mergeCell ref="X20:Y20"/>
    <mergeCell ref="Z20:AA20"/>
    <mergeCell ref="AB20:AC20"/>
    <mergeCell ref="AD20:AE20"/>
    <mergeCell ref="BJ21:BK21"/>
    <mergeCell ref="D20:E20"/>
    <mergeCell ref="F20:G20"/>
    <mergeCell ref="H20:I20"/>
    <mergeCell ref="J20:K20"/>
    <mergeCell ref="L20:M20"/>
    <mergeCell ref="N20:O20"/>
    <mergeCell ref="P20:Q20"/>
    <mergeCell ref="R20:S20"/>
    <mergeCell ref="AX19:AY19"/>
    <mergeCell ref="AZ19:BA19"/>
    <mergeCell ref="BB19:BC19"/>
    <mergeCell ref="BD19:BE19"/>
    <mergeCell ref="BF19:BG19"/>
    <mergeCell ref="BH19:BI19"/>
    <mergeCell ref="AL19:AM19"/>
    <mergeCell ref="AN19:AO19"/>
    <mergeCell ref="AP19:AQ19"/>
    <mergeCell ref="AR19:AS19"/>
    <mergeCell ref="AT19:AU19"/>
    <mergeCell ref="AV19:AW19"/>
    <mergeCell ref="Z19:AA19"/>
    <mergeCell ref="AB19:AC19"/>
    <mergeCell ref="AD19:AE19"/>
    <mergeCell ref="AF19:AG19"/>
    <mergeCell ref="AH19:AI19"/>
    <mergeCell ref="AJ19:AK19"/>
    <mergeCell ref="N19:O19"/>
    <mergeCell ref="P19:Q19"/>
    <mergeCell ref="R19:S19"/>
    <mergeCell ref="T19:U19"/>
    <mergeCell ref="X19:Y19"/>
    <mergeCell ref="BD20:BE20"/>
    <mergeCell ref="BF20:BG20"/>
    <mergeCell ref="BH20:BI20"/>
    <mergeCell ref="BD18:BE18"/>
    <mergeCell ref="BF18:BG18"/>
    <mergeCell ref="BH18:BI18"/>
    <mergeCell ref="BJ18:BK18"/>
    <mergeCell ref="D19:E19"/>
    <mergeCell ref="F19:G19"/>
    <mergeCell ref="H19:I19"/>
    <mergeCell ref="J19:K19"/>
    <mergeCell ref="L19:M19"/>
    <mergeCell ref="AR18:AS18"/>
    <mergeCell ref="AT18:AU18"/>
    <mergeCell ref="AV18:AW18"/>
    <mergeCell ref="AX18:AY18"/>
    <mergeCell ref="AZ18:BA18"/>
    <mergeCell ref="BB18:BC18"/>
    <mergeCell ref="AF18:AG18"/>
    <mergeCell ref="AH18:AI18"/>
    <mergeCell ref="AJ18:AK18"/>
    <mergeCell ref="AL18:AM18"/>
    <mergeCell ref="AN18:AO18"/>
    <mergeCell ref="AP18:AQ18"/>
    <mergeCell ref="T18:U18"/>
    <mergeCell ref="V18:W18"/>
    <mergeCell ref="X18:Y18"/>
    <mergeCell ref="Z18:AA18"/>
    <mergeCell ref="AB18:AC18"/>
    <mergeCell ref="AD18:AE18"/>
    <mergeCell ref="BJ19:BK19"/>
    <mergeCell ref="B18:B35"/>
    <mergeCell ref="D18:E18"/>
    <mergeCell ref="F18:G18"/>
    <mergeCell ref="H18:I18"/>
    <mergeCell ref="J18:K18"/>
    <mergeCell ref="L18:M18"/>
    <mergeCell ref="N18:O18"/>
    <mergeCell ref="P18:Q18"/>
    <mergeCell ref="R18:S18"/>
    <mergeCell ref="AZ17:BA17"/>
    <mergeCell ref="BB17:BC17"/>
    <mergeCell ref="BD17:BE17"/>
    <mergeCell ref="BF17:BG17"/>
    <mergeCell ref="BH17:BI17"/>
    <mergeCell ref="BJ17:BK17"/>
    <mergeCell ref="AN17:AO17"/>
    <mergeCell ref="AP17:AQ17"/>
    <mergeCell ref="AR17:AS17"/>
    <mergeCell ref="AT17:AU17"/>
    <mergeCell ref="AV17:AW17"/>
    <mergeCell ref="AX17:AY17"/>
    <mergeCell ref="AB17:AC17"/>
    <mergeCell ref="AD17:AE17"/>
    <mergeCell ref="AF17:AG17"/>
    <mergeCell ref="AH17:AI17"/>
    <mergeCell ref="AJ17:AK17"/>
    <mergeCell ref="AL17:AM17"/>
    <mergeCell ref="P17:Q17"/>
    <mergeCell ref="R17:S17"/>
    <mergeCell ref="T17:U17"/>
    <mergeCell ref="V17:W17"/>
    <mergeCell ref="V19:W19"/>
    <mergeCell ref="X17:Y17"/>
    <mergeCell ref="Z17:AA17"/>
    <mergeCell ref="D17:E17"/>
    <mergeCell ref="F17:G17"/>
    <mergeCell ref="H17:I17"/>
    <mergeCell ref="J17:K17"/>
    <mergeCell ref="L17:M17"/>
    <mergeCell ref="N17:O17"/>
    <mergeCell ref="BB16:BC16"/>
    <mergeCell ref="BD16:BE16"/>
    <mergeCell ref="BF16:BG16"/>
    <mergeCell ref="BH16:BI16"/>
    <mergeCell ref="BJ16:BK16"/>
    <mergeCell ref="AP16:AQ16"/>
    <mergeCell ref="AR16:AS16"/>
    <mergeCell ref="AT16:AU16"/>
    <mergeCell ref="AV16:AW16"/>
    <mergeCell ref="AX16:AY16"/>
    <mergeCell ref="AZ16:BA16"/>
    <mergeCell ref="AD16:AE16"/>
    <mergeCell ref="AF16:AG16"/>
    <mergeCell ref="AH16:AI16"/>
    <mergeCell ref="AJ16:AK16"/>
    <mergeCell ref="AL16:AM16"/>
    <mergeCell ref="AN16:AO16"/>
    <mergeCell ref="R16:S16"/>
    <mergeCell ref="T16:U16"/>
    <mergeCell ref="V16:W16"/>
    <mergeCell ref="X16:Y16"/>
    <mergeCell ref="Z16:AA16"/>
    <mergeCell ref="AB16:AC16"/>
    <mergeCell ref="AB12:AC12"/>
    <mergeCell ref="AB13:AC13"/>
    <mergeCell ref="E14:G14"/>
    <mergeCell ref="D16:E16"/>
    <mergeCell ref="F16:G16"/>
    <mergeCell ref="H16:I16"/>
    <mergeCell ref="J16:K16"/>
    <mergeCell ref="L16:M16"/>
    <mergeCell ref="N16:O16"/>
    <mergeCell ref="P16:Q16"/>
    <mergeCell ref="AB2:AC2"/>
    <mergeCell ref="AB3:AC3"/>
    <mergeCell ref="AB6:AC6"/>
    <mergeCell ref="AB7:AC7"/>
    <mergeCell ref="AB9:AC9"/>
    <mergeCell ref="AB10:AC10"/>
    <mergeCell ref="D2:I2"/>
    <mergeCell ref="K2:L2"/>
    <mergeCell ref="N2:O2"/>
    <mergeCell ref="Q2:R2"/>
    <mergeCell ref="T2:V2"/>
    <mergeCell ref="X2:Z2"/>
  </mergeCells>
  <phoneticPr fontId="1"/>
  <conditionalFormatting sqref="T15:U15">
    <cfRule type="expression" dxfId="17909" priority="1625">
      <formula>#REF!="浪費"</formula>
    </cfRule>
    <cfRule type="expression" dxfId="17908" priority="1626">
      <formula>#REF!="投資"</formula>
    </cfRule>
    <cfRule type="expression" dxfId="17907" priority="1627">
      <formula>#REF!="不明"</formula>
    </cfRule>
  </conditionalFormatting>
  <conditionalFormatting sqref="R15:S15 R144:S234 D143:E143">
    <cfRule type="expression" dxfId="17906" priority="1622">
      <formula>#REF!="浪費"</formula>
    </cfRule>
    <cfRule type="expression" dxfId="17905" priority="1623">
      <formula>#REF!="投資"</formula>
    </cfRule>
    <cfRule type="expression" dxfId="17904" priority="1624">
      <formula>#REF!="不明"</formula>
    </cfRule>
  </conditionalFormatting>
  <conditionalFormatting sqref="D127:D129 F127:F129 H127:H129 J127:J129 L127:L129 N127:N129 P127:P129 R127:R129 T127:T129 V127:V129 X127:X129 Z127:Z129 AB127:AB129 AD127:AD129 AF127:AF129 AH127:AH129 AJ127:AJ129 AL127:AL129 AN127:AN129 AP127:AP129 AR127:AR129 AT127:AT129 AV127:AV129 AX127:AX129 AZ127:AZ129 BB127:BB129 BD127:BD129 BF127:BF129 BH127:BH129 BJ127:BJ129">
    <cfRule type="cellIs" dxfId="17903" priority="1621" operator="equal">
      <formula>0</formula>
    </cfRule>
  </conditionalFormatting>
  <conditionalFormatting sqref="D127:D129 F127:F129 H127:H129 J127:J129 L127:L129 N127:N129 P127:P129 R127:R129 T127:T129 V127:V129 X127:X129 Z127:Z129 AB127:AB129 AD127:AD129 AF127:AF129 AH127:AH129 AJ127:AJ129 AL127:AL129 AN127:AN129 AP127:AP129 AR127:AR129 AT127:AT129 AV127:AV129 AX127:AX129 AZ127:AZ129 BB127:BB129 BD127:BD129 BF127:BF129 BH127:BH129 BJ127:BJ129">
    <cfRule type="cellIs" dxfId="17902" priority="1619" operator="equal">
      <formula>0</formula>
    </cfRule>
    <cfRule type="cellIs" dxfId="17901" priority="1620" operator="equal">
      <formula>0</formula>
    </cfRule>
  </conditionalFormatting>
  <conditionalFormatting sqref="L4:L14 O4:O14 R4:R14 U4:V14 Y14:Z14 AB3 AB7 AB10 AB13 Y4:Y13">
    <cfRule type="cellIs" dxfId="17900" priority="1618" operator="equal">
      <formula>0</formula>
    </cfRule>
  </conditionalFormatting>
  <conditionalFormatting sqref="D18:D19 F18:F19 H18:H19 J18:J19 L18:L19 N18:N19 P18:P19 R18:R19 T18:T19 V18:V19 X18:X19 Z18:Z19 AB18:AB19 AD18:AD19 AF18:AF19 AH18:AH19 AJ18:AJ19 AL18:AL19 AN18:AN19 AP18:AP19 AR18:AR19 AT18:AT19 AV18:AV19 AX18:AX19 AZ18:AZ19 BB18:BB19 BD18:BD19 BF18:BF19 BH18:BH19 BJ18:BJ19">
    <cfRule type="expression" dxfId="17899" priority="1628">
      <formula>D$17=1</formula>
    </cfRule>
    <cfRule type="expression" dxfId="17898" priority="1629">
      <formula>D$17=7</formula>
    </cfRule>
    <cfRule type="expression" dxfId="17897" priority="1630">
      <formula>COUNTIF(祝日,D$42)=1</formula>
    </cfRule>
  </conditionalFormatting>
  <conditionalFormatting sqref="D35:BK35 F20:BK34">
    <cfRule type="cellIs" dxfId="17896" priority="1587" operator="equal">
      <formula>0</formula>
    </cfRule>
  </conditionalFormatting>
  <conditionalFormatting sqref="E4:F13 H4:I14">
    <cfRule type="cellIs" dxfId="17895" priority="1586" operator="equal">
      <formula>0</formula>
    </cfRule>
  </conditionalFormatting>
  <conditionalFormatting sqref="F42:F43">
    <cfRule type="expression" dxfId="17894" priority="1582">
      <formula>F$17=1</formula>
    </cfRule>
    <cfRule type="expression" dxfId="17893" priority="1583">
      <formula>F$17=7</formula>
    </cfRule>
    <cfRule type="expression" dxfId="17892" priority="1584">
      <formula>COUNTIF(祝日,F$42)=1</formula>
    </cfRule>
  </conditionalFormatting>
  <conditionalFormatting sqref="F55">
    <cfRule type="cellIs" dxfId="17891" priority="1581" operator="equal">
      <formula>0</formula>
    </cfRule>
  </conditionalFormatting>
  <conditionalFormatting sqref="F55">
    <cfRule type="cellIs" dxfId="17890" priority="1579" operator="equal">
      <formula>0</formula>
    </cfRule>
    <cfRule type="cellIs" dxfId="17889" priority="1580" operator="equal">
      <formula>0</formula>
    </cfRule>
  </conditionalFormatting>
  <conditionalFormatting sqref="F91">
    <cfRule type="cellIs" dxfId="17888" priority="1578" operator="equal">
      <formula>0</formula>
    </cfRule>
  </conditionalFormatting>
  <conditionalFormatting sqref="F91">
    <cfRule type="cellIs" dxfId="17887" priority="1576" operator="equal">
      <formula>0</formula>
    </cfRule>
    <cfRule type="cellIs" dxfId="17886" priority="1577" operator="equal">
      <formula>0</formula>
    </cfRule>
  </conditionalFormatting>
  <conditionalFormatting sqref="F79">
    <cfRule type="cellIs" dxfId="17885" priority="1575" operator="equal">
      <formula>0</formula>
    </cfRule>
  </conditionalFormatting>
  <conditionalFormatting sqref="F79">
    <cfRule type="cellIs" dxfId="17884" priority="1573" operator="equal">
      <formula>0</formula>
    </cfRule>
    <cfRule type="cellIs" dxfId="17883" priority="1574" operator="equal">
      <formula>0</formula>
    </cfRule>
  </conditionalFormatting>
  <conditionalFormatting sqref="F67">
    <cfRule type="cellIs" dxfId="17882" priority="1572" operator="equal">
      <formula>0</formula>
    </cfRule>
  </conditionalFormatting>
  <conditionalFormatting sqref="F67">
    <cfRule type="cellIs" dxfId="17881" priority="1570" operator="equal">
      <formula>0</formula>
    </cfRule>
    <cfRule type="cellIs" dxfId="17880" priority="1571" operator="equal">
      <formula>0</formula>
    </cfRule>
  </conditionalFormatting>
  <conditionalFormatting sqref="H42:H43">
    <cfRule type="expression" dxfId="17879" priority="1549">
      <formula>H$17=1</formula>
    </cfRule>
    <cfRule type="expression" dxfId="17878" priority="1550">
      <formula>H$17=7</formula>
    </cfRule>
    <cfRule type="expression" dxfId="17877" priority="1551">
      <formula>COUNTIF(祝日,H$42)=1</formula>
    </cfRule>
  </conditionalFormatting>
  <conditionalFormatting sqref="H55">
    <cfRule type="cellIs" dxfId="17876" priority="1548" operator="equal">
      <formula>0</formula>
    </cfRule>
  </conditionalFormatting>
  <conditionalFormatting sqref="H55">
    <cfRule type="cellIs" dxfId="17875" priority="1546" operator="equal">
      <formula>0</formula>
    </cfRule>
    <cfRule type="cellIs" dxfId="17874" priority="1547" operator="equal">
      <formula>0</formula>
    </cfRule>
  </conditionalFormatting>
  <conditionalFormatting sqref="H91">
    <cfRule type="cellIs" dxfId="17873" priority="1545" operator="equal">
      <formula>0</formula>
    </cfRule>
  </conditionalFormatting>
  <conditionalFormatting sqref="H91">
    <cfRule type="cellIs" dxfId="17872" priority="1543" operator="equal">
      <formula>0</formula>
    </cfRule>
    <cfRule type="cellIs" dxfId="17871" priority="1544" operator="equal">
      <formula>0</formula>
    </cfRule>
  </conditionalFormatting>
  <conditionalFormatting sqref="H79">
    <cfRule type="cellIs" dxfId="17870" priority="1542" operator="equal">
      <formula>0</formula>
    </cfRule>
  </conditionalFormatting>
  <conditionalFormatting sqref="H79">
    <cfRule type="cellIs" dxfId="17869" priority="1540" operator="equal">
      <formula>0</formula>
    </cfRule>
    <cfRule type="cellIs" dxfId="17868" priority="1541" operator="equal">
      <formula>0</formula>
    </cfRule>
  </conditionalFormatting>
  <conditionalFormatting sqref="H67">
    <cfRule type="cellIs" dxfId="17867" priority="1539" operator="equal">
      <formula>0</formula>
    </cfRule>
  </conditionalFormatting>
  <conditionalFormatting sqref="H67">
    <cfRule type="cellIs" dxfId="17866" priority="1537" operator="equal">
      <formula>0</formula>
    </cfRule>
    <cfRule type="cellIs" dxfId="17865" priority="1538" operator="equal">
      <formula>0</formula>
    </cfRule>
  </conditionalFormatting>
  <conditionalFormatting sqref="J42:J43">
    <cfRule type="expression" dxfId="17864" priority="1516">
      <formula>J$17=1</formula>
    </cfRule>
    <cfRule type="expression" dxfId="17863" priority="1517">
      <formula>J$17=7</formula>
    </cfRule>
    <cfRule type="expression" dxfId="17862" priority="1518">
      <formula>COUNTIF(祝日,J$42)=1</formula>
    </cfRule>
  </conditionalFormatting>
  <conditionalFormatting sqref="J55">
    <cfRule type="cellIs" dxfId="17861" priority="1515" operator="equal">
      <formula>0</formula>
    </cfRule>
  </conditionalFormatting>
  <conditionalFormatting sqref="J55">
    <cfRule type="cellIs" dxfId="17860" priority="1513" operator="equal">
      <formula>0</formula>
    </cfRule>
    <cfRule type="cellIs" dxfId="17859" priority="1514" operator="equal">
      <formula>0</formula>
    </cfRule>
  </conditionalFormatting>
  <conditionalFormatting sqref="J91">
    <cfRule type="cellIs" dxfId="17858" priority="1512" operator="equal">
      <formula>0</formula>
    </cfRule>
  </conditionalFormatting>
  <conditionalFormatting sqref="J91">
    <cfRule type="cellIs" dxfId="17857" priority="1510" operator="equal">
      <formula>0</formula>
    </cfRule>
    <cfRule type="cellIs" dxfId="17856" priority="1511" operator="equal">
      <formula>0</formula>
    </cfRule>
  </conditionalFormatting>
  <conditionalFormatting sqref="J79">
    <cfRule type="cellIs" dxfId="17855" priority="1509" operator="equal">
      <formula>0</formula>
    </cfRule>
  </conditionalFormatting>
  <conditionalFormatting sqref="J79">
    <cfRule type="cellIs" dxfId="17854" priority="1507" operator="equal">
      <formula>0</formula>
    </cfRule>
    <cfRule type="cellIs" dxfId="17853" priority="1508" operator="equal">
      <formula>0</formula>
    </cfRule>
  </conditionalFormatting>
  <conditionalFormatting sqref="J67">
    <cfRule type="cellIs" dxfId="17852" priority="1506" operator="equal">
      <formula>0</formula>
    </cfRule>
  </conditionalFormatting>
  <conditionalFormatting sqref="J67">
    <cfRule type="cellIs" dxfId="17851" priority="1504" operator="equal">
      <formula>0</formula>
    </cfRule>
    <cfRule type="cellIs" dxfId="17850" priority="1505" operator="equal">
      <formula>0</formula>
    </cfRule>
  </conditionalFormatting>
  <conditionalFormatting sqref="L42:L43">
    <cfRule type="expression" dxfId="17849" priority="1483">
      <formula>L$17=1</formula>
    </cfRule>
    <cfRule type="expression" dxfId="17848" priority="1484">
      <formula>L$17=7</formula>
    </cfRule>
    <cfRule type="expression" dxfId="17847" priority="1485">
      <formula>COUNTIF(祝日,L$42)=1</formula>
    </cfRule>
  </conditionalFormatting>
  <conditionalFormatting sqref="L55">
    <cfRule type="cellIs" dxfId="17846" priority="1482" operator="equal">
      <formula>0</formula>
    </cfRule>
  </conditionalFormatting>
  <conditionalFormatting sqref="L55">
    <cfRule type="cellIs" dxfId="17845" priority="1480" operator="equal">
      <formula>0</formula>
    </cfRule>
    <cfRule type="cellIs" dxfId="17844" priority="1481" operator="equal">
      <formula>0</formula>
    </cfRule>
  </conditionalFormatting>
  <conditionalFormatting sqref="L91">
    <cfRule type="cellIs" dxfId="17843" priority="1479" operator="equal">
      <formula>0</formula>
    </cfRule>
  </conditionalFormatting>
  <conditionalFormatting sqref="L91">
    <cfRule type="cellIs" dxfId="17842" priority="1477" operator="equal">
      <formula>0</formula>
    </cfRule>
    <cfRule type="cellIs" dxfId="17841" priority="1478" operator="equal">
      <formula>0</formula>
    </cfRule>
  </conditionalFormatting>
  <conditionalFormatting sqref="L79">
    <cfRule type="cellIs" dxfId="17840" priority="1476" operator="equal">
      <formula>0</formula>
    </cfRule>
  </conditionalFormatting>
  <conditionalFormatting sqref="L79">
    <cfRule type="cellIs" dxfId="17839" priority="1474" operator="equal">
      <formula>0</formula>
    </cfRule>
    <cfRule type="cellIs" dxfId="17838" priority="1475" operator="equal">
      <formula>0</formula>
    </cfRule>
  </conditionalFormatting>
  <conditionalFormatting sqref="L67">
    <cfRule type="cellIs" dxfId="17837" priority="1473" operator="equal">
      <formula>0</formula>
    </cfRule>
  </conditionalFormatting>
  <conditionalFormatting sqref="L67">
    <cfRule type="cellIs" dxfId="17836" priority="1471" operator="equal">
      <formula>0</formula>
    </cfRule>
    <cfRule type="cellIs" dxfId="17835" priority="1472" operator="equal">
      <formula>0</formula>
    </cfRule>
  </conditionalFormatting>
  <conditionalFormatting sqref="N42:N43">
    <cfRule type="expression" dxfId="17834" priority="1450">
      <formula>N$17=1</formula>
    </cfRule>
    <cfRule type="expression" dxfId="17833" priority="1451">
      <formula>N$17=7</formula>
    </cfRule>
    <cfRule type="expression" dxfId="17832" priority="1452">
      <formula>COUNTIF(祝日,N$42)=1</formula>
    </cfRule>
  </conditionalFormatting>
  <conditionalFormatting sqref="N55">
    <cfRule type="cellIs" dxfId="17831" priority="1449" operator="equal">
      <formula>0</formula>
    </cfRule>
  </conditionalFormatting>
  <conditionalFormatting sqref="N55">
    <cfRule type="cellIs" dxfId="17830" priority="1447" operator="equal">
      <formula>0</formula>
    </cfRule>
    <cfRule type="cellIs" dxfId="17829" priority="1448" operator="equal">
      <formula>0</formula>
    </cfRule>
  </conditionalFormatting>
  <conditionalFormatting sqref="N91">
    <cfRule type="cellIs" dxfId="17828" priority="1446" operator="equal">
      <formula>0</formula>
    </cfRule>
  </conditionalFormatting>
  <conditionalFormatting sqref="N91">
    <cfRule type="cellIs" dxfId="17827" priority="1444" operator="equal">
      <formula>0</formula>
    </cfRule>
    <cfRule type="cellIs" dxfId="17826" priority="1445" operator="equal">
      <formula>0</formula>
    </cfRule>
  </conditionalFormatting>
  <conditionalFormatting sqref="N79">
    <cfRule type="cellIs" dxfId="17825" priority="1443" operator="equal">
      <formula>0</formula>
    </cfRule>
  </conditionalFormatting>
  <conditionalFormatting sqref="N79">
    <cfRule type="cellIs" dxfId="17824" priority="1441" operator="equal">
      <formula>0</formula>
    </cfRule>
    <cfRule type="cellIs" dxfId="17823" priority="1442" operator="equal">
      <formula>0</formula>
    </cfRule>
  </conditionalFormatting>
  <conditionalFormatting sqref="N67">
    <cfRule type="cellIs" dxfId="17822" priority="1440" operator="equal">
      <formula>0</formula>
    </cfRule>
  </conditionalFormatting>
  <conditionalFormatting sqref="N67">
    <cfRule type="cellIs" dxfId="17821" priority="1438" operator="equal">
      <formula>0</formula>
    </cfRule>
    <cfRule type="cellIs" dxfId="17820" priority="1439" operator="equal">
      <formula>0</formula>
    </cfRule>
  </conditionalFormatting>
  <conditionalFormatting sqref="P42:P43">
    <cfRule type="expression" dxfId="17819" priority="1417">
      <formula>P$17=1</formula>
    </cfRule>
    <cfRule type="expression" dxfId="17818" priority="1418">
      <formula>P$17=7</formula>
    </cfRule>
    <cfRule type="expression" dxfId="17817" priority="1419">
      <formula>COUNTIF(祝日,P$42)=1</formula>
    </cfRule>
  </conditionalFormatting>
  <conditionalFormatting sqref="P55">
    <cfRule type="cellIs" dxfId="17816" priority="1416" operator="equal">
      <formula>0</formula>
    </cfRule>
  </conditionalFormatting>
  <conditionalFormatting sqref="P55">
    <cfRule type="cellIs" dxfId="17815" priority="1414" operator="equal">
      <formula>0</formula>
    </cfRule>
    <cfRule type="cellIs" dxfId="17814" priority="1415" operator="equal">
      <formula>0</formula>
    </cfRule>
  </conditionalFormatting>
  <conditionalFormatting sqref="P91">
    <cfRule type="cellIs" dxfId="17813" priority="1413" operator="equal">
      <formula>0</formula>
    </cfRule>
  </conditionalFormatting>
  <conditionalFormatting sqref="P91">
    <cfRule type="cellIs" dxfId="17812" priority="1411" operator="equal">
      <formula>0</formula>
    </cfRule>
    <cfRule type="cellIs" dxfId="17811" priority="1412" operator="equal">
      <formula>0</formula>
    </cfRule>
  </conditionalFormatting>
  <conditionalFormatting sqref="P79">
    <cfRule type="cellIs" dxfId="17810" priority="1410" operator="equal">
      <formula>0</formula>
    </cfRule>
  </conditionalFormatting>
  <conditionalFormatting sqref="P79">
    <cfRule type="cellIs" dxfId="17809" priority="1408" operator="equal">
      <formula>0</formula>
    </cfRule>
    <cfRule type="cellIs" dxfId="17808" priority="1409" operator="equal">
      <formula>0</formula>
    </cfRule>
  </conditionalFormatting>
  <conditionalFormatting sqref="P67">
    <cfRule type="cellIs" dxfId="17807" priority="1407" operator="equal">
      <formula>0</formula>
    </cfRule>
  </conditionalFormatting>
  <conditionalFormatting sqref="P67">
    <cfRule type="cellIs" dxfId="17806" priority="1405" operator="equal">
      <formula>0</formula>
    </cfRule>
    <cfRule type="cellIs" dxfId="17805" priority="1406" operator="equal">
      <formula>0</formula>
    </cfRule>
  </conditionalFormatting>
  <conditionalFormatting sqref="R42:R43">
    <cfRule type="expression" dxfId="17804" priority="1384">
      <formula>R$17=1</formula>
    </cfRule>
    <cfRule type="expression" dxfId="17803" priority="1385">
      <formula>R$17=7</formula>
    </cfRule>
    <cfRule type="expression" dxfId="17802" priority="1386">
      <formula>COUNTIF(祝日,R$42)=1</formula>
    </cfRule>
  </conditionalFormatting>
  <conditionalFormatting sqref="R55">
    <cfRule type="cellIs" dxfId="17801" priority="1383" operator="equal">
      <formula>0</formula>
    </cfRule>
  </conditionalFormatting>
  <conditionalFormatting sqref="R55">
    <cfRule type="cellIs" dxfId="17800" priority="1381" operator="equal">
      <formula>0</formula>
    </cfRule>
    <cfRule type="cellIs" dxfId="17799" priority="1382" operator="equal">
      <formula>0</formula>
    </cfRule>
  </conditionalFormatting>
  <conditionalFormatting sqref="R91">
    <cfRule type="cellIs" dxfId="17798" priority="1380" operator="equal">
      <formula>0</formula>
    </cfRule>
  </conditionalFormatting>
  <conditionalFormatting sqref="R91">
    <cfRule type="cellIs" dxfId="17797" priority="1378" operator="equal">
      <formula>0</formula>
    </cfRule>
    <cfRule type="cellIs" dxfId="17796" priority="1379" operator="equal">
      <formula>0</formula>
    </cfRule>
  </conditionalFormatting>
  <conditionalFormatting sqref="R79">
    <cfRule type="cellIs" dxfId="17795" priority="1377" operator="equal">
      <formula>0</formula>
    </cfRule>
  </conditionalFormatting>
  <conditionalFormatting sqref="R79">
    <cfRule type="cellIs" dxfId="17794" priority="1375" operator="equal">
      <formula>0</formula>
    </cfRule>
    <cfRule type="cellIs" dxfId="17793" priority="1376" operator="equal">
      <formula>0</formula>
    </cfRule>
  </conditionalFormatting>
  <conditionalFormatting sqref="R67">
    <cfRule type="cellIs" dxfId="17792" priority="1374" operator="equal">
      <formula>0</formula>
    </cfRule>
  </conditionalFormatting>
  <conditionalFormatting sqref="R67">
    <cfRule type="cellIs" dxfId="17791" priority="1372" operator="equal">
      <formula>0</formula>
    </cfRule>
    <cfRule type="cellIs" dxfId="17790" priority="1373" operator="equal">
      <formula>0</formula>
    </cfRule>
  </conditionalFormatting>
  <conditionalFormatting sqref="T42:T43">
    <cfRule type="expression" dxfId="17789" priority="1351">
      <formula>T$17=1</formula>
    </cfRule>
    <cfRule type="expression" dxfId="17788" priority="1352">
      <formula>T$17=7</formula>
    </cfRule>
    <cfRule type="expression" dxfId="17787" priority="1353">
      <formula>COUNTIF(祝日,T$42)=1</formula>
    </cfRule>
  </conditionalFormatting>
  <conditionalFormatting sqref="T55">
    <cfRule type="cellIs" dxfId="17786" priority="1350" operator="equal">
      <formula>0</formula>
    </cfRule>
  </conditionalFormatting>
  <conditionalFormatting sqref="T55">
    <cfRule type="cellIs" dxfId="17785" priority="1348" operator="equal">
      <formula>0</formula>
    </cfRule>
    <cfRule type="cellIs" dxfId="17784" priority="1349" operator="equal">
      <formula>0</formula>
    </cfRule>
  </conditionalFormatting>
  <conditionalFormatting sqref="T91">
    <cfRule type="cellIs" dxfId="17783" priority="1347" operator="equal">
      <formula>0</formula>
    </cfRule>
  </conditionalFormatting>
  <conditionalFormatting sqref="T91">
    <cfRule type="cellIs" dxfId="17782" priority="1345" operator="equal">
      <formula>0</formula>
    </cfRule>
    <cfRule type="cellIs" dxfId="17781" priority="1346" operator="equal">
      <formula>0</formula>
    </cfRule>
  </conditionalFormatting>
  <conditionalFormatting sqref="T79">
    <cfRule type="cellIs" dxfId="17780" priority="1344" operator="equal">
      <formula>0</formula>
    </cfRule>
  </conditionalFormatting>
  <conditionalFormatting sqref="T79">
    <cfRule type="cellIs" dxfId="17779" priority="1342" operator="equal">
      <formula>0</formula>
    </cfRule>
    <cfRule type="cellIs" dxfId="17778" priority="1343" operator="equal">
      <formula>0</formula>
    </cfRule>
  </conditionalFormatting>
  <conditionalFormatting sqref="T67">
    <cfRule type="cellIs" dxfId="17777" priority="1341" operator="equal">
      <formula>0</formula>
    </cfRule>
  </conditionalFormatting>
  <conditionalFormatting sqref="T67">
    <cfRule type="cellIs" dxfId="17776" priority="1339" operator="equal">
      <formula>0</formula>
    </cfRule>
    <cfRule type="cellIs" dxfId="17775" priority="1340" operator="equal">
      <formula>0</formula>
    </cfRule>
  </conditionalFormatting>
  <conditionalFormatting sqref="V42:V43">
    <cfRule type="expression" dxfId="17774" priority="1318">
      <formula>V$17=1</formula>
    </cfRule>
    <cfRule type="expression" dxfId="17773" priority="1319">
      <formula>V$17=7</formula>
    </cfRule>
    <cfRule type="expression" dxfId="17772" priority="1320">
      <formula>COUNTIF(祝日,V$42)=1</formula>
    </cfRule>
  </conditionalFormatting>
  <conditionalFormatting sqref="V55">
    <cfRule type="cellIs" dxfId="17771" priority="1317" operator="equal">
      <formula>0</formula>
    </cfRule>
  </conditionalFormatting>
  <conditionalFormatting sqref="V55">
    <cfRule type="cellIs" dxfId="17770" priority="1315" operator="equal">
      <formula>0</formula>
    </cfRule>
    <cfRule type="cellIs" dxfId="17769" priority="1316" operator="equal">
      <formula>0</formula>
    </cfRule>
  </conditionalFormatting>
  <conditionalFormatting sqref="V91">
    <cfRule type="cellIs" dxfId="17768" priority="1314" operator="equal">
      <formula>0</formula>
    </cfRule>
  </conditionalFormatting>
  <conditionalFormatting sqref="V91">
    <cfRule type="cellIs" dxfId="17767" priority="1312" operator="equal">
      <formula>0</formula>
    </cfRule>
    <cfRule type="cellIs" dxfId="17766" priority="1313" operator="equal">
      <formula>0</formula>
    </cfRule>
  </conditionalFormatting>
  <conditionalFormatting sqref="V79">
    <cfRule type="cellIs" dxfId="17765" priority="1311" operator="equal">
      <formula>0</formula>
    </cfRule>
  </conditionalFormatting>
  <conditionalFormatting sqref="V79">
    <cfRule type="cellIs" dxfId="17764" priority="1309" operator="equal">
      <formula>0</formula>
    </cfRule>
    <cfRule type="cellIs" dxfId="17763" priority="1310" operator="equal">
      <formula>0</formula>
    </cfRule>
  </conditionalFormatting>
  <conditionalFormatting sqref="V67">
    <cfRule type="cellIs" dxfId="17762" priority="1308" operator="equal">
      <formula>0</formula>
    </cfRule>
  </conditionalFormatting>
  <conditionalFormatting sqref="V67">
    <cfRule type="cellIs" dxfId="17761" priority="1306" operator="equal">
      <formula>0</formula>
    </cfRule>
    <cfRule type="cellIs" dxfId="17760" priority="1307" operator="equal">
      <formula>0</formula>
    </cfRule>
  </conditionalFormatting>
  <conditionalFormatting sqref="X42:X43">
    <cfRule type="expression" dxfId="17759" priority="1285">
      <formula>X$17=1</formula>
    </cfRule>
    <cfRule type="expression" dxfId="17758" priority="1286">
      <formula>X$17=7</formula>
    </cfRule>
    <cfRule type="expression" dxfId="17757" priority="1287">
      <formula>COUNTIF(祝日,X$42)=1</formula>
    </cfRule>
  </conditionalFormatting>
  <conditionalFormatting sqref="X55">
    <cfRule type="cellIs" dxfId="17756" priority="1284" operator="equal">
      <formula>0</formula>
    </cfRule>
  </conditionalFormatting>
  <conditionalFormatting sqref="X55">
    <cfRule type="cellIs" dxfId="17755" priority="1282" operator="equal">
      <formula>0</formula>
    </cfRule>
    <cfRule type="cellIs" dxfId="17754" priority="1283" operator="equal">
      <formula>0</formula>
    </cfRule>
  </conditionalFormatting>
  <conditionalFormatting sqref="X91">
    <cfRule type="cellIs" dxfId="17753" priority="1281" operator="equal">
      <formula>0</formula>
    </cfRule>
  </conditionalFormatting>
  <conditionalFormatting sqref="X91">
    <cfRule type="cellIs" dxfId="17752" priority="1279" operator="equal">
      <formula>0</formula>
    </cfRule>
    <cfRule type="cellIs" dxfId="17751" priority="1280" operator="equal">
      <formula>0</formula>
    </cfRule>
  </conditionalFormatting>
  <conditionalFormatting sqref="X79">
    <cfRule type="cellIs" dxfId="17750" priority="1278" operator="equal">
      <formula>0</formula>
    </cfRule>
  </conditionalFormatting>
  <conditionalFormatting sqref="X79">
    <cfRule type="cellIs" dxfId="17749" priority="1276" operator="equal">
      <formula>0</formula>
    </cfRule>
    <cfRule type="cellIs" dxfId="17748" priority="1277" operator="equal">
      <formula>0</formula>
    </cfRule>
  </conditionalFormatting>
  <conditionalFormatting sqref="X67">
    <cfRule type="cellIs" dxfId="17747" priority="1275" operator="equal">
      <formula>0</formula>
    </cfRule>
  </conditionalFormatting>
  <conditionalFormatting sqref="X67">
    <cfRule type="cellIs" dxfId="17746" priority="1273" operator="equal">
      <formula>0</formula>
    </cfRule>
    <cfRule type="cellIs" dxfId="17745" priority="1274" operator="equal">
      <formula>0</formula>
    </cfRule>
  </conditionalFormatting>
  <conditionalFormatting sqref="Z42:Z43">
    <cfRule type="expression" dxfId="17744" priority="1252">
      <formula>Z$17=1</formula>
    </cfRule>
    <cfRule type="expression" dxfId="17743" priority="1253">
      <formula>Z$17=7</formula>
    </cfRule>
    <cfRule type="expression" dxfId="17742" priority="1254">
      <formula>COUNTIF(祝日,Z$42)=1</formula>
    </cfRule>
  </conditionalFormatting>
  <conditionalFormatting sqref="Z55">
    <cfRule type="cellIs" dxfId="17741" priority="1251" operator="equal">
      <formula>0</formula>
    </cfRule>
  </conditionalFormatting>
  <conditionalFormatting sqref="Z55">
    <cfRule type="cellIs" dxfId="17740" priority="1249" operator="equal">
      <formula>0</formula>
    </cfRule>
    <cfRule type="cellIs" dxfId="17739" priority="1250" operator="equal">
      <formula>0</formula>
    </cfRule>
  </conditionalFormatting>
  <conditionalFormatting sqref="Z91">
    <cfRule type="cellIs" dxfId="17738" priority="1248" operator="equal">
      <formula>0</formula>
    </cfRule>
  </conditionalFormatting>
  <conditionalFormatting sqref="Z91">
    <cfRule type="cellIs" dxfId="17737" priority="1246" operator="equal">
      <formula>0</formula>
    </cfRule>
    <cfRule type="cellIs" dxfId="17736" priority="1247" operator="equal">
      <formula>0</formula>
    </cfRule>
  </conditionalFormatting>
  <conditionalFormatting sqref="Z79">
    <cfRule type="cellIs" dxfId="17735" priority="1245" operator="equal">
      <formula>0</formula>
    </cfRule>
  </conditionalFormatting>
  <conditionalFormatting sqref="Z79">
    <cfRule type="cellIs" dxfId="17734" priority="1243" operator="equal">
      <formula>0</formula>
    </cfRule>
    <cfRule type="cellIs" dxfId="17733" priority="1244" operator="equal">
      <formula>0</formula>
    </cfRule>
  </conditionalFormatting>
  <conditionalFormatting sqref="Z67">
    <cfRule type="cellIs" dxfId="17732" priority="1242" operator="equal">
      <formula>0</formula>
    </cfRule>
  </conditionalFormatting>
  <conditionalFormatting sqref="Z67">
    <cfRule type="cellIs" dxfId="17731" priority="1240" operator="equal">
      <formula>0</formula>
    </cfRule>
    <cfRule type="cellIs" dxfId="17730" priority="1241" operator="equal">
      <formula>0</formula>
    </cfRule>
  </conditionalFormatting>
  <conditionalFormatting sqref="AB42:AB43">
    <cfRule type="expression" dxfId="17729" priority="1219">
      <formula>AB$17=1</formula>
    </cfRule>
    <cfRule type="expression" dxfId="17728" priority="1220">
      <formula>AB$17=7</formula>
    </cfRule>
    <cfRule type="expression" dxfId="17727" priority="1221">
      <formula>COUNTIF(祝日,AB$42)=1</formula>
    </cfRule>
  </conditionalFormatting>
  <conditionalFormatting sqref="AB55">
    <cfRule type="cellIs" dxfId="17726" priority="1218" operator="equal">
      <formula>0</formula>
    </cfRule>
  </conditionalFormatting>
  <conditionalFormatting sqref="AB55">
    <cfRule type="cellIs" dxfId="17725" priority="1216" operator="equal">
      <formula>0</formula>
    </cfRule>
    <cfRule type="cellIs" dxfId="17724" priority="1217" operator="equal">
      <formula>0</formula>
    </cfRule>
  </conditionalFormatting>
  <conditionalFormatting sqref="AB91">
    <cfRule type="cellIs" dxfId="17723" priority="1215" operator="equal">
      <formula>0</formula>
    </cfRule>
  </conditionalFormatting>
  <conditionalFormatting sqref="AB91">
    <cfRule type="cellIs" dxfId="17722" priority="1213" operator="equal">
      <formula>0</formula>
    </cfRule>
    <cfRule type="cellIs" dxfId="17721" priority="1214" operator="equal">
      <formula>0</formula>
    </cfRule>
  </conditionalFormatting>
  <conditionalFormatting sqref="AB79">
    <cfRule type="cellIs" dxfId="17720" priority="1212" operator="equal">
      <formula>0</formula>
    </cfRule>
  </conditionalFormatting>
  <conditionalFormatting sqref="AB79">
    <cfRule type="cellIs" dxfId="17719" priority="1210" operator="equal">
      <formula>0</formula>
    </cfRule>
    <cfRule type="cellIs" dxfId="17718" priority="1211" operator="equal">
      <formula>0</formula>
    </cfRule>
  </conditionalFormatting>
  <conditionalFormatting sqref="AB67">
    <cfRule type="cellIs" dxfId="17717" priority="1209" operator="equal">
      <formula>0</formula>
    </cfRule>
  </conditionalFormatting>
  <conditionalFormatting sqref="AB67">
    <cfRule type="cellIs" dxfId="17716" priority="1207" operator="equal">
      <formula>0</formula>
    </cfRule>
    <cfRule type="cellIs" dxfId="17715" priority="1208" operator="equal">
      <formula>0</formula>
    </cfRule>
  </conditionalFormatting>
  <conditionalFormatting sqref="AD42:AD43">
    <cfRule type="expression" dxfId="17714" priority="1186">
      <formula>AD$17=1</formula>
    </cfRule>
    <cfRule type="expression" dxfId="17713" priority="1187">
      <formula>AD$17=7</formula>
    </cfRule>
    <cfRule type="expression" dxfId="17712" priority="1188">
      <formula>COUNTIF(祝日,AD$42)=1</formula>
    </cfRule>
  </conditionalFormatting>
  <conditionalFormatting sqref="AD55">
    <cfRule type="cellIs" dxfId="17711" priority="1185" operator="equal">
      <formula>0</formula>
    </cfRule>
  </conditionalFormatting>
  <conditionalFormatting sqref="AD55">
    <cfRule type="cellIs" dxfId="17710" priority="1183" operator="equal">
      <formula>0</formula>
    </cfRule>
    <cfRule type="cellIs" dxfId="17709" priority="1184" operator="equal">
      <formula>0</formula>
    </cfRule>
  </conditionalFormatting>
  <conditionalFormatting sqref="AD91">
    <cfRule type="cellIs" dxfId="17708" priority="1182" operator="equal">
      <formula>0</formula>
    </cfRule>
  </conditionalFormatting>
  <conditionalFormatting sqref="AD91">
    <cfRule type="cellIs" dxfId="17707" priority="1180" operator="equal">
      <formula>0</formula>
    </cfRule>
    <cfRule type="cellIs" dxfId="17706" priority="1181" operator="equal">
      <formula>0</formula>
    </cfRule>
  </conditionalFormatting>
  <conditionalFormatting sqref="AD79">
    <cfRule type="cellIs" dxfId="17705" priority="1179" operator="equal">
      <formula>0</formula>
    </cfRule>
  </conditionalFormatting>
  <conditionalFormatting sqref="AD79">
    <cfRule type="cellIs" dxfId="17704" priority="1177" operator="equal">
      <formula>0</formula>
    </cfRule>
    <cfRule type="cellIs" dxfId="17703" priority="1178" operator="equal">
      <formula>0</formula>
    </cfRule>
  </conditionalFormatting>
  <conditionalFormatting sqref="AD67">
    <cfRule type="cellIs" dxfId="17702" priority="1176" operator="equal">
      <formula>0</formula>
    </cfRule>
  </conditionalFormatting>
  <conditionalFormatting sqref="AD67">
    <cfRule type="cellIs" dxfId="17701" priority="1174" operator="equal">
      <formula>0</formula>
    </cfRule>
    <cfRule type="cellIs" dxfId="17700" priority="1175" operator="equal">
      <formula>0</formula>
    </cfRule>
  </conditionalFormatting>
  <conditionalFormatting sqref="AF42:AF43">
    <cfRule type="expression" dxfId="17699" priority="1153">
      <formula>AF$17=1</formula>
    </cfRule>
    <cfRule type="expression" dxfId="17698" priority="1154">
      <formula>AF$17=7</formula>
    </cfRule>
    <cfRule type="expression" dxfId="17697" priority="1155">
      <formula>COUNTIF(祝日,AF$42)=1</formula>
    </cfRule>
  </conditionalFormatting>
  <conditionalFormatting sqref="AF55">
    <cfRule type="cellIs" dxfId="17696" priority="1152" operator="equal">
      <formula>0</formula>
    </cfRule>
  </conditionalFormatting>
  <conditionalFormatting sqref="AF55">
    <cfRule type="cellIs" dxfId="17695" priority="1150" operator="equal">
      <formula>0</formula>
    </cfRule>
    <cfRule type="cellIs" dxfId="17694" priority="1151" operator="equal">
      <formula>0</formula>
    </cfRule>
  </conditionalFormatting>
  <conditionalFormatting sqref="AF91">
    <cfRule type="cellIs" dxfId="17693" priority="1149" operator="equal">
      <formula>0</formula>
    </cfRule>
  </conditionalFormatting>
  <conditionalFormatting sqref="AF91">
    <cfRule type="cellIs" dxfId="17692" priority="1147" operator="equal">
      <formula>0</formula>
    </cfRule>
    <cfRule type="cellIs" dxfId="17691" priority="1148" operator="equal">
      <formula>0</formula>
    </cfRule>
  </conditionalFormatting>
  <conditionalFormatting sqref="AF79">
    <cfRule type="cellIs" dxfId="17690" priority="1146" operator="equal">
      <formula>0</formula>
    </cfRule>
  </conditionalFormatting>
  <conditionalFormatting sqref="AF79">
    <cfRule type="cellIs" dxfId="17689" priority="1144" operator="equal">
      <formula>0</formula>
    </cfRule>
    <cfRule type="cellIs" dxfId="17688" priority="1145" operator="equal">
      <formula>0</formula>
    </cfRule>
  </conditionalFormatting>
  <conditionalFormatting sqref="AF67">
    <cfRule type="cellIs" dxfId="17687" priority="1143" operator="equal">
      <formula>0</formula>
    </cfRule>
  </conditionalFormatting>
  <conditionalFormatting sqref="AF67">
    <cfRule type="cellIs" dxfId="17686" priority="1141" operator="equal">
      <formula>0</formula>
    </cfRule>
    <cfRule type="cellIs" dxfId="17685" priority="1142" operator="equal">
      <formula>0</formula>
    </cfRule>
  </conditionalFormatting>
  <conditionalFormatting sqref="AH42:AH43">
    <cfRule type="expression" dxfId="17684" priority="1120">
      <formula>AH$17=1</formula>
    </cfRule>
    <cfRule type="expression" dxfId="17683" priority="1121">
      <formula>AH$17=7</formula>
    </cfRule>
    <cfRule type="expression" dxfId="17682" priority="1122">
      <formula>COUNTIF(祝日,AH$42)=1</formula>
    </cfRule>
  </conditionalFormatting>
  <conditionalFormatting sqref="AH55">
    <cfRule type="cellIs" dxfId="17681" priority="1119" operator="equal">
      <formula>0</formula>
    </cfRule>
  </conditionalFormatting>
  <conditionalFormatting sqref="AH55">
    <cfRule type="cellIs" dxfId="17680" priority="1117" operator="equal">
      <formula>0</formula>
    </cfRule>
    <cfRule type="cellIs" dxfId="17679" priority="1118" operator="equal">
      <formula>0</formula>
    </cfRule>
  </conditionalFormatting>
  <conditionalFormatting sqref="AH91">
    <cfRule type="cellIs" dxfId="17678" priority="1116" operator="equal">
      <formula>0</formula>
    </cfRule>
  </conditionalFormatting>
  <conditionalFormatting sqref="AH91">
    <cfRule type="cellIs" dxfId="17677" priority="1114" operator="equal">
      <formula>0</formula>
    </cfRule>
    <cfRule type="cellIs" dxfId="17676" priority="1115" operator="equal">
      <formula>0</formula>
    </cfRule>
  </conditionalFormatting>
  <conditionalFormatting sqref="AH79">
    <cfRule type="cellIs" dxfId="17675" priority="1113" operator="equal">
      <formula>0</formula>
    </cfRule>
  </conditionalFormatting>
  <conditionalFormatting sqref="AH79">
    <cfRule type="cellIs" dxfId="17674" priority="1111" operator="equal">
      <formula>0</formula>
    </cfRule>
    <cfRule type="cellIs" dxfId="17673" priority="1112" operator="equal">
      <formula>0</formula>
    </cfRule>
  </conditionalFormatting>
  <conditionalFormatting sqref="AH67">
    <cfRule type="cellIs" dxfId="17672" priority="1110" operator="equal">
      <formula>0</formula>
    </cfRule>
  </conditionalFormatting>
  <conditionalFormatting sqref="AH67">
    <cfRule type="cellIs" dxfId="17671" priority="1108" operator="equal">
      <formula>0</formula>
    </cfRule>
    <cfRule type="cellIs" dxfId="17670" priority="1109" operator="equal">
      <formula>0</formula>
    </cfRule>
  </conditionalFormatting>
  <conditionalFormatting sqref="AJ42:AJ43">
    <cfRule type="expression" dxfId="17669" priority="1087">
      <formula>AJ$17=1</formula>
    </cfRule>
    <cfRule type="expression" dxfId="17668" priority="1088">
      <formula>AJ$17=7</formula>
    </cfRule>
    <cfRule type="expression" dxfId="17667" priority="1089">
      <formula>COUNTIF(祝日,AJ$42)=1</formula>
    </cfRule>
  </conditionalFormatting>
  <conditionalFormatting sqref="AJ55">
    <cfRule type="cellIs" dxfId="17666" priority="1086" operator="equal">
      <formula>0</formula>
    </cfRule>
  </conditionalFormatting>
  <conditionalFormatting sqref="AJ55">
    <cfRule type="cellIs" dxfId="17665" priority="1084" operator="equal">
      <formula>0</formula>
    </cfRule>
    <cfRule type="cellIs" dxfId="17664" priority="1085" operator="equal">
      <formula>0</formula>
    </cfRule>
  </conditionalFormatting>
  <conditionalFormatting sqref="AJ91">
    <cfRule type="cellIs" dxfId="17663" priority="1083" operator="equal">
      <formula>0</formula>
    </cfRule>
  </conditionalFormatting>
  <conditionalFormatting sqref="AJ91">
    <cfRule type="cellIs" dxfId="17662" priority="1081" operator="equal">
      <formula>0</formula>
    </cfRule>
    <cfRule type="cellIs" dxfId="17661" priority="1082" operator="equal">
      <formula>0</formula>
    </cfRule>
  </conditionalFormatting>
  <conditionalFormatting sqref="AJ79">
    <cfRule type="cellIs" dxfId="17660" priority="1080" operator="equal">
      <formula>0</formula>
    </cfRule>
  </conditionalFormatting>
  <conditionalFormatting sqref="AJ79">
    <cfRule type="cellIs" dxfId="17659" priority="1078" operator="equal">
      <formula>0</formula>
    </cfRule>
    <cfRule type="cellIs" dxfId="17658" priority="1079" operator="equal">
      <formula>0</formula>
    </cfRule>
  </conditionalFormatting>
  <conditionalFormatting sqref="AJ67">
    <cfRule type="cellIs" dxfId="17657" priority="1077" operator="equal">
      <formula>0</formula>
    </cfRule>
  </conditionalFormatting>
  <conditionalFormatting sqref="AJ67">
    <cfRule type="cellIs" dxfId="17656" priority="1075" operator="equal">
      <formula>0</formula>
    </cfRule>
    <cfRule type="cellIs" dxfId="17655" priority="1076" operator="equal">
      <formula>0</formula>
    </cfRule>
  </conditionalFormatting>
  <conditionalFormatting sqref="AL42:AL43">
    <cfRule type="expression" dxfId="17654" priority="1054">
      <formula>AL$17=1</formula>
    </cfRule>
    <cfRule type="expression" dxfId="17653" priority="1055">
      <formula>AL$17=7</formula>
    </cfRule>
    <cfRule type="expression" dxfId="17652" priority="1056">
      <formula>COUNTIF(祝日,AL$42)=1</formula>
    </cfRule>
  </conditionalFormatting>
  <conditionalFormatting sqref="AL55">
    <cfRule type="cellIs" dxfId="17651" priority="1053" operator="equal">
      <formula>0</formula>
    </cfRule>
  </conditionalFormatting>
  <conditionalFormatting sqref="AL55">
    <cfRule type="cellIs" dxfId="17650" priority="1051" operator="equal">
      <formula>0</formula>
    </cfRule>
    <cfRule type="cellIs" dxfId="17649" priority="1052" operator="equal">
      <formula>0</formula>
    </cfRule>
  </conditionalFormatting>
  <conditionalFormatting sqref="AL91">
    <cfRule type="cellIs" dxfId="17648" priority="1050" operator="equal">
      <formula>0</formula>
    </cfRule>
  </conditionalFormatting>
  <conditionalFormatting sqref="AL91">
    <cfRule type="cellIs" dxfId="17647" priority="1048" operator="equal">
      <formula>0</formula>
    </cfRule>
    <cfRule type="cellIs" dxfId="17646" priority="1049" operator="equal">
      <formula>0</formula>
    </cfRule>
  </conditionalFormatting>
  <conditionalFormatting sqref="AL79">
    <cfRule type="cellIs" dxfId="17645" priority="1047" operator="equal">
      <formula>0</formula>
    </cfRule>
  </conditionalFormatting>
  <conditionalFormatting sqref="AL79">
    <cfRule type="cellIs" dxfId="17644" priority="1045" operator="equal">
      <formula>0</formula>
    </cfRule>
    <cfRule type="cellIs" dxfId="17643" priority="1046" operator="equal">
      <formula>0</formula>
    </cfRule>
  </conditionalFormatting>
  <conditionalFormatting sqref="AL67">
    <cfRule type="cellIs" dxfId="17642" priority="1044" operator="equal">
      <formula>0</formula>
    </cfRule>
  </conditionalFormatting>
  <conditionalFormatting sqref="AL67">
    <cfRule type="cellIs" dxfId="17641" priority="1042" operator="equal">
      <formula>0</formula>
    </cfRule>
    <cfRule type="cellIs" dxfId="17640" priority="1043" operator="equal">
      <formula>0</formula>
    </cfRule>
  </conditionalFormatting>
  <conditionalFormatting sqref="AN42:AN43">
    <cfRule type="expression" dxfId="17639" priority="1021">
      <formula>AN$17=1</formula>
    </cfRule>
    <cfRule type="expression" dxfId="17638" priority="1022">
      <formula>AN$17=7</formula>
    </cfRule>
    <cfRule type="expression" dxfId="17637" priority="1023">
      <formula>COUNTIF(祝日,AN$42)=1</formula>
    </cfRule>
  </conditionalFormatting>
  <conditionalFormatting sqref="AN55">
    <cfRule type="cellIs" dxfId="17636" priority="1020" operator="equal">
      <formula>0</formula>
    </cfRule>
  </conditionalFormatting>
  <conditionalFormatting sqref="AN55">
    <cfRule type="cellIs" dxfId="17635" priority="1018" operator="equal">
      <formula>0</formula>
    </cfRule>
    <cfRule type="cellIs" dxfId="17634" priority="1019" operator="equal">
      <formula>0</formula>
    </cfRule>
  </conditionalFormatting>
  <conditionalFormatting sqref="AN91">
    <cfRule type="cellIs" dxfId="17633" priority="1017" operator="equal">
      <formula>0</formula>
    </cfRule>
  </conditionalFormatting>
  <conditionalFormatting sqref="AN91">
    <cfRule type="cellIs" dxfId="17632" priority="1015" operator="equal">
      <formula>0</formula>
    </cfRule>
    <cfRule type="cellIs" dxfId="17631" priority="1016" operator="equal">
      <formula>0</formula>
    </cfRule>
  </conditionalFormatting>
  <conditionalFormatting sqref="AN79">
    <cfRule type="cellIs" dxfId="17630" priority="1014" operator="equal">
      <formula>0</formula>
    </cfRule>
  </conditionalFormatting>
  <conditionalFormatting sqref="AN79">
    <cfRule type="cellIs" dxfId="17629" priority="1012" operator="equal">
      <formula>0</formula>
    </cfRule>
    <cfRule type="cellIs" dxfId="17628" priority="1013" operator="equal">
      <formula>0</formula>
    </cfRule>
  </conditionalFormatting>
  <conditionalFormatting sqref="AN67">
    <cfRule type="cellIs" dxfId="17627" priority="1011" operator="equal">
      <formula>0</formula>
    </cfRule>
  </conditionalFormatting>
  <conditionalFormatting sqref="AN67">
    <cfRule type="cellIs" dxfId="17626" priority="1009" operator="equal">
      <formula>0</formula>
    </cfRule>
    <cfRule type="cellIs" dxfId="17625" priority="1010" operator="equal">
      <formula>0</formula>
    </cfRule>
  </conditionalFormatting>
  <conditionalFormatting sqref="AP42:AP43">
    <cfRule type="expression" dxfId="17624" priority="988">
      <formula>AP$17=1</formula>
    </cfRule>
    <cfRule type="expression" dxfId="17623" priority="989">
      <formula>AP$17=7</formula>
    </cfRule>
    <cfRule type="expression" dxfId="17622" priority="990">
      <formula>COUNTIF(祝日,AP$42)=1</formula>
    </cfRule>
  </conditionalFormatting>
  <conditionalFormatting sqref="AP55">
    <cfRule type="cellIs" dxfId="17621" priority="987" operator="equal">
      <formula>0</formula>
    </cfRule>
  </conditionalFormatting>
  <conditionalFormatting sqref="AP55">
    <cfRule type="cellIs" dxfId="17620" priority="985" operator="equal">
      <formula>0</formula>
    </cfRule>
    <cfRule type="cellIs" dxfId="17619" priority="986" operator="equal">
      <formula>0</formula>
    </cfRule>
  </conditionalFormatting>
  <conditionalFormatting sqref="AP91">
    <cfRule type="cellIs" dxfId="17618" priority="984" operator="equal">
      <formula>0</formula>
    </cfRule>
  </conditionalFormatting>
  <conditionalFormatting sqref="AP91">
    <cfRule type="cellIs" dxfId="17617" priority="982" operator="equal">
      <formula>0</formula>
    </cfRule>
    <cfRule type="cellIs" dxfId="17616" priority="983" operator="equal">
      <formula>0</formula>
    </cfRule>
  </conditionalFormatting>
  <conditionalFormatting sqref="AP79">
    <cfRule type="cellIs" dxfId="17615" priority="981" operator="equal">
      <formula>0</formula>
    </cfRule>
  </conditionalFormatting>
  <conditionalFormatting sqref="AP79">
    <cfRule type="cellIs" dxfId="17614" priority="979" operator="equal">
      <formula>0</formula>
    </cfRule>
    <cfRule type="cellIs" dxfId="17613" priority="980" operator="equal">
      <formula>0</formula>
    </cfRule>
  </conditionalFormatting>
  <conditionalFormatting sqref="AP67">
    <cfRule type="cellIs" dxfId="17612" priority="978" operator="equal">
      <formula>0</formula>
    </cfRule>
  </conditionalFormatting>
  <conditionalFormatting sqref="AP67">
    <cfRule type="cellIs" dxfId="17611" priority="976" operator="equal">
      <formula>0</formula>
    </cfRule>
    <cfRule type="cellIs" dxfId="17610" priority="977" operator="equal">
      <formula>0</formula>
    </cfRule>
  </conditionalFormatting>
  <conditionalFormatting sqref="AR42:AR43">
    <cfRule type="expression" dxfId="17609" priority="955">
      <formula>AR$17=1</formula>
    </cfRule>
    <cfRule type="expression" dxfId="17608" priority="956">
      <formula>AR$17=7</formula>
    </cfRule>
    <cfRule type="expression" dxfId="17607" priority="957">
      <formula>COUNTIF(祝日,AR$42)=1</formula>
    </cfRule>
  </conditionalFormatting>
  <conditionalFormatting sqref="AR55">
    <cfRule type="cellIs" dxfId="17606" priority="954" operator="equal">
      <formula>0</formula>
    </cfRule>
  </conditionalFormatting>
  <conditionalFormatting sqref="AR55">
    <cfRule type="cellIs" dxfId="17605" priority="952" operator="equal">
      <formula>0</formula>
    </cfRule>
    <cfRule type="cellIs" dxfId="17604" priority="953" operator="equal">
      <formula>0</formula>
    </cfRule>
  </conditionalFormatting>
  <conditionalFormatting sqref="AR91">
    <cfRule type="cellIs" dxfId="17603" priority="951" operator="equal">
      <formula>0</formula>
    </cfRule>
  </conditionalFormatting>
  <conditionalFormatting sqref="AR91">
    <cfRule type="cellIs" dxfId="17602" priority="949" operator="equal">
      <formula>0</formula>
    </cfRule>
    <cfRule type="cellIs" dxfId="17601" priority="950" operator="equal">
      <formula>0</formula>
    </cfRule>
  </conditionalFormatting>
  <conditionalFormatting sqref="AR79">
    <cfRule type="cellIs" dxfId="17600" priority="948" operator="equal">
      <formula>0</formula>
    </cfRule>
  </conditionalFormatting>
  <conditionalFormatting sqref="AR79">
    <cfRule type="cellIs" dxfId="17599" priority="946" operator="equal">
      <formula>0</formula>
    </cfRule>
    <cfRule type="cellIs" dxfId="17598" priority="947" operator="equal">
      <formula>0</formula>
    </cfRule>
  </conditionalFormatting>
  <conditionalFormatting sqref="AR67">
    <cfRule type="cellIs" dxfId="17597" priority="945" operator="equal">
      <formula>0</formula>
    </cfRule>
  </conditionalFormatting>
  <conditionalFormatting sqref="AR67">
    <cfRule type="cellIs" dxfId="17596" priority="943" operator="equal">
      <formula>0</formula>
    </cfRule>
    <cfRule type="cellIs" dxfId="17595" priority="944" operator="equal">
      <formula>0</formula>
    </cfRule>
  </conditionalFormatting>
  <conditionalFormatting sqref="AT42:AT43">
    <cfRule type="expression" dxfId="17594" priority="922">
      <formula>AT$17=1</formula>
    </cfRule>
    <cfRule type="expression" dxfId="17593" priority="923">
      <formula>AT$17=7</formula>
    </cfRule>
    <cfRule type="expression" dxfId="17592" priority="924">
      <formula>COUNTIF(祝日,AT$42)=1</formula>
    </cfRule>
  </conditionalFormatting>
  <conditionalFormatting sqref="AT55">
    <cfRule type="cellIs" dxfId="17591" priority="921" operator="equal">
      <formula>0</formula>
    </cfRule>
  </conditionalFormatting>
  <conditionalFormatting sqref="AT55">
    <cfRule type="cellIs" dxfId="17590" priority="919" operator="equal">
      <formula>0</formula>
    </cfRule>
    <cfRule type="cellIs" dxfId="17589" priority="920" operator="equal">
      <formula>0</formula>
    </cfRule>
  </conditionalFormatting>
  <conditionalFormatting sqref="AT91">
    <cfRule type="cellIs" dxfId="17588" priority="918" operator="equal">
      <formula>0</formula>
    </cfRule>
  </conditionalFormatting>
  <conditionalFormatting sqref="AT91">
    <cfRule type="cellIs" dxfId="17587" priority="916" operator="equal">
      <formula>0</formula>
    </cfRule>
    <cfRule type="cellIs" dxfId="17586" priority="917" operator="equal">
      <formula>0</formula>
    </cfRule>
  </conditionalFormatting>
  <conditionalFormatting sqref="AT79">
    <cfRule type="cellIs" dxfId="17585" priority="915" operator="equal">
      <formula>0</formula>
    </cfRule>
  </conditionalFormatting>
  <conditionalFormatting sqref="AT79">
    <cfRule type="cellIs" dxfId="17584" priority="913" operator="equal">
      <formula>0</formula>
    </cfRule>
    <cfRule type="cellIs" dxfId="17583" priority="914" operator="equal">
      <formula>0</formula>
    </cfRule>
  </conditionalFormatting>
  <conditionalFormatting sqref="AT67">
    <cfRule type="cellIs" dxfId="17582" priority="912" operator="equal">
      <formula>0</formula>
    </cfRule>
  </conditionalFormatting>
  <conditionalFormatting sqref="AT67">
    <cfRule type="cellIs" dxfId="17581" priority="910" operator="equal">
      <formula>0</formula>
    </cfRule>
    <cfRule type="cellIs" dxfId="17580" priority="911" operator="equal">
      <formula>0</formula>
    </cfRule>
  </conditionalFormatting>
  <conditionalFormatting sqref="AV42:AV43">
    <cfRule type="expression" dxfId="17579" priority="889">
      <formula>AV$17=1</formula>
    </cfRule>
    <cfRule type="expression" dxfId="17578" priority="890">
      <formula>AV$17=7</formula>
    </cfRule>
    <cfRule type="expression" dxfId="17577" priority="891">
      <formula>COUNTIF(祝日,AV$42)=1</formula>
    </cfRule>
  </conditionalFormatting>
  <conditionalFormatting sqref="AV55">
    <cfRule type="cellIs" dxfId="17576" priority="888" operator="equal">
      <formula>0</formula>
    </cfRule>
  </conditionalFormatting>
  <conditionalFormatting sqref="AV55">
    <cfRule type="cellIs" dxfId="17575" priority="886" operator="equal">
      <formula>0</formula>
    </cfRule>
    <cfRule type="cellIs" dxfId="17574" priority="887" operator="equal">
      <formula>0</formula>
    </cfRule>
  </conditionalFormatting>
  <conditionalFormatting sqref="AV91">
    <cfRule type="cellIs" dxfId="17573" priority="885" operator="equal">
      <formula>0</formula>
    </cfRule>
  </conditionalFormatting>
  <conditionalFormatting sqref="AV91">
    <cfRule type="cellIs" dxfId="17572" priority="883" operator="equal">
      <formula>0</formula>
    </cfRule>
    <cfRule type="cellIs" dxfId="17571" priority="884" operator="equal">
      <formula>0</formula>
    </cfRule>
  </conditionalFormatting>
  <conditionalFormatting sqref="AV79">
    <cfRule type="cellIs" dxfId="17570" priority="882" operator="equal">
      <formula>0</formula>
    </cfRule>
  </conditionalFormatting>
  <conditionalFormatting sqref="AV79">
    <cfRule type="cellIs" dxfId="17569" priority="880" operator="equal">
      <formula>0</formula>
    </cfRule>
    <cfRule type="cellIs" dxfId="17568" priority="881" operator="equal">
      <formula>0</formula>
    </cfRule>
  </conditionalFormatting>
  <conditionalFormatting sqref="AV67">
    <cfRule type="cellIs" dxfId="17567" priority="879" operator="equal">
      <formula>0</formula>
    </cfRule>
  </conditionalFormatting>
  <conditionalFormatting sqref="AV67">
    <cfRule type="cellIs" dxfId="17566" priority="877" operator="equal">
      <formula>0</formula>
    </cfRule>
    <cfRule type="cellIs" dxfId="17565" priority="878" operator="equal">
      <formula>0</formula>
    </cfRule>
  </conditionalFormatting>
  <conditionalFormatting sqref="AX42:AX43">
    <cfRule type="expression" dxfId="17564" priority="856">
      <formula>AX$17=1</formula>
    </cfRule>
    <cfRule type="expression" dxfId="17563" priority="857">
      <formula>AX$17=7</formula>
    </cfRule>
    <cfRule type="expression" dxfId="17562" priority="858">
      <formula>COUNTIF(祝日,AX$42)=1</formula>
    </cfRule>
  </conditionalFormatting>
  <conditionalFormatting sqref="AX55">
    <cfRule type="cellIs" dxfId="17561" priority="855" operator="equal">
      <formula>0</formula>
    </cfRule>
  </conditionalFormatting>
  <conditionalFormatting sqref="AX55">
    <cfRule type="cellIs" dxfId="17560" priority="853" operator="equal">
      <formula>0</formula>
    </cfRule>
    <cfRule type="cellIs" dxfId="17559" priority="854" operator="equal">
      <formula>0</formula>
    </cfRule>
  </conditionalFormatting>
  <conditionalFormatting sqref="AX91">
    <cfRule type="cellIs" dxfId="17558" priority="852" operator="equal">
      <formula>0</formula>
    </cfRule>
  </conditionalFormatting>
  <conditionalFormatting sqref="AX91">
    <cfRule type="cellIs" dxfId="17557" priority="850" operator="equal">
      <formula>0</formula>
    </cfRule>
    <cfRule type="cellIs" dxfId="17556" priority="851" operator="equal">
      <formula>0</formula>
    </cfRule>
  </conditionalFormatting>
  <conditionalFormatting sqref="AX79">
    <cfRule type="cellIs" dxfId="17555" priority="849" operator="equal">
      <formula>0</formula>
    </cfRule>
  </conditionalFormatting>
  <conditionalFormatting sqref="AX79">
    <cfRule type="cellIs" dxfId="17554" priority="847" operator="equal">
      <formula>0</formula>
    </cfRule>
    <cfRule type="cellIs" dxfId="17553" priority="848" operator="equal">
      <formula>0</formula>
    </cfRule>
  </conditionalFormatting>
  <conditionalFormatting sqref="AX67">
    <cfRule type="cellIs" dxfId="17552" priority="846" operator="equal">
      <formula>0</formula>
    </cfRule>
  </conditionalFormatting>
  <conditionalFormatting sqref="AX67">
    <cfRule type="cellIs" dxfId="17551" priority="844" operator="equal">
      <formula>0</formula>
    </cfRule>
    <cfRule type="cellIs" dxfId="17550" priority="845" operator="equal">
      <formula>0</formula>
    </cfRule>
  </conditionalFormatting>
  <conditionalFormatting sqref="AZ42:AZ43">
    <cfRule type="expression" dxfId="17549" priority="823">
      <formula>AZ$17=1</formula>
    </cfRule>
    <cfRule type="expression" dxfId="17548" priority="824">
      <formula>AZ$17=7</formula>
    </cfRule>
    <cfRule type="expression" dxfId="17547" priority="825">
      <formula>COUNTIF(祝日,AZ$42)=1</formula>
    </cfRule>
  </conditionalFormatting>
  <conditionalFormatting sqref="AZ55">
    <cfRule type="cellIs" dxfId="17546" priority="822" operator="equal">
      <formula>0</formula>
    </cfRule>
  </conditionalFormatting>
  <conditionalFormatting sqref="AZ55">
    <cfRule type="cellIs" dxfId="17545" priority="820" operator="equal">
      <formula>0</formula>
    </cfRule>
    <cfRule type="cellIs" dxfId="17544" priority="821" operator="equal">
      <formula>0</formula>
    </cfRule>
  </conditionalFormatting>
  <conditionalFormatting sqref="AZ91">
    <cfRule type="cellIs" dxfId="17543" priority="819" operator="equal">
      <formula>0</formula>
    </cfRule>
  </conditionalFormatting>
  <conditionalFormatting sqref="AZ91">
    <cfRule type="cellIs" dxfId="17542" priority="817" operator="equal">
      <formula>0</formula>
    </cfRule>
    <cfRule type="cellIs" dxfId="17541" priority="818" operator="equal">
      <formula>0</formula>
    </cfRule>
  </conditionalFormatting>
  <conditionalFormatting sqref="AZ79">
    <cfRule type="cellIs" dxfId="17540" priority="816" operator="equal">
      <formula>0</formula>
    </cfRule>
  </conditionalFormatting>
  <conditionalFormatting sqref="AZ79">
    <cfRule type="cellIs" dxfId="17539" priority="814" operator="equal">
      <formula>0</formula>
    </cfRule>
    <cfRule type="cellIs" dxfId="17538" priority="815" operator="equal">
      <formula>0</formula>
    </cfRule>
  </conditionalFormatting>
  <conditionalFormatting sqref="AZ67">
    <cfRule type="cellIs" dxfId="17537" priority="813" operator="equal">
      <formula>0</formula>
    </cfRule>
  </conditionalFormatting>
  <conditionalFormatting sqref="AZ67">
    <cfRule type="cellIs" dxfId="17536" priority="811" operator="equal">
      <formula>0</formula>
    </cfRule>
    <cfRule type="cellIs" dxfId="17535" priority="812" operator="equal">
      <formula>0</formula>
    </cfRule>
  </conditionalFormatting>
  <conditionalFormatting sqref="BB42:BB43">
    <cfRule type="expression" dxfId="17534" priority="790">
      <formula>BB$17=1</formula>
    </cfRule>
    <cfRule type="expression" dxfId="17533" priority="791">
      <formula>BB$17=7</formula>
    </cfRule>
    <cfRule type="expression" dxfId="17532" priority="792">
      <formula>COUNTIF(祝日,BB$42)=1</formula>
    </cfRule>
  </conditionalFormatting>
  <conditionalFormatting sqref="BB55">
    <cfRule type="cellIs" dxfId="17531" priority="789" operator="equal">
      <formula>0</formula>
    </cfRule>
  </conditionalFormatting>
  <conditionalFormatting sqref="BB55">
    <cfRule type="cellIs" dxfId="17530" priority="787" operator="equal">
      <formula>0</formula>
    </cfRule>
    <cfRule type="cellIs" dxfId="17529" priority="788" operator="equal">
      <formula>0</formula>
    </cfRule>
  </conditionalFormatting>
  <conditionalFormatting sqref="BB91">
    <cfRule type="cellIs" dxfId="17528" priority="786" operator="equal">
      <formula>0</formula>
    </cfRule>
  </conditionalFormatting>
  <conditionalFormatting sqref="BB91">
    <cfRule type="cellIs" dxfId="17527" priority="784" operator="equal">
      <formula>0</formula>
    </cfRule>
    <cfRule type="cellIs" dxfId="17526" priority="785" operator="equal">
      <formula>0</formula>
    </cfRule>
  </conditionalFormatting>
  <conditionalFormatting sqref="BB79">
    <cfRule type="cellIs" dxfId="17525" priority="783" operator="equal">
      <formula>0</formula>
    </cfRule>
  </conditionalFormatting>
  <conditionalFormatting sqref="BB79">
    <cfRule type="cellIs" dxfId="17524" priority="781" operator="equal">
      <formula>0</formula>
    </cfRule>
    <cfRule type="cellIs" dxfId="17523" priority="782" operator="equal">
      <formula>0</formula>
    </cfRule>
  </conditionalFormatting>
  <conditionalFormatting sqref="BB67">
    <cfRule type="cellIs" dxfId="17522" priority="780" operator="equal">
      <formula>0</formula>
    </cfRule>
  </conditionalFormatting>
  <conditionalFormatting sqref="BB67">
    <cfRule type="cellIs" dxfId="17521" priority="778" operator="equal">
      <formula>0</formula>
    </cfRule>
    <cfRule type="cellIs" dxfId="17520" priority="779" operator="equal">
      <formula>0</formula>
    </cfRule>
  </conditionalFormatting>
  <conditionalFormatting sqref="BD42:BD43">
    <cfRule type="expression" dxfId="17519" priority="757">
      <formula>BD$17=1</formula>
    </cfRule>
    <cfRule type="expression" dxfId="17518" priority="758">
      <formula>BD$17=7</formula>
    </cfRule>
    <cfRule type="expression" dxfId="17517" priority="759">
      <formula>COUNTIF(祝日,BD$42)=1</formula>
    </cfRule>
  </conditionalFormatting>
  <conditionalFormatting sqref="BD55">
    <cfRule type="cellIs" dxfId="17516" priority="756" operator="equal">
      <formula>0</formula>
    </cfRule>
  </conditionalFormatting>
  <conditionalFormatting sqref="BD55">
    <cfRule type="cellIs" dxfId="17515" priority="754" operator="equal">
      <formula>0</formula>
    </cfRule>
    <cfRule type="cellIs" dxfId="17514" priority="755" operator="equal">
      <formula>0</formula>
    </cfRule>
  </conditionalFormatting>
  <conditionalFormatting sqref="BD91">
    <cfRule type="cellIs" dxfId="17513" priority="753" operator="equal">
      <formula>0</formula>
    </cfRule>
  </conditionalFormatting>
  <conditionalFormatting sqref="BD91">
    <cfRule type="cellIs" dxfId="17512" priority="751" operator="equal">
      <formula>0</formula>
    </cfRule>
    <cfRule type="cellIs" dxfId="17511" priority="752" operator="equal">
      <formula>0</formula>
    </cfRule>
  </conditionalFormatting>
  <conditionalFormatting sqref="BD79">
    <cfRule type="cellIs" dxfId="17510" priority="750" operator="equal">
      <formula>0</formula>
    </cfRule>
  </conditionalFormatting>
  <conditionalFormatting sqref="BD79">
    <cfRule type="cellIs" dxfId="17509" priority="748" operator="equal">
      <formula>0</formula>
    </cfRule>
    <cfRule type="cellIs" dxfId="17508" priority="749" operator="equal">
      <formula>0</formula>
    </cfRule>
  </conditionalFormatting>
  <conditionalFormatting sqref="BD67">
    <cfRule type="cellIs" dxfId="17507" priority="747" operator="equal">
      <formula>0</formula>
    </cfRule>
  </conditionalFormatting>
  <conditionalFormatting sqref="BD67">
    <cfRule type="cellIs" dxfId="17506" priority="745" operator="equal">
      <formula>0</formula>
    </cfRule>
    <cfRule type="cellIs" dxfId="17505" priority="746" operator="equal">
      <formula>0</formula>
    </cfRule>
  </conditionalFormatting>
  <conditionalFormatting sqref="BF42:BF43">
    <cfRule type="expression" dxfId="17504" priority="724">
      <formula>BF$17=1</formula>
    </cfRule>
    <cfRule type="expression" dxfId="17503" priority="725">
      <formula>BF$17=7</formula>
    </cfRule>
    <cfRule type="expression" dxfId="17502" priority="726">
      <formula>COUNTIF(祝日,BF$42)=1</formula>
    </cfRule>
  </conditionalFormatting>
  <conditionalFormatting sqref="BF55">
    <cfRule type="cellIs" dxfId="17501" priority="723" operator="equal">
      <formula>0</formula>
    </cfRule>
  </conditionalFormatting>
  <conditionalFormatting sqref="BF55">
    <cfRule type="cellIs" dxfId="17500" priority="721" operator="equal">
      <formula>0</formula>
    </cfRule>
    <cfRule type="cellIs" dxfId="17499" priority="722" operator="equal">
      <formula>0</formula>
    </cfRule>
  </conditionalFormatting>
  <conditionalFormatting sqref="BF91">
    <cfRule type="cellIs" dxfId="17498" priority="720" operator="equal">
      <formula>0</formula>
    </cfRule>
  </conditionalFormatting>
  <conditionalFormatting sqref="BF91">
    <cfRule type="cellIs" dxfId="17497" priority="718" operator="equal">
      <formula>0</formula>
    </cfRule>
    <cfRule type="cellIs" dxfId="17496" priority="719" operator="equal">
      <formula>0</formula>
    </cfRule>
  </conditionalFormatting>
  <conditionalFormatting sqref="BF79">
    <cfRule type="cellIs" dxfId="17495" priority="717" operator="equal">
      <formula>0</formula>
    </cfRule>
  </conditionalFormatting>
  <conditionalFormatting sqref="BF79">
    <cfRule type="cellIs" dxfId="17494" priority="715" operator="equal">
      <formula>0</formula>
    </cfRule>
    <cfRule type="cellIs" dxfId="17493" priority="716" operator="equal">
      <formula>0</formula>
    </cfRule>
  </conditionalFormatting>
  <conditionalFormatting sqref="BF67">
    <cfRule type="cellIs" dxfId="17492" priority="714" operator="equal">
      <formula>0</formula>
    </cfRule>
  </conditionalFormatting>
  <conditionalFormatting sqref="BF67">
    <cfRule type="cellIs" dxfId="17491" priority="712" operator="equal">
      <formula>0</formula>
    </cfRule>
    <cfRule type="cellIs" dxfId="17490" priority="713" operator="equal">
      <formula>0</formula>
    </cfRule>
  </conditionalFormatting>
  <conditionalFormatting sqref="BH42:BH43">
    <cfRule type="expression" dxfId="17489" priority="691">
      <formula>BH$17=1</formula>
    </cfRule>
    <cfRule type="expression" dxfId="17488" priority="692">
      <formula>BH$17=7</formula>
    </cfRule>
    <cfRule type="expression" dxfId="17487" priority="693">
      <formula>COUNTIF(祝日,BH$42)=1</formula>
    </cfRule>
  </conditionalFormatting>
  <conditionalFormatting sqref="BH55">
    <cfRule type="cellIs" dxfId="17486" priority="690" operator="equal">
      <formula>0</formula>
    </cfRule>
  </conditionalFormatting>
  <conditionalFormatting sqref="BH55">
    <cfRule type="cellIs" dxfId="17485" priority="688" operator="equal">
      <formula>0</formula>
    </cfRule>
    <cfRule type="cellIs" dxfId="17484" priority="689" operator="equal">
      <formula>0</formula>
    </cfRule>
  </conditionalFormatting>
  <conditionalFormatting sqref="BH91">
    <cfRule type="cellIs" dxfId="17483" priority="687" operator="equal">
      <formula>0</formula>
    </cfRule>
  </conditionalFormatting>
  <conditionalFormatting sqref="BH91">
    <cfRule type="cellIs" dxfId="17482" priority="685" operator="equal">
      <formula>0</formula>
    </cfRule>
    <cfRule type="cellIs" dxfId="17481" priority="686" operator="equal">
      <formula>0</formula>
    </cfRule>
  </conditionalFormatting>
  <conditionalFormatting sqref="BH79">
    <cfRule type="cellIs" dxfId="17480" priority="684" operator="equal">
      <formula>0</formula>
    </cfRule>
  </conditionalFormatting>
  <conditionalFormatting sqref="BH79">
    <cfRule type="cellIs" dxfId="17479" priority="682" operator="equal">
      <formula>0</formula>
    </cfRule>
    <cfRule type="cellIs" dxfId="17478" priority="683" operator="equal">
      <formula>0</formula>
    </cfRule>
  </conditionalFormatting>
  <conditionalFormatting sqref="BH67">
    <cfRule type="cellIs" dxfId="17477" priority="681" operator="equal">
      <formula>0</formula>
    </cfRule>
  </conditionalFormatting>
  <conditionalFormatting sqref="BH67">
    <cfRule type="cellIs" dxfId="17476" priority="679" operator="equal">
      <formula>0</formula>
    </cfRule>
    <cfRule type="cellIs" dxfId="17475" priority="680" operator="equal">
      <formula>0</formula>
    </cfRule>
  </conditionalFormatting>
  <conditionalFormatting sqref="BJ42:BJ43">
    <cfRule type="expression" dxfId="17474" priority="658">
      <formula>BJ$17=1</formula>
    </cfRule>
    <cfRule type="expression" dxfId="17473" priority="659">
      <formula>BJ$17=7</formula>
    </cfRule>
    <cfRule type="expression" dxfId="17472" priority="660">
      <formula>COUNTIF(祝日,BJ$42)=1</formula>
    </cfRule>
  </conditionalFormatting>
  <conditionalFormatting sqref="BJ55">
    <cfRule type="cellIs" dxfId="17471" priority="657" operator="equal">
      <formula>0</formula>
    </cfRule>
  </conditionalFormatting>
  <conditionalFormatting sqref="BJ55">
    <cfRule type="cellIs" dxfId="17470" priority="655" operator="equal">
      <formula>0</formula>
    </cfRule>
    <cfRule type="cellIs" dxfId="17469" priority="656" operator="equal">
      <formula>0</formula>
    </cfRule>
  </conditionalFormatting>
  <conditionalFormatting sqref="BJ91">
    <cfRule type="cellIs" dxfId="17468" priority="654" operator="equal">
      <formula>0</formula>
    </cfRule>
  </conditionalFormatting>
  <conditionalFormatting sqref="BJ91">
    <cfRule type="cellIs" dxfId="17467" priority="652" operator="equal">
      <formula>0</formula>
    </cfRule>
    <cfRule type="cellIs" dxfId="17466" priority="653" operator="equal">
      <formula>0</formula>
    </cfRule>
  </conditionalFormatting>
  <conditionalFormatting sqref="BJ79">
    <cfRule type="cellIs" dxfId="17465" priority="651" operator="equal">
      <formula>0</formula>
    </cfRule>
  </conditionalFormatting>
  <conditionalFormatting sqref="BJ79">
    <cfRule type="cellIs" dxfId="17464" priority="649" operator="equal">
      <formula>0</formula>
    </cfRule>
    <cfRule type="cellIs" dxfId="17463" priority="650" operator="equal">
      <formula>0</formula>
    </cfRule>
  </conditionalFormatting>
  <conditionalFormatting sqref="BJ67">
    <cfRule type="cellIs" dxfId="17462" priority="648" operator="equal">
      <formula>0</formula>
    </cfRule>
  </conditionalFormatting>
  <conditionalFormatting sqref="BJ67">
    <cfRule type="cellIs" dxfId="17461" priority="646" operator="equal">
      <formula>0</formula>
    </cfRule>
    <cfRule type="cellIs" dxfId="17460" priority="647" operator="equal">
      <formula>0</formula>
    </cfRule>
  </conditionalFormatting>
  <conditionalFormatting sqref="D20:E34">
    <cfRule type="cellIs" dxfId="17459" priority="594" operator="equal">
      <formula>0</formula>
    </cfRule>
  </conditionalFormatting>
  <conditionalFormatting sqref="D42:D43">
    <cfRule type="expression" dxfId="17458" priority="590">
      <formula>D$17=1</formula>
    </cfRule>
    <cfRule type="expression" dxfId="17457" priority="591">
      <formula>D$17=7</formula>
    </cfRule>
    <cfRule type="expression" dxfId="17456" priority="592">
      <formula>COUNTIF(祝日,D$42)=1</formula>
    </cfRule>
  </conditionalFormatting>
  <conditionalFormatting sqref="D55">
    <cfRule type="cellIs" dxfId="17455" priority="589" operator="equal">
      <formula>0</formula>
    </cfRule>
  </conditionalFormatting>
  <conditionalFormatting sqref="D55">
    <cfRule type="cellIs" dxfId="17454" priority="587" operator="equal">
      <formula>0</formula>
    </cfRule>
    <cfRule type="cellIs" dxfId="17453" priority="588" operator="equal">
      <formula>0</formula>
    </cfRule>
  </conditionalFormatting>
  <conditionalFormatting sqref="D91">
    <cfRule type="cellIs" dxfId="17452" priority="586" operator="equal">
      <formula>0</formula>
    </cfRule>
  </conditionalFormatting>
  <conditionalFormatting sqref="D91">
    <cfRule type="cellIs" dxfId="17451" priority="584" operator="equal">
      <formula>0</formula>
    </cfRule>
    <cfRule type="cellIs" dxfId="17450" priority="585" operator="equal">
      <formula>0</formula>
    </cfRule>
  </conditionalFormatting>
  <conditionalFormatting sqref="D79">
    <cfRule type="cellIs" dxfId="17449" priority="583" operator="equal">
      <formula>0</formula>
    </cfRule>
  </conditionalFormatting>
  <conditionalFormatting sqref="D79">
    <cfRule type="cellIs" dxfId="17448" priority="581" operator="equal">
      <formula>0</formula>
    </cfRule>
    <cfRule type="cellIs" dxfId="17447" priority="582" operator="equal">
      <formula>0</formula>
    </cfRule>
  </conditionalFormatting>
  <conditionalFormatting sqref="D67">
    <cfRule type="cellIs" dxfId="17446" priority="580" operator="equal">
      <formula>0</formula>
    </cfRule>
  </conditionalFormatting>
  <conditionalFormatting sqref="D67">
    <cfRule type="cellIs" dxfId="17445" priority="578" operator="equal">
      <formula>0</formula>
    </cfRule>
    <cfRule type="cellIs" dxfId="17444" priority="579" operator="equal">
      <formula>0</formula>
    </cfRule>
  </conditionalFormatting>
  <conditionalFormatting sqref="Z4:Z13">
    <cfRule type="cellIs" dxfId="17443" priority="559" operator="equal">
      <formula>0</formula>
    </cfRule>
  </conditionalFormatting>
  <conditionalFormatting sqref="D95">
    <cfRule type="cellIs" dxfId="17442" priority="543" operator="equal">
      <formula>0</formula>
    </cfRule>
  </conditionalFormatting>
  <conditionalFormatting sqref="D95">
    <cfRule type="cellIs" dxfId="17441" priority="541" operator="equal">
      <formula>0</formula>
    </cfRule>
    <cfRule type="cellIs" dxfId="17440" priority="542" operator="equal">
      <formula>0</formula>
    </cfRule>
  </conditionalFormatting>
  <conditionalFormatting sqref="F95">
    <cfRule type="cellIs" dxfId="17439" priority="525" operator="equal">
      <formula>0</formula>
    </cfRule>
  </conditionalFormatting>
  <conditionalFormatting sqref="F95">
    <cfRule type="cellIs" dxfId="17438" priority="523" operator="equal">
      <formula>0</formula>
    </cfRule>
    <cfRule type="cellIs" dxfId="17437" priority="524" operator="equal">
      <formula>0</formula>
    </cfRule>
  </conditionalFormatting>
  <conditionalFormatting sqref="H95">
    <cfRule type="cellIs" dxfId="17436" priority="507" operator="equal">
      <formula>0</formula>
    </cfRule>
  </conditionalFormatting>
  <conditionalFormatting sqref="H95">
    <cfRule type="cellIs" dxfId="17435" priority="505" operator="equal">
      <formula>0</formula>
    </cfRule>
    <cfRule type="cellIs" dxfId="17434" priority="506" operator="equal">
      <formula>0</formula>
    </cfRule>
  </conditionalFormatting>
  <conditionalFormatting sqref="J95">
    <cfRule type="cellIs" dxfId="17433" priority="489" operator="equal">
      <formula>0</formula>
    </cfRule>
  </conditionalFormatting>
  <conditionalFormatting sqref="J95">
    <cfRule type="cellIs" dxfId="17432" priority="487" operator="equal">
      <formula>0</formula>
    </cfRule>
    <cfRule type="cellIs" dxfId="17431" priority="488" operator="equal">
      <formula>0</formula>
    </cfRule>
  </conditionalFormatting>
  <conditionalFormatting sqref="L95">
    <cfRule type="cellIs" dxfId="17430" priority="471" operator="equal">
      <formula>0</formula>
    </cfRule>
  </conditionalFormatting>
  <conditionalFormatting sqref="L95">
    <cfRule type="cellIs" dxfId="17429" priority="469" operator="equal">
      <formula>0</formula>
    </cfRule>
    <cfRule type="cellIs" dxfId="17428" priority="470" operator="equal">
      <formula>0</formula>
    </cfRule>
  </conditionalFormatting>
  <conditionalFormatting sqref="N95">
    <cfRule type="cellIs" dxfId="17427" priority="453" operator="equal">
      <formula>0</formula>
    </cfRule>
  </conditionalFormatting>
  <conditionalFormatting sqref="N95">
    <cfRule type="cellIs" dxfId="17426" priority="451" operator="equal">
      <formula>0</formula>
    </cfRule>
    <cfRule type="cellIs" dxfId="17425" priority="452" operator="equal">
      <formula>0</formula>
    </cfRule>
  </conditionalFormatting>
  <conditionalFormatting sqref="P95">
    <cfRule type="cellIs" dxfId="17424" priority="435" operator="equal">
      <formula>0</formula>
    </cfRule>
  </conditionalFormatting>
  <conditionalFormatting sqref="P95">
    <cfRule type="cellIs" dxfId="17423" priority="433" operator="equal">
      <formula>0</formula>
    </cfRule>
    <cfRule type="cellIs" dxfId="17422" priority="434" operator="equal">
      <formula>0</formula>
    </cfRule>
  </conditionalFormatting>
  <conditionalFormatting sqref="R95">
    <cfRule type="cellIs" dxfId="17421" priority="417" operator="equal">
      <formula>0</formula>
    </cfRule>
  </conditionalFormatting>
  <conditionalFormatting sqref="R95">
    <cfRule type="cellIs" dxfId="17420" priority="415" operator="equal">
      <formula>0</formula>
    </cfRule>
    <cfRule type="cellIs" dxfId="17419" priority="416" operator="equal">
      <formula>0</formula>
    </cfRule>
  </conditionalFormatting>
  <conditionalFormatting sqref="T95">
    <cfRule type="cellIs" dxfId="17418" priority="399" operator="equal">
      <formula>0</formula>
    </cfRule>
  </conditionalFormatting>
  <conditionalFormatting sqref="T95">
    <cfRule type="cellIs" dxfId="17417" priority="397" operator="equal">
      <formula>0</formula>
    </cfRule>
    <cfRule type="cellIs" dxfId="17416" priority="398" operator="equal">
      <formula>0</formula>
    </cfRule>
  </conditionalFormatting>
  <conditionalFormatting sqref="V95">
    <cfRule type="cellIs" dxfId="17415" priority="381" operator="equal">
      <formula>0</formula>
    </cfRule>
  </conditionalFormatting>
  <conditionalFormatting sqref="V95">
    <cfRule type="cellIs" dxfId="17414" priority="379" operator="equal">
      <formula>0</formula>
    </cfRule>
    <cfRule type="cellIs" dxfId="17413" priority="380" operator="equal">
      <formula>0</formula>
    </cfRule>
  </conditionalFormatting>
  <conditionalFormatting sqref="X95">
    <cfRule type="cellIs" dxfId="17412" priority="363" operator="equal">
      <formula>0</formula>
    </cfRule>
  </conditionalFormatting>
  <conditionalFormatting sqref="X95">
    <cfRule type="cellIs" dxfId="17411" priority="361" operator="equal">
      <formula>0</formula>
    </cfRule>
    <cfRule type="cellIs" dxfId="17410" priority="362" operator="equal">
      <formula>0</formula>
    </cfRule>
  </conditionalFormatting>
  <conditionalFormatting sqref="Z95">
    <cfRule type="cellIs" dxfId="17409" priority="345" operator="equal">
      <formula>0</formula>
    </cfRule>
  </conditionalFormatting>
  <conditionalFormatting sqref="Z95">
    <cfRule type="cellIs" dxfId="17408" priority="343" operator="equal">
      <formula>0</formula>
    </cfRule>
    <cfRule type="cellIs" dxfId="17407" priority="344" operator="equal">
      <formula>0</formula>
    </cfRule>
  </conditionalFormatting>
  <conditionalFormatting sqref="AB95">
    <cfRule type="cellIs" dxfId="17406" priority="327" operator="equal">
      <formula>0</formula>
    </cfRule>
  </conditionalFormatting>
  <conditionalFormatting sqref="AB95">
    <cfRule type="cellIs" dxfId="17405" priority="325" operator="equal">
      <formula>0</formula>
    </cfRule>
    <cfRule type="cellIs" dxfId="17404" priority="326" operator="equal">
      <formula>0</formula>
    </cfRule>
  </conditionalFormatting>
  <conditionalFormatting sqref="AD95">
    <cfRule type="cellIs" dxfId="17403" priority="309" operator="equal">
      <formula>0</formula>
    </cfRule>
  </conditionalFormatting>
  <conditionalFormatting sqref="AD95">
    <cfRule type="cellIs" dxfId="17402" priority="307" operator="equal">
      <formula>0</formula>
    </cfRule>
    <cfRule type="cellIs" dxfId="17401" priority="308" operator="equal">
      <formula>0</formula>
    </cfRule>
  </conditionalFormatting>
  <conditionalFormatting sqref="AF95">
    <cfRule type="cellIs" dxfId="17400" priority="291" operator="equal">
      <formula>0</formula>
    </cfRule>
  </conditionalFormatting>
  <conditionalFormatting sqref="AF95">
    <cfRule type="cellIs" dxfId="17399" priority="289" operator="equal">
      <formula>0</formula>
    </cfRule>
    <cfRule type="cellIs" dxfId="17398" priority="290" operator="equal">
      <formula>0</formula>
    </cfRule>
  </conditionalFormatting>
  <conditionalFormatting sqref="AH95">
    <cfRule type="cellIs" dxfId="17397" priority="273" operator="equal">
      <formula>0</formula>
    </cfRule>
  </conditionalFormatting>
  <conditionalFormatting sqref="AH95">
    <cfRule type="cellIs" dxfId="17396" priority="271" operator="equal">
      <formula>0</formula>
    </cfRule>
    <cfRule type="cellIs" dxfId="17395" priority="272" operator="equal">
      <formula>0</formula>
    </cfRule>
  </conditionalFormatting>
  <conditionalFormatting sqref="AJ95">
    <cfRule type="cellIs" dxfId="17394" priority="255" operator="equal">
      <formula>0</formula>
    </cfRule>
  </conditionalFormatting>
  <conditionalFormatting sqref="AJ95">
    <cfRule type="cellIs" dxfId="17393" priority="253" operator="equal">
      <formula>0</formula>
    </cfRule>
    <cfRule type="cellIs" dxfId="17392" priority="254" operator="equal">
      <formula>0</formula>
    </cfRule>
  </conditionalFormatting>
  <conditionalFormatting sqref="AL95">
    <cfRule type="cellIs" dxfId="17391" priority="237" operator="equal">
      <formula>0</formula>
    </cfRule>
  </conditionalFormatting>
  <conditionalFormatting sqref="AL95">
    <cfRule type="cellIs" dxfId="17390" priority="235" operator="equal">
      <formula>0</formula>
    </cfRule>
    <cfRule type="cellIs" dxfId="17389" priority="236" operator="equal">
      <formula>0</formula>
    </cfRule>
  </conditionalFormatting>
  <conditionalFormatting sqref="AN95">
    <cfRule type="cellIs" dxfId="17388" priority="219" operator="equal">
      <formula>0</formula>
    </cfRule>
  </conditionalFormatting>
  <conditionalFormatting sqref="AN95">
    <cfRule type="cellIs" dxfId="17387" priority="217" operator="equal">
      <formula>0</formula>
    </cfRule>
    <cfRule type="cellIs" dxfId="17386" priority="218" operator="equal">
      <formula>0</formula>
    </cfRule>
  </conditionalFormatting>
  <conditionalFormatting sqref="AP95">
    <cfRule type="cellIs" dxfId="17385" priority="201" operator="equal">
      <formula>0</formula>
    </cfRule>
  </conditionalFormatting>
  <conditionalFormatting sqref="AP95">
    <cfRule type="cellIs" dxfId="17384" priority="199" operator="equal">
      <formula>0</formula>
    </cfRule>
    <cfRule type="cellIs" dxfId="17383" priority="200" operator="equal">
      <formula>0</formula>
    </cfRule>
  </conditionalFormatting>
  <conditionalFormatting sqref="AR95">
    <cfRule type="cellIs" dxfId="17382" priority="183" operator="equal">
      <formula>0</formula>
    </cfRule>
  </conditionalFormatting>
  <conditionalFormatting sqref="AR95">
    <cfRule type="cellIs" dxfId="17381" priority="181" operator="equal">
      <formula>0</formula>
    </cfRule>
    <cfRule type="cellIs" dxfId="17380" priority="182" operator="equal">
      <formula>0</formula>
    </cfRule>
  </conditionalFormatting>
  <conditionalFormatting sqref="AT95">
    <cfRule type="cellIs" dxfId="17379" priority="165" operator="equal">
      <formula>0</formula>
    </cfRule>
  </conditionalFormatting>
  <conditionalFormatting sqref="AT95">
    <cfRule type="cellIs" dxfId="17378" priority="163" operator="equal">
      <formula>0</formula>
    </cfRule>
    <cfRule type="cellIs" dxfId="17377" priority="164" operator="equal">
      <formula>0</formula>
    </cfRule>
  </conditionalFormatting>
  <conditionalFormatting sqref="AV95">
    <cfRule type="cellIs" dxfId="17376" priority="147" operator="equal">
      <formula>0</formula>
    </cfRule>
  </conditionalFormatting>
  <conditionalFormatting sqref="AV95">
    <cfRule type="cellIs" dxfId="17375" priority="145" operator="equal">
      <formula>0</formula>
    </cfRule>
    <cfRule type="cellIs" dxfId="17374" priority="146" operator="equal">
      <formula>0</formula>
    </cfRule>
  </conditionalFormatting>
  <conditionalFormatting sqref="AX95">
    <cfRule type="cellIs" dxfId="17373" priority="129" operator="equal">
      <formula>0</formula>
    </cfRule>
  </conditionalFormatting>
  <conditionalFormatting sqref="AX95">
    <cfRule type="cellIs" dxfId="17372" priority="127" operator="equal">
      <formula>0</formula>
    </cfRule>
    <cfRule type="cellIs" dxfId="17371" priority="128" operator="equal">
      <formula>0</formula>
    </cfRule>
  </conditionalFormatting>
  <conditionalFormatting sqref="AZ95">
    <cfRule type="cellIs" dxfId="17370" priority="111" operator="equal">
      <formula>0</formula>
    </cfRule>
  </conditionalFormatting>
  <conditionalFormatting sqref="AZ95">
    <cfRule type="cellIs" dxfId="17369" priority="109" operator="equal">
      <formula>0</formula>
    </cfRule>
    <cfRule type="cellIs" dxfId="17368" priority="110" operator="equal">
      <formula>0</formula>
    </cfRule>
  </conditionalFormatting>
  <conditionalFormatting sqref="BB95">
    <cfRule type="cellIs" dxfId="17367" priority="93" operator="equal">
      <formula>0</formula>
    </cfRule>
  </conditionalFormatting>
  <conditionalFormatting sqref="BB95">
    <cfRule type="cellIs" dxfId="17366" priority="91" operator="equal">
      <formula>0</formula>
    </cfRule>
    <cfRule type="cellIs" dxfId="17365" priority="92" operator="equal">
      <formula>0</formula>
    </cfRule>
  </conditionalFormatting>
  <conditionalFormatting sqref="BD95">
    <cfRule type="cellIs" dxfId="17364" priority="75" operator="equal">
      <formula>0</formula>
    </cfRule>
  </conditionalFormatting>
  <conditionalFormatting sqref="BD95">
    <cfRule type="cellIs" dxfId="17363" priority="73" operator="equal">
      <formula>0</formula>
    </cfRule>
    <cfRule type="cellIs" dxfId="17362" priority="74" operator="equal">
      <formula>0</formula>
    </cfRule>
  </conditionalFormatting>
  <conditionalFormatting sqref="BF95">
    <cfRule type="cellIs" dxfId="17361" priority="57" operator="equal">
      <formula>0</formula>
    </cfRule>
  </conditionalFormatting>
  <conditionalFormatting sqref="BF95">
    <cfRule type="cellIs" dxfId="17360" priority="55" operator="equal">
      <formula>0</formula>
    </cfRule>
    <cfRule type="cellIs" dxfId="17359" priority="56" operator="equal">
      <formula>0</formula>
    </cfRule>
  </conditionalFormatting>
  <conditionalFormatting sqref="BH95">
    <cfRule type="cellIs" dxfId="17358" priority="39" operator="equal">
      <formula>0</formula>
    </cfRule>
  </conditionalFormatting>
  <conditionalFormatting sqref="BH95">
    <cfRule type="cellIs" dxfId="17357" priority="37" operator="equal">
      <formula>0</formula>
    </cfRule>
    <cfRule type="cellIs" dxfId="17356" priority="38" operator="equal">
      <formula>0</formula>
    </cfRule>
  </conditionalFormatting>
  <conditionalFormatting sqref="BJ95">
    <cfRule type="cellIs" dxfId="17355" priority="21" operator="equal">
      <formula>0</formula>
    </cfRule>
  </conditionalFormatting>
  <conditionalFormatting sqref="BJ95">
    <cfRule type="cellIs" dxfId="17354" priority="19" operator="equal">
      <formula>0</formula>
    </cfRule>
    <cfRule type="cellIs" dxfId="17353" priority="20" operator="equal">
      <formula>0</formula>
    </cfRule>
  </conditionalFormatting>
  <pageMargins left="0" right="0" top="0" bottom="0" header="0.31496062992125984" footer="0.31496062992125984"/>
  <pageSetup paperSize="9" scale="20" orientation="landscape" horizontalDpi="0" verticalDpi="0" r:id="rId1"/>
  <drawing r:id="rId2"/>
  <extLst>
    <ext xmlns:x14="http://schemas.microsoft.com/office/spreadsheetml/2009/9/main" uri="{78C0D931-6437-407d-A8EE-F0AAD7539E65}">
      <x14:conditionalFormattings>
        <x14:conditionalFormatting xmlns:xm="http://schemas.microsoft.com/office/excel/2006/main">
          <x14:cfRule type="expression" priority="1585" id="{26C4CF18-ABD1-4722-ADB0-0A5F269A6CC1}">
            <xm:f>D$16&gt;設定!$U$5</xm:f>
            <x14:dxf>
              <numFmt numFmtId="183" formatCode=";;;"/>
            </x14:dxf>
          </x14:cfRule>
          <xm:sqref>D35:BK35 F20:BK34</xm:sqref>
        </x14:conditionalFormatting>
        <x14:conditionalFormatting xmlns:xm="http://schemas.microsoft.com/office/excel/2006/main">
          <x14:cfRule type="expression" priority="1591" id="{7B0DA5FA-CBC8-4234-998C-AD38321248C0}">
            <xm:f>AND($E124=設定!$B$19,設定!$B$19&lt;&gt;"")</xm:f>
            <x14:dxf>
              <fill>
                <patternFill>
                  <bgColor rgb="FFFFCCDD"/>
                </patternFill>
              </fill>
            </x14:dxf>
          </x14:cfRule>
          <x14:cfRule type="expression" priority="1592" id="{7BCAE1A7-E774-44FA-AA5C-5422EBD198A7}">
            <xm:f>AND($E124=設定!$B$18,設定!$B$18&lt;&gt;"")</xm:f>
            <x14:dxf>
              <fill>
                <patternFill>
                  <bgColor rgb="FFF7D4EB"/>
                </patternFill>
              </fill>
            </x14:dxf>
          </x14:cfRule>
          <x14:cfRule type="expression" priority="1593" id="{1AF1BED6-66EA-4BFB-9D3E-C0EC4A245423}">
            <xm:f>AND($E124=設定!$B$17,設定!$B$17&lt;&gt;"")</xm:f>
            <x14:dxf>
              <fill>
                <patternFill>
                  <bgColor rgb="FFFFCCFF"/>
                </patternFill>
              </fill>
            </x14:dxf>
          </x14:cfRule>
          <x14:cfRule type="expression" priority="1594" id="{310A9F56-DEB4-415F-B9DC-689AD2D95DA2}">
            <xm:f>AND($E124=設定!$B$16,設定!$B$16&lt;&gt;"")</xm:f>
            <x14:dxf>
              <fill>
                <patternFill>
                  <bgColor rgb="FFEECCFF"/>
                </patternFill>
              </fill>
            </x14:dxf>
          </x14:cfRule>
          <x14:cfRule type="expression" priority="1595" id="{5C64E845-03F8-47F5-8030-C670FBF18AE1}">
            <xm:f>AND($E124=設定!$B$15,設定!$B$15&lt;&gt;"")</xm:f>
            <x14:dxf>
              <fill>
                <patternFill>
                  <bgColor rgb="FFD6D6F5"/>
                </patternFill>
              </fill>
            </x14:dxf>
          </x14:cfRule>
          <x14:cfRule type="expression" priority="1596" id="{7C2EF949-3398-48BC-BE18-41BFD26B36EB}">
            <xm:f>AND($E124=設定!$B$14,設定!$B$14&lt;&gt;"")</xm:f>
            <x14:dxf>
              <fill>
                <patternFill>
                  <bgColor rgb="FFCCDDFF"/>
                </patternFill>
              </fill>
            </x14:dxf>
          </x14:cfRule>
          <x14:cfRule type="expression" priority="1597" id="{2532C7D0-0A83-46D3-BF54-271DB5FF5FC7}">
            <xm:f>AND($E124=設定!$B$13,設定!$B$13&lt;&gt;"")</xm:f>
            <x14:dxf>
              <fill>
                <patternFill>
                  <bgColor rgb="FFCCEEFF"/>
                </patternFill>
              </fill>
            </x14:dxf>
          </x14:cfRule>
          <x14:cfRule type="expression" priority="1598" id="{DE6259D9-3D7A-4FE8-BD2D-F9B1B1A4C8FD}">
            <xm:f>AND($E124=設定!$B$12,設定!$B$12&lt;&gt;"")</xm:f>
            <x14:dxf>
              <fill>
                <patternFill>
                  <bgColor rgb="FFCFFCFC"/>
                </patternFill>
              </fill>
            </x14:dxf>
          </x14:cfRule>
          <x14:cfRule type="expression" priority="1599" id="{F3F1C835-B3DF-400B-928F-5A9FD0D70D98}">
            <xm:f>AND($E124=設定!$B$11,設定!$B$11&lt;&gt;"")</xm:f>
            <x14:dxf>
              <fill>
                <patternFill>
                  <bgColor rgb="FFCCFFDD"/>
                </patternFill>
              </fill>
            </x14:dxf>
          </x14:cfRule>
          <x14:cfRule type="expression" priority="1600" id="{4A46A994-A173-4255-B299-8BE1CFF97D16}">
            <xm:f>AND($E124=設定!$B$10,設定!$B$10&lt;&gt;"")</xm:f>
            <x14:dxf>
              <fill>
                <patternFill>
                  <bgColor rgb="FFDDFFCC"/>
                </patternFill>
              </fill>
            </x14:dxf>
          </x14:cfRule>
          <x14:cfRule type="expression" priority="1601" id="{61A31EFC-AFF1-4C7A-A616-751427413461}">
            <xm:f>AND($E124=設定!$B$9,設定!$B$9&lt;&gt;"")</xm:f>
            <x14:dxf>
              <fill>
                <patternFill>
                  <bgColor rgb="FFEEFFCC"/>
                </patternFill>
              </fill>
            </x14:dxf>
          </x14:cfRule>
          <x14:cfRule type="expression" priority="1602" id="{54B3D9BC-0E12-4E36-94F5-524C900D80D5}">
            <xm:f>AND($E124=設定!$B$8,設定!$B$8&lt;&gt;"")</xm:f>
            <x14:dxf>
              <fill>
                <patternFill>
                  <bgColor rgb="FFFFFFCC"/>
                </patternFill>
              </fill>
            </x14:dxf>
          </x14:cfRule>
          <x14:cfRule type="expression" priority="1603" id="{21127F6C-18EE-450A-9E33-3DA7EA325644}">
            <xm:f>AND($E124=設定!$B$7,設定!$B$7&lt;&gt;"")</xm:f>
            <x14:dxf>
              <fill>
                <patternFill>
                  <bgColor rgb="FFFFEECC"/>
                </patternFill>
              </fill>
            </x14:dxf>
          </x14:cfRule>
          <x14:cfRule type="expression" priority="1604" id="{2A97EB35-5F13-41DD-B4CC-1A4A97521E90}">
            <xm:f>AND($E124=設定!$B$6,設定!$B$6&lt;&gt;"")</xm:f>
            <x14:dxf>
              <fill>
                <patternFill>
                  <bgColor rgb="FFF1E5DB"/>
                </patternFill>
              </fill>
            </x14:dxf>
          </x14:cfRule>
          <x14:cfRule type="expression" priority="1605" id="{13CDBD32-6A7B-4A9C-A84E-1F66658540EA}">
            <xm:f>AND($E124=設定!$B$5,設定!$B$5&lt;&gt;"")</xm:f>
            <x14:dxf>
              <fill>
                <patternFill>
                  <bgColor rgb="FFFFCCCC"/>
                </patternFill>
              </fill>
            </x14:dxf>
          </x14:cfRule>
          <xm:sqref>D124:E125</xm:sqref>
        </x14:conditionalFormatting>
        <x14:conditionalFormatting xmlns:xm="http://schemas.microsoft.com/office/excel/2006/main">
          <x14:cfRule type="expression" priority="1555" id="{4FF178C7-2572-4D26-A6E4-1AE04DD992D1}">
            <xm:f>AND($G37=設定!$B$19,設定!$B$19&lt;&gt;"")</xm:f>
            <x14:dxf>
              <fill>
                <patternFill>
                  <bgColor rgb="FFFFCCDD"/>
                </patternFill>
              </fill>
            </x14:dxf>
          </x14:cfRule>
          <x14:cfRule type="expression" priority="1556" id="{FA1582DB-97A7-408D-993B-C9B3025FFB29}">
            <xm:f>AND($G37=設定!$B$18,設定!$B$18&lt;&gt;"")</xm:f>
            <x14:dxf>
              <fill>
                <patternFill>
                  <bgColor rgb="FFF7D4EB"/>
                </patternFill>
              </fill>
            </x14:dxf>
          </x14:cfRule>
          <x14:cfRule type="expression" priority="1557" id="{6403C745-9B0A-4B0B-9345-3622F2B101CB}">
            <xm:f>AND($G37=設定!$B$17,設定!$B$17&lt;&gt;"")</xm:f>
            <x14:dxf>
              <fill>
                <patternFill>
                  <bgColor rgb="FFFFCCFF"/>
                </patternFill>
              </fill>
            </x14:dxf>
          </x14:cfRule>
          <x14:cfRule type="expression" priority="1558" id="{021EE2D4-D509-4898-ABFA-B8CBDB09F944}">
            <xm:f>AND($G37=設定!$B$16,設定!$B$16&lt;&gt;"")</xm:f>
            <x14:dxf>
              <fill>
                <patternFill>
                  <bgColor rgb="FFEECCFF"/>
                </patternFill>
              </fill>
            </x14:dxf>
          </x14:cfRule>
          <x14:cfRule type="expression" priority="1559" id="{3540AFEE-4073-439F-BAD9-DF8E21460616}">
            <xm:f>AND($G37=設定!$B$15,設定!$B$15&lt;&gt;"")</xm:f>
            <x14:dxf>
              <fill>
                <patternFill>
                  <bgColor rgb="FFD6D6F5"/>
                </patternFill>
              </fill>
            </x14:dxf>
          </x14:cfRule>
          <x14:cfRule type="expression" priority="1560" id="{B338A1FB-70F0-4756-BF83-5D3DDDF9578C}">
            <xm:f>AND($G37=設定!$B$14,設定!$B$14&lt;&gt;"")</xm:f>
            <x14:dxf>
              <fill>
                <patternFill>
                  <bgColor rgb="FFCCDDFF"/>
                </patternFill>
              </fill>
            </x14:dxf>
          </x14:cfRule>
          <x14:cfRule type="expression" priority="1561" id="{B9F3D7CC-155C-4D9B-9DC5-D51858A59D31}">
            <xm:f>AND($G37=設定!$B$13,設定!$B$13&lt;&gt;"")</xm:f>
            <x14:dxf>
              <fill>
                <patternFill>
                  <bgColor rgb="FFCCEEFF"/>
                </patternFill>
              </fill>
            </x14:dxf>
          </x14:cfRule>
          <x14:cfRule type="expression" priority="1562" id="{57FA9406-901B-4039-901C-A0017105FC62}">
            <xm:f>AND($G37=設定!$B$12,設定!$B$12&lt;&gt;"")</xm:f>
            <x14:dxf>
              <fill>
                <patternFill>
                  <bgColor rgb="FFCFFCFC"/>
                </patternFill>
              </fill>
            </x14:dxf>
          </x14:cfRule>
          <x14:cfRule type="expression" priority="1563" id="{5A0C1CCE-2E5E-4E61-AEEA-E6EA218BA0B4}">
            <xm:f>AND($G37=設定!$B$11,設定!$B$11&lt;&gt;"")</xm:f>
            <x14:dxf>
              <fill>
                <patternFill>
                  <bgColor rgb="FFCCFFDD"/>
                </patternFill>
              </fill>
            </x14:dxf>
          </x14:cfRule>
          <x14:cfRule type="expression" priority="1564" id="{8A17A51B-E031-4718-8ACF-7BE11AF656CE}">
            <xm:f>AND($G37=設定!$B$10,設定!$B$10&lt;&gt;"")</xm:f>
            <x14:dxf>
              <fill>
                <patternFill>
                  <bgColor rgb="FFDDFFCC"/>
                </patternFill>
              </fill>
            </x14:dxf>
          </x14:cfRule>
          <x14:cfRule type="expression" priority="1565" id="{450E4450-2104-48A0-B14A-7EA54840B975}">
            <xm:f>AND($G37=設定!$B$9,設定!$B$9&lt;&gt;"")</xm:f>
            <x14:dxf>
              <fill>
                <patternFill>
                  <bgColor rgb="FFEEFFCC"/>
                </patternFill>
              </fill>
            </x14:dxf>
          </x14:cfRule>
          <x14:cfRule type="expression" priority="1566" id="{03C8925D-7585-4349-AAE0-009AAFFF9F4D}">
            <xm:f>AND($G37=設定!$B$8,設定!$B$8&lt;&gt;"")</xm:f>
            <x14:dxf>
              <fill>
                <patternFill>
                  <bgColor rgb="FFFFFFCC"/>
                </patternFill>
              </fill>
            </x14:dxf>
          </x14:cfRule>
          <x14:cfRule type="expression" priority="1567" id="{7E59B505-27CA-4CE1-9F84-ADBDF68853A9}">
            <xm:f>AND($G37=設定!$B$7,設定!$B$7&lt;&gt;"")</xm:f>
            <x14:dxf>
              <fill>
                <patternFill>
                  <bgColor rgb="FFFFEECC"/>
                </patternFill>
              </fill>
            </x14:dxf>
          </x14:cfRule>
          <x14:cfRule type="expression" priority="1568" id="{D646E92B-3E27-4771-80A7-F8D664D1AC97}">
            <xm:f>AND($G37=設定!$B$6,設定!$B$6&lt;&gt;"")</xm:f>
            <x14:dxf>
              <fill>
                <patternFill>
                  <bgColor rgb="FFF1E5DB"/>
                </patternFill>
              </fill>
            </x14:dxf>
          </x14:cfRule>
          <x14:cfRule type="expression" priority="1569" id="{A87DFFEC-8E7D-4F6B-B510-FFF3D0841C19}">
            <xm:f>AND($G37=設定!$B$5,設定!$B$5&lt;&gt;"")</xm:f>
            <x14:dxf>
              <fill>
                <patternFill>
                  <bgColor rgb="FFFFCCCC"/>
                </patternFill>
              </fill>
            </x14:dxf>
          </x14:cfRule>
          <xm:sqref>F37:G94 F96:G125</xm:sqref>
        </x14:conditionalFormatting>
        <x14:conditionalFormatting xmlns:xm="http://schemas.microsoft.com/office/excel/2006/main">
          <x14:cfRule type="expression" priority="1522" id="{B1F78985-3BFC-4FB7-8B1D-74777C7043F2}">
            <xm:f>AND($I37=設定!$B$19,設定!$B$19&lt;&gt;"")</xm:f>
            <x14:dxf>
              <fill>
                <patternFill>
                  <bgColor rgb="FFFFCCDD"/>
                </patternFill>
              </fill>
            </x14:dxf>
          </x14:cfRule>
          <x14:cfRule type="expression" priority="1523" id="{62690A03-8F27-47C3-9F10-9F12060F37EF}">
            <xm:f>AND($I37=設定!$B$18,設定!$B$18&lt;&gt;"")</xm:f>
            <x14:dxf>
              <fill>
                <patternFill>
                  <bgColor rgb="FFF7D4EB"/>
                </patternFill>
              </fill>
            </x14:dxf>
          </x14:cfRule>
          <x14:cfRule type="expression" priority="1524" id="{DDF7DD6F-36B7-4334-8EED-17AAD91321DE}">
            <xm:f>AND($I37=設定!$B$17,設定!$B$17&lt;&gt;"")</xm:f>
            <x14:dxf>
              <fill>
                <patternFill>
                  <bgColor rgb="FFFFCCFF"/>
                </patternFill>
              </fill>
            </x14:dxf>
          </x14:cfRule>
          <x14:cfRule type="expression" priority="1525" id="{F0490117-FDC3-44C0-853D-20C044391404}">
            <xm:f>AND($I37=設定!$B$16,設定!$B$16&lt;&gt;"")</xm:f>
            <x14:dxf>
              <fill>
                <patternFill>
                  <bgColor rgb="FFEECCFF"/>
                </patternFill>
              </fill>
            </x14:dxf>
          </x14:cfRule>
          <x14:cfRule type="expression" priority="1526" id="{47140461-AD1A-4538-BB3D-078CF37B270F}">
            <xm:f>AND($I37=設定!$B$15,設定!$B$15&lt;&gt;"")</xm:f>
            <x14:dxf>
              <fill>
                <patternFill>
                  <bgColor rgb="FFD6D6F5"/>
                </patternFill>
              </fill>
            </x14:dxf>
          </x14:cfRule>
          <x14:cfRule type="expression" priority="1527" id="{05C138D0-84C8-4CCA-B18E-8156F4320BCF}">
            <xm:f>AND($I37=設定!$B$14,設定!$B$14&lt;&gt;"")</xm:f>
            <x14:dxf>
              <fill>
                <patternFill>
                  <bgColor rgb="FFCCDDFF"/>
                </patternFill>
              </fill>
            </x14:dxf>
          </x14:cfRule>
          <x14:cfRule type="expression" priority="1528" id="{C993B686-1DA8-4906-A821-04F20E7998DB}">
            <xm:f>AND($I37=設定!$B$13,設定!$B$13&lt;&gt;"")</xm:f>
            <x14:dxf>
              <fill>
                <patternFill>
                  <bgColor rgb="FFCCEEFF"/>
                </patternFill>
              </fill>
            </x14:dxf>
          </x14:cfRule>
          <x14:cfRule type="expression" priority="1529" id="{6D7BC2DD-C571-42D1-9622-263C11DF5B9F}">
            <xm:f>AND($I37=設定!$B$12,設定!$B$12&lt;&gt;"")</xm:f>
            <x14:dxf>
              <fill>
                <patternFill>
                  <bgColor rgb="FFCFFCFC"/>
                </patternFill>
              </fill>
            </x14:dxf>
          </x14:cfRule>
          <x14:cfRule type="expression" priority="1530" id="{11C11BF0-3E48-4DF4-A752-307278BFEC17}">
            <xm:f>AND($I37=設定!$B$11,設定!$B$11&lt;&gt;"")</xm:f>
            <x14:dxf>
              <fill>
                <patternFill>
                  <bgColor rgb="FFCCFFDD"/>
                </patternFill>
              </fill>
            </x14:dxf>
          </x14:cfRule>
          <x14:cfRule type="expression" priority="1531" id="{61E09A4A-9FFE-4CD6-A94E-9BB89F51B131}">
            <xm:f>AND($I37=設定!$B$10,設定!$B$10&lt;&gt;"")</xm:f>
            <x14:dxf>
              <fill>
                <patternFill>
                  <bgColor rgb="FFDDFFCC"/>
                </patternFill>
              </fill>
            </x14:dxf>
          </x14:cfRule>
          <x14:cfRule type="expression" priority="1532" id="{82309B21-54AC-47A1-AD6B-23D386F191C9}">
            <xm:f>AND($I37=設定!$B$9,設定!$B$9&lt;&gt;"")</xm:f>
            <x14:dxf>
              <fill>
                <patternFill>
                  <bgColor rgb="FFEEFFCC"/>
                </patternFill>
              </fill>
            </x14:dxf>
          </x14:cfRule>
          <x14:cfRule type="expression" priority="1533" id="{1C5C9FF2-1ED9-4162-A2A4-138DDE9D93A7}">
            <xm:f>AND($I37=設定!$B$8,設定!$B$8&lt;&gt;"")</xm:f>
            <x14:dxf>
              <fill>
                <patternFill>
                  <bgColor rgb="FFFFFFCC"/>
                </patternFill>
              </fill>
            </x14:dxf>
          </x14:cfRule>
          <x14:cfRule type="expression" priority="1534" id="{3AD95CE8-C05B-4C34-A3D3-79E844504540}">
            <xm:f>AND($I37=設定!$B$7,設定!$B$7&lt;&gt;"")</xm:f>
            <x14:dxf>
              <fill>
                <patternFill>
                  <bgColor rgb="FFFFEECC"/>
                </patternFill>
              </fill>
            </x14:dxf>
          </x14:cfRule>
          <x14:cfRule type="expression" priority="1535" id="{78D565D8-CCD5-40EB-B1E3-A2E6C2A65771}">
            <xm:f>AND($I37=設定!$B$6,設定!$B$6&lt;&gt;"")</xm:f>
            <x14:dxf>
              <fill>
                <patternFill>
                  <bgColor rgb="FFF1E5DB"/>
                </patternFill>
              </fill>
            </x14:dxf>
          </x14:cfRule>
          <x14:cfRule type="expression" priority="1536" id="{988D6160-A49C-4F3A-B284-7521FCFBC7FF}">
            <xm:f>AND($I37=設定!$B$5,設定!$B$5&lt;&gt;"")</xm:f>
            <x14:dxf>
              <fill>
                <patternFill>
                  <bgColor rgb="FFFFCCCC"/>
                </patternFill>
              </fill>
            </x14:dxf>
          </x14:cfRule>
          <xm:sqref>H37:I94 H96:I125</xm:sqref>
        </x14:conditionalFormatting>
        <x14:conditionalFormatting xmlns:xm="http://schemas.microsoft.com/office/excel/2006/main">
          <x14:cfRule type="expression" priority="1489" id="{BC96496C-4871-4BCB-9043-2D675CD6DF5B}">
            <xm:f>AND($K37=設定!$B$19,設定!$B$19&lt;&gt;"")</xm:f>
            <x14:dxf>
              <fill>
                <patternFill>
                  <bgColor rgb="FFFFCCDD"/>
                </patternFill>
              </fill>
            </x14:dxf>
          </x14:cfRule>
          <x14:cfRule type="expression" priority="1490" id="{D6D60B6C-538A-407D-91DD-1FE9344E8603}">
            <xm:f>AND($K37=設定!$B$18,設定!$B$18&lt;&gt;"")</xm:f>
            <x14:dxf>
              <fill>
                <patternFill>
                  <bgColor rgb="FFF7D4EB"/>
                </patternFill>
              </fill>
            </x14:dxf>
          </x14:cfRule>
          <x14:cfRule type="expression" priority="1491" id="{65FEB2A1-D173-4A09-A0F3-D6D4D49399E3}">
            <xm:f>AND($K37=設定!$B$17,設定!$B$17&lt;&gt;"")</xm:f>
            <x14:dxf>
              <fill>
                <patternFill>
                  <bgColor rgb="FFFFCCFF"/>
                </patternFill>
              </fill>
            </x14:dxf>
          </x14:cfRule>
          <x14:cfRule type="expression" priority="1492" id="{E0D0CCB3-7619-4A94-A2B9-6393D23A0AB2}">
            <xm:f>AND($K37=設定!$B$16,設定!$B$16&lt;&gt;"")</xm:f>
            <x14:dxf>
              <fill>
                <patternFill>
                  <bgColor rgb="FFEECCFF"/>
                </patternFill>
              </fill>
            </x14:dxf>
          </x14:cfRule>
          <x14:cfRule type="expression" priority="1493" id="{C575D312-2E21-4D24-92B1-C823C3756593}">
            <xm:f>AND($K37=設定!$B$15,設定!$B$15&lt;&gt;"")</xm:f>
            <x14:dxf>
              <fill>
                <patternFill>
                  <bgColor rgb="FFD6D6F5"/>
                </patternFill>
              </fill>
            </x14:dxf>
          </x14:cfRule>
          <x14:cfRule type="expression" priority="1494" id="{30BE2762-CF08-4A68-8901-AC099FFCFC18}">
            <xm:f>AND($K37=設定!$B$14,設定!$B$14&lt;&gt;"")</xm:f>
            <x14:dxf>
              <fill>
                <patternFill>
                  <bgColor rgb="FFCCDDFF"/>
                </patternFill>
              </fill>
            </x14:dxf>
          </x14:cfRule>
          <x14:cfRule type="expression" priority="1495" id="{ABB3B1AC-222D-4507-914C-17A1BD04B900}">
            <xm:f>AND($K37=設定!$B$13,設定!$B$13&lt;&gt;"")</xm:f>
            <x14:dxf>
              <fill>
                <patternFill>
                  <bgColor rgb="FFCCEEFF"/>
                </patternFill>
              </fill>
            </x14:dxf>
          </x14:cfRule>
          <x14:cfRule type="expression" priority="1496" id="{FCCA34E2-FD79-455C-8E20-669B26B1EF86}">
            <xm:f>AND($K37=設定!$B$12,設定!$B$12&lt;&gt;"")</xm:f>
            <x14:dxf>
              <fill>
                <patternFill>
                  <bgColor rgb="FFCFFCFC"/>
                </patternFill>
              </fill>
            </x14:dxf>
          </x14:cfRule>
          <x14:cfRule type="expression" priority="1497" id="{1B3D9E00-515C-49A3-9CFE-04F2D47519D6}">
            <xm:f>AND($K37=設定!$B$11,設定!$B$11&lt;&gt;"")</xm:f>
            <x14:dxf>
              <fill>
                <patternFill>
                  <bgColor rgb="FFCCFFDD"/>
                </patternFill>
              </fill>
            </x14:dxf>
          </x14:cfRule>
          <x14:cfRule type="expression" priority="1498" id="{88043B1F-3CD5-48DA-8BD5-5F99D7AA64FF}">
            <xm:f>AND($K37=設定!$B$10,設定!$B$10&lt;&gt;"")</xm:f>
            <x14:dxf>
              <fill>
                <patternFill>
                  <bgColor rgb="FFDDFFCC"/>
                </patternFill>
              </fill>
            </x14:dxf>
          </x14:cfRule>
          <x14:cfRule type="expression" priority="1499" id="{226E6931-80C2-4D20-BF2D-C435D644828A}">
            <xm:f>AND($K37=設定!$B$9,設定!$B$9&lt;&gt;"")</xm:f>
            <x14:dxf>
              <fill>
                <patternFill>
                  <bgColor rgb="FFEEFFCC"/>
                </patternFill>
              </fill>
            </x14:dxf>
          </x14:cfRule>
          <x14:cfRule type="expression" priority="1500" id="{0A1AF6B3-8F1A-490B-94C6-E61BD0B3828E}">
            <xm:f>AND($K37=設定!$B$8,設定!$B$8&lt;&gt;"")</xm:f>
            <x14:dxf>
              <fill>
                <patternFill>
                  <bgColor rgb="FFFFFFCC"/>
                </patternFill>
              </fill>
            </x14:dxf>
          </x14:cfRule>
          <x14:cfRule type="expression" priority="1501" id="{7FA83933-A424-40C5-B809-B25C1206021B}">
            <xm:f>AND($K37=設定!$B$7,設定!$B$7&lt;&gt;"")</xm:f>
            <x14:dxf>
              <fill>
                <patternFill>
                  <bgColor rgb="FFFFEECC"/>
                </patternFill>
              </fill>
            </x14:dxf>
          </x14:cfRule>
          <x14:cfRule type="expression" priority="1502" id="{98159EF9-A600-4885-B187-E8D4A78D91DC}">
            <xm:f>AND($K37=設定!$B$6,設定!$B$6&lt;&gt;"")</xm:f>
            <x14:dxf>
              <fill>
                <patternFill>
                  <bgColor rgb="FFF1E5DB"/>
                </patternFill>
              </fill>
            </x14:dxf>
          </x14:cfRule>
          <x14:cfRule type="expression" priority="1503" id="{B12CE2DF-0645-4456-A082-56DACDB8E915}">
            <xm:f>AND($K37=設定!$B$5,設定!$B$5&lt;&gt;"")</xm:f>
            <x14:dxf>
              <fill>
                <patternFill>
                  <bgColor rgb="FFFFCCCC"/>
                </patternFill>
              </fill>
            </x14:dxf>
          </x14:cfRule>
          <xm:sqref>J37:K94 J96:K125</xm:sqref>
        </x14:conditionalFormatting>
        <x14:conditionalFormatting xmlns:xm="http://schemas.microsoft.com/office/excel/2006/main">
          <x14:cfRule type="expression" priority="1456" id="{F505510C-9279-4634-B416-6D57E7FE472E}">
            <xm:f>AND($M37=設定!$B$19,設定!$B$19&lt;&gt;"")</xm:f>
            <x14:dxf>
              <fill>
                <patternFill>
                  <bgColor rgb="FFFFCCDD"/>
                </patternFill>
              </fill>
            </x14:dxf>
          </x14:cfRule>
          <x14:cfRule type="expression" priority="1457" id="{9DC17629-1932-4528-867B-F54A5F033376}">
            <xm:f>AND($M37=設定!$B$18,設定!$B$18&lt;&gt;"")</xm:f>
            <x14:dxf>
              <fill>
                <patternFill>
                  <bgColor rgb="FFF7D4EB"/>
                </patternFill>
              </fill>
            </x14:dxf>
          </x14:cfRule>
          <x14:cfRule type="expression" priority="1458" id="{D5CB84B9-A8CE-48AB-94D7-32A661B3605E}">
            <xm:f>AND($M37=設定!$B$17,設定!$B$17&lt;&gt;"")</xm:f>
            <x14:dxf>
              <fill>
                <patternFill>
                  <bgColor rgb="FFFFCCFF"/>
                </patternFill>
              </fill>
            </x14:dxf>
          </x14:cfRule>
          <x14:cfRule type="expression" priority="1459" id="{6B720F0C-AE19-4AC5-BA5C-3EB54D8B5826}">
            <xm:f>AND($M37=設定!$B$16,設定!$B$16&lt;&gt;"")</xm:f>
            <x14:dxf>
              <fill>
                <patternFill>
                  <bgColor rgb="FFEECCFF"/>
                </patternFill>
              </fill>
            </x14:dxf>
          </x14:cfRule>
          <x14:cfRule type="expression" priority="1460" id="{3D402823-3676-4252-8DA6-86FB41EEC5E2}">
            <xm:f>AND($M37=設定!$B$15,設定!$B$15&lt;&gt;"")</xm:f>
            <x14:dxf>
              <fill>
                <patternFill>
                  <bgColor rgb="FFD6D6F5"/>
                </patternFill>
              </fill>
            </x14:dxf>
          </x14:cfRule>
          <x14:cfRule type="expression" priority="1461" id="{024D4895-2A6E-468E-AE25-735FA809246C}">
            <xm:f>AND($M37=設定!$B$14,設定!$B$14&lt;&gt;"")</xm:f>
            <x14:dxf>
              <fill>
                <patternFill>
                  <bgColor rgb="FFCCDDFF"/>
                </patternFill>
              </fill>
            </x14:dxf>
          </x14:cfRule>
          <x14:cfRule type="expression" priority="1462" id="{B058DCB0-2A85-4AF9-BB39-0BFA320685E7}">
            <xm:f>AND($M37=設定!$B$13,設定!$B$13&lt;&gt;"")</xm:f>
            <x14:dxf>
              <fill>
                <patternFill>
                  <bgColor rgb="FFCCEEFF"/>
                </patternFill>
              </fill>
            </x14:dxf>
          </x14:cfRule>
          <x14:cfRule type="expression" priority="1463" id="{473300D3-7406-4881-85D4-7C1719C9D312}">
            <xm:f>AND($M37=設定!$B$12,設定!$B$12&lt;&gt;"")</xm:f>
            <x14:dxf>
              <fill>
                <patternFill>
                  <bgColor rgb="FFCFFCFC"/>
                </patternFill>
              </fill>
            </x14:dxf>
          </x14:cfRule>
          <x14:cfRule type="expression" priority="1464" id="{7C89977D-B122-4BBA-9301-55AFD1BFA9C2}">
            <xm:f>AND($M37=設定!$B$11,設定!$B$11&lt;&gt;"")</xm:f>
            <x14:dxf>
              <fill>
                <patternFill>
                  <bgColor rgb="FFCCFFDD"/>
                </patternFill>
              </fill>
            </x14:dxf>
          </x14:cfRule>
          <x14:cfRule type="expression" priority="1465" id="{5D807DD2-14E7-4E0E-BCF9-A97D117AD6C7}">
            <xm:f>AND($M37=設定!$B$10,設定!$B$10&lt;&gt;"")</xm:f>
            <x14:dxf>
              <fill>
                <patternFill>
                  <bgColor rgb="FFDDFFCC"/>
                </patternFill>
              </fill>
            </x14:dxf>
          </x14:cfRule>
          <x14:cfRule type="expression" priority="1466" id="{3AEB1C24-0E95-441B-82B4-B0B74D5D810B}">
            <xm:f>AND($M37=設定!$B$9,設定!$B$9&lt;&gt;"")</xm:f>
            <x14:dxf>
              <fill>
                <patternFill>
                  <bgColor rgb="FFEEFFCC"/>
                </patternFill>
              </fill>
            </x14:dxf>
          </x14:cfRule>
          <x14:cfRule type="expression" priority="1467" id="{C4C2472D-A663-49A0-A917-FD67378B8331}">
            <xm:f>AND($M37=設定!$B$8,設定!$B$8&lt;&gt;"")</xm:f>
            <x14:dxf>
              <fill>
                <patternFill>
                  <bgColor rgb="FFFFFFCC"/>
                </patternFill>
              </fill>
            </x14:dxf>
          </x14:cfRule>
          <x14:cfRule type="expression" priority="1468" id="{F71254A6-8BC0-40CC-AC6C-450AE28CEB74}">
            <xm:f>AND($M37=設定!$B$7,設定!$B$7&lt;&gt;"")</xm:f>
            <x14:dxf>
              <fill>
                <patternFill>
                  <bgColor rgb="FFFFEECC"/>
                </patternFill>
              </fill>
            </x14:dxf>
          </x14:cfRule>
          <x14:cfRule type="expression" priority="1469" id="{03992CCF-2F07-4360-B5DB-06905FD326B7}">
            <xm:f>AND($M37=設定!$B$6,設定!$B$6&lt;&gt;"")</xm:f>
            <x14:dxf>
              <fill>
                <patternFill>
                  <bgColor rgb="FFF1E5DB"/>
                </patternFill>
              </fill>
            </x14:dxf>
          </x14:cfRule>
          <x14:cfRule type="expression" priority="1470" id="{182E4403-FD96-4EAA-9E93-0875A27DB6EA}">
            <xm:f>AND($M37=設定!$B$5,設定!$B$5&lt;&gt;"")</xm:f>
            <x14:dxf>
              <fill>
                <patternFill>
                  <bgColor rgb="FFFFCCCC"/>
                </patternFill>
              </fill>
            </x14:dxf>
          </x14:cfRule>
          <xm:sqref>L37:M94 L96:M125</xm:sqref>
        </x14:conditionalFormatting>
        <x14:conditionalFormatting xmlns:xm="http://schemas.microsoft.com/office/excel/2006/main">
          <x14:cfRule type="expression" priority="1423" id="{EBC8A39C-1EC0-4C02-B45A-4D6345CE784C}">
            <xm:f>AND($O37=設定!$B$19,設定!$B$19&lt;&gt;"")</xm:f>
            <x14:dxf>
              <fill>
                <patternFill>
                  <bgColor rgb="FFFFCCDD"/>
                </patternFill>
              </fill>
            </x14:dxf>
          </x14:cfRule>
          <x14:cfRule type="expression" priority="1424" id="{B819F0E5-E80E-4818-B2EC-60C466684D64}">
            <xm:f>AND($O37=設定!$B$18,設定!$B$18&lt;&gt;"")</xm:f>
            <x14:dxf>
              <fill>
                <patternFill>
                  <bgColor rgb="FFF7D4EB"/>
                </patternFill>
              </fill>
            </x14:dxf>
          </x14:cfRule>
          <x14:cfRule type="expression" priority="1425" id="{C7ABB8D1-05A1-4098-9182-12F85C345F2E}">
            <xm:f>AND($O37=設定!$B$17,設定!$B$17&lt;&gt;"")</xm:f>
            <x14:dxf>
              <fill>
                <patternFill>
                  <bgColor rgb="FFFFCCFF"/>
                </patternFill>
              </fill>
            </x14:dxf>
          </x14:cfRule>
          <x14:cfRule type="expression" priority="1426" id="{44E7F98B-2C07-4224-97B5-5078F9B712BC}">
            <xm:f>AND($O37=設定!$B$16,設定!$B$16&lt;&gt;"")</xm:f>
            <x14:dxf>
              <fill>
                <patternFill>
                  <bgColor rgb="FFEECCFF"/>
                </patternFill>
              </fill>
            </x14:dxf>
          </x14:cfRule>
          <x14:cfRule type="expression" priority="1427" id="{A73BB554-3CA2-42A7-A962-88E3CABA73BD}">
            <xm:f>AND($O37=設定!$B$15,設定!$B$15&lt;&gt;"")</xm:f>
            <x14:dxf>
              <fill>
                <patternFill>
                  <bgColor rgb="FFD6D6F5"/>
                </patternFill>
              </fill>
            </x14:dxf>
          </x14:cfRule>
          <x14:cfRule type="expression" priority="1428" id="{256BC550-C7F7-465A-BD95-0184D9EDC2EA}">
            <xm:f>AND($O37=設定!$B$14,設定!$B$14&lt;&gt;"")</xm:f>
            <x14:dxf>
              <fill>
                <patternFill>
                  <bgColor rgb="FFCCDDFF"/>
                </patternFill>
              </fill>
            </x14:dxf>
          </x14:cfRule>
          <x14:cfRule type="expression" priority="1429" id="{558D628F-4713-43DC-97FD-E3E89F83EC56}">
            <xm:f>AND($O37=設定!$B$13,設定!$B$13&lt;&gt;"")</xm:f>
            <x14:dxf>
              <fill>
                <patternFill>
                  <bgColor rgb="FFCCEEFF"/>
                </patternFill>
              </fill>
            </x14:dxf>
          </x14:cfRule>
          <x14:cfRule type="expression" priority="1430" id="{DA6EC069-D72F-402C-A8C9-4AD788A2B2D0}">
            <xm:f>AND($O37=設定!$B$12,設定!$B$12&lt;&gt;"")</xm:f>
            <x14:dxf>
              <fill>
                <patternFill>
                  <bgColor rgb="FFCFFCFC"/>
                </patternFill>
              </fill>
            </x14:dxf>
          </x14:cfRule>
          <x14:cfRule type="expression" priority="1431" id="{7D52F63F-EA6B-433B-AD8A-73B8E98EAA50}">
            <xm:f>AND($O37=設定!$B$11,設定!$B$11&lt;&gt;"")</xm:f>
            <x14:dxf>
              <fill>
                <patternFill>
                  <bgColor rgb="FFCCFFDD"/>
                </patternFill>
              </fill>
            </x14:dxf>
          </x14:cfRule>
          <x14:cfRule type="expression" priority="1432" id="{56A33EAA-FF90-4687-87C6-5DC380C0E3E0}">
            <xm:f>AND($O37=設定!$B$10,設定!$B$10&lt;&gt;"")</xm:f>
            <x14:dxf>
              <fill>
                <patternFill>
                  <bgColor rgb="FFDDFFCC"/>
                </patternFill>
              </fill>
            </x14:dxf>
          </x14:cfRule>
          <x14:cfRule type="expression" priority="1433" id="{198F54D6-7E4B-4030-9A1B-BF15B1BB19E9}">
            <xm:f>AND($O37=設定!$B$9,設定!$B$9&lt;&gt;"")</xm:f>
            <x14:dxf>
              <fill>
                <patternFill>
                  <bgColor rgb="FFEEFFCC"/>
                </patternFill>
              </fill>
            </x14:dxf>
          </x14:cfRule>
          <x14:cfRule type="expression" priority="1434" id="{68245025-66E7-429E-B8C2-B4D0AFD600DF}">
            <xm:f>AND($O37=設定!$B$8,設定!$B$8&lt;&gt;"")</xm:f>
            <x14:dxf>
              <fill>
                <patternFill>
                  <bgColor rgb="FFFFFFCC"/>
                </patternFill>
              </fill>
            </x14:dxf>
          </x14:cfRule>
          <x14:cfRule type="expression" priority="1435" id="{6532E31A-C7FB-4472-AFC8-34A3BD75F244}">
            <xm:f>AND($O37=設定!$B$7,設定!$B$7&lt;&gt;"")</xm:f>
            <x14:dxf>
              <fill>
                <patternFill>
                  <bgColor rgb="FFFFEECC"/>
                </patternFill>
              </fill>
            </x14:dxf>
          </x14:cfRule>
          <x14:cfRule type="expression" priority="1436" id="{9AAB35DB-BE4E-4964-B81E-DF657E68D49E}">
            <xm:f>AND($O37=設定!$B$6,設定!$B$6&lt;&gt;"")</xm:f>
            <x14:dxf>
              <fill>
                <patternFill>
                  <bgColor rgb="FFF1E5DB"/>
                </patternFill>
              </fill>
            </x14:dxf>
          </x14:cfRule>
          <x14:cfRule type="expression" priority="1437" id="{38C714C8-85E3-487A-A6C8-8E1043EFFE59}">
            <xm:f>AND($O37=設定!$B$5,設定!$B$5&lt;&gt;"")</xm:f>
            <x14:dxf>
              <fill>
                <patternFill>
                  <bgColor rgb="FFFFCCCC"/>
                </patternFill>
              </fill>
            </x14:dxf>
          </x14:cfRule>
          <xm:sqref>N37:O94 N96:O125</xm:sqref>
        </x14:conditionalFormatting>
        <x14:conditionalFormatting xmlns:xm="http://schemas.microsoft.com/office/excel/2006/main">
          <x14:cfRule type="expression" priority="1390" id="{1DE375F9-CF1D-4F64-9BE1-A58A0609BED1}">
            <xm:f>AND($Q37=設定!$B$19,設定!$B$19&lt;&gt;"")</xm:f>
            <x14:dxf>
              <fill>
                <patternFill>
                  <bgColor rgb="FFFFCCDD"/>
                </patternFill>
              </fill>
            </x14:dxf>
          </x14:cfRule>
          <x14:cfRule type="expression" priority="1391" id="{E10A952E-927E-4F3E-B7C9-55BA322EDAA3}">
            <xm:f>AND($Q37=設定!$B$18,設定!$B$18&lt;&gt;"")</xm:f>
            <x14:dxf>
              <fill>
                <patternFill>
                  <bgColor rgb="FFF7D4EB"/>
                </patternFill>
              </fill>
            </x14:dxf>
          </x14:cfRule>
          <x14:cfRule type="expression" priority="1392" id="{A0BD3D81-6433-454E-8480-158C7D45D9DF}">
            <xm:f>AND($Q37=設定!$B$17,設定!$B$17&lt;&gt;"")</xm:f>
            <x14:dxf>
              <fill>
                <patternFill>
                  <bgColor rgb="FFFFCCFF"/>
                </patternFill>
              </fill>
            </x14:dxf>
          </x14:cfRule>
          <x14:cfRule type="expression" priority="1393" id="{04C5E41F-0852-47E2-A159-A23013443987}">
            <xm:f>AND($Q37=設定!$B$16,設定!$B$16&lt;&gt;"")</xm:f>
            <x14:dxf>
              <fill>
                <patternFill>
                  <bgColor rgb="FFEECCFF"/>
                </patternFill>
              </fill>
            </x14:dxf>
          </x14:cfRule>
          <x14:cfRule type="expression" priority="1394" id="{7607AC12-CE48-4C0A-A92E-20CE6133E8C7}">
            <xm:f>AND($Q37=設定!$B$15,設定!$B$15&lt;&gt;"")</xm:f>
            <x14:dxf>
              <fill>
                <patternFill>
                  <bgColor rgb="FFD6D6F5"/>
                </patternFill>
              </fill>
            </x14:dxf>
          </x14:cfRule>
          <x14:cfRule type="expression" priority="1395" id="{1AC60EF2-BA27-4B98-AD47-60E73C1B7AE8}">
            <xm:f>AND($Q37=設定!$B$14,設定!$B$14&lt;&gt;"")</xm:f>
            <x14:dxf>
              <fill>
                <patternFill>
                  <bgColor rgb="FFCCDDFF"/>
                </patternFill>
              </fill>
            </x14:dxf>
          </x14:cfRule>
          <x14:cfRule type="expression" priority="1396" id="{33D8001B-0417-498D-8D4E-60CB1F9B5D48}">
            <xm:f>AND($Q37=設定!$B$13,設定!$B$13&lt;&gt;"")</xm:f>
            <x14:dxf>
              <fill>
                <patternFill>
                  <bgColor rgb="FFCCEEFF"/>
                </patternFill>
              </fill>
            </x14:dxf>
          </x14:cfRule>
          <x14:cfRule type="expression" priority="1397" id="{E2095496-FE84-4871-A462-9760C3C924CE}">
            <xm:f>AND($Q37=設定!$B$12,設定!$B$12&lt;&gt;"")</xm:f>
            <x14:dxf>
              <fill>
                <patternFill>
                  <bgColor rgb="FFCFFCFC"/>
                </patternFill>
              </fill>
            </x14:dxf>
          </x14:cfRule>
          <x14:cfRule type="expression" priority="1398" id="{4165D7A0-2ED6-40D5-8D78-625336403BE4}">
            <xm:f>AND($Q37=設定!$B$11,設定!$B$11&lt;&gt;"")</xm:f>
            <x14:dxf>
              <fill>
                <patternFill>
                  <bgColor rgb="FFCCFFDD"/>
                </patternFill>
              </fill>
            </x14:dxf>
          </x14:cfRule>
          <x14:cfRule type="expression" priority="1399" id="{5F8425F0-B284-42F5-BCBF-A3C141A51D0B}">
            <xm:f>AND($Q37=設定!$B$10,設定!$B$10&lt;&gt;"")</xm:f>
            <x14:dxf>
              <fill>
                <patternFill>
                  <bgColor rgb="FFDDFFCC"/>
                </patternFill>
              </fill>
            </x14:dxf>
          </x14:cfRule>
          <x14:cfRule type="expression" priority="1400" id="{965A10C4-9092-4C20-81C2-8EF63784E583}">
            <xm:f>AND($Q37=設定!$B$9,設定!$B$9&lt;&gt;"")</xm:f>
            <x14:dxf>
              <fill>
                <patternFill>
                  <bgColor rgb="FFEEFFCC"/>
                </patternFill>
              </fill>
            </x14:dxf>
          </x14:cfRule>
          <x14:cfRule type="expression" priority="1401" id="{C777342B-36AF-41A1-932A-E3CD16870F5E}">
            <xm:f>AND($Q37=設定!$B$8,設定!$B$8&lt;&gt;"")</xm:f>
            <x14:dxf>
              <fill>
                <patternFill>
                  <bgColor rgb="FFFFFFCC"/>
                </patternFill>
              </fill>
            </x14:dxf>
          </x14:cfRule>
          <x14:cfRule type="expression" priority="1402" id="{811FB146-DDDE-48E0-80E4-E33011223A59}">
            <xm:f>AND($Q37=設定!$B$7,設定!$B$7&lt;&gt;"")</xm:f>
            <x14:dxf>
              <fill>
                <patternFill>
                  <bgColor rgb="FFFFEECC"/>
                </patternFill>
              </fill>
            </x14:dxf>
          </x14:cfRule>
          <x14:cfRule type="expression" priority="1403" id="{55A1C150-0616-4E74-916B-A14A70418217}">
            <xm:f>AND($Q37=設定!$B$6,設定!$B$6&lt;&gt;"")</xm:f>
            <x14:dxf>
              <fill>
                <patternFill>
                  <bgColor rgb="FFF1E5DB"/>
                </patternFill>
              </fill>
            </x14:dxf>
          </x14:cfRule>
          <x14:cfRule type="expression" priority="1404" id="{5473275E-BBA8-428E-A48F-D66DF7A4507A}">
            <xm:f>AND($Q37=設定!$B$5,設定!$B$5&lt;&gt;"")</xm:f>
            <x14:dxf>
              <fill>
                <patternFill>
                  <bgColor rgb="FFFFCCCC"/>
                </patternFill>
              </fill>
            </x14:dxf>
          </x14:cfRule>
          <xm:sqref>P37:Q94 P96:Q125</xm:sqref>
        </x14:conditionalFormatting>
        <x14:conditionalFormatting xmlns:xm="http://schemas.microsoft.com/office/excel/2006/main">
          <x14:cfRule type="expression" priority="1357" id="{95EC1834-7E65-4330-BF46-BE00E6FC61BB}">
            <xm:f>AND($S37=設定!$B$19,設定!$B$19&lt;&gt;"")</xm:f>
            <x14:dxf>
              <fill>
                <patternFill>
                  <bgColor rgb="FFFFCCDD"/>
                </patternFill>
              </fill>
            </x14:dxf>
          </x14:cfRule>
          <x14:cfRule type="expression" priority="1358" id="{2AC5A2DC-0CF5-43D3-B01B-9DC57F60FFCE}">
            <xm:f>AND($S37=設定!$B$18,設定!$B$18&lt;&gt;"")</xm:f>
            <x14:dxf>
              <fill>
                <patternFill>
                  <bgColor rgb="FFF7D4EB"/>
                </patternFill>
              </fill>
            </x14:dxf>
          </x14:cfRule>
          <x14:cfRule type="expression" priority="1359" id="{717970BE-B513-4B57-B053-88701B2BA24B}">
            <xm:f>AND($S37=設定!$B$17,設定!$B$17&lt;&gt;"")</xm:f>
            <x14:dxf>
              <fill>
                <patternFill>
                  <bgColor rgb="FFFFCCFF"/>
                </patternFill>
              </fill>
            </x14:dxf>
          </x14:cfRule>
          <x14:cfRule type="expression" priority="1360" id="{1CF16EA6-2F16-444B-928C-3DA075534DD4}">
            <xm:f>AND($S37=設定!$B$16,設定!$B$16&lt;&gt;"")</xm:f>
            <x14:dxf>
              <fill>
                <patternFill>
                  <bgColor rgb="FFEECCFF"/>
                </patternFill>
              </fill>
            </x14:dxf>
          </x14:cfRule>
          <x14:cfRule type="expression" priority="1361" id="{1EB7F982-2783-4E9F-84F3-ECEA6F0FC571}">
            <xm:f>AND($S37=設定!$B$15,設定!$B$15&lt;&gt;"")</xm:f>
            <x14:dxf>
              <fill>
                <patternFill>
                  <bgColor rgb="FFD6D6F5"/>
                </patternFill>
              </fill>
            </x14:dxf>
          </x14:cfRule>
          <x14:cfRule type="expression" priority="1362" id="{02FA8C82-28A1-41B0-B158-D436CE5CA17F}">
            <xm:f>AND($S37=設定!$B$14,設定!$B$14&lt;&gt;"")</xm:f>
            <x14:dxf>
              <fill>
                <patternFill>
                  <bgColor rgb="FFCCDDFF"/>
                </patternFill>
              </fill>
            </x14:dxf>
          </x14:cfRule>
          <x14:cfRule type="expression" priority="1363" id="{8D8597B3-3EE1-487C-8819-58E7B88F50BF}">
            <xm:f>AND($S37=設定!$B$13,設定!$B$13&lt;&gt;"")</xm:f>
            <x14:dxf>
              <fill>
                <patternFill>
                  <bgColor rgb="FFCCEEFF"/>
                </patternFill>
              </fill>
            </x14:dxf>
          </x14:cfRule>
          <x14:cfRule type="expression" priority="1364" id="{8A9CAC69-04AB-4ADB-B1DD-58740E2D09D6}">
            <xm:f>AND($S37=設定!$B$12,設定!$B$12&lt;&gt;"")</xm:f>
            <x14:dxf>
              <fill>
                <patternFill>
                  <bgColor rgb="FFCFFCFC"/>
                </patternFill>
              </fill>
            </x14:dxf>
          </x14:cfRule>
          <x14:cfRule type="expression" priority="1365" id="{8D8D3CBA-E2D2-4F53-B9D0-077CEA6D655B}">
            <xm:f>AND($S37=設定!$B$11,設定!$B$11&lt;&gt;"")</xm:f>
            <x14:dxf>
              <fill>
                <patternFill>
                  <bgColor rgb="FFCCFFDD"/>
                </patternFill>
              </fill>
            </x14:dxf>
          </x14:cfRule>
          <x14:cfRule type="expression" priority="1366" id="{D5FAB886-5B05-4596-B15C-FD8607297D1D}">
            <xm:f>AND($S37=設定!$B$10,設定!$B$10&lt;&gt;"")</xm:f>
            <x14:dxf>
              <fill>
                <patternFill>
                  <bgColor rgb="FFDDFFCC"/>
                </patternFill>
              </fill>
            </x14:dxf>
          </x14:cfRule>
          <x14:cfRule type="expression" priority="1367" id="{2BFB3A8F-FBBB-442D-A5D5-DF3402E7E046}">
            <xm:f>AND($S37=設定!$B$9,設定!$B$9&lt;&gt;"")</xm:f>
            <x14:dxf>
              <fill>
                <patternFill>
                  <bgColor rgb="FFEEFFCC"/>
                </patternFill>
              </fill>
            </x14:dxf>
          </x14:cfRule>
          <x14:cfRule type="expression" priority="1368" id="{74C23FBB-4476-43AC-AAB0-6DBB4E1CB4BF}">
            <xm:f>AND($S37=設定!$B$8,設定!$B$8&lt;&gt;"")</xm:f>
            <x14:dxf>
              <fill>
                <patternFill>
                  <bgColor rgb="FFFFFFCC"/>
                </patternFill>
              </fill>
            </x14:dxf>
          </x14:cfRule>
          <x14:cfRule type="expression" priority="1369" id="{D29F769D-B65A-491B-B382-F30709777FDF}">
            <xm:f>AND($S37=設定!$B$7,設定!$B$7&lt;&gt;"")</xm:f>
            <x14:dxf>
              <fill>
                <patternFill>
                  <bgColor rgb="FFFFEECC"/>
                </patternFill>
              </fill>
            </x14:dxf>
          </x14:cfRule>
          <x14:cfRule type="expression" priority="1370" id="{C9CE8D86-18AC-470C-8DF2-BCBC79C05FA9}">
            <xm:f>AND($S37=設定!$B$6,設定!$B$6&lt;&gt;"")</xm:f>
            <x14:dxf>
              <fill>
                <patternFill>
                  <bgColor rgb="FFF1E5DB"/>
                </patternFill>
              </fill>
            </x14:dxf>
          </x14:cfRule>
          <x14:cfRule type="expression" priority="1371" id="{0AEA4110-A7D9-4F72-94C8-8F3DC0EE4878}">
            <xm:f>AND($S37=設定!$B$5,設定!$B$5&lt;&gt;"")</xm:f>
            <x14:dxf>
              <fill>
                <patternFill>
                  <bgColor rgb="FFFFCCCC"/>
                </patternFill>
              </fill>
            </x14:dxf>
          </x14:cfRule>
          <xm:sqref>R37:S94 R96:S125</xm:sqref>
        </x14:conditionalFormatting>
        <x14:conditionalFormatting xmlns:xm="http://schemas.microsoft.com/office/excel/2006/main">
          <x14:cfRule type="expression" priority="1324" id="{100711EF-6065-4968-9FD6-0519C86857F9}">
            <xm:f>AND($U37=設定!$B$19,設定!$B$19&lt;&gt;"")</xm:f>
            <x14:dxf>
              <fill>
                <patternFill>
                  <bgColor rgb="FFFFCCDD"/>
                </patternFill>
              </fill>
            </x14:dxf>
          </x14:cfRule>
          <x14:cfRule type="expression" priority="1325" id="{78D6DC55-5B2B-46BA-9386-EC58B15F1B17}">
            <xm:f>AND($U37=設定!$B$18,設定!$B$18&lt;&gt;"")</xm:f>
            <x14:dxf>
              <fill>
                <patternFill>
                  <bgColor rgb="FFF7D4EB"/>
                </patternFill>
              </fill>
            </x14:dxf>
          </x14:cfRule>
          <x14:cfRule type="expression" priority="1326" id="{80B32E92-37F1-4D3C-934D-BE6B0F848C54}">
            <xm:f>AND($U37=設定!$B$17,設定!$B$17&lt;&gt;"")</xm:f>
            <x14:dxf>
              <fill>
                <patternFill>
                  <bgColor rgb="FFFFCCFF"/>
                </patternFill>
              </fill>
            </x14:dxf>
          </x14:cfRule>
          <x14:cfRule type="expression" priority="1327" id="{287A358B-5EE4-488F-9447-D2249426077B}">
            <xm:f>AND($U37=設定!$B$16,設定!$B$16&lt;&gt;"")</xm:f>
            <x14:dxf>
              <fill>
                <patternFill>
                  <bgColor rgb="FFEECCFF"/>
                </patternFill>
              </fill>
            </x14:dxf>
          </x14:cfRule>
          <x14:cfRule type="expression" priority="1328" id="{F7D8C0BC-ED6D-48F0-A29D-CDB320C5A78C}">
            <xm:f>AND($U37=設定!$B$15,設定!$B$15&lt;&gt;"")</xm:f>
            <x14:dxf>
              <fill>
                <patternFill>
                  <bgColor rgb="FFD6D6F5"/>
                </patternFill>
              </fill>
            </x14:dxf>
          </x14:cfRule>
          <x14:cfRule type="expression" priority="1329" id="{F722ACE7-104D-472C-8D13-5E93FC3D4247}">
            <xm:f>AND($U37=設定!$B$14,設定!$B$14&lt;&gt;"")</xm:f>
            <x14:dxf>
              <fill>
                <patternFill>
                  <bgColor rgb="FFCCDDFF"/>
                </patternFill>
              </fill>
            </x14:dxf>
          </x14:cfRule>
          <x14:cfRule type="expression" priority="1330" id="{22035401-505B-4238-B483-5CE42435144E}">
            <xm:f>AND($U37=設定!$B$13,設定!$B$13&lt;&gt;"")</xm:f>
            <x14:dxf>
              <fill>
                <patternFill>
                  <bgColor rgb="FFCCEEFF"/>
                </patternFill>
              </fill>
            </x14:dxf>
          </x14:cfRule>
          <x14:cfRule type="expression" priority="1331" id="{0C2CB827-6CE6-4D11-A14B-DCD3F2FBF595}">
            <xm:f>AND($U37=設定!$B$12,設定!$B$12&lt;&gt;"")</xm:f>
            <x14:dxf>
              <fill>
                <patternFill>
                  <bgColor rgb="FFCFFCFC"/>
                </patternFill>
              </fill>
            </x14:dxf>
          </x14:cfRule>
          <x14:cfRule type="expression" priority="1332" id="{CF86F163-A808-44BB-A8D6-A6928A3E8111}">
            <xm:f>AND($U37=設定!$B$11,設定!$B$11&lt;&gt;"")</xm:f>
            <x14:dxf>
              <fill>
                <patternFill>
                  <bgColor rgb="FFCCFFDD"/>
                </patternFill>
              </fill>
            </x14:dxf>
          </x14:cfRule>
          <x14:cfRule type="expression" priority="1333" id="{3FA70BF7-C4D8-4CD7-91DA-C9363A38A125}">
            <xm:f>AND($U37=設定!$B$10,設定!$B$10&lt;&gt;"")</xm:f>
            <x14:dxf>
              <fill>
                <patternFill>
                  <bgColor rgb="FFDDFFCC"/>
                </patternFill>
              </fill>
            </x14:dxf>
          </x14:cfRule>
          <x14:cfRule type="expression" priority="1334" id="{513F0C46-222C-4D19-8FF9-A6796D592DAC}">
            <xm:f>AND($U37=設定!$B$9,設定!$B$9&lt;&gt;"")</xm:f>
            <x14:dxf>
              <fill>
                <patternFill>
                  <bgColor rgb="FFEEFFCC"/>
                </patternFill>
              </fill>
            </x14:dxf>
          </x14:cfRule>
          <x14:cfRule type="expression" priority="1335" id="{ECF17475-B7A2-40F1-9C94-12E416ED0880}">
            <xm:f>AND($U37=設定!$B$8,設定!$B$8&lt;&gt;"")</xm:f>
            <x14:dxf>
              <fill>
                <patternFill>
                  <bgColor rgb="FFFFFFCC"/>
                </patternFill>
              </fill>
            </x14:dxf>
          </x14:cfRule>
          <x14:cfRule type="expression" priority="1336" id="{1B0FD6B6-929F-4E95-810F-923ECD164ED2}">
            <xm:f>AND($U37=設定!$B$7,設定!$B$7&lt;&gt;"")</xm:f>
            <x14:dxf>
              <fill>
                <patternFill>
                  <bgColor rgb="FFFFEECC"/>
                </patternFill>
              </fill>
            </x14:dxf>
          </x14:cfRule>
          <x14:cfRule type="expression" priority="1337" id="{D011CCE7-0943-4A61-973A-8C63DD89CC5A}">
            <xm:f>AND($U37=設定!$B$6,設定!$B$6&lt;&gt;"")</xm:f>
            <x14:dxf>
              <fill>
                <patternFill>
                  <bgColor rgb="FFF1E5DB"/>
                </patternFill>
              </fill>
            </x14:dxf>
          </x14:cfRule>
          <x14:cfRule type="expression" priority="1338" id="{C8334889-7B21-4352-9C65-71633E29A557}">
            <xm:f>AND($U37=設定!$B$5,設定!$B$5&lt;&gt;"")</xm:f>
            <x14:dxf>
              <fill>
                <patternFill>
                  <bgColor rgb="FFFFCCCC"/>
                </patternFill>
              </fill>
            </x14:dxf>
          </x14:cfRule>
          <xm:sqref>T37:U94 T96:U125</xm:sqref>
        </x14:conditionalFormatting>
        <x14:conditionalFormatting xmlns:xm="http://schemas.microsoft.com/office/excel/2006/main">
          <x14:cfRule type="expression" priority="1291" id="{CD22E832-87E8-4001-B2A8-64FBBC554CE8}">
            <xm:f>AND($W37=設定!$B$19,設定!$B$19&lt;&gt;"")</xm:f>
            <x14:dxf>
              <fill>
                <patternFill>
                  <bgColor rgb="FFFFCCDD"/>
                </patternFill>
              </fill>
            </x14:dxf>
          </x14:cfRule>
          <x14:cfRule type="expression" priority="1292" id="{C2E67801-2123-44AA-A15B-3940E4E8CEC8}">
            <xm:f>AND($W37=設定!$B$18,設定!$B$18&lt;&gt;"")</xm:f>
            <x14:dxf>
              <fill>
                <patternFill>
                  <bgColor rgb="FFF7D4EB"/>
                </patternFill>
              </fill>
            </x14:dxf>
          </x14:cfRule>
          <x14:cfRule type="expression" priority="1293" id="{942B1079-69C0-4DF0-8454-84CE020FE069}">
            <xm:f>AND($W37=設定!$B$17,設定!$B$17&lt;&gt;"")</xm:f>
            <x14:dxf>
              <fill>
                <patternFill>
                  <bgColor rgb="FFFFCCFF"/>
                </patternFill>
              </fill>
            </x14:dxf>
          </x14:cfRule>
          <x14:cfRule type="expression" priority="1294" id="{F8EF2DA0-E1C4-437A-83F8-AB064D4ABAC9}">
            <xm:f>AND($W37=設定!$B$16,設定!$B$16&lt;&gt;"")</xm:f>
            <x14:dxf>
              <fill>
                <patternFill>
                  <bgColor rgb="FFEECCFF"/>
                </patternFill>
              </fill>
            </x14:dxf>
          </x14:cfRule>
          <x14:cfRule type="expression" priority="1295" id="{E4159C76-496F-4A8A-8ABB-AA17BA81B650}">
            <xm:f>AND($W37=設定!$B$15,設定!$B$15&lt;&gt;"")</xm:f>
            <x14:dxf>
              <fill>
                <patternFill>
                  <bgColor rgb="FFD6D6F5"/>
                </patternFill>
              </fill>
            </x14:dxf>
          </x14:cfRule>
          <x14:cfRule type="expression" priority="1296" id="{C91F88F2-B315-48CC-AEAD-4004861914A4}">
            <xm:f>AND($W37=設定!$B$14,設定!$B$14&lt;&gt;"")</xm:f>
            <x14:dxf>
              <fill>
                <patternFill>
                  <bgColor rgb="FFCCDDFF"/>
                </patternFill>
              </fill>
            </x14:dxf>
          </x14:cfRule>
          <x14:cfRule type="expression" priority="1297" id="{0F9F4FC6-C5F8-4DE2-8983-3A7120351B1E}">
            <xm:f>AND($W37=設定!$B$13,設定!$B$13&lt;&gt;"")</xm:f>
            <x14:dxf>
              <fill>
                <patternFill>
                  <bgColor rgb="FFCCEEFF"/>
                </patternFill>
              </fill>
            </x14:dxf>
          </x14:cfRule>
          <x14:cfRule type="expression" priority="1298" id="{AB4A0094-1BAB-47CA-9956-D9097F891506}">
            <xm:f>AND($W37=設定!$B$12,設定!$B$12&lt;&gt;"")</xm:f>
            <x14:dxf>
              <fill>
                <patternFill>
                  <bgColor rgb="FFCFFCFC"/>
                </patternFill>
              </fill>
            </x14:dxf>
          </x14:cfRule>
          <x14:cfRule type="expression" priority="1299" id="{45385EEB-4B6B-46D4-886B-1B6ADCE5DDFB}">
            <xm:f>AND($W37=設定!$B$11,設定!$B$11&lt;&gt;"")</xm:f>
            <x14:dxf>
              <fill>
                <patternFill>
                  <bgColor rgb="FFCCFFDD"/>
                </patternFill>
              </fill>
            </x14:dxf>
          </x14:cfRule>
          <x14:cfRule type="expression" priority="1300" id="{0FAD415D-E344-49F6-B8FE-3CDE05FA7718}">
            <xm:f>AND($W37=設定!$B$10,設定!$B$10&lt;&gt;"")</xm:f>
            <x14:dxf>
              <fill>
                <patternFill>
                  <bgColor rgb="FFDDFFCC"/>
                </patternFill>
              </fill>
            </x14:dxf>
          </x14:cfRule>
          <x14:cfRule type="expression" priority="1301" id="{1D50FAB5-82A4-45F0-AFE0-0AFF0021E7DD}">
            <xm:f>AND($W37=設定!$B$9,設定!$B$9&lt;&gt;"")</xm:f>
            <x14:dxf>
              <fill>
                <patternFill>
                  <bgColor rgb="FFEEFFCC"/>
                </patternFill>
              </fill>
            </x14:dxf>
          </x14:cfRule>
          <x14:cfRule type="expression" priority="1302" id="{78B2407F-7882-47F9-ABF0-CEF7969A0853}">
            <xm:f>AND($W37=設定!$B$8,設定!$B$8&lt;&gt;"")</xm:f>
            <x14:dxf>
              <fill>
                <patternFill>
                  <bgColor rgb="FFFFFFCC"/>
                </patternFill>
              </fill>
            </x14:dxf>
          </x14:cfRule>
          <x14:cfRule type="expression" priority="1303" id="{E03DE9AB-B7E8-42EE-A324-3066B6FFC083}">
            <xm:f>AND($W37=設定!$B$7,設定!$B$7&lt;&gt;"")</xm:f>
            <x14:dxf>
              <fill>
                <patternFill>
                  <bgColor rgb="FFFFEECC"/>
                </patternFill>
              </fill>
            </x14:dxf>
          </x14:cfRule>
          <x14:cfRule type="expression" priority="1304" id="{59516FD5-4046-4703-BE6F-26945B9120CD}">
            <xm:f>AND($W37=設定!$B$6,設定!$B$6&lt;&gt;"")</xm:f>
            <x14:dxf>
              <fill>
                <patternFill>
                  <bgColor rgb="FFF1E5DB"/>
                </patternFill>
              </fill>
            </x14:dxf>
          </x14:cfRule>
          <x14:cfRule type="expression" priority="1305" id="{1C7C033D-DDDF-47E0-A9CC-75EDF867EAD3}">
            <xm:f>AND($W37=設定!$B$5,設定!$B$5&lt;&gt;"")</xm:f>
            <x14:dxf>
              <fill>
                <patternFill>
                  <bgColor rgb="FFFFCCCC"/>
                </patternFill>
              </fill>
            </x14:dxf>
          </x14:cfRule>
          <xm:sqref>V37:W94 V96:W125</xm:sqref>
        </x14:conditionalFormatting>
        <x14:conditionalFormatting xmlns:xm="http://schemas.microsoft.com/office/excel/2006/main">
          <x14:cfRule type="expression" priority="1258" id="{12BE212C-EC01-49B0-872A-44A095F2FD46}">
            <xm:f>AND($Y37=設定!$B$19,設定!$B$19&lt;&gt;"")</xm:f>
            <x14:dxf>
              <fill>
                <patternFill>
                  <bgColor rgb="FFFFCCDD"/>
                </patternFill>
              </fill>
            </x14:dxf>
          </x14:cfRule>
          <x14:cfRule type="expression" priority="1259" id="{683E3C7A-A093-438F-9CEB-93E0B1A0E9C7}">
            <xm:f>AND($Y37=設定!$B$18,設定!$B$18&lt;&gt;"")</xm:f>
            <x14:dxf>
              <fill>
                <patternFill>
                  <bgColor rgb="FFF7D4EB"/>
                </patternFill>
              </fill>
            </x14:dxf>
          </x14:cfRule>
          <x14:cfRule type="expression" priority="1260" id="{F564C998-63F1-4A30-B9A5-500268470008}">
            <xm:f>AND($Y37=設定!$B$17,設定!$B$17&lt;&gt;"")</xm:f>
            <x14:dxf>
              <fill>
                <patternFill>
                  <bgColor rgb="FFFFCCFF"/>
                </patternFill>
              </fill>
            </x14:dxf>
          </x14:cfRule>
          <x14:cfRule type="expression" priority="1261" id="{5BA1F668-DDBD-4A99-A5FE-0A4AF1376590}">
            <xm:f>AND($Y37=設定!$B$16,設定!$B$16&lt;&gt;"")</xm:f>
            <x14:dxf>
              <fill>
                <patternFill>
                  <bgColor rgb="FFEECCFF"/>
                </patternFill>
              </fill>
            </x14:dxf>
          </x14:cfRule>
          <x14:cfRule type="expression" priority="1262" id="{60512CD5-6CFB-41E5-A543-B012F6CBD607}">
            <xm:f>AND($Y37=設定!$B$15,設定!$B$15&lt;&gt;"")</xm:f>
            <x14:dxf>
              <fill>
                <patternFill>
                  <bgColor rgb="FFD6D6F5"/>
                </patternFill>
              </fill>
            </x14:dxf>
          </x14:cfRule>
          <x14:cfRule type="expression" priority="1263" id="{0F1F6763-8C73-4B1B-996A-4AA0ABB51593}">
            <xm:f>AND($Y37=設定!$B$14,設定!$B$14&lt;&gt;"")</xm:f>
            <x14:dxf>
              <fill>
                <patternFill>
                  <bgColor rgb="FFCCDDFF"/>
                </patternFill>
              </fill>
            </x14:dxf>
          </x14:cfRule>
          <x14:cfRule type="expression" priority="1264" id="{FE8DF8B6-17AD-42FE-8FFF-E80EEA6AE260}">
            <xm:f>AND($Y37=設定!$B$13,設定!$B$13&lt;&gt;"")</xm:f>
            <x14:dxf>
              <fill>
                <patternFill>
                  <bgColor rgb="FFCCEEFF"/>
                </patternFill>
              </fill>
            </x14:dxf>
          </x14:cfRule>
          <x14:cfRule type="expression" priority="1265" id="{3A4650C4-A9D2-471C-9D41-4EFF945477C3}">
            <xm:f>AND($Y37=設定!$B$12,設定!$B$12&lt;&gt;"")</xm:f>
            <x14:dxf>
              <fill>
                <patternFill>
                  <bgColor rgb="FFCFFCFC"/>
                </patternFill>
              </fill>
            </x14:dxf>
          </x14:cfRule>
          <x14:cfRule type="expression" priority="1266" id="{D84327DC-362D-458C-B5C2-E263AFB7FAC2}">
            <xm:f>AND($Y37=設定!$B$11,設定!$B$11&lt;&gt;"")</xm:f>
            <x14:dxf>
              <fill>
                <patternFill>
                  <bgColor rgb="FFCCFFDD"/>
                </patternFill>
              </fill>
            </x14:dxf>
          </x14:cfRule>
          <x14:cfRule type="expression" priority="1267" id="{C83B180B-9A0C-4648-B0B4-4251264F1E4D}">
            <xm:f>AND($Y37=設定!$B$10,設定!$B$10&lt;&gt;"")</xm:f>
            <x14:dxf>
              <fill>
                <patternFill>
                  <bgColor rgb="FFDDFFCC"/>
                </patternFill>
              </fill>
            </x14:dxf>
          </x14:cfRule>
          <x14:cfRule type="expression" priority="1268" id="{899D929C-5DA2-41BD-AB16-9C485578EFB1}">
            <xm:f>AND($Y37=設定!$B$9,設定!$B$9&lt;&gt;"")</xm:f>
            <x14:dxf>
              <fill>
                <patternFill>
                  <bgColor rgb="FFEEFFCC"/>
                </patternFill>
              </fill>
            </x14:dxf>
          </x14:cfRule>
          <x14:cfRule type="expression" priority="1269" id="{F47045A4-C0D5-4A8A-9564-D5C6DB7B2669}">
            <xm:f>AND($Y37=設定!$B$8,設定!$B$8&lt;&gt;"")</xm:f>
            <x14:dxf>
              <fill>
                <patternFill>
                  <bgColor rgb="FFFFFFCC"/>
                </patternFill>
              </fill>
            </x14:dxf>
          </x14:cfRule>
          <x14:cfRule type="expression" priority="1270" id="{F20C6334-95A7-4EF9-B2B2-8D2C6CB76A1C}">
            <xm:f>AND($Y37=設定!$B$7,設定!$B$7&lt;&gt;"")</xm:f>
            <x14:dxf>
              <fill>
                <patternFill>
                  <bgColor rgb="FFFFEECC"/>
                </patternFill>
              </fill>
            </x14:dxf>
          </x14:cfRule>
          <x14:cfRule type="expression" priority="1271" id="{82DE68B3-2C2A-45DA-8F14-E87754628611}">
            <xm:f>AND($Y37=設定!$B$6,設定!$B$6&lt;&gt;"")</xm:f>
            <x14:dxf>
              <fill>
                <patternFill>
                  <bgColor rgb="FFF1E5DB"/>
                </patternFill>
              </fill>
            </x14:dxf>
          </x14:cfRule>
          <x14:cfRule type="expression" priority="1272" id="{D5A551A6-20C1-4616-B934-28C4C6389568}">
            <xm:f>AND($Y37=設定!$B$5,設定!$B$5&lt;&gt;"")</xm:f>
            <x14:dxf>
              <fill>
                <patternFill>
                  <bgColor rgb="FFFFCCCC"/>
                </patternFill>
              </fill>
            </x14:dxf>
          </x14:cfRule>
          <xm:sqref>X37:Y94 X96:Y125</xm:sqref>
        </x14:conditionalFormatting>
        <x14:conditionalFormatting xmlns:xm="http://schemas.microsoft.com/office/excel/2006/main">
          <x14:cfRule type="expression" priority="1225" id="{D1E5A6EA-DFBA-454B-9B46-2F01C6E0005F}">
            <xm:f>AND($AA37=設定!$B$19,設定!$B$19&lt;&gt;"")</xm:f>
            <x14:dxf>
              <fill>
                <patternFill>
                  <bgColor rgb="FFFFCCDD"/>
                </patternFill>
              </fill>
            </x14:dxf>
          </x14:cfRule>
          <x14:cfRule type="expression" priority="1226" id="{3DF13A2B-A61A-4B8D-9BEC-2E95B31FBECC}">
            <xm:f>AND($AA37=設定!$B$18,設定!$B$18&lt;&gt;"")</xm:f>
            <x14:dxf>
              <fill>
                <patternFill>
                  <bgColor rgb="FFF7D4EB"/>
                </patternFill>
              </fill>
            </x14:dxf>
          </x14:cfRule>
          <x14:cfRule type="expression" priority="1227" id="{EA484980-E556-4A6B-B8AC-F83A9C3BFEFF}">
            <xm:f>AND($AA37=設定!$B$17,設定!$B$17&lt;&gt;"")</xm:f>
            <x14:dxf>
              <fill>
                <patternFill>
                  <bgColor rgb="FFFFCCFF"/>
                </patternFill>
              </fill>
            </x14:dxf>
          </x14:cfRule>
          <x14:cfRule type="expression" priority="1228" id="{754F8E25-B7D2-4712-A5D9-2066ECF8B226}">
            <xm:f>AND($AA37=設定!$B$16,設定!$B$16&lt;&gt;"")</xm:f>
            <x14:dxf>
              <fill>
                <patternFill>
                  <bgColor rgb="FFEECCFF"/>
                </patternFill>
              </fill>
            </x14:dxf>
          </x14:cfRule>
          <x14:cfRule type="expression" priority="1229" id="{39CBE440-13B2-4638-B167-33CCF0611BB4}">
            <xm:f>AND($AA37=設定!$B$15,設定!$B$15&lt;&gt;"")</xm:f>
            <x14:dxf>
              <fill>
                <patternFill>
                  <bgColor rgb="FFD6D6F5"/>
                </patternFill>
              </fill>
            </x14:dxf>
          </x14:cfRule>
          <x14:cfRule type="expression" priority="1230" id="{BEC119CE-6D8C-4ABE-9A70-2BEF7E3D2CF1}">
            <xm:f>AND($AA37=設定!$B$14,設定!$B$14&lt;&gt;"")</xm:f>
            <x14:dxf>
              <fill>
                <patternFill>
                  <bgColor rgb="FFCCDDFF"/>
                </patternFill>
              </fill>
            </x14:dxf>
          </x14:cfRule>
          <x14:cfRule type="expression" priority="1231" id="{F69EA83D-F212-4348-B26B-B101C484035F}">
            <xm:f>AND($AA37=設定!$B$13,設定!$B$13&lt;&gt;"")</xm:f>
            <x14:dxf>
              <fill>
                <patternFill>
                  <bgColor rgb="FFCCEEFF"/>
                </patternFill>
              </fill>
            </x14:dxf>
          </x14:cfRule>
          <x14:cfRule type="expression" priority="1232" id="{7665FEDF-3144-4178-BBF5-20D1B8DC74DB}">
            <xm:f>AND($AA37=設定!$B$12,設定!$B$12&lt;&gt;"")</xm:f>
            <x14:dxf>
              <fill>
                <patternFill>
                  <bgColor rgb="FFCFFCFC"/>
                </patternFill>
              </fill>
            </x14:dxf>
          </x14:cfRule>
          <x14:cfRule type="expression" priority="1233" id="{F3CA1FDC-5B24-47B0-9DEC-97A32FD9F468}">
            <xm:f>AND($AA37=設定!$B$11,設定!$B$11&lt;&gt;"")</xm:f>
            <x14:dxf>
              <fill>
                <patternFill>
                  <bgColor rgb="FFCCFFDD"/>
                </patternFill>
              </fill>
            </x14:dxf>
          </x14:cfRule>
          <x14:cfRule type="expression" priority="1234" id="{9CBA5050-13ED-43D6-B2F0-81DF317243A4}">
            <xm:f>AND($AA37=設定!$B$10,設定!$B$10&lt;&gt;"")</xm:f>
            <x14:dxf>
              <fill>
                <patternFill>
                  <bgColor rgb="FFDDFFCC"/>
                </patternFill>
              </fill>
            </x14:dxf>
          </x14:cfRule>
          <x14:cfRule type="expression" priority="1235" id="{DEB4EE64-821F-4A0A-9132-519BAC54B522}">
            <xm:f>AND($AA37=設定!$B$9,設定!$B$9&lt;&gt;"")</xm:f>
            <x14:dxf>
              <fill>
                <patternFill>
                  <bgColor rgb="FFEEFFCC"/>
                </patternFill>
              </fill>
            </x14:dxf>
          </x14:cfRule>
          <x14:cfRule type="expression" priority="1236" id="{33F76055-790B-4F23-9AAE-E7F770F3A08B}">
            <xm:f>AND($AA37=設定!$B$8,設定!$B$8&lt;&gt;"")</xm:f>
            <x14:dxf>
              <fill>
                <patternFill>
                  <bgColor rgb="FFFFFFCC"/>
                </patternFill>
              </fill>
            </x14:dxf>
          </x14:cfRule>
          <x14:cfRule type="expression" priority="1237" id="{4994BD7F-0371-45C7-9D78-F17F5F60C276}">
            <xm:f>AND($AA37=設定!$B$7,設定!$B$7&lt;&gt;"")</xm:f>
            <x14:dxf>
              <fill>
                <patternFill>
                  <bgColor rgb="FFFFEECC"/>
                </patternFill>
              </fill>
            </x14:dxf>
          </x14:cfRule>
          <x14:cfRule type="expression" priority="1238" id="{C40B1857-5EDA-4F9F-8F3A-D34034F4D457}">
            <xm:f>AND($AA37=設定!$B$6,設定!$B$6&lt;&gt;"")</xm:f>
            <x14:dxf>
              <fill>
                <patternFill>
                  <bgColor rgb="FFF1E5DB"/>
                </patternFill>
              </fill>
            </x14:dxf>
          </x14:cfRule>
          <x14:cfRule type="expression" priority="1239" id="{C574ACDA-D22C-4EE5-BBB2-EFF68F66CEB9}">
            <xm:f>AND($AA37=設定!$B$5,設定!$B$5&lt;&gt;"")</xm:f>
            <x14:dxf>
              <fill>
                <patternFill>
                  <bgColor rgb="FFFFCCCC"/>
                </patternFill>
              </fill>
            </x14:dxf>
          </x14:cfRule>
          <xm:sqref>Z37:AA94 Z96:AA125</xm:sqref>
        </x14:conditionalFormatting>
        <x14:conditionalFormatting xmlns:xm="http://schemas.microsoft.com/office/excel/2006/main">
          <x14:cfRule type="expression" priority="1192" id="{10C37028-716B-413B-B7BE-20E15FEB7CAC}">
            <xm:f>AND($AC37=設定!$B$19,設定!$B$19&lt;&gt;"")</xm:f>
            <x14:dxf>
              <fill>
                <patternFill>
                  <bgColor rgb="FFFFCCDD"/>
                </patternFill>
              </fill>
            </x14:dxf>
          </x14:cfRule>
          <x14:cfRule type="expression" priority="1193" id="{D3406601-74A3-4B77-B8CA-B248FEB09AB1}">
            <xm:f>AND($AC37=設定!$B$18,設定!$B$18&lt;&gt;"")</xm:f>
            <x14:dxf>
              <fill>
                <patternFill>
                  <bgColor rgb="FFF7D4EB"/>
                </patternFill>
              </fill>
            </x14:dxf>
          </x14:cfRule>
          <x14:cfRule type="expression" priority="1194" id="{042D7E97-B9B4-4C2B-A824-595D8B2135AD}">
            <xm:f>AND($AC37=設定!$B$17,設定!$B$17&lt;&gt;"")</xm:f>
            <x14:dxf>
              <fill>
                <patternFill>
                  <bgColor rgb="FFFFCCFF"/>
                </patternFill>
              </fill>
            </x14:dxf>
          </x14:cfRule>
          <x14:cfRule type="expression" priority="1195" id="{61C1DB05-3894-4B7E-B408-9C887E5F87B9}">
            <xm:f>AND($AC37=設定!$B$16,設定!$B$16&lt;&gt;"")</xm:f>
            <x14:dxf>
              <fill>
                <patternFill>
                  <bgColor rgb="FFEECCFF"/>
                </patternFill>
              </fill>
            </x14:dxf>
          </x14:cfRule>
          <x14:cfRule type="expression" priority="1196" id="{A99C088D-0B22-496A-88A8-09D934FF1E9C}">
            <xm:f>AND($AC37=設定!$B$15,設定!$B$15&lt;&gt;"")</xm:f>
            <x14:dxf>
              <fill>
                <patternFill>
                  <bgColor rgb="FFD6D6F5"/>
                </patternFill>
              </fill>
            </x14:dxf>
          </x14:cfRule>
          <x14:cfRule type="expression" priority="1197" id="{A124F43D-8228-40DB-8473-5370AB88244C}">
            <xm:f>AND($AC37=設定!$B$14,設定!$B$14&lt;&gt;"")</xm:f>
            <x14:dxf>
              <fill>
                <patternFill>
                  <bgColor rgb="FFCCDDFF"/>
                </patternFill>
              </fill>
            </x14:dxf>
          </x14:cfRule>
          <x14:cfRule type="expression" priority="1198" id="{460F0F0D-0EDA-41D9-B445-E9845D80F570}">
            <xm:f>AND($AC37=設定!$B$13,設定!$B$13&lt;&gt;"")</xm:f>
            <x14:dxf>
              <fill>
                <patternFill>
                  <bgColor rgb="FFCCEEFF"/>
                </patternFill>
              </fill>
            </x14:dxf>
          </x14:cfRule>
          <x14:cfRule type="expression" priority="1199" id="{4FBBD305-297C-47A2-9562-C20333CCEA59}">
            <xm:f>AND($AC37=設定!$B$12,設定!$B$12&lt;&gt;"")</xm:f>
            <x14:dxf>
              <fill>
                <patternFill>
                  <bgColor rgb="FFCFFCFC"/>
                </patternFill>
              </fill>
            </x14:dxf>
          </x14:cfRule>
          <x14:cfRule type="expression" priority="1200" id="{251C78B4-0C1B-495C-90BC-F5335C57B2C6}">
            <xm:f>AND($AC37=設定!$B$11,設定!$B$11&lt;&gt;"")</xm:f>
            <x14:dxf>
              <fill>
                <patternFill>
                  <bgColor rgb="FFCCFFDD"/>
                </patternFill>
              </fill>
            </x14:dxf>
          </x14:cfRule>
          <x14:cfRule type="expression" priority="1201" id="{624A2E54-9CC7-42E0-B314-E6C9BA1A1666}">
            <xm:f>AND($AC37=設定!$B$10,設定!$B$10&lt;&gt;"")</xm:f>
            <x14:dxf>
              <fill>
                <patternFill>
                  <bgColor rgb="FFDDFFCC"/>
                </patternFill>
              </fill>
            </x14:dxf>
          </x14:cfRule>
          <x14:cfRule type="expression" priority="1202" id="{95A5DE3A-7268-4FFC-8E72-0C61A33E7E4B}">
            <xm:f>AND($AC37=設定!$B$9,設定!$B$9&lt;&gt;"")</xm:f>
            <x14:dxf>
              <fill>
                <patternFill>
                  <bgColor rgb="FFEEFFCC"/>
                </patternFill>
              </fill>
            </x14:dxf>
          </x14:cfRule>
          <x14:cfRule type="expression" priority="1203" id="{58D158BA-42DC-45D2-B198-AEAFB7DFE108}">
            <xm:f>AND($AC37=設定!$B$8,設定!$B$8&lt;&gt;"")</xm:f>
            <x14:dxf>
              <fill>
                <patternFill>
                  <bgColor rgb="FFFFFFCC"/>
                </patternFill>
              </fill>
            </x14:dxf>
          </x14:cfRule>
          <x14:cfRule type="expression" priority="1204" id="{A154193A-EB69-45A1-9BB5-EFBEA1C0BE33}">
            <xm:f>AND($AC37=設定!$B$7,設定!$B$7&lt;&gt;"")</xm:f>
            <x14:dxf>
              <fill>
                <patternFill>
                  <bgColor rgb="FFFFEECC"/>
                </patternFill>
              </fill>
            </x14:dxf>
          </x14:cfRule>
          <x14:cfRule type="expression" priority="1205" id="{222D1918-890E-4445-8335-02F3A7DDBBAF}">
            <xm:f>AND($AC37=設定!$B$6,設定!$B$6&lt;&gt;"")</xm:f>
            <x14:dxf>
              <fill>
                <patternFill>
                  <bgColor rgb="FFF1E5DB"/>
                </patternFill>
              </fill>
            </x14:dxf>
          </x14:cfRule>
          <x14:cfRule type="expression" priority="1206" id="{37461347-833D-43B2-AB5F-1012A010C4C0}">
            <xm:f>AND($AC37=設定!$B$5,設定!$B$5&lt;&gt;"")</xm:f>
            <x14:dxf>
              <fill>
                <patternFill>
                  <bgColor rgb="FFFFCCCC"/>
                </patternFill>
              </fill>
            </x14:dxf>
          </x14:cfRule>
          <xm:sqref>AB37:AC94 AB96:AC125</xm:sqref>
        </x14:conditionalFormatting>
        <x14:conditionalFormatting xmlns:xm="http://schemas.microsoft.com/office/excel/2006/main">
          <x14:cfRule type="expression" priority="1159" id="{5425BE88-21B9-440C-8535-8D2C841821FE}">
            <xm:f>AND($AE37=設定!$B$19,設定!$B$19&lt;&gt;"")</xm:f>
            <x14:dxf>
              <fill>
                <patternFill>
                  <bgColor rgb="FFFFCCDD"/>
                </patternFill>
              </fill>
            </x14:dxf>
          </x14:cfRule>
          <x14:cfRule type="expression" priority="1160" id="{7BCD5B78-6B20-45CA-8E2E-98F25DD904FE}">
            <xm:f>AND($AE37=設定!$B$18,設定!$B$18&lt;&gt;"")</xm:f>
            <x14:dxf>
              <fill>
                <patternFill>
                  <bgColor rgb="FFF7D4EB"/>
                </patternFill>
              </fill>
            </x14:dxf>
          </x14:cfRule>
          <x14:cfRule type="expression" priority="1161" id="{3E3A141D-5927-42DE-AE5F-708A48C6C46C}">
            <xm:f>AND($AE37=設定!$B$17,設定!$B$17&lt;&gt;"")</xm:f>
            <x14:dxf>
              <fill>
                <patternFill>
                  <bgColor rgb="FFFFCCFF"/>
                </patternFill>
              </fill>
            </x14:dxf>
          </x14:cfRule>
          <x14:cfRule type="expression" priority="1162" id="{9B8B9C80-1107-4A44-B2EA-08A1059FC072}">
            <xm:f>AND($AE37=設定!$B$16,設定!$B$16&lt;&gt;"")</xm:f>
            <x14:dxf>
              <fill>
                <patternFill>
                  <bgColor rgb="FFEECCFF"/>
                </patternFill>
              </fill>
            </x14:dxf>
          </x14:cfRule>
          <x14:cfRule type="expression" priority="1163" id="{A70EF9AE-525E-4BEA-A24B-429762E373D4}">
            <xm:f>AND($AE37=設定!$B$15,設定!$B$15&lt;&gt;"")</xm:f>
            <x14:dxf>
              <fill>
                <patternFill>
                  <bgColor rgb="FFD6D6F5"/>
                </patternFill>
              </fill>
            </x14:dxf>
          </x14:cfRule>
          <x14:cfRule type="expression" priority="1164" id="{47E77E6A-3F9C-4737-8FE9-55BBE297FB45}">
            <xm:f>AND($AE37=設定!$B$14,設定!$B$14&lt;&gt;"")</xm:f>
            <x14:dxf>
              <fill>
                <patternFill>
                  <bgColor rgb="FFCCDDFF"/>
                </patternFill>
              </fill>
            </x14:dxf>
          </x14:cfRule>
          <x14:cfRule type="expression" priority="1165" id="{1A1529CB-FF82-416F-B80A-05B2390318DE}">
            <xm:f>AND($AE37=設定!$B$13,設定!$B$13&lt;&gt;"")</xm:f>
            <x14:dxf>
              <fill>
                <patternFill>
                  <bgColor rgb="FFCCEEFF"/>
                </patternFill>
              </fill>
            </x14:dxf>
          </x14:cfRule>
          <x14:cfRule type="expression" priority="1166" id="{12DDA223-92C0-4930-9CEC-0A93DDEC97B9}">
            <xm:f>AND($AE37=設定!$B$12,設定!$B$12&lt;&gt;"")</xm:f>
            <x14:dxf>
              <fill>
                <patternFill>
                  <bgColor rgb="FFCFFCFC"/>
                </patternFill>
              </fill>
            </x14:dxf>
          </x14:cfRule>
          <x14:cfRule type="expression" priority="1167" id="{24527D3C-D9E4-4064-89B0-C5E4D6F85888}">
            <xm:f>AND($AE37=設定!$B$11,設定!$B$11&lt;&gt;"")</xm:f>
            <x14:dxf>
              <fill>
                <patternFill>
                  <bgColor rgb="FFCCFFDD"/>
                </patternFill>
              </fill>
            </x14:dxf>
          </x14:cfRule>
          <x14:cfRule type="expression" priority="1168" id="{F10EAD2A-4CE9-4B4E-A8E7-D36EBB599EE6}">
            <xm:f>AND($AE37=設定!$B$10,設定!$B$10&lt;&gt;"")</xm:f>
            <x14:dxf>
              <fill>
                <patternFill>
                  <bgColor rgb="FFDDFFCC"/>
                </patternFill>
              </fill>
            </x14:dxf>
          </x14:cfRule>
          <x14:cfRule type="expression" priority="1169" id="{4EDF062D-1F31-4CE5-833A-7BBBD098D7A5}">
            <xm:f>AND($AE37=設定!$B$9,設定!$B$9&lt;&gt;"")</xm:f>
            <x14:dxf>
              <fill>
                <patternFill>
                  <bgColor rgb="FFEEFFCC"/>
                </patternFill>
              </fill>
            </x14:dxf>
          </x14:cfRule>
          <x14:cfRule type="expression" priority="1170" id="{606C9574-83F2-48AA-A31C-9DAA645BEDF1}">
            <xm:f>AND($AE37=設定!$B$8,設定!$B$8&lt;&gt;"")</xm:f>
            <x14:dxf>
              <fill>
                <patternFill>
                  <bgColor rgb="FFFFFFCC"/>
                </patternFill>
              </fill>
            </x14:dxf>
          </x14:cfRule>
          <x14:cfRule type="expression" priority="1171" id="{FE41701F-919C-4D16-AD24-BAD31D00978B}">
            <xm:f>AND($AE37=設定!$B$7,設定!$B$7&lt;&gt;"")</xm:f>
            <x14:dxf>
              <fill>
                <patternFill>
                  <bgColor rgb="FFFFEECC"/>
                </patternFill>
              </fill>
            </x14:dxf>
          </x14:cfRule>
          <x14:cfRule type="expression" priority="1172" id="{BD57073C-8CEF-4136-8F87-40CFD76D1DDB}">
            <xm:f>AND($AE37=設定!$B$6,設定!$B$6&lt;&gt;"")</xm:f>
            <x14:dxf>
              <fill>
                <patternFill>
                  <bgColor rgb="FFF1E5DB"/>
                </patternFill>
              </fill>
            </x14:dxf>
          </x14:cfRule>
          <x14:cfRule type="expression" priority="1173" id="{70E6C1E0-2C73-4006-94CA-C24F08471EF5}">
            <xm:f>AND($AE37=設定!$B$5,設定!$B$5&lt;&gt;"")</xm:f>
            <x14:dxf>
              <fill>
                <patternFill>
                  <bgColor rgb="FFFFCCCC"/>
                </patternFill>
              </fill>
            </x14:dxf>
          </x14:cfRule>
          <xm:sqref>AD37:AE94 AD96:AE125</xm:sqref>
        </x14:conditionalFormatting>
        <x14:conditionalFormatting xmlns:xm="http://schemas.microsoft.com/office/excel/2006/main">
          <x14:cfRule type="expression" priority="1126" id="{3767446F-2323-4557-8481-4F3CF3691A62}">
            <xm:f>AND($AG37=設定!$B$19,設定!$B$19&lt;&gt;"")</xm:f>
            <x14:dxf>
              <fill>
                <patternFill>
                  <bgColor rgb="FFFFCCDD"/>
                </patternFill>
              </fill>
            </x14:dxf>
          </x14:cfRule>
          <x14:cfRule type="expression" priority="1127" id="{21CE7430-3DDC-4802-AB04-ABBA062FF39E}">
            <xm:f>AND($AG37=設定!$B$18,設定!$B$18&lt;&gt;"")</xm:f>
            <x14:dxf>
              <fill>
                <patternFill>
                  <bgColor rgb="FFF7D4EB"/>
                </patternFill>
              </fill>
            </x14:dxf>
          </x14:cfRule>
          <x14:cfRule type="expression" priority="1128" id="{B829662D-EF95-4029-89F6-22860F06A58D}">
            <xm:f>AND($AG37=設定!$B$17,設定!$B$17&lt;&gt;"")</xm:f>
            <x14:dxf>
              <fill>
                <patternFill>
                  <bgColor rgb="FFFFCCFF"/>
                </patternFill>
              </fill>
            </x14:dxf>
          </x14:cfRule>
          <x14:cfRule type="expression" priority="1129" id="{E275C5A5-3C7D-499B-B6DC-EA3612BD8EB5}">
            <xm:f>AND($AG37=設定!$B$16,設定!$B$16&lt;&gt;"")</xm:f>
            <x14:dxf>
              <fill>
                <patternFill>
                  <bgColor rgb="FFEECCFF"/>
                </patternFill>
              </fill>
            </x14:dxf>
          </x14:cfRule>
          <x14:cfRule type="expression" priority="1130" id="{12AF7AE7-C1D1-40EA-981D-44278438F876}">
            <xm:f>AND($AG37=設定!$B$15,設定!$B$15&lt;&gt;"")</xm:f>
            <x14:dxf>
              <fill>
                <patternFill>
                  <bgColor rgb="FFD6D6F5"/>
                </patternFill>
              </fill>
            </x14:dxf>
          </x14:cfRule>
          <x14:cfRule type="expression" priority="1131" id="{F9761592-FE0D-4F2D-8276-3CCD7FE55774}">
            <xm:f>AND($AG37=設定!$B$14,設定!$B$14&lt;&gt;"")</xm:f>
            <x14:dxf>
              <fill>
                <patternFill>
                  <bgColor rgb="FFCCDDFF"/>
                </patternFill>
              </fill>
            </x14:dxf>
          </x14:cfRule>
          <x14:cfRule type="expression" priority="1132" id="{F10B08D9-A757-4614-A9CF-F68CB66BA44F}">
            <xm:f>AND($AG37=設定!$B$13,設定!$B$13&lt;&gt;"")</xm:f>
            <x14:dxf>
              <fill>
                <patternFill>
                  <bgColor rgb="FFCCEEFF"/>
                </patternFill>
              </fill>
            </x14:dxf>
          </x14:cfRule>
          <x14:cfRule type="expression" priority="1133" id="{7FF19AA6-8F22-4B95-A15F-A7BDF8DD2B26}">
            <xm:f>AND($AG37=設定!$B$12,設定!$B$12&lt;&gt;"")</xm:f>
            <x14:dxf>
              <fill>
                <patternFill>
                  <bgColor rgb="FFCFFCFC"/>
                </patternFill>
              </fill>
            </x14:dxf>
          </x14:cfRule>
          <x14:cfRule type="expression" priority="1134" id="{6D7DD1D6-B3B8-4D0C-AB03-A20BE8150CCE}">
            <xm:f>AND($AG37=設定!$B$11,設定!$B$11&lt;&gt;"")</xm:f>
            <x14:dxf>
              <fill>
                <patternFill>
                  <bgColor rgb="FFCCFFDD"/>
                </patternFill>
              </fill>
            </x14:dxf>
          </x14:cfRule>
          <x14:cfRule type="expression" priority="1135" id="{E04466DB-21E7-4F4F-A908-EA84C425703C}">
            <xm:f>AND($AG37=設定!$B$10,設定!$B$10&lt;&gt;"")</xm:f>
            <x14:dxf>
              <fill>
                <patternFill>
                  <bgColor rgb="FFDDFFCC"/>
                </patternFill>
              </fill>
            </x14:dxf>
          </x14:cfRule>
          <x14:cfRule type="expression" priority="1136" id="{36FA0C7C-FCE9-4D08-BC76-8076B7A3F189}">
            <xm:f>AND($AG37=設定!$B$9,設定!$B$9&lt;&gt;"")</xm:f>
            <x14:dxf>
              <fill>
                <patternFill>
                  <bgColor rgb="FFEEFFCC"/>
                </patternFill>
              </fill>
            </x14:dxf>
          </x14:cfRule>
          <x14:cfRule type="expression" priority="1137" id="{69D18507-AB2A-4A87-A9CA-9C740E9DDE67}">
            <xm:f>AND($AG37=設定!$B$8,設定!$B$8&lt;&gt;"")</xm:f>
            <x14:dxf>
              <fill>
                <patternFill>
                  <bgColor rgb="FFFFFFCC"/>
                </patternFill>
              </fill>
            </x14:dxf>
          </x14:cfRule>
          <x14:cfRule type="expression" priority="1138" id="{D0FE0F8E-EC9F-4BF5-ACF9-FCE75E702356}">
            <xm:f>AND($AG37=設定!$B$7,設定!$B$7&lt;&gt;"")</xm:f>
            <x14:dxf>
              <fill>
                <patternFill>
                  <bgColor rgb="FFFFEECC"/>
                </patternFill>
              </fill>
            </x14:dxf>
          </x14:cfRule>
          <x14:cfRule type="expression" priority="1139" id="{C9D122A8-2C8E-4176-8598-B18696DA19C5}">
            <xm:f>AND($AG37=設定!$B$6,設定!$B$6&lt;&gt;"")</xm:f>
            <x14:dxf>
              <fill>
                <patternFill>
                  <bgColor rgb="FFF1E5DB"/>
                </patternFill>
              </fill>
            </x14:dxf>
          </x14:cfRule>
          <x14:cfRule type="expression" priority="1140" id="{BE114511-F6C4-418E-BA43-50E8F7805E66}">
            <xm:f>AND($AG37=設定!$B$5,設定!$B$5&lt;&gt;"")</xm:f>
            <x14:dxf>
              <fill>
                <patternFill>
                  <bgColor rgb="FFFFCCCC"/>
                </patternFill>
              </fill>
            </x14:dxf>
          </x14:cfRule>
          <xm:sqref>AF37:AG94 AF96:AG125</xm:sqref>
        </x14:conditionalFormatting>
        <x14:conditionalFormatting xmlns:xm="http://schemas.microsoft.com/office/excel/2006/main">
          <x14:cfRule type="expression" priority="1093" id="{6DC55C9F-8602-47AA-9C71-A43129A1BEDD}">
            <xm:f>AND($AI37=設定!$B$19,設定!$B$19&lt;&gt;"")</xm:f>
            <x14:dxf>
              <fill>
                <patternFill>
                  <bgColor rgb="FFFFCCDD"/>
                </patternFill>
              </fill>
            </x14:dxf>
          </x14:cfRule>
          <x14:cfRule type="expression" priority="1094" id="{3ACCBCEE-313C-4B20-8880-46D15A427AF7}">
            <xm:f>AND($AI37=設定!$B$18,設定!$B$18&lt;&gt;"")</xm:f>
            <x14:dxf>
              <fill>
                <patternFill>
                  <bgColor rgb="FFF7D4EB"/>
                </patternFill>
              </fill>
            </x14:dxf>
          </x14:cfRule>
          <x14:cfRule type="expression" priority="1095" id="{EE2C1D08-F57D-403C-8EAA-5446D33E2EF0}">
            <xm:f>AND($AI37=設定!$B$17,設定!$B$17&lt;&gt;"")</xm:f>
            <x14:dxf>
              <fill>
                <patternFill>
                  <bgColor rgb="FFFFCCFF"/>
                </patternFill>
              </fill>
            </x14:dxf>
          </x14:cfRule>
          <x14:cfRule type="expression" priority="1096" id="{F7EBDAA5-B6D8-4A20-BA54-6E97785F0AF8}">
            <xm:f>AND($AI37=設定!$B$16,設定!$B$16&lt;&gt;"")</xm:f>
            <x14:dxf>
              <fill>
                <patternFill>
                  <bgColor rgb="FFEECCFF"/>
                </patternFill>
              </fill>
            </x14:dxf>
          </x14:cfRule>
          <x14:cfRule type="expression" priority="1097" id="{43F173DA-D842-400B-A1B2-E080DB8FCF4C}">
            <xm:f>AND($AI37=設定!$B$15,設定!$B$15&lt;&gt;"")</xm:f>
            <x14:dxf>
              <fill>
                <patternFill>
                  <bgColor rgb="FFD6D6F5"/>
                </patternFill>
              </fill>
            </x14:dxf>
          </x14:cfRule>
          <x14:cfRule type="expression" priority="1098" id="{05A177DF-B200-486C-828C-EBD95B52183D}">
            <xm:f>AND($AI37=設定!$B$14,設定!$B$14&lt;&gt;"")</xm:f>
            <x14:dxf>
              <fill>
                <patternFill>
                  <bgColor rgb="FFCCDDFF"/>
                </patternFill>
              </fill>
            </x14:dxf>
          </x14:cfRule>
          <x14:cfRule type="expression" priority="1099" id="{659A6819-2703-4161-A8FC-B565663F09A2}">
            <xm:f>AND($AI37=設定!$B$13,設定!$B$13&lt;&gt;"")</xm:f>
            <x14:dxf>
              <fill>
                <patternFill>
                  <bgColor rgb="FFCCEEFF"/>
                </patternFill>
              </fill>
            </x14:dxf>
          </x14:cfRule>
          <x14:cfRule type="expression" priority="1100" id="{AF22C0D6-5CB4-4827-82EF-F756BF119B0A}">
            <xm:f>AND($AI37=設定!$B$12,設定!$B$12&lt;&gt;"")</xm:f>
            <x14:dxf>
              <fill>
                <patternFill>
                  <bgColor rgb="FFCFFCFC"/>
                </patternFill>
              </fill>
            </x14:dxf>
          </x14:cfRule>
          <x14:cfRule type="expression" priority="1101" id="{4C60C23D-4285-486B-8C0C-CA10F6D8ED0C}">
            <xm:f>AND($AI37=設定!$B$11,設定!$B$11&lt;&gt;"")</xm:f>
            <x14:dxf>
              <fill>
                <patternFill>
                  <bgColor rgb="FFCCFFDD"/>
                </patternFill>
              </fill>
            </x14:dxf>
          </x14:cfRule>
          <x14:cfRule type="expression" priority="1102" id="{6A1AD733-093E-4F2A-A5D7-0B42D5E31D0D}">
            <xm:f>AND($AI37=設定!$B$10,設定!$B$10&lt;&gt;"")</xm:f>
            <x14:dxf>
              <fill>
                <patternFill>
                  <bgColor rgb="FFDDFFCC"/>
                </patternFill>
              </fill>
            </x14:dxf>
          </x14:cfRule>
          <x14:cfRule type="expression" priority="1103" id="{2177DFB8-D841-4486-820D-F9CBE6BAFDC0}">
            <xm:f>AND($AI37=設定!$B$9,設定!$B$9&lt;&gt;"")</xm:f>
            <x14:dxf>
              <fill>
                <patternFill>
                  <bgColor rgb="FFEEFFCC"/>
                </patternFill>
              </fill>
            </x14:dxf>
          </x14:cfRule>
          <x14:cfRule type="expression" priority="1104" id="{15CD4136-8FD1-4D4C-97A5-38F3FCC8985A}">
            <xm:f>AND($AI37=設定!$B$8,設定!$B$8&lt;&gt;"")</xm:f>
            <x14:dxf>
              <fill>
                <patternFill>
                  <bgColor rgb="FFFFFFCC"/>
                </patternFill>
              </fill>
            </x14:dxf>
          </x14:cfRule>
          <x14:cfRule type="expression" priority="1105" id="{6EF3C9BA-438D-4285-88A8-7301EEE09432}">
            <xm:f>AND($AI37=設定!$B$7,設定!$B$7&lt;&gt;"")</xm:f>
            <x14:dxf>
              <fill>
                <patternFill>
                  <bgColor rgb="FFFFEECC"/>
                </patternFill>
              </fill>
            </x14:dxf>
          </x14:cfRule>
          <x14:cfRule type="expression" priority="1106" id="{9DA8A2FD-D60B-4C44-9112-F6B012C59E72}">
            <xm:f>AND($AI37=設定!$B$6,設定!$B$6&lt;&gt;"")</xm:f>
            <x14:dxf>
              <fill>
                <patternFill>
                  <bgColor rgb="FFF1E5DB"/>
                </patternFill>
              </fill>
            </x14:dxf>
          </x14:cfRule>
          <x14:cfRule type="expression" priority="1107" id="{7975314E-8B28-40C8-B4B0-44941AC3B7B4}">
            <xm:f>AND($AI37=設定!$B$5,設定!$B$5&lt;&gt;"")</xm:f>
            <x14:dxf>
              <fill>
                <patternFill>
                  <bgColor rgb="FFFFCCCC"/>
                </patternFill>
              </fill>
            </x14:dxf>
          </x14:cfRule>
          <xm:sqref>AH37:AI94 AH96:AI125</xm:sqref>
        </x14:conditionalFormatting>
        <x14:conditionalFormatting xmlns:xm="http://schemas.microsoft.com/office/excel/2006/main">
          <x14:cfRule type="expression" priority="1060" id="{4B643EC0-7ADF-496D-8783-F3A9158B161B}">
            <xm:f>AND($AK37=設定!$B$19,設定!$B$19&lt;&gt;"")</xm:f>
            <x14:dxf>
              <fill>
                <patternFill>
                  <bgColor rgb="FFFFCCDD"/>
                </patternFill>
              </fill>
            </x14:dxf>
          </x14:cfRule>
          <x14:cfRule type="expression" priority="1061" id="{6130C11C-810C-4B24-9E17-94EC4CAF1D68}">
            <xm:f>AND($AK37=設定!$B$18,設定!$B$18&lt;&gt;"")</xm:f>
            <x14:dxf>
              <fill>
                <patternFill>
                  <bgColor rgb="FFF7D4EB"/>
                </patternFill>
              </fill>
            </x14:dxf>
          </x14:cfRule>
          <x14:cfRule type="expression" priority="1062" id="{3C1F8792-5A1F-43B9-9AFD-E073CFC5F9E0}">
            <xm:f>AND($AK37=設定!$B$17,設定!$B$17&lt;&gt;"")</xm:f>
            <x14:dxf>
              <fill>
                <patternFill>
                  <bgColor rgb="FFFFCCFF"/>
                </patternFill>
              </fill>
            </x14:dxf>
          </x14:cfRule>
          <x14:cfRule type="expression" priority="1063" id="{97F22D0B-28B2-419B-9CF3-1F562407DF78}">
            <xm:f>AND($AK37=設定!$B$16,設定!$B$16&lt;&gt;"")</xm:f>
            <x14:dxf>
              <fill>
                <patternFill>
                  <bgColor rgb="FFEECCFF"/>
                </patternFill>
              </fill>
            </x14:dxf>
          </x14:cfRule>
          <x14:cfRule type="expression" priority="1064" id="{8390E831-4589-4F41-9804-D8D72F7515DF}">
            <xm:f>AND($AK37=設定!$B$15,設定!$B$15&lt;&gt;"")</xm:f>
            <x14:dxf>
              <fill>
                <patternFill>
                  <bgColor rgb="FFD6D6F5"/>
                </patternFill>
              </fill>
            </x14:dxf>
          </x14:cfRule>
          <x14:cfRule type="expression" priority="1065" id="{9DD663D2-D5E2-411A-9E91-6D3D20709200}">
            <xm:f>AND($AK37=設定!$B$14,設定!$B$14&lt;&gt;"")</xm:f>
            <x14:dxf>
              <fill>
                <patternFill>
                  <bgColor rgb="FFCCDDFF"/>
                </patternFill>
              </fill>
            </x14:dxf>
          </x14:cfRule>
          <x14:cfRule type="expression" priority="1066" id="{90942D54-002F-4965-B7B3-33279D7879CC}">
            <xm:f>AND($AK37=設定!$B$13,設定!$B$13&lt;&gt;"")</xm:f>
            <x14:dxf>
              <fill>
                <patternFill>
                  <bgColor rgb="FFCCEEFF"/>
                </patternFill>
              </fill>
            </x14:dxf>
          </x14:cfRule>
          <x14:cfRule type="expression" priority="1067" id="{C05FC029-A7B6-4EE0-8B25-CB10A1F912F7}">
            <xm:f>AND($AK37=設定!$B$12,設定!$B$12&lt;&gt;"")</xm:f>
            <x14:dxf>
              <fill>
                <patternFill>
                  <bgColor rgb="FFCFFCFC"/>
                </patternFill>
              </fill>
            </x14:dxf>
          </x14:cfRule>
          <x14:cfRule type="expression" priority="1068" id="{89693A5A-506A-4979-812C-F11CF3612E4D}">
            <xm:f>AND($AK37=設定!$B$11,設定!$B$11&lt;&gt;"")</xm:f>
            <x14:dxf>
              <fill>
                <patternFill>
                  <bgColor rgb="FFCCFFDD"/>
                </patternFill>
              </fill>
            </x14:dxf>
          </x14:cfRule>
          <x14:cfRule type="expression" priority="1069" id="{740F8051-A7AC-45D8-8354-121D6509FD7A}">
            <xm:f>AND($AK37=設定!$B$10,設定!$B$10&lt;&gt;"")</xm:f>
            <x14:dxf>
              <fill>
                <patternFill>
                  <bgColor rgb="FFDDFFCC"/>
                </patternFill>
              </fill>
            </x14:dxf>
          </x14:cfRule>
          <x14:cfRule type="expression" priority="1070" id="{0B233EC6-22E5-4EF7-A19E-FCAEE6A73896}">
            <xm:f>AND($AK37=設定!$B$9,設定!$B$9&lt;&gt;"")</xm:f>
            <x14:dxf>
              <fill>
                <patternFill>
                  <bgColor rgb="FFEEFFCC"/>
                </patternFill>
              </fill>
            </x14:dxf>
          </x14:cfRule>
          <x14:cfRule type="expression" priority="1071" id="{D387990A-46DD-4CB0-9B73-55CDDFC2A6DE}">
            <xm:f>AND($AK37=設定!$B$8,設定!$B$8&lt;&gt;"")</xm:f>
            <x14:dxf>
              <fill>
                <patternFill>
                  <bgColor rgb="FFFFFFCC"/>
                </patternFill>
              </fill>
            </x14:dxf>
          </x14:cfRule>
          <x14:cfRule type="expression" priority="1072" id="{45A90334-1F42-4FF3-97DE-0F3F6BA52B4C}">
            <xm:f>AND($AK37=設定!$B$7,設定!$B$7&lt;&gt;"")</xm:f>
            <x14:dxf>
              <fill>
                <patternFill>
                  <bgColor rgb="FFFFEECC"/>
                </patternFill>
              </fill>
            </x14:dxf>
          </x14:cfRule>
          <x14:cfRule type="expression" priority="1073" id="{DEF50906-EDFC-4C10-BDF2-A28BAEB7B309}">
            <xm:f>AND($AK37=設定!$B$6,設定!$B$6&lt;&gt;"")</xm:f>
            <x14:dxf>
              <fill>
                <patternFill>
                  <bgColor rgb="FFF1E5DB"/>
                </patternFill>
              </fill>
            </x14:dxf>
          </x14:cfRule>
          <x14:cfRule type="expression" priority="1074" id="{390ED01B-4A75-4406-B055-D5233CA1663B}">
            <xm:f>AND($AK37=設定!$B$5,設定!$B$5&lt;&gt;"")</xm:f>
            <x14:dxf>
              <fill>
                <patternFill>
                  <bgColor rgb="FFFFCCCC"/>
                </patternFill>
              </fill>
            </x14:dxf>
          </x14:cfRule>
          <xm:sqref>AJ37:AK94 AJ96:AK125</xm:sqref>
        </x14:conditionalFormatting>
        <x14:conditionalFormatting xmlns:xm="http://schemas.microsoft.com/office/excel/2006/main">
          <x14:cfRule type="expression" priority="1027" id="{61E6EABD-47EE-480C-83C8-964DA478D021}">
            <xm:f>AND($AM37=設定!$B$19,設定!$B$19&lt;&gt;"")</xm:f>
            <x14:dxf>
              <fill>
                <patternFill>
                  <bgColor rgb="FFFFCCDD"/>
                </patternFill>
              </fill>
            </x14:dxf>
          </x14:cfRule>
          <x14:cfRule type="expression" priority="1028" id="{19AE2D68-42AD-4DF1-A09B-874153469B8E}">
            <xm:f>AND($AM37=設定!$B$18,設定!$B$18&lt;&gt;"")</xm:f>
            <x14:dxf>
              <fill>
                <patternFill>
                  <bgColor rgb="FFF7D4EB"/>
                </patternFill>
              </fill>
            </x14:dxf>
          </x14:cfRule>
          <x14:cfRule type="expression" priority="1029" id="{6623405B-D041-4D90-9152-15EBCED4C0ED}">
            <xm:f>AND($AM37=設定!$B$17,設定!$B$17&lt;&gt;"")</xm:f>
            <x14:dxf>
              <fill>
                <patternFill>
                  <bgColor rgb="FFFFCCFF"/>
                </patternFill>
              </fill>
            </x14:dxf>
          </x14:cfRule>
          <x14:cfRule type="expression" priority="1030" id="{72D04561-00AB-4269-99F5-6C1A62A194CB}">
            <xm:f>AND($AM37=設定!$B$16,設定!$B$16&lt;&gt;"")</xm:f>
            <x14:dxf>
              <fill>
                <patternFill>
                  <bgColor rgb="FFEECCFF"/>
                </patternFill>
              </fill>
            </x14:dxf>
          </x14:cfRule>
          <x14:cfRule type="expression" priority="1031" id="{0B9AAC06-55F9-470B-9890-938A71DA365E}">
            <xm:f>AND($AM37=設定!$B$15,設定!$B$15&lt;&gt;"")</xm:f>
            <x14:dxf>
              <fill>
                <patternFill>
                  <bgColor rgb="FFD6D6F5"/>
                </patternFill>
              </fill>
            </x14:dxf>
          </x14:cfRule>
          <x14:cfRule type="expression" priority="1032" id="{BA97E8E4-2699-4AE5-806B-CDB30A821BF8}">
            <xm:f>AND($AM37=設定!$B$14,設定!$B$14&lt;&gt;"")</xm:f>
            <x14:dxf>
              <fill>
                <patternFill>
                  <bgColor rgb="FFCCDDFF"/>
                </patternFill>
              </fill>
            </x14:dxf>
          </x14:cfRule>
          <x14:cfRule type="expression" priority="1033" id="{E99C3516-834B-45E9-86AF-64C4AD738256}">
            <xm:f>AND($AM37=設定!$B$13,設定!$B$13&lt;&gt;"")</xm:f>
            <x14:dxf>
              <fill>
                <patternFill>
                  <bgColor rgb="FFCCEEFF"/>
                </patternFill>
              </fill>
            </x14:dxf>
          </x14:cfRule>
          <x14:cfRule type="expression" priority="1034" id="{B3626F3B-64B2-48FF-9613-1C998BE2A026}">
            <xm:f>AND($AM37=設定!$B$12,設定!$B$12&lt;&gt;"")</xm:f>
            <x14:dxf>
              <fill>
                <patternFill>
                  <bgColor rgb="FFCFFCFC"/>
                </patternFill>
              </fill>
            </x14:dxf>
          </x14:cfRule>
          <x14:cfRule type="expression" priority="1035" id="{AA4429A1-81F5-4635-BC52-84113E16C68D}">
            <xm:f>AND($AM37=設定!$B$11,設定!$B$11&lt;&gt;"")</xm:f>
            <x14:dxf>
              <fill>
                <patternFill>
                  <bgColor rgb="FFCCFFDD"/>
                </patternFill>
              </fill>
            </x14:dxf>
          </x14:cfRule>
          <x14:cfRule type="expression" priority="1036" id="{BB4FFA60-36A5-4338-BCF3-A33B3A617881}">
            <xm:f>AND($AM37=設定!$B$10,設定!$B$10&lt;&gt;"")</xm:f>
            <x14:dxf>
              <fill>
                <patternFill>
                  <bgColor rgb="FFDDFFCC"/>
                </patternFill>
              </fill>
            </x14:dxf>
          </x14:cfRule>
          <x14:cfRule type="expression" priority="1037" id="{91834561-F049-4505-B691-8F5FB615BECE}">
            <xm:f>AND($AM37=設定!$B$9,設定!$B$9&lt;&gt;"")</xm:f>
            <x14:dxf>
              <fill>
                <patternFill>
                  <bgColor rgb="FFEEFFCC"/>
                </patternFill>
              </fill>
            </x14:dxf>
          </x14:cfRule>
          <x14:cfRule type="expression" priority="1038" id="{959FC55F-AE75-4934-9760-00491069AA3A}">
            <xm:f>AND($AM37=設定!$B$8,設定!$B$8&lt;&gt;"")</xm:f>
            <x14:dxf>
              <fill>
                <patternFill>
                  <bgColor rgb="FFFFFFCC"/>
                </patternFill>
              </fill>
            </x14:dxf>
          </x14:cfRule>
          <x14:cfRule type="expression" priority="1039" id="{E2060D32-5EAD-4253-B6DF-40F035780FA8}">
            <xm:f>AND($AM37=設定!$B$7,設定!$B$7&lt;&gt;"")</xm:f>
            <x14:dxf>
              <fill>
                <patternFill>
                  <bgColor rgb="FFFFEECC"/>
                </patternFill>
              </fill>
            </x14:dxf>
          </x14:cfRule>
          <x14:cfRule type="expression" priority="1040" id="{80F689D9-F5BD-4D61-A113-C27B4D5147B1}">
            <xm:f>AND($AM37=設定!$B$6,設定!$B$6&lt;&gt;"")</xm:f>
            <x14:dxf>
              <fill>
                <patternFill>
                  <bgColor rgb="FFF1E5DB"/>
                </patternFill>
              </fill>
            </x14:dxf>
          </x14:cfRule>
          <x14:cfRule type="expression" priority="1041" id="{2D73C719-D35B-453D-9113-343BFF7211C4}">
            <xm:f>AND($AM37=設定!$B$5,設定!$B$5&lt;&gt;"")</xm:f>
            <x14:dxf>
              <fill>
                <patternFill>
                  <bgColor rgb="FFFFCCCC"/>
                </patternFill>
              </fill>
            </x14:dxf>
          </x14:cfRule>
          <xm:sqref>AL37:AM94 AL96:AM125</xm:sqref>
        </x14:conditionalFormatting>
        <x14:conditionalFormatting xmlns:xm="http://schemas.microsoft.com/office/excel/2006/main">
          <x14:cfRule type="expression" priority="994" id="{F4407596-B963-42DC-B2D6-0F8BA5B4A54C}">
            <xm:f>AND($AO37=設定!$B$19,設定!$B$19&lt;&gt;"")</xm:f>
            <x14:dxf>
              <fill>
                <patternFill>
                  <bgColor rgb="FFFFCCDD"/>
                </patternFill>
              </fill>
            </x14:dxf>
          </x14:cfRule>
          <x14:cfRule type="expression" priority="995" id="{FBB6F75B-281B-4675-B153-9FB87FE87BE1}">
            <xm:f>AND($AO37=設定!$B$18,設定!$B$18&lt;&gt;"")</xm:f>
            <x14:dxf>
              <fill>
                <patternFill>
                  <bgColor rgb="FFF7D4EB"/>
                </patternFill>
              </fill>
            </x14:dxf>
          </x14:cfRule>
          <x14:cfRule type="expression" priority="996" id="{EA59167F-03FB-4A03-88C7-3C1C721C5903}">
            <xm:f>AND($AO37=設定!$B$17,設定!$B$17&lt;&gt;"")</xm:f>
            <x14:dxf>
              <fill>
                <patternFill>
                  <bgColor rgb="FFFFCCFF"/>
                </patternFill>
              </fill>
            </x14:dxf>
          </x14:cfRule>
          <x14:cfRule type="expression" priority="997" id="{5D682EE6-7228-4F2F-9A9E-1F2E01B933C9}">
            <xm:f>AND($AO37=設定!$B$16,設定!$B$16&lt;&gt;"")</xm:f>
            <x14:dxf>
              <fill>
                <patternFill>
                  <bgColor rgb="FFEECCFF"/>
                </patternFill>
              </fill>
            </x14:dxf>
          </x14:cfRule>
          <x14:cfRule type="expression" priority="998" id="{7F44D996-130E-4958-8625-BE21F3337907}">
            <xm:f>AND($AO37=設定!$B$15,設定!$B$15&lt;&gt;"")</xm:f>
            <x14:dxf>
              <fill>
                <patternFill>
                  <bgColor rgb="FFD6D6F5"/>
                </patternFill>
              </fill>
            </x14:dxf>
          </x14:cfRule>
          <x14:cfRule type="expression" priority="999" id="{00F1A0C8-7427-4007-93AF-8760E0425A57}">
            <xm:f>AND($AO37=設定!$B$14,設定!$B$14&lt;&gt;"")</xm:f>
            <x14:dxf>
              <fill>
                <patternFill>
                  <bgColor rgb="FFCCDDFF"/>
                </patternFill>
              </fill>
            </x14:dxf>
          </x14:cfRule>
          <x14:cfRule type="expression" priority="1000" id="{4EDF3085-7B38-416C-87B4-9ADCDBF0E004}">
            <xm:f>AND($AO37=設定!$B$13,設定!$B$13&lt;&gt;"")</xm:f>
            <x14:dxf>
              <fill>
                <patternFill>
                  <bgColor rgb="FFCCEEFF"/>
                </patternFill>
              </fill>
            </x14:dxf>
          </x14:cfRule>
          <x14:cfRule type="expression" priority="1001" id="{81C4DD5A-0198-4603-AF78-2249AC5889D7}">
            <xm:f>AND($AO37=設定!$B$12,設定!$B$12&lt;&gt;"")</xm:f>
            <x14:dxf>
              <fill>
                <patternFill>
                  <bgColor rgb="FFCFFCFC"/>
                </patternFill>
              </fill>
            </x14:dxf>
          </x14:cfRule>
          <x14:cfRule type="expression" priority="1002" id="{0D8A62F2-8C96-4AB2-B541-56A56BAEF026}">
            <xm:f>AND($AO37=設定!$B$11,設定!$B$11&lt;&gt;"")</xm:f>
            <x14:dxf>
              <fill>
                <patternFill>
                  <bgColor rgb="FFCCFFDD"/>
                </patternFill>
              </fill>
            </x14:dxf>
          </x14:cfRule>
          <x14:cfRule type="expression" priority="1003" id="{4DB7BA9A-8880-4FC5-894B-07DE571CB939}">
            <xm:f>AND($AO37=設定!$B$10,設定!$B$10&lt;&gt;"")</xm:f>
            <x14:dxf>
              <fill>
                <patternFill>
                  <bgColor rgb="FFDDFFCC"/>
                </patternFill>
              </fill>
            </x14:dxf>
          </x14:cfRule>
          <x14:cfRule type="expression" priority="1004" id="{B8EBA163-9361-4498-887C-1B99A9929EB5}">
            <xm:f>AND($AO37=設定!$B$9,設定!$B$9&lt;&gt;"")</xm:f>
            <x14:dxf>
              <fill>
                <patternFill>
                  <bgColor rgb="FFEEFFCC"/>
                </patternFill>
              </fill>
            </x14:dxf>
          </x14:cfRule>
          <x14:cfRule type="expression" priority="1005" id="{3130FBDE-C026-4C7E-ACA1-5C208849E60D}">
            <xm:f>AND($AO37=設定!$B$8,設定!$B$8&lt;&gt;"")</xm:f>
            <x14:dxf>
              <fill>
                <patternFill>
                  <bgColor rgb="FFFFFFCC"/>
                </patternFill>
              </fill>
            </x14:dxf>
          </x14:cfRule>
          <x14:cfRule type="expression" priority="1006" id="{7578372A-421D-4C9E-B13F-14E24179710D}">
            <xm:f>AND($AO37=設定!$B$7,設定!$B$7&lt;&gt;"")</xm:f>
            <x14:dxf>
              <fill>
                <patternFill>
                  <bgColor rgb="FFFFEECC"/>
                </patternFill>
              </fill>
            </x14:dxf>
          </x14:cfRule>
          <x14:cfRule type="expression" priority="1007" id="{A8D67EDC-C986-460F-81CA-E1605B97D4AF}">
            <xm:f>AND($AO37=設定!$B$6,設定!$B$6&lt;&gt;"")</xm:f>
            <x14:dxf>
              <fill>
                <patternFill>
                  <bgColor rgb="FFF1E5DB"/>
                </patternFill>
              </fill>
            </x14:dxf>
          </x14:cfRule>
          <x14:cfRule type="expression" priority="1008" id="{E8FAAEBE-7746-4A9D-8A8A-7F4C53F549EA}">
            <xm:f>AND($AO37=設定!$B$5,設定!$B$5&lt;&gt;"")</xm:f>
            <x14:dxf>
              <fill>
                <patternFill>
                  <bgColor rgb="FFFFCCCC"/>
                </patternFill>
              </fill>
            </x14:dxf>
          </x14:cfRule>
          <xm:sqref>AN37:AO94 AN96:AO125</xm:sqref>
        </x14:conditionalFormatting>
        <x14:conditionalFormatting xmlns:xm="http://schemas.microsoft.com/office/excel/2006/main">
          <x14:cfRule type="expression" priority="961" id="{09FF4EE0-C8F9-47F2-B34B-F82D825C81C7}">
            <xm:f>AND($AQ37=設定!$B$19,設定!$B$19&lt;&gt;"")</xm:f>
            <x14:dxf>
              <fill>
                <patternFill>
                  <bgColor rgb="FFFFCCDD"/>
                </patternFill>
              </fill>
            </x14:dxf>
          </x14:cfRule>
          <x14:cfRule type="expression" priority="962" id="{D0EBAEEE-E710-4735-A7AB-2460D0EA92AE}">
            <xm:f>AND($AQ37=設定!$B$18,設定!$B$18&lt;&gt;"")</xm:f>
            <x14:dxf>
              <fill>
                <patternFill>
                  <bgColor rgb="FFF7D4EB"/>
                </patternFill>
              </fill>
            </x14:dxf>
          </x14:cfRule>
          <x14:cfRule type="expression" priority="963" id="{8323E955-518A-46CF-8435-AE230BAE892F}">
            <xm:f>AND($AQ37=設定!$B$17,設定!$B$17&lt;&gt;"")</xm:f>
            <x14:dxf>
              <fill>
                <patternFill>
                  <bgColor rgb="FFFFCCFF"/>
                </patternFill>
              </fill>
            </x14:dxf>
          </x14:cfRule>
          <x14:cfRule type="expression" priority="964" id="{CE5FBF46-20B5-4ACA-9378-9557C45D0D25}">
            <xm:f>AND($AQ37=設定!$B$16,設定!$B$16&lt;&gt;"")</xm:f>
            <x14:dxf>
              <fill>
                <patternFill>
                  <bgColor rgb="FFEECCFF"/>
                </patternFill>
              </fill>
            </x14:dxf>
          </x14:cfRule>
          <x14:cfRule type="expression" priority="965" id="{07CB1A91-E9F6-436E-8748-E9718EF093A7}">
            <xm:f>AND($AQ37=設定!$B$15,設定!$B$15&lt;&gt;"")</xm:f>
            <x14:dxf>
              <fill>
                <patternFill>
                  <bgColor rgb="FFD6D6F5"/>
                </patternFill>
              </fill>
            </x14:dxf>
          </x14:cfRule>
          <x14:cfRule type="expression" priority="966" id="{95883D14-5BA4-40F9-9E52-49D82D86772D}">
            <xm:f>AND($AQ37=設定!$B$14,設定!$B$14&lt;&gt;"")</xm:f>
            <x14:dxf>
              <fill>
                <patternFill>
                  <bgColor rgb="FFCCDDFF"/>
                </patternFill>
              </fill>
            </x14:dxf>
          </x14:cfRule>
          <x14:cfRule type="expression" priority="967" id="{99608185-F08E-41B8-A992-B108C4ECF5E4}">
            <xm:f>AND($AQ37=設定!$B$13,設定!$B$13&lt;&gt;"")</xm:f>
            <x14:dxf>
              <fill>
                <patternFill>
                  <bgColor rgb="FFCCEEFF"/>
                </patternFill>
              </fill>
            </x14:dxf>
          </x14:cfRule>
          <x14:cfRule type="expression" priority="968" id="{0DC56C47-9E8F-4983-9977-D66B56DD0F99}">
            <xm:f>AND($AQ37=設定!$B$12,設定!$B$12&lt;&gt;"")</xm:f>
            <x14:dxf>
              <fill>
                <patternFill>
                  <bgColor rgb="FFCFFCFC"/>
                </patternFill>
              </fill>
            </x14:dxf>
          </x14:cfRule>
          <x14:cfRule type="expression" priority="969" id="{F51C7D45-EC6B-4139-95F2-74184073897D}">
            <xm:f>AND($AQ37=設定!$B$11,設定!$B$11&lt;&gt;"")</xm:f>
            <x14:dxf>
              <fill>
                <patternFill>
                  <bgColor rgb="FFCCFFDD"/>
                </patternFill>
              </fill>
            </x14:dxf>
          </x14:cfRule>
          <x14:cfRule type="expression" priority="970" id="{A5747E08-766A-421B-87B9-E1BDC89489D6}">
            <xm:f>AND($AQ37=設定!$B$10,設定!$B$10&lt;&gt;"")</xm:f>
            <x14:dxf>
              <fill>
                <patternFill>
                  <bgColor rgb="FFDDFFCC"/>
                </patternFill>
              </fill>
            </x14:dxf>
          </x14:cfRule>
          <x14:cfRule type="expression" priority="971" id="{A6A8EC84-3A8F-4C5A-A282-AC0C1350F052}">
            <xm:f>AND($AQ37=設定!$B$9,設定!$B$9&lt;&gt;"")</xm:f>
            <x14:dxf>
              <fill>
                <patternFill>
                  <bgColor rgb="FFEEFFCC"/>
                </patternFill>
              </fill>
            </x14:dxf>
          </x14:cfRule>
          <x14:cfRule type="expression" priority="972" id="{BBC59B38-02E6-4C4E-A954-AB503D1FCA64}">
            <xm:f>AND($AQ37=設定!$B$8,設定!$B$8&lt;&gt;"")</xm:f>
            <x14:dxf>
              <fill>
                <patternFill>
                  <bgColor rgb="FFFFFFCC"/>
                </patternFill>
              </fill>
            </x14:dxf>
          </x14:cfRule>
          <x14:cfRule type="expression" priority="973" id="{33F2DB17-AA08-434D-89B0-ABACBFDDD517}">
            <xm:f>AND($AQ37=設定!$B$7,設定!$B$7&lt;&gt;"")</xm:f>
            <x14:dxf>
              <fill>
                <patternFill>
                  <bgColor rgb="FFFFEECC"/>
                </patternFill>
              </fill>
            </x14:dxf>
          </x14:cfRule>
          <x14:cfRule type="expression" priority="974" id="{FBB0F518-A18E-439F-9119-420C69DB70E7}">
            <xm:f>AND($AQ37=設定!$B$6,設定!$B$6&lt;&gt;"")</xm:f>
            <x14:dxf>
              <fill>
                <patternFill>
                  <bgColor rgb="FFF1E5DB"/>
                </patternFill>
              </fill>
            </x14:dxf>
          </x14:cfRule>
          <x14:cfRule type="expression" priority="975" id="{E64C1D5C-8525-4B11-A6F7-01EE62D882F6}">
            <xm:f>AND($AQ37=設定!$B$5,設定!$B$5&lt;&gt;"")</xm:f>
            <x14:dxf>
              <fill>
                <patternFill>
                  <bgColor rgb="FFFFCCCC"/>
                </patternFill>
              </fill>
            </x14:dxf>
          </x14:cfRule>
          <xm:sqref>AP37:AQ94 AP96:AQ125</xm:sqref>
        </x14:conditionalFormatting>
        <x14:conditionalFormatting xmlns:xm="http://schemas.microsoft.com/office/excel/2006/main">
          <x14:cfRule type="expression" priority="928" id="{BADB146E-06F1-44DD-A27B-FE0BA698320D}">
            <xm:f>AND($AS37=設定!$B$19,設定!$B$19&lt;&gt;"")</xm:f>
            <x14:dxf>
              <fill>
                <patternFill>
                  <bgColor rgb="FFFFCCDD"/>
                </patternFill>
              </fill>
            </x14:dxf>
          </x14:cfRule>
          <x14:cfRule type="expression" priority="929" id="{47878890-9F6C-4C3B-8B1C-0689741933FB}">
            <xm:f>AND($AS37=設定!$B$18,設定!$B$18&lt;&gt;"")</xm:f>
            <x14:dxf>
              <fill>
                <patternFill>
                  <bgColor rgb="FFF7D4EB"/>
                </patternFill>
              </fill>
            </x14:dxf>
          </x14:cfRule>
          <x14:cfRule type="expression" priority="930" id="{B021C19D-4523-4C02-A864-1EED2237BA55}">
            <xm:f>AND($AS37=設定!$B$17,設定!$B$17&lt;&gt;"")</xm:f>
            <x14:dxf>
              <fill>
                <patternFill>
                  <bgColor rgb="FFFFCCFF"/>
                </patternFill>
              </fill>
            </x14:dxf>
          </x14:cfRule>
          <x14:cfRule type="expression" priority="931" id="{445DF002-8797-433E-BF49-2F81CDCCA1B0}">
            <xm:f>AND($AS37=設定!$B$16,設定!$B$16&lt;&gt;"")</xm:f>
            <x14:dxf>
              <fill>
                <patternFill>
                  <bgColor rgb="FFEECCFF"/>
                </patternFill>
              </fill>
            </x14:dxf>
          </x14:cfRule>
          <x14:cfRule type="expression" priority="932" id="{8D518E25-A56D-48CA-876C-1A0F30E269B1}">
            <xm:f>AND($AS37=設定!$B$15,設定!$B$15&lt;&gt;"")</xm:f>
            <x14:dxf>
              <fill>
                <patternFill>
                  <bgColor rgb="FFD6D6F5"/>
                </patternFill>
              </fill>
            </x14:dxf>
          </x14:cfRule>
          <x14:cfRule type="expression" priority="933" id="{FC62F326-1364-4AC6-94FF-BE2F292BA517}">
            <xm:f>AND($AS37=設定!$B$14,設定!$B$14&lt;&gt;"")</xm:f>
            <x14:dxf>
              <fill>
                <patternFill>
                  <bgColor rgb="FFCCDDFF"/>
                </patternFill>
              </fill>
            </x14:dxf>
          </x14:cfRule>
          <x14:cfRule type="expression" priority="934" id="{54F72088-4AB0-419E-85AF-9532F14986F8}">
            <xm:f>AND($AS37=設定!$B$13,設定!$B$13&lt;&gt;"")</xm:f>
            <x14:dxf>
              <fill>
                <patternFill>
                  <bgColor rgb="FFCCEEFF"/>
                </patternFill>
              </fill>
            </x14:dxf>
          </x14:cfRule>
          <x14:cfRule type="expression" priority="935" id="{94AB8A5B-320F-4102-AA79-D215367FF09E}">
            <xm:f>AND($AS37=設定!$B$12,設定!$B$12&lt;&gt;"")</xm:f>
            <x14:dxf>
              <fill>
                <patternFill>
                  <bgColor rgb="FFCFFCFC"/>
                </patternFill>
              </fill>
            </x14:dxf>
          </x14:cfRule>
          <x14:cfRule type="expression" priority="936" id="{FD7234DB-AC2A-42E0-AE0E-0636004EF9E9}">
            <xm:f>AND($AS37=設定!$B$11,設定!$B$11&lt;&gt;"")</xm:f>
            <x14:dxf>
              <fill>
                <patternFill>
                  <bgColor rgb="FFCCFFDD"/>
                </patternFill>
              </fill>
            </x14:dxf>
          </x14:cfRule>
          <x14:cfRule type="expression" priority="937" id="{C292740F-6049-43EF-BCB8-DAC20F9A4CF9}">
            <xm:f>AND($AS37=設定!$B$10,設定!$B$10&lt;&gt;"")</xm:f>
            <x14:dxf>
              <fill>
                <patternFill>
                  <bgColor rgb="FFDDFFCC"/>
                </patternFill>
              </fill>
            </x14:dxf>
          </x14:cfRule>
          <x14:cfRule type="expression" priority="938" id="{1E7E5DC1-C41A-4DAA-914D-B6E3F271B55C}">
            <xm:f>AND($AS37=設定!$B$9,設定!$B$9&lt;&gt;"")</xm:f>
            <x14:dxf>
              <fill>
                <patternFill>
                  <bgColor rgb="FFEEFFCC"/>
                </patternFill>
              </fill>
            </x14:dxf>
          </x14:cfRule>
          <x14:cfRule type="expression" priority="939" id="{7D47A20C-5E7D-46A7-A238-1DAA9AD45CB3}">
            <xm:f>AND($AS37=設定!$B$8,設定!$B$8&lt;&gt;"")</xm:f>
            <x14:dxf>
              <fill>
                <patternFill>
                  <bgColor rgb="FFFFFFCC"/>
                </patternFill>
              </fill>
            </x14:dxf>
          </x14:cfRule>
          <x14:cfRule type="expression" priority="940" id="{9FC869E2-A026-4E1F-AA8F-1855A03FF6CE}">
            <xm:f>AND($AS37=設定!$B$7,設定!$B$7&lt;&gt;"")</xm:f>
            <x14:dxf>
              <fill>
                <patternFill>
                  <bgColor rgb="FFFFEECC"/>
                </patternFill>
              </fill>
            </x14:dxf>
          </x14:cfRule>
          <x14:cfRule type="expression" priority="941" id="{66E4354D-4AAC-46BE-A2D1-7325151633D1}">
            <xm:f>AND($AS37=設定!$B$6,設定!$B$6&lt;&gt;"")</xm:f>
            <x14:dxf>
              <fill>
                <patternFill>
                  <bgColor rgb="FFF1E5DB"/>
                </patternFill>
              </fill>
            </x14:dxf>
          </x14:cfRule>
          <x14:cfRule type="expression" priority="942" id="{D12B6719-8940-47AB-857C-B49F381DDAD7}">
            <xm:f>AND($AS37=設定!$B$5,設定!$B$5&lt;&gt;"")</xm:f>
            <x14:dxf>
              <fill>
                <patternFill>
                  <bgColor rgb="FFFFCCCC"/>
                </patternFill>
              </fill>
            </x14:dxf>
          </x14:cfRule>
          <xm:sqref>AR37:AS94 AR96:AS125</xm:sqref>
        </x14:conditionalFormatting>
        <x14:conditionalFormatting xmlns:xm="http://schemas.microsoft.com/office/excel/2006/main">
          <x14:cfRule type="expression" priority="895" id="{5F44BBE2-1710-484E-9867-CF1087DBFE90}">
            <xm:f>AND($AU37=設定!$B$19,設定!$B$19&lt;&gt;"")</xm:f>
            <x14:dxf>
              <fill>
                <patternFill>
                  <bgColor rgb="FFFFCCDD"/>
                </patternFill>
              </fill>
            </x14:dxf>
          </x14:cfRule>
          <x14:cfRule type="expression" priority="896" id="{DDED8C91-7B23-4AF1-AC20-3EE06B698C22}">
            <xm:f>AND($AU37=設定!$B$18,設定!$B$18&lt;&gt;"")</xm:f>
            <x14:dxf>
              <fill>
                <patternFill>
                  <bgColor rgb="FFF7D4EB"/>
                </patternFill>
              </fill>
            </x14:dxf>
          </x14:cfRule>
          <x14:cfRule type="expression" priority="897" id="{D7EC49F5-8615-480A-B28C-C5408DBA31EB}">
            <xm:f>AND($AU37=設定!$B$17,設定!$B$17&lt;&gt;"")</xm:f>
            <x14:dxf>
              <fill>
                <patternFill>
                  <bgColor rgb="FFFFCCFF"/>
                </patternFill>
              </fill>
            </x14:dxf>
          </x14:cfRule>
          <x14:cfRule type="expression" priority="898" id="{FBF6D20B-93F9-4A1F-A6B6-B5F970000E87}">
            <xm:f>AND($AU37=設定!$B$16,設定!$B$16&lt;&gt;"")</xm:f>
            <x14:dxf>
              <fill>
                <patternFill>
                  <bgColor rgb="FFEECCFF"/>
                </patternFill>
              </fill>
            </x14:dxf>
          </x14:cfRule>
          <x14:cfRule type="expression" priority="899" id="{64E8B09D-8E8A-4852-A69F-1911AD7F8D75}">
            <xm:f>AND($AU37=設定!$B$15,設定!$B$15&lt;&gt;"")</xm:f>
            <x14:dxf>
              <fill>
                <patternFill>
                  <bgColor rgb="FFD6D6F5"/>
                </patternFill>
              </fill>
            </x14:dxf>
          </x14:cfRule>
          <x14:cfRule type="expression" priority="900" id="{3C901D0A-89C7-4AA0-81E6-E09E19062307}">
            <xm:f>AND($AU37=設定!$B$14,設定!$B$14&lt;&gt;"")</xm:f>
            <x14:dxf>
              <fill>
                <patternFill>
                  <bgColor rgb="FFCCDDFF"/>
                </patternFill>
              </fill>
            </x14:dxf>
          </x14:cfRule>
          <x14:cfRule type="expression" priority="901" id="{222BDA1F-C9C0-45F9-AA6C-719E41B2AE4B}">
            <xm:f>AND($AU37=設定!$B$13,設定!$B$13&lt;&gt;"")</xm:f>
            <x14:dxf>
              <fill>
                <patternFill>
                  <bgColor rgb="FFCCEEFF"/>
                </patternFill>
              </fill>
            </x14:dxf>
          </x14:cfRule>
          <x14:cfRule type="expression" priority="902" id="{37C07A28-5B4A-4D8B-BA74-DEAA6965C74D}">
            <xm:f>AND($AU37=設定!$B$12,設定!$B$12&lt;&gt;"")</xm:f>
            <x14:dxf>
              <fill>
                <patternFill>
                  <bgColor rgb="FFCFFCFC"/>
                </patternFill>
              </fill>
            </x14:dxf>
          </x14:cfRule>
          <x14:cfRule type="expression" priority="903" id="{574E2091-09A3-4F87-BAF2-84E8D32BDB88}">
            <xm:f>AND($AU37=設定!$B$11,設定!$B$11&lt;&gt;"")</xm:f>
            <x14:dxf>
              <fill>
                <patternFill>
                  <bgColor rgb="FFCCFFDD"/>
                </patternFill>
              </fill>
            </x14:dxf>
          </x14:cfRule>
          <x14:cfRule type="expression" priority="904" id="{51E1FE7A-FD80-4B1F-AC61-6C93FFCC4B1A}">
            <xm:f>AND($AU37=設定!$B$10,設定!$B$10&lt;&gt;"")</xm:f>
            <x14:dxf>
              <fill>
                <patternFill>
                  <bgColor rgb="FFDDFFCC"/>
                </patternFill>
              </fill>
            </x14:dxf>
          </x14:cfRule>
          <x14:cfRule type="expression" priority="905" id="{1F21018E-3EF7-494E-81F7-A7E3151CF9E6}">
            <xm:f>AND($AU37=設定!$B$9,設定!$B$9&lt;&gt;"")</xm:f>
            <x14:dxf>
              <fill>
                <patternFill>
                  <bgColor rgb="FFEEFFCC"/>
                </patternFill>
              </fill>
            </x14:dxf>
          </x14:cfRule>
          <x14:cfRule type="expression" priority="906" id="{B9EC41A7-374D-47C1-BDCB-79C4CD158FFF}">
            <xm:f>AND($AU37=設定!$B$8,設定!$B$8&lt;&gt;"")</xm:f>
            <x14:dxf>
              <fill>
                <patternFill>
                  <bgColor rgb="FFFFFFCC"/>
                </patternFill>
              </fill>
            </x14:dxf>
          </x14:cfRule>
          <x14:cfRule type="expression" priority="907" id="{2BCEC1CB-4476-4FB9-9C82-9DE0E2EA5461}">
            <xm:f>AND($AU37=設定!$B$7,設定!$B$7&lt;&gt;"")</xm:f>
            <x14:dxf>
              <fill>
                <patternFill>
                  <bgColor rgb="FFFFEECC"/>
                </patternFill>
              </fill>
            </x14:dxf>
          </x14:cfRule>
          <x14:cfRule type="expression" priority="908" id="{539CB7E5-1AF7-4580-893F-CAC0A6BC65F4}">
            <xm:f>AND($AU37=設定!$B$6,設定!$B$6&lt;&gt;"")</xm:f>
            <x14:dxf>
              <fill>
                <patternFill>
                  <bgColor rgb="FFF1E5DB"/>
                </patternFill>
              </fill>
            </x14:dxf>
          </x14:cfRule>
          <x14:cfRule type="expression" priority="909" id="{FD6CF4EB-0DAE-4058-9FB3-F807483A52F4}">
            <xm:f>AND($AU37=設定!$B$5,設定!$B$5&lt;&gt;"")</xm:f>
            <x14:dxf>
              <fill>
                <patternFill>
                  <bgColor rgb="FFFFCCCC"/>
                </patternFill>
              </fill>
            </x14:dxf>
          </x14:cfRule>
          <xm:sqref>AT37:AU94 AT96:AU125</xm:sqref>
        </x14:conditionalFormatting>
        <x14:conditionalFormatting xmlns:xm="http://schemas.microsoft.com/office/excel/2006/main">
          <x14:cfRule type="expression" priority="862" id="{BDB74F21-99AE-4CDC-8256-5D206BA43A1F}">
            <xm:f>AND($AW37=設定!$B$19,設定!$B$19&lt;&gt;"")</xm:f>
            <x14:dxf>
              <fill>
                <patternFill>
                  <bgColor rgb="FFFFCCDD"/>
                </patternFill>
              </fill>
            </x14:dxf>
          </x14:cfRule>
          <x14:cfRule type="expression" priority="863" id="{98F555DB-DF92-49BE-92DF-B3F8F7C66C4D}">
            <xm:f>AND($AW37=設定!$B$18,設定!$B$18&lt;&gt;"")</xm:f>
            <x14:dxf>
              <fill>
                <patternFill>
                  <bgColor rgb="FFF7D4EB"/>
                </patternFill>
              </fill>
            </x14:dxf>
          </x14:cfRule>
          <x14:cfRule type="expression" priority="864" id="{95F6684E-BDA6-480F-A9C4-EB75FCF5B7EB}">
            <xm:f>AND($AW37=設定!$B$17,設定!$B$17&lt;&gt;"")</xm:f>
            <x14:dxf>
              <fill>
                <patternFill>
                  <bgColor rgb="FFFFCCFF"/>
                </patternFill>
              </fill>
            </x14:dxf>
          </x14:cfRule>
          <x14:cfRule type="expression" priority="865" id="{5A402004-5846-4A8D-8B08-75267CF11DEB}">
            <xm:f>AND($AW37=設定!$B$16,設定!$B$16&lt;&gt;"")</xm:f>
            <x14:dxf>
              <fill>
                <patternFill>
                  <bgColor rgb="FFEECCFF"/>
                </patternFill>
              </fill>
            </x14:dxf>
          </x14:cfRule>
          <x14:cfRule type="expression" priority="866" id="{ED82B203-3E01-4489-BF9C-5649FD4AAC07}">
            <xm:f>AND($AW37=設定!$B$15,設定!$B$15&lt;&gt;"")</xm:f>
            <x14:dxf>
              <fill>
                <patternFill>
                  <bgColor rgb="FFD6D6F5"/>
                </patternFill>
              </fill>
            </x14:dxf>
          </x14:cfRule>
          <x14:cfRule type="expression" priority="867" id="{D4F46C8C-29DB-4ABD-8D42-5CDCCFC8FB49}">
            <xm:f>AND($AW37=設定!$B$14,設定!$B$14&lt;&gt;"")</xm:f>
            <x14:dxf>
              <fill>
                <patternFill>
                  <bgColor rgb="FFCCDDFF"/>
                </patternFill>
              </fill>
            </x14:dxf>
          </x14:cfRule>
          <x14:cfRule type="expression" priority="868" id="{17177BD6-E636-4F7B-9E37-98B3042670DC}">
            <xm:f>AND($AW37=設定!$B$13,設定!$B$13&lt;&gt;"")</xm:f>
            <x14:dxf>
              <fill>
                <patternFill>
                  <bgColor rgb="FFCCEEFF"/>
                </patternFill>
              </fill>
            </x14:dxf>
          </x14:cfRule>
          <x14:cfRule type="expression" priority="869" id="{25935F79-26CF-4512-8E6A-A97497FE71B8}">
            <xm:f>AND($AW37=設定!$B$12,設定!$B$12&lt;&gt;"")</xm:f>
            <x14:dxf>
              <fill>
                <patternFill>
                  <bgColor rgb="FFCFFCFC"/>
                </patternFill>
              </fill>
            </x14:dxf>
          </x14:cfRule>
          <x14:cfRule type="expression" priority="870" id="{F8A82807-85B5-4AFD-B72E-B654D9BA7772}">
            <xm:f>AND($AW37=設定!$B$11,設定!$B$11&lt;&gt;"")</xm:f>
            <x14:dxf>
              <fill>
                <patternFill>
                  <bgColor rgb="FFCCFFDD"/>
                </patternFill>
              </fill>
            </x14:dxf>
          </x14:cfRule>
          <x14:cfRule type="expression" priority="871" id="{FE5CE4AF-20F3-4B40-8245-3663003313B4}">
            <xm:f>AND($AW37=設定!$B$10,設定!$B$10&lt;&gt;"")</xm:f>
            <x14:dxf>
              <fill>
                <patternFill>
                  <bgColor rgb="FFDDFFCC"/>
                </patternFill>
              </fill>
            </x14:dxf>
          </x14:cfRule>
          <x14:cfRule type="expression" priority="872" id="{B974C958-2F6B-4053-888D-79C103A09074}">
            <xm:f>AND($AW37=設定!$B$9,設定!$B$9&lt;&gt;"")</xm:f>
            <x14:dxf>
              <fill>
                <patternFill>
                  <bgColor rgb="FFEEFFCC"/>
                </patternFill>
              </fill>
            </x14:dxf>
          </x14:cfRule>
          <x14:cfRule type="expression" priority="873" id="{CA2E13F0-5DC8-4CA0-9944-7E295F35C422}">
            <xm:f>AND($AW37=設定!$B$8,設定!$B$8&lt;&gt;"")</xm:f>
            <x14:dxf>
              <fill>
                <patternFill>
                  <bgColor rgb="FFFFFFCC"/>
                </patternFill>
              </fill>
            </x14:dxf>
          </x14:cfRule>
          <x14:cfRule type="expression" priority="874" id="{E3E43731-16C9-48BD-AB86-C906C1F86850}">
            <xm:f>AND($AW37=設定!$B$7,設定!$B$7&lt;&gt;"")</xm:f>
            <x14:dxf>
              <fill>
                <patternFill>
                  <bgColor rgb="FFFFEECC"/>
                </patternFill>
              </fill>
            </x14:dxf>
          </x14:cfRule>
          <x14:cfRule type="expression" priority="875" id="{492DA777-B73C-4A1B-A87E-C952971D2EE8}">
            <xm:f>AND($AW37=設定!$B$6,設定!$B$6&lt;&gt;"")</xm:f>
            <x14:dxf>
              <fill>
                <patternFill>
                  <bgColor rgb="FFF1E5DB"/>
                </patternFill>
              </fill>
            </x14:dxf>
          </x14:cfRule>
          <x14:cfRule type="expression" priority="876" id="{E99AA44D-D629-4576-9D25-259A1925173C}">
            <xm:f>AND($AW37=設定!$B$5,設定!$B$5&lt;&gt;"")</xm:f>
            <x14:dxf>
              <fill>
                <patternFill>
                  <bgColor rgb="FFFFCCCC"/>
                </patternFill>
              </fill>
            </x14:dxf>
          </x14:cfRule>
          <xm:sqref>AV37:AW94 AV96:AW125</xm:sqref>
        </x14:conditionalFormatting>
        <x14:conditionalFormatting xmlns:xm="http://schemas.microsoft.com/office/excel/2006/main">
          <x14:cfRule type="expression" priority="829" id="{D9662096-8E36-4C83-8014-C8C388AACCF3}">
            <xm:f>AND($AY37=設定!$B$19,設定!$B$19&lt;&gt;"")</xm:f>
            <x14:dxf>
              <fill>
                <patternFill>
                  <bgColor rgb="FFFFCCDD"/>
                </patternFill>
              </fill>
            </x14:dxf>
          </x14:cfRule>
          <x14:cfRule type="expression" priority="830" id="{B04FA2CB-D3C9-4F0C-9EF5-FBBB6946AD4F}">
            <xm:f>AND($AY37=設定!$B$18,設定!$B$18&lt;&gt;"")</xm:f>
            <x14:dxf>
              <fill>
                <patternFill>
                  <bgColor rgb="FFF7D4EB"/>
                </patternFill>
              </fill>
            </x14:dxf>
          </x14:cfRule>
          <x14:cfRule type="expression" priority="831" id="{2676100E-9641-4EBA-9628-CBC8D9B623CD}">
            <xm:f>AND($AY37=設定!$B$17,設定!$B$17&lt;&gt;"")</xm:f>
            <x14:dxf>
              <fill>
                <patternFill>
                  <bgColor rgb="FFFFCCFF"/>
                </patternFill>
              </fill>
            </x14:dxf>
          </x14:cfRule>
          <x14:cfRule type="expression" priority="832" id="{8293399D-6427-4210-B85D-98E6A6FA27F4}">
            <xm:f>AND($AY37=設定!$B$16,設定!$B$16&lt;&gt;"")</xm:f>
            <x14:dxf>
              <fill>
                <patternFill>
                  <bgColor rgb="FFEECCFF"/>
                </patternFill>
              </fill>
            </x14:dxf>
          </x14:cfRule>
          <x14:cfRule type="expression" priority="833" id="{41703A99-3E2E-49F7-9214-A500FFCB9D59}">
            <xm:f>AND($AY37=設定!$B$15,設定!$B$15&lt;&gt;"")</xm:f>
            <x14:dxf>
              <fill>
                <patternFill>
                  <bgColor rgb="FFD6D6F5"/>
                </patternFill>
              </fill>
            </x14:dxf>
          </x14:cfRule>
          <x14:cfRule type="expression" priority="834" id="{F033F2F8-F7E6-4758-A53A-E15AC25B8141}">
            <xm:f>AND($AY37=設定!$B$14,設定!$B$14&lt;&gt;"")</xm:f>
            <x14:dxf>
              <fill>
                <patternFill>
                  <bgColor rgb="FFCCDDFF"/>
                </patternFill>
              </fill>
            </x14:dxf>
          </x14:cfRule>
          <x14:cfRule type="expression" priority="835" id="{797563C7-333E-42E0-8EA4-E9F6F4D2DD5E}">
            <xm:f>AND($AY37=設定!$B$13,設定!$B$13&lt;&gt;"")</xm:f>
            <x14:dxf>
              <fill>
                <patternFill>
                  <bgColor rgb="FFCCEEFF"/>
                </patternFill>
              </fill>
            </x14:dxf>
          </x14:cfRule>
          <x14:cfRule type="expression" priority="836" id="{B4655FC7-8371-4EE7-8827-050BC7D25853}">
            <xm:f>AND($AY37=設定!$B$12,設定!$B$12&lt;&gt;"")</xm:f>
            <x14:dxf>
              <fill>
                <patternFill>
                  <bgColor rgb="FFCFFCFC"/>
                </patternFill>
              </fill>
            </x14:dxf>
          </x14:cfRule>
          <x14:cfRule type="expression" priority="837" id="{D95879B0-E230-4395-9881-1C75FCE75E1B}">
            <xm:f>AND($AY37=設定!$B$11,設定!$B$11&lt;&gt;"")</xm:f>
            <x14:dxf>
              <fill>
                <patternFill>
                  <bgColor rgb="FFCCFFDD"/>
                </patternFill>
              </fill>
            </x14:dxf>
          </x14:cfRule>
          <x14:cfRule type="expression" priority="838" id="{EA072621-2501-4AA8-A70C-7BEDB6908F62}">
            <xm:f>AND($AY37=設定!$B$10,設定!$B$10&lt;&gt;"")</xm:f>
            <x14:dxf>
              <fill>
                <patternFill>
                  <bgColor rgb="FFDDFFCC"/>
                </patternFill>
              </fill>
            </x14:dxf>
          </x14:cfRule>
          <x14:cfRule type="expression" priority="839" id="{8CCE7851-47B8-4A07-92CB-1C2465A29D93}">
            <xm:f>AND($AY37=設定!$B$9,設定!$B$9&lt;&gt;"")</xm:f>
            <x14:dxf>
              <fill>
                <patternFill>
                  <bgColor rgb="FFEEFFCC"/>
                </patternFill>
              </fill>
            </x14:dxf>
          </x14:cfRule>
          <x14:cfRule type="expression" priority="840" id="{BEE085F6-CF5B-4E67-8592-A4A620CDDC2D}">
            <xm:f>AND($AY37=設定!$B$8,設定!$B$8&lt;&gt;"")</xm:f>
            <x14:dxf>
              <fill>
                <patternFill>
                  <bgColor rgb="FFFFFFCC"/>
                </patternFill>
              </fill>
            </x14:dxf>
          </x14:cfRule>
          <x14:cfRule type="expression" priority="841" id="{199D71E8-6541-44F1-8476-CC31C13E1520}">
            <xm:f>AND($AY37=設定!$B$7,設定!$B$7&lt;&gt;"")</xm:f>
            <x14:dxf>
              <fill>
                <patternFill>
                  <bgColor rgb="FFFFEECC"/>
                </patternFill>
              </fill>
            </x14:dxf>
          </x14:cfRule>
          <x14:cfRule type="expression" priority="842" id="{92C673AC-E914-4325-9FE1-901A48682BC3}">
            <xm:f>AND($AY37=設定!$B$6,設定!$B$6&lt;&gt;"")</xm:f>
            <x14:dxf>
              <fill>
                <patternFill>
                  <bgColor rgb="FFF1E5DB"/>
                </patternFill>
              </fill>
            </x14:dxf>
          </x14:cfRule>
          <x14:cfRule type="expression" priority="843" id="{1E191BD0-D32A-436E-A2B6-92308E73B6C3}">
            <xm:f>AND($AY37=設定!$B$5,設定!$B$5&lt;&gt;"")</xm:f>
            <x14:dxf>
              <fill>
                <patternFill>
                  <bgColor rgb="FFFFCCCC"/>
                </patternFill>
              </fill>
            </x14:dxf>
          </x14:cfRule>
          <xm:sqref>AX37:AY94 AX96:AY125</xm:sqref>
        </x14:conditionalFormatting>
        <x14:conditionalFormatting xmlns:xm="http://schemas.microsoft.com/office/excel/2006/main">
          <x14:cfRule type="expression" priority="796" id="{2A97C8BC-5F65-49F4-B657-2A4EF634E87F}">
            <xm:f>AND($BA37=設定!$B$19,設定!$B$19&lt;&gt;"")</xm:f>
            <x14:dxf>
              <fill>
                <patternFill>
                  <bgColor rgb="FFFFCCDD"/>
                </patternFill>
              </fill>
            </x14:dxf>
          </x14:cfRule>
          <x14:cfRule type="expression" priority="797" id="{EB7FEEC1-A77E-4CFE-AC68-BEA13E59001A}">
            <xm:f>AND($BA37=設定!$B$18,設定!$B$18&lt;&gt;"")</xm:f>
            <x14:dxf>
              <fill>
                <patternFill>
                  <bgColor rgb="FFF7D4EB"/>
                </patternFill>
              </fill>
            </x14:dxf>
          </x14:cfRule>
          <x14:cfRule type="expression" priority="798" id="{2675E3F0-CFBC-47B5-9D6F-6AE379FA84FC}">
            <xm:f>AND($BA37=設定!$B$17,設定!$B$17&lt;&gt;"")</xm:f>
            <x14:dxf>
              <fill>
                <patternFill>
                  <bgColor rgb="FFFFCCFF"/>
                </patternFill>
              </fill>
            </x14:dxf>
          </x14:cfRule>
          <x14:cfRule type="expression" priority="799" id="{760059E4-259D-4A8F-BD72-5AD8B2C2B466}">
            <xm:f>AND($BA37=設定!$B$16,設定!$B$16&lt;&gt;"")</xm:f>
            <x14:dxf>
              <fill>
                <patternFill>
                  <bgColor rgb="FFEECCFF"/>
                </patternFill>
              </fill>
            </x14:dxf>
          </x14:cfRule>
          <x14:cfRule type="expression" priority="800" id="{99759BF2-3FB2-44B6-AD2A-1579649AD3C1}">
            <xm:f>AND($BA37=設定!$B$15,設定!$B$15&lt;&gt;"")</xm:f>
            <x14:dxf>
              <fill>
                <patternFill>
                  <bgColor rgb="FFD6D6F5"/>
                </patternFill>
              </fill>
            </x14:dxf>
          </x14:cfRule>
          <x14:cfRule type="expression" priority="801" id="{3CFD369A-40FA-466E-8067-1A7EB0AAF4C7}">
            <xm:f>AND($BA37=設定!$B$14,設定!$B$14&lt;&gt;"")</xm:f>
            <x14:dxf>
              <fill>
                <patternFill>
                  <bgColor rgb="FFCCDDFF"/>
                </patternFill>
              </fill>
            </x14:dxf>
          </x14:cfRule>
          <x14:cfRule type="expression" priority="802" id="{1311255C-0AD9-4275-B09C-6AADF6E376A5}">
            <xm:f>AND($BA37=設定!$B$13,設定!$B$13&lt;&gt;"")</xm:f>
            <x14:dxf>
              <fill>
                <patternFill>
                  <bgColor rgb="FFCCEEFF"/>
                </patternFill>
              </fill>
            </x14:dxf>
          </x14:cfRule>
          <x14:cfRule type="expression" priority="803" id="{6FB6174D-039B-43E4-A8B6-4350DD9C93E2}">
            <xm:f>AND($BA37=設定!$B$12,設定!$B$12&lt;&gt;"")</xm:f>
            <x14:dxf>
              <fill>
                <patternFill>
                  <bgColor rgb="FFCFFCFC"/>
                </patternFill>
              </fill>
            </x14:dxf>
          </x14:cfRule>
          <x14:cfRule type="expression" priority="804" id="{9D960B22-E60C-4161-893D-E8E4CD4F2042}">
            <xm:f>AND($BA37=設定!$B$11,設定!$B$11&lt;&gt;"")</xm:f>
            <x14:dxf>
              <fill>
                <patternFill>
                  <bgColor rgb="FFCCFFDD"/>
                </patternFill>
              </fill>
            </x14:dxf>
          </x14:cfRule>
          <x14:cfRule type="expression" priority="805" id="{15972314-73C6-4416-94A3-40ED6734BCC8}">
            <xm:f>AND($BA37=設定!$B$10,設定!$B$10&lt;&gt;"")</xm:f>
            <x14:dxf>
              <fill>
                <patternFill>
                  <bgColor rgb="FFDDFFCC"/>
                </patternFill>
              </fill>
            </x14:dxf>
          </x14:cfRule>
          <x14:cfRule type="expression" priority="806" id="{8C6E8B6D-BD52-48B7-BCCC-974DB683AC1E}">
            <xm:f>AND($BA37=設定!$B$9,設定!$B$9&lt;&gt;"")</xm:f>
            <x14:dxf>
              <fill>
                <patternFill>
                  <bgColor rgb="FFEEFFCC"/>
                </patternFill>
              </fill>
            </x14:dxf>
          </x14:cfRule>
          <x14:cfRule type="expression" priority="807" id="{FCEEDAF1-C5FB-4188-A7F0-289B7AA46217}">
            <xm:f>AND($BA37=設定!$B$8,設定!$B$8&lt;&gt;"")</xm:f>
            <x14:dxf>
              <fill>
                <patternFill>
                  <bgColor rgb="FFFFFFCC"/>
                </patternFill>
              </fill>
            </x14:dxf>
          </x14:cfRule>
          <x14:cfRule type="expression" priority="808" id="{7DEDDB73-F886-4E88-A271-D90F044E7E15}">
            <xm:f>AND($BA37=設定!$B$7,設定!$B$7&lt;&gt;"")</xm:f>
            <x14:dxf>
              <fill>
                <patternFill>
                  <bgColor rgb="FFFFEECC"/>
                </patternFill>
              </fill>
            </x14:dxf>
          </x14:cfRule>
          <x14:cfRule type="expression" priority="809" id="{C23AA3A4-BF7A-45D8-A8BF-4B5569A1BA7F}">
            <xm:f>AND($BA37=設定!$B$6,設定!$B$6&lt;&gt;"")</xm:f>
            <x14:dxf>
              <fill>
                <patternFill>
                  <bgColor rgb="FFF1E5DB"/>
                </patternFill>
              </fill>
            </x14:dxf>
          </x14:cfRule>
          <x14:cfRule type="expression" priority="810" id="{06F5AFE0-8BC1-487E-BCF6-3A9DA3E91376}">
            <xm:f>AND($BA37=設定!$B$5,設定!$B$5&lt;&gt;"")</xm:f>
            <x14:dxf>
              <fill>
                <patternFill>
                  <bgColor rgb="FFFFCCCC"/>
                </patternFill>
              </fill>
            </x14:dxf>
          </x14:cfRule>
          <xm:sqref>AZ37:BA94 AZ96:BA125</xm:sqref>
        </x14:conditionalFormatting>
        <x14:conditionalFormatting xmlns:xm="http://schemas.microsoft.com/office/excel/2006/main">
          <x14:cfRule type="expression" priority="763" id="{7EF55767-03C8-47AD-B179-7310637EA2BC}">
            <xm:f>AND($BC37=設定!$B$19,設定!$B$19&lt;&gt;"")</xm:f>
            <x14:dxf>
              <fill>
                <patternFill>
                  <bgColor rgb="FFFFCCDD"/>
                </patternFill>
              </fill>
            </x14:dxf>
          </x14:cfRule>
          <x14:cfRule type="expression" priority="764" id="{A0BCD5D3-54BA-4EFF-9CA5-F844538088B8}">
            <xm:f>AND($BC37=設定!$B$18,設定!$B$18&lt;&gt;"")</xm:f>
            <x14:dxf>
              <fill>
                <patternFill>
                  <bgColor rgb="FFF7D4EB"/>
                </patternFill>
              </fill>
            </x14:dxf>
          </x14:cfRule>
          <x14:cfRule type="expression" priority="765" id="{9F08D165-213C-44D0-8E87-1A95796AE71C}">
            <xm:f>AND($BC37=設定!$B$17,設定!$B$17&lt;&gt;"")</xm:f>
            <x14:dxf>
              <fill>
                <patternFill>
                  <bgColor rgb="FFFFCCFF"/>
                </patternFill>
              </fill>
            </x14:dxf>
          </x14:cfRule>
          <x14:cfRule type="expression" priority="766" id="{924C8DD1-54B1-4B7D-9C6E-BA18315991B6}">
            <xm:f>AND($BC37=設定!$B$16,設定!$B$16&lt;&gt;"")</xm:f>
            <x14:dxf>
              <fill>
                <patternFill>
                  <bgColor rgb="FFEECCFF"/>
                </patternFill>
              </fill>
            </x14:dxf>
          </x14:cfRule>
          <x14:cfRule type="expression" priority="767" id="{03C6938E-5D97-4510-989B-34B66C23A9E3}">
            <xm:f>AND($BC37=設定!$B$15,設定!$B$15&lt;&gt;"")</xm:f>
            <x14:dxf>
              <fill>
                <patternFill>
                  <bgColor rgb="FFD6D6F5"/>
                </patternFill>
              </fill>
            </x14:dxf>
          </x14:cfRule>
          <x14:cfRule type="expression" priority="768" id="{4BB0A7D6-285D-4BFF-A05F-D482C9754DF3}">
            <xm:f>AND($BC37=設定!$B$14,設定!$B$14&lt;&gt;"")</xm:f>
            <x14:dxf>
              <fill>
                <patternFill>
                  <bgColor rgb="FFCCDDFF"/>
                </patternFill>
              </fill>
            </x14:dxf>
          </x14:cfRule>
          <x14:cfRule type="expression" priority="769" id="{4BEA6214-C063-45E9-BBFF-125566057FF0}">
            <xm:f>AND($BC37=設定!$B$13,設定!$B$13&lt;&gt;"")</xm:f>
            <x14:dxf>
              <fill>
                <patternFill>
                  <bgColor rgb="FFCCEEFF"/>
                </patternFill>
              </fill>
            </x14:dxf>
          </x14:cfRule>
          <x14:cfRule type="expression" priority="770" id="{228F1F8A-625C-4B42-9571-EDA6BCF26172}">
            <xm:f>AND($BC37=設定!$B$12,設定!$B$12&lt;&gt;"")</xm:f>
            <x14:dxf>
              <fill>
                <patternFill>
                  <bgColor rgb="FFCFFCFC"/>
                </patternFill>
              </fill>
            </x14:dxf>
          </x14:cfRule>
          <x14:cfRule type="expression" priority="771" id="{638FBE03-1149-4205-87CD-95BA0233ACBE}">
            <xm:f>AND($BC37=設定!$B$11,設定!$B$11&lt;&gt;"")</xm:f>
            <x14:dxf>
              <fill>
                <patternFill>
                  <bgColor rgb="FFCCFFDD"/>
                </patternFill>
              </fill>
            </x14:dxf>
          </x14:cfRule>
          <x14:cfRule type="expression" priority="772" id="{12F5C00A-F51F-4C49-8C3D-DA1DF8734BA1}">
            <xm:f>AND($BC37=設定!$B$10,設定!$B$10&lt;&gt;"")</xm:f>
            <x14:dxf>
              <fill>
                <patternFill>
                  <bgColor rgb="FFDDFFCC"/>
                </patternFill>
              </fill>
            </x14:dxf>
          </x14:cfRule>
          <x14:cfRule type="expression" priority="773" id="{A1D42451-AD51-41A1-A29A-5792E53261C5}">
            <xm:f>AND($BC37=設定!$B$9,設定!$B$9&lt;&gt;"")</xm:f>
            <x14:dxf>
              <fill>
                <patternFill>
                  <bgColor rgb="FFEEFFCC"/>
                </patternFill>
              </fill>
            </x14:dxf>
          </x14:cfRule>
          <x14:cfRule type="expression" priority="774" id="{92212B6D-B167-4B68-90C9-41D7D23AEE72}">
            <xm:f>AND($BC37=設定!$B$8,設定!$B$8&lt;&gt;"")</xm:f>
            <x14:dxf>
              <fill>
                <patternFill>
                  <bgColor rgb="FFFFFFCC"/>
                </patternFill>
              </fill>
            </x14:dxf>
          </x14:cfRule>
          <x14:cfRule type="expression" priority="775" id="{77F96A38-4FB5-48E9-9F89-F8ACCECABBFC}">
            <xm:f>AND($BC37=設定!$B$7,設定!$B$7&lt;&gt;"")</xm:f>
            <x14:dxf>
              <fill>
                <patternFill>
                  <bgColor rgb="FFFFEECC"/>
                </patternFill>
              </fill>
            </x14:dxf>
          </x14:cfRule>
          <x14:cfRule type="expression" priority="776" id="{F03BBA7A-CCA1-43F8-8787-0ECD5E5856CC}">
            <xm:f>AND($BC37=設定!$B$6,設定!$B$6&lt;&gt;"")</xm:f>
            <x14:dxf>
              <fill>
                <patternFill>
                  <bgColor rgb="FFF1E5DB"/>
                </patternFill>
              </fill>
            </x14:dxf>
          </x14:cfRule>
          <x14:cfRule type="expression" priority="777" id="{015CDB7C-4F58-43F0-B3AE-7D77C05D6E6F}">
            <xm:f>AND($BC37=設定!$B$5,設定!$B$5&lt;&gt;"")</xm:f>
            <x14:dxf>
              <fill>
                <patternFill>
                  <bgColor rgb="FFFFCCCC"/>
                </patternFill>
              </fill>
            </x14:dxf>
          </x14:cfRule>
          <xm:sqref>BB37:BC94 BB96:BC125</xm:sqref>
        </x14:conditionalFormatting>
        <x14:conditionalFormatting xmlns:xm="http://schemas.microsoft.com/office/excel/2006/main">
          <x14:cfRule type="expression" priority="730" id="{0565E1CA-4788-448A-8736-37880E45E1F0}">
            <xm:f>AND($BE37=設定!$B$19,設定!$B$19&lt;&gt;"")</xm:f>
            <x14:dxf>
              <fill>
                <patternFill>
                  <bgColor rgb="FFFFCCDD"/>
                </patternFill>
              </fill>
            </x14:dxf>
          </x14:cfRule>
          <x14:cfRule type="expression" priority="731" id="{C6E288B2-36CD-40D4-929A-508B7AAF46D6}">
            <xm:f>AND($BE37=設定!$B$18,設定!$B$18&lt;&gt;"")</xm:f>
            <x14:dxf>
              <fill>
                <patternFill>
                  <bgColor rgb="FFF7D4EB"/>
                </patternFill>
              </fill>
            </x14:dxf>
          </x14:cfRule>
          <x14:cfRule type="expression" priority="732" id="{42F87E85-43B2-43D3-A69A-203604CC7ED0}">
            <xm:f>AND($BE37=設定!$B$17,設定!$B$17&lt;&gt;"")</xm:f>
            <x14:dxf>
              <fill>
                <patternFill>
                  <bgColor rgb="FFFFCCFF"/>
                </patternFill>
              </fill>
            </x14:dxf>
          </x14:cfRule>
          <x14:cfRule type="expression" priority="733" id="{4F7918CB-8779-4881-9E01-C296B6494EFA}">
            <xm:f>AND($BE37=設定!$B$16,設定!$B$16&lt;&gt;"")</xm:f>
            <x14:dxf>
              <fill>
                <patternFill>
                  <bgColor rgb="FFEECCFF"/>
                </patternFill>
              </fill>
            </x14:dxf>
          </x14:cfRule>
          <x14:cfRule type="expression" priority="734" id="{DDB2E5C6-4B14-4F34-887D-E8807C5023D3}">
            <xm:f>AND($BE37=設定!$B$15,設定!$B$15&lt;&gt;"")</xm:f>
            <x14:dxf>
              <fill>
                <patternFill>
                  <bgColor rgb="FFD6D6F5"/>
                </patternFill>
              </fill>
            </x14:dxf>
          </x14:cfRule>
          <x14:cfRule type="expression" priority="735" id="{6DAE318C-5C14-4C60-A851-8B2856D2CC00}">
            <xm:f>AND($BE37=設定!$B$14,設定!$B$14&lt;&gt;"")</xm:f>
            <x14:dxf>
              <fill>
                <patternFill>
                  <bgColor rgb="FFCCDDFF"/>
                </patternFill>
              </fill>
            </x14:dxf>
          </x14:cfRule>
          <x14:cfRule type="expression" priority="736" id="{E9BC5BE3-0818-49DE-AC55-365D03FE0505}">
            <xm:f>AND($BE37=設定!$B$13,設定!$B$13&lt;&gt;"")</xm:f>
            <x14:dxf>
              <fill>
                <patternFill>
                  <bgColor rgb="FFCCEEFF"/>
                </patternFill>
              </fill>
            </x14:dxf>
          </x14:cfRule>
          <x14:cfRule type="expression" priority="737" id="{309B26F3-6AE1-4076-804F-AFC4DE35649B}">
            <xm:f>AND($BE37=設定!$B$12,設定!$B$12&lt;&gt;"")</xm:f>
            <x14:dxf>
              <fill>
                <patternFill>
                  <bgColor rgb="FFCFFCFC"/>
                </patternFill>
              </fill>
            </x14:dxf>
          </x14:cfRule>
          <x14:cfRule type="expression" priority="738" id="{D2D2A429-E8F0-4482-BE84-4E3271475555}">
            <xm:f>AND($BE37=設定!$B$11,設定!$B$11&lt;&gt;"")</xm:f>
            <x14:dxf>
              <fill>
                <patternFill>
                  <bgColor rgb="FFCCFFDD"/>
                </patternFill>
              </fill>
            </x14:dxf>
          </x14:cfRule>
          <x14:cfRule type="expression" priority="739" id="{3D20A0D9-9CE3-4373-AC3A-68DACF84B419}">
            <xm:f>AND($BE37=設定!$B$10,設定!$B$10&lt;&gt;"")</xm:f>
            <x14:dxf>
              <fill>
                <patternFill>
                  <bgColor rgb="FFDDFFCC"/>
                </patternFill>
              </fill>
            </x14:dxf>
          </x14:cfRule>
          <x14:cfRule type="expression" priority="740" id="{AEEC8F3C-C19F-416C-9381-AE2BBFFE63A0}">
            <xm:f>AND($BE37=設定!$B$9,設定!$B$9&lt;&gt;"")</xm:f>
            <x14:dxf>
              <fill>
                <patternFill>
                  <bgColor rgb="FFEEFFCC"/>
                </patternFill>
              </fill>
            </x14:dxf>
          </x14:cfRule>
          <x14:cfRule type="expression" priority="741" id="{BED637A3-111A-4478-AB33-9028BBCF38A3}">
            <xm:f>AND($BE37=設定!$B$8,設定!$B$8&lt;&gt;"")</xm:f>
            <x14:dxf>
              <fill>
                <patternFill>
                  <bgColor rgb="FFFFFFCC"/>
                </patternFill>
              </fill>
            </x14:dxf>
          </x14:cfRule>
          <x14:cfRule type="expression" priority="742" id="{B26FC746-95B0-4BCA-9DD0-982E8694CC61}">
            <xm:f>AND($BE37=設定!$B$7,設定!$B$7&lt;&gt;"")</xm:f>
            <x14:dxf>
              <fill>
                <patternFill>
                  <bgColor rgb="FFFFEECC"/>
                </patternFill>
              </fill>
            </x14:dxf>
          </x14:cfRule>
          <x14:cfRule type="expression" priority="743" id="{EBAF604E-A41C-4C3B-9438-6E810747458C}">
            <xm:f>AND($BE37=設定!$B$6,設定!$B$6&lt;&gt;"")</xm:f>
            <x14:dxf>
              <fill>
                <patternFill>
                  <bgColor rgb="FFF1E5DB"/>
                </patternFill>
              </fill>
            </x14:dxf>
          </x14:cfRule>
          <x14:cfRule type="expression" priority="744" id="{1B5273E8-DD03-44E6-978E-5C62A0AA96B0}">
            <xm:f>AND($BE37=設定!$B$5,設定!$B$5&lt;&gt;"")</xm:f>
            <x14:dxf>
              <fill>
                <patternFill>
                  <bgColor rgb="FFFFCCCC"/>
                </patternFill>
              </fill>
            </x14:dxf>
          </x14:cfRule>
          <xm:sqref>BD37:BE94 BD96:BE125</xm:sqref>
        </x14:conditionalFormatting>
        <x14:conditionalFormatting xmlns:xm="http://schemas.microsoft.com/office/excel/2006/main">
          <x14:cfRule type="expression" priority="697" id="{9590AE04-83E1-44F6-8DCA-C11564F42D53}">
            <xm:f>AND($BG37=設定!$B$19,設定!$B$19&lt;&gt;"")</xm:f>
            <x14:dxf>
              <fill>
                <patternFill>
                  <bgColor rgb="FFFFCCDD"/>
                </patternFill>
              </fill>
            </x14:dxf>
          </x14:cfRule>
          <x14:cfRule type="expression" priority="698" id="{8A386C51-44FC-4EA3-8A55-7D155EC5E29A}">
            <xm:f>AND($BG37=設定!$B$18,設定!$B$18&lt;&gt;"")</xm:f>
            <x14:dxf>
              <fill>
                <patternFill>
                  <bgColor rgb="FFF7D4EB"/>
                </patternFill>
              </fill>
            </x14:dxf>
          </x14:cfRule>
          <x14:cfRule type="expression" priority="699" id="{A59FE1DA-6FA4-48AE-93B0-A56A423D6289}">
            <xm:f>AND($BG37=設定!$B$17,設定!$B$17&lt;&gt;"")</xm:f>
            <x14:dxf>
              <fill>
                <patternFill>
                  <bgColor rgb="FFFFCCFF"/>
                </patternFill>
              </fill>
            </x14:dxf>
          </x14:cfRule>
          <x14:cfRule type="expression" priority="700" id="{BE4DE368-2CBF-4B32-8D07-CCD0B63879A4}">
            <xm:f>AND($BG37=設定!$B$16,設定!$B$16&lt;&gt;"")</xm:f>
            <x14:dxf>
              <fill>
                <patternFill>
                  <bgColor rgb="FFEECCFF"/>
                </patternFill>
              </fill>
            </x14:dxf>
          </x14:cfRule>
          <x14:cfRule type="expression" priority="701" id="{B4272C12-D171-48E9-819A-5979FB8A519D}">
            <xm:f>AND($BG37=設定!$B$15,設定!$B$15&lt;&gt;"")</xm:f>
            <x14:dxf>
              <fill>
                <patternFill>
                  <bgColor rgb="FFD6D6F5"/>
                </patternFill>
              </fill>
            </x14:dxf>
          </x14:cfRule>
          <x14:cfRule type="expression" priority="702" id="{2EB100D2-41BF-43BC-9C37-F73B2E43B589}">
            <xm:f>AND($BG37=設定!$B$14,設定!$B$14&lt;&gt;"")</xm:f>
            <x14:dxf>
              <fill>
                <patternFill>
                  <bgColor rgb="FFCCDDFF"/>
                </patternFill>
              </fill>
            </x14:dxf>
          </x14:cfRule>
          <x14:cfRule type="expression" priority="703" id="{E0AE440D-006A-432D-9A94-7892103D30A0}">
            <xm:f>AND($BG37=設定!$B$13,設定!$B$13&lt;&gt;"")</xm:f>
            <x14:dxf>
              <fill>
                <patternFill>
                  <bgColor rgb="FFCCEEFF"/>
                </patternFill>
              </fill>
            </x14:dxf>
          </x14:cfRule>
          <x14:cfRule type="expression" priority="704" id="{BDA26075-373F-4519-8FAF-3A574C84FDB8}">
            <xm:f>AND($BG37=設定!$B$12,設定!$B$12&lt;&gt;"")</xm:f>
            <x14:dxf>
              <fill>
                <patternFill>
                  <bgColor rgb="FFCFFCFC"/>
                </patternFill>
              </fill>
            </x14:dxf>
          </x14:cfRule>
          <x14:cfRule type="expression" priority="705" id="{4FFB75DD-4AE1-4641-8ED7-F88EC70A1033}">
            <xm:f>AND($BG37=設定!$B$11,設定!$B$11&lt;&gt;"")</xm:f>
            <x14:dxf>
              <fill>
                <patternFill>
                  <bgColor rgb="FFCCFFDD"/>
                </patternFill>
              </fill>
            </x14:dxf>
          </x14:cfRule>
          <x14:cfRule type="expression" priority="706" id="{A8E5BD88-A85A-4399-A7D0-BDD97D40021D}">
            <xm:f>AND($BG37=設定!$B$10,設定!$B$10&lt;&gt;"")</xm:f>
            <x14:dxf>
              <fill>
                <patternFill>
                  <bgColor rgb="FFDDFFCC"/>
                </patternFill>
              </fill>
            </x14:dxf>
          </x14:cfRule>
          <x14:cfRule type="expression" priority="707" id="{322A1295-9FE6-4687-8D13-FB85F2E78A89}">
            <xm:f>AND($BG37=設定!$B$9,設定!$B$9&lt;&gt;"")</xm:f>
            <x14:dxf>
              <fill>
                <patternFill>
                  <bgColor rgb="FFEEFFCC"/>
                </patternFill>
              </fill>
            </x14:dxf>
          </x14:cfRule>
          <x14:cfRule type="expression" priority="708" id="{4A45BC31-7E9A-4B38-8899-705DFE0FE139}">
            <xm:f>AND($BG37=設定!$B$8,設定!$B$8&lt;&gt;"")</xm:f>
            <x14:dxf>
              <fill>
                <patternFill>
                  <bgColor rgb="FFFFFFCC"/>
                </patternFill>
              </fill>
            </x14:dxf>
          </x14:cfRule>
          <x14:cfRule type="expression" priority="709" id="{48A5D98B-72A9-42ED-AFD4-C842B13FAC47}">
            <xm:f>AND($BG37=設定!$B$7,設定!$B$7&lt;&gt;"")</xm:f>
            <x14:dxf>
              <fill>
                <patternFill>
                  <bgColor rgb="FFFFEECC"/>
                </patternFill>
              </fill>
            </x14:dxf>
          </x14:cfRule>
          <x14:cfRule type="expression" priority="710" id="{8BEC75E9-2B38-4182-B7DB-34DD3D9362C3}">
            <xm:f>AND($BG37=設定!$B$6,設定!$B$6&lt;&gt;"")</xm:f>
            <x14:dxf>
              <fill>
                <patternFill>
                  <bgColor rgb="FFF1E5DB"/>
                </patternFill>
              </fill>
            </x14:dxf>
          </x14:cfRule>
          <x14:cfRule type="expression" priority="711" id="{57873F55-2A6D-4921-A03B-E69D1A292680}">
            <xm:f>AND($BG37=設定!$B$5,設定!$B$5&lt;&gt;"")</xm:f>
            <x14:dxf>
              <fill>
                <patternFill>
                  <bgColor rgb="FFFFCCCC"/>
                </patternFill>
              </fill>
            </x14:dxf>
          </x14:cfRule>
          <xm:sqref>BF37:BG94 BF96:BG125</xm:sqref>
        </x14:conditionalFormatting>
        <x14:conditionalFormatting xmlns:xm="http://schemas.microsoft.com/office/excel/2006/main">
          <x14:cfRule type="expression" priority="664" id="{697F6A81-1D56-4257-8168-7DADD7428412}">
            <xm:f>AND($BI37=設定!$B$19,設定!$B$19&lt;&gt;"")</xm:f>
            <x14:dxf>
              <fill>
                <patternFill>
                  <bgColor rgb="FFFFCCDD"/>
                </patternFill>
              </fill>
            </x14:dxf>
          </x14:cfRule>
          <x14:cfRule type="expression" priority="665" id="{CE15E368-A88E-4D5C-9222-4C7A0BD3F62F}">
            <xm:f>AND($BI37=設定!$B$18,設定!$B$18&lt;&gt;"")</xm:f>
            <x14:dxf>
              <fill>
                <patternFill>
                  <bgColor rgb="FFF7D4EB"/>
                </patternFill>
              </fill>
            </x14:dxf>
          </x14:cfRule>
          <x14:cfRule type="expression" priority="666" id="{39909ED5-AC98-43DD-929F-6023D5987148}">
            <xm:f>AND($BI37=設定!$B$17,設定!$B$17&lt;&gt;"")</xm:f>
            <x14:dxf>
              <fill>
                <patternFill>
                  <bgColor rgb="FFFFCCFF"/>
                </patternFill>
              </fill>
            </x14:dxf>
          </x14:cfRule>
          <x14:cfRule type="expression" priority="667" id="{262E27F3-A684-4A74-835A-C02159F7E810}">
            <xm:f>AND($BI37=設定!$B$16,設定!$B$16&lt;&gt;"")</xm:f>
            <x14:dxf>
              <fill>
                <patternFill>
                  <bgColor rgb="FFEECCFF"/>
                </patternFill>
              </fill>
            </x14:dxf>
          </x14:cfRule>
          <x14:cfRule type="expression" priority="668" id="{DCF169E1-8ECD-4756-839B-2D8A21E0DF29}">
            <xm:f>AND($BI37=設定!$B$15,設定!$B$15&lt;&gt;"")</xm:f>
            <x14:dxf>
              <fill>
                <patternFill>
                  <bgColor rgb="FFD6D6F5"/>
                </patternFill>
              </fill>
            </x14:dxf>
          </x14:cfRule>
          <x14:cfRule type="expression" priority="669" id="{AA3F7864-35C5-406D-A7A6-75D6CFCC4242}">
            <xm:f>AND($BI37=設定!$B$14,設定!$B$14&lt;&gt;"")</xm:f>
            <x14:dxf>
              <fill>
                <patternFill>
                  <bgColor rgb="FFCCDDFF"/>
                </patternFill>
              </fill>
            </x14:dxf>
          </x14:cfRule>
          <x14:cfRule type="expression" priority="670" id="{B858C082-9C59-4A1E-9D3D-50D19C413C13}">
            <xm:f>AND($BI37=設定!$B$13,設定!$B$13&lt;&gt;"")</xm:f>
            <x14:dxf>
              <fill>
                <patternFill>
                  <bgColor rgb="FFCCEEFF"/>
                </patternFill>
              </fill>
            </x14:dxf>
          </x14:cfRule>
          <x14:cfRule type="expression" priority="671" id="{F769F96A-0386-4A04-9656-7158B0311ABC}">
            <xm:f>AND($BI37=設定!$B$12,設定!$B$12&lt;&gt;"")</xm:f>
            <x14:dxf>
              <fill>
                <patternFill>
                  <bgColor rgb="FFCFFCFC"/>
                </patternFill>
              </fill>
            </x14:dxf>
          </x14:cfRule>
          <x14:cfRule type="expression" priority="672" id="{848B0508-8316-45A4-98BF-B69730FF1288}">
            <xm:f>AND($BI37=設定!$B$11,設定!$B$11&lt;&gt;"")</xm:f>
            <x14:dxf>
              <fill>
                <patternFill>
                  <bgColor rgb="FFCCFFDD"/>
                </patternFill>
              </fill>
            </x14:dxf>
          </x14:cfRule>
          <x14:cfRule type="expression" priority="673" id="{88C591DE-C736-433F-86A2-89ABB3E46599}">
            <xm:f>AND($BI37=設定!$B$10,設定!$B$10&lt;&gt;"")</xm:f>
            <x14:dxf>
              <fill>
                <patternFill>
                  <bgColor rgb="FFDDFFCC"/>
                </patternFill>
              </fill>
            </x14:dxf>
          </x14:cfRule>
          <x14:cfRule type="expression" priority="674" id="{3641556C-80C9-42E9-9633-322D9A1A4494}">
            <xm:f>AND($BI37=設定!$B$9,設定!$B$9&lt;&gt;"")</xm:f>
            <x14:dxf>
              <fill>
                <patternFill>
                  <bgColor rgb="FFEEFFCC"/>
                </patternFill>
              </fill>
            </x14:dxf>
          </x14:cfRule>
          <x14:cfRule type="expression" priority="675" id="{409F4DA2-3AA1-4FF4-8167-2883DB6E18E9}">
            <xm:f>AND($BI37=設定!$B$8,設定!$B$8&lt;&gt;"")</xm:f>
            <x14:dxf>
              <fill>
                <patternFill>
                  <bgColor rgb="FFFFFFCC"/>
                </patternFill>
              </fill>
            </x14:dxf>
          </x14:cfRule>
          <x14:cfRule type="expression" priority="676" id="{A68CBC19-79A9-47B0-9DA1-5180794C6CCD}">
            <xm:f>AND($BI37=設定!$B$7,設定!$B$7&lt;&gt;"")</xm:f>
            <x14:dxf>
              <fill>
                <patternFill>
                  <bgColor rgb="FFFFEECC"/>
                </patternFill>
              </fill>
            </x14:dxf>
          </x14:cfRule>
          <x14:cfRule type="expression" priority="677" id="{804F47BA-AABC-4C0A-8DCB-BDE4BF7F8900}">
            <xm:f>AND($BI37=設定!$B$6,設定!$B$6&lt;&gt;"")</xm:f>
            <x14:dxf>
              <fill>
                <patternFill>
                  <bgColor rgb="FFF1E5DB"/>
                </patternFill>
              </fill>
            </x14:dxf>
          </x14:cfRule>
          <x14:cfRule type="expression" priority="678" id="{94009DC5-E2F9-403B-97EB-24F9823035D4}">
            <xm:f>AND($BI37=設定!$B$5,設定!$B$5&lt;&gt;"")</xm:f>
            <x14:dxf>
              <fill>
                <patternFill>
                  <bgColor rgb="FFFFCCCC"/>
                </patternFill>
              </fill>
            </x14:dxf>
          </x14:cfRule>
          <xm:sqref>BH37:BI94 BH96:BI125</xm:sqref>
        </x14:conditionalFormatting>
        <x14:conditionalFormatting xmlns:xm="http://schemas.microsoft.com/office/excel/2006/main">
          <x14:cfRule type="expression" priority="631" id="{9FAB0EEF-3E1C-42FC-86D2-02C2C74C420A}">
            <xm:f>AND($BK37=設定!$B$19,設定!$B$19&lt;&gt;"")</xm:f>
            <x14:dxf>
              <fill>
                <patternFill>
                  <bgColor rgb="FFFFCCDD"/>
                </patternFill>
              </fill>
            </x14:dxf>
          </x14:cfRule>
          <x14:cfRule type="expression" priority="632" id="{E95C8F1F-BA9E-45FC-839F-5B50903A4A57}">
            <xm:f>AND($BK37=設定!$B$18,設定!$B$18&lt;&gt;"")</xm:f>
            <x14:dxf>
              <fill>
                <patternFill>
                  <bgColor rgb="FFF7D4EB"/>
                </patternFill>
              </fill>
            </x14:dxf>
          </x14:cfRule>
          <x14:cfRule type="expression" priority="633" id="{DB30923B-BAFE-48F0-AD04-ABCB1A8AB7C5}">
            <xm:f>AND($BK37=設定!$B$17,設定!$B$17&lt;&gt;"")</xm:f>
            <x14:dxf>
              <fill>
                <patternFill>
                  <bgColor rgb="FFFFCCFF"/>
                </patternFill>
              </fill>
            </x14:dxf>
          </x14:cfRule>
          <x14:cfRule type="expression" priority="634" id="{C4571D1A-1800-4F21-A00D-DB9B6DC99083}">
            <xm:f>AND($BK37=設定!$B$16,設定!$B$16&lt;&gt;"")</xm:f>
            <x14:dxf>
              <fill>
                <patternFill>
                  <bgColor rgb="FFEECCFF"/>
                </patternFill>
              </fill>
            </x14:dxf>
          </x14:cfRule>
          <x14:cfRule type="expression" priority="635" id="{0FD7E8C0-E2B8-4983-B743-1483FFBE4BC2}">
            <xm:f>AND($BK37=設定!$B$15,設定!$B$15&lt;&gt;"")</xm:f>
            <x14:dxf>
              <fill>
                <patternFill>
                  <bgColor rgb="FFD6D6F5"/>
                </patternFill>
              </fill>
            </x14:dxf>
          </x14:cfRule>
          <x14:cfRule type="expression" priority="636" id="{A0B884B3-B79D-4259-957C-BFABB5B30C2E}">
            <xm:f>AND($BK37=設定!$B$14,設定!$B$14&lt;&gt;"")</xm:f>
            <x14:dxf>
              <fill>
                <patternFill>
                  <bgColor rgb="FFCCDDFF"/>
                </patternFill>
              </fill>
            </x14:dxf>
          </x14:cfRule>
          <x14:cfRule type="expression" priority="637" id="{EEACC397-A580-43F0-8A74-3A37C337D544}">
            <xm:f>AND($BK37=設定!$B$13,設定!$B$13&lt;&gt;"")</xm:f>
            <x14:dxf>
              <fill>
                <patternFill>
                  <bgColor rgb="FFCCEEFF"/>
                </patternFill>
              </fill>
            </x14:dxf>
          </x14:cfRule>
          <x14:cfRule type="expression" priority="638" id="{085F8378-3B4A-425E-A4C0-3CC7833B3881}">
            <xm:f>AND($BK37=設定!$B$12,設定!$B$12&lt;&gt;"")</xm:f>
            <x14:dxf>
              <fill>
                <patternFill>
                  <bgColor rgb="FFCFFCFC"/>
                </patternFill>
              </fill>
            </x14:dxf>
          </x14:cfRule>
          <x14:cfRule type="expression" priority="639" id="{502B742F-491F-4628-83F8-CE4A42F6FC21}">
            <xm:f>AND($BK37=設定!$B$11,設定!$B$11&lt;&gt;"")</xm:f>
            <x14:dxf>
              <fill>
                <patternFill>
                  <bgColor rgb="FFCCFFDD"/>
                </patternFill>
              </fill>
            </x14:dxf>
          </x14:cfRule>
          <x14:cfRule type="expression" priority="640" id="{F358EC7D-A2B8-4B10-92FC-43A7364804BB}">
            <xm:f>AND($BK37=設定!$B$10,設定!$B$10&lt;&gt;"")</xm:f>
            <x14:dxf>
              <fill>
                <patternFill>
                  <bgColor rgb="FFDDFFCC"/>
                </patternFill>
              </fill>
            </x14:dxf>
          </x14:cfRule>
          <x14:cfRule type="expression" priority="641" id="{0492C3C1-019C-4A0D-8F1B-BC178FFAFCD9}">
            <xm:f>AND($BK37=設定!$B$9,設定!$B$9&lt;&gt;"")</xm:f>
            <x14:dxf>
              <fill>
                <patternFill>
                  <bgColor rgb="FFEEFFCC"/>
                </patternFill>
              </fill>
            </x14:dxf>
          </x14:cfRule>
          <x14:cfRule type="expression" priority="642" id="{272BEDE0-0859-4D8F-AB2E-3CAB94D70E8C}">
            <xm:f>AND($BK37=設定!$B$8,設定!$B$8&lt;&gt;"")</xm:f>
            <x14:dxf>
              <fill>
                <patternFill>
                  <bgColor rgb="FFFFFFCC"/>
                </patternFill>
              </fill>
            </x14:dxf>
          </x14:cfRule>
          <x14:cfRule type="expression" priority="643" id="{E632BCD6-BA0C-42BC-92DB-BDFF8C9B5B65}">
            <xm:f>AND($BK37=設定!$B$7,設定!$B$7&lt;&gt;"")</xm:f>
            <x14:dxf>
              <fill>
                <patternFill>
                  <bgColor rgb="FFFFEECC"/>
                </patternFill>
              </fill>
            </x14:dxf>
          </x14:cfRule>
          <x14:cfRule type="expression" priority="644" id="{913BE966-06A3-4944-A8C1-7EE94AD6B605}">
            <xm:f>AND($BK37=設定!$B$6,設定!$B$6&lt;&gt;"")</xm:f>
            <x14:dxf>
              <fill>
                <patternFill>
                  <bgColor rgb="FFF1E5DB"/>
                </patternFill>
              </fill>
            </x14:dxf>
          </x14:cfRule>
          <x14:cfRule type="expression" priority="645" id="{AD4DFFEA-2293-490E-9F3E-11D7D81246E5}">
            <xm:f>AND($BK37=設定!$B$5,設定!$B$5&lt;&gt;"")</xm:f>
            <x14:dxf>
              <fill>
                <patternFill>
                  <bgColor rgb="FFFFCCCC"/>
                </patternFill>
              </fill>
            </x14:dxf>
          </x14:cfRule>
          <xm:sqref>BJ37:BK94 BJ96:BK125</xm:sqref>
        </x14:conditionalFormatting>
        <x14:conditionalFormatting xmlns:xm="http://schemas.microsoft.com/office/excel/2006/main">
          <x14:cfRule type="expression" priority="593" id="{9330A7BF-E7F0-4343-899F-9C2E58D1D4C9}">
            <xm:f>D$16&gt;設定!$U$5</xm:f>
            <x14:dxf>
              <numFmt numFmtId="183" formatCode=";;;"/>
            </x14:dxf>
          </x14:cfRule>
          <xm:sqref>D20:E34</xm:sqref>
        </x14:conditionalFormatting>
        <x14:conditionalFormatting xmlns:xm="http://schemas.microsoft.com/office/excel/2006/main">
          <x14:cfRule type="expression" priority="563" id="{32E2968D-02AA-4F50-8056-D961DEAEB2F9}">
            <xm:f>AND($E37=設定!$B$19,設定!$B$19&lt;&gt;"")</xm:f>
            <x14:dxf>
              <fill>
                <patternFill>
                  <bgColor rgb="FFFFCCDD"/>
                </patternFill>
              </fill>
            </x14:dxf>
          </x14:cfRule>
          <x14:cfRule type="expression" priority="564" id="{39E79950-8F00-4A88-8E03-024DDDAE136E}">
            <xm:f>AND($E37=設定!$B$18,設定!$B$18&lt;&gt;"")</xm:f>
            <x14:dxf>
              <fill>
                <patternFill>
                  <bgColor rgb="FFF7D4EB"/>
                </patternFill>
              </fill>
            </x14:dxf>
          </x14:cfRule>
          <x14:cfRule type="expression" priority="565" id="{827CE1BB-54D0-44DC-8B58-B7065067848E}">
            <xm:f>AND($E37=設定!$B$17,設定!$B$17&lt;&gt;"")</xm:f>
            <x14:dxf>
              <fill>
                <patternFill>
                  <bgColor rgb="FFFFCCFF"/>
                </patternFill>
              </fill>
            </x14:dxf>
          </x14:cfRule>
          <x14:cfRule type="expression" priority="566" id="{BEF2BA03-F4E9-4B4D-8E41-A4ABF5F16711}">
            <xm:f>AND($E37=設定!$B$16,設定!$B$16&lt;&gt;"")</xm:f>
            <x14:dxf>
              <fill>
                <patternFill>
                  <bgColor rgb="FFEECCFF"/>
                </patternFill>
              </fill>
            </x14:dxf>
          </x14:cfRule>
          <x14:cfRule type="expression" priority="567" id="{A4E1AAC1-EB5F-4B74-9F4D-AF80AC724712}">
            <xm:f>AND($E37=設定!$B$15,設定!$B$15&lt;&gt;"")</xm:f>
            <x14:dxf>
              <fill>
                <patternFill>
                  <bgColor rgb="FFD6D6F5"/>
                </patternFill>
              </fill>
            </x14:dxf>
          </x14:cfRule>
          <x14:cfRule type="expression" priority="568" id="{4CD871F4-33B5-4A47-A5FD-5ED7066E9158}">
            <xm:f>AND($E37=設定!$B$14,設定!$B$14&lt;&gt;"")</xm:f>
            <x14:dxf>
              <fill>
                <patternFill>
                  <bgColor rgb="FFCCDDFF"/>
                </patternFill>
              </fill>
            </x14:dxf>
          </x14:cfRule>
          <x14:cfRule type="expression" priority="569" id="{9E5523B0-E93B-4CD0-B3BF-3908D88EF590}">
            <xm:f>AND($E37=設定!$B$13,設定!$B$13&lt;&gt;"")</xm:f>
            <x14:dxf>
              <fill>
                <patternFill>
                  <bgColor rgb="FFCCEEFF"/>
                </patternFill>
              </fill>
            </x14:dxf>
          </x14:cfRule>
          <x14:cfRule type="expression" priority="570" id="{E788EF6C-1D99-4FDE-9298-14F7FF397B64}">
            <xm:f>AND($E37=設定!$B$12,設定!$B$12&lt;&gt;"")</xm:f>
            <x14:dxf>
              <fill>
                <patternFill>
                  <bgColor rgb="FFCFFCFC"/>
                </patternFill>
              </fill>
            </x14:dxf>
          </x14:cfRule>
          <x14:cfRule type="expression" priority="571" id="{2B88F26C-3EFE-48DA-A6DB-7804D6A9C2F6}">
            <xm:f>AND($E37=設定!$B$11,設定!$B$11&lt;&gt;"")</xm:f>
            <x14:dxf>
              <fill>
                <patternFill>
                  <bgColor rgb="FFCCFFDD"/>
                </patternFill>
              </fill>
            </x14:dxf>
          </x14:cfRule>
          <x14:cfRule type="expression" priority="572" id="{3534874E-9C13-41D5-B8B4-C8E63DEC4890}">
            <xm:f>AND($E37=設定!$B$10,設定!$B$10&lt;&gt;"")</xm:f>
            <x14:dxf>
              <fill>
                <patternFill>
                  <bgColor rgb="FFDDFFCC"/>
                </patternFill>
              </fill>
            </x14:dxf>
          </x14:cfRule>
          <x14:cfRule type="expression" priority="573" id="{9F86292B-DBA9-418E-9C7B-C251A12398C4}">
            <xm:f>AND($E37=設定!$B$9,設定!$B$9&lt;&gt;"")</xm:f>
            <x14:dxf>
              <fill>
                <patternFill>
                  <bgColor rgb="FFEEFFCC"/>
                </patternFill>
              </fill>
            </x14:dxf>
          </x14:cfRule>
          <x14:cfRule type="expression" priority="574" id="{CFE5C69F-1DFE-4EBF-88EE-B1CA8CB65F15}">
            <xm:f>AND($E37=設定!$B$8,設定!$B$8&lt;&gt;"")</xm:f>
            <x14:dxf>
              <fill>
                <patternFill>
                  <bgColor rgb="FFFFFFCC"/>
                </patternFill>
              </fill>
            </x14:dxf>
          </x14:cfRule>
          <x14:cfRule type="expression" priority="575" id="{16E93B20-E0BA-4D5B-B662-719813723782}">
            <xm:f>AND($E37=設定!$B$7,設定!$B$7&lt;&gt;"")</xm:f>
            <x14:dxf>
              <fill>
                <patternFill>
                  <bgColor rgb="FFFFEECC"/>
                </patternFill>
              </fill>
            </x14:dxf>
          </x14:cfRule>
          <x14:cfRule type="expression" priority="576" id="{2C48DE9A-4706-4554-A9EB-49E7245727EE}">
            <xm:f>AND($E37=設定!$B$6,設定!$B$6&lt;&gt;"")</xm:f>
            <x14:dxf>
              <fill>
                <patternFill>
                  <bgColor rgb="FFF1E5DB"/>
                </patternFill>
              </fill>
            </x14:dxf>
          </x14:cfRule>
          <x14:cfRule type="expression" priority="577" id="{418897B6-0F27-4F00-819D-D14CAFBAA218}">
            <xm:f>AND($E37=設定!$B$5,設定!$B$5&lt;&gt;"")</xm:f>
            <x14:dxf>
              <fill>
                <patternFill>
                  <bgColor rgb="FFFFCCCC"/>
                </patternFill>
              </fill>
            </x14:dxf>
          </x14:cfRule>
          <xm:sqref>D37:E94 D96:E123</xm:sqref>
        </x14:conditionalFormatting>
        <x14:conditionalFormatting xmlns:xm="http://schemas.microsoft.com/office/excel/2006/main">
          <x14:cfRule type="expression" priority="544" id="{C26EEBC2-7DB2-0B4F-AFC1-044D59BF08BF}">
            <xm:f>AND($E95=設定!$B$19,設定!$B$19&lt;&gt;"")</xm:f>
            <x14:dxf>
              <fill>
                <patternFill>
                  <bgColor rgb="FFFFCCDD"/>
                </patternFill>
              </fill>
            </x14:dxf>
          </x14:cfRule>
          <x14:cfRule type="expression" priority="545" id="{8C9E6371-6FD2-9A4D-84F8-EF91DACC9F7A}">
            <xm:f>AND($E95=設定!$B$18,設定!$B$18&lt;&gt;"")</xm:f>
            <x14:dxf>
              <fill>
                <patternFill>
                  <bgColor rgb="FFF7D4EB"/>
                </patternFill>
              </fill>
            </x14:dxf>
          </x14:cfRule>
          <x14:cfRule type="expression" priority="546" id="{8B25B71F-2C96-CA48-9EB6-01C12A7236DE}">
            <xm:f>AND($E95=設定!$B$17,設定!$B$17&lt;&gt;"")</xm:f>
            <x14:dxf>
              <fill>
                <patternFill>
                  <bgColor rgb="FFFFCCFF"/>
                </patternFill>
              </fill>
            </x14:dxf>
          </x14:cfRule>
          <x14:cfRule type="expression" priority="547" id="{BCFCC89D-A995-0A4C-8A89-E7F0FA0CE276}">
            <xm:f>AND($E95=設定!$B$16,設定!$B$16&lt;&gt;"")</xm:f>
            <x14:dxf>
              <fill>
                <patternFill>
                  <bgColor rgb="FFEECCFF"/>
                </patternFill>
              </fill>
            </x14:dxf>
          </x14:cfRule>
          <x14:cfRule type="expression" priority="548" id="{5044BE67-42CF-9A4D-AC61-2001286483B5}">
            <xm:f>AND($E95=設定!$B$15,設定!$B$15&lt;&gt;"")</xm:f>
            <x14:dxf>
              <fill>
                <patternFill>
                  <bgColor rgb="FFD6D6F5"/>
                </patternFill>
              </fill>
            </x14:dxf>
          </x14:cfRule>
          <x14:cfRule type="expression" priority="549" id="{692F0456-B57D-8C49-8ECE-0E39B972EC7A}">
            <xm:f>AND($E95=設定!$B$14,設定!$B$14&lt;&gt;"")</xm:f>
            <x14:dxf>
              <fill>
                <patternFill>
                  <bgColor rgb="FFCCDDFF"/>
                </patternFill>
              </fill>
            </x14:dxf>
          </x14:cfRule>
          <x14:cfRule type="expression" priority="550" id="{35E3A169-28EE-6B4F-8112-22CEE0CF648E}">
            <xm:f>AND($E95=設定!$B$13,設定!$B$13&lt;&gt;"")</xm:f>
            <x14:dxf>
              <fill>
                <patternFill>
                  <bgColor rgb="FFCCEEFF"/>
                </patternFill>
              </fill>
            </x14:dxf>
          </x14:cfRule>
          <x14:cfRule type="expression" priority="551" id="{C53AEB53-0FDD-AB43-A136-75330D5209E3}">
            <xm:f>AND($E95=設定!$B$12,設定!$B$12&lt;&gt;"")</xm:f>
            <x14:dxf>
              <fill>
                <patternFill>
                  <bgColor rgb="FFCFFCFC"/>
                </patternFill>
              </fill>
            </x14:dxf>
          </x14:cfRule>
          <x14:cfRule type="expression" priority="552" id="{045DD48B-F0C0-3343-A734-EB738E96A29C}">
            <xm:f>AND($E95=設定!$B$11,設定!$B$11&lt;&gt;"")</xm:f>
            <x14:dxf>
              <fill>
                <patternFill>
                  <bgColor rgb="FFCCFFDD"/>
                </patternFill>
              </fill>
            </x14:dxf>
          </x14:cfRule>
          <x14:cfRule type="expression" priority="553" id="{8007EBBF-766D-4845-A3D1-BBFF56C201FA}">
            <xm:f>AND($E95=設定!$B$10,設定!$B$10&lt;&gt;"")</xm:f>
            <x14:dxf>
              <fill>
                <patternFill>
                  <bgColor rgb="FFDDFFCC"/>
                </patternFill>
              </fill>
            </x14:dxf>
          </x14:cfRule>
          <x14:cfRule type="expression" priority="554" id="{4E714677-D464-FC4D-9C71-73C1FDC84A19}">
            <xm:f>AND($E95=設定!$B$9,設定!$B$9&lt;&gt;"")</xm:f>
            <x14:dxf>
              <fill>
                <patternFill>
                  <bgColor rgb="FFEEFFCC"/>
                </patternFill>
              </fill>
            </x14:dxf>
          </x14:cfRule>
          <x14:cfRule type="expression" priority="555" id="{57934043-945C-6C4A-ADBB-D715AC0FD52D}">
            <xm:f>AND($E95=設定!$B$8,設定!$B$8&lt;&gt;"")</xm:f>
            <x14:dxf>
              <fill>
                <patternFill>
                  <bgColor rgb="FFFFFFCC"/>
                </patternFill>
              </fill>
            </x14:dxf>
          </x14:cfRule>
          <x14:cfRule type="expression" priority="556" id="{1569E81C-5245-7D45-9DD2-5F2915C711BB}">
            <xm:f>AND($E95=設定!$B$7,設定!$B$7&lt;&gt;"")</xm:f>
            <x14:dxf>
              <fill>
                <patternFill>
                  <bgColor rgb="FFFFEECC"/>
                </patternFill>
              </fill>
            </x14:dxf>
          </x14:cfRule>
          <x14:cfRule type="expression" priority="557" id="{6349962A-BC7A-3D4F-A7F3-73522F17A993}">
            <xm:f>AND($E95=設定!$B$6,設定!$B$6&lt;&gt;"")</xm:f>
            <x14:dxf>
              <fill>
                <patternFill>
                  <bgColor rgb="FFF1E5DB"/>
                </patternFill>
              </fill>
            </x14:dxf>
          </x14:cfRule>
          <x14:cfRule type="expression" priority="558" id="{B1A00495-9F08-2745-84C6-3B31E2B17463}">
            <xm:f>AND($E95=設定!$B$5,設定!$B$5&lt;&gt;"")</xm:f>
            <x14:dxf>
              <fill>
                <patternFill>
                  <bgColor rgb="FFFFCCCC"/>
                </patternFill>
              </fill>
            </x14:dxf>
          </x14:cfRule>
          <xm:sqref>D95:E95</xm:sqref>
        </x14:conditionalFormatting>
        <x14:conditionalFormatting xmlns:xm="http://schemas.microsoft.com/office/excel/2006/main">
          <x14:cfRule type="expression" priority="526" id="{60595D7B-1C11-C840-AFD9-C68D89EF01C9}">
            <xm:f>AND($G95=設定!$B$19,設定!$B$19&lt;&gt;"")</xm:f>
            <x14:dxf>
              <fill>
                <patternFill>
                  <bgColor rgb="FFFFCCDD"/>
                </patternFill>
              </fill>
            </x14:dxf>
          </x14:cfRule>
          <x14:cfRule type="expression" priority="527" id="{7FFED661-CC39-5849-A78C-46F8251619DD}">
            <xm:f>AND($G95=設定!$B$18,設定!$B$18&lt;&gt;"")</xm:f>
            <x14:dxf>
              <fill>
                <patternFill>
                  <bgColor rgb="FFF7D4EB"/>
                </patternFill>
              </fill>
            </x14:dxf>
          </x14:cfRule>
          <x14:cfRule type="expression" priority="528" id="{5B1CC295-4DD6-3C4F-9F65-BF3EEF3E9244}">
            <xm:f>AND($G95=設定!$B$17,設定!$B$17&lt;&gt;"")</xm:f>
            <x14:dxf>
              <fill>
                <patternFill>
                  <bgColor rgb="FFFFCCFF"/>
                </patternFill>
              </fill>
            </x14:dxf>
          </x14:cfRule>
          <x14:cfRule type="expression" priority="529" id="{ECF396E6-EE7D-7D49-9E6B-8B519C9409AF}">
            <xm:f>AND($G95=設定!$B$16,設定!$B$16&lt;&gt;"")</xm:f>
            <x14:dxf>
              <fill>
                <patternFill>
                  <bgColor rgb="FFEECCFF"/>
                </patternFill>
              </fill>
            </x14:dxf>
          </x14:cfRule>
          <x14:cfRule type="expression" priority="530" id="{938FBACA-A093-B44E-899A-1AE1B574E176}">
            <xm:f>AND($G95=設定!$B$15,設定!$B$15&lt;&gt;"")</xm:f>
            <x14:dxf>
              <fill>
                <patternFill>
                  <bgColor rgb="FFD6D6F5"/>
                </patternFill>
              </fill>
            </x14:dxf>
          </x14:cfRule>
          <x14:cfRule type="expression" priority="531" id="{D2A9F365-030B-BE49-8A34-9E9588F89C79}">
            <xm:f>AND($G95=設定!$B$14,設定!$B$14&lt;&gt;"")</xm:f>
            <x14:dxf>
              <fill>
                <patternFill>
                  <bgColor rgb="FFCCDDFF"/>
                </patternFill>
              </fill>
            </x14:dxf>
          </x14:cfRule>
          <x14:cfRule type="expression" priority="532" id="{2631A9D6-612D-F444-8FD7-FA48DC727BE4}">
            <xm:f>AND($G95=設定!$B$13,設定!$B$13&lt;&gt;"")</xm:f>
            <x14:dxf>
              <fill>
                <patternFill>
                  <bgColor rgb="FFCCEEFF"/>
                </patternFill>
              </fill>
            </x14:dxf>
          </x14:cfRule>
          <x14:cfRule type="expression" priority="533" id="{B55FE17B-97EE-8E4F-BAA1-3C4A2AC2F1F5}">
            <xm:f>AND($G95=設定!$B$12,設定!$B$12&lt;&gt;"")</xm:f>
            <x14:dxf>
              <fill>
                <patternFill>
                  <bgColor rgb="FFCFFCFC"/>
                </patternFill>
              </fill>
            </x14:dxf>
          </x14:cfRule>
          <x14:cfRule type="expression" priority="534" id="{D256576F-C15F-BA45-B8DF-FEC2EDEF07B4}">
            <xm:f>AND($G95=設定!$B$11,設定!$B$11&lt;&gt;"")</xm:f>
            <x14:dxf>
              <fill>
                <patternFill>
                  <bgColor rgb="FFCCFFDD"/>
                </patternFill>
              </fill>
            </x14:dxf>
          </x14:cfRule>
          <x14:cfRule type="expression" priority="535" id="{B4FC652C-0B33-3E4D-830A-7098A6ADD945}">
            <xm:f>AND($G95=設定!$B$10,設定!$B$10&lt;&gt;"")</xm:f>
            <x14:dxf>
              <fill>
                <patternFill>
                  <bgColor rgb="FFDDFFCC"/>
                </patternFill>
              </fill>
            </x14:dxf>
          </x14:cfRule>
          <x14:cfRule type="expression" priority="536" id="{0E1035E0-A9D9-5C4B-8276-207D31BA7986}">
            <xm:f>AND($G95=設定!$B$9,設定!$B$9&lt;&gt;"")</xm:f>
            <x14:dxf>
              <fill>
                <patternFill>
                  <bgColor rgb="FFEEFFCC"/>
                </patternFill>
              </fill>
            </x14:dxf>
          </x14:cfRule>
          <x14:cfRule type="expression" priority="537" id="{7D7F6965-8E4E-1641-9ABC-2223E66B756D}">
            <xm:f>AND($G95=設定!$B$8,設定!$B$8&lt;&gt;"")</xm:f>
            <x14:dxf>
              <fill>
                <patternFill>
                  <bgColor rgb="FFFFFFCC"/>
                </patternFill>
              </fill>
            </x14:dxf>
          </x14:cfRule>
          <x14:cfRule type="expression" priority="538" id="{E6BDD79E-B413-9A47-8596-19F8E3704725}">
            <xm:f>AND($G95=設定!$B$7,設定!$B$7&lt;&gt;"")</xm:f>
            <x14:dxf>
              <fill>
                <patternFill>
                  <bgColor rgb="FFFFEECC"/>
                </patternFill>
              </fill>
            </x14:dxf>
          </x14:cfRule>
          <x14:cfRule type="expression" priority="539" id="{432E3977-606B-CA4E-BE83-B812D739A795}">
            <xm:f>AND($G95=設定!$B$6,設定!$B$6&lt;&gt;"")</xm:f>
            <x14:dxf>
              <fill>
                <patternFill>
                  <bgColor rgb="FFF1E5DB"/>
                </patternFill>
              </fill>
            </x14:dxf>
          </x14:cfRule>
          <x14:cfRule type="expression" priority="540" id="{54662521-063E-224E-BB72-793D433741A4}">
            <xm:f>AND($G95=設定!$B$5,設定!$B$5&lt;&gt;"")</xm:f>
            <x14:dxf>
              <fill>
                <patternFill>
                  <bgColor rgb="FFFFCCCC"/>
                </patternFill>
              </fill>
            </x14:dxf>
          </x14:cfRule>
          <xm:sqref>F95:G95</xm:sqref>
        </x14:conditionalFormatting>
        <x14:conditionalFormatting xmlns:xm="http://schemas.microsoft.com/office/excel/2006/main">
          <x14:cfRule type="expression" priority="508" id="{809A17C0-934B-3045-A659-B1E76AB1A01D}">
            <xm:f>AND($I95=設定!$B$19,設定!$B$19&lt;&gt;"")</xm:f>
            <x14:dxf>
              <fill>
                <patternFill>
                  <bgColor rgb="FFFFCCDD"/>
                </patternFill>
              </fill>
            </x14:dxf>
          </x14:cfRule>
          <x14:cfRule type="expression" priority="509" id="{14783A4A-91F0-4645-9D45-D45055D7CAF8}">
            <xm:f>AND($I95=設定!$B$18,設定!$B$18&lt;&gt;"")</xm:f>
            <x14:dxf>
              <fill>
                <patternFill>
                  <bgColor rgb="FFF7D4EB"/>
                </patternFill>
              </fill>
            </x14:dxf>
          </x14:cfRule>
          <x14:cfRule type="expression" priority="510" id="{5E740292-3232-5E48-B123-928BFA527F8A}">
            <xm:f>AND($I95=設定!$B$17,設定!$B$17&lt;&gt;"")</xm:f>
            <x14:dxf>
              <fill>
                <patternFill>
                  <bgColor rgb="FFFFCCFF"/>
                </patternFill>
              </fill>
            </x14:dxf>
          </x14:cfRule>
          <x14:cfRule type="expression" priority="511" id="{5C279AB0-1CB0-C245-B378-A1CD10008A05}">
            <xm:f>AND($I95=設定!$B$16,設定!$B$16&lt;&gt;"")</xm:f>
            <x14:dxf>
              <fill>
                <patternFill>
                  <bgColor rgb="FFEECCFF"/>
                </patternFill>
              </fill>
            </x14:dxf>
          </x14:cfRule>
          <x14:cfRule type="expression" priority="512" id="{C77D6ADB-AD95-6A48-9BCB-B02FA1AE1069}">
            <xm:f>AND($I95=設定!$B$15,設定!$B$15&lt;&gt;"")</xm:f>
            <x14:dxf>
              <fill>
                <patternFill>
                  <bgColor rgb="FFD6D6F5"/>
                </patternFill>
              </fill>
            </x14:dxf>
          </x14:cfRule>
          <x14:cfRule type="expression" priority="513" id="{4418B2D5-5803-0C43-87A1-D28CD772F6AE}">
            <xm:f>AND($I95=設定!$B$14,設定!$B$14&lt;&gt;"")</xm:f>
            <x14:dxf>
              <fill>
                <patternFill>
                  <bgColor rgb="FFCCDDFF"/>
                </patternFill>
              </fill>
            </x14:dxf>
          </x14:cfRule>
          <x14:cfRule type="expression" priority="514" id="{EA4F379A-49F9-0A46-BB1B-803441DB2325}">
            <xm:f>AND($I95=設定!$B$13,設定!$B$13&lt;&gt;"")</xm:f>
            <x14:dxf>
              <fill>
                <patternFill>
                  <bgColor rgb="FFCCEEFF"/>
                </patternFill>
              </fill>
            </x14:dxf>
          </x14:cfRule>
          <x14:cfRule type="expression" priority="515" id="{3F30852A-92BA-6A4B-84BE-E8DDB5420451}">
            <xm:f>AND($I95=設定!$B$12,設定!$B$12&lt;&gt;"")</xm:f>
            <x14:dxf>
              <fill>
                <patternFill>
                  <bgColor rgb="FFCFFCFC"/>
                </patternFill>
              </fill>
            </x14:dxf>
          </x14:cfRule>
          <x14:cfRule type="expression" priority="516" id="{ACE4E4ED-40CB-B547-905A-33C00BE13267}">
            <xm:f>AND($I95=設定!$B$11,設定!$B$11&lt;&gt;"")</xm:f>
            <x14:dxf>
              <fill>
                <patternFill>
                  <bgColor rgb="FFCCFFDD"/>
                </patternFill>
              </fill>
            </x14:dxf>
          </x14:cfRule>
          <x14:cfRule type="expression" priority="517" id="{2EB0FE35-633E-9E4D-A529-F26C8F47AC17}">
            <xm:f>AND($I95=設定!$B$10,設定!$B$10&lt;&gt;"")</xm:f>
            <x14:dxf>
              <fill>
                <patternFill>
                  <bgColor rgb="FFDDFFCC"/>
                </patternFill>
              </fill>
            </x14:dxf>
          </x14:cfRule>
          <x14:cfRule type="expression" priority="518" id="{A586D091-DC1F-C945-BB3A-2D98AE4CE844}">
            <xm:f>AND($I95=設定!$B$9,設定!$B$9&lt;&gt;"")</xm:f>
            <x14:dxf>
              <fill>
                <patternFill>
                  <bgColor rgb="FFEEFFCC"/>
                </patternFill>
              </fill>
            </x14:dxf>
          </x14:cfRule>
          <x14:cfRule type="expression" priority="519" id="{8663FA6E-992C-CD40-A515-734834072142}">
            <xm:f>AND($I95=設定!$B$8,設定!$B$8&lt;&gt;"")</xm:f>
            <x14:dxf>
              <fill>
                <patternFill>
                  <bgColor rgb="FFFFFFCC"/>
                </patternFill>
              </fill>
            </x14:dxf>
          </x14:cfRule>
          <x14:cfRule type="expression" priority="520" id="{879FC560-5CAC-464D-A763-A5C272A9A253}">
            <xm:f>AND($I95=設定!$B$7,設定!$B$7&lt;&gt;"")</xm:f>
            <x14:dxf>
              <fill>
                <patternFill>
                  <bgColor rgb="FFFFEECC"/>
                </patternFill>
              </fill>
            </x14:dxf>
          </x14:cfRule>
          <x14:cfRule type="expression" priority="521" id="{CC6AFCB3-71B9-0046-BC4E-0366523D5C26}">
            <xm:f>AND($I95=設定!$B$6,設定!$B$6&lt;&gt;"")</xm:f>
            <x14:dxf>
              <fill>
                <patternFill>
                  <bgColor rgb="FFF1E5DB"/>
                </patternFill>
              </fill>
            </x14:dxf>
          </x14:cfRule>
          <x14:cfRule type="expression" priority="522" id="{06E4AB97-AB1D-0F48-8799-6E556D0DC250}">
            <xm:f>AND($I95=設定!$B$5,設定!$B$5&lt;&gt;"")</xm:f>
            <x14:dxf>
              <fill>
                <patternFill>
                  <bgColor rgb="FFFFCCCC"/>
                </patternFill>
              </fill>
            </x14:dxf>
          </x14:cfRule>
          <xm:sqref>H95:I95</xm:sqref>
        </x14:conditionalFormatting>
        <x14:conditionalFormatting xmlns:xm="http://schemas.microsoft.com/office/excel/2006/main">
          <x14:cfRule type="expression" priority="490" id="{674E277F-1A81-6C49-953D-7DA5E27742F0}">
            <xm:f>AND($K95=設定!$B$19,設定!$B$19&lt;&gt;"")</xm:f>
            <x14:dxf>
              <fill>
                <patternFill>
                  <bgColor rgb="FFFFCCDD"/>
                </patternFill>
              </fill>
            </x14:dxf>
          </x14:cfRule>
          <x14:cfRule type="expression" priority="491" id="{504F5088-95AC-9B44-98E7-1E34FDE7C545}">
            <xm:f>AND($K95=設定!$B$18,設定!$B$18&lt;&gt;"")</xm:f>
            <x14:dxf>
              <fill>
                <patternFill>
                  <bgColor rgb="FFF7D4EB"/>
                </patternFill>
              </fill>
            </x14:dxf>
          </x14:cfRule>
          <x14:cfRule type="expression" priority="492" id="{0FC9F5B3-F933-7C40-827E-D50A52C53213}">
            <xm:f>AND($K95=設定!$B$17,設定!$B$17&lt;&gt;"")</xm:f>
            <x14:dxf>
              <fill>
                <patternFill>
                  <bgColor rgb="FFFFCCFF"/>
                </patternFill>
              </fill>
            </x14:dxf>
          </x14:cfRule>
          <x14:cfRule type="expression" priority="493" id="{1140BCFA-B0AD-A244-9342-43DEBD313DB7}">
            <xm:f>AND($K95=設定!$B$16,設定!$B$16&lt;&gt;"")</xm:f>
            <x14:dxf>
              <fill>
                <patternFill>
                  <bgColor rgb="FFEECCFF"/>
                </patternFill>
              </fill>
            </x14:dxf>
          </x14:cfRule>
          <x14:cfRule type="expression" priority="494" id="{63BD19B5-F8E8-F147-A3E9-9CA187483311}">
            <xm:f>AND($K95=設定!$B$15,設定!$B$15&lt;&gt;"")</xm:f>
            <x14:dxf>
              <fill>
                <patternFill>
                  <bgColor rgb="FFD6D6F5"/>
                </patternFill>
              </fill>
            </x14:dxf>
          </x14:cfRule>
          <x14:cfRule type="expression" priority="495" id="{3958431E-D74D-404F-A1BD-78872598C72F}">
            <xm:f>AND($K95=設定!$B$14,設定!$B$14&lt;&gt;"")</xm:f>
            <x14:dxf>
              <fill>
                <patternFill>
                  <bgColor rgb="FFCCDDFF"/>
                </patternFill>
              </fill>
            </x14:dxf>
          </x14:cfRule>
          <x14:cfRule type="expression" priority="496" id="{A651D860-C0D8-D64B-BD7F-7C03C67E894E}">
            <xm:f>AND($K95=設定!$B$13,設定!$B$13&lt;&gt;"")</xm:f>
            <x14:dxf>
              <fill>
                <patternFill>
                  <bgColor rgb="FFCCEEFF"/>
                </patternFill>
              </fill>
            </x14:dxf>
          </x14:cfRule>
          <x14:cfRule type="expression" priority="497" id="{4A7EE1B2-5A2E-ED42-9CC2-8E0BD54111B3}">
            <xm:f>AND($K95=設定!$B$12,設定!$B$12&lt;&gt;"")</xm:f>
            <x14:dxf>
              <fill>
                <patternFill>
                  <bgColor rgb="FFCFFCFC"/>
                </patternFill>
              </fill>
            </x14:dxf>
          </x14:cfRule>
          <x14:cfRule type="expression" priority="498" id="{F051F4C8-3B83-F844-A41C-80D3E44C71B8}">
            <xm:f>AND($K95=設定!$B$11,設定!$B$11&lt;&gt;"")</xm:f>
            <x14:dxf>
              <fill>
                <patternFill>
                  <bgColor rgb="FFCCFFDD"/>
                </patternFill>
              </fill>
            </x14:dxf>
          </x14:cfRule>
          <x14:cfRule type="expression" priority="499" id="{C4D7F63A-AF0C-B04D-8D59-FBC56D314DDC}">
            <xm:f>AND($K95=設定!$B$10,設定!$B$10&lt;&gt;"")</xm:f>
            <x14:dxf>
              <fill>
                <patternFill>
                  <bgColor rgb="FFDDFFCC"/>
                </patternFill>
              </fill>
            </x14:dxf>
          </x14:cfRule>
          <x14:cfRule type="expression" priority="500" id="{FFCEC6FA-A401-1441-9128-F23FFAC54A0B}">
            <xm:f>AND($K95=設定!$B$9,設定!$B$9&lt;&gt;"")</xm:f>
            <x14:dxf>
              <fill>
                <patternFill>
                  <bgColor rgb="FFEEFFCC"/>
                </patternFill>
              </fill>
            </x14:dxf>
          </x14:cfRule>
          <x14:cfRule type="expression" priority="501" id="{F6852883-54FB-C849-87AF-BA8CDFEDB5EC}">
            <xm:f>AND($K95=設定!$B$8,設定!$B$8&lt;&gt;"")</xm:f>
            <x14:dxf>
              <fill>
                <patternFill>
                  <bgColor rgb="FFFFFFCC"/>
                </patternFill>
              </fill>
            </x14:dxf>
          </x14:cfRule>
          <x14:cfRule type="expression" priority="502" id="{058FFD24-789C-5F4D-B4EB-CE5689785CEE}">
            <xm:f>AND($K95=設定!$B$7,設定!$B$7&lt;&gt;"")</xm:f>
            <x14:dxf>
              <fill>
                <patternFill>
                  <bgColor rgb="FFFFEECC"/>
                </patternFill>
              </fill>
            </x14:dxf>
          </x14:cfRule>
          <x14:cfRule type="expression" priority="503" id="{A2E4F8AD-F315-8F40-A87C-80A5AF4F5D34}">
            <xm:f>AND($K95=設定!$B$6,設定!$B$6&lt;&gt;"")</xm:f>
            <x14:dxf>
              <fill>
                <patternFill>
                  <bgColor rgb="FFF1E5DB"/>
                </patternFill>
              </fill>
            </x14:dxf>
          </x14:cfRule>
          <x14:cfRule type="expression" priority="504" id="{79D91C31-03BB-524C-B442-F3E2CDCC6489}">
            <xm:f>AND($K95=設定!$B$5,設定!$B$5&lt;&gt;"")</xm:f>
            <x14:dxf>
              <fill>
                <patternFill>
                  <bgColor rgb="FFFFCCCC"/>
                </patternFill>
              </fill>
            </x14:dxf>
          </x14:cfRule>
          <xm:sqref>J95:K95</xm:sqref>
        </x14:conditionalFormatting>
        <x14:conditionalFormatting xmlns:xm="http://schemas.microsoft.com/office/excel/2006/main">
          <x14:cfRule type="expression" priority="472" id="{7031BA61-E11E-9242-A221-B08D1ED8061C}">
            <xm:f>AND($M95=設定!$B$19,設定!$B$19&lt;&gt;"")</xm:f>
            <x14:dxf>
              <fill>
                <patternFill>
                  <bgColor rgb="FFFFCCDD"/>
                </patternFill>
              </fill>
            </x14:dxf>
          </x14:cfRule>
          <x14:cfRule type="expression" priority="473" id="{622C5064-E97D-A449-8FE1-EC0EEE674CF6}">
            <xm:f>AND($M95=設定!$B$18,設定!$B$18&lt;&gt;"")</xm:f>
            <x14:dxf>
              <fill>
                <patternFill>
                  <bgColor rgb="FFF7D4EB"/>
                </patternFill>
              </fill>
            </x14:dxf>
          </x14:cfRule>
          <x14:cfRule type="expression" priority="474" id="{8BFC5D09-9C5F-FE48-9EE3-45493E080416}">
            <xm:f>AND($M95=設定!$B$17,設定!$B$17&lt;&gt;"")</xm:f>
            <x14:dxf>
              <fill>
                <patternFill>
                  <bgColor rgb="FFFFCCFF"/>
                </patternFill>
              </fill>
            </x14:dxf>
          </x14:cfRule>
          <x14:cfRule type="expression" priority="475" id="{E272FCC3-84B7-9A49-ABA5-87BD9D953A3F}">
            <xm:f>AND($M95=設定!$B$16,設定!$B$16&lt;&gt;"")</xm:f>
            <x14:dxf>
              <fill>
                <patternFill>
                  <bgColor rgb="FFEECCFF"/>
                </patternFill>
              </fill>
            </x14:dxf>
          </x14:cfRule>
          <x14:cfRule type="expression" priority="476" id="{6E896BFC-353F-554B-83D5-2DED9BB9D5BC}">
            <xm:f>AND($M95=設定!$B$15,設定!$B$15&lt;&gt;"")</xm:f>
            <x14:dxf>
              <fill>
                <patternFill>
                  <bgColor rgb="FFD6D6F5"/>
                </patternFill>
              </fill>
            </x14:dxf>
          </x14:cfRule>
          <x14:cfRule type="expression" priority="477" id="{F7B7867F-46B9-824A-8C91-9501ED758033}">
            <xm:f>AND($M95=設定!$B$14,設定!$B$14&lt;&gt;"")</xm:f>
            <x14:dxf>
              <fill>
                <patternFill>
                  <bgColor rgb="FFCCDDFF"/>
                </patternFill>
              </fill>
            </x14:dxf>
          </x14:cfRule>
          <x14:cfRule type="expression" priority="478" id="{88205A6B-2028-9C42-90BE-583B3E7BB974}">
            <xm:f>AND($M95=設定!$B$13,設定!$B$13&lt;&gt;"")</xm:f>
            <x14:dxf>
              <fill>
                <patternFill>
                  <bgColor rgb="FFCCEEFF"/>
                </patternFill>
              </fill>
            </x14:dxf>
          </x14:cfRule>
          <x14:cfRule type="expression" priority="479" id="{A234B36B-24A3-3A44-96BE-855C90225000}">
            <xm:f>AND($M95=設定!$B$12,設定!$B$12&lt;&gt;"")</xm:f>
            <x14:dxf>
              <fill>
                <patternFill>
                  <bgColor rgb="FFCFFCFC"/>
                </patternFill>
              </fill>
            </x14:dxf>
          </x14:cfRule>
          <x14:cfRule type="expression" priority="480" id="{B507D7A9-E7A4-254D-BF6F-95CCF758E9D9}">
            <xm:f>AND($M95=設定!$B$11,設定!$B$11&lt;&gt;"")</xm:f>
            <x14:dxf>
              <fill>
                <patternFill>
                  <bgColor rgb="FFCCFFDD"/>
                </patternFill>
              </fill>
            </x14:dxf>
          </x14:cfRule>
          <x14:cfRule type="expression" priority="481" id="{94B048D8-9296-DB4E-8802-381187613A08}">
            <xm:f>AND($M95=設定!$B$10,設定!$B$10&lt;&gt;"")</xm:f>
            <x14:dxf>
              <fill>
                <patternFill>
                  <bgColor rgb="FFDDFFCC"/>
                </patternFill>
              </fill>
            </x14:dxf>
          </x14:cfRule>
          <x14:cfRule type="expression" priority="482" id="{9AD00AEA-0397-394A-95DE-FEF5B73218C5}">
            <xm:f>AND($M95=設定!$B$9,設定!$B$9&lt;&gt;"")</xm:f>
            <x14:dxf>
              <fill>
                <patternFill>
                  <bgColor rgb="FFEEFFCC"/>
                </patternFill>
              </fill>
            </x14:dxf>
          </x14:cfRule>
          <x14:cfRule type="expression" priority="483" id="{1F4088EA-3943-934F-BB9B-BDBBD93C2E88}">
            <xm:f>AND($M95=設定!$B$8,設定!$B$8&lt;&gt;"")</xm:f>
            <x14:dxf>
              <fill>
                <patternFill>
                  <bgColor rgb="FFFFFFCC"/>
                </patternFill>
              </fill>
            </x14:dxf>
          </x14:cfRule>
          <x14:cfRule type="expression" priority="484" id="{96D00A20-BE4C-B149-9C25-6E3F05E54A37}">
            <xm:f>AND($M95=設定!$B$7,設定!$B$7&lt;&gt;"")</xm:f>
            <x14:dxf>
              <fill>
                <patternFill>
                  <bgColor rgb="FFFFEECC"/>
                </patternFill>
              </fill>
            </x14:dxf>
          </x14:cfRule>
          <x14:cfRule type="expression" priority="485" id="{8A6073B3-6A02-0843-A782-5215C50B5570}">
            <xm:f>AND($M95=設定!$B$6,設定!$B$6&lt;&gt;"")</xm:f>
            <x14:dxf>
              <fill>
                <patternFill>
                  <bgColor rgb="FFF1E5DB"/>
                </patternFill>
              </fill>
            </x14:dxf>
          </x14:cfRule>
          <x14:cfRule type="expression" priority="486" id="{6994EFAC-16C0-EC4E-AA7E-64FC605FE475}">
            <xm:f>AND($M95=設定!$B$5,設定!$B$5&lt;&gt;"")</xm:f>
            <x14:dxf>
              <fill>
                <patternFill>
                  <bgColor rgb="FFFFCCCC"/>
                </patternFill>
              </fill>
            </x14:dxf>
          </x14:cfRule>
          <xm:sqref>L95:M95</xm:sqref>
        </x14:conditionalFormatting>
        <x14:conditionalFormatting xmlns:xm="http://schemas.microsoft.com/office/excel/2006/main">
          <x14:cfRule type="expression" priority="454" id="{779212D9-484B-6641-BFCC-78C1E08AD0D8}">
            <xm:f>AND($O95=設定!$B$19,設定!$B$19&lt;&gt;"")</xm:f>
            <x14:dxf>
              <fill>
                <patternFill>
                  <bgColor rgb="FFFFCCDD"/>
                </patternFill>
              </fill>
            </x14:dxf>
          </x14:cfRule>
          <x14:cfRule type="expression" priority="455" id="{51BC73B5-6E35-D74D-909D-4A9EB22EB47E}">
            <xm:f>AND($O95=設定!$B$18,設定!$B$18&lt;&gt;"")</xm:f>
            <x14:dxf>
              <fill>
                <patternFill>
                  <bgColor rgb="FFF7D4EB"/>
                </patternFill>
              </fill>
            </x14:dxf>
          </x14:cfRule>
          <x14:cfRule type="expression" priority="456" id="{736D6DCA-F5B9-D549-9B67-0994118C3823}">
            <xm:f>AND($O95=設定!$B$17,設定!$B$17&lt;&gt;"")</xm:f>
            <x14:dxf>
              <fill>
                <patternFill>
                  <bgColor rgb="FFFFCCFF"/>
                </patternFill>
              </fill>
            </x14:dxf>
          </x14:cfRule>
          <x14:cfRule type="expression" priority="457" id="{0CD97FBD-4873-C342-B4FE-80B51C1F3BBC}">
            <xm:f>AND($O95=設定!$B$16,設定!$B$16&lt;&gt;"")</xm:f>
            <x14:dxf>
              <fill>
                <patternFill>
                  <bgColor rgb="FFEECCFF"/>
                </patternFill>
              </fill>
            </x14:dxf>
          </x14:cfRule>
          <x14:cfRule type="expression" priority="458" id="{883657D2-7433-4D48-AD78-DE76ACCC290A}">
            <xm:f>AND($O95=設定!$B$15,設定!$B$15&lt;&gt;"")</xm:f>
            <x14:dxf>
              <fill>
                <patternFill>
                  <bgColor rgb="FFD6D6F5"/>
                </patternFill>
              </fill>
            </x14:dxf>
          </x14:cfRule>
          <x14:cfRule type="expression" priority="459" id="{EBBC113B-5EDF-3545-A15B-945F3DA34077}">
            <xm:f>AND($O95=設定!$B$14,設定!$B$14&lt;&gt;"")</xm:f>
            <x14:dxf>
              <fill>
                <patternFill>
                  <bgColor rgb="FFCCDDFF"/>
                </patternFill>
              </fill>
            </x14:dxf>
          </x14:cfRule>
          <x14:cfRule type="expression" priority="460" id="{1B25DE10-EFF0-7549-88F9-252BECE3F68F}">
            <xm:f>AND($O95=設定!$B$13,設定!$B$13&lt;&gt;"")</xm:f>
            <x14:dxf>
              <fill>
                <patternFill>
                  <bgColor rgb="FFCCEEFF"/>
                </patternFill>
              </fill>
            </x14:dxf>
          </x14:cfRule>
          <x14:cfRule type="expression" priority="461" id="{4D7F59EE-EB39-8F43-8B45-82CBA0B495B7}">
            <xm:f>AND($O95=設定!$B$12,設定!$B$12&lt;&gt;"")</xm:f>
            <x14:dxf>
              <fill>
                <patternFill>
                  <bgColor rgb="FFCFFCFC"/>
                </patternFill>
              </fill>
            </x14:dxf>
          </x14:cfRule>
          <x14:cfRule type="expression" priority="462" id="{F07B7DDA-D2F8-D746-817D-B1414BBC688F}">
            <xm:f>AND($O95=設定!$B$11,設定!$B$11&lt;&gt;"")</xm:f>
            <x14:dxf>
              <fill>
                <patternFill>
                  <bgColor rgb="FFCCFFDD"/>
                </patternFill>
              </fill>
            </x14:dxf>
          </x14:cfRule>
          <x14:cfRule type="expression" priority="463" id="{97743D71-16DD-DF44-9F7B-0577CFA0E496}">
            <xm:f>AND($O95=設定!$B$10,設定!$B$10&lt;&gt;"")</xm:f>
            <x14:dxf>
              <fill>
                <patternFill>
                  <bgColor rgb="FFDDFFCC"/>
                </patternFill>
              </fill>
            </x14:dxf>
          </x14:cfRule>
          <x14:cfRule type="expression" priority="464" id="{9A07B69C-41AA-EE43-93F6-E4F051FFB462}">
            <xm:f>AND($O95=設定!$B$9,設定!$B$9&lt;&gt;"")</xm:f>
            <x14:dxf>
              <fill>
                <patternFill>
                  <bgColor rgb="FFEEFFCC"/>
                </patternFill>
              </fill>
            </x14:dxf>
          </x14:cfRule>
          <x14:cfRule type="expression" priority="465" id="{89272904-7C35-4A4B-AECD-DB9724B1ADB1}">
            <xm:f>AND($O95=設定!$B$8,設定!$B$8&lt;&gt;"")</xm:f>
            <x14:dxf>
              <fill>
                <patternFill>
                  <bgColor rgb="FFFFFFCC"/>
                </patternFill>
              </fill>
            </x14:dxf>
          </x14:cfRule>
          <x14:cfRule type="expression" priority="466" id="{D380C283-8205-5C46-A981-B958CC5CA713}">
            <xm:f>AND($O95=設定!$B$7,設定!$B$7&lt;&gt;"")</xm:f>
            <x14:dxf>
              <fill>
                <patternFill>
                  <bgColor rgb="FFFFEECC"/>
                </patternFill>
              </fill>
            </x14:dxf>
          </x14:cfRule>
          <x14:cfRule type="expression" priority="467" id="{07E1706E-F580-AE4F-958A-695BD1625A36}">
            <xm:f>AND($O95=設定!$B$6,設定!$B$6&lt;&gt;"")</xm:f>
            <x14:dxf>
              <fill>
                <patternFill>
                  <bgColor rgb="FFF1E5DB"/>
                </patternFill>
              </fill>
            </x14:dxf>
          </x14:cfRule>
          <x14:cfRule type="expression" priority="468" id="{5DE6F562-1EC2-4A44-AD3D-F7D2441C9488}">
            <xm:f>AND($O95=設定!$B$5,設定!$B$5&lt;&gt;"")</xm:f>
            <x14:dxf>
              <fill>
                <patternFill>
                  <bgColor rgb="FFFFCCCC"/>
                </patternFill>
              </fill>
            </x14:dxf>
          </x14:cfRule>
          <xm:sqref>N95:O95</xm:sqref>
        </x14:conditionalFormatting>
        <x14:conditionalFormatting xmlns:xm="http://schemas.microsoft.com/office/excel/2006/main">
          <x14:cfRule type="expression" priority="436" id="{3C46780F-9009-B145-8F5B-113952CE722A}">
            <xm:f>AND($Q95=設定!$B$19,設定!$B$19&lt;&gt;"")</xm:f>
            <x14:dxf>
              <fill>
                <patternFill>
                  <bgColor rgb="FFFFCCDD"/>
                </patternFill>
              </fill>
            </x14:dxf>
          </x14:cfRule>
          <x14:cfRule type="expression" priority="437" id="{72733487-920D-7D49-B3CF-748C1AE5CC7C}">
            <xm:f>AND($Q95=設定!$B$18,設定!$B$18&lt;&gt;"")</xm:f>
            <x14:dxf>
              <fill>
                <patternFill>
                  <bgColor rgb="FFF7D4EB"/>
                </patternFill>
              </fill>
            </x14:dxf>
          </x14:cfRule>
          <x14:cfRule type="expression" priority="438" id="{09DC33A8-55F8-774F-BB3D-6C049B247082}">
            <xm:f>AND($Q95=設定!$B$17,設定!$B$17&lt;&gt;"")</xm:f>
            <x14:dxf>
              <fill>
                <patternFill>
                  <bgColor rgb="FFFFCCFF"/>
                </patternFill>
              </fill>
            </x14:dxf>
          </x14:cfRule>
          <x14:cfRule type="expression" priority="439" id="{49CBB52F-171E-024A-97F4-F0DDADC40B54}">
            <xm:f>AND($Q95=設定!$B$16,設定!$B$16&lt;&gt;"")</xm:f>
            <x14:dxf>
              <fill>
                <patternFill>
                  <bgColor rgb="FFEECCFF"/>
                </patternFill>
              </fill>
            </x14:dxf>
          </x14:cfRule>
          <x14:cfRule type="expression" priority="440" id="{6532B422-6ED2-AE47-9C30-49AC2F291FD0}">
            <xm:f>AND($Q95=設定!$B$15,設定!$B$15&lt;&gt;"")</xm:f>
            <x14:dxf>
              <fill>
                <patternFill>
                  <bgColor rgb="FFD6D6F5"/>
                </patternFill>
              </fill>
            </x14:dxf>
          </x14:cfRule>
          <x14:cfRule type="expression" priority="441" id="{C19E4316-E8FA-7447-AE80-F8B7DFFF3206}">
            <xm:f>AND($Q95=設定!$B$14,設定!$B$14&lt;&gt;"")</xm:f>
            <x14:dxf>
              <fill>
                <patternFill>
                  <bgColor rgb="FFCCDDFF"/>
                </patternFill>
              </fill>
            </x14:dxf>
          </x14:cfRule>
          <x14:cfRule type="expression" priority="442" id="{AE98E5CD-4FD4-D649-9A5D-9EF9E281F75C}">
            <xm:f>AND($Q95=設定!$B$13,設定!$B$13&lt;&gt;"")</xm:f>
            <x14:dxf>
              <fill>
                <patternFill>
                  <bgColor rgb="FFCCEEFF"/>
                </patternFill>
              </fill>
            </x14:dxf>
          </x14:cfRule>
          <x14:cfRule type="expression" priority="443" id="{C750C737-0F33-2A42-A0C6-BE4122CDB81B}">
            <xm:f>AND($Q95=設定!$B$12,設定!$B$12&lt;&gt;"")</xm:f>
            <x14:dxf>
              <fill>
                <patternFill>
                  <bgColor rgb="FFCFFCFC"/>
                </patternFill>
              </fill>
            </x14:dxf>
          </x14:cfRule>
          <x14:cfRule type="expression" priority="444" id="{ECFCF59E-EAE3-B545-89FE-CBF825B9205A}">
            <xm:f>AND($Q95=設定!$B$11,設定!$B$11&lt;&gt;"")</xm:f>
            <x14:dxf>
              <fill>
                <patternFill>
                  <bgColor rgb="FFCCFFDD"/>
                </patternFill>
              </fill>
            </x14:dxf>
          </x14:cfRule>
          <x14:cfRule type="expression" priority="445" id="{9DD735FC-055E-7543-8422-A2A18B9EB72E}">
            <xm:f>AND($Q95=設定!$B$10,設定!$B$10&lt;&gt;"")</xm:f>
            <x14:dxf>
              <fill>
                <patternFill>
                  <bgColor rgb="FFDDFFCC"/>
                </patternFill>
              </fill>
            </x14:dxf>
          </x14:cfRule>
          <x14:cfRule type="expression" priority="446" id="{B5189747-72C4-7142-84CE-368EBB234A6A}">
            <xm:f>AND($Q95=設定!$B$9,設定!$B$9&lt;&gt;"")</xm:f>
            <x14:dxf>
              <fill>
                <patternFill>
                  <bgColor rgb="FFEEFFCC"/>
                </patternFill>
              </fill>
            </x14:dxf>
          </x14:cfRule>
          <x14:cfRule type="expression" priority="447" id="{8403DAF3-A0CF-6F48-84B4-C08FD289F0D5}">
            <xm:f>AND($Q95=設定!$B$8,設定!$B$8&lt;&gt;"")</xm:f>
            <x14:dxf>
              <fill>
                <patternFill>
                  <bgColor rgb="FFFFFFCC"/>
                </patternFill>
              </fill>
            </x14:dxf>
          </x14:cfRule>
          <x14:cfRule type="expression" priority="448" id="{2DE641B4-FF5B-B84D-B300-37AC8902EA40}">
            <xm:f>AND($Q95=設定!$B$7,設定!$B$7&lt;&gt;"")</xm:f>
            <x14:dxf>
              <fill>
                <patternFill>
                  <bgColor rgb="FFFFEECC"/>
                </patternFill>
              </fill>
            </x14:dxf>
          </x14:cfRule>
          <x14:cfRule type="expression" priority="449" id="{F63A5FED-D15E-874E-BF6C-5B6E8D1B5E50}">
            <xm:f>AND($Q95=設定!$B$6,設定!$B$6&lt;&gt;"")</xm:f>
            <x14:dxf>
              <fill>
                <patternFill>
                  <bgColor rgb="FFF1E5DB"/>
                </patternFill>
              </fill>
            </x14:dxf>
          </x14:cfRule>
          <x14:cfRule type="expression" priority="450" id="{43C12F65-B15F-B64E-A749-19C6E527AAA9}">
            <xm:f>AND($Q95=設定!$B$5,設定!$B$5&lt;&gt;"")</xm:f>
            <x14:dxf>
              <fill>
                <patternFill>
                  <bgColor rgb="FFFFCCCC"/>
                </patternFill>
              </fill>
            </x14:dxf>
          </x14:cfRule>
          <xm:sqref>P95:Q95</xm:sqref>
        </x14:conditionalFormatting>
        <x14:conditionalFormatting xmlns:xm="http://schemas.microsoft.com/office/excel/2006/main">
          <x14:cfRule type="expression" priority="418" id="{C1BE9B0B-0C71-C940-A1DA-BA8CE55DD99A}">
            <xm:f>AND($S95=設定!$B$19,設定!$B$19&lt;&gt;"")</xm:f>
            <x14:dxf>
              <fill>
                <patternFill>
                  <bgColor rgb="FFFFCCDD"/>
                </patternFill>
              </fill>
            </x14:dxf>
          </x14:cfRule>
          <x14:cfRule type="expression" priority="419" id="{AB5CEBD5-40F2-184D-8E2C-EC77DEE63AFB}">
            <xm:f>AND($S95=設定!$B$18,設定!$B$18&lt;&gt;"")</xm:f>
            <x14:dxf>
              <fill>
                <patternFill>
                  <bgColor rgb="FFF7D4EB"/>
                </patternFill>
              </fill>
            </x14:dxf>
          </x14:cfRule>
          <x14:cfRule type="expression" priority="420" id="{E469309C-AABF-D942-AAF7-04BC1F229324}">
            <xm:f>AND($S95=設定!$B$17,設定!$B$17&lt;&gt;"")</xm:f>
            <x14:dxf>
              <fill>
                <patternFill>
                  <bgColor rgb="FFFFCCFF"/>
                </patternFill>
              </fill>
            </x14:dxf>
          </x14:cfRule>
          <x14:cfRule type="expression" priority="421" id="{542BB05F-7E07-A04D-97C8-D7830DB9825F}">
            <xm:f>AND($S95=設定!$B$16,設定!$B$16&lt;&gt;"")</xm:f>
            <x14:dxf>
              <fill>
                <patternFill>
                  <bgColor rgb="FFEECCFF"/>
                </patternFill>
              </fill>
            </x14:dxf>
          </x14:cfRule>
          <x14:cfRule type="expression" priority="422" id="{5870DAE6-1CCF-D84E-A89D-0ECC1A8D595E}">
            <xm:f>AND($S95=設定!$B$15,設定!$B$15&lt;&gt;"")</xm:f>
            <x14:dxf>
              <fill>
                <patternFill>
                  <bgColor rgb="FFD6D6F5"/>
                </patternFill>
              </fill>
            </x14:dxf>
          </x14:cfRule>
          <x14:cfRule type="expression" priority="423" id="{CD0DD1A3-69BB-8C41-B699-76A41776FDE8}">
            <xm:f>AND($S95=設定!$B$14,設定!$B$14&lt;&gt;"")</xm:f>
            <x14:dxf>
              <fill>
                <patternFill>
                  <bgColor rgb="FFCCDDFF"/>
                </patternFill>
              </fill>
            </x14:dxf>
          </x14:cfRule>
          <x14:cfRule type="expression" priority="424" id="{4A99AC82-FF28-4140-BB9F-F34F673C1E5C}">
            <xm:f>AND($S95=設定!$B$13,設定!$B$13&lt;&gt;"")</xm:f>
            <x14:dxf>
              <fill>
                <patternFill>
                  <bgColor rgb="FFCCEEFF"/>
                </patternFill>
              </fill>
            </x14:dxf>
          </x14:cfRule>
          <x14:cfRule type="expression" priority="425" id="{6BDE8AE2-E257-8844-ACBA-745047912236}">
            <xm:f>AND($S95=設定!$B$12,設定!$B$12&lt;&gt;"")</xm:f>
            <x14:dxf>
              <fill>
                <patternFill>
                  <bgColor rgb="FFCFFCFC"/>
                </patternFill>
              </fill>
            </x14:dxf>
          </x14:cfRule>
          <x14:cfRule type="expression" priority="426" id="{668EE5F4-34A7-7346-8A6B-B1C0CDC8B71B}">
            <xm:f>AND($S95=設定!$B$11,設定!$B$11&lt;&gt;"")</xm:f>
            <x14:dxf>
              <fill>
                <patternFill>
                  <bgColor rgb="FFCCFFDD"/>
                </patternFill>
              </fill>
            </x14:dxf>
          </x14:cfRule>
          <x14:cfRule type="expression" priority="427" id="{537F06E4-32C6-704F-B500-BA1079EC7E9B}">
            <xm:f>AND($S95=設定!$B$10,設定!$B$10&lt;&gt;"")</xm:f>
            <x14:dxf>
              <fill>
                <patternFill>
                  <bgColor rgb="FFDDFFCC"/>
                </patternFill>
              </fill>
            </x14:dxf>
          </x14:cfRule>
          <x14:cfRule type="expression" priority="428" id="{67E1AED7-5409-D346-8DF4-5CEA4ECB0335}">
            <xm:f>AND($S95=設定!$B$9,設定!$B$9&lt;&gt;"")</xm:f>
            <x14:dxf>
              <fill>
                <patternFill>
                  <bgColor rgb="FFEEFFCC"/>
                </patternFill>
              </fill>
            </x14:dxf>
          </x14:cfRule>
          <x14:cfRule type="expression" priority="429" id="{8E48FD8A-962F-534A-B82E-DED52E0E635E}">
            <xm:f>AND($S95=設定!$B$8,設定!$B$8&lt;&gt;"")</xm:f>
            <x14:dxf>
              <fill>
                <patternFill>
                  <bgColor rgb="FFFFFFCC"/>
                </patternFill>
              </fill>
            </x14:dxf>
          </x14:cfRule>
          <x14:cfRule type="expression" priority="430" id="{A0503341-C9F4-CF44-8E5F-D6040DF4EF2D}">
            <xm:f>AND($S95=設定!$B$7,設定!$B$7&lt;&gt;"")</xm:f>
            <x14:dxf>
              <fill>
                <patternFill>
                  <bgColor rgb="FFFFEECC"/>
                </patternFill>
              </fill>
            </x14:dxf>
          </x14:cfRule>
          <x14:cfRule type="expression" priority="431" id="{D0181C2D-3A42-9640-8F70-BE1CF2CE9D6F}">
            <xm:f>AND($S95=設定!$B$6,設定!$B$6&lt;&gt;"")</xm:f>
            <x14:dxf>
              <fill>
                <patternFill>
                  <bgColor rgb="FFF1E5DB"/>
                </patternFill>
              </fill>
            </x14:dxf>
          </x14:cfRule>
          <x14:cfRule type="expression" priority="432" id="{C661F632-95F6-1E43-9031-3BA9B82143E3}">
            <xm:f>AND($S95=設定!$B$5,設定!$B$5&lt;&gt;"")</xm:f>
            <x14:dxf>
              <fill>
                <patternFill>
                  <bgColor rgb="FFFFCCCC"/>
                </patternFill>
              </fill>
            </x14:dxf>
          </x14:cfRule>
          <xm:sqref>R95:S95</xm:sqref>
        </x14:conditionalFormatting>
        <x14:conditionalFormatting xmlns:xm="http://schemas.microsoft.com/office/excel/2006/main">
          <x14:cfRule type="expression" priority="400" id="{A9DEEB96-EA6C-0A46-9E11-E35E624860A6}">
            <xm:f>AND($U95=設定!$B$19,設定!$B$19&lt;&gt;"")</xm:f>
            <x14:dxf>
              <fill>
                <patternFill>
                  <bgColor rgb="FFFFCCDD"/>
                </patternFill>
              </fill>
            </x14:dxf>
          </x14:cfRule>
          <x14:cfRule type="expression" priority="401" id="{71C3AF72-2791-7443-B9BE-64922958DBA1}">
            <xm:f>AND($U95=設定!$B$18,設定!$B$18&lt;&gt;"")</xm:f>
            <x14:dxf>
              <fill>
                <patternFill>
                  <bgColor rgb="FFF7D4EB"/>
                </patternFill>
              </fill>
            </x14:dxf>
          </x14:cfRule>
          <x14:cfRule type="expression" priority="402" id="{7E2B343C-8892-DF49-AF63-21DE0F782AEE}">
            <xm:f>AND($U95=設定!$B$17,設定!$B$17&lt;&gt;"")</xm:f>
            <x14:dxf>
              <fill>
                <patternFill>
                  <bgColor rgb="FFFFCCFF"/>
                </patternFill>
              </fill>
            </x14:dxf>
          </x14:cfRule>
          <x14:cfRule type="expression" priority="403" id="{ABBD8C60-4F61-CE45-8B5B-303F38FA2515}">
            <xm:f>AND($U95=設定!$B$16,設定!$B$16&lt;&gt;"")</xm:f>
            <x14:dxf>
              <fill>
                <patternFill>
                  <bgColor rgb="FFEECCFF"/>
                </patternFill>
              </fill>
            </x14:dxf>
          </x14:cfRule>
          <x14:cfRule type="expression" priority="404" id="{188C11BE-77F0-1942-92A2-E5DE5EC4A9FC}">
            <xm:f>AND($U95=設定!$B$15,設定!$B$15&lt;&gt;"")</xm:f>
            <x14:dxf>
              <fill>
                <patternFill>
                  <bgColor rgb="FFD6D6F5"/>
                </patternFill>
              </fill>
            </x14:dxf>
          </x14:cfRule>
          <x14:cfRule type="expression" priority="405" id="{6A61FF22-588D-6844-A681-7E9C2538F221}">
            <xm:f>AND($U95=設定!$B$14,設定!$B$14&lt;&gt;"")</xm:f>
            <x14:dxf>
              <fill>
                <patternFill>
                  <bgColor rgb="FFCCDDFF"/>
                </patternFill>
              </fill>
            </x14:dxf>
          </x14:cfRule>
          <x14:cfRule type="expression" priority="406" id="{6B1A788D-7473-0E48-94D9-A4E47FB8A328}">
            <xm:f>AND($U95=設定!$B$13,設定!$B$13&lt;&gt;"")</xm:f>
            <x14:dxf>
              <fill>
                <patternFill>
                  <bgColor rgb="FFCCEEFF"/>
                </patternFill>
              </fill>
            </x14:dxf>
          </x14:cfRule>
          <x14:cfRule type="expression" priority="407" id="{BEE8E0C9-E6AD-B34E-9CE6-F6AF68EDC737}">
            <xm:f>AND($U95=設定!$B$12,設定!$B$12&lt;&gt;"")</xm:f>
            <x14:dxf>
              <fill>
                <patternFill>
                  <bgColor rgb="FFCFFCFC"/>
                </patternFill>
              </fill>
            </x14:dxf>
          </x14:cfRule>
          <x14:cfRule type="expression" priority="408" id="{8DD209D7-2561-3A4C-8765-A7970AED12EE}">
            <xm:f>AND($U95=設定!$B$11,設定!$B$11&lt;&gt;"")</xm:f>
            <x14:dxf>
              <fill>
                <patternFill>
                  <bgColor rgb="FFCCFFDD"/>
                </patternFill>
              </fill>
            </x14:dxf>
          </x14:cfRule>
          <x14:cfRule type="expression" priority="409" id="{CB2D8F47-F1A6-8B49-AC15-F796D6189D8C}">
            <xm:f>AND($U95=設定!$B$10,設定!$B$10&lt;&gt;"")</xm:f>
            <x14:dxf>
              <fill>
                <patternFill>
                  <bgColor rgb="FFDDFFCC"/>
                </patternFill>
              </fill>
            </x14:dxf>
          </x14:cfRule>
          <x14:cfRule type="expression" priority="410" id="{AB5A9F2D-0119-DE4D-AD0B-1AE96902A837}">
            <xm:f>AND($U95=設定!$B$9,設定!$B$9&lt;&gt;"")</xm:f>
            <x14:dxf>
              <fill>
                <patternFill>
                  <bgColor rgb="FFEEFFCC"/>
                </patternFill>
              </fill>
            </x14:dxf>
          </x14:cfRule>
          <x14:cfRule type="expression" priority="411" id="{4E883FB0-7DA5-D84D-A4C2-FA009DCE7C8E}">
            <xm:f>AND($U95=設定!$B$8,設定!$B$8&lt;&gt;"")</xm:f>
            <x14:dxf>
              <fill>
                <patternFill>
                  <bgColor rgb="FFFFFFCC"/>
                </patternFill>
              </fill>
            </x14:dxf>
          </x14:cfRule>
          <x14:cfRule type="expression" priority="412" id="{E075F6F3-93E4-E44D-AA92-1B79FF60668B}">
            <xm:f>AND($U95=設定!$B$7,設定!$B$7&lt;&gt;"")</xm:f>
            <x14:dxf>
              <fill>
                <patternFill>
                  <bgColor rgb="FFFFEECC"/>
                </patternFill>
              </fill>
            </x14:dxf>
          </x14:cfRule>
          <x14:cfRule type="expression" priority="413" id="{16D78E2F-5FC4-0542-BCBF-87061CF81995}">
            <xm:f>AND($U95=設定!$B$6,設定!$B$6&lt;&gt;"")</xm:f>
            <x14:dxf>
              <fill>
                <patternFill>
                  <bgColor rgb="FFF1E5DB"/>
                </patternFill>
              </fill>
            </x14:dxf>
          </x14:cfRule>
          <x14:cfRule type="expression" priority="414" id="{D27A0086-4523-8B45-AEFE-3F32DC5FBA10}">
            <xm:f>AND($U95=設定!$B$5,設定!$B$5&lt;&gt;"")</xm:f>
            <x14:dxf>
              <fill>
                <patternFill>
                  <bgColor rgb="FFFFCCCC"/>
                </patternFill>
              </fill>
            </x14:dxf>
          </x14:cfRule>
          <xm:sqref>T95:U95</xm:sqref>
        </x14:conditionalFormatting>
        <x14:conditionalFormatting xmlns:xm="http://schemas.microsoft.com/office/excel/2006/main">
          <x14:cfRule type="expression" priority="382" id="{FAAF4802-F2F8-AB4C-A272-B9A40B4E2D24}">
            <xm:f>AND($W95=設定!$B$19,設定!$B$19&lt;&gt;"")</xm:f>
            <x14:dxf>
              <fill>
                <patternFill>
                  <bgColor rgb="FFFFCCDD"/>
                </patternFill>
              </fill>
            </x14:dxf>
          </x14:cfRule>
          <x14:cfRule type="expression" priority="383" id="{CF058494-771C-914B-A93E-6FE2CB59F33C}">
            <xm:f>AND($W95=設定!$B$18,設定!$B$18&lt;&gt;"")</xm:f>
            <x14:dxf>
              <fill>
                <patternFill>
                  <bgColor rgb="FFF7D4EB"/>
                </patternFill>
              </fill>
            </x14:dxf>
          </x14:cfRule>
          <x14:cfRule type="expression" priority="384" id="{E0DD5279-46ED-7646-B5AC-3829BE788432}">
            <xm:f>AND($W95=設定!$B$17,設定!$B$17&lt;&gt;"")</xm:f>
            <x14:dxf>
              <fill>
                <patternFill>
                  <bgColor rgb="FFFFCCFF"/>
                </patternFill>
              </fill>
            </x14:dxf>
          </x14:cfRule>
          <x14:cfRule type="expression" priority="385" id="{2F04B13C-EF28-7B48-86DC-1124A0BF7D5E}">
            <xm:f>AND($W95=設定!$B$16,設定!$B$16&lt;&gt;"")</xm:f>
            <x14:dxf>
              <fill>
                <patternFill>
                  <bgColor rgb="FFEECCFF"/>
                </patternFill>
              </fill>
            </x14:dxf>
          </x14:cfRule>
          <x14:cfRule type="expression" priority="386" id="{C70C4AF0-2AE7-514E-BEA4-47F72C0F6DA7}">
            <xm:f>AND($W95=設定!$B$15,設定!$B$15&lt;&gt;"")</xm:f>
            <x14:dxf>
              <fill>
                <patternFill>
                  <bgColor rgb="FFD6D6F5"/>
                </patternFill>
              </fill>
            </x14:dxf>
          </x14:cfRule>
          <x14:cfRule type="expression" priority="387" id="{6B8BC8FC-96BA-AC40-A391-39F5F00C16B1}">
            <xm:f>AND($W95=設定!$B$14,設定!$B$14&lt;&gt;"")</xm:f>
            <x14:dxf>
              <fill>
                <patternFill>
                  <bgColor rgb="FFCCDDFF"/>
                </patternFill>
              </fill>
            </x14:dxf>
          </x14:cfRule>
          <x14:cfRule type="expression" priority="388" id="{60088DB4-67DE-6F4A-9B5C-C7059ACB4FA2}">
            <xm:f>AND($W95=設定!$B$13,設定!$B$13&lt;&gt;"")</xm:f>
            <x14:dxf>
              <fill>
                <patternFill>
                  <bgColor rgb="FFCCEEFF"/>
                </patternFill>
              </fill>
            </x14:dxf>
          </x14:cfRule>
          <x14:cfRule type="expression" priority="389" id="{C7FA48CB-794C-4842-8577-3D5543360B99}">
            <xm:f>AND($W95=設定!$B$12,設定!$B$12&lt;&gt;"")</xm:f>
            <x14:dxf>
              <fill>
                <patternFill>
                  <bgColor rgb="FFCFFCFC"/>
                </patternFill>
              </fill>
            </x14:dxf>
          </x14:cfRule>
          <x14:cfRule type="expression" priority="390" id="{7B1821E5-ACDB-8644-8B6F-22B8BCBC86B5}">
            <xm:f>AND($W95=設定!$B$11,設定!$B$11&lt;&gt;"")</xm:f>
            <x14:dxf>
              <fill>
                <patternFill>
                  <bgColor rgb="FFCCFFDD"/>
                </patternFill>
              </fill>
            </x14:dxf>
          </x14:cfRule>
          <x14:cfRule type="expression" priority="391" id="{586DADEF-5C1B-014A-B6C9-D07C7339E677}">
            <xm:f>AND($W95=設定!$B$10,設定!$B$10&lt;&gt;"")</xm:f>
            <x14:dxf>
              <fill>
                <patternFill>
                  <bgColor rgb="FFDDFFCC"/>
                </patternFill>
              </fill>
            </x14:dxf>
          </x14:cfRule>
          <x14:cfRule type="expression" priority="392" id="{792401A2-DA35-D046-9F65-8EBE576EB5CF}">
            <xm:f>AND($W95=設定!$B$9,設定!$B$9&lt;&gt;"")</xm:f>
            <x14:dxf>
              <fill>
                <patternFill>
                  <bgColor rgb="FFEEFFCC"/>
                </patternFill>
              </fill>
            </x14:dxf>
          </x14:cfRule>
          <x14:cfRule type="expression" priority="393" id="{76FA47AB-A863-7846-938B-FC60596E73AF}">
            <xm:f>AND($W95=設定!$B$8,設定!$B$8&lt;&gt;"")</xm:f>
            <x14:dxf>
              <fill>
                <patternFill>
                  <bgColor rgb="FFFFFFCC"/>
                </patternFill>
              </fill>
            </x14:dxf>
          </x14:cfRule>
          <x14:cfRule type="expression" priority="394" id="{64EFEFC3-A6AC-AC49-AF4D-79D828E41933}">
            <xm:f>AND($W95=設定!$B$7,設定!$B$7&lt;&gt;"")</xm:f>
            <x14:dxf>
              <fill>
                <patternFill>
                  <bgColor rgb="FFFFEECC"/>
                </patternFill>
              </fill>
            </x14:dxf>
          </x14:cfRule>
          <x14:cfRule type="expression" priority="395" id="{584ADF35-EF97-9448-A372-3C7AE30145AC}">
            <xm:f>AND($W95=設定!$B$6,設定!$B$6&lt;&gt;"")</xm:f>
            <x14:dxf>
              <fill>
                <patternFill>
                  <bgColor rgb="FFF1E5DB"/>
                </patternFill>
              </fill>
            </x14:dxf>
          </x14:cfRule>
          <x14:cfRule type="expression" priority="396" id="{AE1997F2-AD92-454E-B7CE-7A4411712771}">
            <xm:f>AND($W95=設定!$B$5,設定!$B$5&lt;&gt;"")</xm:f>
            <x14:dxf>
              <fill>
                <patternFill>
                  <bgColor rgb="FFFFCCCC"/>
                </patternFill>
              </fill>
            </x14:dxf>
          </x14:cfRule>
          <xm:sqref>V95:W95</xm:sqref>
        </x14:conditionalFormatting>
        <x14:conditionalFormatting xmlns:xm="http://schemas.microsoft.com/office/excel/2006/main">
          <x14:cfRule type="expression" priority="364" id="{B49C66C2-87A4-4F49-BD09-311A96EC2D98}">
            <xm:f>AND($Y95=設定!$B$19,設定!$B$19&lt;&gt;"")</xm:f>
            <x14:dxf>
              <fill>
                <patternFill>
                  <bgColor rgb="FFFFCCDD"/>
                </patternFill>
              </fill>
            </x14:dxf>
          </x14:cfRule>
          <x14:cfRule type="expression" priority="365" id="{308A5397-1B72-2C4A-AA87-3200329204AB}">
            <xm:f>AND($Y95=設定!$B$18,設定!$B$18&lt;&gt;"")</xm:f>
            <x14:dxf>
              <fill>
                <patternFill>
                  <bgColor rgb="FFF7D4EB"/>
                </patternFill>
              </fill>
            </x14:dxf>
          </x14:cfRule>
          <x14:cfRule type="expression" priority="366" id="{0B091C58-4087-4C4E-9871-D8E540DEDE0D}">
            <xm:f>AND($Y95=設定!$B$17,設定!$B$17&lt;&gt;"")</xm:f>
            <x14:dxf>
              <fill>
                <patternFill>
                  <bgColor rgb="FFFFCCFF"/>
                </patternFill>
              </fill>
            </x14:dxf>
          </x14:cfRule>
          <x14:cfRule type="expression" priority="367" id="{11AFBA90-5A54-434F-9CD3-C4071D39C686}">
            <xm:f>AND($Y95=設定!$B$16,設定!$B$16&lt;&gt;"")</xm:f>
            <x14:dxf>
              <fill>
                <patternFill>
                  <bgColor rgb="FFEECCFF"/>
                </patternFill>
              </fill>
            </x14:dxf>
          </x14:cfRule>
          <x14:cfRule type="expression" priority="368" id="{2207C2EE-5866-BC47-A75B-3E198232E104}">
            <xm:f>AND($Y95=設定!$B$15,設定!$B$15&lt;&gt;"")</xm:f>
            <x14:dxf>
              <fill>
                <patternFill>
                  <bgColor rgb="FFD6D6F5"/>
                </patternFill>
              </fill>
            </x14:dxf>
          </x14:cfRule>
          <x14:cfRule type="expression" priority="369" id="{812A6B89-38AF-AD43-AF6C-2766C5E404FF}">
            <xm:f>AND($Y95=設定!$B$14,設定!$B$14&lt;&gt;"")</xm:f>
            <x14:dxf>
              <fill>
                <patternFill>
                  <bgColor rgb="FFCCDDFF"/>
                </patternFill>
              </fill>
            </x14:dxf>
          </x14:cfRule>
          <x14:cfRule type="expression" priority="370" id="{57991E06-F290-7048-8FBE-4CAAD6718C78}">
            <xm:f>AND($Y95=設定!$B$13,設定!$B$13&lt;&gt;"")</xm:f>
            <x14:dxf>
              <fill>
                <patternFill>
                  <bgColor rgb="FFCCEEFF"/>
                </patternFill>
              </fill>
            </x14:dxf>
          </x14:cfRule>
          <x14:cfRule type="expression" priority="371" id="{B40D2B6F-430C-B14A-8D76-0B55ECF1AB8E}">
            <xm:f>AND($Y95=設定!$B$12,設定!$B$12&lt;&gt;"")</xm:f>
            <x14:dxf>
              <fill>
                <patternFill>
                  <bgColor rgb="FFCFFCFC"/>
                </patternFill>
              </fill>
            </x14:dxf>
          </x14:cfRule>
          <x14:cfRule type="expression" priority="372" id="{A85BA665-D2CB-BC49-A235-901E36C8AAB2}">
            <xm:f>AND($Y95=設定!$B$11,設定!$B$11&lt;&gt;"")</xm:f>
            <x14:dxf>
              <fill>
                <patternFill>
                  <bgColor rgb="FFCCFFDD"/>
                </patternFill>
              </fill>
            </x14:dxf>
          </x14:cfRule>
          <x14:cfRule type="expression" priority="373" id="{D26BF2CC-9BA9-B649-8A6B-0B5976903690}">
            <xm:f>AND($Y95=設定!$B$10,設定!$B$10&lt;&gt;"")</xm:f>
            <x14:dxf>
              <fill>
                <patternFill>
                  <bgColor rgb="FFDDFFCC"/>
                </patternFill>
              </fill>
            </x14:dxf>
          </x14:cfRule>
          <x14:cfRule type="expression" priority="374" id="{9D79BA1F-321F-E945-A81A-9ACDBCD5580C}">
            <xm:f>AND($Y95=設定!$B$9,設定!$B$9&lt;&gt;"")</xm:f>
            <x14:dxf>
              <fill>
                <patternFill>
                  <bgColor rgb="FFEEFFCC"/>
                </patternFill>
              </fill>
            </x14:dxf>
          </x14:cfRule>
          <x14:cfRule type="expression" priority="375" id="{8C076C4C-3381-1D4F-A056-A5372FB222C4}">
            <xm:f>AND($Y95=設定!$B$8,設定!$B$8&lt;&gt;"")</xm:f>
            <x14:dxf>
              <fill>
                <patternFill>
                  <bgColor rgb="FFFFFFCC"/>
                </patternFill>
              </fill>
            </x14:dxf>
          </x14:cfRule>
          <x14:cfRule type="expression" priority="376" id="{3A709316-4119-084F-A97F-2E0BF969BA2B}">
            <xm:f>AND($Y95=設定!$B$7,設定!$B$7&lt;&gt;"")</xm:f>
            <x14:dxf>
              <fill>
                <patternFill>
                  <bgColor rgb="FFFFEECC"/>
                </patternFill>
              </fill>
            </x14:dxf>
          </x14:cfRule>
          <x14:cfRule type="expression" priority="377" id="{C1CA3CDD-7004-4E4F-8FC2-0D1E2655FE05}">
            <xm:f>AND($Y95=設定!$B$6,設定!$B$6&lt;&gt;"")</xm:f>
            <x14:dxf>
              <fill>
                <patternFill>
                  <bgColor rgb="FFF1E5DB"/>
                </patternFill>
              </fill>
            </x14:dxf>
          </x14:cfRule>
          <x14:cfRule type="expression" priority="378" id="{EE838C4E-03EA-5F4E-AE94-3F7D03920F83}">
            <xm:f>AND($Y95=設定!$B$5,設定!$B$5&lt;&gt;"")</xm:f>
            <x14:dxf>
              <fill>
                <patternFill>
                  <bgColor rgb="FFFFCCCC"/>
                </patternFill>
              </fill>
            </x14:dxf>
          </x14:cfRule>
          <xm:sqref>X95:Y95</xm:sqref>
        </x14:conditionalFormatting>
        <x14:conditionalFormatting xmlns:xm="http://schemas.microsoft.com/office/excel/2006/main">
          <x14:cfRule type="expression" priority="346" id="{BF326984-9A99-C645-99A4-DB860CEB89BE}">
            <xm:f>AND($AA95=設定!$B$19,設定!$B$19&lt;&gt;"")</xm:f>
            <x14:dxf>
              <fill>
                <patternFill>
                  <bgColor rgb="FFFFCCDD"/>
                </patternFill>
              </fill>
            </x14:dxf>
          </x14:cfRule>
          <x14:cfRule type="expression" priority="347" id="{A3DB221C-5251-0E45-B200-09E7449726D1}">
            <xm:f>AND($AA95=設定!$B$18,設定!$B$18&lt;&gt;"")</xm:f>
            <x14:dxf>
              <fill>
                <patternFill>
                  <bgColor rgb="FFF7D4EB"/>
                </patternFill>
              </fill>
            </x14:dxf>
          </x14:cfRule>
          <x14:cfRule type="expression" priority="348" id="{A8D3E31B-69EF-AE42-BCAD-181284646DE4}">
            <xm:f>AND($AA95=設定!$B$17,設定!$B$17&lt;&gt;"")</xm:f>
            <x14:dxf>
              <fill>
                <patternFill>
                  <bgColor rgb="FFFFCCFF"/>
                </patternFill>
              </fill>
            </x14:dxf>
          </x14:cfRule>
          <x14:cfRule type="expression" priority="349" id="{1EFBB575-4966-DB4A-A18D-91924ECD32D6}">
            <xm:f>AND($AA95=設定!$B$16,設定!$B$16&lt;&gt;"")</xm:f>
            <x14:dxf>
              <fill>
                <patternFill>
                  <bgColor rgb="FFEECCFF"/>
                </patternFill>
              </fill>
            </x14:dxf>
          </x14:cfRule>
          <x14:cfRule type="expression" priority="350" id="{B439B459-2185-AD48-ACC4-FAD00F751CD0}">
            <xm:f>AND($AA95=設定!$B$15,設定!$B$15&lt;&gt;"")</xm:f>
            <x14:dxf>
              <fill>
                <patternFill>
                  <bgColor rgb="FFD6D6F5"/>
                </patternFill>
              </fill>
            </x14:dxf>
          </x14:cfRule>
          <x14:cfRule type="expression" priority="351" id="{8399D5BF-3E9B-0A42-BB16-48B601A09528}">
            <xm:f>AND($AA95=設定!$B$14,設定!$B$14&lt;&gt;"")</xm:f>
            <x14:dxf>
              <fill>
                <patternFill>
                  <bgColor rgb="FFCCDDFF"/>
                </patternFill>
              </fill>
            </x14:dxf>
          </x14:cfRule>
          <x14:cfRule type="expression" priority="352" id="{3F5907BF-78AB-6248-8344-C47C80203E08}">
            <xm:f>AND($AA95=設定!$B$13,設定!$B$13&lt;&gt;"")</xm:f>
            <x14:dxf>
              <fill>
                <patternFill>
                  <bgColor rgb="FFCCEEFF"/>
                </patternFill>
              </fill>
            </x14:dxf>
          </x14:cfRule>
          <x14:cfRule type="expression" priority="353" id="{ACBB6A3A-0027-9048-88AB-1388C824C168}">
            <xm:f>AND($AA95=設定!$B$12,設定!$B$12&lt;&gt;"")</xm:f>
            <x14:dxf>
              <fill>
                <patternFill>
                  <bgColor rgb="FFCFFCFC"/>
                </patternFill>
              </fill>
            </x14:dxf>
          </x14:cfRule>
          <x14:cfRule type="expression" priority="354" id="{F842763D-1445-F447-8942-8A8973DDE516}">
            <xm:f>AND($AA95=設定!$B$11,設定!$B$11&lt;&gt;"")</xm:f>
            <x14:dxf>
              <fill>
                <patternFill>
                  <bgColor rgb="FFCCFFDD"/>
                </patternFill>
              </fill>
            </x14:dxf>
          </x14:cfRule>
          <x14:cfRule type="expression" priority="355" id="{680FE566-8F13-6B4E-9667-F3C5F1FBAFFB}">
            <xm:f>AND($AA95=設定!$B$10,設定!$B$10&lt;&gt;"")</xm:f>
            <x14:dxf>
              <fill>
                <patternFill>
                  <bgColor rgb="FFDDFFCC"/>
                </patternFill>
              </fill>
            </x14:dxf>
          </x14:cfRule>
          <x14:cfRule type="expression" priority="356" id="{0FADB872-02B4-4A4D-B8D7-B6C898538A21}">
            <xm:f>AND($AA95=設定!$B$9,設定!$B$9&lt;&gt;"")</xm:f>
            <x14:dxf>
              <fill>
                <patternFill>
                  <bgColor rgb="FFEEFFCC"/>
                </patternFill>
              </fill>
            </x14:dxf>
          </x14:cfRule>
          <x14:cfRule type="expression" priority="357" id="{FF72EC2A-8A1C-6B49-AC81-19C1ECD0AC8C}">
            <xm:f>AND($AA95=設定!$B$8,設定!$B$8&lt;&gt;"")</xm:f>
            <x14:dxf>
              <fill>
                <patternFill>
                  <bgColor rgb="FFFFFFCC"/>
                </patternFill>
              </fill>
            </x14:dxf>
          </x14:cfRule>
          <x14:cfRule type="expression" priority="358" id="{DBE4DCB3-CAF7-F847-8942-762F406BEE68}">
            <xm:f>AND($AA95=設定!$B$7,設定!$B$7&lt;&gt;"")</xm:f>
            <x14:dxf>
              <fill>
                <patternFill>
                  <bgColor rgb="FFFFEECC"/>
                </patternFill>
              </fill>
            </x14:dxf>
          </x14:cfRule>
          <x14:cfRule type="expression" priority="359" id="{6AA6F8B7-B521-9B46-80F3-F9AC34DAD082}">
            <xm:f>AND($AA95=設定!$B$6,設定!$B$6&lt;&gt;"")</xm:f>
            <x14:dxf>
              <fill>
                <patternFill>
                  <bgColor rgb="FFF1E5DB"/>
                </patternFill>
              </fill>
            </x14:dxf>
          </x14:cfRule>
          <x14:cfRule type="expression" priority="360" id="{162F7065-A3C6-3F40-8120-A284AC58FD49}">
            <xm:f>AND($AA95=設定!$B$5,設定!$B$5&lt;&gt;"")</xm:f>
            <x14:dxf>
              <fill>
                <patternFill>
                  <bgColor rgb="FFFFCCCC"/>
                </patternFill>
              </fill>
            </x14:dxf>
          </x14:cfRule>
          <xm:sqref>Z95:AA95</xm:sqref>
        </x14:conditionalFormatting>
        <x14:conditionalFormatting xmlns:xm="http://schemas.microsoft.com/office/excel/2006/main">
          <x14:cfRule type="expression" priority="328" id="{2F5AF862-A47C-9140-8D52-DCF3D89D1374}">
            <xm:f>AND($AC95=設定!$B$19,設定!$B$19&lt;&gt;"")</xm:f>
            <x14:dxf>
              <fill>
                <patternFill>
                  <bgColor rgb="FFFFCCDD"/>
                </patternFill>
              </fill>
            </x14:dxf>
          </x14:cfRule>
          <x14:cfRule type="expression" priority="329" id="{AE618B27-1873-3843-B750-76B9A90C547C}">
            <xm:f>AND($AC95=設定!$B$18,設定!$B$18&lt;&gt;"")</xm:f>
            <x14:dxf>
              <fill>
                <patternFill>
                  <bgColor rgb="FFF7D4EB"/>
                </patternFill>
              </fill>
            </x14:dxf>
          </x14:cfRule>
          <x14:cfRule type="expression" priority="330" id="{09C6E61F-1235-0645-8916-429ED7A92BEF}">
            <xm:f>AND($AC95=設定!$B$17,設定!$B$17&lt;&gt;"")</xm:f>
            <x14:dxf>
              <fill>
                <patternFill>
                  <bgColor rgb="FFFFCCFF"/>
                </patternFill>
              </fill>
            </x14:dxf>
          </x14:cfRule>
          <x14:cfRule type="expression" priority="331" id="{A3E1F207-6D32-E44F-BC35-C1DAF0EB7062}">
            <xm:f>AND($AC95=設定!$B$16,設定!$B$16&lt;&gt;"")</xm:f>
            <x14:dxf>
              <fill>
                <patternFill>
                  <bgColor rgb="FFEECCFF"/>
                </patternFill>
              </fill>
            </x14:dxf>
          </x14:cfRule>
          <x14:cfRule type="expression" priority="332" id="{20C1B775-3F05-7549-A56F-CB5CE83A7B37}">
            <xm:f>AND($AC95=設定!$B$15,設定!$B$15&lt;&gt;"")</xm:f>
            <x14:dxf>
              <fill>
                <patternFill>
                  <bgColor rgb="FFD6D6F5"/>
                </patternFill>
              </fill>
            </x14:dxf>
          </x14:cfRule>
          <x14:cfRule type="expression" priority="333" id="{D1F84230-F290-4D47-99DF-982E426D9307}">
            <xm:f>AND($AC95=設定!$B$14,設定!$B$14&lt;&gt;"")</xm:f>
            <x14:dxf>
              <fill>
                <patternFill>
                  <bgColor rgb="FFCCDDFF"/>
                </patternFill>
              </fill>
            </x14:dxf>
          </x14:cfRule>
          <x14:cfRule type="expression" priority="334" id="{57C5E7A0-CC97-C840-AE7E-19B36403D10B}">
            <xm:f>AND($AC95=設定!$B$13,設定!$B$13&lt;&gt;"")</xm:f>
            <x14:dxf>
              <fill>
                <patternFill>
                  <bgColor rgb="FFCCEEFF"/>
                </patternFill>
              </fill>
            </x14:dxf>
          </x14:cfRule>
          <x14:cfRule type="expression" priority="335" id="{81FB0D77-CAD5-0949-89EF-1F7FCB1CC186}">
            <xm:f>AND($AC95=設定!$B$12,設定!$B$12&lt;&gt;"")</xm:f>
            <x14:dxf>
              <fill>
                <patternFill>
                  <bgColor rgb="FFCFFCFC"/>
                </patternFill>
              </fill>
            </x14:dxf>
          </x14:cfRule>
          <x14:cfRule type="expression" priority="336" id="{828E0308-3676-EB4C-9A14-27BCF80C73E2}">
            <xm:f>AND($AC95=設定!$B$11,設定!$B$11&lt;&gt;"")</xm:f>
            <x14:dxf>
              <fill>
                <patternFill>
                  <bgColor rgb="FFCCFFDD"/>
                </patternFill>
              </fill>
            </x14:dxf>
          </x14:cfRule>
          <x14:cfRule type="expression" priority="337" id="{896B13F2-BE1F-8D41-994A-7A33A8C90F3E}">
            <xm:f>AND($AC95=設定!$B$10,設定!$B$10&lt;&gt;"")</xm:f>
            <x14:dxf>
              <fill>
                <patternFill>
                  <bgColor rgb="FFDDFFCC"/>
                </patternFill>
              </fill>
            </x14:dxf>
          </x14:cfRule>
          <x14:cfRule type="expression" priority="338" id="{030CB3DE-02C3-8C42-B724-CF8334002C08}">
            <xm:f>AND($AC95=設定!$B$9,設定!$B$9&lt;&gt;"")</xm:f>
            <x14:dxf>
              <fill>
                <patternFill>
                  <bgColor rgb="FFEEFFCC"/>
                </patternFill>
              </fill>
            </x14:dxf>
          </x14:cfRule>
          <x14:cfRule type="expression" priority="339" id="{A9B8A0A7-18A3-DF4B-941F-849857C04C3D}">
            <xm:f>AND($AC95=設定!$B$8,設定!$B$8&lt;&gt;"")</xm:f>
            <x14:dxf>
              <fill>
                <patternFill>
                  <bgColor rgb="FFFFFFCC"/>
                </patternFill>
              </fill>
            </x14:dxf>
          </x14:cfRule>
          <x14:cfRule type="expression" priority="340" id="{4A76212B-8633-3B47-8C3D-5267FED5468B}">
            <xm:f>AND($AC95=設定!$B$7,設定!$B$7&lt;&gt;"")</xm:f>
            <x14:dxf>
              <fill>
                <patternFill>
                  <bgColor rgb="FFFFEECC"/>
                </patternFill>
              </fill>
            </x14:dxf>
          </x14:cfRule>
          <x14:cfRule type="expression" priority="341" id="{EE4347FE-9B93-A44F-A1A4-2EE74054106E}">
            <xm:f>AND($AC95=設定!$B$6,設定!$B$6&lt;&gt;"")</xm:f>
            <x14:dxf>
              <fill>
                <patternFill>
                  <bgColor rgb="FFF1E5DB"/>
                </patternFill>
              </fill>
            </x14:dxf>
          </x14:cfRule>
          <x14:cfRule type="expression" priority="342" id="{628C4E9E-391C-AE46-A8B1-B832FB5D3DE0}">
            <xm:f>AND($AC95=設定!$B$5,設定!$B$5&lt;&gt;"")</xm:f>
            <x14:dxf>
              <fill>
                <patternFill>
                  <bgColor rgb="FFFFCCCC"/>
                </patternFill>
              </fill>
            </x14:dxf>
          </x14:cfRule>
          <xm:sqref>AB95:AC95</xm:sqref>
        </x14:conditionalFormatting>
        <x14:conditionalFormatting xmlns:xm="http://schemas.microsoft.com/office/excel/2006/main">
          <x14:cfRule type="expression" priority="310" id="{AF61370D-14A8-8942-BF91-266EE7F7BA91}">
            <xm:f>AND($AE95=設定!$B$19,設定!$B$19&lt;&gt;"")</xm:f>
            <x14:dxf>
              <fill>
                <patternFill>
                  <bgColor rgb="FFFFCCDD"/>
                </patternFill>
              </fill>
            </x14:dxf>
          </x14:cfRule>
          <x14:cfRule type="expression" priority="311" id="{042A20C6-3C97-7240-92AC-C1BFB97562F9}">
            <xm:f>AND($AE95=設定!$B$18,設定!$B$18&lt;&gt;"")</xm:f>
            <x14:dxf>
              <fill>
                <patternFill>
                  <bgColor rgb="FFF7D4EB"/>
                </patternFill>
              </fill>
            </x14:dxf>
          </x14:cfRule>
          <x14:cfRule type="expression" priority="312" id="{E37E85AC-FD65-FC4A-9F9F-A76B3EA67232}">
            <xm:f>AND($AE95=設定!$B$17,設定!$B$17&lt;&gt;"")</xm:f>
            <x14:dxf>
              <fill>
                <patternFill>
                  <bgColor rgb="FFFFCCFF"/>
                </patternFill>
              </fill>
            </x14:dxf>
          </x14:cfRule>
          <x14:cfRule type="expression" priority="313" id="{F48BC35A-36F6-DC4C-9F31-FF02111C3753}">
            <xm:f>AND($AE95=設定!$B$16,設定!$B$16&lt;&gt;"")</xm:f>
            <x14:dxf>
              <fill>
                <patternFill>
                  <bgColor rgb="FFEECCFF"/>
                </patternFill>
              </fill>
            </x14:dxf>
          </x14:cfRule>
          <x14:cfRule type="expression" priority="314" id="{8A09CC2D-8E3F-BA45-BE60-6D721BF29226}">
            <xm:f>AND($AE95=設定!$B$15,設定!$B$15&lt;&gt;"")</xm:f>
            <x14:dxf>
              <fill>
                <patternFill>
                  <bgColor rgb="FFD6D6F5"/>
                </patternFill>
              </fill>
            </x14:dxf>
          </x14:cfRule>
          <x14:cfRule type="expression" priority="315" id="{D1D4D355-2149-5F4C-87AD-8E8F9E16419D}">
            <xm:f>AND($AE95=設定!$B$14,設定!$B$14&lt;&gt;"")</xm:f>
            <x14:dxf>
              <fill>
                <patternFill>
                  <bgColor rgb="FFCCDDFF"/>
                </patternFill>
              </fill>
            </x14:dxf>
          </x14:cfRule>
          <x14:cfRule type="expression" priority="316" id="{0BA28918-70E6-344B-AD75-44BE4E8E5CFC}">
            <xm:f>AND($AE95=設定!$B$13,設定!$B$13&lt;&gt;"")</xm:f>
            <x14:dxf>
              <fill>
                <patternFill>
                  <bgColor rgb="FFCCEEFF"/>
                </patternFill>
              </fill>
            </x14:dxf>
          </x14:cfRule>
          <x14:cfRule type="expression" priority="317" id="{5686D6DC-71DA-E941-9148-D7FBD59823D8}">
            <xm:f>AND($AE95=設定!$B$12,設定!$B$12&lt;&gt;"")</xm:f>
            <x14:dxf>
              <fill>
                <patternFill>
                  <bgColor rgb="FFCFFCFC"/>
                </patternFill>
              </fill>
            </x14:dxf>
          </x14:cfRule>
          <x14:cfRule type="expression" priority="318" id="{061B2DD1-4F75-C14B-BEE5-88F2E21AC247}">
            <xm:f>AND($AE95=設定!$B$11,設定!$B$11&lt;&gt;"")</xm:f>
            <x14:dxf>
              <fill>
                <patternFill>
                  <bgColor rgb="FFCCFFDD"/>
                </patternFill>
              </fill>
            </x14:dxf>
          </x14:cfRule>
          <x14:cfRule type="expression" priority="319" id="{462269A3-C667-1648-8A22-3804232CEB38}">
            <xm:f>AND($AE95=設定!$B$10,設定!$B$10&lt;&gt;"")</xm:f>
            <x14:dxf>
              <fill>
                <patternFill>
                  <bgColor rgb="FFDDFFCC"/>
                </patternFill>
              </fill>
            </x14:dxf>
          </x14:cfRule>
          <x14:cfRule type="expression" priority="320" id="{6FE4351E-6CF9-5746-AF99-DEB50B35FB28}">
            <xm:f>AND($AE95=設定!$B$9,設定!$B$9&lt;&gt;"")</xm:f>
            <x14:dxf>
              <fill>
                <patternFill>
                  <bgColor rgb="FFEEFFCC"/>
                </patternFill>
              </fill>
            </x14:dxf>
          </x14:cfRule>
          <x14:cfRule type="expression" priority="321" id="{4DAC4849-BF31-3448-B132-3BC255BDA031}">
            <xm:f>AND($AE95=設定!$B$8,設定!$B$8&lt;&gt;"")</xm:f>
            <x14:dxf>
              <fill>
                <patternFill>
                  <bgColor rgb="FFFFFFCC"/>
                </patternFill>
              </fill>
            </x14:dxf>
          </x14:cfRule>
          <x14:cfRule type="expression" priority="322" id="{1EFF9A4C-B3C8-BF4B-A8F3-9878CF76D179}">
            <xm:f>AND($AE95=設定!$B$7,設定!$B$7&lt;&gt;"")</xm:f>
            <x14:dxf>
              <fill>
                <patternFill>
                  <bgColor rgb="FFFFEECC"/>
                </patternFill>
              </fill>
            </x14:dxf>
          </x14:cfRule>
          <x14:cfRule type="expression" priority="323" id="{6B69211E-1A26-7841-AD6E-7573494EA8FC}">
            <xm:f>AND($AE95=設定!$B$6,設定!$B$6&lt;&gt;"")</xm:f>
            <x14:dxf>
              <fill>
                <patternFill>
                  <bgColor rgb="FFF1E5DB"/>
                </patternFill>
              </fill>
            </x14:dxf>
          </x14:cfRule>
          <x14:cfRule type="expression" priority="324" id="{F13C706D-C103-2F48-A3D1-8DF09863BBB8}">
            <xm:f>AND($AE95=設定!$B$5,設定!$B$5&lt;&gt;"")</xm:f>
            <x14:dxf>
              <fill>
                <patternFill>
                  <bgColor rgb="FFFFCCCC"/>
                </patternFill>
              </fill>
            </x14:dxf>
          </x14:cfRule>
          <xm:sqref>AD95:AE95</xm:sqref>
        </x14:conditionalFormatting>
        <x14:conditionalFormatting xmlns:xm="http://schemas.microsoft.com/office/excel/2006/main">
          <x14:cfRule type="expression" priority="292" id="{63AF94D2-FE34-BA4C-99F9-EF65FEBF0BE1}">
            <xm:f>AND($AG95=設定!$B$19,設定!$B$19&lt;&gt;"")</xm:f>
            <x14:dxf>
              <fill>
                <patternFill>
                  <bgColor rgb="FFFFCCDD"/>
                </patternFill>
              </fill>
            </x14:dxf>
          </x14:cfRule>
          <x14:cfRule type="expression" priority="293" id="{6A477836-FC6F-5044-A163-063892F3B26C}">
            <xm:f>AND($AG95=設定!$B$18,設定!$B$18&lt;&gt;"")</xm:f>
            <x14:dxf>
              <fill>
                <patternFill>
                  <bgColor rgb="FFF7D4EB"/>
                </patternFill>
              </fill>
            </x14:dxf>
          </x14:cfRule>
          <x14:cfRule type="expression" priority="294" id="{EB13AE12-3C5E-9445-AAB6-AA2D71F8A9E9}">
            <xm:f>AND($AG95=設定!$B$17,設定!$B$17&lt;&gt;"")</xm:f>
            <x14:dxf>
              <fill>
                <patternFill>
                  <bgColor rgb="FFFFCCFF"/>
                </patternFill>
              </fill>
            </x14:dxf>
          </x14:cfRule>
          <x14:cfRule type="expression" priority="295" id="{CD0966CA-45BD-7146-B2C0-C5FE4BDF0C51}">
            <xm:f>AND($AG95=設定!$B$16,設定!$B$16&lt;&gt;"")</xm:f>
            <x14:dxf>
              <fill>
                <patternFill>
                  <bgColor rgb="FFEECCFF"/>
                </patternFill>
              </fill>
            </x14:dxf>
          </x14:cfRule>
          <x14:cfRule type="expression" priority="296" id="{624D6638-579A-0D4A-AF7A-76C11E763F95}">
            <xm:f>AND($AG95=設定!$B$15,設定!$B$15&lt;&gt;"")</xm:f>
            <x14:dxf>
              <fill>
                <patternFill>
                  <bgColor rgb="FFD6D6F5"/>
                </patternFill>
              </fill>
            </x14:dxf>
          </x14:cfRule>
          <x14:cfRule type="expression" priority="297" id="{6320A446-6066-324F-AF21-900AE76AE751}">
            <xm:f>AND($AG95=設定!$B$14,設定!$B$14&lt;&gt;"")</xm:f>
            <x14:dxf>
              <fill>
                <patternFill>
                  <bgColor rgb="FFCCDDFF"/>
                </patternFill>
              </fill>
            </x14:dxf>
          </x14:cfRule>
          <x14:cfRule type="expression" priority="298" id="{5F6813C5-EBC7-E940-AD33-910C54752B6A}">
            <xm:f>AND($AG95=設定!$B$13,設定!$B$13&lt;&gt;"")</xm:f>
            <x14:dxf>
              <fill>
                <patternFill>
                  <bgColor rgb="FFCCEEFF"/>
                </patternFill>
              </fill>
            </x14:dxf>
          </x14:cfRule>
          <x14:cfRule type="expression" priority="299" id="{7B04C5C0-A1E2-824A-B4AA-18AFAB914424}">
            <xm:f>AND($AG95=設定!$B$12,設定!$B$12&lt;&gt;"")</xm:f>
            <x14:dxf>
              <fill>
                <patternFill>
                  <bgColor rgb="FFCFFCFC"/>
                </patternFill>
              </fill>
            </x14:dxf>
          </x14:cfRule>
          <x14:cfRule type="expression" priority="300" id="{53DBC965-4CAA-8E46-8D5D-67320F33D805}">
            <xm:f>AND($AG95=設定!$B$11,設定!$B$11&lt;&gt;"")</xm:f>
            <x14:dxf>
              <fill>
                <patternFill>
                  <bgColor rgb="FFCCFFDD"/>
                </patternFill>
              </fill>
            </x14:dxf>
          </x14:cfRule>
          <x14:cfRule type="expression" priority="301" id="{468D3B0A-2752-3546-AE6A-5DBDF3CA98D2}">
            <xm:f>AND($AG95=設定!$B$10,設定!$B$10&lt;&gt;"")</xm:f>
            <x14:dxf>
              <fill>
                <patternFill>
                  <bgColor rgb="FFDDFFCC"/>
                </patternFill>
              </fill>
            </x14:dxf>
          </x14:cfRule>
          <x14:cfRule type="expression" priority="302" id="{9302C420-5D80-524B-8674-6BFE113A7A05}">
            <xm:f>AND($AG95=設定!$B$9,設定!$B$9&lt;&gt;"")</xm:f>
            <x14:dxf>
              <fill>
                <patternFill>
                  <bgColor rgb="FFEEFFCC"/>
                </patternFill>
              </fill>
            </x14:dxf>
          </x14:cfRule>
          <x14:cfRule type="expression" priority="303" id="{7576A3EE-58BA-2A43-A479-22B577BF5D76}">
            <xm:f>AND($AG95=設定!$B$8,設定!$B$8&lt;&gt;"")</xm:f>
            <x14:dxf>
              <fill>
                <patternFill>
                  <bgColor rgb="FFFFFFCC"/>
                </patternFill>
              </fill>
            </x14:dxf>
          </x14:cfRule>
          <x14:cfRule type="expression" priority="304" id="{DFEF7638-E457-0448-BA7F-3C28D29B3B4C}">
            <xm:f>AND($AG95=設定!$B$7,設定!$B$7&lt;&gt;"")</xm:f>
            <x14:dxf>
              <fill>
                <patternFill>
                  <bgColor rgb="FFFFEECC"/>
                </patternFill>
              </fill>
            </x14:dxf>
          </x14:cfRule>
          <x14:cfRule type="expression" priority="305" id="{30D3C018-0094-1C4C-8E9D-E51F3F425096}">
            <xm:f>AND($AG95=設定!$B$6,設定!$B$6&lt;&gt;"")</xm:f>
            <x14:dxf>
              <fill>
                <patternFill>
                  <bgColor rgb="FFF1E5DB"/>
                </patternFill>
              </fill>
            </x14:dxf>
          </x14:cfRule>
          <x14:cfRule type="expression" priority="306" id="{E6AD8C79-D463-E145-8145-4800C8629A2F}">
            <xm:f>AND($AG95=設定!$B$5,設定!$B$5&lt;&gt;"")</xm:f>
            <x14:dxf>
              <fill>
                <patternFill>
                  <bgColor rgb="FFFFCCCC"/>
                </patternFill>
              </fill>
            </x14:dxf>
          </x14:cfRule>
          <xm:sqref>AF95:AG95</xm:sqref>
        </x14:conditionalFormatting>
        <x14:conditionalFormatting xmlns:xm="http://schemas.microsoft.com/office/excel/2006/main">
          <x14:cfRule type="expression" priority="274" id="{6A5BB1DE-D50A-B643-88D5-0171474D11EC}">
            <xm:f>AND($AI95=設定!$B$19,設定!$B$19&lt;&gt;"")</xm:f>
            <x14:dxf>
              <fill>
                <patternFill>
                  <bgColor rgb="FFFFCCDD"/>
                </patternFill>
              </fill>
            </x14:dxf>
          </x14:cfRule>
          <x14:cfRule type="expression" priority="275" id="{656EB5C9-E23D-AA4D-A4BA-D0D3D36A3950}">
            <xm:f>AND($AI95=設定!$B$18,設定!$B$18&lt;&gt;"")</xm:f>
            <x14:dxf>
              <fill>
                <patternFill>
                  <bgColor rgb="FFF7D4EB"/>
                </patternFill>
              </fill>
            </x14:dxf>
          </x14:cfRule>
          <x14:cfRule type="expression" priority="276" id="{A0CB68F9-9F00-8349-9768-003FDE0F67AF}">
            <xm:f>AND($AI95=設定!$B$17,設定!$B$17&lt;&gt;"")</xm:f>
            <x14:dxf>
              <fill>
                <patternFill>
                  <bgColor rgb="FFFFCCFF"/>
                </patternFill>
              </fill>
            </x14:dxf>
          </x14:cfRule>
          <x14:cfRule type="expression" priority="277" id="{63B58BC9-9355-8D41-8C5E-71D41D7AE30F}">
            <xm:f>AND($AI95=設定!$B$16,設定!$B$16&lt;&gt;"")</xm:f>
            <x14:dxf>
              <fill>
                <patternFill>
                  <bgColor rgb="FFEECCFF"/>
                </patternFill>
              </fill>
            </x14:dxf>
          </x14:cfRule>
          <x14:cfRule type="expression" priority="278" id="{DEBD7C2E-A75E-D14A-804D-ED96D9C03C1E}">
            <xm:f>AND($AI95=設定!$B$15,設定!$B$15&lt;&gt;"")</xm:f>
            <x14:dxf>
              <fill>
                <patternFill>
                  <bgColor rgb="FFD6D6F5"/>
                </patternFill>
              </fill>
            </x14:dxf>
          </x14:cfRule>
          <x14:cfRule type="expression" priority="279" id="{91E31CFF-FFB9-0D4C-B915-5758D9654FBA}">
            <xm:f>AND($AI95=設定!$B$14,設定!$B$14&lt;&gt;"")</xm:f>
            <x14:dxf>
              <fill>
                <patternFill>
                  <bgColor rgb="FFCCDDFF"/>
                </patternFill>
              </fill>
            </x14:dxf>
          </x14:cfRule>
          <x14:cfRule type="expression" priority="280" id="{D9911296-6EDF-FC4B-B111-90FC600BFA0A}">
            <xm:f>AND($AI95=設定!$B$13,設定!$B$13&lt;&gt;"")</xm:f>
            <x14:dxf>
              <fill>
                <patternFill>
                  <bgColor rgb="FFCCEEFF"/>
                </patternFill>
              </fill>
            </x14:dxf>
          </x14:cfRule>
          <x14:cfRule type="expression" priority="281" id="{A6B0D6FD-10FE-0245-BFC4-A47F56072EEF}">
            <xm:f>AND($AI95=設定!$B$12,設定!$B$12&lt;&gt;"")</xm:f>
            <x14:dxf>
              <fill>
                <patternFill>
                  <bgColor rgb="FFCFFCFC"/>
                </patternFill>
              </fill>
            </x14:dxf>
          </x14:cfRule>
          <x14:cfRule type="expression" priority="282" id="{D613B58E-74B1-AE49-9903-CD098E38092D}">
            <xm:f>AND($AI95=設定!$B$11,設定!$B$11&lt;&gt;"")</xm:f>
            <x14:dxf>
              <fill>
                <patternFill>
                  <bgColor rgb="FFCCFFDD"/>
                </patternFill>
              </fill>
            </x14:dxf>
          </x14:cfRule>
          <x14:cfRule type="expression" priority="283" id="{F210E8AC-28B8-D54E-BB67-56AE3A3823C3}">
            <xm:f>AND($AI95=設定!$B$10,設定!$B$10&lt;&gt;"")</xm:f>
            <x14:dxf>
              <fill>
                <patternFill>
                  <bgColor rgb="FFDDFFCC"/>
                </patternFill>
              </fill>
            </x14:dxf>
          </x14:cfRule>
          <x14:cfRule type="expression" priority="284" id="{0D407838-24A7-1E40-AE78-DD883F09C363}">
            <xm:f>AND($AI95=設定!$B$9,設定!$B$9&lt;&gt;"")</xm:f>
            <x14:dxf>
              <fill>
                <patternFill>
                  <bgColor rgb="FFEEFFCC"/>
                </patternFill>
              </fill>
            </x14:dxf>
          </x14:cfRule>
          <x14:cfRule type="expression" priority="285" id="{B0BA5DB0-52F9-9E42-9D46-C3379B5F6AE7}">
            <xm:f>AND($AI95=設定!$B$8,設定!$B$8&lt;&gt;"")</xm:f>
            <x14:dxf>
              <fill>
                <patternFill>
                  <bgColor rgb="FFFFFFCC"/>
                </patternFill>
              </fill>
            </x14:dxf>
          </x14:cfRule>
          <x14:cfRule type="expression" priority="286" id="{8E93643E-34E7-9E4C-9C64-457771F5AE80}">
            <xm:f>AND($AI95=設定!$B$7,設定!$B$7&lt;&gt;"")</xm:f>
            <x14:dxf>
              <fill>
                <patternFill>
                  <bgColor rgb="FFFFEECC"/>
                </patternFill>
              </fill>
            </x14:dxf>
          </x14:cfRule>
          <x14:cfRule type="expression" priority="287" id="{F1C2A3F7-2D81-924E-8B97-2A17ED62E44A}">
            <xm:f>AND($AI95=設定!$B$6,設定!$B$6&lt;&gt;"")</xm:f>
            <x14:dxf>
              <fill>
                <patternFill>
                  <bgColor rgb="FFF1E5DB"/>
                </patternFill>
              </fill>
            </x14:dxf>
          </x14:cfRule>
          <x14:cfRule type="expression" priority="288" id="{5E8EBF3F-7A8A-9D4C-BB71-B5FA64CDDB39}">
            <xm:f>AND($AI95=設定!$B$5,設定!$B$5&lt;&gt;"")</xm:f>
            <x14:dxf>
              <fill>
                <patternFill>
                  <bgColor rgb="FFFFCCCC"/>
                </patternFill>
              </fill>
            </x14:dxf>
          </x14:cfRule>
          <xm:sqref>AH95:AI95</xm:sqref>
        </x14:conditionalFormatting>
        <x14:conditionalFormatting xmlns:xm="http://schemas.microsoft.com/office/excel/2006/main">
          <x14:cfRule type="expression" priority="256" id="{2EAC86B1-0BD8-3444-8222-AF137AE6B5C7}">
            <xm:f>AND($AK95=設定!$B$19,設定!$B$19&lt;&gt;"")</xm:f>
            <x14:dxf>
              <fill>
                <patternFill>
                  <bgColor rgb="FFFFCCDD"/>
                </patternFill>
              </fill>
            </x14:dxf>
          </x14:cfRule>
          <x14:cfRule type="expression" priority="257" id="{7FDB95BB-55F5-D640-A6E4-D780ED9C59E3}">
            <xm:f>AND($AK95=設定!$B$18,設定!$B$18&lt;&gt;"")</xm:f>
            <x14:dxf>
              <fill>
                <patternFill>
                  <bgColor rgb="FFF7D4EB"/>
                </patternFill>
              </fill>
            </x14:dxf>
          </x14:cfRule>
          <x14:cfRule type="expression" priority="258" id="{E650F4FE-B141-284A-9F50-41153F374CC6}">
            <xm:f>AND($AK95=設定!$B$17,設定!$B$17&lt;&gt;"")</xm:f>
            <x14:dxf>
              <fill>
                <patternFill>
                  <bgColor rgb="FFFFCCFF"/>
                </patternFill>
              </fill>
            </x14:dxf>
          </x14:cfRule>
          <x14:cfRule type="expression" priority="259" id="{02B2E415-99D8-C446-80DA-EA689B68D312}">
            <xm:f>AND($AK95=設定!$B$16,設定!$B$16&lt;&gt;"")</xm:f>
            <x14:dxf>
              <fill>
                <patternFill>
                  <bgColor rgb="FFEECCFF"/>
                </patternFill>
              </fill>
            </x14:dxf>
          </x14:cfRule>
          <x14:cfRule type="expression" priority="260" id="{6FFA4F86-39D8-5647-A91B-E08180136946}">
            <xm:f>AND($AK95=設定!$B$15,設定!$B$15&lt;&gt;"")</xm:f>
            <x14:dxf>
              <fill>
                <patternFill>
                  <bgColor rgb="FFD6D6F5"/>
                </patternFill>
              </fill>
            </x14:dxf>
          </x14:cfRule>
          <x14:cfRule type="expression" priority="261" id="{C924E64D-C9A0-DF46-8939-A11BE87AEB43}">
            <xm:f>AND($AK95=設定!$B$14,設定!$B$14&lt;&gt;"")</xm:f>
            <x14:dxf>
              <fill>
                <patternFill>
                  <bgColor rgb="FFCCDDFF"/>
                </patternFill>
              </fill>
            </x14:dxf>
          </x14:cfRule>
          <x14:cfRule type="expression" priority="262" id="{29B164BE-4224-2E4E-BCEA-228CE5EE3DD8}">
            <xm:f>AND($AK95=設定!$B$13,設定!$B$13&lt;&gt;"")</xm:f>
            <x14:dxf>
              <fill>
                <patternFill>
                  <bgColor rgb="FFCCEEFF"/>
                </patternFill>
              </fill>
            </x14:dxf>
          </x14:cfRule>
          <x14:cfRule type="expression" priority="263" id="{A3B51B66-421B-2646-ABD7-AC7F9BC5520C}">
            <xm:f>AND($AK95=設定!$B$12,設定!$B$12&lt;&gt;"")</xm:f>
            <x14:dxf>
              <fill>
                <patternFill>
                  <bgColor rgb="FFCFFCFC"/>
                </patternFill>
              </fill>
            </x14:dxf>
          </x14:cfRule>
          <x14:cfRule type="expression" priority="264" id="{B0454554-B873-AA48-862F-2EB35C9806E7}">
            <xm:f>AND($AK95=設定!$B$11,設定!$B$11&lt;&gt;"")</xm:f>
            <x14:dxf>
              <fill>
                <patternFill>
                  <bgColor rgb="FFCCFFDD"/>
                </patternFill>
              </fill>
            </x14:dxf>
          </x14:cfRule>
          <x14:cfRule type="expression" priority="265" id="{C9A3611F-A18A-BF4C-8E22-B9B3032819FF}">
            <xm:f>AND($AK95=設定!$B$10,設定!$B$10&lt;&gt;"")</xm:f>
            <x14:dxf>
              <fill>
                <patternFill>
                  <bgColor rgb="FFDDFFCC"/>
                </patternFill>
              </fill>
            </x14:dxf>
          </x14:cfRule>
          <x14:cfRule type="expression" priority="266" id="{FEE91EF8-7E42-FF4F-80F0-61EECE4AED2B}">
            <xm:f>AND($AK95=設定!$B$9,設定!$B$9&lt;&gt;"")</xm:f>
            <x14:dxf>
              <fill>
                <patternFill>
                  <bgColor rgb="FFEEFFCC"/>
                </patternFill>
              </fill>
            </x14:dxf>
          </x14:cfRule>
          <x14:cfRule type="expression" priority="267" id="{F1AC9F22-0B8C-C64A-A90B-CBEF8903C122}">
            <xm:f>AND($AK95=設定!$B$8,設定!$B$8&lt;&gt;"")</xm:f>
            <x14:dxf>
              <fill>
                <patternFill>
                  <bgColor rgb="FFFFFFCC"/>
                </patternFill>
              </fill>
            </x14:dxf>
          </x14:cfRule>
          <x14:cfRule type="expression" priority="268" id="{58014D25-BD1F-EF40-9378-394A86F30598}">
            <xm:f>AND($AK95=設定!$B$7,設定!$B$7&lt;&gt;"")</xm:f>
            <x14:dxf>
              <fill>
                <patternFill>
                  <bgColor rgb="FFFFEECC"/>
                </patternFill>
              </fill>
            </x14:dxf>
          </x14:cfRule>
          <x14:cfRule type="expression" priority="269" id="{60F0ED52-24CA-8D4D-A345-DC95AC72ED2B}">
            <xm:f>AND($AK95=設定!$B$6,設定!$B$6&lt;&gt;"")</xm:f>
            <x14:dxf>
              <fill>
                <patternFill>
                  <bgColor rgb="FFF1E5DB"/>
                </patternFill>
              </fill>
            </x14:dxf>
          </x14:cfRule>
          <x14:cfRule type="expression" priority="270" id="{BEBA4F21-A72D-6D4C-B9CF-760E21E6FD92}">
            <xm:f>AND($AK95=設定!$B$5,設定!$B$5&lt;&gt;"")</xm:f>
            <x14:dxf>
              <fill>
                <patternFill>
                  <bgColor rgb="FFFFCCCC"/>
                </patternFill>
              </fill>
            </x14:dxf>
          </x14:cfRule>
          <xm:sqref>AJ95:AK95</xm:sqref>
        </x14:conditionalFormatting>
        <x14:conditionalFormatting xmlns:xm="http://schemas.microsoft.com/office/excel/2006/main">
          <x14:cfRule type="expression" priority="238" id="{3736F7B3-18A0-0B4D-B23D-E1B28F4E10F8}">
            <xm:f>AND($AM95=設定!$B$19,設定!$B$19&lt;&gt;"")</xm:f>
            <x14:dxf>
              <fill>
                <patternFill>
                  <bgColor rgb="FFFFCCDD"/>
                </patternFill>
              </fill>
            </x14:dxf>
          </x14:cfRule>
          <x14:cfRule type="expression" priority="239" id="{56D76EAF-CEE5-CD4B-9A23-D4F9C424D23A}">
            <xm:f>AND($AM95=設定!$B$18,設定!$B$18&lt;&gt;"")</xm:f>
            <x14:dxf>
              <fill>
                <patternFill>
                  <bgColor rgb="FFF7D4EB"/>
                </patternFill>
              </fill>
            </x14:dxf>
          </x14:cfRule>
          <x14:cfRule type="expression" priority="240" id="{08485766-198B-544D-BDAD-7B5AA5E9BD1D}">
            <xm:f>AND($AM95=設定!$B$17,設定!$B$17&lt;&gt;"")</xm:f>
            <x14:dxf>
              <fill>
                <patternFill>
                  <bgColor rgb="FFFFCCFF"/>
                </patternFill>
              </fill>
            </x14:dxf>
          </x14:cfRule>
          <x14:cfRule type="expression" priority="241" id="{1B13838A-F87E-D24A-802A-F99F728B6448}">
            <xm:f>AND($AM95=設定!$B$16,設定!$B$16&lt;&gt;"")</xm:f>
            <x14:dxf>
              <fill>
                <patternFill>
                  <bgColor rgb="FFEECCFF"/>
                </patternFill>
              </fill>
            </x14:dxf>
          </x14:cfRule>
          <x14:cfRule type="expression" priority="242" id="{4DDDF0CC-3D0C-2B40-8D4F-EEFDA8241684}">
            <xm:f>AND($AM95=設定!$B$15,設定!$B$15&lt;&gt;"")</xm:f>
            <x14:dxf>
              <fill>
                <patternFill>
                  <bgColor rgb="FFD6D6F5"/>
                </patternFill>
              </fill>
            </x14:dxf>
          </x14:cfRule>
          <x14:cfRule type="expression" priority="243" id="{BE6039F2-DEE6-DF41-AAEE-F66C89C48D6A}">
            <xm:f>AND($AM95=設定!$B$14,設定!$B$14&lt;&gt;"")</xm:f>
            <x14:dxf>
              <fill>
                <patternFill>
                  <bgColor rgb="FFCCDDFF"/>
                </patternFill>
              </fill>
            </x14:dxf>
          </x14:cfRule>
          <x14:cfRule type="expression" priority="244" id="{A64B5C89-2A74-0244-9510-F13DFA1E7DB2}">
            <xm:f>AND($AM95=設定!$B$13,設定!$B$13&lt;&gt;"")</xm:f>
            <x14:dxf>
              <fill>
                <patternFill>
                  <bgColor rgb="FFCCEEFF"/>
                </patternFill>
              </fill>
            </x14:dxf>
          </x14:cfRule>
          <x14:cfRule type="expression" priority="245" id="{C2AB199E-191F-1145-9D74-E10E0A252A74}">
            <xm:f>AND($AM95=設定!$B$12,設定!$B$12&lt;&gt;"")</xm:f>
            <x14:dxf>
              <fill>
                <patternFill>
                  <bgColor rgb="FFCFFCFC"/>
                </patternFill>
              </fill>
            </x14:dxf>
          </x14:cfRule>
          <x14:cfRule type="expression" priority="246" id="{75B1C3C3-7871-FA48-B245-3CE5A1D3B4DD}">
            <xm:f>AND($AM95=設定!$B$11,設定!$B$11&lt;&gt;"")</xm:f>
            <x14:dxf>
              <fill>
                <patternFill>
                  <bgColor rgb="FFCCFFDD"/>
                </patternFill>
              </fill>
            </x14:dxf>
          </x14:cfRule>
          <x14:cfRule type="expression" priority="247" id="{D525B191-580C-1E4F-9752-575702B9D829}">
            <xm:f>AND($AM95=設定!$B$10,設定!$B$10&lt;&gt;"")</xm:f>
            <x14:dxf>
              <fill>
                <patternFill>
                  <bgColor rgb="FFDDFFCC"/>
                </patternFill>
              </fill>
            </x14:dxf>
          </x14:cfRule>
          <x14:cfRule type="expression" priority="248" id="{188365E6-38B2-2646-A8C6-4E501DFC49A0}">
            <xm:f>AND($AM95=設定!$B$9,設定!$B$9&lt;&gt;"")</xm:f>
            <x14:dxf>
              <fill>
                <patternFill>
                  <bgColor rgb="FFEEFFCC"/>
                </patternFill>
              </fill>
            </x14:dxf>
          </x14:cfRule>
          <x14:cfRule type="expression" priority="249" id="{A10B86AA-E63F-344D-A297-A71C4FFCDC12}">
            <xm:f>AND($AM95=設定!$B$8,設定!$B$8&lt;&gt;"")</xm:f>
            <x14:dxf>
              <fill>
                <patternFill>
                  <bgColor rgb="FFFFFFCC"/>
                </patternFill>
              </fill>
            </x14:dxf>
          </x14:cfRule>
          <x14:cfRule type="expression" priority="250" id="{091FC59F-BD4D-D44C-9352-808044867BA3}">
            <xm:f>AND($AM95=設定!$B$7,設定!$B$7&lt;&gt;"")</xm:f>
            <x14:dxf>
              <fill>
                <patternFill>
                  <bgColor rgb="FFFFEECC"/>
                </patternFill>
              </fill>
            </x14:dxf>
          </x14:cfRule>
          <x14:cfRule type="expression" priority="251" id="{C45E5C17-0CAD-5346-8387-17507973813B}">
            <xm:f>AND($AM95=設定!$B$6,設定!$B$6&lt;&gt;"")</xm:f>
            <x14:dxf>
              <fill>
                <patternFill>
                  <bgColor rgb="FFF1E5DB"/>
                </patternFill>
              </fill>
            </x14:dxf>
          </x14:cfRule>
          <x14:cfRule type="expression" priority="252" id="{7BBFAC79-9004-8842-B759-5FFF0F6BFF3E}">
            <xm:f>AND($AM95=設定!$B$5,設定!$B$5&lt;&gt;"")</xm:f>
            <x14:dxf>
              <fill>
                <patternFill>
                  <bgColor rgb="FFFFCCCC"/>
                </patternFill>
              </fill>
            </x14:dxf>
          </x14:cfRule>
          <xm:sqref>AL95:AM95</xm:sqref>
        </x14:conditionalFormatting>
        <x14:conditionalFormatting xmlns:xm="http://schemas.microsoft.com/office/excel/2006/main">
          <x14:cfRule type="expression" priority="220" id="{1791E921-34A3-A84B-A866-B67AE7DD734E}">
            <xm:f>AND($AO95=設定!$B$19,設定!$B$19&lt;&gt;"")</xm:f>
            <x14:dxf>
              <fill>
                <patternFill>
                  <bgColor rgb="FFFFCCDD"/>
                </patternFill>
              </fill>
            </x14:dxf>
          </x14:cfRule>
          <x14:cfRule type="expression" priority="221" id="{2FF02FB3-944D-4D46-B625-F4B96C4CC6C1}">
            <xm:f>AND($AO95=設定!$B$18,設定!$B$18&lt;&gt;"")</xm:f>
            <x14:dxf>
              <fill>
                <patternFill>
                  <bgColor rgb="FFF7D4EB"/>
                </patternFill>
              </fill>
            </x14:dxf>
          </x14:cfRule>
          <x14:cfRule type="expression" priority="222" id="{AE57F5E1-A7E5-E349-A919-542A1AFED8A3}">
            <xm:f>AND($AO95=設定!$B$17,設定!$B$17&lt;&gt;"")</xm:f>
            <x14:dxf>
              <fill>
                <patternFill>
                  <bgColor rgb="FFFFCCFF"/>
                </patternFill>
              </fill>
            </x14:dxf>
          </x14:cfRule>
          <x14:cfRule type="expression" priority="223" id="{BCF35138-EAF9-5549-A736-03D0B8F665EF}">
            <xm:f>AND($AO95=設定!$B$16,設定!$B$16&lt;&gt;"")</xm:f>
            <x14:dxf>
              <fill>
                <patternFill>
                  <bgColor rgb="FFEECCFF"/>
                </patternFill>
              </fill>
            </x14:dxf>
          </x14:cfRule>
          <x14:cfRule type="expression" priority="224" id="{2D57FBBA-BE87-824F-8ED0-0DEF7568E060}">
            <xm:f>AND($AO95=設定!$B$15,設定!$B$15&lt;&gt;"")</xm:f>
            <x14:dxf>
              <fill>
                <patternFill>
                  <bgColor rgb="FFD6D6F5"/>
                </patternFill>
              </fill>
            </x14:dxf>
          </x14:cfRule>
          <x14:cfRule type="expression" priority="225" id="{2673D349-4281-7341-8E28-06A60EB443C8}">
            <xm:f>AND($AO95=設定!$B$14,設定!$B$14&lt;&gt;"")</xm:f>
            <x14:dxf>
              <fill>
                <patternFill>
                  <bgColor rgb="FFCCDDFF"/>
                </patternFill>
              </fill>
            </x14:dxf>
          </x14:cfRule>
          <x14:cfRule type="expression" priority="226" id="{15E50E61-25C3-2A48-BA55-B46A0FAC7D39}">
            <xm:f>AND($AO95=設定!$B$13,設定!$B$13&lt;&gt;"")</xm:f>
            <x14:dxf>
              <fill>
                <patternFill>
                  <bgColor rgb="FFCCEEFF"/>
                </patternFill>
              </fill>
            </x14:dxf>
          </x14:cfRule>
          <x14:cfRule type="expression" priority="227" id="{DB01CED6-5F7E-2E47-8F11-4902329CD3F7}">
            <xm:f>AND($AO95=設定!$B$12,設定!$B$12&lt;&gt;"")</xm:f>
            <x14:dxf>
              <fill>
                <patternFill>
                  <bgColor rgb="FFCFFCFC"/>
                </patternFill>
              </fill>
            </x14:dxf>
          </x14:cfRule>
          <x14:cfRule type="expression" priority="228" id="{80D2BFAE-3AE0-2749-8C6F-4F7EDAB81827}">
            <xm:f>AND($AO95=設定!$B$11,設定!$B$11&lt;&gt;"")</xm:f>
            <x14:dxf>
              <fill>
                <patternFill>
                  <bgColor rgb="FFCCFFDD"/>
                </patternFill>
              </fill>
            </x14:dxf>
          </x14:cfRule>
          <x14:cfRule type="expression" priority="229" id="{0CC83252-655A-F543-85F5-DB0A71881CB4}">
            <xm:f>AND($AO95=設定!$B$10,設定!$B$10&lt;&gt;"")</xm:f>
            <x14:dxf>
              <fill>
                <patternFill>
                  <bgColor rgb="FFDDFFCC"/>
                </patternFill>
              </fill>
            </x14:dxf>
          </x14:cfRule>
          <x14:cfRule type="expression" priority="230" id="{1481F510-380B-8144-BE24-BD53A579F59A}">
            <xm:f>AND($AO95=設定!$B$9,設定!$B$9&lt;&gt;"")</xm:f>
            <x14:dxf>
              <fill>
                <patternFill>
                  <bgColor rgb="FFEEFFCC"/>
                </patternFill>
              </fill>
            </x14:dxf>
          </x14:cfRule>
          <x14:cfRule type="expression" priority="231" id="{BF622498-3A2F-3443-B590-7E8580BFA646}">
            <xm:f>AND($AO95=設定!$B$8,設定!$B$8&lt;&gt;"")</xm:f>
            <x14:dxf>
              <fill>
                <patternFill>
                  <bgColor rgb="FFFFFFCC"/>
                </patternFill>
              </fill>
            </x14:dxf>
          </x14:cfRule>
          <x14:cfRule type="expression" priority="232" id="{5122E663-3BBE-074D-A087-099CC0DA66F3}">
            <xm:f>AND($AO95=設定!$B$7,設定!$B$7&lt;&gt;"")</xm:f>
            <x14:dxf>
              <fill>
                <patternFill>
                  <bgColor rgb="FFFFEECC"/>
                </patternFill>
              </fill>
            </x14:dxf>
          </x14:cfRule>
          <x14:cfRule type="expression" priority="233" id="{B91BB651-D6BF-6243-B137-C03A9D28797D}">
            <xm:f>AND($AO95=設定!$B$6,設定!$B$6&lt;&gt;"")</xm:f>
            <x14:dxf>
              <fill>
                <patternFill>
                  <bgColor rgb="FFF1E5DB"/>
                </patternFill>
              </fill>
            </x14:dxf>
          </x14:cfRule>
          <x14:cfRule type="expression" priority="234" id="{81E132B9-50E8-6D4F-A79F-52E7AAA8B847}">
            <xm:f>AND($AO95=設定!$B$5,設定!$B$5&lt;&gt;"")</xm:f>
            <x14:dxf>
              <fill>
                <patternFill>
                  <bgColor rgb="FFFFCCCC"/>
                </patternFill>
              </fill>
            </x14:dxf>
          </x14:cfRule>
          <xm:sqref>AN95:AO95</xm:sqref>
        </x14:conditionalFormatting>
        <x14:conditionalFormatting xmlns:xm="http://schemas.microsoft.com/office/excel/2006/main">
          <x14:cfRule type="expression" priority="202" id="{81F0F09A-4D5B-3D40-B2ED-5C1774051E52}">
            <xm:f>AND($AQ95=設定!$B$19,設定!$B$19&lt;&gt;"")</xm:f>
            <x14:dxf>
              <fill>
                <patternFill>
                  <bgColor rgb="FFFFCCDD"/>
                </patternFill>
              </fill>
            </x14:dxf>
          </x14:cfRule>
          <x14:cfRule type="expression" priority="203" id="{6460A982-F15A-1B45-9004-84EF1E07654A}">
            <xm:f>AND($AQ95=設定!$B$18,設定!$B$18&lt;&gt;"")</xm:f>
            <x14:dxf>
              <fill>
                <patternFill>
                  <bgColor rgb="FFF7D4EB"/>
                </patternFill>
              </fill>
            </x14:dxf>
          </x14:cfRule>
          <x14:cfRule type="expression" priority="204" id="{35EC151D-4948-4147-B165-A8BEB2ED771A}">
            <xm:f>AND($AQ95=設定!$B$17,設定!$B$17&lt;&gt;"")</xm:f>
            <x14:dxf>
              <fill>
                <patternFill>
                  <bgColor rgb="FFFFCCFF"/>
                </patternFill>
              </fill>
            </x14:dxf>
          </x14:cfRule>
          <x14:cfRule type="expression" priority="205" id="{6F027F52-2A81-D745-BB2F-DBD891D19313}">
            <xm:f>AND($AQ95=設定!$B$16,設定!$B$16&lt;&gt;"")</xm:f>
            <x14:dxf>
              <fill>
                <patternFill>
                  <bgColor rgb="FFEECCFF"/>
                </patternFill>
              </fill>
            </x14:dxf>
          </x14:cfRule>
          <x14:cfRule type="expression" priority="206" id="{C6B5F4DF-3D4A-744E-9E56-1EFEB6E78501}">
            <xm:f>AND($AQ95=設定!$B$15,設定!$B$15&lt;&gt;"")</xm:f>
            <x14:dxf>
              <fill>
                <patternFill>
                  <bgColor rgb="FFD6D6F5"/>
                </patternFill>
              </fill>
            </x14:dxf>
          </x14:cfRule>
          <x14:cfRule type="expression" priority="207" id="{E523A487-51E8-C945-AAB5-140626A29D7E}">
            <xm:f>AND($AQ95=設定!$B$14,設定!$B$14&lt;&gt;"")</xm:f>
            <x14:dxf>
              <fill>
                <patternFill>
                  <bgColor rgb="FFCCDDFF"/>
                </patternFill>
              </fill>
            </x14:dxf>
          </x14:cfRule>
          <x14:cfRule type="expression" priority="208" id="{E4863B10-C21F-E14A-A16C-DEBBD9BD5D93}">
            <xm:f>AND($AQ95=設定!$B$13,設定!$B$13&lt;&gt;"")</xm:f>
            <x14:dxf>
              <fill>
                <patternFill>
                  <bgColor rgb="FFCCEEFF"/>
                </patternFill>
              </fill>
            </x14:dxf>
          </x14:cfRule>
          <x14:cfRule type="expression" priority="209" id="{B32336B5-04FB-6544-B61F-36E2817EBE06}">
            <xm:f>AND($AQ95=設定!$B$12,設定!$B$12&lt;&gt;"")</xm:f>
            <x14:dxf>
              <fill>
                <patternFill>
                  <bgColor rgb="FFCFFCFC"/>
                </patternFill>
              </fill>
            </x14:dxf>
          </x14:cfRule>
          <x14:cfRule type="expression" priority="210" id="{C78E9F6D-F785-F54B-BA5F-DAAC25D22DFA}">
            <xm:f>AND($AQ95=設定!$B$11,設定!$B$11&lt;&gt;"")</xm:f>
            <x14:dxf>
              <fill>
                <patternFill>
                  <bgColor rgb="FFCCFFDD"/>
                </patternFill>
              </fill>
            </x14:dxf>
          </x14:cfRule>
          <x14:cfRule type="expression" priority="211" id="{F5541E92-C334-D34F-888F-920C3C798ACA}">
            <xm:f>AND($AQ95=設定!$B$10,設定!$B$10&lt;&gt;"")</xm:f>
            <x14:dxf>
              <fill>
                <patternFill>
                  <bgColor rgb="FFDDFFCC"/>
                </patternFill>
              </fill>
            </x14:dxf>
          </x14:cfRule>
          <x14:cfRule type="expression" priority="212" id="{DA940B27-1EC2-2947-971A-71CDE4C09E63}">
            <xm:f>AND($AQ95=設定!$B$9,設定!$B$9&lt;&gt;"")</xm:f>
            <x14:dxf>
              <fill>
                <patternFill>
                  <bgColor rgb="FFEEFFCC"/>
                </patternFill>
              </fill>
            </x14:dxf>
          </x14:cfRule>
          <x14:cfRule type="expression" priority="213" id="{A595C9F5-DF53-E64D-9F58-34641B42E40C}">
            <xm:f>AND($AQ95=設定!$B$8,設定!$B$8&lt;&gt;"")</xm:f>
            <x14:dxf>
              <fill>
                <patternFill>
                  <bgColor rgb="FFFFFFCC"/>
                </patternFill>
              </fill>
            </x14:dxf>
          </x14:cfRule>
          <x14:cfRule type="expression" priority="214" id="{83F465A3-28F2-FF4C-9B52-ADBC5F97B39A}">
            <xm:f>AND($AQ95=設定!$B$7,設定!$B$7&lt;&gt;"")</xm:f>
            <x14:dxf>
              <fill>
                <patternFill>
                  <bgColor rgb="FFFFEECC"/>
                </patternFill>
              </fill>
            </x14:dxf>
          </x14:cfRule>
          <x14:cfRule type="expression" priority="215" id="{999FA949-8BD0-2842-96C7-0DDAA24F4D18}">
            <xm:f>AND($AQ95=設定!$B$6,設定!$B$6&lt;&gt;"")</xm:f>
            <x14:dxf>
              <fill>
                <patternFill>
                  <bgColor rgb="FFF1E5DB"/>
                </patternFill>
              </fill>
            </x14:dxf>
          </x14:cfRule>
          <x14:cfRule type="expression" priority="216" id="{5E136912-D398-6845-9A9A-F9750847F9B7}">
            <xm:f>AND($AQ95=設定!$B$5,設定!$B$5&lt;&gt;"")</xm:f>
            <x14:dxf>
              <fill>
                <patternFill>
                  <bgColor rgb="FFFFCCCC"/>
                </patternFill>
              </fill>
            </x14:dxf>
          </x14:cfRule>
          <xm:sqref>AP95:AQ95</xm:sqref>
        </x14:conditionalFormatting>
        <x14:conditionalFormatting xmlns:xm="http://schemas.microsoft.com/office/excel/2006/main">
          <x14:cfRule type="expression" priority="184" id="{5ACA6447-3B2A-AC44-8A5D-3C0E9F5165E8}">
            <xm:f>AND($AS95=設定!$B$19,設定!$B$19&lt;&gt;"")</xm:f>
            <x14:dxf>
              <fill>
                <patternFill>
                  <bgColor rgb="FFFFCCDD"/>
                </patternFill>
              </fill>
            </x14:dxf>
          </x14:cfRule>
          <x14:cfRule type="expression" priority="185" id="{B5F95580-A4EF-734F-954C-E859F6D7A253}">
            <xm:f>AND($AS95=設定!$B$18,設定!$B$18&lt;&gt;"")</xm:f>
            <x14:dxf>
              <fill>
                <patternFill>
                  <bgColor rgb="FFF7D4EB"/>
                </patternFill>
              </fill>
            </x14:dxf>
          </x14:cfRule>
          <x14:cfRule type="expression" priority="186" id="{F6B36A83-CE38-D14F-81B7-BB08552C538D}">
            <xm:f>AND($AS95=設定!$B$17,設定!$B$17&lt;&gt;"")</xm:f>
            <x14:dxf>
              <fill>
                <patternFill>
                  <bgColor rgb="FFFFCCFF"/>
                </patternFill>
              </fill>
            </x14:dxf>
          </x14:cfRule>
          <x14:cfRule type="expression" priority="187" id="{5285ADC4-5473-8C42-8359-300F43B9D20D}">
            <xm:f>AND($AS95=設定!$B$16,設定!$B$16&lt;&gt;"")</xm:f>
            <x14:dxf>
              <fill>
                <patternFill>
                  <bgColor rgb="FFEECCFF"/>
                </patternFill>
              </fill>
            </x14:dxf>
          </x14:cfRule>
          <x14:cfRule type="expression" priority="188" id="{5E1357A0-0062-0844-98B1-8D2FCC7006F7}">
            <xm:f>AND($AS95=設定!$B$15,設定!$B$15&lt;&gt;"")</xm:f>
            <x14:dxf>
              <fill>
                <patternFill>
                  <bgColor rgb="FFD6D6F5"/>
                </patternFill>
              </fill>
            </x14:dxf>
          </x14:cfRule>
          <x14:cfRule type="expression" priority="189" id="{FD1391F5-123C-9344-8004-4D5961C22F82}">
            <xm:f>AND($AS95=設定!$B$14,設定!$B$14&lt;&gt;"")</xm:f>
            <x14:dxf>
              <fill>
                <patternFill>
                  <bgColor rgb="FFCCDDFF"/>
                </patternFill>
              </fill>
            </x14:dxf>
          </x14:cfRule>
          <x14:cfRule type="expression" priority="190" id="{7E633679-0F36-3247-9AC3-FDF6C25C96B0}">
            <xm:f>AND($AS95=設定!$B$13,設定!$B$13&lt;&gt;"")</xm:f>
            <x14:dxf>
              <fill>
                <patternFill>
                  <bgColor rgb="FFCCEEFF"/>
                </patternFill>
              </fill>
            </x14:dxf>
          </x14:cfRule>
          <x14:cfRule type="expression" priority="191" id="{7D0911D0-FB1B-EF46-AC00-2B8554F67ECD}">
            <xm:f>AND($AS95=設定!$B$12,設定!$B$12&lt;&gt;"")</xm:f>
            <x14:dxf>
              <fill>
                <patternFill>
                  <bgColor rgb="FFCFFCFC"/>
                </patternFill>
              </fill>
            </x14:dxf>
          </x14:cfRule>
          <x14:cfRule type="expression" priority="192" id="{FBC61505-2BA9-5F47-B9C1-8BDE8A4ADBF0}">
            <xm:f>AND($AS95=設定!$B$11,設定!$B$11&lt;&gt;"")</xm:f>
            <x14:dxf>
              <fill>
                <patternFill>
                  <bgColor rgb="FFCCFFDD"/>
                </patternFill>
              </fill>
            </x14:dxf>
          </x14:cfRule>
          <x14:cfRule type="expression" priority="193" id="{D8C184BA-C158-9C46-9486-E40F6FAC27D0}">
            <xm:f>AND($AS95=設定!$B$10,設定!$B$10&lt;&gt;"")</xm:f>
            <x14:dxf>
              <fill>
                <patternFill>
                  <bgColor rgb="FFDDFFCC"/>
                </patternFill>
              </fill>
            </x14:dxf>
          </x14:cfRule>
          <x14:cfRule type="expression" priority="194" id="{CA6F77CA-16C7-8048-9C60-A41DD9DE8D27}">
            <xm:f>AND($AS95=設定!$B$9,設定!$B$9&lt;&gt;"")</xm:f>
            <x14:dxf>
              <fill>
                <patternFill>
                  <bgColor rgb="FFEEFFCC"/>
                </patternFill>
              </fill>
            </x14:dxf>
          </x14:cfRule>
          <x14:cfRule type="expression" priority="195" id="{3FA74FE0-648B-504C-B506-8FFE7D91A0AE}">
            <xm:f>AND($AS95=設定!$B$8,設定!$B$8&lt;&gt;"")</xm:f>
            <x14:dxf>
              <fill>
                <patternFill>
                  <bgColor rgb="FFFFFFCC"/>
                </patternFill>
              </fill>
            </x14:dxf>
          </x14:cfRule>
          <x14:cfRule type="expression" priority="196" id="{3E77C5B4-7BD0-6A43-A966-15C46AAF78A9}">
            <xm:f>AND($AS95=設定!$B$7,設定!$B$7&lt;&gt;"")</xm:f>
            <x14:dxf>
              <fill>
                <patternFill>
                  <bgColor rgb="FFFFEECC"/>
                </patternFill>
              </fill>
            </x14:dxf>
          </x14:cfRule>
          <x14:cfRule type="expression" priority="197" id="{7BA60130-D3CC-DF4B-B67A-3C332B829BF0}">
            <xm:f>AND($AS95=設定!$B$6,設定!$B$6&lt;&gt;"")</xm:f>
            <x14:dxf>
              <fill>
                <patternFill>
                  <bgColor rgb="FFF1E5DB"/>
                </patternFill>
              </fill>
            </x14:dxf>
          </x14:cfRule>
          <x14:cfRule type="expression" priority="198" id="{2A06DA75-17CC-7844-80E1-6DF83592461C}">
            <xm:f>AND($AS95=設定!$B$5,設定!$B$5&lt;&gt;"")</xm:f>
            <x14:dxf>
              <fill>
                <patternFill>
                  <bgColor rgb="FFFFCCCC"/>
                </patternFill>
              </fill>
            </x14:dxf>
          </x14:cfRule>
          <xm:sqref>AR95:AS95</xm:sqref>
        </x14:conditionalFormatting>
        <x14:conditionalFormatting xmlns:xm="http://schemas.microsoft.com/office/excel/2006/main">
          <x14:cfRule type="expression" priority="166" id="{ABDC4B11-435F-7F46-A0FA-69ECD5F43F16}">
            <xm:f>AND($AU95=設定!$B$19,設定!$B$19&lt;&gt;"")</xm:f>
            <x14:dxf>
              <fill>
                <patternFill>
                  <bgColor rgb="FFFFCCDD"/>
                </patternFill>
              </fill>
            </x14:dxf>
          </x14:cfRule>
          <x14:cfRule type="expression" priority="167" id="{AAA060AD-2F58-8A43-99FE-A3A728B30648}">
            <xm:f>AND($AU95=設定!$B$18,設定!$B$18&lt;&gt;"")</xm:f>
            <x14:dxf>
              <fill>
                <patternFill>
                  <bgColor rgb="FFF7D4EB"/>
                </patternFill>
              </fill>
            </x14:dxf>
          </x14:cfRule>
          <x14:cfRule type="expression" priority="168" id="{9CFA47EF-DED7-D94B-AF17-4BA138EAF631}">
            <xm:f>AND($AU95=設定!$B$17,設定!$B$17&lt;&gt;"")</xm:f>
            <x14:dxf>
              <fill>
                <patternFill>
                  <bgColor rgb="FFFFCCFF"/>
                </patternFill>
              </fill>
            </x14:dxf>
          </x14:cfRule>
          <x14:cfRule type="expression" priority="169" id="{65FE48FE-80F8-0A42-94F3-3741A81139E2}">
            <xm:f>AND($AU95=設定!$B$16,設定!$B$16&lt;&gt;"")</xm:f>
            <x14:dxf>
              <fill>
                <patternFill>
                  <bgColor rgb="FFEECCFF"/>
                </patternFill>
              </fill>
            </x14:dxf>
          </x14:cfRule>
          <x14:cfRule type="expression" priority="170" id="{DA419399-0BF0-E84B-B2BD-F0B85CA54217}">
            <xm:f>AND($AU95=設定!$B$15,設定!$B$15&lt;&gt;"")</xm:f>
            <x14:dxf>
              <fill>
                <patternFill>
                  <bgColor rgb="FFD6D6F5"/>
                </patternFill>
              </fill>
            </x14:dxf>
          </x14:cfRule>
          <x14:cfRule type="expression" priority="171" id="{5E052758-292E-134B-82FB-4C4F7404542B}">
            <xm:f>AND($AU95=設定!$B$14,設定!$B$14&lt;&gt;"")</xm:f>
            <x14:dxf>
              <fill>
                <patternFill>
                  <bgColor rgb="FFCCDDFF"/>
                </patternFill>
              </fill>
            </x14:dxf>
          </x14:cfRule>
          <x14:cfRule type="expression" priority="172" id="{700F9BD3-FD5C-FC4C-B341-C45AD5E229D1}">
            <xm:f>AND($AU95=設定!$B$13,設定!$B$13&lt;&gt;"")</xm:f>
            <x14:dxf>
              <fill>
                <patternFill>
                  <bgColor rgb="FFCCEEFF"/>
                </patternFill>
              </fill>
            </x14:dxf>
          </x14:cfRule>
          <x14:cfRule type="expression" priority="173" id="{E1074CF7-2685-9540-9CFA-D3034A05D619}">
            <xm:f>AND($AU95=設定!$B$12,設定!$B$12&lt;&gt;"")</xm:f>
            <x14:dxf>
              <fill>
                <patternFill>
                  <bgColor rgb="FFCFFCFC"/>
                </patternFill>
              </fill>
            </x14:dxf>
          </x14:cfRule>
          <x14:cfRule type="expression" priority="174" id="{826F80CD-4D5E-CF41-A648-8BD666EEB671}">
            <xm:f>AND($AU95=設定!$B$11,設定!$B$11&lt;&gt;"")</xm:f>
            <x14:dxf>
              <fill>
                <patternFill>
                  <bgColor rgb="FFCCFFDD"/>
                </patternFill>
              </fill>
            </x14:dxf>
          </x14:cfRule>
          <x14:cfRule type="expression" priority="175" id="{E65148E4-33F3-9643-AD10-87DAAF29D78C}">
            <xm:f>AND($AU95=設定!$B$10,設定!$B$10&lt;&gt;"")</xm:f>
            <x14:dxf>
              <fill>
                <patternFill>
                  <bgColor rgb="FFDDFFCC"/>
                </patternFill>
              </fill>
            </x14:dxf>
          </x14:cfRule>
          <x14:cfRule type="expression" priority="176" id="{5AB7D949-EF04-EE44-9A4E-0DF0262DDDF7}">
            <xm:f>AND($AU95=設定!$B$9,設定!$B$9&lt;&gt;"")</xm:f>
            <x14:dxf>
              <fill>
                <patternFill>
                  <bgColor rgb="FFEEFFCC"/>
                </patternFill>
              </fill>
            </x14:dxf>
          </x14:cfRule>
          <x14:cfRule type="expression" priority="177" id="{F83199A0-1401-D446-974A-DE1D80401EEA}">
            <xm:f>AND($AU95=設定!$B$8,設定!$B$8&lt;&gt;"")</xm:f>
            <x14:dxf>
              <fill>
                <patternFill>
                  <bgColor rgb="FFFFFFCC"/>
                </patternFill>
              </fill>
            </x14:dxf>
          </x14:cfRule>
          <x14:cfRule type="expression" priority="178" id="{8119FF6D-6244-2F43-B249-0B398F831FA1}">
            <xm:f>AND($AU95=設定!$B$7,設定!$B$7&lt;&gt;"")</xm:f>
            <x14:dxf>
              <fill>
                <patternFill>
                  <bgColor rgb="FFFFEECC"/>
                </patternFill>
              </fill>
            </x14:dxf>
          </x14:cfRule>
          <x14:cfRule type="expression" priority="179" id="{7368AC96-FFA2-6F4C-B0C8-FEE3D53CA196}">
            <xm:f>AND($AU95=設定!$B$6,設定!$B$6&lt;&gt;"")</xm:f>
            <x14:dxf>
              <fill>
                <patternFill>
                  <bgColor rgb="FFF1E5DB"/>
                </patternFill>
              </fill>
            </x14:dxf>
          </x14:cfRule>
          <x14:cfRule type="expression" priority="180" id="{31B8667F-08D0-724E-91F1-132524A0A177}">
            <xm:f>AND($AU95=設定!$B$5,設定!$B$5&lt;&gt;"")</xm:f>
            <x14:dxf>
              <fill>
                <patternFill>
                  <bgColor rgb="FFFFCCCC"/>
                </patternFill>
              </fill>
            </x14:dxf>
          </x14:cfRule>
          <xm:sqref>AT95:AU95</xm:sqref>
        </x14:conditionalFormatting>
        <x14:conditionalFormatting xmlns:xm="http://schemas.microsoft.com/office/excel/2006/main">
          <x14:cfRule type="expression" priority="148" id="{3520C88E-030B-8242-98B6-9417B74138D2}">
            <xm:f>AND($AW95=設定!$B$19,設定!$B$19&lt;&gt;"")</xm:f>
            <x14:dxf>
              <fill>
                <patternFill>
                  <bgColor rgb="FFFFCCDD"/>
                </patternFill>
              </fill>
            </x14:dxf>
          </x14:cfRule>
          <x14:cfRule type="expression" priority="149" id="{308B79E0-D719-354B-895C-A5DAED896D64}">
            <xm:f>AND($AW95=設定!$B$18,設定!$B$18&lt;&gt;"")</xm:f>
            <x14:dxf>
              <fill>
                <patternFill>
                  <bgColor rgb="FFF7D4EB"/>
                </patternFill>
              </fill>
            </x14:dxf>
          </x14:cfRule>
          <x14:cfRule type="expression" priority="150" id="{FEEE1003-6529-3E42-9D50-8D0AF9DC9B58}">
            <xm:f>AND($AW95=設定!$B$17,設定!$B$17&lt;&gt;"")</xm:f>
            <x14:dxf>
              <fill>
                <patternFill>
                  <bgColor rgb="FFFFCCFF"/>
                </patternFill>
              </fill>
            </x14:dxf>
          </x14:cfRule>
          <x14:cfRule type="expression" priority="151" id="{1A2ACDC3-5356-5244-88DA-8D3558578DEE}">
            <xm:f>AND($AW95=設定!$B$16,設定!$B$16&lt;&gt;"")</xm:f>
            <x14:dxf>
              <fill>
                <patternFill>
                  <bgColor rgb="FFEECCFF"/>
                </patternFill>
              </fill>
            </x14:dxf>
          </x14:cfRule>
          <x14:cfRule type="expression" priority="152" id="{7C2519E2-7797-4F4C-A9DD-B40F2B77275B}">
            <xm:f>AND($AW95=設定!$B$15,設定!$B$15&lt;&gt;"")</xm:f>
            <x14:dxf>
              <fill>
                <patternFill>
                  <bgColor rgb="FFD6D6F5"/>
                </patternFill>
              </fill>
            </x14:dxf>
          </x14:cfRule>
          <x14:cfRule type="expression" priority="153" id="{4CDA40F7-816B-384B-B0FD-14F7A3F84F39}">
            <xm:f>AND($AW95=設定!$B$14,設定!$B$14&lt;&gt;"")</xm:f>
            <x14:dxf>
              <fill>
                <patternFill>
                  <bgColor rgb="FFCCDDFF"/>
                </patternFill>
              </fill>
            </x14:dxf>
          </x14:cfRule>
          <x14:cfRule type="expression" priority="154" id="{399C675C-787A-2C41-A416-1A22B33538DC}">
            <xm:f>AND($AW95=設定!$B$13,設定!$B$13&lt;&gt;"")</xm:f>
            <x14:dxf>
              <fill>
                <patternFill>
                  <bgColor rgb="FFCCEEFF"/>
                </patternFill>
              </fill>
            </x14:dxf>
          </x14:cfRule>
          <x14:cfRule type="expression" priority="155" id="{A2E45E00-3CE8-F84B-AEDB-2F294E950E2E}">
            <xm:f>AND($AW95=設定!$B$12,設定!$B$12&lt;&gt;"")</xm:f>
            <x14:dxf>
              <fill>
                <patternFill>
                  <bgColor rgb="FFCFFCFC"/>
                </patternFill>
              </fill>
            </x14:dxf>
          </x14:cfRule>
          <x14:cfRule type="expression" priority="156" id="{FC794E4F-7DC4-324C-A716-DE3D9B5DB407}">
            <xm:f>AND($AW95=設定!$B$11,設定!$B$11&lt;&gt;"")</xm:f>
            <x14:dxf>
              <fill>
                <patternFill>
                  <bgColor rgb="FFCCFFDD"/>
                </patternFill>
              </fill>
            </x14:dxf>
          </x14:cfRule>
          <x14:cfRule type="expression" priority="157" id="{3B266F4A-548A-5A4E-A415-7688309E00C3}">
            <xm:f>AND($AW95=設定!$B$10,設定!$B$10&lt;&gt;"")</xm:f>
            <x14:dxf>
              <fill>
                <patternFill>
                  <bgColor rgb="FFDDFFCC"/>
                </patternFill>
              </fill>
            </x14:dxf>
          </x14:cfRule>
          <x14:cfRule type="expression" priority="158" id="{3F8CF2FD-CDE9-0E42-A2EE-663C4F413901}">
            <xm:f>AND($AW95=設定!$B$9,設定!$B$9&lt;&gt;"")</xm:f>
            <x14:dxf>
              <fill>
                <patternFill>
                  <bgColor rgb="FFEEFFCC"/>
                </patternFill>
              </fill>
            </x14:dxf>
          </x14:cfRule>
          <x14:cfRule type="expression" priority="159" id="{23BEFA16-D8FB-2148-BD5F-7FF7F1BEF993}">
            <xm:f>AND($AW95=設定!$B$8,設定!$B$8&lt;&gt;"")</xm:f>
            <x14:dxf>
              <fill>
                <patternFill>
                  <bgColor rgb="FFFFFFCC"/>
                </patternFill>
              </fill>
            </x14:dxf>
          </x14:cfRule>
          <x14:cfRule type="expression" priority="160" id="{A7F38EDB-E579-6A4F-84C9-4A1B4C0120F9}">
            <xm:f>AND($AW95=設定!$B$7,設定!$B$7&lt;&gt;"")</xm:f>
            <x14:dxf>
              <fill>
                <patternFill>
                  <bgColor rgb="FFFFEECC"/>
                </patternFill>
              </fill>
            </x14:dxf>
          </x14:cfRule>
          <x14:cfRule type="expression" priority="161" id="{E99F70EF-7F8F-DB47-B62C-E768DE982884}">
            <xm:f>AND($AW95=設定!$B$6,設定!$B$6&lt;&gt;"")</xm:f>
            <x14:dxf>
              <fill>
                <patternFill>
                  <bgColor rgb="FFF1E5DB"/>
                </patternFill>
              </fill>
            </x14:dxf>
          </x14:cfRule>
          <x14:cfRule type="expression" priority="162" id="{8566CD4B-E6A1-6843-A926-3C7DD52C7196}">
            <xm:f>AND($AW95=設定!$B$5,設定!$B$5&lt;&gt;"")</xm:f>
            <x14:dxf>
              <fill>
                <patternFill>
                  <bgColor rgb="FFFFCCCC"/>
                </patternFill>
              </fill>
            </x14:dxf>
          </x14:cfRule>
          <xm:sqref>AV95:AW95</xm:sqref>
        </x14:conditionalFormatting>
        <x14:conditionalFormatting xmlns:xm="http://schemas.microsoft.com/office/excel/2006/main">
          <x14:cfRule type="expression" priority="130" id="{B263A320-18DA-D844-8C1F-53039FB0E39A}">
            <xm:f>AND($AY95=設定!$B$19,設定!$B$19&lt;&gt;"")</xm:f>
            <x14:dxf>
              <fill>
                <patternFill>
                  <bgColor rgb="FFFFCCDD"/>
                </patternFill>
              </fill>
            </x14:dxf>
          </x14:cfRule>
          <x14:cfRule type="expression" priority="131" id="{9F3C2D8F-5264-D949-9650-73864F0AF54F}">
            <xm:f>AND($AY95=設定!$B$18,設定!$B$18&lt;&gt;"")</xm:f>
            <x14:dxf>
              <fill>
                <patternFill>
                  <bgColor rgb="FFF7D4EB"/>
                </patternFill>
              </fill>
            </x14:dxf>
          </x14:cfRule>
          <x14:cfRule type="expression" priority="132" id="{47AF2A3D-9029-614A-A862-18DE343991BF}">
            <xm:f>AND($AY95=設定!$B$17,設定!$B$17&lt;&gt;"")</xm:f>
            <x14:dxf>
              <fill>
                <patternFill>
                  <bgColor rgb="FFFFCCFF"/>
                </patternFill>
              </fill>
            </x14:dxf>
          </x14:cfRule>
          <x14:cfRule type="expression" priority="133" id="{F97DF513-E2DE-084C-A670-394EBC01376A}">
            <xm:f>AND($AY95=設定!$B$16,設定!$B$16&lt;&gt;"")</xm:f>
            <x14:dxf>
              <fill>
                <patternFill>
                  <bgColor rgb="FFEECCFF"/>
                </patternFill>
              </fill>
            </x14:dxf>
          </x14:cfRule>
          <x14:cfRule type="expression" priority="134" id="{29E9C2A3-3F0A-6142-94BA-70408243105C}">
            <xm:f>AND($AY95=設定!$B$15,設定!$B$15&lt;&gt;"")</xm:f>
            <x14:dxf>
              <fill>
                <patternFill>
                  <bgColor rgb="FFD6D6F5"/>
                </patternFill>
              </fill>
            </x14:dxf>
          </x14:cfRule>
          <x14:cfRule type="expression" priority="135" id="{DACDCAD7-4366-444F-AAD7-B8E764AEFD14}">
            <xm:f>AND($AY95=設定!$B$14,設定!$B$14&lt;&gt;"")</xm:f>
            <x14:dxf>
              <fill>
                <patternFill>
                  <bgColor rgb="FFCCDDFF"/>
                </patternFill>
              </fill>
            </x14:dxf>
          </x14:cfRule>
          <x14:cfRule type="expression" priority="136" id="{B93BF191-72CA-124A-A71C-470AA24E8C6F}">
            <xm:f>AND($AY95=設定!$B$13,設定!$B$13&lt;&gt;"")</xm:f>
            <x14:dxf>
              <fill>
                <patternFill>
                  <bgColor rgb="FFCCEEFF"/>
                </patternFill>
              </fill>
            </x14:dxf>
          </x14:cfRule>
          <x14:cfRule type="expression" priority="137" id="{4B5EE61B-DE31-C54B-8584-0812F50D8F12}">
            <xm:f>AND($AY95=設定!$B$12,設定!$B$12&lt;&gt;"")</xm:f>
            <x14:dxf>
              <fill>
                <patternFill>
                  <bgColor rgb="FFCFFCFC"/>
                </patternFill>
              </fill>
            </x14:dxf>
          </x14:cfRule>
          <x14:cfRule type="expression" priority="138" id="{A8FF7E89-68AC-F641-8F2D-6210786B1291}">
            <xm:f>AND($AY95=設定!$B$11,設定!$B$11&lt;&gt;"")</xm:f>
            <x14:dxf>
              <fill>
                <patternFill>
                  <bgColor rgb="FFCCFFDD"/>
                </patternFill>
              </fill>
            </x14:dxf>
          </x14:cfRule>
          <x14:cfRule type="expression" priority="139" id="{39DE5617-4B29-9241-A35C-AAB00AB510CD}">
            <xm:f>AND($AY95=設定!$B$10,設定!$B$10&lt;&gt;"")</xm:f>
            <x14:dxf>
              <fill>
                <patternFill>
                  <bgColor rgb="FFDDFFCC"/>
                </patternFill>
              </fill>
            </x14:dxf>
          </x14:cfRule>
          <x14:cfRule type="expression" priority="140" id="{3FF686B8-EEF0-7E4D-AAFE-F73571C8BF58}">
            <xm:f>AND($AY95=設定!$B$9,設定!$B$9&lt;&gt;"")</xm:f>
            <x14:dxf>
              <fill>
                <patternFill>
                  <bgColor rgb="FFEEFFCC"/>
                </patternFill>
              </fill>
            </x14:dxf>
          </x14:cfRule>
          <x14:cfRule type="expression" priority="141" id="{F1F44A4B-325B-6B4A-A414-58147CAAAD19}">
            <xm:f>AND($AY95=設定!$B$8,設定!$B$8&lt;&gt;"")</xm:f>
            <x14:dxf>
              <fill>
                <patternFill>
                  <bgColor rgb="FFFFFFCC"/>
                </patternFill>
              </fill>
            </x14:dxf>
          </x14:cfRule>
          <x14:cfRule type="expression" priority="142" id="{4FD73B02-37AB-FF41-8C98-6F9CFB0EDEA8}">
            <xm:f>AND($AY95=設定!$B$7,設定!$B$7&lt;&gt;"")</xm:f>
            <x14:dxf>
              <fill>
                <patternFill>
                  <bgColor rgb="FFFFEECC"/>
                </patternFill>
              </fill>
            </x14:dxf>
          </x14:cfRule>
          <x14:cfRule type="expression" priority="143" id="{85D3B620-AD3E-7641-9F21-7A08C2F4E99D}">
            <xm:f>AND($AY95=設定!$B$6,設定!$B$6&lt;&gt;"")</xm:f>
            <x14:dxf>
              <fill>
                <patternFill>
                  <bgColor rgb="FFF1E5DB"/>
                </patternFill>
              </fill>
            </x14:dxf>
          </x14:cfRule>
          <x14:cfRule type="expression" priority="144" id="{94FC879D-A42E-D642-A142-447A59037E5B}">
            <xm:f>AND($AY95=設定!$B$5,設定!$B$5&lt;&gt;"")</xm:f>
            <x14:dxf>
              <fill>
                <patternFill>
                  <bgColor rgb="FFFFCCCC"/>
                </patternFill>
              </fill>
            </x14:dxf>
          </x14:cfRule>
          <xm:sqref>AX95:AY95</xm:sqref>
        </x14:conditionalFormatting>
        <x14:conditionalFormatting xmlns:xm="http://schemas.microsoft.com/office/excel/2006/main">
          <x14:cfRule type="expression" priority="112" id="{4ADEB580-0E84-FC45-B4B6-B7806048BB8B}">
            <xm:f>AND($BA95=設定!$B$19,設定!$B$19&lt;&gt;"")</xm:f>
            <x14:dxf>
              <fill>
                <patternFill>
                  <bgColor rgb="FFFFCCDD"/>
                </patternFill>
              </fill>
            </x14:dxf>
          </x14:cfRule>
          <x14:cfRule type="expression" priority="113" id="{E77B0224-B719-1246-AD85-706371395A46}">
            <xm:f>AND($BA95=設定!$B$18,設定!$B$18&lt;&gt;"")</xm:f>
            <x14:dxf>
              <fill>
                <patternFill>
                  <bgColor rgb="FFF7D4EB"/>
                </patternFill>
              </fill>
            </x14:dxf>
          </x14:cfRule>
          <x14:cfRule type="expression" priority="114" id="{FE88AA68-4C3E-6F45-9B93-5000FFB0E06F}">
            <xm:f>AND($BA95=設定!$B$17,設定!$B$17&lt;&gt;"")</xm:f>
            <x14:dxf>
              <fill>
                <patternFill>
                  <bgColor rgb="FFFFCCFF"/>
                </patternFill>
              </fill>
            </x14:dxf>
          </x14:cfRule>
          <x14:cfRule type="expression" priority="115" id="{9822BBAD-F5EF-EE42-A3D7-1BE560949015}">
            <xm:f>AND($BA95=設定!$B$16,設定!$B$16&lt;&gt;"")</xm:f>
            <x14:dxf>
              <fill>
                <patternFill>
                  <bgColor rgb="FFEECCFF"/>
                </patternFill>
              </fill>
            </x14:dxf>
          </x14:cfRule>
          <x14:cfRule type="expression" priority="116" id="{45D7E740-5C1B-464F-B79C-8FE0B2B44DF6}">
            <xm:f>AND($BA95=設定!$B$15,設定!$B$15&lt;&gt;"")</xm:f>
            <x14:dxf>
              <fill>
                <patternFill>
                  <bgColor rgb="FFD6D6F5"/>
                </patternFill>
              </fill>
            </x14:dxf>
          </x14:cfRule>
          <x14:cfRule type="expression" priority="117" id="{4E69524F-C5CE-494D-ACCB-3A0CF69FD055}">
            <xm:f>AND($BA95=設定!$B$14,設定!$B$14&lt;&gt;"")</xm:f>
            <x14:dxf>
              <fill>
                <patternFill>
                  <bgColor rgb="FFCCDDFF"/>
                </patternFill>
              </fill>
            </x14:dxf>
          </x14:cfRule>
          <x14:cfRule type="expression" priority="118" id="{90F57930-9DCA-604C-8F93-8343CB8C9247}">
            <xm:f>AND($BA95=設定!$B$13,設定!$B$13&lt;&gt;"")</xm:f>
            <x14:dxf>
              <fill>
                <patternFill>
                  <bgColor rgb="FFCCEEFF"/>
                </patternFill>
              </fill>
            </x14:dxf>
          </x14:cfRule>
          <x14:cfRule type="expression" priority="119" id="{0E5ED72D-38F6-3242-B2FC-4BCC480FDFCA}">
            <xm:f>AND($BA95=設定!$B$12,設定!$B$12&lt;&gt;"")</xm:f>
            <x14:dxf>
              <fill>
                <patternFill>
                  <bgColor rgb="FFCFFCFC"/>
                </patternFill>
              </fill>
            </x14:dxf>
          </x14:cfRule>
          <x14:cfRule type="expression" priority="120" id="{3A35FE60-346F-9F4D-84BA-EA30256C0055}">
            <xm:f>AND($BA95=設定!$B$11,設定!$B$11&lt;&gt;"")</xm:f>
            <x14:dxf>
              <fill>
                <patternFill>
                  <bgColor rgb="FFCCFFDD"/>
                </patternFill>
              </fill>
            </x14:dxf>
          </x14:cfRule>
          <x14:cfRule type="expression" priority="121" id="{5C31DBE4-B62A-554A-9739-34C2B0B85D90}">
            <xm:f>AND($BA95=設定!$B$10,設定!$B$10&lt;&gt;"")</xm:f>
            <x14:dxf>
              <fill>
                <patternFill>
                  <bgColor rgb="FFDDFFCC"/>
                </patternFill>
              </fill>
            </x14:dxf>
          </x14:cfRule>
          <x14:cfRule type="expression" priority="122" id="{25A00902-DE23-EC4B-9756-D41499E80D3A}">
            <xm:f>AND($BA95=設定!$B$9,設定!$B$9&lt;&gt;"")</xm:f>
            <x14:dxf>
              <fill>
                <patternFill>
                  <bgColor rgb="FFEEFFCC"/>
                </patternFill>
              </fill>
            </x14:dxf>
          </x14:cfRule>
          <x14:cfRule type="expression" priority="123" id="{7FD12623-548D-8C40-BD00-F1593C47A210}">
            <xm:f>AND($BA95=設定!$B$8,設定!$B$8&lt;&gt;"")</xm:f>
            <x14:dxf>
              <fill>
                <patternFill>
                  <bgColor rgb="FFFFFFCC"/>
                </patternFill>
              </fill>
            </x14:dxf>
          </x14:cfRule>
          <x14:cfRule type="expression" priority="124" id="{2E6FCCB3-821E-5042-B4FD-077A3ABB61F7}">
            <xm:f>AND($BA95=設定!$B$7,設定!$B$7&lt;&gt;"")</xm:f>
            <x14:dxf>
              <fill>
                <patternFill>
                  <bgColor rgb="FFFFEECC"/>
                </patternFill>
              </fill>
            </x14:dxf>
          </x14:cfRule>
          <x14:cfRule type="expression" priority="125" id="{B6FD1284-F542-2C41-B33C-9260B3F8E5A6}">
            <xm:f>AND($BA95=設定!$B$6,設定!$B$6&lt;&gt;"")</xm:f>
            <x14:dxf>
              <fill>
                <patternFill>
                  <bgColor rgb="FFF1E5DB"/>
                </patternFill>
              </fill>
            </x14:dxf>
          </x14:cfRule>
          <x14:cfRule type="expression" priority="126" id="{8FE40CBC-ABE4-4A4E-A052-9D44CFB992C4}">
            <xm:f>AND($BA95=設定!$B$5,設定!$B$5&lt;&gt;"")</xm:f>
            <x14:dxf>
              <fill>
                <patternFill>
                  <bgColor rgb="FFFFCCCC"/>
                </patternFill>
              </fill>
            </x14:dxf>
          </x14:cfRule>
          <xm:sqref>AZ95:BA95</xm:sqref>
        </x14:conditionalFormatting>
        <x14:conditionalFormatting xmlns:xm="http://schemas.microsoft.com/office/excel/2006/main">
          <x14:cfRule type="expression" priority="94" id="{F40A336B-FE3C-9243-86C1-90335AF7D418}">
            <xm:f>AND($BC95=設定!$B$19,設定!$B$19&lt;&gt;"")</xm:f>
            <x14:dxf>
              <fill>
                <patternFill>
                  <bgColor rgb="FFFFCCDD"/>
                </patternFill>
              </fill>
            </x14:dxf>
          </x14:cfRule>
          <x14:cfRule type="expression" priority="95" id="{CFA0A8A9-4CA7-4E4E-84C7-54374BAD5A29}">
            <xm:f>AND($BC95=設定!$B$18,設定!$B$18&lt;&gt;"")</xm:f>
            <x14:dxf>
              <fill>
                <patternFill>
                  <bgColor rgb="FFF7D4EB"/>
                </patternFill>
              </fill>
            </x14:dxf>
          </x14:cfRule>
          <x14:cfRule type="expression" priority="96" id="{44285DB6-7C6C-C74F-8A40-CE596A82BE5D}">
            <xm:f>AND($BC95=設定!$B$17,設定!$B$17&lt;&gt;"")</xm:f>
            <x14:dxf>
              <fill>
                <patternFill>
                  <bgColor rgb="FFFFCCFF"/>
                </patternFill>
              </fill>
            </x14:dxf>
          </x14:cfRule>
          <x14:cfRule type="expression" priority="97" id="{15437E59-66BB-6048-9117-A313B2FB47EE}">
            <xm:f>AND($BC95=設定!$B$16,設定!$B$16&lt;&gt;"")</xm:f>
            <x14:dxf>
              <fill>
                <patternFill>
                  <bgColor rgb="FFEECCFF"/>
                </patternFill>
              </fill>
            </x14:dxf>
          </x14:cfRule>
          <x14:cfRule type="expression" priority="98" id="{B1DFB91A-3648-5142-A97A-D527FEA7D748}">
            <xm:f>AND($BC95=設定!$B$15,設定!$B$15&lt;&gt;"")</xm:f>
            <x14:dxf>
              <fill>
                <patternFill>
                  <bgColor rgb="FFD6D6F5"/>
                </patternFill>
              </fill>
            </x14:dxf>
          </x14:cfRule>
          <x14:cfRule type="expression" priority="99" id="{C2937E7B-711E-4F43-8F85-C8289804BE6F}">
            <xm:f>AND($BC95=設定!$B$14,設定!$B$14&lt;&gt;"")</xm:f>
            <x14:dxf>
              <fill>
                <patternFill>
                  <bgColor rgb="FFCCDDFF"/>
                </patternFill>
              </fill>
            </x14:dxf>
          </x14:cfRule>
          <x14:cfRule type="expression" priority="100" id="{72100201-DFF5-D046-8A3E-B6B37F6054EA}">
            <xm:f>AND($BC95=設定!$B$13,設定!$B$13&lt;&gt;"")</xm:f>
            <x14:dxf>
              <fill>
                <patternFill>
                  <bgColor rgb="FFCCEEFF"/>
                </patternFill>
              </fill>
            </x14:dxf>
          </x14:cfRule>
          <x14:cfRule type="expression" priority="101" id="{B91E7F73-6008-D842-895D-A69FDC766174}">
            <xm:f>AND($BC95=設定!$B$12,設定!$B$12&lt;&gt;"")</xm:f>
            <x14:dxf>
              <fill>
                <patternFill>
                  <bgColor rgb="FFCFFCFC"/>
                </patternFill>
              </fill>
            </x14:dxf>
          </x14:cfRule>
          <x14:cfRule type="expression" priority="102" id="{7B831C4E-9849-8449-930F-CB363DDF4DAC}">
            <xm:f>AND($BC95=設定!$B$11,設定!$B$11&lt;&gt;"")</xm:f>
            <x14:dxf>
              <fill>
                <patternFill>
                  <bgColor rgb="FFCCFFDD"/>
                </patternFill>
              </fill>
            </x14:dxf>
          </x14:cfRule>
          <x14:cfRule type="expression" priority="103" id="{32E78C55-C570-9F4C-B1D8-93C9E126A280}">
            <xm:f>AND($BC95=設定!$B$10,設定!$B$10&lt;&gt;"")</xm:f>
            <x14:dxf>
              <fill>
                <patternFill>
                  <bgColor rgb="FFDDFFCC"/>
                </patternFill>
              </fill>
            </x14:dxf>
          </x14:cfRule>
          <x14:cfRule type="expression" priority="104" id="{95A1CAAE-9A51-CC4E-AC52-D3B3B53BA42D}">
            <xm:f>AND($BC95=設定!$B$9,設定!$B$9&lt;&gt;"")</xm:f>
            <x14:dxf>
              <fill>
                <patternFill>
                  <bgColor rgb="FFEEFFCC"/>
                </patternFill>
              </fill>
            </x14:dxf>
          </x14:cfRule>
          <x14:cfRule type="expression" priority="105" id="{12D5AE29-226A-9B4B-9594-ED042C23C668}">
            <xm:f>AND($BC95=設定!$B$8,設定!$B$8&lt;&gt;"")</xm:f>
            <x14:dxf>
              <fill>
                <patternFill>
                  <bgColor rgb="FFFFFFCC"/>
                </patternFill>
              </fill>
            </x14:dxf>
          </x14:cfRule>
          <x14:cfRule type="expression" priority="106" id="{37632969-6D61-0F40-93FF-0DFA849B527A}">
            <xm:f>AND($BC95=設定!$B$7,設定!$B$7&lt;&gt;"")</xm:f>
            <x14:dxf>
              <fill>
                <patternFill>
                  <bgColor rgb="FFFFEECC"/>
                </patternFill>
              </fill>
            </x14:dxf>
          </x14:cfRule>
          <x14:cfRule type="expression" priority="107" id="{775474A9-25E0-9048-9C5A-329BCA0F02BF}">
            <xm:f>AND($BC95=設定!$B$6,設定!$B$6&lt;&gt;"")</xm:f>
            <x14:dxf>
              <fill>
                <patternFill>
                  <bgColor rgb="FFF1E5DB"/>
                </patternFill>
              </fill>
            </x14:dxf>
          </x14:cfRule>
          <x14:cfRule type="expression" priority="108" id="{58833005-A352-EC4A-A3E8-C7D451465CF4}">
            <xm:f>AND($BC95=設定!$B$5,設定!$B$5&lt;&gt;"")</xm:f>
            <x14:dxf>
              <fill>
                <patternFill>
                  <bgColor rgb="FFFFCCCC"/>
                </patternFill>
              </fill>
            </x14:dxf>
          </x14:cfRule>
          <xm:sqref>BB95:BC95</xm:sqref>
        </x14:conditionalFormatting>
        <x14:conditionalFormatting xmlns:xm="http://schemas.microsoft.com/office/excel/2006/main">
          <x14:cfRule type="expression" priority="76" id="{0C2C6568-F002-8C43-8269-383BEFEA86E7}">
            <xm:f>AND($BE95=設定!$B$19,設定!$B$19&lt;&gt;"")</xm:f>
            <x14:dxf>
              <fill>
                <patternFill>
                  <bgColor rgb="FFFFCCDD"/>
                </patternFill>
              </fill>
            </x14:dxf>
          </x14:cfRule>
          <x14:cfRule type="expression" priority="77" id="{8B7769AB-05AA-6945-BD23-B4DF223F9426}">
            <xm:f>AND($BE95=設定!$B$18,設定!$B$18&lt;&gt;"")</xm:f>
            <x14:dxf>
              <fill>
                <patternFill>
                  <bgColor rgb="FFF7D4EB"/>
                </patternFill>
              </fill>
            </x14:dxf>
          </x14:cfRule>
          <x14:cfRule type="expression" priority="78" id="{3D27719A-7A9F-D84F-B052-93476918618F}">
            <xm:f>AND($BE95=設定!$B$17,設定!$B$17&lt;&gt;"")</xm:f>
            <x14:dxf>
              <fill>
                <patternFill>
                  <bgColor rgb="FFFFCCFF"/>
                </patternFill>
              </fill>
            </x14:dxf>
          </x14:cfRule>
          <x14:cfRule type="expression" priority="79" id="{DB855900-B124-E84B-B86E-C4D345BFCC37}">
            <xm:f>AND($BE95=設定!$B$16,設定!$B$16&lt;&gt;"")</xm:f>
            <x14:dxf>
              <fill>
                <patternFill>
                  <bgColor rgb="FFEECCFF"/>
                </patternFill>
              </fill>
            </x14:dxf>
          </x14:cfRule>
          <x14:cfRule type="expression" priority="80" id="{13BAED59-1988-B34E-B652-85376B57ABD0}">
            <xm:f>AND($BE95=設定!$B$15,設定!$B$15&lt;&gt;"")</xm:f>
            <x14:dxf>
              <fill>
                <patternFill>
                  <bgColor rgb="FFD6D6F5"/>
                </patternFill>
              </fill>
            </x14:dxf>
          </x14:cfRule>
          <x14:cfRule type="expression" priority="81" id="{D7142874-BE25-5E4C-B847-F488028D7B09}">
            <xm:f>AND($BE95=設定!$B$14,設定!$B$14&lt;&gt;"")</xm:f>
            <x14:dxf>
              <fill>
                <patternFill>
                  <bgColor rgb="FFCCDDFF"/>
                </patternFill>
              </fill>
            </x14:dxf>
          </x14:cfRule>
          <x14:cfRule type="expression" priority="82" id="{A2EB5FA3-2A45-C04E-A842-AC3A0780274B}">
            <xm:f>AND($BE95=設定!$B$13,設定!$B$13&lt;&gt;"")</xm:f>
            <x14:dxf>
              <fill>
                <patternFill>
                  <bgColor rgb="FFCCEEFF"/>
                </patternFill>
              </fill>
            </x14:dxf>
          </x14:cfRule>
          <x14:cfRule type="expression" priority="83" id="{A43F43BB-DD86-9441-8FCC-9A94EB957405}">
            <xm:f>AND($BE95=設定!$B$12,設定!$B$12&lt;&gt;"")</xm:f>
            <x14:dxf>
              <fill>
                <patternFill>
                  <bgColor rgb="FFCFFCFC"/>
                </patternFill>
              </fill>
            </x14:dxf>
          </x14:cfRule>
          <x14:cfRule type="expression" priority="84" id="{21884421-4AEA-8D4B-ADCC-813FAF012815}">
            <xm:f>AND($BE95=設定!$B$11,設定!$B$11&lt;&gt;"")</xm:f>
            <x14:dxf>
              <fill>
                <patternFill>
                  <bgColor rgb="FFCCFFDD"/>
                </patternFill>
              </fill>
            </x14:dxf>
          </x14:cfRule>
          <x14:cfRule type="expression" priority="85" id="{BF5E9DAC-133E-E944-AC13-D2CF35496D4C}">
            <xm:f>AND($BE95=設定!$B$10,設定!$B$10&lt;&gt;"")</xm:f>
            <x14:dxf>
              <fill>
                <patternFill>
                  <bgColor rgb="FFDDFFCC"/>
                </patternFill>
              </fill>
            </x14:dxf>
          </x14:cfRule>
          <x14:cfRule type="expression" priority="86" id="{1F9D9107-F8CD-9E4D-BDE7-DE91AE45AD5C}">
            <xm:f>AND($BE95=設定!$B$9,設定!$B$9&lt;&gt;"")</xm:f>
            <x14:dxf>
              <fill>
                <patternFill>
                  <bgColor rgb="FFEEFFCC"/>
                </patternFill>
              </fill>
            </x14:dxf>
          </x14:cfRule>
          <x14:cfRule type="expression" priority="87" id="{03C368C1-3780-0D4C-A831-B4F8D1F45EDA}">
            <xm:f>AND($BE95=設定!$B$8,設定!$B$8&lt;&gt;"")</xm:f>
            <x14:dxf>
              <fill>
                <patternFill>
                  <bgColor rgb="FFFFFFCC"/>
                </patternFill>
              </fill>
            </x14:dxf>
          </x14:cfRule>
          <x14:cfRule type="expression" priority="88" id="{1D5BCC24-944C-0043-ADA5-F5165B95C2FB}">
            <xm:f>AND($BE95=設定!$B$7,設定!$B$7&lt;&gt;"")</xm:f>
            <x14:dxf>
              <fill>
                <patternFill>
                  <bgColor rgb="FFFFEECC"/>
                </patternFill>
              </fill>
            </x14:dxf>
          </x14:cfRule>
          <x14:cfRule type="expression" priority="89" id="{7E8E79BB-8536-374A-B949-D80CD93397BA}">
            <xm:f>AND($BE95=設定!$B$6,設定!$B$6&lt;&gt;"")</xm:f>
            <x14:dxf>
              <fill>
                <patternFill>
                  <bgColor rgb="FFF1E5DB"/>
                </patternFill>
              </fill>
            </x14:dxf>
          </x14:cfRule>
          <x14:cfRule type="expression" priority="90" id="{DAB19683-C504-7349-B36D-C277EFF0ABBF}">
            <xm:f>AND($BE95=設定!$B$5,設定!$B$5&lt;&gt;"")</xm:f>
            <x14:dxf>
              <fill>
                <patternFill>
                  <bgColor rgb="FFFFCCCC"/>
                </patternFill>
              </fill>
            </x14:dxf>
          </x14:cfRule>
          <xm:sqref>BD95:BE95</xm:sqref>
        </x14:conditionalFormatting>
        <x14:conditionalFormatting xmlns:xm="http://schemas.microsoft.com/office/excel/2006/main">
          <x14:cfRule type="expression" priority="58" id="{7F32D6AE-570B-8F4A-BD8F-D28522BF5EC3}">
            <xm:f>AND($BG95=設定!$B$19,設定!$B$19&lt;&gt;"")</xm:f>
            <x14:dxf>
              <fill>
                <patternFill>
                  <bgColor rgb="FFFFCCDD"/>
                </patternFill>
              </fill>
            </x14:dxf>
          </x14:cfRule>
          <x14:cfRule type="expression" priority="59" id="{F7796962-56C9-2347-A749-A382EAB3E11E}">
            <xm:f>AND($BG95=設定!$B$18,設定!$B$18&lt;&gt;"")</xm:f>
            <x14:dxf>
              <fill>
                <patternFill>
                  <bgColor rgb="FFF7D4EB"/>
                </patternFill>
              </fill>
            </x14:dxf>
          </x14:cfRule>
          <x14:cfRule type="expression" priority="60" id="{CBE86770-4677-0A41-998E-6B6D3EC04CB1}">
            <xm:f>AND($BG95=設定!$B$17,設定!$B$17&lt;&gt;"")</xm:f>
            <x14:dxf>
              <fill>
                <patternFill>
                  <bgColor rgb="FFFFCCFF"/>
                </patternFill>
              </fill>
            </x14:dxf>
          </x14:cfRule>
          <x14:cfRule type="expression" priority="61" id="{01E5A275-08E9-FB46-B02C-C4543B037DEB}">
            <xm:f>AND($BG95=設定!$B$16,設定!$B$16&lt;&gt;"")</xm:f>
            <x14:dxf>
              <fill>
                <patternFill>
                  <bgColor rgb="FFEECCFF"/>
                </patternFill>
              </fill>
            </x14:dxf>
          </x14:cfRule>
          <x14:cfRule type="expression" priority="62" id="{E7937643-CC3F-1848-B09A-0BA47FC0AD06}">
            <xm:f>AND($BG95=設定!$B$15,設定!$B$15&lt;&gt;"")</xm:f>
            <x14:dxf>
              <fill>
                <patternFill>
                  <bgColor rgb="FFD6D6F5"/>
                </patternFill>
              </fill>
            </x14:dxf>
          </x14:cfRule>
          <x14:cfRule type="expression" priority="63" id="{132F8532-30AA-5140-8B1D-101687DB0692}">
            <xm:f>AND($BG95=設定!$B$14,設定!$B$14&lt;&gt;"")</xm:f>
            <x14:dxf>
              <fill>
                <patternFill>
                  <bgColor rgb="FFCCDDFF"/>
                </patternFill>
              </fill>
            </x14:dxf>
          </x14:cfRule>
          <x14:cfRule type="expression" priority="64" id="{BA48EEF3-FC51-ED4B-B667-0DCD47DE7CDE}">
            <xm:f>AND($BG95=設定!$B$13,設定!$B$13&lt;&gt;"")</xm:f>
            <x14:dxf>
              <fill>
                <patternFill>
                  <bgColor rgb="FFCCEEFF"/>
                </patternFill>
              </fill>
            </x14:dxf>
          </x14:cfRule>
          <x14:cfRule type="expression" priority="65" id="{D373F733-18A9-8045-A71B-A532210AE9DD}">
            <xm:f>AND($BG95=設定!$B$12,設定!$B$12&lt;&gt;"")</xm:f>
            <x14:dxf>
              <fill>
                <patternFill>
                  <bgColor rgb="FFCFFCFC"/>
                </patternFill>
              </fill>
            </x14:dxf>
          </x14:cfRule>
          <x14:cfRule type="expression" priority="66" id="{DF4B65E2-116F-4040-A94A-FAD4AFE9BF99}">
            <xm:f>AND($BG95=設定!$B$11,設定!$B$11&lt;&gt;"")</xm:f>
            <x14:dxf>
              <fill>
                <patternFill>
                  <bgColor rgb="FFCCFFDD"/>
                </patternFill>
              </fill>
            </x14:dxf>
          </x14:cfRule>
          <x14:cfRule type="expression" priority="67" id="{51640FB7-76FA-FF4C-87D8-BBBB69ADC603}">
            <xm:f>AND($BG95=設定!$B$10,設定!$B$10&lt;&gt;"")</xm:f>
            <x14:dxf>
              <fill>
                <patternFill>
                  <bgColor rgb="FFDDFFCC"/>
                </patternFill>
              </fill>
            </x14:dxf>
          </x14:cfRule>
          <x14:cfRule type="expression" priority="68" id="{5916FB38-ADDD-0B40-856F-847B54B277FA}">
            <xm:f>AND($BG95=設定!$B$9,設定!$B$9&lt;&gt;"")</xm:f>
            <x14:dxf>
              <fill>
                <patternFill>
                  <bgColor rgb="FFEEFFCC"/>
                </patternFill>
              </fill>
            </x14:dxf>
          </x14:cfRule>
          <x14:cfRule type="expression" priority="69" id="{FA55D7BF-A0EF-8947-9EBA-1D53FBF6D60F}">
            <xm:f>AND($BG95=設定!$B$8,設定!$B$8&lt;&gt;"")</xm:f>
            <x14:dxf>
              <fill>
                <patternFill>
                  <bgColor rgb="FFFFFFCC"/>
                </patternFill>
              </fill>
            </x14:dxf>
          </x14:cfRule>
          <x14:cfRule type="expression" priority="70" id="{9064DC04-5AD8-E741-A3BC-D9CA69FBC2F3}">
            <xm:f>AND($BG95=設定!$B$7,設定!$B$7&lt;&gt;"")</xm:f>
            <x14:dxf>
              <fill>
                <patternFill>
                  <bgColor rgb="FFFFEECC"/>
                </patternFill>
              </fill>
            </x14:dxf>
          </x14:cfRule>
          <x14:cfRule type="expression" priority="71" id="{D21B17C6-EA6E-7140-A376-0D9B72934584}">
            <xm:f>AND($BG95=設定!$B$6,設定!$B$6&lt;&gt;"")</xm:f>
            <x14:dxf>
              <fill>
                <patternFill>
                  <bgColor rgb="FFF1E5DB"/>
                </patternFill>
              </fill>
            </x14:dxf>
          </x14:cfRule>
          <x14:cfRule type="expression" priority="72" id="{D7C9A321-4222-274A-9574-C045FB963F29}">
            <xm:f>AND($BG95=設定!$B$5,設定!$B$5&lt;&gt;"")</xm:f>
            <x14:dxf>
              <fill>
                <patternFill>
                  <bgColor rgb="FFFFCCCC"/>
                </patternFill>
              </fill>
            </x14:dxf>
          </x14:cfRule>
          <xm:sqref>BF95:BG95</xm:sqref>
        </x14:conditionalFormatting>
        <x14:conditionalFormatting xmlns:xm="http://schemas.microsoft.com/office/excel/2006/main">
          <x14:cfRule type="expression" priority="40" id="{25118899-E5CF-2845-A8CD-C374C1D220CB}">
            <xm:f>AND($BI95=設定!$B$19,設定!$B$19&lt;&gt;"")</xm:f>
            <x14:dxf>
              <fill>
                <patternFill>
                  <bgColor rgb="FFFFCCDD"/>
                </patternFill>
              </fill>
            </x14:dxf>
          </x14:cfRule>
          <x14:cfRule type="expression" priority="41" id="{87715A2F-0EF9-1745-BB79-AB13FE18C85E}">
            <xm:f>AND($BI95=設定!$B$18,設定!$B$18&lt;&gt;"")</xm:f>
            <x14:dxf>
              <fill>
                <patternFill>
                  <bgColor rgb="FFF7D4EB"/>
                </patternFill>
              </fill>
            </x14:dxf>
          </x14:cfRule>
          <x14:cfRule type="expression" priority="42" id="{943E3473-5E96-F148-8B29-4945C10252C4}">
            <xm:f>AND($BI95=設定!$B$17,設定!$B$17&lt;&gt;"")</xm:f>
            <x14:dxf>
              <fill>
                <patternFill>
                  <bgColor rgb="FFFFCCFF"/>
                </patternFill>
              </fill>
            </x14:dxf>
          </x14:cfRule>
          <x14:cfRule type="expression" priority="43" id="{C066071E-85BB-344E-80FC-EF5A6B47DFEF}">
            <xm:f>AND($BI95=設定!$B$16,設定!$B$16&lt;&gt;"")</xm:f>
            <x14:dxf>
              <fill>
                <patternFill>
                  <bgColor rgb="FFEECCFF"/>
                </patternFill>
              </fill>
            </x14:dxf>
          </x14:cfRule>
          <x14:cfRule type="expression" priority="44" id="{3A2F8B9B-4EF1-484B-BC0E-1E65C945A316}">
            <xm:f>AND($BI95=設定!$B$15,設定!$B$15&lt;&gt;"")</xm:f>
            <x14:dxf>
              <fill>
                <patternFill>
                  <bgColor rgb="FFD6D6F5"/>
                </patternFill>
              </fill>
            </x14:dxf>
          </x14:cfRule>
          <x14:cfRule type="expression" priority="45" id="{64A49968-12B6-514E-927A-310D33854972}">
            <xm:f>AND($BI95=設定!$B$14,設定!$B$14&lt;&gt;"")</xm:f>
            <x14:dxf>
              <fill>
                <patternFill>
                  <bgColor rgb="FFCCDDFF"/>
                </patternFill>
              </fill>
            </x14:dxf>
          </x14:cfRule>
          <x14:cfRule type="expression" priority="46" id="{446C7CB0-EFAA-804A-AEBE-F161641D1ABE}">
            <xm:f>AND($BI95=設定!$B$13,設定!$B$13&lt;&gt;"")</xm:f>
            <x14:dxf>
              <fill>
                <patternFill>
                  <bgColor rgb="FFCCEEFF"/>
                </patternFill>
              </fill>
            </x14:dxf>
          </x14:cfRule>
          <x14:cfRule type="expression" priority="47" id="{AC54D092-6A68-9046-B9FC-8A7F615A211E}">
            <xm:f>AND($BI95=設定!$B$12,設定!$B$12&lt;&gt;"")</xm:f>
            <x14:dxf>
              <fill>
                <patternFill>
                  <bgColor rgb="FFCFFCFC"/>
                </patternFill>
              </fill>
            </x14:dxf>
          </x14:cfRule>
          <x14:cfRule type="expression" priority="48" id="{0EA73EA4-359D-274D-B0AD-286C30A7A5FB}">
            <xm:f>AND($BI95=設定!$B$11,設定!$B$11&lt;&gt;"")</xm:f>
            <x14:dxf>
              <fill>
                <patternFill>
                  <bgColor rgb="FFCCFFDD"/>
                </patternFill>
              </fill>
            </x14:dxf>
          </x14:cfRule>
          <x14:cfRule type="expression" priority="49" id="{03D91D00-8D91-CF4B-AF2A-3B12B99220CB}">
            <xm:f>AND($BI95=設定!$B$10,設定!$B$10&lt;&gt;"")</xm:f>
            <x14:dxf>
              <fill>
                <patternFill>
                  <bgColor rgb="FFDDFFCC"/>
                </patternFill>
              </fill>
            </x14:dxf>
          </x14:cfRule>
          <x14:cfRule type="expression" priority="50" id="{2FA00D61-6076-D34F-A9CC-7315ABF3CDF8}">
            <xm:f>AND($BI95=設定!$B$9,設定!$B$9&lt;&gt;"")</xm:f>
            <x14:dxf>
              <fill>
                <patternFill>
                  <bgColor rgb="FFEEFFCC"/>
                </patternFill>
              </fill>
            </x14:dxf>
          </x14:cfRule>
          <x14:cfRule type="expression" priority="51" id="{801F7789-0910-6842-A79F-22164BBAB4B8}">
            <xm:f>AND($BI95=設定!$B$8,設定!$B$8&lt;&gt;"")</xm:f>
            <x14:dxf>
              <fill>
                <patternFill>
                  <bgColor rgb="FFFFFFCC"/>
                </patternFill>
              </fill>
            </x14:dxf>
          </x14:cfRule>
          <x14:cfRule type="expression" priority="52" id="{D27545F2-F08F-5A43-999B-F7AC593D68DD}">
            <xm:f>AND($BI95=設定!$B$7,設定!$B$7&lt;&gt;"")</xm:f>
            <x14:dxf>
              <fill>
                <patternFill>
                  <bgColor rgb="FFFFEECC"/>
                </patternFill>
              </fill>
            </x14:dxf>
          </x14:cfRule>
          <x14:cfRule type="expression" priority="53" id="{DA066789-5037-2E44-886D-3B8A5A8A3088}">
            <xm:f>AND($BI95=設定!$B$6,設定!$B$6&lt;&gt;"")</xm:f>
            <x14:dxf>
              <fill>
                <patternFill>
                  <bgColor rgb="FFF1E5DB"/>
                </patternFill>
              </fill>
            </x14:dxf>
          </x14:cfRule>
          <x14:cfRule type="expression" priority="54" id="{CE19D4F8-8106-6249-BC18-EFBDE477149B}">
            <xm:f>AND($BI95=設定!$B$5,設定!$B$5&lt;&gt;"")</xm:f>
            <x14:dxf>
              <fill>
                <patternFill>
                  <bgColor rgb="FFFFCCCC"/>
                </patternFill>
              </fill>
            </x14:dxf>
          </x14:cfRule>
          <xm:sqref>BH95:BI95</xm:sqref>
        </x14:conditionalFormatting>
        <x14:conditionalFormatting xmlns:xm="http://schemas.microsoft.com/office/excel/2006/main">
          <x14:cfRule type="expression" priority="22" id="{343D930A-8D81-5C45-8FB2-0E0EEE8578D3}">
            <xm:f>AND($BK95=設定!$B$19,設定!$B$19&lt;&gt;"")</xm:f>
            <x14:dxf>
              <fill>
                <patternFill>
                  <bgColor rgb="FFFFCCDD"/>
                </patternFill>
              </fill>
            </x14:dxf>
          </x14:cfRule>
          <x14:cfRule type="expression" priority="23" id="{7AD966E8-7955-704E-A5AB-E58160511D24}">
            <xm:f>AND($BK95=設定!$B$18,設定!$B$18&lt;&gt;"")</xm:f>
            <x14:dxf>
              <fill>
                <patternFill>
                  <bgColor rgb="FFF7D4EB"/>
                </patternFill>
              </fill>
            </x14:dxf>
          </x14:cfRule>
          <x14:cfRule type="expression" priority="24" id="{F20121D9-A354-A44C-BF32-203441E856AE}">
            <xm:f>AND($BK95=設定!$B$17,設定!$B$17&lt;&gt;"")</xm:f>
            <x14:dxf>
              <fill>
                <patternFill>
                  <bgColor rgb="FFFFCCFF"/>
                </patternFill>
              </fill>
            </x14:dxf>
          </x14:cfRule>
          <x14:cfRule type="expression" priority="25" id="{FCA4B548-97DA-5B43-87CE-2E0F1BD69FA4}">
            <xm:f>AND($BK95=設定!$B$16,設定!$B$16&lt;&gt;"")</xm:f>
            <x14:dxf>
              <fill>
                <patternFill>
                  <bgColor rgb="FFEECCFF"/>
                </patternFill>
              </fill>
            </x14:dxf>
          </x14:cfRule>
          <x14:cfRule type="expression" priority="26" id="{52BA4729-FEB3-3D40-B317-0201E4E76D82}">
            <xm:f>AND($BK95=設定!$B$15,設定!$B$15&lt;&gt;"")</xm:f>
            <x14:dxf>
              <fill>
                <patternFill>
                  <bgColor rgb="FFD6D6F5"/>
                </patternFill>
              </fill>
            </x14:dxf>
          </x14:cfRule>
          <x14:cfRule type="expression" priority="27" id="{E84D477C-9E7D-BF4A-9362-070103933C25}">
            <xm:f>AND($BK95=設定!$B$14,設定!$B$14&lt;&gt;"")</xm:f>
            <x14:dxf>
              <fill>
                <patternFill>
                  <bgColor rgb="FFCCDDFF"/>
                </patternFill>
              </fill>
            </x14:dxf>
          </x14:cfRule>
          <x14:cfRule type="expression" priority="28" id="{5356AF03-D12A-A840-B8B6-4EBFCE1AAB9C}">
            <xm:f>AND($BK95=設定!$B$13,設定!$B$13&lt;&gt;"")</xm:f>
            <x14:dxf>
              <fill>
                <patternFill>
                  <bgColor rgb="FFCCEEFF"/>
                </patternFill>
              </fill>
            </x14:dxf>
          </x14:cfRule>
          <x14:cfRule type="expression" priority="29" id="{DC14A340-F566-2148-A773-03C208D9BA72}">
            <xm:f>AND($BK95=設定!$B$12,設定!$B$12&lt;&gt;"")</xm:f>
            <x14:dxf>
              <fill>
                <patternFill>
                  <bgColor rgb="FFCFFCFC"/>
                </patternFill>
              </fill>
            </x14:dxf>
          </x14:cfRule>
          <x14:cfRule type="expression" priority="30" id="{1737AE38-602B-4042-86CB-77034E399345}">
            <xm:f>AND($BK95=設定!$B$11,設定!$B$11&lt;&gt;"")</xm:f>
            <x14:dxf>
              <fill>
                <patternFill>
                  <bgColor rgb="FFCCFFDD"/>
                </patternFill>
              </fill>
            </x14:dxf>
          </x14:cfRule>
          <x14:cfRule type="expression" priority="31" id="{E763F909-3B64-084F-9DDD-D3A79294E727}">
            <xm:f>AND($BK95=設定!$B$10,設定!$B$10&lt;&gt;"")</xm:f>
            <x14:dxf>
              <fill>
                <patternFill>
                  <bgColor rgb="FFDDFFCC"/>
                </patternFill>
              </fill>
            </x14:dxf>
          </x14:cfRule>
          <x14:cfRule type="expression" priority="32" id="{B6B7A6C2-582A-A247-854D-91ED54B28B74}">
            <xm:f>AND($BK95=設定!$B$9,設定!$B$9&lt;&gt;"")</xm:f>
            <x14:dxf>
              <fill>
                <patternFill>
                  <bgColor rgb="FFEEFFCC"/>
                </patternFill>
              </fill>
            </x14:dxf>
          </x14:cfRule>
          <x14:cfRule type="expression" priority="33" id="{AF813395-7F28-6249-9188-A03CFDED0758}">
            <xm:f>AND($BK95=設定!$B$8,設定!$B$8&lt;&gt;"")</xm:f>
            <x14:dxf>
              <fill>
                <patternFill>
                  <bgColor rgb="FFFFFFCC"/>
                </patternFill>
              </fill>
            </x14:dxf>
          </x14:cfRule>
          <x14:cfRule type="expression" priority="34" id="{31C32CB1-4ACE-E24A-ACC9-69FC69406AE1}">
            <xm:f>AND($BK95=設定!$B$7,設定!$B$7&lt;&gt;"")</xm:f>
            <x14:dxf>
              <fill>
                <patternFill>
                  <bgColor rgb="FFFFEECC"/>
                </patternFill>
              </fill>
            </x14:dxf>
          </x14:cfRule>
          <x14:cfRule type="expression" priority="35" id="{CDA7FFC3-7868-5348-BFD7-57D2A74907C7}">
            <xm:f>AND($BK95=設定!$B$6,設定!$B$6&lt;&gt;"")</xm:f>
            <x14:dxf>
              <fill>
                <patternFill>
                  <bgColor rgb="FFF1E5DB"/>
                </patternFill>
              </fill>
            </x14:dxf>
          </x14:cfRule>
          <x14:cfRule type="expression" priority="36" id="{A84C9981-C1E6-4745-8D4A-C72667EC420A}">
            <xm:f>AND($BK95=設定!$B$5,設定!$B$5&lt;&gt;"")</xm:f>
            <x14:dxf>
              <fill>
                <patternFill>
                  <bgColor rgb="FFFFCCCC"/>
                </patternFill>
              </fill>
            </x14:dxf>
          </x14:cfRule>
          <xm:sqref>BJ95:BK95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36911008-0EAB-4DDD-9239-541796D78617}">
          <x14:formula1>
            <xm:f>OFFSET(設定!$B$5,0,0,COUNTA(設定!$B:$B)-1,1)</xm:f>
          </x14:formula1>
          <xm:sqref>BE37:BE40 AO92:AO93 BK37:BK40 BA37:BA40 G37:G40 M37:M40 O37:O40 Q37:Q40 S37:S40 U37:U40 W37:W40 Y37:Y40 AA37:AA40 AC37:AC40 AE37:AE40 AG37:AG40 AI37:AI40 AK37:AK40 AM37:AM40 AO37:AO40 AQ37:AQ40 AS37:AS40 AU37:AU40 AW37:AW40 AY37:AY40 BA44:BA53 BC37:BC40 BE44:BE53 BG37:BG40 BI37:BI40 BC44:BC53 AQ92:AQ93 BG44:BG53 BE80:BE89 BC80:BC89 G44:G53 K37:K40 M44:M53 O44:O53 Q44:Q53 S44:S53 U44:U53 W44:W53 Y44:Y53 AA44:AA53 AC44:AC53 AE44:AE53 AG44:AG53 AI44:AI53 AK44:AK53 AM44:AM53 AO44:AO53 AQ44:AQ53 AS44:AS53 AU44:AU53 AW44:AW53 AY44:AY53 BA80:BA89 BC68:BC77 BE68:BE77 BG80:BG89 BI44:BI53 I37:I40 BI80:BI89 G80:G89 BE56:BE65 BA68:BA77 K44:K53 M80:M89 O80:O89 Q80:Q89 S80:S89 U80:U89 W80:W89 Y80:Y89 AA80:AA89 AC80:AC89 AE80:AE89 AG80:AG89 AI80:AI89 AK80:AK89 AM80:AM89 AO80:AO89 AQ80:AQ89 AS80:AS89 AU80:AU89 AW80:AW89 AY80:AY89 BA56:BA65 BC56:BC65 BK44:BK53 BK80:BK89 I44:I53 AS92:AS93 BG68:BG77 BG56:BG65 G68:G77 K80:K89 M68:M77 O68:O77 Q68:Q77 S68:S77 U68:U77 W68:W77 Y68:Y77 AA68:AA77 AC68:AC77 AE68:AE77 AG68:AG77 AI68:AI77 AK68:AK77 AM68:AM77 AO68:AO77 AQ68:AQ77 AS68:AS77 AU68:AU77 AW68:AW77 AY68:AY77 BA96:BA125 BC96:BC125 BE96:BE125 BG96:BG125 BI68:BI77 BK68:BK77 AU92:AU93 BI56:BI65 BI96:BI125 G56:G65 K68:K77 M56:M65 O56:O65 Q56:Q65 S56:S65 U56:U65 W56:W65 Y56:Y65 AA56:AA65 AC56:AC65 AE56:AE65 AG56:AG65 AI56:AI65 AK56:AK65 AM56:AM65 AO56:AO65 AQ56:AQ65 AS56:AS65 AU56:AU65 AW56:AW65 AY56:AY65 BA92:BA93 BC92:BC93 BE92:BE93 BG92:BG93 BI92:BI93 BK56:BK65 E96:E125 BK96:BK125 BK92:BK93 G96:G125 K56:K65 M96:M125 O96:O125 Q96:Q125 S96:S125 U96:U125 W96:W125 Y96:Y125 AA96:AA125 AC96:AC125 AE96:AE125 AG96:AG125 AI96:AI125 AK96:AK125 AM96:AM125 AO96:AO125 AQ96:AQ125 AS96:AS125 AU96:AU125 AW96:AW125 AY96:AY125 I80:I89 I68:I77 AW92:AW93 I56:I65 I96:I125 I92:I93 AY92:AY93 K96:K125 G92:G93 K92:K93 M92:M93 O92:O93 Q92:Q93 S92:S93 U92:U93 W92:W93 Y92:Y93 AA92:AA93 AC92:AC93 AE92:AE93 AG92:AG93 AI92:AI93 AK92:AK93 AM92:AM93 E37:E40 E44:E53 E80:E89 E68:E77 E56:E65 E92:E93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06A8D-0BD5-458C-AAC4-34EBF794FEB3}">
  <sheetPr>
    <tabColor theme="8" tint="0.59999389629810485"/>
    <pageSetUpPr fitToPage="1"/>
  </sheetPr>
  <dimension ref="A1:BN143"/>
  <sheetViews>
    <sheetView showGridLines="0" workbookViewId="0">
      <pane xSplit="3" ySplit="19" topLeftCell="D20" activePane="bottomRight" state="frozen"/>
      <selection pane="topRight" activeCell="D1" sqref="D1"/>
      <selection pane="bottomLeft" activeCell="A20" sqref="A20"/>
      <selection pane="bottomRight"/>
    </sheetView>
  </sheetViews>
  <sheetFormatPr baseColWidth="10" defaultColWidth="8.83203125" defaultRowHeight="18" outlineLevelRow="1"/>
  <cols>
    <col min="1" max="1" width="3" style="94" customWidth="1"/>
    <col min="2" max="2" width="9.83203125" style="94" customWidth="1"/>
    <col min="3" max="3" width="14.1640625" style="99" customWidth="1"/>
    <col min="4" max="4" width="10.6640625" style="90" customWidth="1"/>
    <col min="5" max="5" width="10.6640625" style="158" customWidth="1"/>
    <col min="6" max="9" width="10.6640625" style="90" customWidth="1"/>
    <col min="10" max="11" width="10.6640625" style="94" customWidth="1"/>
    <col min="12" max="15" width="10.6640625" style="90" customWidth="1"/>
    <col min="16" max="17" width="10.6640625" style="92" customWidth="1"/>
    <col min="18" max="19" width="10.6640625" style="91" customWidth="1"/>
    <col min="20" max="21" width="10.6640625" style="92" customWidth="1"/>
    <col min="22" max="23" width="10.6640625" style="93" customWidth="1"/>
    <col min="24" max="43" width="10.6640625" style="92" customWidth="1"/>
    <col min="44" max="66" width="10.6640625" style="94" customWidth="1"/>
    <col min="67" max="78" width="8.6640625" style="94" customWidth="1"/>
    <col min="79" max="16384" width="8.83203125" style="94"/>
  </cols>
  <sheetData>
    <row r="1" spans="1:65" ht="45" customHeight="1" thickBot="1">
      <c r="A1" s="95"/>
      <c r="B1" s="198"/>
      <c r="C1" s="199"/>
      <c r="D1" s="200"/>
      <c r="E1" s="201"/>
      <c r="F1" s="200"/>
      <c r="G1" s="200"/>
      <c r="H1" s="202"/>
      <c r="I1" s="202"/>
      <c r="J1" s="203"/>
      <c r="K1" s="203"/>
      <c r="L1" s="96"/>
      <c r="M1" s="96"/>
      <c r="N1" s="96"/>
      <c r="O1" s="96"/>
      <c r="P1" s="96"/>
      <c r="Q1" s="96"/>
      <c r="R1" s="96"/>
      <c r="S1" s="96"/>
      <c r="T1" s="96"/>
      <c r="U1" s="96"/>
      <c r="V1" s="96"/>
      <c r="W1" s="96"/>
      <c r="X1" s="96"/>
      <c r="Y1" s="96"/>
      <c r="Z1" s="96"/>
      <c r="AA1" s="96"/>
      <c r="AB1" s="96"/>
      <c r="AC1" s="96"/>
      <c r="AD1" s="96"/>
      <c r="AE1" s="96"/>
      <c r="AF1" s="96"/>
      <c r="AG1" s="96"/>
      <c r="AH1" s="96"/>
      <c r="AI1" s="97"/>
      <c r="AJ1" s="97"/>
      <c r="AK1" s="97"/>
      <c r="AL1" s="97"/>
      <c r="AM1" s="94"/>
      <c r="AN1" s="94"/>
      <c r="AO1" s="94"/>
      <c r="AP1" s="94"/>
      <c r="AQ1" s="94"/>
    </row>
    <row r="2" spans="1:65" s="98" customFormat="1" ht="18.75" customHeight="1" thickTop="1">
      <c r="D2" s="376" t="s">
        <v>63</v>
      </c>
      <c r="E2" s="377"/>
      <c r="F2" s="377"/>
      <c r="G2" s="377"/>
      <c r="H2" s="377"/>
      <c r="I2" s="378"/>
      <c r="J2" s="156"/>
      <c r="K2" s="379" t="s">
        <v>3</v>
      </c>
      <c r="L2" s="380"/>
      <c r="M2" s="112"/>
      <c r="N2" s="379" t="s">
        <v>64</v>
      </c>
      <c r="O2" s="380"/>
      <c r="P2" s="147"/>
      <c r="Q2" s="379" t="s">
        <v>65</v>
      </c>
      <c r="R2" s="380"/>
      <c r="S2" s="191"/>
      <c r="T2" s="379" t="s">
        <v>66</v>
      </c>
      <c r="U2" s="381"/>
      <c r="V2" s="380"/>
      <c r="W2" s="112"/>
      <c r="X2" s="379" t="s">
        <v>67</v>
      </c>
      <c r="Y2" s="381"/>
      <c r="Z2" s="380"/>
      <c r="AA2" s="113"/>
      <c r="AB2" s="369" t="s">
        <v>68</v>
      </c>
      <c r="AC2" s="370"/>
      <c r="AD2" s="147"/>
    </row>
    <row r="3" spans="1:65" s="98" customFormat="1" ht="18.75" customHeight="1" thickBot="1">
      <c r="D3" s="241" t="s">
        <v>69</v>
      </c>
      <c r="E3" s="242" t="s">
        <v>70</v>
      </c>
      <c r="F3" s="242" t="s">
        <v>71</v>
      </c>
      <c r="G3" s="243" t="s">
        <v>69</v>
      </c>
      <c r="H3" s="242" t="s">
        <v>70</v>
      </c>
      <c r="I3" s="244" t="s">
        <v>71</v>
      </c>
      <c r="J3" s="156"/>
      <c r="K3" s="103" t="s">
        <v>72</v>
      </c>
      <c r="L3" s="104" t="s">
        <v>70</v>
      </c>
      <c r="M3" s="89"/>
      <c r="N3" s="103" t="s">
        <v>72</v>
      </c>
      <c r="O3" s="104" t="s">
        <v>70</v>
      </c>
      <c r="P3" s="173"/>
      <c r="Q3" s="103" t="s">
        <v>72</v>
      </c>
      <c r="R3" s="104" t="s">
        <v>70</v>
      </c>
      <c r="S3" s="175"/>
      <c r="T3" s="103" t="s">
        <v>73</v>
      </c>
      <c r="U3" s="137" t="s">
        <v>74</v>
      </c>
      <c r="V3" s="104" t="s">
        <v>70</v>
      </c>
      <c r="W3" s="89"/>
      <c r="X3" s="103" t="s">
        <v>73</v>
      </c>
      <c r="Y3" s="137" t="s">
        <v>74</v>
      </c>
      <c r="Z3" s="104" t="s">
        <v>70</v>
      </c>
      <c r="AB3" s="371">
        <f>SUM(D95:BM95)</f>
        <v>0</v>
      </c>
      <c r="AC3" s="372"/>
      <c r="AD3" s="177"/>
    </row>
    <row r="4" spans="1:65" s="98" customFormat="1" ht="18.75" customHeight="1" thickTop="1">
      <c r="D4" s="245">
        <f>設定!B5</f>
        <v>0</v>
      </c>
      <c r="E4" s="220">
        <f>SUMIF(E56:BM125,設定!B5,D56:BM125)</f>
        <v>0</v>
      </c>
      <c r="F4" s="221" t="str">
        <f t="shared" ref="F4:F13" si="0">IFERROR(E4/$H$14,"")</f>
        <v/>
      </c>
      <c r="G4" s="255">
        <f>設定!B15</f>
        <v>0</v>
      </c>
      <c r="H4" s="220">
        <f>SUMIF(E56:BM125,設定!B15,D56:BM125)</f>
        <v>0</v>
      </c>
      <c r="I4" s="226" t="str">
        <f t="shared" ref="I4:I8" si="1">IFERROR(H4/$H$14,"")</f>
        <v/>
      </c>
      <c r="J4" s="156"/>
      <c r="K4" s="135">
        <f>設定!D5</f>
        <v>0</v>
      </c>
      <c r="L4" s="171">
        <f>SUM(D44:BM44)</f>
        <v>0</v>
      </c>
      <c r="M4" s="109"/>
      <c r="N4" s="135">
        <f>設定!F5</f>
        <v>0</v>
      </c>
      <c r="O4" s="171">
        <f>SUM(B56:BM56)</f>
        <v>0</v>
      </c>
      <c r="P4" s="172"/>
      <c r="Q4" s="135">
        <f>設定!H5</f>
        <v>0</v>
      </c>
      <c r="R4" s="171">
        <f>SUM(D68:BM68)</f>
        <v>0</v>
      </c>
      <c r="S4" s="171"/>
      <c r="T4" s="135">
        <f>設定!J5</f>
        <v>0</v>
      </c>
      <c r="U4" s="234"/>
      <c r="V4" s="171">
        <f>SUM(D80:BM80)</f>
        <v>0</v>
      </c>
      <c r="W4" s="109"/>
      <c r="X4" s="135">
        <f>設定!L5</f>
        <v>0</v>
      </c>
      <c r="Y4" s="235"/>
      <c r="Z4" s="136">
        <f>SUM(D96:BM98)</f>
        <v>0</v>
      </c>
      <c r="AB4" s="112"/>
      <c r="AC4" s="112"/>
      <c r="AD4" s="178"/>
    </row>
    <row r="5" spans="1:65" s="98" customFormat="1" ht="18.75" customHeight="1" thickBot="1">
      <c r="D5" s="246">
        <f>設定!B6</f>
        <v>0</v>
      </c>
      <c r="E5" s="222">
        <f>SUMIF(E56:BM125,設定!B6,D56:BM125)</f>
        <v>0</v>
      </c>
      <c r="F5" s="223" t="str">
        <f t="shared" si="0"/>
        <v/>
      </c>
      <c r="G5" s="256">
        <f>設定!B16</f>
        <v>0</v>
      </c>
      <c r="H5" s="222">
        <f>SUMIF(E56:BM125,設定!B16,D56:BM125)</f>
        <v>0</v>
      </c>
      <c r="I5" s="227" t="str">
        <f t="shared" si="1"/>
        <v/>
      </c>
      <c r="J5" s="156"/>
      <c r="K5" s="135">
        <f>設定!D6</f>
        <v>0</v>
      </c>
      <c r="L5" s="171">
        <f t="shared" ref="L5:L9" si="2">SUM(D45:BM45)</f>
        <v>0</v>
      </c>
      <c r="M5" s="109"/>
      <c r="N5" s="135">
        <f>設定!F6</f>
        <v>0</v>
      </c>
      <c r="O5" s="171">
        <f>SUM(B57:BM57)</f>
        <v>0</v>
      </c>
      <c r="P5" s="172"/>
      <c r="Q5" s="135">
        <f>設定!H6</f>
        <v>0</v>
      </c>
      <c r="R5" s="171">
        <f t="shared" ref="R5:R13" si="3">SUM(D69:BM69)</f>
        <v>0</v>
      </c>
      <c r="S5" s="171"/>
      <c r="T5" s="135">
        <f>設定!J6</f>
        <v>0</v>
      </c>
      <c r="U5" s="234"/>
      <c r="V5" s="171">
        <f t="shared" ref="V5:V13" si="4">SUM(D81:BM81)</f>
        <v>0</v>
      </c>
      <c r="W5" s="109"/>
      <c r="X5" s="135">
        <f>設定!L6</f>
        <v>0</v>
      </c>
      <c r="Y5" s="235"/>
      <c r="Z5" s="136">
        <f>SUM(D99:BM101)</f>
        <v>0</v>
      </c>
      <c r="AB5" s="105" t="s">
        <v>76</v>
      </c>
      <c r="AC5" s="105"/>
      <c r="AD5" s="179"/>
    </row>
    <row r="6" spans="1:65" s="98" customFormat="1" ht="18.75" customHeight="1" thickTop="1">
      <c r="D6" s="247">
        <f>設定!B7</f>
        <v>0</v>
      </c>
      <c r="E6" s="222">
        <f>SUMIF(E56:BM125,設定!B7,D56:BM125)</f>
        <v>0</v>
      </c>
      <c r="F6" s="223" t="str">
        <f t="shared" si="0"/>
        <v/>
      </c>
      <c r="G6" s="257">
        <f>設定!B17</f>
        <v>0</v>
      </c>
      <c r="H6" s="222">
        <f>SUMIF(E56:BM125,設定!B17,D56:BM125)</f>
        <v>0</v>
      </c>
      <c r="I6" s="227" t="str">
        <f t="shared" si="1"/>
        <v/>
      </c>
      <c r="J6" s="156"/>
      <c r="K6" s="135">
        <f>設定!D7</f>
        <v>0</v>
      </c>
      <c r="L6" s="171">
        <f t="shared" si="2"/>
        <v>0</v>
      </c>
      <c r="M6" s="109"/>
      <c r="N6" s="135">
        <f>設定!F7</f>
        <v>0</v>
      </c>
      <c r="O6" s="171">
        <f>SUM(B58:BM58)</f>
        <v>0</v>
      </c>
      <c r="P6" s="172"/>
      <c r="Q6" s="135">
        <f>設定!H7</f>
        <v>0</v>
      </c>
      <c r="R6" s="171">
        <f t="shared" si="3"/>
        <v>0</v>
      </c>
      <c r="S6" s="171"/>
      <c r="T6" s="135">
        <f>設定!J7</f>
        <v>0</v>
      </c>
      <c r="U6" s="234"/>
      <c r="V6" s="171">
        <f t="shared" si="4"/>
        <v>0</v>
      </c>
      <c r="W6" s="109"/>
      <c r="X6" s="135">
        <f>設定!L7</f>
        <v>0</v>
      </c>
      <c r="Y6" s="235"/>
      <c r="Z6" s="136">
        <f>SUM(D102:BM104)</f>
        <v>0</v>
      </c>
      <c r="AB6" s="369" t="s">
        <v>74</v>
      </c>
      <c r="AC6" s="370"/>
      <c r="AD6" s="147"/>
    </row>
    <row r="7" spans="1:65" s="98" customFormat="1" ht="18.75" customHeight="1" thickBot="1">
      <c r="D7" s="248">
        <f>設定!B8</f>
        <v>0</v>
      </c>
      <c r="E7" s="222">
        <f>SUMIF(E56:BM125,設定!B8,D56:BM125)</f>
        <v>0</v>
      </c>
      <c r="F7" s="223" t="str">
        <f t="shared" si="0"/>
        <v/>
      </c>
      <c r="G7" s="258">
        <f>設定!B18</f>
        <v>0</v>
      </c>
      <c r="H7" s="222">
        <f>SUMIF(E56:BM125,設定!B18,D56:BM125)</f>
        <v>0</v>
      </c>
      <c r="I7" s="227" t="str">
        <f t="shared" si="1"/>
        <v/>
      </c>
      <c r="J7" s="156"/>
      <c r="K7" s="135">
        <f>設定!D8</f>
        <v>0</v>
      </c>
      <c r="L7" s="171">
        <f t="shared" si="2"/>
        <v>0</v>
      </c>
      <c r="M7" s="109"/>
      <c r="N7" s="135">
        <f>設定!F8</f>
        <v>0</v>
      </c>
      <c r="O7" s="171">
        <f>SUM(B59:BM59)</f>
        <v>0</v>
      </c>
      <c r="P7" s="172"/>
      <c r="Q7" s="135">
        <f>設定!H8</f>
        <v>0</v>
      </c>
      <c r="R7" s="171">
        <f t="shared" si="3"/>
        <v>0</v>
      </c>
      <c r="S7" s="171"/>
      <c r="T7" s="135">
        <f>設定!J8</f>
        <v>0</v>
      </c>
      <c r="U7" s="234"/>
      <c r="V7" s="171">
        <f t="shared" si="4"/>
        <v>0</v>
      </c>
      <c r="W7" s="109"/>
      <c r="X7" s="135">
        <f>設定!L8</f>
        <v>0</v>
      </c>
      <c r="Y7" s="235"/>
      <c r="Z7" s="136">
        <f>SUM(D105:BM107)</f>
        <v>0</v>
      </c>
      <c r="AB7" s="371">
        <f>L14-SUM(O14,R14,U14,AB3)</f>
        <v>0</v>
      </c>
      <c r="AC7" s="372"/>
      <c r="AD7" s="177"/>
    </row>
    <row r="8" spans="1:65" s="98" customFormat="1" ht="18.75" customHeight="1" thickTop="1" thickBot="1">
      <c r="D8" s="249">
        <f>設定!B9</f>
        <v>0</v>
      </c>
      <c r="E8" s="222">
        <f>SUMIF(E56:BM125,設定!B9,D56:BM125)</f>
        <v>0</v>
      </c>
      <c r="F8" s="223" t="str">
        <f t="shared" si="0"/>
        <v/>
      </c>
      <c r="G8" s="259">
        <f>設定!B19</f>
        <v>0</v>
      </c>
      <c r="H8" s="222">
        <f>SUMIF(E56:BM125,設定!B19,D56:BM125)</f>
        <v>0</v>
      </c>
      <c r="I8" s="227" t="str">
        <f t="shared" si="1"/>
        <v/>
      </c>
      <c r="J8" s="156"/>
      <c r="K8" s="135">
        <f>設定!D9</f>
        <v>0</v>
      </c>
      <c r="L8" s="171">
        <f t="shared" si="2"/>
        <v>0</v>
      </c>
      <c r="M8" s="109"/>
      <c r="N8" s="135">
        <f>設定!F9</f>
        <v>0</v>
      </c>
      <c r="O8" s="171">
        <f t="shared" ref="O8:O13" si="5">SUM(D60:BM60)</f>
        <v>0</v>
      </c>
      <c r="P8" s="172"/>
      <c r="Q8" s="135">
        <f>設定!H9</f>
        <v>0</v>
      </c>
      <c r="R8" s="171">
        <f t="shared" si="3"/>
        <v>0</v>
      </c>
      <c r="S8" s="171"/>
      <c r="T8" s="135">
        <f>設定!J9</f>
        <v>0</v>
      </c>
      <c r="U8" s="234"/>
      <c r="V8" s="171">
        <f t="shared" si="4"/>
        <v>0</v>
      </c>
      <c r="W8" s="109"/>
      <c r="X8" s="135">
        <f>設定!L9</f>
        <v>0</v>
      </c>
      <c r="Y8" s="235"/>
      <c r="Z8" s="136">
        <f>SUM(D108:BM110)</f>
        <v>0</v>
      </c>
      <c r="AB8" s="118" t="s">
        <v>77</v>
      </c>
      <c r="AC8" s="118"/>
      <c r="AD8" s="180"/>
    </row>
    <row r="9" spans="1:65" s="98" customFormat="1" ht="18.75" customHeight="1" thickTop="1">
      <c r="D9" s="250">
        <f>設定!B10</f>
        <v>0</v>
      </c>
      <c r="E9" s="222">
        <f>SUMIF(E56:BM125,設定!B10,D56:BM125)</f>
        <v>0</v>
      </c>
      <c r="F9" s="223" t="str">
        <f t="shared" si="0"/>
        <v/>
      </c>
      <c r="G9" s="192"/>
      <c r="H9" s="228"/>
      <c r="I9" s="229"/>
      <c r="J9" s="156"/>
      <c r="K9" s="135">
        <f>設定!D10</f>
        <v>0</v>
      </c>
      <c r="L9" s="171">
        <f t="shared" si="2"/>
        <v>0</v>
      </c>
      <c r="M9" s="109"/>
      <c r="N9" s="135">
        <f>設定!F10</f>
        <v>0</v>
      </c>
      <c r="O9" s="171">
        <f t="shared" si="5"/>
        <v>0</v>
      </c>
      <c r="P9" s="172"/>
      <c r="Q9" s="135">
        <f>設定!H10</f>
        <v>0</v>
      </c>
      <c r="R9" s="171">
        <f t="shared" si="3"/>
        <v>0</v>
      </c>
      <c r="S9" s="171"/>
      <c r="T9" s="135">
        <f>設定!J10</f>
        <v>0</v>
      </c>
      <c r="U9" s="234"/>
      <c r="V9" s="171">
        <f t="shared" si="4"/>
        <v>0</v>
      </c>
      <c r="W9" s="109"/>
      <c r="X9" s="135">
        <f>設定!L10</f>
        <v>0</v>
      </c>
      <c r="Y9" s="235"/>
      <c r="Z9" s="136">
        <f>SUM(D111:BM113)</f>
        <v>0</v>
      </c>
      <c r="AB9" s="369" t="s">
        <v>78</v>
      </c>
      <c r="AC9" s="370"/>
      <c r="AD9" s="147"/>
    </row>
    <row r="10" spans="1:65" s="98" customFormat="1" ht="18.75" customHeight="1" thickBot="1">
      <c r="D10" s="251">
        <f>設定!B11</f>
        <v>0</v>
      </c>
      <c r="E10" s="222">
        <f>SUMIF(E56:BM125,設定!B11,D56:BM125)</f>
        <v>0</v>
      </c>
      <c r="F10" s="223" t="str">
        <f t="shared" si="0"/>
        <v/>
      </c>
      <c r="G10" s="193"/>
      <c r="H10" s="230"/>
      <c r="I10" s="231"/>
      <c r="J10" s="156"/>
      <c r="K10" s="135">
        <f>設定!D11</f>
        <v>0</v>
      </c>
      <c r="L10" s="171">
        <f>SUM(B50:BM50)</f>
        <v>0</v>
      </c>
      <c r="M10" s="109"/>
      <c r="N10" s="135">
        <f>設定!F11</f>
        <v>0</v>
      </c>
      <c r="O10" s="171">
        <f t="shared" si="5"/>
        <v>0</v>
      </c>
      <c r="P10" s="172"/>
      <c r="Q10" s="135">
        <f>設定!H11</f>
        <v>0</v>
      </c>
      <c r="R10" s="171">
        <f t="shared" si="3"/>
        <v>0</v>
      </c>
      <c r="S10" s="171"/>
      <c r="T10" s="135">
        <f>設定!J11</f>
        <v>0</v>
      </c>
      <c r="U10" s="234"/>
      <c r="V10" s="171">
        <f t="shared" si="4"/>
        <v>0</v>
      </c>
      <c r="W10" s="109"/>
      <c r="X10" s="135">
        <f>設定!L11</f>
        <v>0</v>
      </c>
      <c r="Y10" s="235"/>
      <c r="Z10" s="136">
        <f>SUM(D114:BM116)</f>
        <v>0</v>
      </c>
      <c r="AB10" s="374">
        <f>SUM(O14,R14,V14,Z14,AB3)</f>
        <v>0</v>
      </c>
      <c r="AC10" s="375"/>
      <c r="AD10" s="181"/>
    </row>
    <row r="11" spans="1:65" s="98" customFormat="1" ht="18.75" customHeight="1" thickTop="1" thickBot="1">
      <c r="D11" s="252">
        <f>設定!B12</f>
        <v>0</v>
      </c>
      <c r="E11" s="222">
        <f>SUMIF(E56:BM125,設定!B12,D56:BM125)</f>
        <v>0</v>
      </c>
      <c r="F11" s="223" t="str">
        <f t="shared" si="0"/>
        <v/>
      </c>
      <c r="G11" s="193"/>
      <c r="H11" s="230"/>
      <c r="I11" s="231"/>
      <c r="J11" s="156"/>
      <c r="K11" s="135">
        <f>設定!D12</f>
        <v>0</v>
      </c>
      <c r="L11" s="171">
        <f>SUM(B51:BM51)</f>
        <v>0</v>
      </c>
      <c r="M11" s="109"/>
      <c r="N11" s="135">
        <f>設定!F12</f>
        <v>0</v>
      </c>
      <c r="O11" s="171">
        <f t="shared" si="5"/>
        <v>0</v>
      </c>
      <c r="P11" s="172"/>
      <c r="Q11" s="135">
        <f>設定!H12</f>
        <v>0</v>
      </c>
      <c r="R11" s="171">
        <f t="shared" si="3"/>
        <v>0</v>
      </c>
      <c r="S11" s="171"/>
      <c r="T11" s="135">
        <f>設定!J12</f>
        <v>0</v>
      </c>
      <c r="U11" s="234"/>
      <c r="V11" s="171">
        <f t="shared" si="4"/>
        <v>0</v>
      </c>
      <c r="W11" s="109"/>
      <c r="X11" s="135">
        <f>設定!L12</f>
        <v>0</v>
      </c>
      <c r="Y11" s="235"/>
      <c r="Z11" s="136">
        <f>SUM(D117:BM119)</f>
        <v>0</v>
      </c>
      <c r="AB11" s="118" t="s">
        <v>79</v>
      </c>
      <c r="AC11" s="118"/>
      <c r="AD11" s="182"/>
    </row>
    <row r="12" spans="1:65" s="98" customFormat="1" ht="18.75" customHeight="1" thickTop="1">
      <c r="D12" s="253">
        <f>設定!B13</f>
        <v>0</v>
      </c>
      <c r="E12" s="222">
        <f>SUMIF(E56:BM125,設定!B13,D56:BM125)</f>
        <v>0</v>
      </c>
      <c r="F12" s="223" t="str">
        <f t="shared" si="0"/>
        <v/>
      </c>
      <c r="G12" s="193"/>
      <c r="H12" s="230"/>
      <c r="I12" s="231"/>
      <c r="J12" s="156"/>
      <c r="K12" s="135">
        <f>設定!D13</f>
        <v>0</v>
      </c>
      <c r="L12" s="171">
        <f>SUM(B52:BM52)</f>
        <v>0</v>
      </c>
      <c r="M12" s="109"/>
      <c r="N12" s="135">
        <f>設定!F13</f>
        <v>0</v>
      </c>
      <c r="O12" s="171">
        <f t="shared" si="5"/>
        <v>0</v>
      </c>
      <c r="P12" s="172"/>
      <c r="Q12" s="135">
        <f>設定!H13</f>
        <v>0</v>
      </c>
      <c r="R12" s="171">
        <f t="shared" si="3"/>
        <v>0</v>
      </c>
      <c r="S12" s="171"/>
      <c r="T12" s="135">
        <f>設定!J13</f>
        <v>0</v>
      </c>
      <c r="U12" s="234"/>
      <c r="V12" s="171">
        <f t="shared" si="4"/>
        <v>0</v>
      </c>
      <c r="W12" s="109"/>
      <c r="X12" s="135">
        <f>設定!L13</f>
        <v>0</v>
      </c>
      <c r="Y12" s="235"/>
      <c r="Z12" s="136">
        <f>SUM(D120:BM122)</f>
        <v>0</v>
      </c>
      <c r="AB12" s="369" t="s">
        <v>80</v>
      </c>
      <c r="AC12" s="370"/>
      <c r="AD12" s="147"/>
    </row>
    <row r="13" spans="1:65" s="98" customFormat="1" ht="18.75" customHeight="1" thickBot="1">
      <c r="D13" s="254">
        <f>設定!B14</f>
        <v>0</v>
      </c>
      <c r="E13" s="224">
        <f>SUMIF(E56:BM125,設定!B14,D56:BM125)</f>
        <v>0</v>
      </c>
      <c r="F13" s="225" t="str">
        <f t="shared" si="0"/>
        <v/>
      </c>
      <c r="G13" s="194"/>
      <c r="H13" s="232"/>
      <c r="I13" s="233"/>
      <c r="J13" s="156"/>
      <c r="K13" s="135">
        <f>設定!D14</f>
        <v>0</v>
      </c>
      <c r="L13" s="171">
        <f>SUM(B53:BM53)</f>
        <v>0</v>
      </c>
      <c r="M13" s="109"/>
      <c r="N13" s="135">
        <f>設定!F14</f>
        <v>0</v>
      </c>
      <c r="O13" s="171">
        <f t="shared" si="5"/>
        <v>0</v>
      </c>
      <c r="P13" s="172"/>
      <c r="Q13" s="135">
        <f>設定!H14</f>
        <v>0</v>
      </c>
      <c r="R13" s="171">
        <f t="shared" si="3"/>
        <v>0</v>
      </c>
      <c r="S13" s="171"/>
      <c r="T13" s="135">
        <f>設定!J14</f>
        <v>0</v>
      </c>
      <c r="U13" s="234"/>
      <c r="V13" s="171">
        <f t="shared" si="4"/>
        <v>0</v>
      </c>
      <c r="W13" s="109"/>
      <c r="X13" s="135">
        <f>設定!L14</f>
        <v>0</v>
      </c>
      <c r="Y13" s="235"/>
      <c r="Z13" s="136">
        <f>SUM(D123:BM125)</f>
        <v>0</v>
      </c>
      <c r="AB13" s="371">
        <f>L14-AB10</f>
        <v>0</v>
      </c>
      <c r="AC13" s="372"/>
      <c r="AD13" s="148"/>
    </row>
    <row r="14" spans="1:65" s="98" customFormat="1" ht="18.75" customHeight="1" thickTop="1" thickBot="1">
      <c r="C14" s="130">
        <v>2022</v>
      </c>
      <c r="D14" s="236" t="s">
        <v>81</v>
      </c>
      <c r="E14" s="373"/>
      <c r="F14" s="373"/>
      <c r="G14" s="373"/>
      <c r="H14" s="237">
        <f>SUM(E4:E13,H4:H8)</f>
        <v>0</v>
      </c>
      <c r="I14" s="238">
        <f>SUM(F4:F13,I4:I8)</f>
        <v>0</v>
      </c>
      <c r="J14" s="157"/>
      <c r="K14" s="108" t="s">
        <v>81</v>
      </c>
      <c r="L14" s="239">
        <f>SUM(L4:L13)</f>
        <v>0</v>
      </c>
      <c r="M14" s="109"/>
      <c r="N14" s="108" t="s">
        <v>81</v>
      </c>
      <c r="O14" s="240">
        <f>SUM(O4:O13)</f>
        <v>0</v>
      </c>
      <c r="P14" s="174"/>
      <c r="Q14" s="108" t="s">
        <v>81</v>
      </c>
      <c r="R14" s="240">
        <f>SUM(R4:R13)</f>
        <v>0</v>
      </c>
      <c r="S14" s="176"/>
      <c r="T14" s="108" t="s">
        <v>81</v>
      </c>
      <c r="U14" s="117">
        <f>SUM(U4:U13)</f>
        <v>0</v>
      </c>
      <c r="V14" s="240">
        <f>SUM(V4:V13)</f>
        <v>0</v>
      </c>
      <c r="W14" s="109"/>
      <c r="X14" s="108" t="s">
        <v>81</v>
      </c>
      <c r="Y14" s="138">
        <f>SUM(Y4:Y13)</f>
        <v>0</v>
      </c>
      <c r="Z14" s="240">
        <f>SUM(Z4:Z13)</f>
        <v>0</v>
      </c>
    </row>
    <row r="15" spans="1:65" s="98" customFormat="1" ht="22.5" customHeight="1" thickTop="1" thickBot="1">
      <c r="C15" s="204"/>
      <c r="D15" s="205"/>
      <c r="E15" s="206"/>
      <c r="F15" s="205"/>
      <c r="G15" s="205"/>
      <c r="H15" s="205"/>
      <c r="I15" s="205"/>
      <c r="L15" s="90"/>
      <c r="M15" s="90"/>
      <c r="N15" s="90"/>
      <c r="O15" s="90"/>
      <c r="P15" s="92"/>
      <c r="Q15" s="92"/>
      <c r="R15" s="91"/>
      <c r="S15" s="91"/>
      <c r="T15" s="92"/>
      <c r="U15" s="92"/>
    </row>
    <row r="16" spans="1:65" s="98" customFormat="1" ht="22.5" hidden="1" customHeight="1">
      <c r="C16" s="99"/>
      <c r="D16" s="368">
        <f>D18</f>
        <v>46143</v>
      </c>
      <c r="E16" s="368"/>
      <c r="F16" s="368">
        <f>F18</f>
        <v>46144</v>
      </c>
      <c r="G16" s="368"/>
      <c r="H16" s="368">
        <f t="shared" ref="H16" si="6">H18</f>
        <v>46145</v>
      </c>
      <c r="I16" s="368"/>
      <c r="J16" s="368">
        <f t="shared" ref="J16" si="7">J18</f>
        <v>46146</v>
      </c>
      <c r="K16" s="368"/>
      <c r="L16" s="368">
        <f t="shared" ref="L16" si="8">L18</f>
        <v>46147</v>
      </c>
      <c r="M16" s="368"/>
      <c r="N16" s="368">
        <f t="shared" ref="N16" si="9">N18</f>
        <v>46148</v>
      </c>
      <c r="O16" s="368"/>
      <c r="P16" s="368">
        <f t="shared" ref="P16" si="10">P18</f>
        <v>46149</v>
      </c>
      <c r="Q16" s="368"/>
      <c r="R16" s="368">
        <f t="shared" ref="R16" si="11">R18</f>
        <v>46150</v>
      </c>
      <c r="S16" s="368"/>
      <c r="T16" s="368">
        <f t="shared" ref="T16" si="12">T18</f>
        <v>46151</v>
      </c>
      <c r="U16" s="368"/>
      <c r="V16" s="368">
        <f t="shared" ref="V16" si="13">V18</f>
        <v>46152</v>
      </c>
      <c r="W16" s="368"/>
      <c r="X16" s="368">
        <f t="shared" ref="X16" si="14">X18</f>
        <v>46153</v>
      </c>
      <c r="Y16" s="368"/>
      <c r="Z16" s="368">
        <f t="shared" ref="Z16" si="15">Z18</f>
        <v>46154</v>
      </c>
      <c r="AA16" s="368"/>
      <c r="AB16" s="368">
        <f t="shared" ref="AB16" si="16">AB18</f>
        <v>46155</v>
      </c>
      <c r="AC16" s="368"/>
      <c r="AD16" s="368">
        <f t="shared" ref="AD16" si="17">AD18</f>
        <v>46156</v>
      </c>
      <c r="AE16" s="368"/>
      <c r="AF16" s="368">
        <f t="shared" ref="AF16" si="18">AF18</f>
        <v>46157</v>
      </c>
      <c r="AG16" s="368"/>
      <c r="AH16" s="368">
        <f t="shared" ref="AH16" si="19">AH18</f>
        <v>46158</v>
      </c>
      <c r="AI16" s="368"/>
      <c r="AJ16" s="368">
        <f t="shared" ref="AJ16" si="20">AJ18</f>
        <v>46159</v>
      </c>
      <c r="AK16" s="368"/>
      <c r="AL16" s="368">
        <f t="shared" ref="AL16" si="21">AL18</f>
        <v>46160</v>
      </c>
      <c r="AM16" s="368"/>
      <c r="AN16" s="368">
        <f t="shared" ref="AN16" si="22">AN18</f>
        <v>46161</v>
      </c>
      <c r="AO16" s="368"/>
      <c r="AP16" s="368">
        <f t="shared" ref="AP16" si="23">AP18</f>
        <v>46162</v>
      </c>
      <c r="AQ16" s="368"/>
      <c r="AR16" s="368">
        <f t="shared" ref="AR16" si="24">AR18</f>
        <v>46163</v>
      </c>
      <c r="AS16" s="368"/>
      <c r="AT16" s="368">
        <f t="shared" ref="AT16" si="25">AT18</f>
        <v>46164</v>
      </c>
      <c r="AU16" s="368"/>
      <c r="AV16" s="368">
        <f t="shared" ref="AV16" si="26">AV18</f>
        <v>46165</v>
      </c>
      <c r="AW16" s="368"/>
      <c r="AX16" s="368">
        <f t="shared" ref="AX16" si="27">AX18</f>
        <v>46166</v>
      </c>
      <c r="AY16" s="368"/>
      <c r="AZ16" s="368">
        <f t="shared" ref="AZ16" si="28">AZ18</f>
        <v>46167</v>
      </c>
      <c r="BA16" s="368"/>
      <c r="BB16" s="368">
        <f t="shared" ref="BB16" si="29">BB18</f>
        <v>46168</v>
      </c>
      <c r="BC16" s="368"/>
      <c r="BD16" s="368">
        <f t="shared" ref="BD16" si="30">BD18</f>
        <v>46169</v>
      </c>
      <c r="BE16" s="368"/>
      <c r="BF16" s="368">
        <f t="shared" ref="BF16" si="31">BF18</f>
        <v>46170</v>
      </c>
      <c r="BG16" s="368"/>
      <c r="BH16" s="368">
        <f t="shared" ref="BH16" si="32">BH18</f>
        <v>46171</v>
      </c>
      <c r="BI16" s="368"/>
      <c r="BJ16" s="368">
        <f t="shared" ref="BJ16" si="33">BJ18</f>
        <v>46172</v>
      </c>
      <c r="BK16" s="368"/>
      <c r="BL16" s="368">
        <f t="shared" ref="BL16" si="34">BL18</f>
        <v>46173</v>
      </c>
      <c r="BM16" s="368"/>
    </row>
    <row r="17" spans="2:65" s="165" customFormat="1" ht="18.75" hidden="1" customHeight="1">
      <c r="C17" s="166"/>
      <c r="D17" s="362">
        <f>WEEKDAY(D18)</f>
        <v>6</v>
      </c>
      <c r="E17" s="362"/>
      <c r="F17" s="362">
        <f t="shared" ref="F17" si="35">WEEKDAY(F18)</f>
        <v>7</v>
      </c>
      <c r="G17" s="362"/>
      <c r="H17" s="362">
        <f t="shared" ref="H17" si="36">WEEKDAY(H18)</f>
        <v>1</v>
      </c>
      <c r="I17" s="362"/>
      <c r="J17" s="362">
        <f t="shared" ref="J17" si="37">WEEKDAY(J18)</f>
        <v>2</v>
      </c>
      <c r="K17" s="362"/>
      <c r="L17" s="362">
        <f t="shared" ref="L17" si="38">WEEKDAY(L18)</f>
        <v>3</v>
      </c>
      <c r="M17" s="362"/>
      <c r="N17" s="362">
        <f t="shared" ref="N17" si="39">WEEKDAY(N18)</f>
        <v>4</v>
      </c>
      <c r="O17" s="362"/>
      <c r="P17" s="362">
        <f t="shared" ref="P17" si="40">WEEKDAY(P18)</f>
        <v>5</v>
      </c>
      <c r="Q17" s="362"/>
      <c r="R17" s="362">
        <f t="shared" ref="R17" si="41">WEEKDAY(R18)</f>
        <v>6</v>
      </c>
      <c r="S17" s="362"/>
      <c r="T17" s="362">
        <f t="shared" ref="T17" si="42">WEEKDAY(T18)</f>
        <v>7</v>
      </c>
      <c r="U17" s="362"/>
      <c r="V17" s="362">
        <f t="shared" ref="V17" si="43">WEEKDAY(V18)</f>
        <v>1</v>
      </c>
      <c r="W17" s="362"/>
      <c r="X17" s="362">
        <f t="shared" ref="X17" si="44">WEEKDAY(X18)</f>
        <v>2</v>
      </c>
      <c r="Y17" s="362"/>
      <c r="Z17" s="362">
        <f t="shared" ref="Z17" si="45">WEEKDAY(Z18)</f>
        <v>3</v>
      </c>
      <c r="AA17" s="362"/>
      <c r="AB17" s="362">
        <f t="shared" ref="AB17" si="46">WEEKDAY(AB18)</f>
        <v>4</v>
      </c>
      <c r="AC17" s="362"/>
      <c r="AD17" s="362">
        <f t="shared" ref="AD17" si="47">WEEKDAY(AD18)</f>
        <v>5</v>
      </c>
      <c r="AE17" s="362"/>
      <c r="AF17" s="362">
        <f t="shared" ref="AF17" si="48">WEEKDAY(AF18)</f>
        <v>6</v>
      </c>
      <c r="AG17" s="362"/>
      <c r="AH17" s="362">
        <f t="shared" ref="AH17" si="49">WEEKDAY(AH18)</f>
        <v>7</v>
      </c>
      <c r="AI17" s="362"/>
      <c r="AJ17" s="362">
        <f t="shared" ref="AJ17" si="50">WEEKDAY(AJ18)</f>
        <v>1</v>
      </c>
      <c r="AK17" s="362"/>
      <c r="AL17" s="362">
        <f t="shared" ref="AL17" si="51">WEEKDAY(AL18)</f>
        <v>2</v>
      </c>
      <c r="AM17" s="362"/>
      <c r="AN17" s="362">
        <f t="shared" ref="AN17" si="52">WEEKDAY(AN18)</f>
        <v>3</v>
      </c>
      <c r="AO17" s="362"/>
      <c r="AP17" s="362">
        <f t="shared" ref="AP17" si="53">WEEKDAY(AP18)</f>
        <v>4</v>
      </c>
      <c r="AQ17" s="362"/>
      <c r="AR17" s="362">
        <f t="shared" ref="AR17" si="54">WEEKDAY(AR18)</f>
        <v>5</v>
      </c>
      <c r="AS17" s="362"/>
      <c r="AT17" s="362">
        <f t="shared" ref="AT17" si="55">WEEKDAY(AT18)</f>
        <v>6</v>
      </c>
      <c r="AU17" s="362"/>
      <c r="AV17" s="362">
        <f t="shared" ref="AV17" si="56">WEEKDAY(AV18)</f>
        <v>7</v>
      </c>
      <c r="AW17" s="362"/>
      <c r="AX17" s="362">
        <f t="shared" ref="AX17" si="57">WEEKDAY(AX18)</f>
        <v>1</v>
      </c>
      <c r="AY17" s="362"/>
      <c r="AZ17" s="362">
        <f t="shared" ref="AZ17" si="58">WEEKDAY(AZ18)</f>
        <v>2</v>
      </c>
      <c r="BA17" s="362"/>
      <c r="BB17" s="362">
        <f t="shared" ref="BB17" si="59">WEEKDAY(BB18)</f>
        <v>3</v>
      </c>
      <c r="BC17" s="362"/>
      <c r="BD17" s="362">
        <f t="shared" ref="BD17" si="60">WEEKDAY(BD18)</f>
        <v>4</v>
      </c>
      <c r="BE17" s="362"/>
      <c r="BF17" s="362">
        <f t="shared" ref="BF17" si="61">WEEKDAY(BF18)</f>
        <v>5</v>
      </c>
      <c r="BG17" s="362"/>
      <c r="BH17" s="362">
        <f t="shared" ref="BH17" si="62">WEEKDAY(BH18)</f>
        <v>6</v>
      </c>
      <c r="BI17" s="362"/>
      <c r="BJ17" s="362">
        <f t="shared" ref="BJ17" si="63">WEEKDAY(BJ18)</f>
        <v>7</v>
      </c>
      <c r="BK17" s="362"/>
      <c r="BL17" s="362">
        <f t="shared" ref="BL17" si="64">WEEKDAY(BL18)</f>
        <v>1</v>
      </c>
      <c r="BM17" s="362"/>
    </row>
    <row r="18" spans="2:65" s="98" customFormat="1" ht="18.75" customHeight="1" thickTop="1">
      <c r="B18" s="363" t="s">
        <v>2</v>
      </c>
      <c r="C18" s="207" t="s">
        <v>82</v>
      </c>
      <c r="D18" s="366">
        <f>DATE(2026,5,設定!N5)</f>
        <v>46143</v>
      </c>
      <c r="E18" s="367"/>
      <c r="F18" s="366">
        <f>D18+1</f>
        <v>46144</v>
      </c>
      <c r="G18" s="367"/>
      <c r="H18" s="366">
        <f t="shared" ref="H18" si="65">F18+1</f>
        <v>46145</v>
      </c>
      <c r="I18" s="367"/>
      <c r="J18" s="366">
        <f t="shared" ref="J18" si="66">H18+1</f>
        <v>46146</v>
      </c>
      <c r="K18" s="367"/>
      <c r="L18" s="342">
        <f t="shared" ref="L18" si="67">J18+1</f>
        <v>46147</v>
      </c>
      <c r="M18" s="343"/>
      <c r="N18" s="342">
        <f t="shared" ref="N18" si="68">L18+1</f>
        <v>46148</v>
      </c>
      <c r="O18" s="343"/>
      <c r="P18" s="342">
        <f t="shared" ref="P18" si="69">N18+1</f>
        <v>46149</v>
      </c>
      <c r="Q18" s="343"/>
      <c r="R18" s="342">
        <f t="shared" ref="R18" si="70">P18+1</f>
        <v>46150</v>
      </c>
      <c r="S18" s="343"/>
      <c r="T18" s="342">
        <f t="shared" ref="T18" si="71">R18+1</f>
        <v>46151</v>
      </c>
      <c r="U18" s="343"/>
      <c r="V18" s="342">
        <f t="shared" ref="V18" si="72">T18+1</f>
        <v>46152</v>
      </c>
      <c r="W18" s="343"/>
      <c r="X18" s="342">
        <f t="shared" ref="X18" si="73">V18+1</f>
        <v>46153</v>
      </c>
      <c r="Y18" s="343"/>
      <c r="Z18" s="342">
        <f t="shared" ref="Z18" si="74">X18+1</f>
        <v>46154</v>
      </c>
      <c r="AA18" s="343"/>
      <c r="AB18" s="342">
        <f t="shared" ref="AB18" si="75">Z18+1</f>
        <v>46155</v>
      </c>
      <c r="AC18" s="343"/>
      <c r="AD18" s="342">
        <f t="shared" ref="AD18" si="76">AB18+1</f>
        <v>46156</v>
      </c>
      <c r="AE18" s="343"/>
      <c r="AF18" s="342">
        <f t="shared" ref="AF18" si="77">AD18+1</f>
        <v>46157</v>
      </c>
      <c r="AG18" s="343"/>
      <c r="AH18" s="342">
        <f t="shared" ref="AH18" si="78">AF18+1</f>
        <v>46158</v>
      </c>
      <c r="AI18" s="343"/>
      <c r="AJ18" s="342">
        <f t="shared" ref="AJ18" si="79">AH18+1</f>
        <v>46159</v>
      </c>
      <c r="AK18" s="343"/>
      <c r="AL18" s="342">
        <f t="shared" ref="AL18" si="80">AJ18+1</f>
        <v>46160</v>
      </c>
      <c r="AM18" s="343"/>
      <c r="AN18" s="342">
        <f t="shared" ref="AN18" si="81">AL18+1</f>
        <v>46161</v>
      </c>
      <c r="AO18" s="343"/>
      <c r="AP18" s="342">
        <f t="shared" ref="AP18" si="82">AN18+1</f>
        <v>46162</v>
      </c>
      <c r="AQ18" s="343"/>
      <c r="AR18" s="342">
        <f t="shared" ref="AR18" si="83">AP18+1</f>
        <v>46163</v>
      </c>
      <c r="AS18" s="343"/>
      <c r="AT18" s="342">
        <f t="shared" ref="AT18" si="84">AR18+1</f>
        <v>46164</v>
      </c>
      <c r="AU18" s="343"/>
      <c r="AV18" s="342">
        <f t="shared" ref="AV18" si="85">AT18+1</f>
        <v>46165</v>
      </c>
      <c r="AW18" s="343"/>
      <c r="AX18" s="342">
        <f t="shared" ref="AX18" si="86">AV18+1</f>
        <v>46166</v>
      </c>
      <c r="AY18" s="343"/>
      <c r="AZ18" s="342">
        <f t="shared" ref="AZ18" si="87">AX18+1</f>
        <v>46167</v>
      </c>
      <c r="BA18" s="343"/>
      <c r="BB18" s="342">
        <f t="shared" ref="BB18" si="88">AZ18+1</f>
        <v>46168</v>
      </c>
      <c r="BC18" s="343"/>
      <c r="BD18" s="342">
        <f t="shared" ref="BD18" si="89">BB18+1</f>
        <v>46169</v>
      </c>
      <c r="BE18" s="343"/>
      <c r="BF18" s="342">
        <f t="shared" ref="BF18" si="90">BD18+1</f>
        <v>46170</v>
      </c>
      <c r="BG18" s="343"/>
      <c r="BH18" s="342">
        <f t="shared" ref="BH18" si="91">BF18+1</f>
        <v>46171</v>
      </c>
      <c r="BI18" s="343"/>
      <c r="BJ18" s="342">
        <f t="shared" ref="BJ18" si="92">BH18+1</f>
        <v>46172</v>
      </c>
      <c r="BK18" s="343"/>
      <c r="BL18" s="342">
        <f t="shared" ref="BL18" si="93">BJ18+1</f>
        <v>46173</v>
      </c>
      <c r="BM18" s="344"/>
    </row>
    <row r="19" spans="2:65" s="98" customFormat="1" ht="18.75" customHeight="1" thickBot="1">
      <c r="B19" s="364"/>
      <c r="C19" s="208" t="s">
        <v>83</v>
      </c>
      <c r="D19" s="360">
        <f>D18</f>
        <v>46143</v>
      </c>
      <c r="E19" s="361"/>
      <c r="F19" s="360">
        <f t="shared" ref="F19" si="94">F18</f>
        <v>46144</v>
      </c>
      <c r="G19" s="361"/>
      <c r="H19" s="360">
        <f t="shared" ref="H19" si="95">H18</f>
        <v>46145</v>
      </c>
      <c r="I19" s="361"/>
      <c r="J19" s="360">
        <f t="shared" ref="J19" si="96">J18</f>
        <v>46146</v>
      </c>
      <c r="K19" s="361"/>
      <c r="L19" s="339">
        <f t="shared" ref="L19" si="97">L18</f>
        <v>46147</v>
      </c>
      <c r="M19" s="341"/>
      <c r="N19" s="339">
        <f t="shared" ref="N19" si="98">N18</f>
        <v>46148</v>
      </c>
      <c r="O19" s="341"/>
      <c r="P19" s="339">
        <f t="shared" ref="P19" si="99">P18</f>
        <v>46149</v>
      </c>
      <c r="Q19" s="341"/>
      <c r="R19" s="339">
        <f t="shared" ref="R19" si="100">R18</f>
        <v>46150</v>
      </c>
      <c r="S19" s="341"/>
      <c r="T19" s="339">
        <f t="shared" ref="T19" si="101">T18</f>
        <v>46151</v>
      </c>
      <c r="U19" s="341"/>
      <c r="V19" s="339">
        <f t="shared" ref="V19" si="102">V18</f>
        <v>46152</v>
      </c>
      <c r="W19" s="341"/>
      <c r="X19" s="339">
        <f t="shared" ref="X19" si="103">X18</f>
        <v>46153</v>
      </c>
      <c r="Y19" s="341"/>
      <c r="Z19" s="339">
        <f t="shared" ref="Z19" si="104">Z18</f>
        <v>46154</v>
      </c>
      <c r="AA19" s="341"/>
      <c r="AB19" s="339">
        <f t="shared" ref="AB19" si="105">AB18</f>
        <v>46155</v>
      </c>
      <c r="AC19" s="341"/>
      <c r="AD19" s="339">
        <f t="shared" ref="AD19" si="106">AD18</f>
        <v>46156</v>
      </c>
      <c r="AE19" s="341"/>
      <c r="AF19" s="339">
        <f t="shared" ref="AF19" si="107">AF18</f>
        <v>46157</v>
      </c>
      <c r="AG19" s="341"/>
      <c r="AH19" s="339">
        <f t="shared" ref="AH19" si="108">AH18</f>
        <v>46158</v>
      </c>
      <c r="AI19" s="341"/>
      <c r="AJ19" s="339">
        <f t="shared" ref="AJ19" si="109">AJ18</f>
        <v>46159</v>
      </c>
      <c r="AK19" s="341"/>
      <c r="AL19" s="339">
        <f t="shared" ref="AL19" si="110">AL18</f>
        <v>46160</v>
      </c>
      <c r="AM19" s="341"/>
      <c r="AN19" s="339">
        <f t="shared" ref="AN19" si="111">AN18</f>
        <v>46161</v>
      </c>
      <c r="AO19" s="341"/>
      <c r="AP19" s="339">
        <f t="shared" ref="AP19" si="112">AP18</f>
        <v>46162</v>
      </c>
      <c r="AQ19" s="341"/>
      <c r="AR19" s="339">
        <f t="shared" ref="AR19" si="113">AR18</f>
        <v>46163</v>
      </c>
      <c r="AS19" s="341"/>
      <c r="AT19" s="339">
        <f t="shared" ref="AT19" si="114">AT18</f>
        <v>46164</v>
      </c>
      <c r="AU19" s="341"/>
      <c r="AV19" s="339">
        <f t="shared" ref="AV19" si="115">AV18</f>
        <v>46165</v>
      </c>
      <c r="AW19" s="341"/>
      <c r="AX19" s="339">
        <f t="shared" ref="AX19" si="116">AX18</f>
        <v>46166</v>
      </c>
      <c r="AY19" s="341"/>
      <c r="AZ19" s="339">
        <f t="shared" ref="AZ19" si="117">AZ18</f>
        <v>46167</v>
      </c>
      <c r="BA19" s="341"/>
      <c r="BB19" s="339">
        <f t="shared" ref="BB19" si="118">BB18</f>
        <v>46168</v>
      </c>
      <c r="BC19" s="341"/>
      <c r="BD19" s="339">
        <f t="shared" ref="BD19" si="119">BD18</f>
        <v>46169</v>
      </c>
      <c r="BE19" s="341"/>
      <c r="BF19" s="339">
        <f t="shared" ref="BF19" si="120">BF18</f>
        <v>46170</v>
      </c>
      <c r="BG19" s="341"/>
      <c r="BH19" s="339">
        <f t="shared" ref="BH19" si="121">BH18</f>
        <v>46171</v>
      </c>
      <c r="BI19" s="341"/>
      <c r="BJ19" s="339">
        <f t="shared" ref="BJ19" si="122">BJ18</f>
        <v>46172</v>
      </c>
      <c r="BK19" s="341"/>
      <c r="BL19" s="339">
        <f t="shared" ref="BL19" si="123">BL18</f>
        <v>46173</v>
      </c>
      <c r="BM19" s="340"/>
    </row>
    <row r="20" spans="2:65" s="98" customFormat="1" ht="18.75" customHeight="1" thickTop="1">
      <c r="B20" s="364"/>
      <c r="C20" s="209">
        <f>設定!B5</f>
        <v>0</v>
      </c>
      <c r="D20" s="357">
        <f>'4月'!BJ20+SUMIF(E44:E53,設定!B5,D44:E53)+SUMIF(E38,設定!B5,D38:E38)+SUMIF(E40,設定!B5,D40:E40)-SUMIF(E37,設定!B5,D37:E37)-SUMIF(E39,設定!B5,D39:E39)-SUMIF(E56:E125,設定!B5,D56:D125)</f>
        <v>0</v>
      </c>
      <c r="E20" s="358"/>
      <c r="F20" s="357">
        <f>D20+SUMIF(G44:G53,設定!B5,F44:G53)+SUMIF(G38,設定!B5,F38:G38)+SUMIF(G40,設定!B5,F40:G40)-SUMIF(G37,設定!B5,F37:G37)-SUMIF(G39,設定!B5,F39:G39)-SUMIF(G56:G125,設定!B5,F56:F125)</f>
        <v>0</v>
      </c>
      <c r="G20" s="358"/>
      <c r="H20" s="357">
        <f>F20+SUMIF(I44:I53,設定!B5,H44:I53)+SUMIF(I38,設定!B5,H38:I38)+SUMIF(I40,設定!B5,H40:I40)-SUMIF(I37,設定!B5,H37:I37)-SUMIF(I39,設定!B5,H39:I39)-SUMIF(I56:I125,設定!B5,H56:H125)</f>
        <v>0</v>
      </c>
      <c r="I20" s="358"/>
      <c r="J20" s="357">
        <f>H20+SUMIF(K44:K53,設定!B5,J44:K53)+SUMIF(K38,設定!B5,J38:K38)+SUMIF(K40,設定!B5,J40:K40)-SUMIF(K37,設定!B5,J37:K37)-SUMIF(K39,設定!B5,J39:K39)-SUMIF(K56:K125,設定!B5,J56:J125)</f>
        <v>0</v>
      </c>
      <c r="K20" s="358"/>
      <c r="L20" s="357">
        <f>J20+SUMIF(M44:M53,設定!B5,L44:M53)+SUMIF(M38,設定!B5,L38:M38)+SUMIF(M40,設定!B5,L40:M40)-SUMIF(M37,設定!B5,L37:M37)-SUMIF(M39,設定!B5,L39:M39)-SUMIF(M56:M125,設定!B5,L56:L125)</f>
        <v>0</v>
      </c>
      <c r="M20" s="358"/>
      <c r="N20" s="357">
        <f>L20+SUMIF(O44:O53,設定!B5,N44:O53)+SUMIF(O38,設定!B5,N38:O38)+SUMIF(O40,設定!B5,N40:O40)-SUMIF(O37,設定!B5,N37:O37)-SUMIF(O39,設定!B5,N39:O39)-SUMIF(O56:O125,設定!B5,N56:N125)</f>
        <v>0</v>
      </c>
      <c r="O20" s="358"/>
      <c r="P20" s="357">
        <f>N20+SUMIF(Q44:Q53,設定!B5,P44:Q53)+SUMIF(Q38,設定!B5,P38:Q38)+SUMIF(Q40,設定!B5,P40:Q40)-SUMIF(Q37,設定!B5,P37:Q37)-SUMIF(Q39,設定!B5,P39:Q39)-SUMIF(Q56:Q125,設定!B5,P56:P125)</f>
        <v>0</v>
      </c>
      <c r="Q20" s="358"/>
      <c r="R20" s="357">
        <f>P20+SUMIF(S44:S53,設定!B5,R44:S53)+SUMIF(S38,設定!B5,R38:S38)+SUMIF(S40,設定!B5,R40:S40)-SUMIF(S37,設定!B5,R37:S37)-SUMIF(S39,設定!B5,R39:S39)-SUMIF(S56:S125,設定!B5,R56:R125)</f>
        <v>0</v>
      </c>
      <c r="S20" s="358"/>
      <c r="T20" s="357">
        <f>R20+SUMIF(U44:U53,設定!B5,T44:U53)+SUMIF(U38,設定!B5,T38:U38)+SUMIF(U40,設定!B5,T40:U40)-SUMIF(U37,設定!B5,T37:U37)-SUMIF(U39,設定!B5,T39:U39)-SUMIF(U56:U125,設定!B5,T56:T125)</f>
        <v>0</v>
      </c>
      <c r="U20" s="358"/>
      <c r="V20" s="357">
        <f>T20+SUMIF(W44:W53,設定!B5,V44:W53)+SUMIF(W38,設定!B5,V38:W38)+SUMIF(W40,設定!B5,V40:W40)-SUMIF(W37,設定!B5,V37:W37)-SUMIF(W39,設定!B5,V39:W39)-SUMIF(W56:W125,設定!B5,V56:V125)</f>
        <v>0</v>
      </c>
      <c r="W20" s="358"/>
      <c r="X20" s="357">
        <f>V20+SUMIF(Y44:Y53,設定!B5,X44:Y53)+SUMIF(Y38,設定!B5,X38:Y38)+SUMIF(Y40,設定!B5,X40:Y40)-SUMIF(Y37,設定!B5,X37:Y37)-SUMIF(Y39,設定!B5,X39:Y39)-SUMIF(Y56:Y125,設定!B5,X56:X125)</f>
        <v>0</v>
      </c>
      <c r="Y20" s="358"/>
      <c r="Z20" s="357">
        <f>X20+SUMIF(AA44:AA53,設定!B5,Z44:AA53)+SUMIF(AA38,設定!B5,Z38:AA38)+SUMIF(AA40,設定!B5,Z40:AA40)-SUMIF(AA37,設定!B5,Z37:AA37)-SUMIF(AA39,設定!B5,Z39:AA39)-SUMIF(AA56:AA125,設定!B5,Z56:Z125)</f>
        <v>0</v>
      </c>
      <c r="AA20" s="358"/>
      <c r="AB20" s="357">
        <f>Z20+SUMIF(AC44:AC53,設定!B5,AB44:AC53)+SUMIF(AC38,設定!B5,AB38:AC38)+SUMIF(AC40,設定!B5,AB40:AC40)-SUMIF(AC37,設定!B5,AB37:AC37)-SUMIF(AC39,設定!B5,AB39:AC39)-SUMIF(AC56:AC125,設定!B5,AB56:AB125)</f>
        <v>0</v>
      </c>
      <c r="AC20" s="358"/>
      <c r="AD20" s="357">
        <f>AB20+SUMIF(AE44:AE53,設定!B5,AD44:AE53)+SUMIF(AE38,設定!B5,AD38:AE38)+SUMIF(AE40,設定!B5,AD40:AE40)-SUMIF(AE37,設定!B5,AD37:AE37)-SUMIF(AE39,設定!B5,AD39:AE39)-SUMIF(AE56:AE125,設定!B5,AD56:AE125)</f>
        <v>0</v>
      </c>
      <c r="AE20" s="358"/>
      <c r="AF20" s="357">
        <f>AD20+SUMIF(AG44:AG53,設定!B5,AF44:AG53)+SUMIF(AG38,設定!B5,AF38:AG38)+SUMIF(AG40,設定!B5,AF40:AG40)-SUMIF(AG37,設定!B5,AF37:AG37)-SUMIF(AG39,設定!B5,AF39:AG39)-SUMIF(AG56:AG125,設定!B5,AF56:AF125)</f>
        <v>0</v>
      </c>
      <c r="AG20" s="358"/>
      <c r="AH20" s="357">
        <f>AF20+SUMIF(AI44:AI53,設定!B5,AH44:AI53)+SUMIF(AI38,設定!B5,AH38:AI38)+SUMIF(AI40,設定!B5,AH40:AI40)-SUMIF(AI37,設定!B5,AH37:AI37)-SUMIF(AI39,設定!B5,AH39:AI39)-SUMIF(AI56:AI125,設定!B5,AH56:AH125)</f>
        <v>0</v>
      </c>
      <c r="AI20" s="358"/>
      <c r="AJ20" s="357">
        <f>AH20+SUMIF(AK44:AK53,設定!B5,AJ44:AK53)+SUMIF(AK38,設定!B5,AJ38:AK38)+SUMIF(AK40,設定!B5,AJ40:AK40)-SUMIF(AK37,設定!B5,AJ37:AK37)-SUMIF(AK39,設定!B5,AJ39:AK39)-SUMIF(AK56:AK125,設定!B5,AJ56:AJ125)</f>
        <v>0</v>
      </c>
      <c r="AK20" s="358"/>
      <c r="AL20" s="357">
        <f>AJ20+SUMIF(AM44:AM53,設定!B5,AL44:AM53)+SUMIF(AM38,設定!B5,AL38:AM38)+SUMIF(AM40,設定!B5,AL40:AM40)-SUMIF(AM37,設定!B5,AL37:AM37)-SUMIF(AM39,設定!B5,AL39:AM39)-SUMIF(AM56:AM125,設定!B5,AL56:AL125)</f>
        <v>0</v>
      </c>
      <c r="AM20" s="358"/>
      <c r="AN20" s="357">
        <f>AL20+SUMIF(AO44:AO53,設定!B5,AN44:AO53)+SUMIF(AO38,設定!B5,AN38:AO38)+SUMIF(AO40,設定!B5,AN40:AO40)-SUMIF(AO37,設定!B5,AN37:AO37)-SUMIF(AO39,設定!B5,AN39:AO39)-SUMIF(AO56:AO125,設定!B5,AN56:AN125)</f>
        <v>0</v>
      </c>
      <c r="AO20" s="358"/>
      <c r="AP20" s="357">
        <f>AN20+SUMIF(AQ44:AQ53,設定!B5,AP44:AQ53)+SUMIF(AQ38,設定!B5,AP38:AQ38)+SUMIF(AQ40,設定!B5,AP40:AQ40)-SUMIF(AQ37,設定!B5,AP37:AQ37)-SUMIF(AQ39,設定!B5,AP39:AQ39)-SUMIF(AQ56:AQ125,設定!B5,AP56:AP125)</f>
        <v>0</v>
      </c>
      <c r="AQ20" s="358"/>
      <c r="AR20" s="357">
        <f>AP20+SUMIF(AS44:AS53,設定!B5,AR44:AS53)+SUMIF(AS38,設定!B5,AR38:AS38)+SUMIF(AS40,設定!B5,AR40:AS40)-SUMIF(AS37,設定!B5,AR37:AS37)-SUMIF(AS39,設定!B5,AR39:AS39)-SUMIF(AS56:AS125,設定!B5,AR56:AR125)</f>
        <v>0</v>
      </c>
      <c r="AS20" s="358"/>
      <c r="AT20" s="357">
        <f>AR20+SUMIF(AU44:AU53,設定!B5,AT44:AU53)+SUMIF(AU38,設定!B5,AT38:AU38)+SUMIF(AU40,設定!B5,AT40:AU40)-SUMIF(AU37,設定!B5,AT37:AU37)-SUMIF(AU39,設定!B5,AT39:AU39)-SUMIF(AU56:AU125,設定!B5,AT56:AT125)</f>
        <v>0</v>
      </c>
      <c r="AU20" s="358"/>
      <c r="AV20" s="357">
        <f>AT20+SUMIF(AW44:AW53,設定!B5,AV44:AW53)+SUMIF(AW38,設定!B5,AV38:AW38)+SUMIF(AW40,設定!B5,AV40:AW40)-SUMIF(AW37,設定!B5,AV37:AW37)-SUMIF(AW39,設定!B5,AV39:AW39)-SUMIF(AW56:AW125,設定!B5,AV56:AV125)</f>
        <v>0</v>
      </c>
      <c r="AW20" s="358"/>
      <c r="AX20" s="357">
        <f>AV20+SUMIF(AY44:AY53,設定!B5,AX44:AY53)+SUMIF(AY38,設定!B5,AX38:AY38)+SUMIF(AY40,設定!B5,AX40:AY40)-SUMIF(AY37,設定!B5,AX37:AY37)-SUMIF(AY39,設定!B5,AX39:AY39)-SUMIF(AY56:AY125,設定!B5,AX56:AX125)</f>
        <v>0</v>
      </c>
      <c r="AY20" s="358"/>
      <c r="AZ20" s="357">
        <f>AX20+SUMIF(BA44:BA53,設定!B5,AZ44:BA53)+SUMIF(BA38,設定!B5,AZ38:BA38)+SUMIF(BA40,設定!B5,AZ40:BA40)-SUMIF(BA37,設定!B5,AZ37:BA37)-SUMIF(BA39,設定!B5,AZ39:BA39)-SUMIF(BA56:BA125,設定!B5,AZ56:AZ125)</f>
        <v>0</v>
      </c>
      <c r="BA20" s="358"/>
      <c r="BB20" s="357">
        <f>AZ20+SUMIF(BC44:BC53,設定!B5,BB44:BC53)+SUMIF(BC38,設定!B5,BB38:BC38)+SUMIF(BC40,設定!B5,BB40:BC40)-SUMIF(BC37,設定!B5,BB37:BC37)-SUMIF(BC39,設定!B5,BB39:BC39)-SUMIF(BC56:BC125,設定!B5,BB56:BB125)</f>
        <v>0</v>
      </c>
      <c r="BC20" s="358"/>
      <c r="BD20" s="357">
        <f>BB20+SUMIF(BE44:BE53,設定!B5,BD44:BE53)+SUMIF(BE38,設定!B5,BD38:BE38)+SUMIF(BE40,設定!B5,BD40:BE40)-SUMIF(BE37,設定!B5,BD37:BE37)-SUMIF(BE39,設定!B5,BD39:BE39)-SUMIF(BE56:BE125,設定!B5,BD56:BE125)</f>
        <v>0</v>
      </c>
      <c r="BE20" s="358"/>
      <c r="BF20" s="357">
        <f>BD20+SUMIF(BG44:BG53,設定!B5,BF44:BG53)+SUMIF(BG38,設定!B5,BF38:BG38)+SUMIF(BG40,設定!B5,BF40:BG40)-SUMIF(BG37,設定!B5,BF37:BG37)-SUMIF(BG39,設定!B5,BF39:BG39)-SUMIF(BG56:BG125,設定!B5,BF56:BF125)</f>
        <v>0</v>
      </c>
      <c r="BG20" s="358"/>
      <c r="BH20" s="357">
        <f>BF20+SUMIF(BI44:BI53,設定!B5,BH44:BI53)+SUMIF(BI38,設定!B5,BH38:BI38)+SUMIF(BI40,設定!B5,BH40:BI40)-SUMIF(BI37,設定!B5,BH37:BI37)-SUMIF(BI39,設定!B5,BH39:BI39)-SUMIF(BI56:BI125,設定!B5,BH56:BH125)</f>
        <v>0</v>
      </c>
      <c r="BI20" s="358"/>
      <c r="BJ20" s="357">
        <f>BH20+SUMIF(BK44:BK53,設定!B5,BJ44:BK53)+SUMIF(BK38,設定!B5,BJ38:BK38)+SUMIF(BK40,設定!B5,BJ40:BK40)-SUMIF(BK37,設定!B5,BJ37:BK37)-SUMIF(BK39,設定!B5,BJ39:BK39)-SUMIF(BK56:BK125,設定!B5,BJ56:BJ125)</f>
        <v>0</v>
      </c>
      <c r="BK20" s="358"/>
      <c r="BL20" s="357">
        <f>BJ20+SUMIF(BM44:BM53,設定!B5,BL44:BM53)+SUMIF(BM38,設定!B5,BL38:BM38)+SUMIF(BM40,設定!B5,BL40:BM40)-SUMIF(BM37,設定!B5,BL37:BM37)-SUMIF(BM39,設定!B5,BL39:BM39)-SUMIF(BM56:BM125,設定!B5,BL56:BL125)</f>
        <v>0</v>
      </c>
      <c r="BM20" s="359"/>
    </row>
    <row r="21" spans="2:65" s="98" customFormat="1" ht="18.75" customHeight="1">
      <c r="B21" s="364"/>
      <c r="C21" s="140">
        <f>設定!B6</f>
        <v>0</v>
      </c>
      <c r="D21" s="354">
        <f>'4月'!BJ21+SUMIF(E44:E53,設定!B6,D44:E53)+SUMIF(E38,設定!B6,D38:E38)+SUMIF(E40,設定!B6,D40:E40)-SUMIF(E37,設定!B6,D37:E37)-SUMIF(E39,設定!B6,D39:E39)-SUMIF(E56:E125,設定!B6,D56:D125)</f>
        <v>0</v>
      </c>
      <c r="E21" s="355"/>
      <c r="F21" s="354">
        <f>D21+SUMIF(G44:G53,設定!B6,F44:G53)+SUMIF(G38,設定!B6,F38:G38)+SUMIF(G40,設定!B6,F40:G40)-SUMIF(G37,設定!B6,F37:G37)-SUMIF(G39,設定!B6,F39:G39)-SUMIF(G56:G125,設定!B6,F56:F125)</f>
        <v>0</v>
      </c>
      <c r="G21" s="355"/>
      <c r="H21" s="354">
        <f>F21+SUMIF(I44:I53,設定!B6,H44:I53)+SUMIF(I38,設定!B6,H38:I38)+SUMIF(I40,設定!B6,H40:I40)-SUMIF(I37,設定!B6,H37:I37)-SUMIF(I39,設定!B6,H39:I39)-SUMIF(I56:I125,設定!B6,H56:H125)</f>
        <v>0</v>
      </c>
      <c r="I21" s="355"/>
      <c r="J21" s="354">
        <f>H21+SUMIF(K44:K53,設定!B6,J44:K53)+SUMIF(K38,設定!B6,J38:K38)+SUMIF(K40,設定!B6,J40:K40)-SUMIF(K37,設定!B6,J37:K37)-SUMIF(K39,設定!B6,J39:K39)-SUMIF(K56:K125,設定!B6,J56:J125)</f>
        <v>0</v>
      </c>
      <c r="K21" s="355"/>
      <c r="L21" s="354">
        <f>J21+SUMIF(M44:M53,設定!B6,L44:M53)+SUMIF(M38,設定!B6,L38:M38)+SUMIF(M40,設定!B6,L40:M40)-SUMIF(M37,設定!B6,L37:M37)-SUMIF(M39,設定!B6,L39:M39)-SUMIF(M56:M125,設定!B6,L56:L125)</f>
        <v>0</v>
      </c>
      <c r="M21" s="355"/>
      <c r="N21" s="354">
        <f>L21+SUMIF(O44:O53,設定!B6,N44:O53)+SUMIF(O38,設定!B6,N38:O38)+SUMIF(O40,設定!B6,N40:O40)-SUMIF(O37,設定!B6,N37:O37)-SUMIF(O39,設定!B6,N39:O39)-SUMIF(O56:O125,設定!B6,N56:N125)</f>
        <v>0</v>
      </c>
      <c r="O21" s="355"/>
      <c r="P21" s="354">
        <f>N21+SUMIF(Q44:Q53,設定!B6,P44:Q53)+SUMIF(Q38,設定!B6,P38:Q38)+SUMIF(Q40,設定!B6,P40:Q40)-SUMIF(Q37,設定!B6,P37:Q37)-SUMIF(Q39,設定!B6,P39:Q39)-SUMIF(Q56:Q125,設定!B6,P56:P125)</f>
        <v>0</v>
      </c>
      <c r="Q21" s="355"/>
      <c r="R21" s="354">
        <f>P21+SUMIF(S44:S53,設定!B6,R44:S53)+SUMIF(S38,設定!B6,R38:S38)+SUMIF(S40,設定!B6,R40:S40)-SUMIF(S37,設定!B6,R37:S37)-SUMIF(S39,設定!B6,R39:S39)-SUMIF(S56:S125,設定!B6,R56:R125)</f>
        <v>0</v>
      </c>
      <c r="S21" s="355"/>
      <c r="T21" s="354">
        <f>R21+SUMIF(U44:U53,設定!B6,T44:U53)+SUMIF(U38,設定!B6,T38:U38)+SUMIF(U40,設定!B6,T40:U40)-SUMIF(U37,設定!B6,T37:U37)-SUMIF(U39,設定!B6,T39:U39)-SUMIF(U56:U125,設定!B6,T56:T125)</f>
        <v>0</v>
      </c>
      <c r="U21" s="355"/>
      <c r="V21" s="354">
        <f>T21+SUMIF(W44:W53,設定!B6,V44:W53)+SUMIF(W38,設定!B6,V38:W38)+SUMIF(W40,設定!B6,V40:W40)-SUMIF(W37,設定!B6,V37:W37)-SUMIF(W39,設定!B6,V39:W39)-SUMIF(W56:W125,設定!B6,V56:V125)</f>
        <v>0</v>
      </c>
      <c r="W21" s="355"/>
      <c r="X21" s="354">
        <f>V21+SUMIF(Y44:Y53,設定!B6,X44:Y53)+SUMIF(Y38,設定!B6,X38:Y38)+SUMIF(Y40,設定!B6,X40:Y40)-SUMIF(Y37,設定!B6,X37:Y37)-SUMIF(Y39,設定!B6,X39:Y39)-SUMIF(Y56:Y125,設定!B6,X56:X125)</f>
        <v>0</v>
      </c>
      <c r="Y21" s="355"/>
      <c r="Z21" s="354">
        <f>X21+SUMIF(AA44:AA53,設定!B6,Z44:AA53)+SUMIF(AA38,設定!B6,Z38:AA38)+SUMIF(AA40,設定!B6,Z40:AA40)-SUMIF(AA37,設定!B6,Z37:AA37)-SUMIF(AA39,設定!B6,Z39:AA39)-SUMIF(AA56:AA125,設定!B6,Z56:Z125)</f>
        <v>0</v>
      </c>
      <c r="AA21" s="355"/>
      <c r="AB21" s="354">
        <f>Z21+SUMIF(AC44:AC53,設定!B6,AB44:AC53)+SUMIF(AC38,設定!B6,AB38:AC38)+SUMIF(AC40,設定!B6,AB40:AC40)-SUMIF(AC37,設定!B6,AB37:AC37)-SUMIF(AC39,設定!B6,AB39:AC39)-SUMIF(AC56:AC125,設定!B6,AB56:AB125)</f>
        <v>0</v>
      </c>
      <c r="AC21" s="355"/>
      <c r="AD21" s="354">
        <f>AB21+SUMIF(AE44:AE53,設定!B6,AD44:AE53)+SUMIF(AE38,設定!B6,AD38:AE38)+SUMIF(AE40,設定!B6,AD40:AE40)-SUMIF(AE37,設定!B6,AD37:AE37)-SUMIF(AE39,設定!B6,AD39:AE39)-SUMIF(AE56:AE125,設定!B6,AD56:AE125)</f>
        <v>0</v>
      </c>
      <c r="AE21" s="355"/>
      <c r="AF21" s="354">
        <f>AD21+SUMIF(AG44:AG53,設定!B6,AF44:AG53)+SUMIF(AG38,設定!B6,AF38:AG38)+SUMIF(AG40,設定!B6,AF40:AG40)-SUMIF(AG37,設定!B6,AF37:AG37)-SUMIF(AG39,設定!B6,AF39:AG39)-SUMIF(AG56:AG125,設定!B6,AF56:AF125)</f>
        <v>0</v>
      </c>
      <c r="AG21" s="355"/>
      <c r="AH21" s="354">
        <f>AF21+SUMIF(AI44:AI53,設定!B6,AH44:AI53)+SUMIF(AI38,設定!B6,AH38:AI38)+SUMIF(AI40,設定!B6,AH40:AI40)-SUMIF(AI37,設定!B6,AH37:AI37)-SUMIF(AI39,設定!B6,AH39:AI39)-SUMIF(AI56:AI125,設定!B6,AH56:AH125)</f>
        <v>0</v>
      </c>
      <c r="AI21" s="355"/>
      <c r="AJ21" s="354">
        <f>AH21+SUMIF(AK44:AK53,設定!B6,AJ44:AK53)+SUMIF(AK38,設定!B6,AJ38:AK38)+SUMIF(AK40,設定!B6,AJ40:AK40)-SUMIF(AK37,設定!B6,AJ37:AK37)-SUMIF(AK39,設定!B6,AJ39:AK39)-SUMIF(AK56:AK125,設定!B6,AJ56:AJ125)</f>
        <v>0</v>
      </c>
      <c r="AK21" s="355"/>
      <c r="AL21" s="354">
        <f>AJ21+SUMIF(AM44:AM53,設定!B6,AL44:AM53)+SUMIF(AM38,設定!B6,AL38:AM38)+SUMIF(AM40,設定!B6,AL40:AM40)-SUMIF(AM37,設定!B6,AL37:AM37)-SUMIF(AM39,設定!B6,AL39:AM39)-SUMIF(AM56:AM125,設定!B6,AL56:AL125)</f>
        <v>0</v>
      </c>
      <c r="AM21" s="355"/>
      <c r="AN21" s="354">
        <f>AL21+SUMIF(AO44:AO53,設定!B6,AN44:AO53)+SUMIF(AO38,設定!B6,AN38:AO38)+SUMIF(AO40,設定!B6,AN40:AO40)-SUMIF(AO37,設定!B6,AN37:AO37)-SUMIF(AO39,設定!B6,AN39:AO39)-SUMIF(AO56:AO125,設定!B6,AN56:AN125)</f>
        <v>0</v>
      </c>
      <c r="AO21" s="355"/>
      <c r="AP21" s="354">
        <f>AN21+SUMIF(AQ44:AQ53,設定!B6,AP44:AQ53)+SUMIF(AQ38,設定!B6,AP38:AQ38)+SUMIF(AQ40,設定!B6,AP40:AQ40)-SUMIF(AQ37,設定!B6,AP37:AQ37)-SUMIF(AQ39,設定!B6,AP39:AQ39)-SUMIF(AQ56:AQ125,設定!B6,AP56:AP125)</f>
        <v>0</v>
      </c>
      <c r="AQ21" s="355"/>
      <c r="AR21" s="354">
        <f>AP21+SUMIF(AS44:AS53,設定!B6,AR44:AS53)+SUMIF(AS38,設定!B6,AR38:AS38)+SUMIF(AS40,設定!B6,AR40:AS40)-SUMIF(AS37,設定!B6,AR37:AS37)-SUMIF(AS39,設定!B6,AR39:AS39)-SUMIF(AS56:AS125,設定!B6,AR56:AR125)</f>
        <v>0</v>
      </c>
      <c r="AS21" s="355"/>
      <c r="AT21" s="354">
        <f>AR21+SUMIF(AU44:AU53,設定!B6,AT44:AU53)+SUMIF(AU38,設定!B6,AT38:AU38)+SUMIF(AU40,設定!B6,AT40:AU40)-SUMIF(AU37,設定!B6,AT37:AU37)-SUMIF(AU39,設定!B6,AT39:AU39)-SUMIF(AU56:AU125,設定!B6,AT56:AT125)</f>
        <v>0</v>
      </c>
      <c r="AU21" s="355"/>
      <c r="AV21" s="354">
        <f>AT21+SUMIF(AW44:AW53,設定!B6,AV44:AW53)+SUMIF(AW38,設定!B6,AV38:AW38)+SUMIF(AW40,設定!B6,AV40:AW40)-SUMIF(AW37,設定!B6,AV37:AW37)-SUMIF(AW39,設定!B6,AV39:AW39)-SUMIF(AW56:AW125,設定!B6,AV56:AV125)</f>
        <v>0</v>
      </c>
      <c r="AW21" s="355"/>
      <c r="AX21" s="354">
        <f>AV21+SUMIF(AY44:AY53,設定!B6,AX44:AY53)+SUMIF(AY38,設定!B6,AX38:AY38)+SUMIF(AY40,設定!B6,AX40:AY40)-SUMIF(AY37,設定!B6,AX37:AY37)-SUMIF(AY39,設定!B6,AX39:AY39)-SUMIF(AY56:AY125,設定!B6,AX56:AX125)</f>
        <v>0</v>
      </c>
      <c r="AY21" s="355"/>
      <c r="AZ21" s="354">
        <f>AX21+SUMIF(BA44:BA53,設定!B6,AZ44:BA53)+SUMIF(BA38,設定!B6,AZ38:BA38)+SUMIF(BA40,設定!B6,AZ40:BA40)-SUMIF(BA37,設定!B6,AZ37:BA37)-SUMIF(BA39,設定!B6,AZ39:BA39)-SUMIF(BA56:BA125,設定!B6,AZ56:AZ125)</f>
        <v>0</v>
      </c>
      <c r="BA21" s="355"/>
      <c r="BB21" s="354">
        <f>AZ21+SUMIF(BC44:BC53,設定!B6,BB44:BC53)+SUMIF(BC38,設定!B6,BB38:BC38)+SUMIF(BC40,設定!B6,BB40:BC40)-SUMIF(BC37,設定!B6,BB37:BC37)-SUMIF(BC39,設定!B6,BB39:BC39)-SUMIF(BC56:BC125,設定!B6,BB56:BB125)</f>
        <v>0</v>
      </c>
      <c r="BC21" s="355"/>
      <c r="BD21" s="354">
        <f>BB21+SUMIF(BE44:BE53,設定!B6,BD44:BE53)+SUMIF(BE38,設定!B6,BD38:BE38)+SUMIF(BE40,設定!B6,BD40:BE40)-SUMIF(BE37,設定!B6,BD37:BE37)-SUMIF(BE39,設定!B6,BD39:BE39)-SUMIF(BE56:BE125,設定!B6,BD56:BE125)</f>
        <v>0</v>
      </c>
      <c r="BE21" s="355"/>
      <c r="BF21" s="354">
        <f>BD21+SUMIF(BG44:BG53,設定!B6,BF44:BG53)+SUMIF(BG38,設定!B6,BF38:BG38)+SUMIF(BG40,設定!B6,BF40:BG40)-SUMIF(BG37,設定!B6,BF37:BG37)-SUMIF(BG39,設定!B6,BF39:BG39)-SUMIF(BG56:BG125,設定!B6,BF56:BF125)</f>
        <v>0</v>
      </c>
      <c r="BG21" s="355"/>
      <c r="BH21" s="354">
        <f>BF21+SUMIF(BI44:BI53,設定!B6,BH44:BI53)+SUMIF(BI38,設定!B6,BH38:BI38)+SUMIF(BI40,設定!B6,BH40:BI40)-SUMIF(BI37,設定!B6,BH37:BI37)-SUMIF(BI39,設定!B6,BH39:BI39)-SUMIF(BI56:BI125,設定!B6,BH56:BH125)</f>
        <v>0</v>
      </c>
      <c r="BI21" s="355"/>
      <c r="BJ21" s="354">
        <f>BH21+SUMIF(BK44:BK53,設定!B6,BJ44:BK53)+SUMIF(BK38,設定!B6,BJ38:BK38)+SUMIF(BK40,設定!B6,BJ40:BK40)-SUMIF(BK37,設定!B6,BJ37:BK37)-SUMIF(BK39,設定!B6,BJ39:BK39)-SUMIF(BK56:BK125,設定!B6,BJ56:BJ125)</f>
        <v>0</v>
      </c>
      <c r="BK21" s="355"/>
      <c r="BL21" s="354">
        <f>BJ21+SUMIF(BM44:BM53,設定!B6,BL44:BM53)+SUMIF(BM38,設定!B6,BL38:BM38)+SUMIF(BM40,設定!B6,BL40:BM40)-SUMIF(BM37,設定!B6,BL37:BM37)-SUMIF(BM39,設定!B6,BL39:BM39)-SUMIF(BM56:BM125,設定!B6,BL56:BL125)</f>
        <v>0</v>
      </c>
      <c r="BM21" s="356"/>
    </row>
    <row r="22" spans="2:65" s="98" customFormat="1" ht="18.75" customHeight="1">
      <c r="B22" s="364"/>
      <c r="C22" s="210">
        <f>設定!B7</f>
        <v>0</v>
      </c>
      <c r="D22" s="350">
        <f>'4月'!BJ22+SUMIF(E44:E53,設定!B7,D44:E53)+SUMIF(E38,設定!B7,D38:E38)+SUMIF(E40,設定!B7,D40:E40)-SUMIF(E37,設定!B7,D37:E37)-SUMIF(E39,設定!B7,D39:E39)-SUMIF(E56:E125,設定!B7,D56:D125)</f>
        <v>0</v>
      </c>
      <c r="E22" s="351"/>
      <c r="F22" s="350">
        <f>D22+SUMIF(G44:G53,設定!B7,F44:G53)+SUMIF(G38,設定!B7,F38:G38)+SUMIF(G40,設定!B7,F40:G40)-SUMIF(G37,設定!B7,F37:G37)-SUMIF(G39,設定!B7,F39:G39)-SUMIF(G56:G125,設定!B7,F56:F125)</f>
        <v>0</v>
      </c>
      <c r="G22" s="351"/>
      <c r="H22" s="350">
        <f>F22+SUMIF(I44:I53,設定!B7,H44:I53)+SUMIF(I38,設定!B7,H38:I38)+SUMIF(I40,設定!B7,H40:I40)-SUMIF(I37,設定!B7,H37:I37)-SUMIF(I39,設定!B7,H39:I39)-SUMIF(I56:I125,設定!B7,H56:H125)</f>
        <v>0</v>
      </c>
      <c r="I22" s="351"/>
      <c r="J22" s="350">
        <f>H22+SUMIF(K44:K53,設定!B7,J44:K53)+SUMIF(K38,設定!B7,J38:K38)+SUMIF(K40,設定!B7,J40:K40)-SUMIF(K37,設定!B7,J37:K37)-SUMIF(K39,設定!B7,J39:K39)-SUMIF(K56:K125,設定!B7,J56:J125)</f>
        <v>0</v>
      </c>
      <c r="K22" s="351"/>
      <c r="L22" s="350">
        <f>J22+SUMIF(M44:M53,設定!B7,L44:M53)+SUMIF(M38,設定!B7,L38:M38)+SUMIF(M40,設定!B7,L40:M40)-SUMIF(M37,設定!B7,L37:M37)-SUMIF(M39,設定!B7,L39:M39)-SUMIF(M56:M125,設定!B7,L56:L125)</f>
        <v>0</v>
      </c>
      <c r="M22" s="351"/>
      <c r="N22" s="350">
        <f>L22+SUMIF(O44:O53,設定!B7,N44:O53)+SUMIF(O38,設定!B7,N38:O38)+SUMIF(O40,設定!B7,N40:O40)-SUMIF(O37,設定!B7,N37:O37)-SUMIF(O39,設定!B7,N39:O39)-SUMIF(O56:O125,設定!B7,N56:N125)</f>
        <v>0</v>
      </c>
      <c r="O22" s="351"/>
      <c r="P22" s="350">
        <f>N22+SUMIF(Q44:Q53,設定!B7,P44:Q53)+SUMIF(Q38,設定!B7,P38:Q38)+SUMIF(Q40,設定!B7,P40:Q40)-SUMIF(Q37,設定!B7,P37:Q37)-SUMIF(Q39,設定!B7,P39:Q39)-SUMIF(Q56:Q125,設定!B7,P56:P125)</f>
        <v>0</v>
      </c>
      <c r="Q22" s="351"/>
      <c r="R22" s="350">
        <f>P22+SUMIF(S44:S53,設定!B7,R44:S53)+SUMIF(S38,設定!B7,R38:S38)+SUMIF(S40,設定!B7,R40:S40)-SUMIF(S37,設定!B7,R37:S37)-SUMIF(S39,設定!B7,R39:S39)-SUMIF(S56:S125,設定!B7,R56:R125)</f>
        <v>0</v>
      </c>
      <c r="S22" s="351"/>
      <c r="T22" s="350">
        <f>R22+SUMIF(U44:U53,設定!B7,T44:U53)+SUMIF(U38,設定!B7,T38:U38)+SUMIF(U40,設定!B7,T40:U40)-SUMIF(U37,設定!B7,T37:U37)-SUMIF(U39,設定!B7,T39:U39)-SUMIF(U56:U125,設定!B7,T56:T125)</f>
        <v>0</v>
      </c>
      <c r="U22" s="351"/>
      <c r="V22" s="350">
        <f>T22+SUMIF(W44:W53,設定!B7,V44:W53)+SUMIF(W38,設定!B7,V38:W38)+SUMIF(W40,設定!B7,V40:W40)-SUMIF(W37,設定!B7,V37:W37)-SUMIF(W39,設定!B7,V39:W39)-SUMIF(W56:W125,設定!B7,V56:V125)</f>
        <v>0</v>
      </c>
      <c r="W22" s="351"/>
      <c r="X22" s="350">
        <f>V22+SUMIF(Y44:Y53,設定!B7,X44:Y53)+SUMIF(Y38,設定!B7,X38:Y38)+SUMIF(Y40,設定!B7,X40:Y40)-SUMIF(Y37,設定!B7,X37:Y37)-SUMIF(Y39,設定!B7,X39:Y39)-SUMIF(Y56:Y125,設定!B7,X56:X125)</f>
        <v>0</v>
      </c>
      <c r="Y22" s="351"/>
      <c r="Z22" s="350">
        <f>X22+SUMIF(AA44:AA53,設定!B7,Z44:AA53)+SUMIF(AA38,設定!B7,Z38:AA38)+SUMIF(AA40,設定!B7,Z40:AA40)-SUMIF(AA37,設定!B7,Z37:AA37)-SUMIF(AA39,設定!B7,Z39:AA39)-SUMIF(AA56:AA125,設定!B7,Z56:Z125)</f>
        <v>0</v>
      </c>
      <c r="AA22" s="351"/>
      <c r="AB22" s="350">
        <f>Z22+SUMIF(AC44:AC53,設定!B7,AB44:AC53)+SUMIF(AC38,設定!B7,AB38:AC38)+SUMIF(AC40,設定!B7,AB40:AC40)-SUMIF(AC37,設定!B7,AB37:AC37)-SUMIF(AC39,設定!B7,AB39:AC39)-SUMIF(AC56:AC125,設定!B7,AB56:AB125)</f>
        <v>0</v>
      </c>
      <c r="AC22" s="351"/>
      <c r="AD22" s="350">
        <f>AB22+SUMIF(AE44:AE53,設定!B7,AD44:AE53)+SUMIF(AE38,設定!B7,AD38:AE38)+SUMIF(AE40,設定!B7,AD40:AE40)-SUMIF(AE37,設定!B7,AD37:AE37)-SUMIF(AE39,設定!B7,AD39:AE39)-SUMIF(AE56:AE125,設定!B7,AD56:AE125)</f>
        <v>0</v>
      </c>
      <c r="AE22" s="351"/>
      <c r="AF22" s="350">
        <f>AD22+SUMIF(AG44:AG53,設定!B7,AF44:AG53)+SUMIF(AG38,設定!B7,AF38:AG38)+SUMIF(AG40,設定!B7,AF40:AG40)-SUMIF(AG37,設定!B7,AF37:AG37)-SUMIF(AG39,設定!B7,AF39:AG39)-SUMIF(AG56:AG125,設定!B7,AF56:AF125)</f>
        <v>0</v>
      </c>
      <c r="AG22" s="351"/>
      <c r="AH22" s="350">
        <f>AF22+SUMIF(AI44:AI53,設定!B7,AH44:AI53)+SUMIF(AI38,設定!B7,AH38:AI38)+SUMIF(AI40,設定!B7,AH40:AI40)-SUMIF(AI37,設定!B7,AH37:AI37)-SUMIF(AI39,設定!B7,AH39:AI39)-SUMIF(AI56:AI125,設定!B7,AH56:AH125)</f>
        <v>0</v>
      </c>
      <c r="AI22" s="351"/>
      <c r="AJ22" s="350">
        <f>AH22+SUMIF(AK44:AK53,設定!B7,AJ44:AK53)+SUMIF(AK38,設定!B7,AJ38:AK38)+SUMIF(AK40,設定!B7,AJ40:AK40)-SUMIF(AK37,設定!B7,AJ37:AK37)-SUMIF(AK39,設定!B7,AJ39:AK39)-SUMIF(AK56:AK125,設定!B7,AJ56:AJ125)</f>
        <v>0</v>
      </c>
      <c r="AK22" s="351"/>
      <c r="AL22" s="350">
        <f>AJ22+SUMIF(AM44:AM53,設定!B7,AL44:AM53)+SUMIF(AM38,設定!B7,AL38:AM38)+SUMIF(AM40,設定!B7,AL40:AM40)-SUMIF(AM37,設定!B7,AL37:AM37)-SUMIF(AM39,設定!B7,AL39:AM39)-SUMIF(AM56:AM125,設定!B7,AL56:AL125)</f>
        <v>0</v>
      </c>
      <c r="AM22" s="351"/>
      <c r="AN22" s="350">
        <f>AL22+SUMIF(AO44:AO53,設定!B7,AN44:AO53)+SUMIF(AO38,設定!B7,AN38:AO38)+SUMIF(AO40,設定!B7,AN40:AO40)-SUMIF(AO37,設定!B7,AN37:AO37)-SUMIF(AO39,設定!B7,AN39:AO39)-SUMIF(AO56:AO125,設定!B7,AN56:AN125)</f>
        <v>0</v>
      </c>
      <c r="AO22" s="351"/>
      <c r="AP22" s="350">
        <f>AN22+SUMIF(AQ44:AQ53,設定!B7,AP44:AQ53)+SUMIF(AQ38,設定!B7,AP38:AQ38)+SUMIF(AQ40,設定!B7,AP40:AQ40)-SUMIF(AQ37,設定!B7,AP37:AQ37)-SUMIF(AQ39,設定!B7,AP39:AQ39)-SUMIF(AQ56:AQ125,設定!B7,AP56:AP125)</f>
        <v>0</v>
      </c>
      <c r="AQ22" s="351"/>
      <c r="AR22" s="350">
        <f>AP22+SUMIF(AS44:AS53,設定!B7,AR44:AS53)+SUMIF(AS38,設定!B7,AR38:AS38)+SUMIF(AS40,設定!B7,AR40:AS40)-SUMIF(AS37,設定!B7,AR37:AS37)-SUMIF(AS39,設定!B7,AR39:AS39)-SUMIF(AS56:AS125,設定!B7,AR56:AR125)</f>
        <v>0</v>
      </c>
      <c r="AS22" s="351"/>
      <c r="AT22" s="350">
        <f>AR22+SUMIF(AU44:AU53,設定!B7,AT44:AU53)+SUMIF(AU38,設定!B7,AT38:AU38)+SUMIF(AU40,設定!B7,AT40:AU40)-SUMIF(AU37,設定!B7,AT37:AU37)-SUMIF(AU39,設定!B7,AT39:AU39)-SUMIF(AU56:AU125,設定!B7,AT56:AT125)</f>
        <v>0</v>
      </c>
      <c r="AU22" s="351"/>
      <c r="AV22" s="350">
        <f>AT22+SUMIF(AW44:AW53,設定!B7,AV44:AW53)+SUMIF(AW38,設定!B7,AV38:AW38)+SUMIF(AW40,設定!B7,AV40:AW40)-SUMIF(AW37,設定!B7,AV37:AW37)-SUMIF(AW39,設定!B7,AV39:AW39)-SUMIF(AW56:AW125,設定!B7,AV56:AV125)</f>
        <v>0</v>
      </c>
      <c r="AW22" s="351"/>
      <c r="AX22" s="350">
        <f>AV22+SUMIF(AY44:AY53,設定!B7,AX44:AY53)+SUMIF(AY38,設定!B7,AX38:AY38)+SUMIF(AY40,設定!B7,AX40:AY40)-SUMIF(AY37,設定!B7,AX37:AY37)-SUMIF(AY39,設定!B7,AX39:AY39)-SUMIF(AY56:AY125,設定!B7,AX56:AX125)</f>
        <v>0</v>
      </c>
      <c r="AY22" s="351"/>
      <c r="AZ22" s="350">
        <f>AX22+SUMIF(BA44:BA53,設定!B7,AZ44:BA53)+SUMIF(BA38,設定!B7,AZ38:BA38)+SUMIF(BA40,設定!B7,AZ40:BA40)-SUMIF(BA37,設定!B7,AZ37:BA37)-SUMIF(BA39,設定!B7,AZ39:BA39)-SUMIF(BA56:BA125,設定!B7,AZ56:AZ125)</f>
        <v>0</v>
      </c>
      <c r="BA22" s="351"/>
      <c r="BB22" s="350">
        <f>AZ22+SUMIF(BC44:BC53,設定!B7,BB44:BC53)+SUMIF(BC38,設定!B7,BB38:BC38)+SUMIF(BC40,設定!B7,BB40:BC40)-SUMIF(BC37,設定!B7,BB37:BC37)-SUMIF(BC39,設定!B7,BB39:BC39)-SUMIF(BC56:BC125,設定!B7,BB56:BB125)</f>
        <v>0</v>
      </c>
      <c r="BC22" s="351"/>
      <c r="BD22" s="350">
        <f>BB22+SUMIF(BE44:BE53,設定!B7,BD44:BE53)+SUMIF(BE38,設定!B7,BD38:BE38)+SUMIF(BE40,設定!B7,BD40:BE40)-SUMIF(BE37,設定!B7,BD37:BE37)-SUMIF(BE39,設定!B7,BD39:BE39)-SUMIF(BE56:BE125,設定!B7,BD56:BE125)</f>
        <v>0</v>
      </c>
      <c r="BE22" s="351"/>
      <c r="BF22" s="350">
        <f>BD22+SUMIF(BG44:BG53,設定!B7,BF44:BG53)+SUMIF(BG38,設定!B7,BF38:BG38)+SUMIF(BG40,設定!B7,BF40:BG40)-SUMIF(BG37,設定!B7,BF37:BG37)-SUMIF(BG39,設定!B7,BF39:BG39)-SUMIF(BG56:BG125,設定!B7,BF56:BF125)</f>
        <v>0</v>
      </c>
      <c r="BG22" s="351"/>
      <c r="BH22" s="350">
        <f>BF22+SUMIF(BI44:BI53,設定!B7,BH44:BI53)+SUMIF(BI38,設定!B7,BH38:BI38)+SUMIF(BI40,設定!B7,BH40:BI40)-SUMIF(BI37,設定!B7,BH37:BI37)-SUMIF(BI39,設定!B7,BH39:BI39)-SUMIF(BI56:BI125,設定!B7,BH56:BH125)</f>
        <v>0</v>
      </c>
      <c r="BI22" s="351"/>
      <c r="BJ22" s="350">
        <f>BH22+SUMIF(BK44:BK53,設定!B7,BJ44:BK53)+SUMIF(BK38,設定!B7,BJ38:BK38)+SUMIF(BK40,設定!B7,BJ40:BK40)-SUMIF(BK37,設定!B7,BJ37:BK37)-SUMIF(BK39,設定!B7,BJ39:BK39)-SUMIF(BK56:BK125,設定!B7,BJ56:BJ125)</f>
        <v>0</v>
      </c>
      <c r="BK22" s="351"/>
      <c r="BL22" s="350">
        <f>BJ22+SUMIF(BM44:BM53,設定!B7,BL44:BM53)+SUMIF(BM38,設定!B7,BL38:BM38)+SUMIF(BM40,設定!B7,BL40:BM40)-SUMIF(BM37,設定!B7,BL37:BM37)-SUMIF(BM39,設定!B7,BL39:BM39)-SUMIF(BM56:BM125,設定!B7,BL56:BL125)</f>
        <v>0</v>
      </c>
      <c r="BM22" s="352"/>
    </row>
    <row r="23" spans="2:65" s="98" customFormat="1" ht="18.75" customHeight="1">
      <c r="B23" s="364"/>
      <c r="C23" s="140">
        <f>設定!B8</f>
        <v>0</v>
      </c>
      <c r="D23" s="354">
        <f>'4月'!BJ23+SUMIF(E44:E53,設定!B8,D44:E53)+SUMIF(E38,設定!B8,D38:E38)+SUMIF(E40,設定!B8,D40:E40)-SUMIF(E37,設定!B8,D37:E37)-SUMIF(E39,設定!B8,D39:E39)-SUMIF(E56:E125,設定!B8,D56:D125)</f>
        <v>0</v>
      </c>
      <c r="E23" s="355"/>
      <c r="F23" s="354">
        <f>D23+SUMIF(G44:G53,設定!B8,F44:G53)+SUMIF(G38,設定!B8,F38:G38)+SUMIF(G40,設定!B8,F40:G40)-SUMIF(G37,設定!B8,F37:G37)-SUMIF(G39,設定!B8,F39:G39)-SUMIF(G56:G125,設定!B8,F56:F125)</f>
        <v>0</v>
      </c>
      <c r="G23" s="355"/>
      <c r="H23" s="354">
        <f>F23+SUMIF(I44:I53,設定!B8,H44:I53)+SUMIF(I38,設定!B8,H38:I38)+SUMIF(I40,設定!B8,H40:I40)-SUMIF(I37,設定!B8,H37:I37)-SUMIF(I39,設定!B8,H39:I39)-SUMIF(I56:I125,設定!B8,H56:H125)</f>
        <v>0</v>
      </c>
      <c r="I23" s="355"/>
      <c r="J23" s="354">
        <f>H23+SUMIF(K44:K53,設定!B8,J44:K53)+SUMIF(K38,設定!B8,J38:K38)+SUMIF(K40,設定!B8,J40:K40)-SUMIF(K37,設定!B8,J37:K37)-SUMIF(K39,設定!B8,J39:K39)-SUMIF(K56:K125,設定!B8,J56:J125)</f>
        <v>0</v>
      </c>
      <c r="K23" s="355"/>
      <c r="L23" s="354">
        <f>J23+SUMIF(M44:M53,設定!B8,L44:M53)+SUMIF(M38,設定!B8,L38:M38)+SUMIF(M40,設定!B8,L40:M40)-SUMIF(M37,設定!B8,L37:M37)-SUMIF(M39,設定!B8,L39:M39)-SUMIF(M56:M125,設定!B8,L56:L125)</f>
        <v>0</v>
      </c>
      <c r="M23" s="355"/>
      <c r="N23" s="354">
        <f>L23+SUMIF(O44:O53,設定!B8,N44:O53)+SUMIF(O38,設定!B8,N38:O38)+SUMIF(O40,設定!B8,N40:O40)-SUMIF(O37,設定!B8,N37:O37)-SUMIF(O39,設定!B8,N39:O39)-SUMIF(O56:O125,設定!B8,N56:N125)</f>
        <v>0</v>
      </c>
      <c r="O23" s="355"/>
      <c r="P23" s="354">
        <f>N23+SUMIF(Q44:Q53,設定!B8,P44:Q53)+SUMIF(Q38,設定!B8,P38:Q38)+SUMIF(Q40,設定!B8,P40:Q40)-SUMIF(Q37,設定!B8,P37:Q37)-SUMIF(Q39,設定!B8,P39:Q39)-SUMIF(Q56:Q125,設定!B8,P56:P125)</f>
        <v>0</v>
      </c>
      <c r="Q23" s="355"/>
      <c r="R23" s="354">
        <f>P23+SUMIF(S44:S53,設定!B8,R44:S53)+SUMIF(S38,設定!B8,R38:S38)+SUMIF(S40,設定!B8,R40:S40)-SUMIF(S37,設定!B8,R37:S37)-SUMIF(S39,設定!B8,R39:S39)-SUMIF(S56:S125,設定!B8,R56:R125)</f>
        <v>0</v>
      </c>
      <c r="S23" s="355"/>
      <c r="T23" s="354">
        <f>R23+SUMIF(U44:U53,設定!B8,T44:U53)+SUMIF(U38,設定!B8,T38:U38)+SUMIF(U40,設定!B8,T40:U40)-SUMIF(U37,設定!B8,T37:U37)-SUMIF(U39,設定!B8,T39:U39)-SUMIF(U56:U125,設定!B8,T56:T125)</f>
        <v>0</v>
      </c>
      <c r="U23" s="355"/>
      <c r="V23" s="354">
        <f>T23+SUMIF(W44:W53,設定!B8,V44:W53)+SUMIF(W38,設定!B8,V38:W38)+SUMIF(W40,設定!B8,V40:W40)-SUMIF(W37,設定!B8,V37:W37)-SUMIF(W39,設定!B8,V39:W39)-SUMIF(W56:W125,設定!B8,V56:V125)</f>
        <v>0</v>
      </c>
      <c r="W23" s="355"/>
      <c r="X23" s="354">
        <f>V23+SUMIF(Y44:Y53,設定!B8,X44:Y53)+SUMIF(Y38,設定!B8,X38:Y38)+SUMIF(Y40,設定!B8,X40:Y40)-SUMIF(Y37,設定!B8,X37:Y37)-SUMIF(Y39,設定!B8,X39:Y39)-SUMIF(Y56:Y125,設定!B8,X56:X125)</f>
        <v>0</v>
      </c>
      <c r="Y23" s="355"/>
      <c r="Z23" s="354">
        <f>X23+SUMIF(AA44:AA53,設定!B8,Z44:AA53)+SUMIF(AA38,設定!B8,Z38:AA38)+SUMIF(AA40,設定!B8,Z40:AA40)-SUMIF(AA37,設定!B8,Z37:AA37)-SUMIF(AA39,設定!B8,Z39:AA39)-SUMIF(AA56:AA125,設定!B8,Z56:Z125)</f>
        <v>0</v>
      </c>
      <c r="AA23" s="355"/>
      <c r="AB23" s="354">
        <f>Z23+SUMIF(AC44:AC53,設定!B8,AB44:AC53)+SUMIF(AC38,設定!B8,AB38:AC38)+SUMIF(AC40,設定!B8,AB40:AC40)-SUMIF(AC37,設定!B8,AB37:AC37)-SUMIF(AC39,設定!B8,AB39:AC39)-SUMIF(AC56:AC125,設定!B8,AB56:AB125)</f>
        <v>0</v>
      </c>
      <c r="AC23" s="355"/>
      <c r="AD23" s="354">
        <f>AB23+SUMIF(AE44:AE53,設定!B8,AD44:AE53)+SUMIF(AE38,設定!B8,AD38:AE38)+SUMIF(AE40,設定!B8,AD40:AE40)-SUMIF(AE37,設定!B8,AD37:AE37)-SUMIF(AE39,設定!B8,AD39:AE39)-SUMIF(AE56:AE125,設定!B8,AD56:AE125)</f>
        <v>0</v>
      </c>
      <c r="AE23" s="355"/>
      <c r="AF23" s="354">
        <f>AD23+SUMIF(AG44:AG53,設定!B8,AF44:AG53)+SUMIF(AG38,設定!B8,AF38:AG38)+SUMIF(AG40,設定!B8,AF40:AG40)-SUMIF(AG37,設定!B8,AF37:AG37)-SUMIF(AG39,設定!B8,AF39:AG39)-SUMIF(AG56:AG125,設定!B8,AF56:AF125)</f>
        <v>0</v>
      </c>
      <c r="AG23" s="355"/>
      <c r="AH23" s="354">
        <f>AF23+SUMIF(AI44:AI53,設定!B8,AH44:AI53)+SUMIF(AI38,設定!B8,AH38:AI38)+SUMIF(AI40,設定!B8,AH40:AI40)-SUMIF(AI37,設定!B8,AH37:AI37)-SUMIF(AI39,設定!B8,AH39:AI39)-SUMIF(AI56:AI125,設定!B8,AH56:AH125)</f>
        <v>0</v>
      </c>
      <c r="AI23" s="355"/>
      <c r="AJ23" s="354">
        <f>AH23+SUMIF(AK44:AK53,設定!B8,AJ44:AK53)+SUMIF(AK38,設定!B8,AJ38:AK38)+SUMIF(AK40,設定!B8,AJ40:AK40)-SUMIF(AK37,設定!B8,AJ37:AK37)-SUMIF(AK39,設定!B8,AJ39:AK39)-SUMIF(AK56:AK125,設定!B8,AJ56:AJ125)</f>
        <v>0</v>
      </c>
      <c r="AK23" s="355"/>
      <c r="AL23" s="354">
        <f>AJ23+SUMIF(AM44:AM53,設定!B8,AL44:AM53)+SUMIF(AM38,設定!B8,AL38:AM38)+SUMIF(AM40,設定!B8,AL40:AM40)-SUMIF(AM37,設定!B8,AL37:AM37)-SUMIF(AM39,設定!B8,AL39:AM39)-SUMIF(AM56:AM125,設定!B8,AL56:AL125)</f>
        <v>0</v>
      </c>
      <c r="AM23" s="355"/>
      <c r="AN23" s="354">
        <f>AL23+SUMIF(AO44:AO53,設定!B8,AN44:AO53)+SUMIF(AO38,設定!B8,AN38:AO38)+SUMIF(AO40,設定!B8,AN40:AO40)-SUMIF(AO37,設定!B8,AN37:AO37)-SUMIF(AO39,設定!B8,AN39:AO39)-SUMIF(AO56:AO125,設定!B8,AN56:AN125)</f>
        <v>0</v>
      </c>
      <c r="AO23" s="355"/>
      <c r="AP23" s="354">
        <f>AN23+SUMIF(AQ44:AQ53,設定!B8,AP44:AQ53)+SUMIF(AQ38,設定!B8,AP38:AQ38)+SUMIF(AQ40,設定!B8,AP40:AQ40)-SUMIF(AQ37,設定!B8,AP37:AQ37)-SUMIF(AQ39,設定!B8,AP39:AQ39)-SUMIF(AQ56:AQ125,設定!B8,AP56:AP125)</f>
        <v>0</v>
      </c>
      <c r="AQ23" s="355"/>
      <c r="AR23" s="354">
        <f>AP23+SUMIF(AS44:AS53,設定!B8,AR44:AS53)+SUMIF(AS38,設定!B8,AR38:AS38)+SUMIF(AS40,設定!B8,AR40:AS40)-SUMIF(AS37,設定!B8,AR37:AS37)-SUMIF(AS39,設定!B8,AR39:AS39)-SUMIF(AS56:AS125,設定!B8,AR56:AR125)</f>
        <v>0</v>
      </c>
      <c r="AS23" s="355"/>
      <c r="AT23" s="354">
        <f>AR23+SUMIF(AU44:AU53,設定!B8,AT44:AU53)+SUMIF(AU38,設定!B8,AT38:AU38)+SUMIF(AU40,設定!B8,AT40:AU40)-SUMIF(AU37,設定!B8,AT37:AU37)-SUMIF(AU39,設定!B8,AT39:AU39)-SUMIF(AU56:AU125,設定!B8,AT56:AT125)</f>
        <v>0</v>
      </c>
      <c r="AU23" s="355"/>
      <c r="AV23" s="354">
        <f>AT23+SUMIF(AW44:AW53,設定!B8,AV44:AW53)+SUMIF(AW38,設定!B8,AV38:AW38)+SUMIF(AW40,設定!B8,AV40:AW40)-SUMIF(AW37,設定!B8,AV37:AW37)-SUMIF(AW39,設定!B8,AV39:AW39)-SUMIF(AW56:AW125,設定!B8,AV56:AV125)</f>
        <v>0</v>
      </c>
      <c r="AW23" s="355"/>
      <c r="AX23" s="354">
        <f>AV23+SUMIF(AY44:AY53,設定!B8,AX44:AY53)+SUMIF(AY38,設定!B8,AX38:AY38)+SUMIF(AY40,設定!B8,AX40:AY40)-SUMIF(AY37,設定!B8,AX37:AY37)-SUMIF(AY39,設定!B8,AX39:AY39)-SUMIF(AY56:AY125,設定!B8,AX56:AX125)</f>
        <v>0</v>
      </c>
      <c r="AY23" s="355"/>
      <c r="AZ23" s="354">
        <f>AX23+SUMIF(BA44:BA53,設定!B8,AZ44:BA53)+SUMIF(BA38,設定!B8,AZ38:BA38)+SUMIF(BA40,設定!B8,AZ40:BA40)-SUMIF(BA37,設定!B8,AZ37:BA37)-SUMIF(BA39,設定!B8,AZ39:BA39)-SUMIF(BA56:BA125,設定!B8,AZ56:AZ125)</f>
        <v>0</v>
      </c>
      <c r="BA23" s="355"/>
      <c r="BB23" s="354">
        <f>AZ23+SUMIF(BC44:BC53,設定!B8,BB44:BC53)+SUMIF(BC38,設定!B8,BB38:BC38)+SUMIF(BC40,設定!B8,BB40:BC40)-SUMIF(BC37,設定!B8,BB37:BC37)-SUMIF(BC39,設定!B8,BB39:BC39)-SUMIF(BC56:BC125,設定!B8,BB56:BB125)</f>
        <v>0</v>
      </c>
      <c r="BC23" s="355"/>
      <c r="BD23" s="354">
        <f>BB23+SUMIF(BE44:BE53,設定!B8,BD44:BE53)+SUMIF(BE38,設定!B8,BD38:BE38)+SUMIF(BE40,設定!B8,BD40:BE40)-SUMIF(BE37,設定!B8,BD37:BE37)-SUMIF(BE39,設定!B8,BD39:BE39)-SUMIF(BE56:BE125,設定!B8,BD56:BE125)</f>
        <v>0</v>
      </c>
      <c r="BE23" s="355"/>
      <c r="BF23" s="354">
        <f>BD23+SUMIF(BG44:BG53,設定!B8,BF44:BG53)+SUMIF(BG38,設定!B8,BF38:BG38)+SUMIF(BG40,設定!B8,BF40:BG40)-SUMIF(BG37,設定!B8,BF37:BG37)-SUMIF(BG39,設定!B8,BF39:BG39)-SUMIF(BG56:BG125,設定!B8,BF56:BF125)</f>
        <v>0</v>
      </c>
      <c r="BG23" s="355"/>
      <c r="BH23" s="354">
        <f>BF23+SUMIF(BI44:BI53,設定!B8,BH44:BI53)+SUMIF(BI38,設定!B8,BH38:BI38)+SUMIF(BI40,設定!B8,BH40:BI40)-SUMIF(BI37,設定!B8,BH37:BI37)-SUMIF(BI39,設定!B8,BH39:BI39)-SUMIF(BI56:BI125,設定!B8,BH56:BH125)</f>
        <v>0</v>
      </c>
      <c r="BI23" s="355"/>
      <c r="BJ23" s="354">
        <f>BH23+SUMIF(BK44:BK53,設定!B8,BJ44:BK53)+SUMIF(BK38,設定!B8,BJ38:BK38)+SUMIF(BK40,設定!B8,BJ40:BK40)-SUMIF(BK37,設定!B8,BJ37:BK37)-SUMIF(BK39,設定!B8,BJ39:BK39)-SUMIF(BK56:BK125,設定!B8,BJ56:BJ125)</f>
        <v>0</v>
      </c>
      <c r="BK23" s="355"/>
      <c r="BL23" s="354">
        <f>BJ23+SUMIF(BM44:BM53,設定!B8,BL44:BM53)+SUMIF(BM38,設定!B8,BL38:BM38)+SUMIF(BM40,設定!B8,BL40:BM40)-SUMIF(BM37,設定!B8,BL37:BM37)-SUMIF(BM39,設定!B8,BL39:BM39)-SUMIF(BM56:BM125,設定!B8,BL56:BL125)</f>
        <v>0</v>
      </c>
      <c r="BM23" s="356"/>
    </row>
    <row r="24" spans="2:65" s="98" customFormat="1" ht="18.75" customHeight="1">
      <c r="B24" s="364"/>
      <c r="C24" s="210">
        <f>設定!B9</f>
        <v>0</v>
      </c>
      <c r="D24" s="350" cm="1">
        <f t="array" ref="D24">'4月'!BJ24+SUMIF(E44:E53,設定!B9,D44:E53)+SUMIF(E38,設定!B9,D38:E38)+SUMIF(E40,設定!B9,D40:E40)-SUMIF(E37,設定!B9,D37:E37)-SUMIF(E39,設定!B9,D39:E39)-SUMIF(E56:E125,設定B9,D56:D125)</f>
        <v>0</v>
      </c>
      <c r="E24" s="351"/>
      <c r="F24" s="350">
        <f>D24+SUMIF(G44:G53,設定!B9,F44:G53)+SUMIF(G38,設定!B9,F38:G38)+SUMIF(G40,設定!B9,F40:G40)-SUMIF(G37,設定!B9,F37:G37)-SUMIF(G39,設定!B9,F39:G39)-SUMIF(G56:G125,設定!B9,F56:F125)</f>
        <v>0</v>
      </c>
      <c r="G24" s="351"/>
      <c r="H24" s="350">
        <f>F24+SUMIF(I44:I53,設定!B9,H44:I53)+SUMIF(I38,設定!B9,H38:I38)+SUMIF(I40,設定!B9,H40:I40)-SUMIF(I37,設定!B9,H37:I37)-SUMIF(I39,設定!B9,H39:I39)-SUMIF(I56:I125,設定!B9,H56:H125)</f>
        <v>0</v>
      </c>
      <c r="I24" s="351"/>
      <c r="J24" s="350">
        <f>H24+SUMIF(K44:K53,設定!B9,J44:K53)+SUMIF(K38,設定!B9,J38:K38)+SUMIF(K40,設定!B9,J40:K40)-SUMIF(K37,設定!B9,J37:K37)-SUMIF(K39,設定!B9,J39:K39)-SUMIF(K56:K125,設定!B9,J56:J125)</f>
        <v>0</v>
      </c>
      <c r="K24" s="351"/>
      <c r="L24" s="350">
        <f>J24+SUMIF(M44:M53,設定!B9,L44:M53)+SUMIF(M38,設定!B9,L38:M38)+SUMIF(M40,設定!B9,L40:M40)-SUMIF(M37,設定!B9,L37:M37)-SUMIF(M39,設定!B9,L39:M39)-SUMIF(M56:M125,設定!B9,L56:L125)</f>
        <v>0</v>
      </c>
      <c r="M24" s="351"/>
      <c r="N24" s="350">
        <f>L24+SUMIF(O44:O53,設定!B9,N44:O53)+SUMIF(O38,設定!B9,N38:O38)+SUMIF(O40,設定!B9,N40:O40)-SUMIF(O37,設定!B9,N37:O37)-SUMIF(O39,設定!B9,N39:O39)-SUMIF(O56:O125,設定!B9,N56:N125)</f>
        <v>0</v>
      </c>
      <c r="O24" s="351"/>
      <c r="P24" s="350">
        <f>N24+SUMIF(Q44:Q53,設定!B9,P44:Q53)+SUMIF(Q38,設定!B9,P38:Q38)+SUMIF(Q40,設定!B9,P40:Q40)-SUMIF(Q37,設定!B9,P37:Q37)-SUMIF(Q39,設定!B9,P39:Q39)-SUMIF(Q56:Q125,設定!B9,P56:P125)</f>
        <v>0</v>
      </c>
      <c r="Q24" s="351"/>
      <c r="R24" s="350">
        <f>P24+SUMIF(S44:S53,設定!B9,R44:S53)+SUMIF(S38,設定!B9,R38:S38)+SUMIF(S40,設定!B9,R40:S40)-SUMIF(S37,設定!B9,R37:S37)-SUMIF(S39,設定!B9,R39:S39)-SUMIF(S56:S125,設定!B9,R56:R125)</f>
        <v>0</v>
      </c>
      <c r="S24" s="351"/>
      <c r="T24" s="350">
        <f>R24+SUMIF(U44:U53,設定!B9,T44:U53)+SUMIF(U38,設定!B9,T38:U38)+SUMIF(U40,設定!B9,T40:U40)-SUMIF(U37,設定!B9,T37:U37)-SUMIF(U39,設定!B9,T39:U39)-SUMIF(U56:U125,設定!B9,T56:T125)</f>
        <v>0</v>
      </c>
      <c r="U24" s="351"/>
      <c r="V24" s="350">
        <f>T24+SUMIF(W44:W53,設定!B9,V44:W53)+SUMIF(W38,設定!B9,V38:W38)+SUMIF(W40,設定!B9,V40:W40)-SUMIF(W37,設定!B9,V37:W37)-SUMIF(W39,設定!B9,V39:W39)-SUMIF(W56:W125,設定!B9,V56:V125)</f>
        <v>0</v>
      </c>
      <c r="W24" s="351"/>
      <c r="X24" s="350">
        <f>V24+SUMIF(Y44:Y53,設定!B9,X44:Y53)+SUMIF(Y38,設定!B9,X38:Y38)+SUMIF(Y40,設定!B9,X40:Y40)-SUMIF(Y37,設定!B9,X37:Y37)-SUMIF(Y39,設定!B9,X39:Y39)-SUMIF(Y56:Y125,設定!B9,X56:X125)</f>
        <v>0</v>
      </c>
      <c r="Y24" s="351"/>
      <c r="Z24" s="350">
        <f>X24+SUMIF(AA44:AA53,設定!B9,Z44:AA53)+SUMIF(AA38,設定!B9,Z38:AA38)+SUMIF(AA40,設定!B9,Z40:AA40)-SUMIF(AA37,設定!B9,Z37:AA37)-SUMIF(AA39,設定!B9,Z39:AA39)-SUMIF(AA56:AA125,設定!B9,Z56:Z125)</f>
        <v>0</v>
      </c>
      <c r="AA24" s="351"/>
      <c r="AB24" s="350">
        <f>Z24+SUMIF(AC44:AC53,設定!B9,AB44:AC53)+SUMIF(AC38,設定!B9,AB38:AC38)+SUMIF(AC40,設定!B9,AB40:AC40)-SUMIF(AC37,設定!B9,AB37:AC37)-SUMIF(AC39,設定!B9,AB39:AC39)-SUMIF(AC56:AC125,設定!B9,AB56:AB125)</f>
        <v>0</v>
      </c>
      <c r="AC24" s="351"/>
      <c r="AD24" s="350">
        <f>AB24+SUMIF(AE44:AE53,設定!B9,AD44:AE53)+SUMIF(AE38,設定!B9,AD38:AE38)+SUMIF(AE40,設定!B9,AD40:AE40)-SUMIF(AE37,設定!B9,AD37:AE37)-SUMIF(AE39,設定!B9,AD39:AE39)-SUMIF(AE56:AE125,設定!B9,AD56:AE125)</f>
        <v>0</v>
      </c>
      <c r="AE24" s="351"/>
      <c r="AF24" s="350">
        <f>AD24+SUMIF(AG44:AG53,設定!B9,AF44:AG53)+SUMIF(AG38,設定!B9,AF38:AG38)+SUMIF(AG40,設定!B9,AF40:AG40)-SUMIF(AG37,設定!B9,AF37:AG37)-SUMIF(AG39,設定!B9,AF39:AG39)-SUMIF(AG56:AG125,設定!B9,AF56:AF125)</f>
        <v>0</v>
      </c>
      <c r="AG24" s="351"/>
      <c r="AH24" s="350">
        <f>AF24+SUMIF(AI44:AI53,設定!B9,AH44:AI53)+SUMIF(AI38,設定!B9,AH38:AI38)+SUMIF(AI40,設定!B9,AH40:AI40)-SUMIF(AI37,設定!B9,AH37:AI37)-SUMIF(AI39,設定!B9,AH39:AI39)-SUMIF(AI56:AI125,設定!B9,AH56:AH125)</f>
        <v>0</v>
      </c>
      <c r="AI24" s="351"/>
      <c r="AJ24" s="350">
        <f>AH24+SUMIF(AK44:AK53,設定!B9,AJ44:AK53)+SUMIF(AK38,設定!B9,AJ38:AK38)+SUMIF(AK40,設定!B9,AJ40:AK40)-SUMIF(AK37,設定!B9,AJ37:AK37)-SUMIF(AK39,設定!B9,AJ39:AK39)-SUMIF(AK56:AK125,設定!B9,AJ56:AJ125)</f>
        <v>0</v>
      </c>
      <c r="AK24" s="351"/>
      <c r="AL24" s="350">
        <f>AJ24+SUMIF(AM44:AM53,設定!B9,AL44:AM53)+SUMIF(AM38,設定!B9,AL38:AM38)+SUMIF(AM40,設定!B9,AL40:AM40)-SUMIF(AM37,設定!B9,AL37:AM37)-SUMIF(AM39,設定!B9,AL39:AM39)-SUMIF(AM56:AM125,設定!B9,AL56:AL125)</f>
        <v>0</v>
      </c>
      <c r="AM24" s="351"/>
      <c r="AN24" s="350">
        <f>AL24+SUMIF(AO44:AO53,設定!B9,AN44:AO53)+SUMIF(AO38,設定!B9,AN38:AO38)+SUMIF(AO40,設定!B9,AN40:AO40)-SUMIF(AO37,設定!B9,AN37:AO37)-SUMIF(AO39,設定!B9,AN39:AO39)-SUMIF(AO56:AO125,設定!B9,AN56:AN125)</f>
        <v>0</v>
      </c>
      <c r="AO24" s="351"/>
      <c r="AP24" s="350">
        <f>AN24+SUMIF(AQ44:AQ53,設定!B9,AP44:AQ53)+SUMIF(AQ38,設定!B9,AP38:AQ38)+SUMIF(AQ40,設定!B9,AP40:AQ40)-SUMIF(AQ37,設定!B9,AP37:AQ37)-SUMIF(AQ39,設定!B9,AP39:AQ39)-SUMIF(AQ56:AQ125,設定!B9,AP56:AP125)</f>
        <v>0</v>
      </c>
      <c r="AQ24" s="351"/>
      <c r="AR24" s="350">
        <f>AP24+SUMIF(AS44:AS53,設定!B9,AR44:AS53)+SUMIF(AS38,設定!B9,AR38:AS38)+SUMIF(AS40,設定!B9,AR40:AS40)-SUMIF(AS37,設定!B9,AR37:AS37)-SUMIF(AS39,設定!B9,AR39:AS39)-SUMIF(AS56:AS125,設定!B9,AR56:AR125)</f>
        <v>0</v>
      </c>
      <c r="AS24" s="351"/>
      <c r="AT24" s="350">
        <f>AR24+SUMIF(AU44:AU53,設定!B9,AT44:AU53)+SUMIF(AU38,設定!B9,AT38:AU38)+SUMIF(AU40,設定!B9,AT40:AU40)-SUMIF(AU37,設定!B9,AT37:AU37)-SUMIF(AU39,設定!B9,AT39:AU39)-SUMIF(AU56:AU125,設定!B9,AT56:AT125)</f>
        <v>0</v>
      </c>
      <c r="AU24" s="351"/>
      <c r="AV24" s="350">
        <f>AT24+SUMIF(AW44:AW53,設定!B9,AV44:AW53)+SUMIF(AW38,設定!B9,AV38:AW38)+SUMIF(AW40,設定!B9,AV40:AW40)-SUMIF(AW37,設定!B9,AV37:AW37)-SUMIF(AW39,設定!B9,AV39:AW39)-SUMIF(AW56:AW125,設定!B9,AV56:AV125)</f>
        <v>0</v>
      </c>
      <c r="AW24" s="351"/>
      <c r="AX24" s="350">
        <f>AV24+SUMIF(AY44:AY53,設定!B9,AX44:AY53)+SUMIF(AY38,設定!B9,AX38:AY38)+SUMIF(AY40,設定!B9,AX40:AY40)-SUMIF(AY37,設定!B9,AX37:AY37)-SUMIF(AY39,設定!B9,AX39:AY39)-SUMIF(AY56:AY125,設定!B9,AX56:AX125)</f>
        <v>0</v>
      </c>
      <c r="AY24" s="351"/>
      <c r="AZ24" s="350">
        <f>AX24+SUMIF(BA44:BA53,設定!B9,AZ44:BA53)+SUMIF(BA38,設定!B9,AZ38:BA38)+SUMIF(BA40,設定!B9,AZ40:BA40)-SUMIF(BA37,設定!B9,AZ37:BA37)-SUMIF(BA39,設定!B9,AZ39:BA39)-SUMIF(BA56:BA125,設定!B9,AZ56:AZ125)</f>
        <v>0</v>
      </c>
      <c r="BA24" s="351"/>
      <c r="BB24" s="350">
        <f>AZ24+SUMIF(BC44:BC53,設定!B9,BB44:BC53)+SUMIF(BC38,設定!B9,BB38:BC38)+SUMIF(BC40,設定!B9,BB40:BC40)-SUMIF(BC37,設定!B9,BB37:BC37)-SUMIF(BC39,設定!B9,BB39:BC39)-SUMIF(BC56:BC125,設定!B9,BB56:BB125)</f>
        <v>0</v>
      </c>
      <c r="BC24" s="351"/>
      <c r="BD24" s="350">
        <f>BB24+SUMIF(BE44:BE53,設定!B9,BD44:BE53)+SUMIF(BE38,設定!B9,BD38:BE38)+SUMIF(BE40,設定!B9,BD40:BE40)-SUMIF(BE37,設定!B9,BD37:BE37)-SUMIF(BE39,設定!B9,BD39:BE39)-SUMIF(BE56:BE125,設定!B9,BD56:BE125)</f>
        <v>0</v>
      </c>
      <c r="BE24" s="351"/>
      <c r="BF24" s="350">
        <f>BD24+SUMIF(BG44:BG53,設定!B9,BF44:BG53)+SUMIF(BG38,設定!B9,BF38:BG38)+SUMIF(BG40,設定!B9,BF40:BG40)-SUMIF(BG37,設定!B9,BF37:BG37)-SUMIF(BG39,設定!B9,BF39:BG39)-SUMIF(BG56:BG125,設定!B9,BF56:BF125)</f>
        <v>0</v>
      </c>
      <c r="BG24" s="351"/>
      <c r="BH24" s="350">
        <f>BF24+SUMIF(BI44:BI53,設定!B9,BH44:BI53)+SUMIF(BI38,設定!B9,BH38:BI38)+SUMIF(BI40,設定!B9,BH40:BI40)-SUMIF(BI37,設定!B9,BH37:BI37)-SUMIF(BI39,設定!B9,BH39:BI39)-SUMIF(BI56:BI125,設定!B9,BH56:BH125)</f>
        <v>0</v>
      </c>
      <c r="BI24" s="351"/>
      <c r="BJ24" s="350">
        <f>BH24+SUMIF(BK44:BK53,設定!B9,BJ44:BK53)+SUMIF(BK38,設定!B9,BJ38:BK38)+SUMIF(BK40,設定!B9,BJ40:BK40)-SUMIF(BK37,設定!B9,BJ37:BK37)-SUMIF(BK39,設定!B9,BJ39:BK39)-SUMIF(BK56:BK125,設定!B9,BJ56:BJ125)</f>
        <v>0</v>
      </c>
      <c r="BK24" s="351"/>
      <c r="BL24" s="350">
        <f>BJ24+SUMIF(BM44:BM53,設定!B9,BL44:BM53)+SUMIF(BM38,設定!B9,BL38:BM38)+SUMIF(BM40,設定!B9,BL40:BM40)-SUMIF(BM37,設定!B9,BL37:BM37)-SUMIF(BM39,設定!B9,BL39:BM39)-SUMIF(BM56:BM125,設定!B9,BL56:BL125)</f>
        <v>0</v>
      </c>
      <c r="BM24" s="352"/>
    </row>
    <row r="25" spans="2:65" s="98" customFormat="1" ht="18.75" customHeight="1">
      <c r="B25" s="364"/>
      <c r="C25" s="140">
        <f>設定!B10</f>
        <v>0</v>
      </c>
      <c r="D25" s="354">
        <f>'4月'!BJ25+SUMIF(E44:E53,設定!B10,D44:E53)+SUMIF(E38,設定!B10,D38:E38)+SUMIF(E40,設定!B10,D40:E40)-SUMIF(E37,設定!B10,D37:E37)-SUMIF(E39,設定!B10,D39:E39)-SUMIF(E56:E125,設定!B10,D56:D125)</f>
        <v>0</v>
      </c>
      <c r="E25" s="355"/>
      <c r="F25" s="354">
        <f>D25+SUMIF(G44:G53,設定!B10,F44:G53)+SUMIF(G38,設定!B10,F38:G38)+SUMIF(G40,設定!B10,F40:G40)-SUMIF(G37,設定!B10,F37:G37)-SUMIF(G39,設定!B10,F39:G39)-SUMIF(G56:G125,設定!B10,F56:F125)</f>
        <v>0</v>
      </c>
      <c r="G25" s="355"/>
      <c r="H25" s="354">
        <f>F25+SUMIF(I44:I53,設定!B10,H44:I53)+SUMIF(I38,設定!B10,H38:I38)+SUMIF(I40,設定!B10,H40:I40)-SUMIF(I37,設定!B10,H37:I37)-SUMIF(I39,設定!B10,H39:I39)-SUMIF(I56:I125,設定!B10,H56:H125)</f>
        <v>0</v>
      </c>
      <c r="I25" s="355"/>
      <c r="J25" s="354">
        <f>H25+SUMIF(K44:K53,設定!B10,J44:K53)+SUMIF(K38,設定!B10,J38:K38)+SUMIF(K40,設定!B10,J40:K40)-SUMIF(K37,設定!B10,J37:K37)-SUMIF(K39,設定!B10,J39:K39)-SUMIF(K56:K125,設定!B10,J56:J125)</f>
        <v>0</v>
      </c>
      <c r="K25" s="355"/>
      <c r="L25" s="354">
        <f>J25+SUMIF(M44:M53,設定!B10,L44:M53)+SUMIF(M38,設定!B10,L38:M38)+SUMIF(M40,設定!B10,L40:M40)-SUMIF(M37,設定!B10,L37:M37)-SUMIF(M39,設定!B10,L39:M39)-SUMIF(M56:M125,設定!B10,L56:L125)</f>
        <v>0</v>
      </c>
      <c r="M25" s="355"/>
      <c r="N25" s="354">
        <f>L25+SUMIF(O44:O53,設定!B10,N44:O53)+SUMIF(O38,設定!B10,N38:O38)+SUMIF(O40,設定!B10,N40:O40)-SUMIF(O37,設定!B10,N37:O37)-SUMIF(O39,設定!B10,N39:O39)-SUMIF(O56:O125,設定!B10,N56:N125)</f>
        <v>0</v>
      </c>
      <c r="O25" s="355"/>
      <c r="P25" s="354">
        <f>N25+SUMIF(Q44:Q53,設定!B10,P44:Q53)+SUMIF(Q38,設定!B10,P38:Q38)+SUMIF(Q40,設定!B10,P40:Q40)-SUMIF(Q37,設定!B10,P37:Q37)-SUMIF(Q39,設定!B10,P39:Q39)-SUMIF(Q56:Q125,設定!B10,P56:P125)</f>
        <v>0</v>
      </c>
      <c r="Q25" s="355"/>
      <c r="R25" s="354">
        <f>P25+SUMIF(S44:S53,設定!B10,R44:S53)+SUMIF(S38,設定!B10,R38:S38)+SUMIF(S40,設定!B10,R40:S40)-SUMIF(S37,設定!B10,R37:S37)-SUMIF(S39,設定!B10,R39:S39)-SUMIF(S56:S125,設定!B10,R56:R125)</f>
        <v>0</v>
      </c>
      <c r="S25" s="355"/>
      <c r="T25" s="354">
        <f>R25+SUMIF(U44:U53,設定!B10,T44:U53)+SUMIF(U38,設定!B10,T38:U38)+SUMIF(U40,設定!B10,T40:U40)-SUMIF(U37,設定!B10,T37:U37)-SUMIF(U39,設定!B10,T39:U39)-SUMIF(U56:U125,設定!B10,T56:T125)</f>
        <v>0</v>
      </c>
      <c r="U25" s="355"/>
      <c r="V25" s="354">
        <f>T25+SUMIF(W44:W53,設定!B10,V44:W53)+SUMIF(W38,設定!B10,V38:W38)+SUMIF(W40,設定!B10,V40:W40)-SUMIF(W37,設定!B10,V37:W37)-SUMIF(W39,設定!B10,V39:W39)-SUMIF(W56:W125,設定!B10,V56:V125)</f>
        <v>0</v>
      </c>
      <c r="W25" s="355"/>
      <c r="X25" s="354">
        <f>V25+SUMIF(Y44:Y53,設定!B10,X44:Y53)+SUMIF(Y38,設定!B10,X38:Y38)+SUMIF(Y40,設定!B10,X40:Y40)-SUMIF(Y37,設定!B10,X37:Y37)-SUMIF(Y39,設定!B10,X39:Y39)-SUMIF(Y56:Y125,設定!B10,X56:X125)</f>
        <v>0</v>
      </c>
      <c r="Y25" s="355"/>
      <c r="Z25" s="354">
        <f>X25+SUMIF(AA44:AA53,設定!B10,Z44:AA53)+SUMIF(AA38,設定!B10,Z38:AA38)+SUMIF(AA40,設定!B10,Z40:AA40)-SUMIF(AA37,設定!B10,Z37:AA37)-SUMIF(AA39,設定!B10,Z39:AA39)-SUMIF(AA56:AA125,設定!B10,Z56:Z125)</f>
        <v>0</v>
      </c>
      <c r="AA25" s="355"/>
      <c r="AB25" s="354">
        <f>Z25+SUMIF(AC44:AC53,設定!B10,AB44:AC53)+SUMIF(AC38,設定!B10,AB38:AC38)+SUMIF(AC40,設定!B10,AB40:AC40)-SUMIF(AC37,設定!B10,AB37:AC37)-SUMIF(AC39,設定!B10,AB39:AC39)-SUMIF(AC56:AC125,設定!B10,AB56:AB125)</f>
        <v>0</v>
      </c>
      <c r="AC25" s="355"/>
      <c r="AD25" s="354">
        <f>AB25+SUMIF(AE44:AE53,設定!B10,AD44:AE53)+SUMIF(AE38,設定!B10,AD38:AE38)+SUMIF(AE40,設定!B10,AD40:AE40)-SUMIF(AE37,設定!B10,AD37:AE37)-SUMIF(AE39,設定!B10,AD39:AE39)-SUMIF(AE56:AE125,設定!B10,AD56:AE125)</f>
        <v>0</v>
      </c>
      <c r="AE25" s="355"/>
      <c r="AF25" s="354">
        <f>AD25+SUMIF(AG44:AG53,設定!B10,AF44:AG53)+SUMIF(AG38,設定!B10,AF38:AG38)+SUMIF(AG40,設定!B10,AF40:AG40)-SUMIF(AG37,設定!B10,AF37:AG37)-SUMIF(AG39,設定!B10,AF39:AG39)-SUMIF(AG56:AG125,設定!B10,AF56:AF125)</f>
        <v>0</v>
      </c>
      <c r="AG25" s="355"/>
      <c r="AH25" s="354">
        <f>AF25+SUMIF(AI44:AI53,設定!B10,AH44:AI53)+SUMIF(AI38,設定!B10,AH38:AI38)+SUMIF(AI40,設定!B10,AH40:AI40)-SUMIF(AI37,設定!B10,AH37:AI37)-SUMIF(AI39,設定!B10,AH39:AI39)-SUMIF(AI56:AI125,設定!B10,AH56:AH125)</f>
        <v>0</v>
      </c>
      <c r="AI25" s="355"/>
      <c r="AJ25" s="354">
        <f>AH25+SUMIF(AK44:AK53,設定!B10,AJ44:AK53)+SUMIF(AK38,設定!B10,AJ38:AK38)+SUMIF(AK40,設定!B10,AJ40:AK40)-SUMIF(AK37,設定!B10,AJ37:AK37)-SUMIF(AK39,設定!B10,AJ39:AK39)-SUMIF(AK56:AK125,設定!B10,AJ56:AJ125)</f>
        <v>0</v>
      </c>
      <c r="AK25" s="355"/>
      <c r="AL25" s="354">
        <f>AJ25+SUMIF(AM44:AM53,設定!B10,AL44:AM53)+SUMIF(AM38,設定!B10,AL38:AM38)+SUMIF(AM40,設定!B10,AL40:AM40)-SUMIF(AM37,設定!B10,AL37:AM37)-SUMIF(AM39,設定!B10,AL39:AM39)-SUMIF(AM56:AM125,設定!B10,AL56:AL125)</f>
        <v>0</v>
      </c>
      <c r="AM25" s="355"/>
      <c r="AN25" s="354">
        <f>AL25+SUMIF(AO44:AO53,設定!B10,AN44:AO53)+SUMIF(AO38,設定!B10,AN38:AO38)+SUMIF(AO40,設定!B10,AN40:AO40)-SUMIF(AO37,設定!B10,AN37:AO37)-SUMIF(AO39,設定!B10,AN39:AO39)-SUMIF(AO56:AO125,設定!B10,AN56:AN125)</f>
        <v>0</v>
      </c>
      <c r="AO25" s="355"/>
      <c r="AP25" s="354">
        <f>AN25+SUMIF(AQ44:AQ53,設定!B10,AP44:AQ53)+SUMIF(AQ38,設定!B10,AP38:AQ38)+SUMIF(AQ40,設定!B10,AP40:AQ40)-SUMIF(AQ37,設定!B10,AP37:AQ37)-SUMIF(AQ39,設定!B10,AP39:AQ39)-SUMIF(AQ56:AQ125,設定!B10,AP56:AP125)</f>
        <v>0</v>
      </c>
      <c r="AQ25" s="355"/>
      <c r="AR25" s="354">
        <f>AP25+SUMIF(AS44:AS53,設定!B10,AR44:AS53)+SUMIF(AS38,設定!B10,AR38:AS38)+SUMIF(AS40,設定!B10,AR40:AS40)-SUMIF(AS37,設定!B10,AR37:AS37)-SUMIF(AS39,設定!B10,AR39:AS39)-SUMIF(AS56:AS125,設定!B10,AR56:AR125)</f>
        <v>0</v>
      </c>
      <c r="AS25" s="355"/>
      <c r="AT25" s="354">
        <f>AR25+SUMIF(AU44:AU53,設定!B10,AT44:AU53)+SUMIF(AU38,設定!B10,AT38:AU38)+SUMIF(AU40,設定!B10,AT40:AU40)-SUMIF(AU37,設定!B10,AT37:AU37)-SUMIF(AU39,設定!B10,AT39:AU39)-SUMIF(AU56:AU125,設定!B10,AT56:AT125)</f>
        <v>0</v>
      </c>
      <c r="AU25" s="355"/>
      <c r="AV25" s="354">
        <f>AT25+SUMIF(AW44:AW53,設定!B10,AV44:AW53)+SUMIF(AW38,設定!B10,AV38:AW38)+SUMIF(AW40,設定!B10,AV40:AW40)-SUMIF(AW37,設定!B10,AV37:AW37)-SUMIF(AW39,設定!B10,AV39:AW39)-SUMIF(AW56:AW125,設定!B10,AV56:AV125)</f>
        <v>0</v>
      </c>
      <c r="AW25" s="355"/>
      <c r="AX25" s="354">
        <f>AV25+SUMIF(AY44:AY53,設定!B10,AX44:AY53)+SUMIF(AY38,設定!B10,AX38:AY38)+SUMIF(AY40,設定!B10,AX40:AY40)-SUMIF(AY37,設定!B10,AX37:AY37)-SUMIF(AY39,設定!B10,AX39:AY39)-SUMIF(AY56:AY125,設定!B10,AX56:AX125)</f>
        <v>0</v>
      </c>
      <c r="AY25" s="355"/>
      <c r="AZ25" s="354">
        <f>AX25+SUMIF(BA44:BA53,設定!B10,AZ44:BA53)+SUMIF(BA38,設定!B10,AZ38:BA38)+SUMIF(BA40,設定!B10,AZ40:BA40)-SUMIF(BA37,設定!B10,AZ37:BA37)-SUMIF(BA39,設定!B10,AZ39:BA39)-SUMIF(BA56:BA125,設定!B10,AZ56:AZ125)</f>
        <v>0</v>
      </c>
      <c r="BA25" s="355"/>
      <c r="BB25" s="354">
        <f>AZ25+SUMIF(BC44:BC53,設定!B10,BB44:BC53)+SUMIF(BC38,設定!B10,BB38:BC38)+SUMIF(BC40,設定!B10,BB40:BC40)-SUMIF(BC37,設定!B10,BB37:BC37)-SUMIF(BC39,設定!B10,BB39:BC39)-SUMIF(BC56:BC125,設定!B10,BB56:BB125)</f>
        <v>0</v>
      </c>
      <c r="BC25" s="355"/>
      <c r="BD25" s="354">
        <f>BB25+SUMIF(BE44:BE53,設定!B10,BD44:BE53)+SUMIF(BE38,設定!B10,BD38:BE38)+SUMIF(BE40,設定!B10,BD40:BE40)-SUMIF(BE37,設定!B10,BD37:BE37)-SUMIF(BE39,設定!B10,BD39:BE39)-SUMIF(BE56:BE125,設定!B10,BD56:BE125)</f>
        <v>0</v>
      </c>
      <c r="BE25" s="355"/>
      <c r="BF25" s="354">
        <f>BD25+SUMIF(BG44:BG53,設定!B10,BF44:BG53)+SUMIF(BG38,設定!B10,BF38:BG38)+SUMIF(BG40,設定!B10,BF40:BG40)-SUMIF(BG37,設定!B10,BF37:BG37)-SUMIF(BG39,設定!B10,BF39:BG39)-SUMIF(BG56:BG125,設定!B10,BF56:BF125)</f>
        <v>0</v>
      </c>
      <c r="BG25" s="355"/>
      <c r="BH25" s="354">
        <f>BF25+SUMIF(BI44:BI53,設定!B10,BH44:BI53)+SUMIF(BI38,設定!B10,BH38:BI38)+SUMIF(BI40,設定!B10,BH40:BI40)-SUMIF(BI37,設定!B10,BH37:BI37)-SUMIF(BI39,設定!B10,BH39:BI39)-SUMIF(BI56:BI125,設定!B10,BH56:BH125)</f>
        <v>0</v>
      </c>
      <c r="BI25" s="355"/>
      <c r="BJ25" s="354">
        <f>BH25+SUMIF(BK44:BK53,設定!B10,BJ44:BK53)+SUMIF(BK38,設定!B10,BJ38:BK38)+SUMIF(BK40,設定!B10,BJ40:BK40)-SUMIF(BK37,設定!B10,BJ37:BK37)-SUMIF(BK39,設定!B10,BJ39:BK39)-SUMIF(BK56:BK125,設定!B10,BJ56:BJ125)</f>
        <v>0</v>
      </c>
      <c r="BK25" s="355"/>
      <c r="BL25" s="354">
        <f>BJ25+SUMIF(BM44:BM53,設定!B10,BL44:BM53)+SUMIF(BM38,設定!B10,BL38:BM38)+SUMIF(BM40,設定!B10,BL40:BM40)-SUMIF(BM37,設定!B10,BL37:BM37)-SUMIF(BM39,設定!B10,BL39:BM39)-SUMIF(BM56:BM125,設定!B10,BL56:BL125)</f>
        <v>0</v>
      </c>
      <c r="BM25" s="356"/>
    </row>
    <row r="26" spans="2:65" s="98" customFormat="1" ht="18.75" customHeight="1">
      <c r="B26" s="364"/>
      <c r="C26" s="210">
        <f>設定!B11</f>
        <v>0</v>
      </c>
      <c r="D26" s="350">
        <f>'4月'!BJ26+SUMIF(E44:E53,設定!B11,D44:E53)+SUMIF(E38,設定!B11,D38:E38)+SUMIF(E40,設定!B11,D40:E40)-SUMIF(E37,設定!B11,D37:E37)-SUMIF(E39,設定!B11,D39:E39)-SUMIF(E56:E125,設定!B11,D56:D125)</f>
        <v>0</v>
      </c>
      <c r="E26" s="351"/>
      <c r="F26" s="350">
        <f>D26+SUMIF(G44:G53,設定!B11,F44:G53)+SUMIF(G38,設定!B11,F38:G38)+SUMIF(G40,設定!B11,F40:G40)-SUMIF(G37,設定!B11,F37:G37)-SUMIF(G39,設定!B11,F39:G39)-SUMIF(G56:G125,設定!B11,F56:F125)</f>
        <v>0</v>
      </c>
      <c r="G26" s="351"/>
      <c r="H26" s="350">
        <f>F26+SUMIF(I44:I53,設定!B11,H44:I53)+SUMIF(I38,設定!B11,H38:I38)+SUMIF(I40,設定!B11,H40:I40)-SUMIF(I37,設定!B11,H37:I37)-SUMIF(I39,設定!B11,H39:I39)-SUMIF(I56:I125,設定!B11,H56:H125)</f>
        <v>0</v>
      </c>
      <c r="I26" s="351"/>
      <c r="J26" s="350">
        <f>H26+SUMIF(K44:K53,設定!B11,J44:K53)+SUMIF(K38,設定!B11,J38:K38)+SUMIF(K40,設定!B11,J40:K40)-SUMIF(K37,設定!B11,J37:K37)-SUMIF(K39,設定!B11,J39:K39)-SUMIF(K56:K125,設定!B11,J56:J125)</f>
        <v>0</v>
      </c>
      <c r="K26" s="351"/>
      <c r="L26" s="350">
        <f>J26+SUMIF(M44:M53,設定!B11,L44:M53)+SUMIF(M38,設定!B11,L38:M38)+SUMIF(M40,設定!B11,L40:M40)-SUMIF(M37,設定!B11,L37:M37)-SUMIF(M39,設定!B11,L39:M39)-SUMIF(M56:M125,設定!B11,L56:L125)</f>
        <v>0</v>
      </c>
      <c r="M26" s="351"/>
      <c r="N26" s="350">
        <f>L26+SUMIF(O44:O53,設定!B11,N44:O53)+SUMIF(O38,設定!B11,N38:O38)+SUMIF(O40,設定!B11,N40:O40)-SUMIF(O37,設定!B11,N37:O37)-SUMIF(O39,設定!B11,N39:O39)-SUMIF(O56:O125,設定!B11,N56:N125)</f>
        <v>0</v>
      </c>
      <c r="O26" s="351"/>
      <c r="P26" s="350">
        <f>N26+SUMIF(Q44:Q53,設定!B11,P44:Q53)+SUMIF(Q38,設定!B11,P38:Q38)+SUMIF(Q40,設定!B11,P40:Q40)-SUMIF(Q37,設定!B11,P37:Q37)-SUMIF(Q39,設定!B11,P39:Q39)-SUMIF(Q56:Q125,設定!B11,P56:P125)</f>
        <v>0</v>
      </c>
      <c r="Q26" s="351"/>
      <c r="R26" s="350">
        <f>P26+SUMIF(S44:S53,設定!B11,R44:S53)+SUMIF(S38,設定!B11,R38:S38)+SUMIF(S40,設定!B11,R40:S40)-SUMIF(S37,設定!B11,R37:S37)-SUMIF(S39,設定!B11,R39:S39)-SUMIF(S56:S125,設定!B11,R56:R125)</f>
        <v>0</v>
      </c>
      <c r="S26" s="351"/>
      <c r="T26" s="350">
        <f>R26+SUMIF(U44:U53,設定!B11,T44:U53)+SUMIF(U38,設定!B11,T38:U38)+SUMIF(U40,設定!B11,T40:U40)-SUMIF(U37,設定!B11,T37:U37)-SUMIF(U39,設定!B11,T39:U39)-SUMIF(U56:U125,設定!B11,T56:T125)</f>
        <v>0</v>
      </c>
      <c r="U26" s="351"/>
      <c r="V26" s="350">
        <f>T26+SUMIF(W44:W53,設定!B11,V44:W53)+SUMIF(W38,設定!B11,V38:W38)+SUMIF(W40,設定!B11,V40:W40)-SUMIF(W37,設定!B11,V37:W37)-SUMIF(W39,設定!B11,V39:W39)-SUMIF(W56:W125,設定!B11,V56:V125)</f>
        <v>0</v>
      </c>
      <c r="W26" s="351"/>
      <c r="X26" s="350">
        <f>V26+SUMIF(Y44:Y53,設定!B11,X44:Y53)+SUMIF(Y38,設定!B11,X38:Y38)+SUMIF(Y40,設定!B11,X40:Y40)-SUMIF(Y37,設定!B11,X37:Y37)-SUMIF(Y39,設定!B11,X39:Y39)-SUMIF(Y56:Y125,設定!B11,X56:X125)</f>
        <v>0</v>
      </c>
      <c r="Y26" s="351"/>
      <c r="Z26" s="350">
        <f>X26+SUMIF(AA44:AA53,設定!B11,Z44:AA53)+SUMIF(AA38,設定!B11,Z38:AA38)+SUMIF(AA40,設定!B11,Z40:AA40)-SUMIF(AA37,設定!B11,Z37:AA37)-SUMIF(AA39,設定!B11,Z39:AA39)-SUMIF(AA56:AA125,設定!B11,Z56:Z125)</f>
        <v>0</v>
      </c>
      <c r="AA26" s="351"/>
      <c r="AB26" s="350">
        <f>Z26+SUMIF(AC44:AC53,設定!B11,AB44:AC53)+SUMIF(AC38,設定!B11,AB38:AC38)+SUMIF(AC40,設定!B11,AB40:AC40)-SUMIF(AC37,設定!B11,AB37:AC37)-SUMIF(AC39,設定!B11,AB39:AC39)-SUMIF(AC56:AC125,設定!B11,AB56:AB125)</f>
        <v>0</v>
      </c>
      <c r="AC26" s="351"/>
      <c r="AD26" s="350">
        <f>AB26+SUMIF(AE44:AE53,設定!B11,AD44:AE53)+SUMIF(AE38,設定!B11,AD38:AE38)+SUMIF(AE40,設定!B11,AD40:AE40)-SUMIF(AE37,設定!B11,AD37:AE37)-SUMIF(AE39,設定!B11,AD39:AE39)-SUMIF(AE56:AE125,設定!B11,AD56:AE125)</f>
        <v>0</v>
      </c>
      <c r="AE26" s="351"/>
      <c r="AF26" s="350">
        <f>AD26+SUMIF(AG44:AG53,設定!B11,AF44:AG53)+SUMIF(AG38,設定!B11,AF38:AG38)+SUMIF(AG40,設定!B11,AF40:AG40)-SUMIF(AG37,設定!B11,AF37:AG37)-SUMIF(AG39,設定!B11,AF39:AG39)-SUMIF(AG56:AG125,設定!B11,AF56:AF125)</f>
        <v>0</v>
      </c>
      <c r="AG26" s="351"/>
      <c r="AH26" s="350">
        <f>AF26+SUMIF(AI44:AI53,設定!B11,AH44:AI53)+SUMIF(AI38,設定!B11,AH38:AI38)+SUMIF(AI40,設定!B11,AH40:AI40)-SUMIF(AI37,設定!B11,AH37:AI37)-SUMIF(AI39,設定!B11,AH39:AI39)-SUMIF(AI56:AI125,設定!B11,AH56:AH125)</f>
        <v>0</v>
      </c>
      <c r="AI26" s="351"/>
      <c r="AJ26" s="350">
        <f>AH26+SUMIF(AK44:AK53,設定!B11,AJ44:AK53)+SUMIF(AK38,設定!B11,AJ38:AK38)+SUMIF(AK40,設定!B11,AJ40:AK40)-SUMIF(AK37,設定!B11,AJ37:AK37)-SUMIF(AK39,設定!B11,AJ39:AK39)-SUMIF(AK56:AK125,設定!B11,AJ56:AJ125)</f>
        <v>0</v>
      </c>
      <c r="AK26" s="351"/>
      <c r="AL26" s="350">
        <f>AJ26+SUMIF(AM44:AM53,設定!B11,AL44:AM53)+SUMIF(AM38,設定!B11,AL38:AM38)+SUMIF(AM40,設定!B11,AL40:AM40)-SUMIF(AM37,設定!B11,AL37:AM37)-SUMIF(AM39,設定!B11,AL39:AM39)-SUMIF(AM56:AM125,設定!B11,AL56:AL125)</f>
        <v>0</v>
      </c>
      <c r="AM26" s="351"/>
      <c r="AN26" s="350">
        <f>AL26+SUMIF(AO44:AO53,設定!B11,AN44:AO53)+SUMIF(AO38,設定!B11,AN38:AO38)+SUMIF(AO40,設定!B11,AN40:AO40)-SUMIF(AO37,設定!B11,AN37:AO37)-SUMIF(AO39,設定!B11,AN39:AO39)-SUMIF(AO56:AO125,設定!B11,AN56:AN125)</f>
        <v>0</v>
      </c>
      <c r="AO26" s="351"/>
      <c r="AP26" s="350">
        <f>AN26+SUMIF(AQ44:AQ53,設定!B11,AP44:AQ53)+SUMIF(AQ38,設定!B11,AP38:AQ38)+SUMIF(AQ40,設定!B11,AP40:AQ40)-SUMIF(AQ37,設定!B11,AP37:AQ37)-SUMIF(AQ39,設定!B11,AP39:AQ39)-SUMIF(AQ56:AQ125,設定!B11,AP56:AP125)</f>
        <v>0</v>
      </c>
      <c r="AQ26" s="351"/>
      <c r="AR26" s="350">
        <f>AP26+SUMIF(AS44:AS53,設定!B11,AR44:AS53)+SUMIF(AS38,設定!B11,AR38:AS38)+SUMIF(AS40,設定!B11,AR40:AS40)-SUMIF(AS37,設定!B11,AR37:AS37)-SUMIF(AS39,設定!B11,AR39:AS39)-SUMIF(AS56:AS125,設定!B11,AR56:AR125)</f>
        <v>0</v>
      </c>
      <c r="AS26" s="351"/>
      <c r="AT26" s="350">
        <f>AR26+SUMIF(AU44:AU53,設定!B11,AT44:AU53)+SUMIF(AU38,設定!B11,AT38:AU38)+SUMIF(AU40,設定!B11,AT40:AU40)-SUMIF(AU37,設定!B11,AT37:AU37)-SUMIF(AU39,設定!B11,AT39:AU39)-SUMIF(AU56:AU125,設定!B11,AT56:AT125)</f>
        <v>0</v>
      </c>
      <c r="AU26" s="351"/>
      <c r="AV26" s="350">
        <f>AT26+SUMIF(AW44:AW53,設定!B11,AV44:AW53)+SUMIF(AW38,設定!B11,AV38:AW38)+SUMIF(AW40,設定!B11,AV40:AW40)-SUMIF(AW37,設定!B11,AV37:AW37)-SUMIF(AW39,設定!B11,AV39:AW39)-SUMIF(AW56:AW125,設定!B11,AV56:AV125)</f>
        <v>0</v>
      </c>
      <c r="AW26" s="351"/>
      <c r="AX26" s="350">
        <f>AV26+SUMIF(AY44:AY53,設定!B11,AX44:AY53)+SUMIF(AY38,設定!B11,AX38:AY38)+SUMIF(AY40,設定!B11,AX40:AY40)-SUMIF(AY37,設定!B11,AX37:AY37)-SUMIF(AY39,設定!B11,AX39:AY39)-SUMIF(AY56:AY125,設定!B11,AX56:AX125)</f>
        <v>0</v>
      </c>
      <c r="AY26" s="351"/>
      <c r="AZ26" s="350">
        <f>AX26+SUMIF(BA44:BA53,設定!B11,AZ44:BA53)+SUMIF(BA38,設定!B11,AZ38:BA38)+SUMIF(BA40,設定!B11,AZ40:BA40)-SUMIF(BA37,設定!B11,AZ37:BA37)-SUMIF(BA39,設定!B11,AZ39:BA39)-SUMIF(BA56:BA125,設定!B11,AZ56:AZ125)</f>
        <v>0</v>
      </c>
      <c r="BA26" s="351"/>
      <c r="BB26" s="350">
        <f>AZ26+SUMIF(BC44:BC53,設定!B11,BB44:BC53)+SUMIF(BC38,設定!B11,BB38:BC38)+SUMIF(BC40,設定!B11,BB40:BC40)-SUMIF(BC37,設定!B11,BB37:BC37)-SUMIF(BC39,設定!B11,BB39:BC39)-SUMIF(BC56:BC125,設定!B11,BB56:BB125)</f>
        <v>0</v>
      </c>
      <c r="BC26" s="351"/>
      <c r="BD26" s="350">
        <f>BB26+SUMIF(BE44:BE53,設定!B11,BD44:BE53)+SUMIF(BE38,設定!B11,BD38:BE38)+SUMIF(BE40,設定!B11,BD40:BE40)-SUMIF(BE37,設定!B11,BD37:BE37)-SUMIF(BE39,設定!B11,BD39:BE39)-SUMIF(BE56:BE125,設定!B11,BD56:BE125)</f>
        <v>0</v>
      </c>
      <c r="BE26" s="351"/>
      <c r="BF26" s="350">
        <f>BD26+SUMIF(BG44:BG53,設定!B11,BF44:BG53)+SUMIF(BG38,設定!B11,BF38:BG38)+SUMIF(BG40,設定!B11,BF40:BG40)-SUMIF(BG37,設定!B11,BF37:BG37)-SUMIF(BG39,設定!B11,BF39:BG39)-SUMIF(BG56:BG125,設定!B11,BF56:BF125)</f>
        <v>0</v>
      </c>
      <c r="BG26" s="351"/>
      <c r="BH26" s="350">
        <f>BF26+SUMIF(BI44:BI53,設定!B11,BH44:BI53)+SUMIF(BI38,設定!B11,BH38:BI38)+SUMIF(BI40,設定!B11,BH40:BI40)-SUMIF(BI37,設定!B11,BH37:BI37)-SUMIF(BI39,設定!B11,BH39:BI39)-SUMIF(BI56:BI125,設定!B11,BH56:BH125)</f>
        <v>0</v>
      </c>
      <c r="BI26" s="351"/>
      <c r="BJ26" s="350">
        <f>BH26+SUMIF(BK44:BK53,設定!B11,BJ44:BK53)+SUMIF(BK38,設定!B11,BJ38:BK38)+SUMIF(BK40,設定!B11,BJ40:BK40)-SUMIF(BK37,設定!B11,BJ37:BK37)-SUMIF(BK39,設定!B11,BJ39:BK39)-SUMIF(BK56:BK125,設定!B11,BJ56:BJ125)</f>
        <v>0</v>
      </c>
      <c r="BK26" s="351"/>
      <c r="BL26" s="350">
        <f>BJ26+SUMIF(BM44:BM53,設定!B11,BL44:BM53)+SUMIF(BM38,設定!B11,BL38:BM38)+SUMIF(BM40,設定!B11,BL40:BM40)-SUMIF(BM37,設定!B11,BL37:BM37)-SUMIF(BM39,設定!B11,BL39:BM39)-SUMIF(BM56:BM125,設定!B11,BL56:BL125)</f>
        <v>0</v>
      </c>
      <c r="BM26" s="352"/>
    </row>
    <row r="27" spans="2:65" s="98" customFormat="1" ht="18.75" customHeight="1">
      <c r="B27" s="364"/>
      <c r="C27" s="140">
        <f>設定!B12</f>
        <v>0</v>
      </c>
      <c r="D27" s="354">
        <f>'4月'!BJ27+SUMIF(E44:E53,設定!B12,D44:E53)+SUMIF(E38,設定!B12,D38:E38)+SUMIF(E40,設定!B12,D40:E40)-SUMIF(E37,設定!B12,D37:E37)-SUMIF(E39,設定!B12,D39:E39)-SUMIF(E56:E125,設定!B12,D56:D125)</f>
        <v>0</v>
      </c>
      <c r="E27" s="355"/>
      <c r="F27" s="354">
        <f>D27+SUMIF(G44:G53,設定!B12,F44:G53)+SUMIF(G38,設定!B12,F38:G38)+SUMIF(G40,設定!B12,F40:G40)-SUMIF(G37,設定!B12,F37:G37)-SUMIF(G39,設定!B12,F39:G39)-SUMIF(G56:G125,設定!B12,F56:F125)</f>
        <v>0</v>
      </c>
      <c r="G27" s="355"/>
      <c r="H27" s="354">
        <f>F27+SUMIF(I44:I53,設定!B12,H44:I53)+SUMIF(I38,設定!B12,H38:I38)+SUMIF(I40,設定!B12,H40:I40)-SUMIF(I37,設定!B12,H37:I37)-SUMIF(I39,設定!B12,H39:I39)-SUMIF(I56:I125,設定!B12,H56:H125)</f>
        <v>0</v>
      </c>
      <c r="I27" s="355"/>
      <c r="J27" s="354">
        <f>H27+SUMIF(K44:K53,設定!B12,J44:K53)+SUMIF(K38,設定!B12,J38:K38)+SUMIF(K40,設定!B12,J40:K40)-SUMIF(K37,設定!B12,J37:K37)-SUMIF(K39,設定!B12,J39:K39)-SUMIF(K56:K125,設定!B12,J56:J125)</f>
        <v>0</v>
      </c>
      <c r="K27" s="355"/>
      <c r="L27" s="354">
        <f>J27+SUMIF(M44:M53,設定!B12,L44:M53)+SUMIF(M38,設定!B12,L38:M38)+SUMIF(M40,設定!B12,L40:M40)-SUMIF(M37,設定!B12,L37:M37)-SUMIF(M39,設定!B12,L39:M39)-SUMIF(M56:M125,設定!B12,L56:L125)</f>
        <v>0</v>
      </c>
      <c r="M27" s="355"/>
      <c r="N27" s="354">
        <f>L27+SUMIF(O44:O53,設定!B12,N44:O53)+SUMIF(O38,設定!B12,N38:O38)+SUMIF(O40,設定!B12,N40:O40)-SUMIF(O37,設定!B12,N37:O37)-SUMIF(O39,設定!B12,N39:O39)-SUMIF(O56:O125,設定!B12,N56:N125)</f>
        <v>0</v>
      </c>
      <c r="O27" s="355"/>
      <c r="P27" s="354">
        <f>N27+SUMIF(Q44:Q53,設定!B12,P44:Q53)+SUMIF(Q38,設定!B12,P38:Q38)+SUMIF(Q40,設定!B12,P40:Q40)-SUMIF(Q37,設定!B12,P37:Q37)-SUMIF(Q39,設定!B12,P39:Q39)-SUMIF(Q56:Q125,設定!B12,P56:P125)</f>
        <v>0</v>
      </c>
      <c r="Q27" s="355"/>
      <c r="R27" s="354">
        <f>P27+SUMIF(S44:S53,設定!B12,R44:S53)+SUMIF(S38,設定!B12,R38:S38)+SUMIF(S40,設定!B12,R40:S40)-SUMIF(S37,設定!B12,R37:S37)-SUMIF(S39,設定!B12,R39:S39)-SUMIF(S56:S125,設定!B12,R56:R125)</f>
        <v>0</v>
      </c>
      <c r="S27" s="355"/>
      <c r="T27" s="354">
        <f>R27+SUMIF(U44:U53,設定!B12,T44:U53)+SUMIF(U38,設定!B12,T38:U38)+SUMIF(U40,設定!B12,T40:U40)-SUMIF(U37,設定!B12,T37:U37)-SUMIF(U39,設定!B12,T39:U39)-SUMIF(U56:U125,設定!B12,T56:T125)</f>
        <v>0</v>
      </c>
      <c r="U27" s="355"/>
      <c r="V27" s="354">
        <f>T27+SUMIF(W44:W53,設定!B12,V44:W53)+SUMIF(W38,設定!B12,V38:W38)+SUMIF(W40,設定!B12,V40:W40)-SUMIF(W37,設定!B12,V37:W37)-SUMIF(W39,設定!B12,V39:W39)-SUMIF(W56:W125,設定!B12,V56:V125)</f>
        <v>0</v>
      </c>
      <c r="W27" s="355"/>
      <c r="X27" s="354">
        <f>V27+SUMIF(Y44:Y53,設定!B12,X44:Y53)+SUMIF(Y38,設定!B12,X38:Y38)+SUMIF(Y40,設定!B12,X40:Y40)-SUMIF(Y37,設定!B12,X37:Y37)-SUMIF(Y39,設定!B12,X39:Y39)-SUMIF(Y56:Y125,設定!B12,X56:X125)</f>
        <v>0</v>
      </c>
      <c r="Y27" s="355"/>
      <c r="Z27" s="354">
        <f>X27+SUMIF(AA44:AA53,設定!B12,Z44:AA53)+SUMIF(AA38,設定!B12,Z38:AA38)+SUMIF(AA40,設定!B12,Z40:AA40)-SUMIF(AA37,設定!B12,Z37:AA37)-SUMIF(AA39,設定!B12,Z39:AA39)-SUMIF(AA56:AA125,設定!B12,Z56:Z125)</f>
        <v>0</v>
      </c>
      <c r="AA27" s="355"/>
      <c r="AB27" s="354">
        <f>Z27+SUMIF(AC44:AC53,設定!B12,AB44:AC53)+SUMIF(AC38,設定!B12,AB38:AC38)+SUMIF(AC40,設定!B12,AB40:AC40)-SUMIF(AC37,設定!B12,AB37:AC37)-SUMIF(AC39,設定!B12,AB39:AC39)-SUMIF(AC56:AC125,設定!B12,AB56:AB125)</f>
        <v>0</v>
      </c>
      <c r="AC27" s="355"/>
      <c r="AD27" s="354">
        <f>AB27+SUMIF(AE44:AE53,設定!B12,AD44:AE53)+SUMIF(AE38,設定!B12,AD38:AE38)+SUMIF(AE40,設定!B12,AD40:AE40)-SUMIF(AE37,設定!B12,AD37:AE37)-SUMIF(AE39,設定!B12,AD39:AE39)-SUMIF(AE56:AE125,設定!B12,AD56:AE125)</f>
        <v>0</v>
      </c>
      <c r="AE27" s="355"/>
      <c r="AF27" s="354">
        <f>AD27+SUMIF(AG44:AG53,設定!B12,AF44:AG53)+SUMIF(AG38,設定!B12,AF38:AG38)+SUMIF(AG40,設定!B12,AF40:AG40)-SUMIF(AG37,設定!B12,AF37:AG37)-SUMIF(AG39,設定!B12,AF39:AG39)-SUMIF(AG56:AG125,設定!B12,AF56:AF125)</f>
        <v>0</v>
      </c>
      <c r="AG27" s="355"/>
      <c r="AH27" s="354">
        <f>AF27+SUMIF(AI44:AI53,設定!B12,AH44:AI53)+SUMIF(AI38,設定!B12,AH38:AI38)+SUMIF(AI40,設定!B12,AH40:AI40)-SUMIF(AI37,設定!B12,AH37:AI37)-SUMIF(AI39,設定!B12,AH39:AI39)-SUMIF(AI56:AI125,設定!B12,AH56:AH125)</f>
        <v>0</v>
      </c>
      <c r="AI27" s="355"/>
      <c r="AJ27" s="354">
        <f>AH27+SUMIF(AK44:AK53,設定!B12,AJ44:AK53)+SUMIF(AK38,設定!B12,AJ38:AK38)+SUMIF(AK40,設定!B12,AJ40:AK40)-SUMIF(AK37,設定!B12,AJ37:AK37)-SUMIF(AK39,設定!B12,AJ39:AK39)-SUMIF(AK56:AK125,設定!B12,AJ56:AJ125)</f>
        <v>0</v>
      </c>
      <c r="AK27" s="355"/>
      <c r="AL27" s="354">
        <f>AJ27+SUMIF(AM44:AM53,設定!B12,AL44:AM53)+SUMIF(AM38,設定!B12,AL38:AM38)+SUMIF(AM40,設定!B12,AL40:AM40)-SUMIF(AM37,設定!B12,AL37:AM37)-SUMIF(AM39,設定!B12,AL39:AM39)-SUMIF(AM56:AM125,設定!B12,AL56:AL125)</f>
        <v>0</v>
      </c>
      <c r="AM27" s="355"/>
      <c r="AN27" s="354">
        <f>AL27+SUMIF(AO44:AO53,設定!B12,AN44:AO53)+SUMIF(AO38,設定!B12,AN38:AO38)+SUMIF(AO40,設定!B12,AN40:AO40)-SUMIF(AO37,設定!B12,AN37:AO37)-SUMIF(AO39,設定!B12,AN39:AO39)-SUMIF(AO56:AO125,設定!B12,AN56:AN125)</f>
        <v>0</v>
      </c>
      <c r="AO27" s="355"/>
      <c r="AP27" s="354">
        <f>AN27+SUMIF(AQ44:AQ53,設定!B12,AP44:AQ53)+SUMIF(AQ38,設定!B12,AP38:AQ38)+SUMIF(AQ40,設定!B12,AP40:AQ40)-SUMIF(AQ37,設定!B12,AP37:AQ37)-SUMIF(AQ39,設定!B12,AP39:AQ39)-SUMIF(AQ56:AQ125,設定!B12,AP56:AP125)</f>
        <v>0</v>
      </c>
      <c r="AQ27" s="355"/>
      <c r="AR27" s="354">
        <f>AP27+SUMIF(AS44:AS53,設定!B12,AR44:AS53)+SUMIF(AS38,設定!B12,AR38:AS38)+SUMIF(AS40,設定!B12,AR40:AS40)-SUMIF(AS37,設定!B12,AR37:AS37)-SUMIF(AS39,設定!B12,AR39:AS39)-SUMIF(AS56:AS125,設定!B12,AR56:AR125)</f>
        <v>0</v>
      </c>
      <c r="AS27" s="355"/>
      <c r="AT27" s="354">
        <f>AR27+SUMIF(AU44:AU53,設定!B12,AT44:AU53)+SUMIF(AU38,設定!B12,AT38:AU38)+SUMIF(AU40,設定!B12,AT40:AU40)-SUMIF(AU37,設定!B12,AT37:AU37)-SUMIF(AU39,設定!B12,AT39:AU39)-SUMIF(AU56:AU125,設定!B12,AT56:AT125)</f>
        <v>0</v>
      </c>
      <c r="AU27" s="355"/>
      <c r="AV27" s="354">
        <f>AT27+SUMIF(AW44:AW53,設定!B12,AV44:AW53)+SUMIF(AW38,設定!B12,AV38:AW38)+SUMIF(AW40,設定!B12,AV40:AW40)-SUMIF(AW37,設定!B12,AV37:AW37)-SUMIF(AW39,設定!B12,AV39:AW39)-SUMIF(AW56:AW125,設定!B12,AV56:AV125)</f>
        <v>0</v>
      </c>
      <c r="AW27" s="355"/>
      <c r="AX27" s="354">
        <f>AV27+SUMIF(AY44:AY53,設定!B12,AX44:AY53)+SUMIF(AY38,設定!B12,AX38:AY38)+SUMIF(AY40,設定!B12,AX40:AY40)-SUMIF(AY37,設定!B12,AX37:AY37)-SUMIF(AY39,設定!B12,AX39:AY39)-SUMIF(AY56:AY125,設定!B12,AX56:AX125)</f>
        <v>0</v>
      </c>
      <c r="AY27" s="355"/>
      <c r="AZ27" s="354">
        <f>AX27+SUMIF(BA44:BA53,設定!B12,AZ44:BA53)+SUMIF(BA38,設定!B12,AZ38:BA38)+SUMIF(BA40,設定!B12,AZ40:BA40)-SUMIF(BA37,設定!B12,AZ37:BA37)-SUMIF(BA39,設定!B12,AZ39:BA39)-SUMIF(BA56:BA125,設定!B12,AZ56:AZ125)</f>
        <v>0</v>
      </c>
      <c r="BA27" s="355"/>
      <c r="BB27" s="354">
        <f>AZ27+SUMIF(BC44:BC53,設定!B12,BB44:BC53)+SUMIF(BC38,設定!B12,BB38:BC38)+SUMIF(BC40,設定!B12,BB40:BC40)-SUMIF(BC37,設定!B12,BB37:BC37)-SUMIF(BC39,設定!B12,BB39:BC39)-SUMIF(BC56:BC125,設定!B12,BB56:BB125)</f>
        <v>0</v>
      </c>
      <c r="BC27" s="355"/>
      <c r="BD27" s="354">
        <f>BB27+SUMIF(BE44:BE53,設定!B12,BD44:BE53)+SUMIF(BE38,設定!B12,BD38:BE38)+SUMIF(BE40,設定!B12,BD40:BE40)-SUMIF(BE37,設定!B12,BD37:BE37)-SUMIF(BE39,設定!B12,BD39:BE39)-SUMIF(BE56:BE125,設定!B12,BD56:BE125)</f>
        <v>0</v>
      </c>
      <c r="BE27" s="355"/>
      <c r="BF27" s="354">
        <f>BD27+SUMIF(BG44:BG53,設定!B12,BF44:BG53)+SUMIF(BG38,設定!B12,BF38:BG38)+SUMIF(BG40,設定!B12,BF40:BG40)-SUMIF(BG37,設定!B12,BF37:BG37)-SUMIF(BG39,設定!B12,BF39:BG39)-SUMIF(BG56:BG125,設定!B12,BF56:BF125)</f>
        <v>0</v>
      </c>
      <c r="BG27" s="355"/>
      <c r="BH27" s="354">
        <f>BF27+SUMIF(BI44:BI53,設定!B12,BH44:BI53)+SUMIF(BI38,設定!B12,BH38:BI38)+SUMIF(BI40,設定!B12,BH40:BI40)-SUMIF(BI37,設定!B12,BH37:BI37)-SUMIF(BI39,設定!B12,BH39:BI39)-SUMIF(BI56:BI125,設定!B12,BH56:BH125)</f>
        <v>0</v>
      </c>
      <c r="BI27" s="355"/>
      <c r="BJ27" s="354">
        <f>BH27+SUMIF(BK44:BK53,設定!B12,BJ44:BK53)+SUMIF(BK38,設定!B12,BJ38:BK38)+SUMIF(BK40,設定!B12,BJ40:BK40)-SUMIF(BK37,設定!B12,BJ37:BK37)-SUMIF(BK39,設定!B12,BJ39:BK39)-SUMIF(BK56:BK125,設定!B12,BJ56:BJ125)</f>
        <v>0</v>
      </c>
      <c r="BK27" s="355"/>
      <c r="BL27" s="354">
        <f>BJ27+SUMIF(BM44:BM53,設定!B12,BL44:BM53)+SUMIF(BM38,設定!B12,BL38:BM38)+SUMIF(BM40,設定!B12,BL40:BM40)-SUMIF(BM37,設定!B12,BL37:BM37)-SUMIF(BM39,設定!B12,BL39:BM39)-SUMIF(BM56:BM125,設定!B12,BL56:BL125)</f>
        <v>0</v>
      </c>
      <c r="BM27" s="356"/>
    </row>
    <row r="28" spans="2:65" s="98" customFormat="1" ht="18.75" customHeight="1">
      <c r="B28" s="364"/>
      <c r="C28" s="210">
        <f>設定!B13</f>
        <v>0</v>
      </c>
      <c r="D28" s="350">
        <f>'4月'!BJ28+SUMIF(E44:E53,設定!B13,D44:E53)+SUMIF(E38,設定!B13,D38:E38)+SUMIF(E40,設定!B13,D40:E40)-SUMIF(E37,設定!B13,D37:E37)-SUMIF(E39,設定!B13,D39:E39)-SUMIF(E56:E125,設定!B13,D56:D125)</f>
        <v>0</v>
      </c>
      <c r="E28" s="351"/>
      <c r="F28" s="350">
        <f>D28+SUMIF(G44:G53,設定!B13,F44:G53)+SUMIF(G38,設定!B13,F38:G38)+SUMIF(G40,設定!B13,F40:G40)-SUMIF(G37,設定!B13,F37:G37)-SUMIF(G39,設定!B13,F39:G39)-SUMIF(G56:G125,設定!B13,F56:F125)</f>
        <v>0</v>
      </c>
      <c r="G28" s="351"/>
      <c r="H28" s="350">
        <f>F28+SUMIF(I44:I53,設定!B13,H44:I53)+SUMIF(I38,設定!B13,H38:I38)+SUMIF(I40,設定!B13,H40:I40)-SUMIF(I37,設定!B13,H37:I37)-SUMIF(I39,設定!B13,H39:I39)-SUMIF(I56:I125,設定!B13,H56:H125)</f>
        <v>0</v>
      </c>
      <c r="I28" s="351"/>
      <c r="J28" s="350">
        <f>H28+SUMIF(K44:K53,設定!B13,J44:K53)+SUMIF(K38,設定!B13,J38:K38)+SUMIF(K40,設定!B13,J40:K40)-SUMIF(K37,設定!B13,J37:K37)-SUMIF(K39,設定!B13,J39:K39)-SUMIF(K56:K125,設定!B13,J56:J125)</f>
        <v>0</v>
      </c>
      <c r="K28" s="351"/>
      <c r="L28" s="350">
        <f>J28+SUMIF(M44:M53,設定!B13,L44:M53)+SUMIF(M38,設定!B13,L38:M38)+SUMIF(M40,設定!B13,L40:M40)-SUMIF(M37,設定!B13,L37:M37)-SUMIF(M39,設定!B13,L39:M39)-SUMIF(M56:M125,設定!B13,L56:L125)</f>
        <v>0</v>
      </c>
      <c r="M28" s="351"/>
      <c r="N28" s="350">
        <f>L28+SUMIF(O44:O53,設定!B13,N44:O53)+SUMIF(O38,設定!B13,N38:O38)+SUMIF(O40,設定!B13,N40:O40)-SUMIF(O37,設定!B13,N37:O37)-SUMIF(O39,設定!B13,N39:O39)-SUMIF(O56:O125,設定!B13,N56:N125)</f>
        <v>0</v>
      </c>
      <c r="O28" s="351"/>
      <c r="P28" s="350">
        <f>N28+SUMIF(Q44:Q53,設定!B13,P44:Q53)+SUMIF(Q38,設定!B13,P38:Q38)+SUMIF(Q40,設定!B13,P40:Q40)-SUMIF(Q37,設定!B13,P37:Q37)-SUMIF(Q39,設定!B13,P39:Q39)-SUMIF(Q56:Q125,設定!B13,P56:P125)</f>
        <v>0</v>
      </c>
      <c r="Q28" s="351"/>
      <c r="R28" s="350">
        <f>P28+SUMIF(S44:S53,設定!B13,R44:S53)+SUMIF(S38,設定!B13,R38:S38)+SUMIF(S40,設定!B13,R40:S40)-SUMIF(S37,設定!B13,R37:S37)-SUMIF(S39,設定!B13,R39:S39)-SUMIF(S56:S125,設定!B13,R56:R125)</f>
        <v>0</v>
      </c>
      <c r="S28" s="351"/>
      <c r="T28" s="350">
        <f>R28+SUMIF(U44:U53,設定!B13,T44:U53)+SUMIF(U38,設定!B13,T38:U38)+SUMIF(U40,設定!B13,T40:U40)-SUMIF(U37,設定!B13,T37:U37)-SUMIF(U39,設定!B13,T39:U39)-SUMIF(U56:U125,設定!B13,T56:T125)</f>
        <v>0</v>
      </c>
      <c r="U28" s="351"/>
      <c r="V28" s="350">
        <f>T28+SUMIF(W44:W53,設定!B13,V44:W53)+SUMIF(W38,設定!B13,V38:W38)+SUMIF(W40,設定!B13,V40:W40)-SUMIF(W37,設定!B13,V37:W37)-SUMIF(W39,設定!B13,V39:W39)-SUMIF(W56:W125,設定!B13,V56:V125)</f>
        <v>0</v>
      </c>
      <c r="W28" s="351"/>
      <c r="X28" s="350">
        <f>V28+SUMIF(Y44:Y53,設定!B13,X44:Y53)+SUMIF(Y38,設定!B13,X38:Y38)+SUMIF(Y40,設定!B13,X40:Y40)-SUMIF(Y37,設定!B13,X37:Y37)-SUMIF(Y39,設定!B13,X39:Y39)-SUMIF(Y56:Y125,設定!B13,X56:X125)</f>
        <v>0</v>
      </c>
      <c r="Y28" s="351"/>
      <c r="Z28" s="350">
        <f>X28+SUMIF(AA44:AA53,設定!B13,Z44:AA53)+SUMIF(AA38,設定!B13,Z38:AA38)+SUMIF(AA40,設定!B13,Z40:AA40)-SUMIF(AA37,設定!B13,Z37:AA37)-SUMIF(AA39,設定!B13,Z39:AA39)-SUMIF(AA56:AA125,設定!B13,Z56:Z125)</f>
        <v>0</v>
      </c>
      <c r="AA28" s="351"/>
      <c r="AB28" s="350">
        <f>Z28+SUMIF(AC44:AC53,設定!B13,AB44:AC53)+SUMIF(AC38,設定!B13,AB38:AC38)+SUMIF(AC40,設定!B13,AB40:AC40)-SUMIF(AC37,設定!B13,AB37:AC37)-SUMIF(AC39,設定!B13,AB39:AC39)-SUMIF(AC56:AC125,設定!B13,AB56:AB125)</f>
        <v>0</v>
      </c>
      <c r="AC28" s="351"/>
      <c r="AD28" s="350">
        <f>AB28+SUMIF(AE44:AE53,設定!B13,AD44:AE53)+SUMIF(AE38,設定!B13,AD38:AE38)+SUMIF(AE40,設定!B13,AD40:AE40)-SUMIF(AE37,設定!B13,AD37:AE37)-SUMIF(AE39,設定!B13,AD39:AE39)-SUMIF(AE56:AE125,設定!B13,AD56:AE125)</f>
        <v>0</v>
      </c>
      <c r="AE28" s="351"/>
      <c r="AF28" s="350">
        <f>AD28+SUMIF(AG44:AG53,設定!B13,AF44:AG53)+SUMIF(AG38,設定!B13,AF38:AG38)+SUMIF(AG40,設定!B13,AF40:AG40)-SUMIF(AG37,設定!B13,AF37:AG37)-SUMIF(AG39,設定!B13,AF39:AG39)-SUMIF(AG56:AG125,設定!B13,AF56:AF125)</f>
        <v>0</v>
      </c>
      <c r="AG28" s="351"/>
      <c r="AH28" s="350">
        <f>AF28+SUMIF(AI44:AI53,設定!B13,AH44:AI53)+SUMIF(AI38,設定!B13,AH38:AI38)+SUMIF(AI40,設定!B13,AH40:AI40)-SUMIF(AI37,設定!B13,AH37:AI37)-SUMIF(AI39,設定!B13,AH39:AI39)-SUMIF(AI56:AI125,設定!B13,AH56:AH125)</f>
        <v>0</v>
      </c>
      <c r="AI28" s="351"/>
      <c r="AJ28" s="350">
        <f>AH28+SUMIF(AK44:AK53,設定!B13,AJ44:AK53)+SUMIF(AK38,設定!B13,AJ38:AK38)+SUMIF(AK40,設定!B13,AJ40:AK40)-SUMIF(AK37,設定!B13,AJ37:AK37)-SUMIF(AK39,設定!B13,AJ39:AK39)-SUMIF(AK56:AK125,設定!B13,AJ56:AJ125)</f>
        <v>0</v>
      </c>
      <c r="AK28" s="351"/>
      <c r="AL28" s="350">
        <f>AJ28+SUMIF(AM44:AM53,設定!B13,AL44:AM53)+SUMIF(AM38,設定!B13,AL38:AM38)+SUMIF(AM40,設定!B13,AL40:AM40)-SUMIF(AM37,設定!B13,AL37:AM37)-SUMIF(AM39,設定!B13,AL39:AM39)-SUMIF(AM56:AM125,設定!B13,AL56:AL125)</f>
        <v>0</v>
      </c>
      <c r="AM28" s="351"/>
      <c r="AN28" s="350">
        <f>AL28+SUMIF(AO44:AO53,設定!B13,AN44:AO53)+SUMIF(AO38,設定!B13,AN38:AO38)+SUMIF(AO40,設定!B13,AN40:AO40)-SUMIF(AO37,設定!B13,AN37:AO37)-SUMIF(AO39,設定!B13,AN39:AO39)-SUMIF(AO56:AO125,設定!B13,AN56:AN125)</f>
        <v>0</v>
      </c>
      <c r="AO28" s="351"/>
      <c r="AP28" s="350">
        <f>AN28+SUMIF(AQ44:AQ53,設定!B13,AP44:AQ53)+SUMIF(AQ38,設定!B13,AP38:AQ38)+SUMIF(AQ40,設定!B13,AP40:AQ40)-SUMIF(AQ37,設定!B13,AP37:AQ37)-SUMIF(AQ39,設定!B13,AP39:AQ39)-SUMIF(AQ56:AQ125,設定!B13,AP56:AP125)</f>
        <v>0</v>
      </c>
      <c r="AQ28" s="351"/>
      <c r="AR28" s="350">
        <f>AP28+SUMIF(AS44:AS53,設定!B13,AR44:AS53)+SUMIF(AS38,設定!B13,AR38:AS38)+SUMIF(AS40,設定!B13,AR40:AS40)-SUMIF(AS37,設定!B13,AR37:AS37)-SUMIF(AS39,設定!B13,AR39:AS39)-SUMIF(AS56:AS125,設定!B13,AR56:AR125)</f>
        <v>0</v>
      </c>
      <c r="AS28" s="351"/>
      <c r="AT28" s="350">
        <f>AR28+SUMIF(AU44:AU53,設定!B13,AT44:AU53)+SUMIF(AU38,設定!B13,AT38:AU38)+SUMIF(AU40,設定!B13,AT40:AU40)-SUMIF(AU37,設定!B13,AT37:AU37)-SUMIF(AU39,設定!B13,AT39:AU39)-SUMIF(AU56:AU125,設定!B13,AT56:AT125)</f>
        <v>0</v>
      </c>
      <c r="AU28" s="351"/>
      <c r="AV28" s="350">
        <f>AT28+SUMIF(AW44:AW53,設定!B13,AV44:AW53)+SUMIF(AW38,設定!B13,AV38:AW38)+SUMIF(AW40,設定!B13,AV40:AW40)-SUMIF(AW37,設定!B13,AV37:AW37)-SUMIF(AW39,設定!B13,AV39:AW39)-SUMIF(AW56:AW125,設定!B13,AV56:AV125)</f>
        <v>0</v>
      </c>
      <c r="AW28" s="351"/>
      <c r="AX28" s="350">
        <f>AV28+SUMIF(AY44:AY53,設定!B13,AX44:AY53)+SUMIF(AY38,設定!B13,AX38:AY38)+SUMIF(AY40,設定!B13,AX40:AY40)-SUMIF(AY37,設定!B13,AX37:AY37)-SUMIF(AY39,設定!B13,AX39:AY39)-SUMIF(AY56:AY125,設定!B13,AX56:AX125)</f>
        <v>0</v>
      </c>
      <c r="AY28" s="351"/>
      <c r="AZ28" s="350">
        <f>AX28+SUMIF(BA44:BA53,設定!B13,AZ44:BA53)+SUMIF(BA38,設定!B13,AZ38:BA38)+SUMIF(BA40,設定!B13,AZ40:BA40)-SUMIF(BA37,設定!B13,AZ37:BA37)-SUMIF(BA39,設定!B13,AZ39:BA39)-SUMIF(BA56:BA125,設定!B13,AZ56:AZ125)</f>
        <v>0</v>
      </c>
      <c r="BA28" s="351"/>
      <c r="BB28" s="350">
        <f>AZ28+SUMIF(BC44:BC53,設定!B13,BB44:BC53)+SUMIF(BC38,設定!B13,BB38:BC38)+SUMIF(BC40,設定!B13,BB40:BC40)-SUMIF(BC37,設定!B13,BB37:BC37)-SUMIF(BC39,設定!B13,BB39:BC39)-SUMIF(BC56:BC125,設定!B13,BB56:BB125)</f>
        <v>0</v>
      </c>
      <c r="BC28" s="351"/>
      <c r="BD28" s="350">
        <f>BB28+SUMIF(BE44:BE53,設定!B13,BD44:BE53)+SUMIF(BE38,設定!B13,BD38:BE38)+SUMIF(BE40,設定!B13,BD40:BE40)-SUMIF(BE37,設定!B13,BD37:BE37)-SUMIF(BE39,設定!B13,BD39:BE39)-SUMIF(BE56:BE125,設定!B13,BD56:BE125)</f>
        <v>0</v>
      </c>
      <c r="BE28" s="351"/>
      <c r="BF28" s="350">
        <f>BD28+SUMIF(BG44:BG53,設定!B13,BF44:BG53)+SUMIF(BG38,設定!B13,BF38:BG38)+SUMIF(BG40,設定!B13,BF40:BG40)-SUMIF(BG37,設定!B13,BF37:BG37)-SUMIF(BG39,設定!B13,BF39:BG39)-SUMIF(BG56:BG125,設定!B13,BF56:BF125)</f>
        <v>0</v>
      </c>
      <c r="BG28" s="351"/>
      <c r="BH28" s="350">
        <f>BF28+SUMIF(BI44:BI53,設定!B13,BH44:BI53)+SUMIF(BI38,設定!B13,BH38:BI38)+SUMIF(BI40,設定!B13,BH40:BI40)-SUMIF(BI37,設定!B13,BH37:BI37)-SUMIF(BI39,設定!B13,BH39:BI39)-SUMIF(BI56:BI125,設定!B13,BH56:BH125)</f>
        <v>0</v>
      </c>
      <c r="BI28" s="351"/>
      <c r="BJ28" s="350">
        <f>BH28+SUMIF(BK44:BK53,設定!B13,BJ44:BK53)+SUMIF(BK38,設定!B13,BJ38:BK38)+SUMIF(BK40,設定!B13,BJ40:BK40)-SUMIF(BK37,設定!B13,BJ37:BK37)-SUMIF(BK39,設定!B13,BJ39:BK39)-SUMIF(BK56:BK125,設定!B13,BJ56:BJ125)</f>
        <v>0</v>
      </c>
      <c r="BK28" s="351"/>
      <c r="BL28" s="350">
        <f>BJ28+SUMIF(BM44:BM53,設定!B13,BL44:BM53)+SUMIF(BM38,設定!B13,BL38:BM38)+SUMIF(BM40,設定!B13,BL40:BM40)-SUMIF(BM37,設定!B13,BL37:BM37)-SUMIF(BM39,設定!B13,BL39:BM39)-SUMIF(BM56:BM125,設定!B13,BL56:BL125)</f>
        <v>0</v>
      </c>
      <c r="BM28" s="352"/>
    </row>
    <row r="29" spans="2:65" s="98" customFormat="1" ht="18.75" customHeight="1">
      <c r="B29" s="364"/>
      <c r="C29" s="140">
        <f>設定!B14</f>
        <v>0</v>
      </c>
      <c r="D29" s="354">
        <f>'4月'!BJ29+SUMIF(E44:E53,設定!B14,D44:E53)+SUMIF(E38,設定!B14,D38:E38)+SUMIF(E40,設定!B14,D40:E40)-SUMIF(E37,設定!B14,D37:E37)-SUMIF(E39,設定!B14,D39:E39)-SUMIF(E56:E125,設定!B14,D56:D125)</f>
        <v>0</v>
      </c>
      <c r="E29" s="355"/>
      <c r="F29" s="354">
        <f>D29+SUMIF(G44:G53,設定!B14,F44:G53)+SUMIF(G38,設定!B14,F38:G38)+SUMIF(G40,設定!B14,F40:G40)-SUMIF(G37,設定!B14,F37:G37)-SUMIF(G39,設定!B14,F39:G39)-SUMIF(G56:G125,設定!B14,F56:F125)</f>
        <v>0</v>
      </c>
      <c r="G29" s="355"/>
      <c r="H29" s="354">
        <f>F29+SUMIF(I44:I53,設定!B14,H44:I53)+SUMIF(I38,設定!B14,H38:I38)+SUMIF(I40,設定!B14,H40:I40)-SUMIF(I37,設定!B14,H37:I37)-SUMIF(I39,設定!B14,H39:I39)-SUMIF(I56:I125,設定!B14,H56:H125)</f>
        <v>0</v>
      </c>
      <c r="I29" s="355"/>
      <c r="J29" s="354">
        <f>H29+SUMIF(K44:K53,設定!B14,J44:K53)+SUMIF(K38,設定!B14,J38:K38)+SUMIF(K40,設定!B14,J40:K40)-SUMIF(K37,設定!B14,J37:K37)-SUMIF(K39,設定!B14,J39:K39)-SUMIF(K56:K125,設定!B14,J56:J125)</f>
        <v>0</v>
      </c>
      <c r="K29" s="355"/>
      <c r="L29" s="354">
        <f>J29+SUMIF(M44:M53,設定!B14,L44:M53)+SUMIF(M38,設定!B14,L38:M38)+SUMIF(M40,設定!B14,L40:M40)-SUMIF(M37,設定!B14,L37:M37)-SUMIF(M39,設定!B14,L39:M39)-SUMIF(M56:M125,設定!B14,L56:L125)</f>
        <v>0</v>
      </c>
      <c r="M29" s="355"/>
      <c r="N29" s="354">
        <f>L29+SUMIF(O44:O53,設定!B14,N44:O53)+SUMIF(O38,設定!B14,N38:O38)+SUMIF(O40,設定!B14,N40:O40)-SUMIF(O37,設定!B14,N37:O37)-SUMIF(O39,設定!B14,N39:O39)-SUMIF(O56:O125,設定!B14,N56:N125)</f>
        <v>0</v>
      </c>
      <c r="O29" s="355"/>
      <c r="P29" s="354">
        <f>N29+SUMIF(Q44:Q53,設定!B14,P44:Q53)+SUMIF(Q38,設定!B14,P38:Q38)+SUMIF(Q40,設定!B14,P40:Q40)-SUMIF(Q37,設定!B14,P37:Q37)-SUMIF(Q39,設定!B14,P39:Q39)-SUMIF(Q56:Q125,設定!B14,P56:P125)</f>
        <v>0</v>
      </c>
      <c r="Q29" s="355"/>
      <c r="R29" s="354">
        <f>P29+SUMIF(S44:S53,設定!B14,R44:S53)+SUMIF(S38,設定!B14,R38:S38)+SUMIF(S40,設定!B14,R40:S40)-SUMIF(S37,設定!B14,R37:S37)-SUMIF(S39,設定!B14,R39:S39)-SUMIF(S56:S125,設定!B14,R56:R125)</f>
        <v>0</v>
      </c>
      <c r="S29" s="355"/>
      <c r="T29" s="354">
        <f>R29+SUMIF(U44:U53,設定!B14,T44:U53)+SUMIF(U38,設定!B14,T38:U38)+SUMIF(U40,設定!B14,T40:U40)-SUMIF(U37,設定!B14,T37:U37)-SUMIF(U39,設定!B14,T39:U39)-SUMIF(U56:U125,設定!B14,T56:T125)</f>
        <v>0</v>
      </c>
      <c r="U29" s="355"/>
      <c r="V29" s="354">
        <f>T29+SUMIF(W44:W53,設定!B14,V44:W53)+SUMIF(W38,設定!B14,V38:W38)+SUMIF(W40,設定!B14,V40:W40)-SUMIF(W37,設定!B14,V37:W37)-SUMIF(W39,設定!B14,V39:W39)-SUMIF(W56:W125,設定!B14,V56:V125)</f>
        <v>0</v>
      </c>
      <c r="W29" s="355"/>
      <c r="X29" s="354">
        <f>V29+SUMIF(Y44:Y53,設定!B14,X44:Y53)+SUMIF(Y38,設定!B14,X38:Y38)+SUMIF(Y40,設定!B14,X40:Y40)-SUMIF(Y37,設定!B14,X37:Y37)-SUMIF(Y39,設定!B14,X39:Y39)-SUMIF(Y56:Y125,設定!B14,X56:X125)</f>
        <v>0</v>
      </c>
      <c r="Y29" s="355"/>
      <c r="Z29" s="354">
        <f>X29+SUMIF(AA44:AA53,設定!B14,Z44:AA53)+SUMIF(AA38,設定!B14,Z38:AA38)+SUMIF(AA40,設定!B14,Z40:AA40)-SUMIF(AA37,設定!B14,Z37:AA37)-SUMIF(AA39,設定!B14,Z39:AA39)-SUMIF(AA56:AA125,設定!B14,Z56:Z125)</f>
        <v>0</v>
      </c>
      <c r="AA29" s="355"/>
      <c r="AB29" s="354">
        <f>Z29+SUMIF(AC44:AC53,設定!B14,AB44:AC53)+SUMIF(AC38,設定!B14,AB38:AC38)+SUMIF(AC40,設定!B14,AB40:AC40)-SUMIF(AC37,設定!B14,AB37:AC37)-SUMIF(AC39,設定!B14,AB39:AC39)-SUMIF(AC56:AC125,設定!B14,AB56:AB125)</f>
        <v>0</v>
      </c>
      <c r="AC29" s="355"/>
      <c r="AD29" s="354">
        <f>AB29+SUMIF(AE44:AE53,設定!B14,AD44:AE53)+SUMIF(AE38,設定!B14,AD38:AE38)+SUMIF(AE40,設定!B14,AD40:AE40)-SUMIF(AE37,設定!B14,AD37:AE37)-SUMIF(AE39,設定!B14,AD39:AE39)-SUMIF(AE56:AE125,設定!B14,AD56:AE125)</f>
        <v>0</v>
      </c>
      <c r="AE29" s="355"/>
      <c r="AF29" s="354">
        <f>AD29+SUMIF(AG44:AG53,設定!B14,AF44:AG53)+SUMIF(AG38,設定!B14,AF38:AG38)+SUMIF(AG40,設定!B14,AF40:AG40)-SUMIF(AG37,設定!B14,AF37:AG37)-SUMIF(AG39,設定!B14,AF39:AG39)-SUMIF(AG56:AG125,設定!B14,AF56:AF125)</f>
        <v>0</v>
      </c>
      <c r="AG29" s="355"/>
      <c r="AH29" s="354">
        <f>AF29+SUMIF(AI44:AI53,設定!B14,AH44:AI53)+SUMIF(AI38,設定!B14,AH38:AI38)+SUMIF(AI40,設定!B14,AH40:AI40)-SUMIF(AI37,設定!B14,AH37:AI37)-SUMIF(AI39,設定!B14,AH39:AI39)-SUMIF(AI56:AI125,設定!B14,AH56:AH125)</f>
        <v>0</v>
      </c>
      <c r="AI29" s="355"/>
      <c r="AJ29" s="354">
        <f>AH29+SUMIF(AK44:AK53,設定!B14,AJ44:AK53)+SUMIF(AK38,設定!B14,AJ38:AK38)+SUMIF(AK40,設定!B14,AJ40:AK40)-SUMIF(AK37,設定!B14,AJ37:AK37)-SUMIF(AK39,設定!B14,AJ39:AK39)-SUMIF(AK56:AK125,設定!B14,AJ56:AJ125)</f>
        <v>0</v>
      </c>
      <c r="AK29" s="355"/>
      <c r="AL29" s="354">
        <f>AJ29+SUMIF(AM44:AM53,設定!B14,AL44:AM53)+SUMIF(AM38,設定!B14,AL38:AM38)+SUMIF(AM40,設定!B14,AL40:AM40)-SUMIF(AM37,設定!B14,AL37:AM37)-SUMIF(AM39,設定!B14,AL39:AM39)-SUMIF(AM56:AM125,設定!B14,AL56:AL125)</f>
        <v>0</v>
      </c>
      <c r="AM29" s="355"/>
      <c r="AN29" s="354">
        <f>AL29+SUMIF(AO44:AO53,設定!B14,AN44:AO53)+SUMIF(AO38,設定!B14,AN38:AO38)+SUMIF(AO40,設定!B14,AN40:AO40)-SUMIF(AO37,設定!B14,AN37:AO37)-SUMIF(AO39,設定!B14,AN39:AO39)-SUMIF(AO56:AO125,設定!B14,AN56:AN125)</f>
        <v>0</v>
      </c>
      <c r="AO29" s="355"/>
      <c r="AP29" s="354">
        <f>AN29+SUMIF(AQ44:AQ53,設定!B14,AP44:AQ53)+SUMIF(AQ38,設定!B14,AP38:AQ38)+SUMIF(AQ40,設定!B14,AP40:AQ40)-SUMIF(AQ37,設定!B14,AP37:AQ37)-SUMIF(AQ39,設定!B14,AP39:AQ39)-SUMIF(AQ56:AQ125,設定!B14,AP56:AP125)</f>
        <v>0</v>
      </c>
      <c r="AQ29" s="355"/>
      <c r="AR29" s="354">
        <f>AP29+SUMIF(AS44:AS53,設定!B14,AR44:AS53)+SUMIF(AS38,設定!B14,AR38:AS38)+SUMIF(AS40,設定!B14,AR40:AS40)-SUMIF(AS37,設定!B14,AR37:AS37)-SUMIF(AS39,設定!B14,AR39:AS39)-SUMIF(AS56:AS125,設定!B14,AR56:AR125)</f>
        <v>0</v>
      </c>
      <c r="AS29" s="355"/>
      <c r="AT29" s="354">
        <f>AR29+SUMIF(AU44:AU53,設定!B14,AT44:AU53)+SUMIF(AU38,設定!B14,AT38:AU38)+SUMIF(AU40,設定!B14,AT40:AU40)-SUMIF(AU37,設定!B14,AT37:AU37)-SUMIF(AU39,設定!B14,AT39:AU39)-SUMIF(AU56:AU125,設定!B14,AT56:AT125)</f>
        <v>0</v>
      </c>
      <c r="AU29" s="355"/>
      <c r="AV29" s="354">
        <f>AT29+SUMIF(AW44:AW53,設定!B14,AV44:AW53)+SUMIF(AW38,設定!B14,AV38:AW38)+SUMIF(AW40,設定!B14,AV40:AW40)-SUMIF(AW37,設定!B14,AV37:AW37)-SUMIF(AW39,設定!B14,AV39:AW39)-SUMIF(AW56:AW125,設定!B14,AV56:AV125)</f>
        <v>0</v>
      </c>
      <c r="AW29" s="355"/>
      <c r="AX29" s="354">
        <f>AV29+SUMIF(AY44:AY53,設定!B14,AX44:AY53)+SUMIF(AY38,設定!B14,AX38:AY38)+SUMIF(AY40,設定!B14,AX40:AY40)-SUMIF(AY37,設定!B14,AX37:AY37)-SUMIF(AY39,設定!B14,AX39:AY39)-SUMIF(AY56:AY125,設定!B14,AX56:AX125)</f>
        <v>0</v>
      </c>
      <c r="AY29" s="355"/>
      <c r="AZ29" s="354">
        <f>AX29+SUMIF(BA44:BA53,設定!B14,AZ44:BA53)+SUMIF(BA38,設定!B14,AZ38:BA38)+SUMIF(BA40,設定!B14,AZ40:BA40)-SUMIF(BA37,設定!B14,AZ37:BA37)-SUMIF(BA39,設定!B14,AZ39:BA39)-SUMIF(BA56:BA125,設定!B14,AZ56:AZ125)</f>
        <v>0</v>
      </c>
      <c r="BA29" s="355"/>
      <c r="BB29" s="354">
        <f>AZ29+SUMIF(BC44:BC53,設定!B14,BB44:BC53)+SUMIF(BC38,設定!B14,BB38:BC38)+SUMIF(BC40,設定!B14,BB40:BC40)-SUMIF(BC37,設定!B14,BB37:BC37)-SUMIF(BC39,設定!B14,BB39:BC39)-SUMIF(BC56:BC125,設定!B14,BB56:BB125)</f>
        <v>0</v>
      </c>
      <c r="BC29" s="355"/>
      <c r="BD29" s="354">
        <f>BB29+SUMIF(BE44:BE53,設定!B14,BD44:BE53)+SUMIF(BE38,設定!B14,BD38:BE38)+SUMIF(BE40,設定!B14,BD40:BE40)-SUMIF(BE37,設定!B14,BD37:BE37)-SUMIF(BE39,設定!B14,BD39:BE39)-SUMIF(BE56:BE125,設定!B14,BD56:BE125)</f>
        <v>0</v>
      </c>
      <c r="BE29" s="355"/>
      <c r="BF29" s="354">
        <f>BD29+SUMIF(BG44:BG53,設定!B14,BF44:BG53)+SUMIF(BG38,設定!B14,BF38:BG38)+SUMIF(BG40,設定!B14,BF40:BG40)-SUMIF(BG37,設定!B14,BF37:BG37)-SUMIF(BG39,設定!B14,BF39:BG39)-SUMIF(BG56:BG125,設定!B14,BF56:BF125)</f>
        <v>0</v>
      </c>
      <c r="BG29" s="355"/>
      <c r="BH29" s="354">
        <f>BF29+SUMIF(BI44:BI53,設定!B14,BH44:BI53)+SUMIF(BI38,設定!B14,BH38:BI38)+SUMIF(BI40,設定!B14,BH40:BI40)-SUMIF(BI37,設定!B14,BH37:BI37)-SUMIF(BI39,設定!B14,BH39:BI39)-SUMIF(BI56:BI125,設定!B14,BH56:BH125)</f>
        <v>0</v>
      </c>
      <c r="BI29" s="355"/>
      <c r="BJ29" s="354">
        <f>BH29+SUMIF(BK44:BK53,設定!B14,BJ44:BK53)+SUMIF(BK38,設定!B14,BJ38:BK38)+SUMIF(BK40,設定!B14,BJ40:BK40)-SUMIF(BK37,設定!B14,BJ37:BK37)-SUMIF(BK39,設定!B14,BJ39:BK39)-SUMIF(BK56:BK125,設定!B14,BJ56:BJ125)</f>
        <v>0</v>
      </c>
      <c r="BK29" s="355"/>
      <c r="BL29" s="354">
        <f>BJ29+SUMIF(BM44:BM53,設定!B14,BL44:BM53)+SUMIF(BM38,設定!B14,BL38:BM38)+SUMIF(BM40,設定!B14,BL40:BM40)-SUMIF(BM37,設定!B14,BL37:BM37)-SUMIF(BM39,設定!B14,BL39:BM39)-SUMIF(BM56:BM125,設定!B14,BL56:BL125)</f>
        <v>0</v>
      </c>
      <c r="BM29" s="356"/>
    </row>
    <row r="30" spans="2:65" s="98" customFormat="1" ht="18.75" customHeight="1">
      <c r="B30" s="364"/>
      <c r="C30" s="210">
        <f>設定!B15</f>
        <v>0</v>
      </c>
      <c r="D30" s="350">
        <f>'4月'!BJ30+SUMIF(E44:E53,設定!B15,D44:E53)+SUMIF(E38,設定!B15,D38:E38)+SUMIF(E40,設定!B15,D40:E40)-SUMIF(E37,設定!B15,D37:E37)-SUMIF(E39,設定!B15,D39:E39)-SUMIF(E56:E125,設定!B15,D56:D125)</f>
        <v>0</v>
      </c>
      <c r="E30" s="351"/>
      <c r="F30" s="350">
        <f>D30+SUMIF(G44:G53,設定!B15,F44:G53)+SUMIF(G38,設定!B15,F38:G38)+SUMIF(G40,設定!B15,F40:G40)-SUMIF(G37,設定!B15,F37:G37)-SUMIF(G39,設定!B15,F39:G39)-SUMIF(G56:G125,設定!B15,F56:F125)</f>
        <v>0</v>
      </c>
      <c r="G30" s="351"/>
      <c r="H30" s="350">
        <f>F30+SUMIF(I44:I53,設定!B15,H44:I53)+SUMIF(I38,設定!B15,H38:I38)+SUMIF(I40,設定!B15,H40:I40)-SUMIF(I37,設定!B15,H37:I37)-SUMIF(I39,設定!B15,H39:I39)-SUMIF(I56:I125,設定!B15,H56:H125)</f>
        <v>0</v>
      </c>
      <c r="I30" s="351"/>
      <c r="J30" s="350">
        <f>H30+SUMIF(K44:K53,設定!B15,J44:K53)+SUMIF(K38,設定!B15,J38:K38)+SUMIF(K40,設定!B15,J40:K40)-SUMIF(K37,設定!B15,J37:K37)-SUMIF(K39,設定!B15,J39:K39)-SUMIF(K56:K125,設定!B15,J56:J125)</f>
        <v>0</v>
      </c>
      <c r="K30" s="351"/>
      <c r="L30" s="350">
        <f>J30+SUMIF(M44:M53,設定!B15,L44:M53)+SUMIF(M38,設定!B15,L38:M38)+SUMIF(M40,設定!B15,L40:M40)-SUMIF(M37,設定!B15,L37:M37)-SUMIF(M39,設定!B15,L39:M39)-SUMIF(M56:M125,設定!B15,L56:L125)</f>
        <v>0</v>
      </c>
      <c r="M30" s="351"/>
      <c r="N30" s="350">
        <f>L30+SUMIF(O44:O53,設定!B15,N44:O53)+SUMIF(O38,設定!B15,N38:O38)+SUMIF(O40,設定!B15,N40:O40)-SUMIF(O37,設定!B15,N37:O37)-SUMIF(O39,設定!B15,N39:O39)-SUMIF(O56:O125,設定!B15,N56:N125)</f>
        <v>0</v>
      </c>
      <c r="O30" s="351"/>
      <c r="P30" s="350">
        <f>N30+SUMIF(Q44:Q53,設定!B15,P44:Q53)+SUMIF(Q38,設定!B15,P38:Q38)+SUMIF(Q40,設定!B15,P40:Q40)-SUMIF(Q37,設定!B15,P37:Q37)-SUMIF(Q39,設定!B15,P39:Q39)-SUMIF(Q56:Q125,設定!B15,P56:P125)</f>
        <v>0</v>
      </c>
      <c r="Q30" s="351"/>
      <c r="R30" s="350">
        <f>P30+SUMIF(S44:S53,設定!B15,R44:S53)+SUMIF(S38,設定!B15,R38:S38)+SUMIF(S40,設定!B15,R40:S40)-SUMIF(S37,設定!B15,R37:S37)-SUMIF(S39,設定!B15,R39:S39)-SUMIF(S56:S125,設定!B15,R56:R125)</f>
        <v>0</v>
      </c>
      <c r="S30" s="351"/>
      <c r="T30" s="350">
        <f>R30+SUMIF(U44:U53,設定!B15,T44:U53)+SUMIF(U38,設定!B15,T38:U38)+SUMIF(U40,設定!B15,T40:U40)-SUMIF(U37,設定!B15,T37:U37)-SUMIF(U39,設定!B15,T39:U39)-SUMIF(U56:U125,設定!B15,T56:T125)</f>
        <v>0</v>
      </c>
      <c r="U30" s="351"/>
      <c r="V30" s="350">
        <f>T30+SUMIF(W44:W53,設定!B15,V44:W53)+SUMIF(W38,設定!B15,V38:W38)+SUMIF(W40,設定!B15,V40:W40)-SUMIF(W37,設定!B15,V37:W37)-SUMIF(W39,設定!B15,V39:W39)-SUMIF(W56:W125,設定!B15,V56:V125)</f>
        <v>0</v>
      </c>
      <c r="W30" s="351"/>
      <c r="X30" s="350">
        <f>V30+SUMIF(Y44:Y53,設定!B15,X44:Y53)+SUMIF(Y38,設定!B15,X38:Y38)+SUMIF(Y40,設定!B15,X40:Y40)-SUMIF(Y37,設定!B15,X37:Y37)-SUMIF(Y39,設定!B15,X39:Y39)-SUMIF(Y56:Y125,設定!B15,X56:X125)</f>
        <v>0</v>
      </c>
      <c r="Y30" s="351"/>
      <c r="Z30" s="350">
        <f>X30+SUMIF(AA44:AA53,設定!B15,Z44:AA53)+SUMIF(AA38,設定!B15,Z38:AA38)+SUMIF(AA40,設定!B15,Z40:AA40)-SUMIF(AA37,設定!B15,Z37:AA37)-SUMIF(AA39,設定!B15,Z39:AA39)-SUMIF(AA56:AA125,設定!B15,Z56:Z125)</f>
        <v>0</v>
      </c>
      <c r="AA30" s="351"/>
      <c r="AB30" s="350">
        <f>Z30+SUMIF(AC44:AC53,設定!B15,AB44:AC53)+SUMIF(AC38,設定!B15,AB38:AC38)+SUMIF(AC40,設定!B15,AB40:AC40)-SUMIF(AC37,設定!B15,AB37:AC37)-SUMIF(AC39,設定!B15,AB39:AC39)-SUMIF(AC56:AC125,設定!B15,AB56:AB125)</f>
        <v>0</v>
      </c>
      <c r="AC30" s="351"/>
      <c r="AD30" s="350">
        <f>AB30+SUMIF(AE44:AE53,設定!B15,AD44:AE53)+SUMIF(AE38,設定!B15,AD38:AE38)+SUMIF(AE40,設定!B15,AD40:AE40)-SUMIF(AE37,設定!B15,AD37:AE37)-SUMIF(AE39,設定!B15,AD39:AE39)-SUMIF(AE56:AE125,設定!B15,AD56:AE125)</f>
        <v>0</v>
      </c>
      <c r="AE30" s="351"/>
      <c r="AF30" s="350">
        <f>AD30+SUMIF(AG44:AG53,設定!B15,AF44:AG53)+SUMIF(AG38,設定!B15,AF38:AG38)+SUMIF(AG40,設定!B15,AF40:AG40)-SUMIF(AG37,設定!B15,AF37:AG37)-SUMIF(AG39,設定!B15,AF39:AG39)-SUMIF(AG56:AG125,設定!B15,AF56:AF125)</f>
        <v>0</v>
      </c>
      <c r="AG30" s="351"/>
      <c r="AH30" s="350">
        <f>AF30+SUMIF(AI44:AI53,設定!B15,AH44:AI53)+SUMIF(AI38,設定!B15,AH38:AI38)+SUMIF(AI40,設定!B15,AH40:AI40)-SUMIF(AI37,設定!B15,AH37:AI37)-SUMIF(AI39,設定!B15,AH39:AI39)-SUMIF(AI56:AI125,設定!B15,AH56:AH125)</f>
        <v>0</v>
      </c>
      <c r="AI30" s="351"/>
      <c r="AJ30" s="350">
        <f>AH30+SUMIF(AK44:AK53,設定!B15,AJ44:AK53)+SUMIF(AK38,設定!B15,AJ38:AK38)+SUMIF(AK40,設定!B15,AJ40:AK40)-SUMIF(AK37,設定!B15,AJ37:AK37)-SUMIF(AK39,設定!B15,AJ39:AK39)-SUMIF(AK56:AK125,設定!B15,AJ56:AJ125)</f>
        <v>0</v>
      </c>
      <c r="AK30" s="351"/>
      <c r="AL30" s="350">
        <f>AJ30+SUMIF(AM44:AM53,設定!B15,AL44:AM53)+SUMIF(AM38,設定!B15,AL38:AM38)+SUMIF(AM40,設定!B15,AL40:AM40)-SUMIF(AM37,設定!B15,AL37:AM37)-SUMIF(AM39,設定!B15,AL39:AM39)-SUMIF(AM56:AM125,設定!B15,AL56:AL125)</f>
        <v>0</v>
      </c>
      <c r="AM30" s="351"/>
      <c r="AN30" s="350">
        <f>AL30+SUMIF(AO44:AO53,設定!B15,AN44:AO53)+SUMIF(AO38,設定!B15,AN38:AO38)+SUMIF(AO40,設定!B15,AN40:AO40)-SUMIF(AO37,設定!B15,AN37:AO37)-SUMIF(AO39,設定!B15,AN39:AO39)-SUMIF(AO56:AO125,設定!B15,AN56:AN125)</f>
        <v>0</v>
      </c>
      <c r="AO30" s="351"/>
      <c r="AP30" s="350">
        <f>AN30+SUMIF(AQ44:AQ53,設定!B15,AP44:AQ53)+SUMIF(AQ38,設定!B15,AP38:AQ38)+SUMIF(AQ40,設定!B15,AP40:AQ40)-SUMIF(AQ37,設定!B15,AP37:AQ37)-SUMIF(AQ39,設定!B15,AP39:AQ39)-SUMIF(AQ56:AQ125,設定!B15,AP56:AP125)</f>
        <v>0</v>
      </c>
      <c r="AQ30" s="351"/>
      <c r="AR30" s="350">
        <f>AP30+SUMIF(AS44:AS53,設定!B15,AR44:AS53)+SUMIF(AS38,設定!B15,AR38:AS38)+SUMIF(AS40,設定!AA15,AR40:AS40)-SUMIF(AS37,設定!B15,AR37:AS37)-SUMIF(AS39,設定!B15,AR39:AS39)-SUMIF(AS56:AS125,設定!B15,AR56:AR125)</f>
        <v>0</v>
      </c>
      <c r="AS30" s="351"/>
      <c r="AT30" s="350">
        <f>AR30+SUMIF(AU44:AU53,設定!B15,AT44:AU53)+SUMIF(AU38,設定!B15,AT38:AU38)+SUMIF(AU40,設定!B15,AT40:AU40)-SUMIF(AU37,設定!B15,AT37:AU37)-SUMIF(AU39,設定!B15,AT39:AU39)-SUMIF(AU56:AU125,設定!B15,AT56:AT125)</f>
        <v>0</v>
      </c>
      <c r="AU30" s="351"/>
      <c r="AV30" s="350">
        <f>AT30+SUMIF(AW44:AW53,設定!B15,AV44:AW53)+SUMIF(AW38,設定!B15,AV38:AW38)+SUMIF(AW40,設定!B15,AV40:AW40)-SUMIF(AW37,設定!B15,AV37:AW37)-SUMIF(AW39,設定!B15,AV39:AW39)-SUMIF(AW56:AW125,設定!B15,AV56:AV125)</f>
        <v>0</v>
      </c>
      <c r="AW30" s="351"/>
      <c r="AX30" s="350">
        <f>AV30+SUMIF(AY44:AY53,設定!B15,AX44:AY53)+SUMIF(AY38,設定!B15,AX38:AY38)+SUMIF(AY40,設定!B15,AX40:AY40)-SUMIF(AY37,設定!B15,AX37:AY37)-SUMIF(AY39,設定!B15,AX39:AY39)-SUMIF(AY56:AY125,設定!B15,AX56:AX125)</f>
        <v>0</v>
      </c>
      <c r="AY30" s="351"/>
      <c r="AZ30" s="350">
        <f>AX30+SUMIF(BA44:BA53,設定!B15,AZ44:BA53)+SUMIF(BA38,設定!B15,AZ38:BA38)+SUMIF(BA40,設定!B15,AZ40:BA40)-SUMIF(BA37,設定!B15,AZ37:BA37)-SUMIF(BA39,設定!B15,AZ39:BA39)-SUMIF(BA56:BA125,設定!B15,AZ56:AZ125)</f>
        <v>0</v>
      </c>
      <c r="BA30" s="351"/>
      <c r="BB30" s="350">
        <f>AZ30+SUMIF(BC44:BC53,設定!B15,BB44:BC53)+SUMIF(BC38,設定!B15,BB38:BC38)+SUMIF(BC40,設定!B15,BB40:BC40)-SUMIF(BC37,設定!B15,BB37:BC37)-SUMIF(BC39,設定!B15,BB39:BC39)-SUMIF(BC56:BC125,設定!B15,BB56:BB125)</f>
        <v>0</v>
      </c>
      <c r="BC30" s="351"/>
      <c r="BD30" s="350">
        <f>BB30+SUMIF(BE44:BE53,設定!B15,BD44:BE53)+SUMIF(BE38,設定!B15,BD38:BE38)+SUMIF(BE40,設定!B15,BD40:BE40)-SUMIF(BE37,設定!B15,BD37:BE37)-SUMIF(BE39,設定!B15,BD39:BE39)-SUMIF(BE56:BE125,設定!B15,BD56:BE125)</f>
        <v>0</v>
      </c>
      <c r="BE30" s="351"/>
      <c r="BF30" s="350">
        <f>BD30+SUMIF(BG44:BG53,設定!B15,BF44:BG53)+SUMIF(BG38,設定!B15,BF38:BG38)+SUMIF(BG40,設定!B15,BF40:BG40)-SUMIF(BG37,設定!B15,BF37:BG37)-SUMIF(BG39,設定!B15,BF39:BG39)-SUMIF(BG56:BG125,設定!B15,BF56:BF125)</f>
        <v>0</v>
      </c>
      <c r="BG30" s="351"/>
      <c r="BH30" s="350">
        <f>BF30+SUMIF(BI44:BI53,設定!B15,BH44:BI53)+SUMIF(BI38,設定!B15,BH38:BI38)+SUMIF(BI40,設定!B15,BH40:BI40)-SUMIF(BI37,設定!B15,BH37:BI37)-SUMIF(BI39,設定!B15,BH39:BI39)-SUMIF(BI56:BI125,設定!B15,BH56:BH125)</f>
        <v>0</v>
      </c>
      <c r="BI30" s="351"/>
      <c r="BJ30" s="350">
        <f>BH30+SUMIF(BK44:BK53,設定!B15,BJ44:BK53)+SUMIF(BK38,設定!B15,BJ38:BK38)+SUMIF(BK40,設定!B15,BJ40:BK40)-SUMIF(BK37,設定!B15,BJ37:BK37)-SUMIF(BK39,設定!B15,BJ39:BK39)-SUMIF(BK56:BK125,設定!B15,BJ56:BJ125)</f>
        <v>0</v>
      </c>
      <c r="BK30" s="351"/>
      <c r="BL30" s="350">
        <f>BJ30+SUMIF(BM44:BM53,設定!B15,BL44:BM53)+SUMIF(BM38,設定!B15,BL38:BM38)+SUMIF(BM40,設定!B15,BL40:BM40)-SUMIF(BM37,設定!B15,BL37:BM37)-SUMIF(BM39,設定!B15,BL39:BM39)-SUMIF(BM56:BM125,設定!B15,BL56:BL125)</f>
        <v>0</v>
      </c>
      <c r="BM30" s="352"/>
    </row>
    <row r="31" spans="2:65" s="98" customFormat="1" ht="18.75" customHeight="1">
      <c r="B31" s="364"/>
      <c r="C31" s="140">
        <f>設定!B16</f>
        <v>0</v>
      </c>
      <c r="D31" s="354">
        <f>'4月'!BJ31+SUMIF(E44:E53,設定!B16,D44:E53)+SUMIF(E38,設定!B16,D38:E38)+SUMIF(E40,設定!B16,D40:E40)-SUMIF(E37,設定!B16,D37:E37)-SUMIF(E39,設定!B16,D39:E39)-SUMIF(E56:E125,設定!B16,D56:D125)</f>
        <v>0</v>
      </c>
      <c r="E31" s="355"/>
      <c r="F31" s="354">
        <f>D31+SUMIF(G44:G53,設定!B16,F44:G53)+SUMIF(G38,設定!B16,F38:G38)+SUMIF(G40,設定!B16,F40:G40)-SUMIF(G37,設定!B16,F37:G37)-SUMIF(G39,設定!B16,F39:G39)-SUMIF(G56:G125,設定!B16,F56:F125)</f>
        <v>0</v>
      </c>
      <c r="G31" s="355"/>
      <c r="H31" s="354">
        <f>F31+SUMIF(I44:I53,設定!B16,H44:I53)+SUMIF(I38,設定!B16,H38:I38)+SUMIF(I40,設定!B16,H40:I40)-SUMIF(I37,設定!B16,H37:I37)-SUMIF(I39,設定!B16,H39:I39)-SUMIF(I56:I125,設定!B16,H56:H125)</f>
        <v>0</v>
      </c>
      <c r="I31" s="355"/>
      <c r="J31" s="354">
        <f>H31+SUMIF(K44:K53,設定!B16,J44:K53)+SUMIF(K38,設定!B16,J38:K38)+SUMIF(K40,設定!B16,J40:K40)-SUMIF(K37,設定!B16,J37:K37)-SUMIF(K39,設定!B16,J39:K39)-SUMIF(K56:K125,設定!B16,J56:J125)</f>
        <v>0</v>
      </c>
      <c r="K31" s="355"/>
      <c r="L31" s="354">
        <f>J31+SUMIF(M44:M53,設定!B16,L44:M53)+SUMIF(M38,設定!B16,L38:M38)+SUMIF(M40,設定!B16,L40:M40)-SUMIF(M37,設定!B16,L37:M37)-SUMIF(M39,設定!B16,L39:M39)-SUMIF(M56:M125,設定!B16,L56:L125)</f>
        <v>0</v>
      </c>
      <c r="M31" s="355"/>
      <c r="N31" s="354">
        <f>L31+SUMIF(O44:O53,設定!B16,N44:O53)+SUMIF(O38,設定!B16,N38:O38)+SUMIF(O40,設定!B16,N40:O40)-SUMIF(O37,設定!B16,N37:O37)-SUMIF(O39,設定!B16,N39:O39)-SUMIF(O56:O125,設定!B16,N56:N125)</f>
        <v>0</v>
      </c>
      <c r="O31" s="355"/>
      <c r="P31" s="354">
        <f>N31+SUMIF(Q44:Q53,設定!B16,P44:Q53)+SUMIF(Q38,設定!B16,P38:Q38)+SUMIF(Q40,設定!B16,P40:Q40)-SUMIF(Q37,設定!B16,P37:Q37)-SUMIF(Q39,設定!B16,P39:Q39)-SUMIF(Q56:Q125,設定!B16,P56:P125)</f>
        <v>0</v>
      </c>
      <c r="Q31" s="355"/>
      <c r="R31" s="354">
        <f>P31+SUMIF(S44:S53,設定!B16,R44:S53)+SUMIF(S38,設定!B16,R38:S38)+SUMIF(S40,設定!B16,R40:S40)-SUMIF(S37,設定!B16,R37:S37)-SUMIF(S39,設定!B16,R39:S39)-SUMIF(S56:S125,設定!B16,R56:R125)</f>
        <v>0</v>
      </c>
      <c r="S31" s="355"/>
      <c r="T31" s="354">
        <f>R31+SUMIF(U44:U53,設定!B16,T44:U53)+SUMIF(U38,設定!B16,T38:U38)+SUMIF(U40,設定!B16,T40:U40)-SUMIF(U37,設定!B16,T37:U37)-SUMIF(U39,設定!B16,T39:U39)-SUMIF(U56:U125,設定!B16,T56:T125)</f>
        <v>0</v>
      </c>
      <c r="U31" s="355"/>
      <c r="V31" s="354">
        <f>T31+SUMIF(W44:W53,設定!B16,V44:W53)+SUMIF(W38,設定!B16,V38:W38)+SUMIF(W40,設定!B16,V40:W40)-SUMIF(W37,設定!B16,V37:W37)-SUMIF(W39,設定!B16,V39:W39)-SUMIF(W56:W125,設定!B16,V56:V125)</f>
        <v>0</v>
      </c>
      <c r="W31" s="355"/>
      <c r="X31" s="354">
        <f>V31+SUMIF(Y44:Y53,設定!B16,X44:Y53)+SUMIF(Y38,設定!B16,X38:Y38)+SUMIF(Y40,設定!B16,X40:Y40)-SUMIF(Y37,設定!B16,X37:Y37)-SUMIF(Y39,設定!B16,X39:Y39)-SUMIF(Y56:Y125,設定!B16,X56:X125)</f>
        <v>0</v>
      </c>
      <c r="Y31" s="355"/>
      <c r="Z31" s="354">
        <f>X31+SUMIF(AA44:AA53,設定!B16,Z44:AA53)+SUMIF(AA38,設定!B16,Z38:AA38)+SUMIF(AA40,設定!B16,Z40:AA40)-SUMIF(AA37,設定!B16,Z37:AA37)-SUMIF(AA39,設定!B16,Z39:AA39)-SUMIF(AA56:AA125,設定!B16,Z56:Z125)</f>
        <v>0</v>
      </c>
      <c r="AA31" s="355"/>
      <c r="AB31" s="354">
        <f>Z31+SUMIF(AC44:AC53,設定!B16,AB44:AC53)+SUMIF(AC38,設定!B16,AB38:AC38)+SUMIF(AC40,設定!B16,AB40:AC40)-SUMIF(AC37,設定!B16,AB37:AC37)-SUMIF(AC39,設定!B16,AB39:AC39)-SUMIF(AC56:AC125,設定!B16,AB56:AB125)</f>
        <v>0</v>
      </c>
      <c r="AC31" s="355"/>
      <c r="AD31" s="354">
        <f>AB31+SUMIF(AE44:AE53,設定!B16,AD44:AE53)+SUMIF(AE38,設定!B16,AD38:AE38)+SUMIF(AE40,設定!B16,AD40:AE40)-SUMIF(AE37,設定!B16,AD37:AE37)-SUMIF(AE39,設定!B16,AD39:AE39)-SUMIF(AE56:AE125,設定!B16,AD56:AE125)</f>
        <v>0</v>
      </c>
      <c r="AE31" s="355"/>
      <c r="AF31" s="354">
        <f>AD31+SUMIF(AG44:AG53,設定!B16,AF44:AG53)+SUMIF(AG38,設定!B16,AF38:AG38)+SUMIF(AG40,設定!B16,AF40:AG40)-SUMIF(AG37,設定!B16,AF37:AG37)-SUMIF(AG39,設定!B16,AF39:AG39)-SUMIF(AG56:AG125,設定!B16,AF56:AF125)</f>
        <v>0</v>
      </c>
      <c r="AG31" s="355"/>
      <c r="AH31" s="354">
        <f>AF31+SUMIF(AI44:AI53,設定!B16,AH44:AI53)+SUMIF(AI38,設定!B16,AH38:AI38)+SUMIF(AI40,設定!B16,AH40:AI40)-SUMIF(AI37,設定!B16,AH37:AI37)-SUMIF(AI39,設定!B16,AH39:AI39)-SUMIF(AI56:AI125,設定!B16,AH56:AH125)</f>
        <v>0</v>
      </c>
      <c r="AI31" s="355"/>
      <c r="AJ31" s="354">
        <f>AH31+SUMIF(AK44:AK53,設定!B16,AJ44:AK53)+SUMIF(AK38,設定!B16,AJ38:AK38)+SUMIF(AK40,設定!B16,AJ40:AK40)-SUMIF(AK37,設定!B16,AJ37:AK37)-SUMIF(AK39,設定!B16,AJ39:AK39)-SUMIF(AK56:AK125,設定!B16,AJ56:AJ125)</f>
        <v>0</v>
      </c>
      <c r="AK31" s="355"/>
      <c r="AL31" s="354">
        <f>AJ31+SUMIF(AM44:AM53,設定!B16,AL44:AM53)+SUMIF(AM38,設定!B16,AL38:AM38)+SUMIF(AM40,設定!B16,AL40:AM40)-SUMIF(AM37,設定!B16,AL37:AM37)-SUMIF(AM39,設定!B16,AL39:AM39)-SUMIF(AM56:AM125,設定!B16,AL56:AL125)</f>
        <v>0</v>
      </c>
      <c r="AM31" s="355"/>
      <c r="AN31" s="354">
        <f>AL31+SUMIF(AO44:AO53,設定!B16,AN44:AO53)+SUMIF(AO38,設定!B16,AN38:AO38)+SUMIF(AO40,設定!B16,AN40:AO40)-SUMIF(AO37,設定!B16,AN37:AO37)-SUMIF(AO39,設定!B16,AN39:AO39)-SUMIF(AO56:AO125,設定!B16,AN56:AN125)</f>
        <v>0</v>
      </c>
      <c r="AO31" s="355"/>
      <c r="AP31" s="354">
        <f>AN31+SUMIF(AQ44:AQ53,設定!B16,AP44:AQ53)+SUMIF(AQ38,設定!B16,AP38:AQ38)+SUMIF(AQ40,設定!B16,AP40:AQ40)-SUMIF(AQ37,設定!B16,AP37:AQ37)-SUMIF(AQ39,設定!B16,AP39:AQ39)-SUMIF(AQ56:AQ125,設定!B16,AP56:AP125)</f>
        <v>0</v>
      </c>
      <c r="AQ31" s="355"/>
      <c r="AR31" s="354">
        <f>AP31+SUMIF(AS44:AS53,設定!B16,AR44:AS53)+SUMIF(AS38,設定!B16,AR38:AS38)+SUMIF(AS40,設定!B16,AR40:AS40)-SUMIF(AS37,設定!B16,AR37:AS37)-SUMIF(AS39,設定!B16,AR39:AS39)-SUMIF(AS56:AS125,設定!B16,AR56:AR125)</f>
        <v>0</v>
      </c>
      <c r="AS31" s="355"/>
      <c r="AT31" s="354">
        <f>AR31+SUMIF(AU44:AU53,設定!B16,AT44:AU53)+SUMIF(AU38,設定!B16,AT38:AU38)+SUMIF(AU40,設定!B16,AT40:AU40)-SUMIF(AU37,設定!B16,AT37:AU37)-SUMIF(AU39,設定!B16,AT39:AU39)-SUMIF(AU56:AU125,設定!B16,AT56:AT125)</f>
        <v>0</v>
      </c>
      <c r="AU31" s="355"/>
      <c r="AV31" s="354">
        <f>AT31+SUMIF(AW44:AW53,設定!B16,AV44:AW53)+SUMIF(AW38,設定!B16,AV38:AW38)+SUMIF(AW40,設定!B16,AV40:AW40)-SUMIF(AW37,設定!B16,AV37:AW37)-SUMIF(AW39,設定!B16,AV39:AW39)-SUMIF(AW56:AW125,設定!B16,AV56:AV125)</f>
        <v>0</v>
      </c>
      <c r="AW31" s="355"/>
      <c r="AX31" s="354">
        <f>AV31+SUMIF(AY44:AY53,設定!B16,AX44:AY53)+SUMIF(AY38,設定!B16,AX38:AY38)+SUMIF(AY40,設定!B16,AX40:AY40)-SUMIF(AY37,設定!B16,AX37:AY37)-SUMIF(AY39,設定!B16,AX39:AY39)-SUMIF(AY56:AY125,設定!B16,AX56:AX125)</f>
        <v>0</v>
      </c>
      <c r="AY31" s="355"/>
      <c r="AZ31" s="354">
        <f>AX31+SUMIF(BA44:BA53,設定!B16,AZ44:BA53)+SUMIF(BA38,設定!B16,AZ38:BA38)+SUMIF(BA40,設定!B16,AZ40:BA40)-SUMIF(BA37,設定!B16,AZ37:BA37)-SUMIF(BA39,設定!B16,AZ39:BA39)-SUMIF(BA56:BA125,設定!B16,AZ56:AZ125)</f>
        <v>0</v>
      </c>
      <c r="BA31" s="355"/>
      <c r="BB31" s="354">
        <f>AZ31+SUMIF(BC44:BC53,設定!B16,BB44:BC53)+SUMIF(BC38,設定!B16,BB38:BC38)+SUMIF(BC40,設定!B16,BB40:BC40)-SUMIF(BC37,設定!B16,BB37:BC37)-SUMIF(BC39,設定!B16,BB39:BC39)-SUMIF(BC56:BC125,設定!B16,BB56:BB125)</f>
        <v>0</v>
      </c>
      <c r="BC31" s="355"/>
      <c r="BD31" s="354">
        <f>BB31+SUMIF(BE44:BE53,設定!B16,BD44:BE53)+SUMIF(BE38,設定!B16,BD38:BE38)+SUMIF(BE40,設定!B16,BD40:BE40)-SUMIF(BE37,設定!B16,BD37:BE37)-SUMIF(BE39,設定!B16,BD39:BE39)-SUMIF(BE56:BE125,設定!B16,BD56:BE125)</f>
        <v>0</v>
      </c>
      <c r="BE31" s="355"/>
      <c r="BF31" s="354">
        <f>BD31+SUMIF(BG44:BG53,設定!B16,BF44:BG53)+SUMIF(BG38,設定!B16,BF38:BG38)+SUMIF(BG40,設定!B16,BF40:BG40)-SUMIF(BG37,設定!B16,BF37:BG37)-SUMIF(BG39,設定!B16,BF39:BG39)-SUMIF(BG56:BG125,設定!B16,BF56:BF125)</f>
        <v>0</v>
      </c>
      <c r="BG31" s="355"/>
      <c r="BH31" s="354">
        <f>BF31+SUMIF(BI44:BI53,設定!B16,BH44:BI53)+SUMIF(BI38,設定!B16,BH38:BI38)+SUMIF(BI40,設定!B16,BH40:BI40)-SUMIF(BI37,設定!B16,BH37:BI37)-SUMIF(BI39,設定!B16,BH39:BI39)-SUMIF(BI56:BI125,設定!B16,BH56:BH125)</f>
        <v>0</v>
      </c>
      <c r="BI31" s="355"/>
      <c r="BJ31" s="354">
        <f>BH31+SUMIF(BK44:BK53,設定!B16,BJ44:BK53)+SUMIF(BK38,設定!B16,BJ38:BK38)+SUMIF(BK40,設定!B16,BJ40:BK40)-SUMIF(BK37,設定!B16,BJ37:BK37)-SUMIF(BK39,設定!B16,BJ39:BK39)-SUMIF(BK56:BK125,設定!B16,BJ56:BJ125)</f>
        <v>0</v>
      </c>
      <c r="BK31" s="355"/>
      <c r="BL31" s="354">
        <f>BJ31+SUMIF(BM44:BM53,設定!B16,BL44:BM53)+SUMIF(BM38,設定!B16,BL38:BM38)+SUMIF(BM40,設定!B16,BL40:BM40)-SUMIF(BM37,設定!B16,BL37:BM37)-SUMIF(BM39,設定!B16,BL39:BM39)-SUMIF(BM56:BM125,設定!B16,BL56:BL125)</f>
        <v>0</v>
      </c>
      <c r="BM31" s="356"/>
    </row>
    <row r="32" spans="2:65" s="98" customFormat="1" ht="18.75" customHeight="1">
      <c r="B32" s="364"/>
      <c r="C32" s="210">
        <f>設定!B17</f>
        <v>0</v>
      </c>
      <c r="D32" s="350">
        <f>'4月'!BJ32+SUMIF(E44:E53,設定!B17,D44:E53)+SUMIF(E38,設定!B17,D38:E38)+SUMIF(E40,設定!B17,D40:E40)-SUMIF(E37,設定!B17,D37:E37)-SUMIF(E39,設定!B17,D39:E39)-SUMIF(E56:E125,設定!B17,D56:D125)</f>
        <v>0</v>
      </c>
      <c r="E32" s="351"/>
      <c r="F32" s="350">
        <f>D32+SUMIF(G44:G53,設定!B17,F44:G53)+SUMIF(G38,設定!B17,F38:G38)+SUMIF(G40,設定!B17,F40:G40)-SUMIF(G37,設定!B17,F37:G37)-SUMIF(G39,設定!B17,F39:G39)-SUMIF(G56:G125,設定!B17,F56:F125)</f>
        <v>0</v>
      </c>
      <c r="G32" s="351"/>
      <c r="H32" s="350">
        <f>F32+SUMIF(I44:I53,設定!B17,H44:I53)+SUMIF(I38,設定!B17,H38:I38)+SUMIF(I40,設定!B17,H40:I40)-SUMIF(I37,設定!B17,H37:I37)-SUMIF(I39,設定!B17,H39:I39)-SUMIF(I56:I125,設定!B17,H56:H125)</f>
        <v>0</v>
      </c>
      <c r="I32" s="351"/>
      <c r="J32" s="350">
        <f>H32+SUMIF(K44:K53,設定!B17,J44:K53)+SUMIF(K38,設定!B17,J38:K38)+SUMIF(K40,設定!B17,J40:K40)-SUMIF(K37,設定!B17,J37:K37)-SUMIF(K39,設定!B17,J39:K39)-SUMIF(K56:K125,設定!B17,J56:J125)</f>
        <v>0</v>
      </c>
      <c r="K32" s="351"/>
      <c r="L32" s="350">
        <f>J32+SUMIF(M44:M53,設定!B17,L44:M53)+SUMIF(M38,設定!B17,L38:M38)+SUMIF(M40,設定!B17,L40:M40)-SUMIF(M37,設定!B17,L37:M37)-SUMIF(M39,設定!B17,L39:M39)-SUMIF(M56:M125,設定!B17,L56:L125)</f>
        <v>0</v>
      </c>
      <c r="M32" s="351"/>
      <c r="N32" s="350">
        <f>L32+SUMIF(O44:O53,設定!B17,N44:O53)+SUMIF(O38,設定!B17,N38:O38)+SUMIF(O40,設定!B17,N40:O40)-SUMIF(O37,設定!B17,N37:O37)-SUMIF(O39,設定!B17,N39:O39)-SUMIF(O56:O125,設定!B17,N56:N125)</f>
        <v>0</v>
      </c>
      <c r="O32" s="351"/>
      <c r="P32" s="350">
        <f>N32+SUMIF(Q44:Q53,設定!B17,P44:Q53)+SUMIF(Q38,設定!B17,P38:Q38)+SUMIF(Q40,設定!B17,P40:Q40)-SUMIF(Q37,設定!B17,P37:Q37)-SUMIF(Q39,設定!B17,P39:Q39)-SUMIF(Q56:Q125,設定!B17,P56:P125)</f>
        <v>0</v>
      </c>
      <c r="Q32" s="351"/>
      <c r="R32" s="350">
        <f>P32+SUMIF(S44:S53,設定!B17,R44:S53)+SUMIF(S38,設定!B17,R38:S38)+SUMIF(S40,設定!B17,R40:S40)-SUMIF(S37,設定!B17,R37:S37)-SUMIF(S39,設定!B17,R39:S39)-SUMIF(S56:S125,設定!B17,R56:R125)</f>
        <v>0</v>
      </c>
      <c r="S32" s="351"/>
      <c r="T32" s="350">
        <f>R32+SUMIF(U44:U53,設定!B17,T44:U53)+SUMIF(U38,設定!B17,T38:U38)+SUMIF(U40,設定!B17,T40:U40)-SUMIF(U37,設定!B17,T37:U37)-SUMIF(U39,設定!B17,T39:U39)-SUMIF(U56:U125,設定!B17,T56:T125)</f>
        <v>0</v>
      </c>
      <c r="U32" s="351"/>
      <c r="V32" s="350">
        <f>T32+SUMIF(W44:W53,設定!B17,V44:W53)+SUMIF(W38,設定!B17,V38:W38)+SUMIF(W40,設定!B17,V40:W40)-SUMIF(W37,設定!B17,V37:W37)-SUMIF(W39,設定!B17,V39:W39)-SUMIF(W56:W125,設定!B17,V56:V125)</f>
        <v>0</v>
      </c>
      <c r="W32" s="351"/>
      <c r="X32" s="350">
        <f>V32+SUMIF(Y44:Y53,設定!B17,X44:Y53)+SUMIF(Y38,設定!B17,X38:Y38)+SUMIF(Y40,設定!B17,X40:Y40)-SUMIF(Y37,設定!B17,X37:Y37)-SUMIF(Y39,設定!B17,X39:Y39)-SUMIF(Y56:Y125,設定!B17,X56:X125)</f>
        <v>0</v>
      </c>
      <c r="Y32" s="351"/>
      <c r="Z32" s="350">
        <f>X32+SUMIF(AA44:AA53,設定!B17,Z44:AA53)+SUMIF(AA38,設定!B17,Z38:AA38)+SUMIF(AA40,設定!B17,Z40:AA40)-SUMIF(AA37,設定!B17,Z37:AA37)-SUMIF(AA39,設定!B17,Z39:AA39)-SUMIF(AA56:AA125,設定!B17,Z56:Z125)</f>
        <v>0</v>
      </c>
      <c r="AA32" s="351"/>
      <c r="AB32" s="350">
        <f>Z32+SUMIF(AC44:AC53,設定!B17,AB44:AC53)+SUMIF(AC38,設定!B17,AB38:AC38)+SUMIF(AC40,設定!B17,AB40:AC40)-SUMIF(AC37,設定!B17,AB37:AC37)-SUMIF(AC39,設定!B17,AB39:AC39)-SUMIF(AC56:AC125,設定!B17,AB56:AB125)</f>
        <v>0</v>
      </c>
      <c r="AC32" s="351"/>
      <c r="AD32" s="350">
        <f>AB32+SUMIF(AE44:AE53,設定!B17,AD44:AE53)+SUMIF(AE38,設定!B17,AD38:AE38)+SUMIF(AE40,設定!B17,AD40:AE40)-SUMIF(AE37,設定!B17,AD37:AE37)-SUMIF(AE39,設定!B17,AD39:AE39)-SUMIF(AE56:AE125,設定!B17,AD56:AE125)</f>
        <v>0</v>
      </c>
      <c r="AE32" s="351"/>
      <c r="AF32" s="350">
        <f>AD32+SUMIF(AG44:AG53,設定!B17,AF44:AG53)+SUMIF(AG38,設定!B17,AF38:AG38)+SUMIF(AG40,設定!B17,AF40:AG40)-SUMIF(AG37,設定!B17,AF37:AG37)-SUMIF(AG39,設定!B17,AF39:AG39)-SUMIF(AG56:AG125,設定!B17,AF56:AF125)</f>
        <v>0</v>
      </c>
      <c r="AG32" s="351"/>
      <c r="AH32" s="350">
        <f>AF32+SUMIF(AI44:AI53,設定!B17,AH44:AI53)+SUMIF(AI38,設定!B17,AH38:AI38)+SUMIF(AI40,設定!B17,AH40:AI40)-SUMIF(AI37,設定!B17,AH37:AI37)-SUMIF(AI39,設定!B17,AH39:AI39)-SUMIF(AI56:AI125,設定!B17,AH56:AH125)</f>
        <v>0</v>
      </c>
      <c r="AI32" s="351"/>
      <c r="AJ32" s="350">
        <f>AH32+SUMIF(AK44:AK53,設定!B17,AJ44:AK53)+SUMIF(AK38,設定!B17,AJ38:AK38)+SUMIF(AK40,設定!B17,AJ40:AK40)-SUMIF(AK37,設定!B17,AJ37:AK37)-SUMIF(AK39,設定!B17,AJ39:AK39)-SUMIF(AK56:AK125,設定!B17,AJ56:AJ125)</f>
        <v>0</v>
      </c>
      <c r="AK32" s="351"/>
      <c r="AL32" s="350">
        <f>AJ32+SUMIF(AM44:AM53,設定!B17,AL44:AM53)+SUMIF(AM38,設定!B17,AL38:AM38)+SUMIF(AM40,設定!B17,AL40:AM40)-SUMIF(AM37,設定!B17,AL37:AM37)-SUMIF(AM39,設定!B17,AL39:AM39)-SUMIF(AM56:AM125,設定!B17,AL56:AL125)</f>
        <v>0</v>
      </c>
      <c r="AM32" s="351"/>
      <c r="AN32" s="350">
        <f>AL32+SUMIF(AO44:AO53,設定!B17,AN44:AO53)+SUMIF(AO38,設定!B17,AN38:AO38)+SUMIF(AO40,設定!B17,AN40:AO40)-SUMIF(AO37,設定!B17,AN37:AO37)-SUMIF(AO39,設定!B17,AN39:AO39)-SUMIF(AO56:AO125,設定!B17,AN56:AN125)</f>
        <v>0</v>
      </c>
      <c r="AO32" s="351"/>
      <c r="AP32" s="350">
        <f>AN32+SUMIF(AQ44:AQ53,設定!B17,AP44:AQ53)+SUMIF(AQ38,設定!B17,AP38:AQ38)+SUMIF(AQ40,設定!B17,AP40:AQ40)-SUMIF(AQ37,設定!B17,AP37:AQ37)-SUMIF(AQ39,設定!B17,AP39:AQ39)-SUMIF(AQ56:AQ125,設定!B17,AP56:AP125)</f>
        <v>0</v>
      </c>
      <c r="AQ32" s="351"/>
      <c r="AR32" s="350">
        <f>AP32+SUMIF(AS44:AS53,設定!B17,AR44:AS53)+SUMIF(AS38,設定!B17,AR38:AS38)+SUMIF(AS40,設定!B17,AR40:AS40)-SUMIF(AS37,設定!B17,AR37:AS37)-SUMIF(AS39,設定!B17,AR39:AS39)-SUMIF(AS56:AS125,設定!B17,AR56:AR125)</f>
        <v>0</v>
      </c>
      <c r="AS32" s="351"/>
      <c r="AT32" s="350">
        <f>AR32+SUMIF(AU44:AU53,設定!B17,AT44:AU53)+SUMIF(AU38,設定!B17,AT38:AU38)+SUMIF(AU40,設定!B17,AT40:AU40)-SUMIF(AU37,設定!B17,AT37:AU37)-SUMIF(AU39,設定!B17,AT39:AU39)-SUMIF(AU56:AU125,設定!B17,AT56:AT125)</f>
        <v>0</v>
      </c>
      <c r="AU32" s="351"/>
      <c r="AV32" s="350">
        <f>AT32+SUMIF(AW44:AW53,設定!B17,AV44:AW53)+SUMIF(AW38,設定!B17,AV38:AW38)+SUMIF(AW40,設定!B17,AV40:AW40)-SUMIF(AW37,設定!B17,AV37:AW37)-SUMIF(AW39,設定!B17,AV39:AW39)-SUMIF(AW56:AW125,設定!B17,AV56:AV125)</f>
        <v>0</v>
      </c>
      <c r="AW32" s="351"/>
      <c r="AX32" s="350">
        <f>AV32+SUMIF(AY44:AY53,設定!B17,AX44:AY53)+SUMIF(AY38,設定!B17,AX38:AY38)+SUMIF(AY40,設定!B17,AX40:AY40)-SUMIF(AY37,設定!B17,AX37:AY37)-SUMIF(AY39,設定!B17,AX39:AY39)-SUMIF(AY56:AY125,設定!B17,AX56:AX125)</f>
        <v>0</v>
      </c>
      <c r="AY32" s="351"/>
      <c r="AZ32" s="350">
        <f>AX32+SUMIF(BA44:BA53,設定!B17,AZ44:BA53)+SUMIF(BA38,設定!B17,AZ38:BA38)+SUMIF(BA40,設定!B17,AZ40:BA40)-SUMIF(BA37,設定!B17,AZ37:BA37)-SUMIF(BA39,設定!B17,AZ39:BA39)-SUMIF(BA56:BA125,設定!B17,AZ56:AZ125)</f>
        <v>0</v>
      </c>
      <c r="BA32" s="351"/>
      <c r="BB32" s="350">
        <f>AZ32+SUMIF(BC44:BC53,設定!B17,BB44:BC53)+SUMIF(BC38,設定!B17,BB38:BC38)+SUMIF(BC40,設定!B17,BB40:BC40)-SUMIF(BC37,設定!B17,BB37:BC37)-SUMIF(BC39,設定!B17,BB39:BC39)-SUMIF(BC56:BC125,設定!B17,BB56:BB125)</f>
        <v>0</v>
      </c>
      <c r="BC32" s="351"/>
      <c r="BD32" s="350">
        <f>BB32+SUMIF(BE44:BE53,設定!B17,BD44:BE53)+SUMIF(BE38,設定!B17,BD38:BE38)+SUMIF(BE40,設定!B17,BD40:BE40)-SUMIF(BE37,設定!B17,BD37:BE37)-SUMIF(BE39,設定!B17,BD39:BE39)-SUMIF(BE56:BE125,設定!B17,BD56:BE125)</f>
        <v>0</v>
      </c>
      <c r="BE32" s="351"/>
      <c r="BF32" s="350">
        <f>BD32+SUMIF(BG44:BG53,設定!B17,BF44:BG53)+SUMIF(BG38,設定!B17,BF38:BG38)+SUMIF(BG40,設定!B17,BF40:BG40)-SUMIF(BG37,設定!B17,BF37:BG37)-SUMIF(BG39,設定!B17,BF39:BG39)-SUMIF(BG56:BG125,設定!B17,BF56:BF125)</f>
        <v>0</v>
      </c>
      <c r="BG32" s="351"/>
      <c r="BH32" s="350">
        <f>BF32+SUMIF(BI44:BI53,設定!B17,BH44:BI53)+SUMIF(BI38,設定!B17,BH38:BI38)+SUMIF(BI40,設定!B17,BH40:BI40)-SUMIF(BI37,設定!B17,BH37:BI37)-SUMIF(BI39,設定!B17,BH39:BI39)-SUMIF(BI56:BI125,設定!B17,BH56:BH125)</f>
        <v>0</v>
      </c>
      <c r="BI32" s="351"/>
      <c r="BJ32" s="350">
        <f>BH32+SUMIF(BK44:BK53,設定!B17,BJ44:BK53)+SUMIF(BK38,設定!B17,BJ38:BK38)+SUMIF(BK40,設定!B17,BJ40:BK40)-SUMIF(BK37,設定!B17,BJ37:BK37)-SUMIF(BK39,設定!B17,BJ39:BK39)-SUMIF(BK56:BK125,設定!B17,BJ56:BJ125)</f>
        <v>0</v>
      </c>
      <c r="BK32" s="351"/>
      <c r="BL32" s="350">
        <f>BJ32+SUMIF(BM44:BM53,設定!B17,BL44:BM53)+SUMIF(BM38,設定!B17,BL38:BM38)+SUMIF(BM40,設定!B17,BL40:BM40)-SUMIF(BM37,設定!B17,BL37:BM37)-SUMIF(BM39,設定!B17,BL39:BM39)-SUMIF(BM56:BM125,設定!B17,BL56:BL125)</f>
        <v>0</v>
      </c>
      <c r="BM32" s="352"/>
    </row>
    <row r="33" spans="1:65" s="98" customFormat="1" ht="18.75" customHeight="1">
      <c r="B33" s="364"/>
      <c r="C33" s="140">
        <f>設定!B18</f>
        <v>0</v>
      </c>
      <c r="D33" s="354">
        <f>'4月'!BJ33+SUMIF(E44:E53,設定!B18,D44:E53)+SUMIF(E38,設定!B18,D38:E38)+SUMIF(E40,設定!B18,D40:E40)-SUMIF(E37,設定!B18,D37:E37)-SUMIF(E39,設定!B18,D39:E39)-SUMIF(E56:E125,設定!B18,D56:D125)</f>
        <v>0</v>
      </c>
      <c r="E33" s="355"/>
      <c r="F33" s="354">
        <f>D33+SUMIF(G44:G53,設定!B18,F44:G53)+SUMIF(G38,設定!B18,F38:G38)+SUMIF(G40,設定!B18,F40:G40)-SUMIF(G37,設定!B18,F37:G37)-SUMIF(G39,設定!B18,F39:G39)-SUMIF(G56:G125,設定!B18,F56:F125)</f>
        <v>0</v>
      </c>
      <c r="G33" s="355"/>
      <c r="H33" s="354">
        <f>F33+SUMIF(I44:I53,設定!B18,H44:I53)+SUMIF(I38,設定!B18,H38:I38)+SUMIF(I40,設定!B18,H40:I40)-SUMIF(I37,設定!B18,H37:I37)-SUMIF(I39,設定!B18,H39:I39)-SUMIF(I56:I125,設定!B18,H56:H125)</f>
        <v>0</v>
      </c>
      <c r="I33" s="355"/>
      <c r="J33" s="354">
        <f>H33+SUMIF(K44:K53,設定!B18,J44:K53)+SUMIF(K38,設定!B18,J38:K38)+SUMIF(K40,設定!B18,J40:K40)-SUMIF(K37,設定!B18,J37:K37)-SUMIF(K39,設定!B18,J39:K39)-SUMIF(K56:K125,設定!B18,J56:J125)</f>
        <v>0</v>
      </c>
      <c r="K33" s="355"/>
      <c r="L33" s="354">
        <f>J33+SUMIF(M44:M53,設定!B18,L44:M53)+SUMIF(M38,設定!B18,L38:M38)+SUMIF(M40,設定!B18,L40:M40)-SUMIF(M37,設定!B18,L37:M37)-SUMIF(M39,設定!B18,L39:M39)-SUMIF(M56:M125,設定!B18,L56:L125)</f>
        <v>0</v>
      </c>
      <c r="M33" s="355"/>
      <c r="N33" s="354">
        <f>L33+SUMIF(O44:O53,設定!B18,N44:O53)+SUMIF(O38,設定!B18,N38:O38)+SUMIF(O40,設定!B18,N40:O40)-SUMIF(O37,設定!B18,N37:O37)-SUMIF(O39,設定!B18,N39:O39)-SUMIF(O56:O125,設定!B18,N56:N125)</f>
        <v>0</v>
      </c>
      <c r="O33" s="355"/>
      <c r="P33" s="354">
        <f>N33+SUMIF(Q44:Q53,設定!B18,P44:Q53)+SUMIF(Q38,設定!B18,P38:Q38)+SUMIF(Q40,設定!B18,P40:Q40)-SUMIF(Q37,設定!B18,P37:Q37)-SUMIF(Q39,設定!B18,P39:Q39)-SUMIF(Q56:Q125,設定!B18,P56:P125)</f>
        <v>0</v>
      </c>
      <c r="Q33" s="355"/>
      <c r="R33" s="354">
        <f>P33+SUMIF(S44:S53,設定!B18,R44:S53)+SUMIF(S38,設定!B18,R38:S38)+SUMIF(S40,設定!B18,R40:S40)-SUMIF(S37,設定!B18,R37:S37)-SUMIF(S39,設定!B18,R39:S39)-SUMIF(S56:S125,設定!B18,R56:R125)</f>
        <v>0</v>
      </c>
      <c r="S33" s="355"/>
      <c r="T33" s="354">
        <f>R33+SUMIF(U44:U53,設定!B18,T44:U53)+SUMIF(U38,設定!B18,T38:U38)+SUMIF(U40,設定!B18,T40:U40)-SUMIF(U37,設定!B18,T37:U37)-SUMIF(U39,設定!B18,T39:U39)-SUMIF(U56:U125,設定!B18,T56:T125)</f>
        <v>0</v>
      </c>
      <c r="U33" s="355"/>
      <c r="V33" s="354">
        <f>T33+SUMIF(W44:W53,設定!B18,V44:W53)+SUMIF(W38,設定!B18,V38:W38)+SUMIF(W40,設定!B18,V40:W40)-SUMIF(W37,設定!B18,V37:W37)-SUMIF(W39,設定!B18,V39:W39)-SUMIF(W56:W125,設定!B18,V56:V125)</f>
        <v>0</v>
      </c>
      <c r="W33" s="355"/>
      <c r="X33" s="354">
        <f>V33+SUMIF(Y44:Y53,設定!B18,X44:Y53)+SUMIF(Y38,設定!B18,X38:Y38)+SUMIF(Y40,設定!B18,X40:Y40)-SUMIF(Y37,設定!B18,X37:Y37)-SUMIF(Y39,設定!B18,X39:Y39)-SUMIF(Y56:Y125,設定!B18,X56:X125)</f>
        <v>0</v>
      </c>
      <c r="Y33" s="355"/>
      <c r="Z33" s="354">
        <f>X33+SUMIF(AA44:AA53,設定!B18,Z44:AA53)+SUMIF(AA38,設定!B18,Z38:AA38)+SUMIF(AA40,設定!B18,Z40:AA40)-SUMIF(AA37,設定!B18,Z37:AA37)-SUMIF(AA39,設定!B18,Z39:AA39)-SUMIF(AA56:AA125,設定!B18,Z56:Z125)</f>
        <v>0</v>
      </c>
      <c r="AA33" s="355"/>
      <c r="AB33" s="354">
        <f>Z33+SUMIF(AC44:AC53,設定!B18,AB44:AC53)+SUMIF(AC38,設定!B18,AB38:AC38)+SUMIF(AC40,設定!B18,AB40:AC40)-SUMIF(AC37,設定!B18,AB37:AC37)-SUMIF(AC39,設定!B18,AB39:AC39)-SUMIF(AC56:AC125,設定!B18,AB56:AB125)</f>
        <v>0</v>
      </c>
      <c r="AC33" s="355"/>
      <c r="AD33" s="354">
        <f>AB33+SUMIF(AE44:AE53,設定!B18,AD44:AE53)+SUMIF(AE38,設定!B18,AD38:AE38)+SUMIF(AE40,設定!B18,AD40:AE40)-SUMIF(AE37,設定!B18,AD37:AE37)-SUMIF(AE39,設定!B18,AD39:AE39)-SUMIF(AE56:AE125,設定!B18,AD56:AE125)</f>
        <v>0</v>
      </c>
      <c r="AE33" s="355"/>
      <c r="AF33" s="354">
        <f>AD33+SUMIF(AG44:AG53,設定!B18,AF44:AG53)+SUMIF(AG38,設定!B18,AF38:AG38)+SUMIF(AG40,設定!B18,AF40:AG40)-SUMIF(AG37,設定!B18,AF37:AG37)-SUMIF(AG39,設定!B18,AF39:AG39)-SUMIF(AG56:AG125,設定!B18,AF56:AF125)</f>
        <v>0</v>
      </c>
      <c r="AG33" s="355"/>
      <c r="AH33" s="354">
        <f>AF33+SUMIF(AI44:AI53,設定!B18,AH44:AI53)+SUMIF(AI38,設定!B18,AH38:AI38)+SUMIF(AI40,設定!B18,AH40:AI40)-SUMIF(AI37,設定!B18,AH37:AI37)-SUMIF(AI39,設定!B18,AH39:AI39)-SUMIF(AI56:AI125,設定!B18,AH56:AH125)</f>
        <v>0</v>
      </c>
      <c r="AI33" s="355"/>
      <c r="AJ33" s="354">
        <f>AH33+SUMIF(AK44:AK53,設定!B18,AJ44:AK53)+SUMIF(AK38,設定!B18,AJ38:AK38)+SUMIF(AK40,設定!B18,AJ40:AK40)-SUMIF(AK37,設定!B18,AJ37:AK37)-SUMIF(AK39,設定!B18,AJ39:AK39)-SUMIF(AK56:AK125,設定!B18,AJ56:AJ125)</f>
        <v>0</v>
      </c>
      <c r="AK33" s="355"/>
      <c r="AL33" s="354">
        <f>AJ33+SUMIF(AM44:AM53,設定!B18,AL44:AM53)+SUMIF(AM38,設定!B18,AL38:AM38)+SUMIF(AM40,設定!B18,AL40:AM40)-SUMIF(AM37,設定!B18,AL37:AM37)-SUMIF(AM39,設定!B18,AL39:AM39)-SUMIF(AM56:AM125,設定!B18,AL56:AL125)</f>
        <v>0</v>
      </c>
      <c r="AM33" s="355"/>
      <c r="AN33" s="354">
        <f>AL33+SUMIF(AO44:AO53,設定!B18,AN44:AO53)+SUMIF(AO38,設定!B18,AN38:AO38)+SUMIF(AO40,設定!B18,AN40:AO40)-SUMIF(AO37,設定!B18,AN37:AO37)-SUMIF(AO39,設定!B18,AN39:AO39)-SUMIF(AO56:AO125,設定!B18,AN56:AN125)</f>
        <v>0</v>
      </c>
      <c r="AO33" s="355"/>
      <c r="AP33" s="354">
        <f>AN33+SUMIF(AQ44:AQ53,設定!B18,AP44:AQ53)+SUMIF(AQ38,設定!B18,AP38:AQ38)+SUMIF(AQ40,設定!B18,AP40:AQ40)-SUMIF(AQ37,設定!B18,AP37:AQ37)-SUMIF(AQ39,設定!B18,AP39:AQ39)-SUMIF(AQ56:AQ125,設定!B18,AP56:AP125)</f>
        <v>0</v>
      </c>
      <c r="AQ33" s="355"/>
      <c r="AR33" s="354">
        <f>AP33+SUMIF(AS44:AS53,設定!B18,AR44:AS53)+SUMIF(AS38,設定!B18,AR38:AS38)+SUMIF(AS40,設定!B18,AR40:AS40)-SUMIF(AS37,設定!B18,AR37:AS37)-SUMIF(AS39,設定!B18,AR39:AS39)-SUMIF(AS56:AS125,設定!B18,AR56:AR125)</f>
        <v>0</v>
      </c>
      <c r="AS33" s="355"/>
      <c r="AT33" s="354">
        <f>AR33+SUMIF(AU44:AU53,設定!B18,AT44:AU53)+SUMIF(AU38,設定!B18,AT38:AU38)+SUMIF(AU40,設定!B18,AT40:AU40)-SUMIF(AU37,設定!B18,AT37:AU37)-SUMIF(AU39,設定!B18,AT39:AU39)-SUMIF(AU56:AU125,設定!B18,AT56:AT125)</f>
        <v>0</v>
      </c>
      <c r="AU33" s="355"/>
      <c r="AV33" s="354">
        <f>AT33+SUMIF(AW44:AW53,設定!B18,AV44:AW53)+SUMIF(AW38,設定!B18,AV38:AW38)+SUMIF(AW40,設定!B18,AV40:AW40)-SUMIF(AW37,設定!B18,AV37:AW37)-SUMIF(AW39,設定!B18,AV39:AW39)-SUMIF(AW56:AW125,設定!B18,AV56:AV125)</f>
        <v>0</v>
      </c>
      <c r="AW33" s="355"/>
      <c r="AX33" s="354">
        <f>AV33+SUMIF(AY44:AY53,設定!B18,AX44:AY53)+SUMIF(AY38,設定!B18,AX38:AY38)+SUMIF(AY40,設定!B18,AX40:AY40)-SUMIF(AY37,設定!B18,AX37:AY37)-SUMIF(AY39,設定!B18,AX39:AY39)-SUMIF(AY56:AY125,設定!B18,AX56:AX125)</f>
        <v>0</v>
      </c>
      <c r="AY33" s="355"/>
      <c r="AZ33" s="354">
        <f>AX33+SUMIF(BA44:BA53,設定!B18,AZ44:BA53)+SUMIF(BA38,設定!B18,AZ38:BA38)+SUMIF(BA40,設定!B18,AZ40:BA40)-SUMIF(BA37,設定!B18,AZ37:BA37)-SUMIF(BA39,設定!B18,AZ39:BA39)-SUMIF(BA56:BA125,設定!B18,AZ56:AZ125)</f>
        <v>0</v>
      </c>
      <c r="BA33" s="355"/>
      <c r="BB33" s="354">
        <f>AZ33+SUMIF(BC44:BC53,設定!B18,BB44:BC53)+SUMIF(BC38,設定!B18,BB38:BC38)+SUMIF(BC40,設定!B18,BB40:BC40)-SUMIF(BC37,設定!B18,BB37:BC37)-SUMIF(BC39,設定!B18,BB39:BC39)-SUMIF(BC56:BC125,設定!B18,BB56:BB125)</f>
        <v>0</v>
      </c>
      <c r="BC33" s="355"/>
      <c r="BD33" s="354">
        <f>BB33+SUMIF(BE44:BE53,設定!B18,BD44:BE53)+SUMIF(BE38,設定!B18,BD38:BE38)+SUMIF(BE40,設定!B18,BD40:BE40)-SUMIF(BE37,設定!B18,BD37:BE37)-SUMIF(BE39,設定!B18,BD39:BE39)-SUMIF(BE56:BE125,設定!B18,BD56:BE125)</f>
        <v>0</v>
      </c>
      <c r="BE33" s="355"/>
      <c r="BF33" s="354">
        <f>BD33+SUMIF(BG44:BG53,設定!B18,BF44:BG53)+SUMIF(BG38,設定!B18,BF38:BG38)+SUMIF(BG40,設定!B18,BF40:BG40)-SUMIF(BG37,設定!B18,BF37:BG37)-SUMIF(BG39,設定!B18,BF39:BG39)-SUMIF(BG56:BG125,設定!B18,BF56:BF125)</f>
        <v>0</v>
      </c>
      <c r="BG33" s="355"/>
      <c r="BH33" s="354">
        <f>BF33+SUMIF(BI44:BI53,設定!B18,BH44:BI53)+SUMIF(BI38,設定!B18,BH38:BI38)+SUMIF(BI40,設定!B18,BH40:BI40)-SUMIF(BI37,設定!B18,BH37:BI37)-SUMIF(BI39,設定!B18,BH39:BI39)-SUMIF(BI56:BI125,設定!B18,BH56:BH125)</f>
        <v>0</v>
      </c>
      <c r="BI33" s="355"/>
      <c r="BJ33" s="354">
        <f>BH33+SUMIF(BK44:BK53,設定!B18,BJ44:BK53)+SUMIF(BK38,設定!B18,BJ38:BK38)+SUMIF(BK40,設定!B18,BJ40:BK40)-SUMIF(BK37,設定!B18,BJ37:BK37)-SUMIF(BK39,設定!B18,BJ39:BK39)-SUMIF(BK56:BK125,設定!B18,BJ56:BJ125)</f>
        <v>0</v>
      </c>
      <c r="BK33" s="355"/>
      <c r="BL33" s="354">
        <f>BJ33+SUMIF(BM44:BM53,設定!B18,BL44:BM53)+SUMIF(BM38,設定!B18,BL38:BM38)+SUMIF(BM40,設定!B18,BL40:BM40)-SUMIF(BM37,設定!B18,BL37:BM37)-SUMIF(BM39,設定!B18,BL39:BM39)-SUMIF(BM56:BM125,設定!B18,BL56:BL125)</f>
        <v>0</v>
      </c>
      <c r="BM33" s="356"/>
    </row>
    <row r="34" spans="1:65" s="98" customFormat="1" ht="18.75" customHeight="1">
      <c r="B34" s="364"/>
      <c r="C34" s="210">
        <f>設定!B19</f>
        <v>0</v>
      </c>
      <c r="D34" s="350">
        <f>'4月'!BJ34+SUMIF(E44:E53,設定!B19,D44:E53)+SUMIF(E38,設定!B19,D38:E38)+SUMIF(E40,設定!B19,D40:E40)-SUMIF(E37,設定!B19,D37:E37)-SUMIF(E39,設定!B19,D39:E39)-SUMIF(E56:E125,設定!B19,D56:D125)</f>
        <v>0</v>
      </c>
      <c r="E34" s="351"/>
      <c r="F34" s="350">
        <f>D34+SUMIF(G44:G53,設定!B19,F44:G53)+SUMIF(G38,設定!B19,F38:G38)+SUMIF(G40,設定!B19,F40:G40)-SUMIF(G37,設定!B19,F37:G37)-SUMIF(G39,設定!B19,F39:G39)-SUMIF(G56:G125,設定!B19,F56:F125)</f>
        <v>0</v>
      </c>
      <c r="G34" s="351"/>
      <c r="H34" s="350">
        <f>F34+SUMIF(I44:I53,設定!B19,H44:I53)+SUMIF(I38,設定!B19,H38:I38)+SUMIF(I40,設定!B19,H40:I40)-SUMIF(I37,設定!B19,H37:I37)-SUMIF(I39,設定!B19,H39:I39)-SUMIF(I56:I125,設定!B19,H56:H125)</f>
        <v>0</v>
      </c>
      <c r="I34" s="351"/>
      <c r="J34" s="350">
        <f>H34+SUMIF(K44:K53,設定!B19,J44:K53)+SUMIF(K38,設定!B19,J38:K38)+SUMIF(K40,設定!B19,J40:K40)-SUMIF(K37,設定!B19,J37:K37)-SUMIF(K39,設定!B19,J39:K39)-SUMIF(K56:K125,設定!B19,J56:J125)</f>
        <v>0</v>
      </c>
      <c r="K34" s="351"/>
      <c r="L34" s="350">
        <f>J34+SUMIF(M44:M53,設定!B19,L44:M53)+SUMIF(M38,設定!B19,L38:M38)+SUMIF(M40,設定!B19,L40:M40)-SUMIF(M37,設定!B19,L37:M37)-SUMIF(M39,設定!B19,L39:M39)-SUMIF(M56:M125,設定!B19,L56:L125)</f>
        <v>0</v>
      </c>
      <c r="M34" s="351"/>
      <c r="N34" s="350">
        <f>L34+SUMIF(O44:O53,設定!B19,N44:O53)+SUMIF(O38,設定!B19,N38:O38)+SUMIF(O40,設定!B19,N40:O40)-SUMIF(O37,設定!B19,N37:O37)-SUMIF(O39,設定!B19,N39:O39)-SUMIF(O56:O125,設定!B19,N56:N125)</f>
        <v>0</v>
      </c>
      <c r="O34" s="351"/>
      <c r="P34" s="350">
        <f>N34+SUMIF(Q44:Q53,設定!B19,P44:Q53)+SUMIF(Q38,設定!B19,P38:Q38)+SUMIF(Q40,設定!B19,P40:Q40)-SUMIF(Q37,設定!B19,P37:Q37)-SUMIF(Q39,設定!B19,P39:Q39)-SUMIF(Q56:Q125,設定!B19,P56:P125)</f>
        <v>0</v>
      </c>
      <c r="Q34" s="351"/>
      <c r="R34" s="350">
        <f>P34+SUMIF(S44:S53,設定!B19,R44:S53)+SUMIF(S38,設定!B19,R38:S38)+SUMIF(S40,設定!B19,R40:S40)-SUMIF(S37,設定!B19,R37:S37)-SUMIF(S39,設定!B19,R39:S39)-SUMIF(S56:S125,設定!B19,R56:R125)</f>
        <v>0</v>
      </c>
      <c r="S34" s="351"/>
      <c r="T34" s="350">
        <f>R34+SUMIF(U44:U53,設定!B19,T44:U53)+SUMIF(U38,設定!B19,T38:U38)+SUMIF(U40,設定!B19,T40:U40)-SUMIF(U37,設定!B19,T37:U37)-SUMIF(U39,設定!B19,T39:U39)-SUMIF(U56:U125,設定!B19,T56:T125)</f>
        <v>0</v>
      </c>
      <c r="U34" s="351"/>
      <c r="V34" s="350">
        <f>T34+SUMIF(W44:W53,設定!B19,V44:W53)+SUMIF(W38,設定!B19,V38:W38)+SUMIF(W40,設定!B19,V40:W40)-SUMIF(W37,設定!B19,V37:W37)-SUMIF(W39,設定!B19,V39:W39)-SUMIF(W56:W125,設定!B19,V56:V125)</f>
        <v>0</v>
      </c>
      <c r="W34" s="351"/>
      <c r="X34" s="350">
        <f>V34+SUMIF(Y44:Y53,設定!B19,X44:Y53)+SUMIF(Y38,設定!B19,X38:Y38)+SUMIF(Y40,設定!B19,X40:Y40)-SUMIF(Y37,設定!B19,X37:Y37)-SUMIF(Y39,設定!B19,X39:Y39)-SUMIF(Y56:Y125,設定!B19,X56:X125)</f>
        <v>0</v>
      </c>
      <c r="Y34" s="351"/>
      <c r="Z34" s="350">
        <f>X34+SUMIF(AA44:AA53,設定!B19,Z44:AA53)+SUMIF(AA38,設定!B19,Z38:AA38)+SUMIF(AA40,設定!B19,Z40:AA40)-SUMIF(AA37,設定!B19,Z37:AA37)-SUMIF(AA39,設定!B19,Z39:AA39)-SUMIF(AA56:AA125,設定!B19,Z56:Z125)</f>
        <v>0</v>
      </c>
      <c r="AA34" s="351"/>
      <c r="AB34" s="350">
        <f>Z34+SUMIF(AC44:AC53,設定!B19,AB44:AC53)+SUMIF(AC38,設定!B19,AB38:AC38)+SUMIF(AC40,設定!B19,AB40:AC40)-SUMIF(AC37,設定!B19,AB37:AC37)-SUMIF(AC39,設定!B19,AB39:AC39)-SUMIF(AC56:AC125,設定!B19,AB56:AB125)</f>
        <v>0</v>
      </c>
      <c r="AC34" s="351"/>
      <c r="AD34" s="350">
        <f>AB34+SUMIF(AE44:AE53,設定!B19,AD44:AE53)+SUMIF(AE38,設定!B19,AD38:AE38)+SUMIF(AE40,設定!B19,AD40:AE40)-SUMIF(AE37,設定!B19,AD37:AE37)-SUMIF(AE39,設定!B19,AD39:AE39)-SUMIF(AE56:AE125,設定!B19,AD56:AE125)</f>
        <v>0</v>
      </c>
      <c r="AE34" s="351"/>
      <c r="AF34" s="350">
        <f>AD34+SUMIF(AG44:AG53,設定!B19,AF44:AG53)+SUMIF(AG38,設定!B19,AF38:AG38)+SUMIF(AG40,設定!B19,AF40:AG40)-SUMIF(AG37,設定!B19,AF37:AG37)-SUMIF(AG39,設定!B19,AF39:AG39)-SUMIF(AG56:AG125,設定!B19,AF56:AF125)</f>
        <v>0</v>
      </c>
      <c r="AG34" s="351"/>
      <c r="AH34" s="350">
        <f>AF34+SUMIF(AI44:AI53,設定!B19,AH44:AI53)+SUMIF(AI38,設定!B19,AH38:AI38)+SUMIF(AI40,設定!B19,AH40:AI40)-SUMIF(AI37,設定!B19,AH37:AI37)-SUMIF(AI39,設定!B19,AH39:AI39)-SUMIF(AI56:AI125,設定!B19,AH56:AH125)</f>
        <v>0</v>
      </c>
      <c r="AI34" s="351"/>
      <c r="AJ34" s="350">
        <f>AH34+SUMIF(AK44:AK53,設定!B19,AJ44:AK53)+SUMIF(AK38,設定!B19,AJ38:AK38)+SUMIF(AK40,設定!B19,AJ40:AK40)-SUMIF(AK37,設定!B19,AJ37:AK37)-SUMIF(AK39,設定!B19,AJ39:AK39)-SUMIF(AK56:AK125,設定!B19,AJ56:AJ125)</f>
        <v>0</v>
      </c>
      <c r="AK34" s="351"/>
      <c r="AL34" s="350">
        <f>AJ34+SUMIF(AM44:AM53,設定!B19,AL44:AM53)+SUMIF(AM38,設定!B19,AL38:AM38)+SUMIF(AM40,設定!B19,AL40:AM40)-SUMIF(AM37,設定!B19,AL37:AM37)-SUMIF(AM39,設定!B19,AL39:AM39)-SUMIF(AM56:AM125,設定!B19,AL56:AL125)</f>
        <v>0</v>
      </c>
      <c r="AM34" s="351"/>
      <c r="AN34" s="350">
        <f>AL34+SUMIF(AO44:AO53,設定!B19,AN44:AO53)+SUMIF(AO38,設定!B19,AN38:AO38)+SUMIF(AO40,設定!B19,AN40:AO40)-SUMIF(AO37,設定!B19,AN37:AO37)-SUMIF(AO39,設定!B19,AN39:AO39)-SUMIF(AO56:AO125,設定!B19,AN56:AN125)</f>
        <v>0</v>
      </c>
      <c r="AO34" s="351"/>
      <c r="AP34" s="350">
        <f>AN34+SUMIF(AQ44:AQ53,設定!B19,AP44:AQ53)+SUMIF(AQ38,設定!B19,AP38:AQ38)+SUMIF(AQ40,設定!B19,AP40:AQ40)-SUMIF(AQ37,設定!B19,AP37:AQ37)-SUMIF(AQ39,設定!B19,AP39:AQ39)-SUMIF(AQ56:AQ125,設定!B19,AP56:AP125)</f>
        <v>0</v>
      </c>
      <c r="AQ34" s="351"/>
      <c r="AR34" s="350">
        <f>AP34+SUMIF(AS44:AS53,設定!B19,AR44:AS53)+SUMIF(AS38,設定!B19,AR38:AS38)+SUMIF(AS40,設定!B19,AR40:AS40)-SUMIF(AS37,設定!B19,AR37:AS37)-SUMIF(AS39,設定!B19,AR39:AS39)-SUMIF(AS56:AS125,設定!B19,AR56:AR125)</f>
        <v>0</v>
      </c>
      <c r="AS34" s="351"/>
      <c r="AT34" s="350">
        <f>AR34+SUMIF(AU44:AU53,設定!B19,AT44:AU53)+SUMIF(AU38,設定!B19,AT38:AU38)+SUMIF(AU40,設定!B19,AT40:AU40)-SUMIF(AU37,設定!B19,AT37:AU37)-SUMIF(AU39,設定!B19,AT39:AU39)-SUMIF(AU56:AU125,設定!B19,AT56:AT125)</f>
        <v>0</v>
      </c>
      <c r="AU34" s="351"/>
      <c r="AV34" s="350">
        <f>AT34+SUMIF(AW44:AW53,設定!B19,AV44:AW53)+SUMIF(AW38,設定!B19,AV38:AW38)+SUMIF(AW40,設定!B19,AV40:AW40)-SUMIF(AW37,設定!B19,AV37:AW37)-SUMIF(AW39,設定!B19,AV39:AW39)-SUMIF(AW56:AW125,設定!B19,AV56:AV125)</f>
        <v>0</v>
      </c>
      <c r="AW34" s="351"/>
      <c r="AX34" s="350">
        <f>AV34+SUMIF(AY44:AY53,設定!B19,AX44:AY53)+SUMIF(AY38,設定!B19,AX38:AY38)+SUMIF(AY40,設定!B19,AX40:AY40)-SUMIF(AY37,設定!B19,AX37:AY37)-SUMIF(AY39,設定!B19,AX39:AY39)-SUMIF(AY56:AY125,設定!B19,AX56:AX125)</f>
        <v>0</v>
      </c>
      <c r="AY34" s="351"/>
      <c r="AZ34" s="350">
        <f>AX34+SUMIF(BA44:BA53,設定!B19,AZ44:BA53)+SUMIF(BA38,設定!B19,AZ38:BA38)+SUMIF(BA40,設定!B19,AZ40:BA40)-SUMIF(BA37,設定!B19,AZ37:BA37)-SUMIF(BA39,設定!B19,AZ39:BA39)-SUMIF(BA56:BA125,設定!B19,AZ56:AZ125)</f>
        <v>0</v>
      </c>
      <c r="BA34" s="351"/>
      <c r="BB34" s="350">
        <f>AZ34+SUMIF(BC44:BC53,設定!B19,BB44:BC53)+SUMIF(BC38,設定!B19,BB38:BC38)+SUMIF(BC40,設定!B19,BB40:BC40)-SUMIF(BC37,設定!B19,BB37:BC37)-SUMIF(BC39,設定!B19,BB39:BC39)-SUMIF(BC56:BC125,設定!B19,BB56:BB125)</f>
        <v>0</v>
      </c>
      <c r="BC34" s="351"/>
      <c r="BD34" s="350">
        <f>BB34+SUMIF(BE44:BE53,設定!B19,BD44:BE53)+SUMIF(BE38,設定!B19,BD38:BE38)+SUMIF(BE40,設定!B19,BD40:BE40)-SUMIF(BE37,設定!B19,BD37:BE37)-SUMIF(BE39,設定!B19,BD39:BE39)-SUMIF(BE56:BE125,設定!B19,BD56:BE125)</f>
        <v>0</v>
      </c>
      <c r="BE34" s="351"/>
      <c r="BF34" s="350">
        <f>BD34+SUMIF(BG44:BG53,設定!B19,BF44:BG53)+SUMIF(BG38,設定!B19,BF38:BG38)+SUMIF(BG40,設定!B19,BF40:BG40)-SUMIF(BG37,設定!B19,BF37:BG37)-SUMIF(BG39,設定!B19,BF39:BG39)-SUMIF(BG56:BG125,設定!B19,BF56:BF125)</f>
        <v>0</v>
      </c>
      <c r="BG34" s="351"/>
      <c r="BH34" s="350">
        <f>BF34+SUMIF(BI44:BI53,設定!B19,BH44:BI53)+SUMIF(BI38,設定!B19,BH38:BI38)+SUMIF(BI40,設定!B19,BH40:BI40)-SUMIF(BI37,設定!B19,BH37:BI37)-SUMIF(BI39,設定!B19,BH39:BI39)-SUMIF(BI56:BI125,設定!B19,BH56:BH125)</f>
        <v>0</v>
      </c>
      <c r="BI34" s="351"/>
      <c r="BJ34" s="350">
        <f>BH34+SUMIF(BK44:BK53,設定!B19,BJ44:BK53)+SUMIF(BK38,設定!B19,BJ38:BK38)+SUMIF(BK40,設定!B19,BJ40:BK40)-SUMIF(BK37,設定!B19,BJ37:BK37)-SUMIF(BK39,設定!B19,BJ39:BK39)-SUMIF(BK56:BK125,設定!B19,BJ56:BJ125)</f>
        <v>0</v>
      </c>
      <c r="BK34" s="351"/>
      <c r="BL34" s="350">
        <f>BJ34+SUMIF(BM44:BM53,設定!B19,BL44:BM53)+SUMIF(BM38,設定!B19,BL38:BM38)+SUMIF(BM40,設定!B19,BL40:BM40)-SUMIF(BM37,設定!B19,BL37:BM37)-SUMIF(BM39,設定!B19,BL39:BM39)-SUMIF(BM56:BM125,設定!B19,BL56:BL125)</f>
        <v>0</v>
      </c>
      <c r="BM34" s="352"/>
    </row>
    <row r="35" spans="1:65" s="98" customFormat="1" ht="18.75" customHeight="1" thickBot="1">
      <c r="B35" s="365"/>
      <c r="C35" s="211" t="s">
        <v>81</v>
      </c>
      <c r="D35" s="348">
        <f>SUM(D20:E34)</f>
        <v>0</v>
      </c>
      <c r="E35" s="349"/>
      <c r="F35" s="348">
        <f>SUM(F20:G34)</f>
        <v>0</v>
      </c>
      <c r="G35" s="349"/>
      <c r="H35" s="348">
        <f t="shared" ref="H35" si="124">SUM(H20:I34)</f>
        <v>0</v>
      </c>
      <c r="I35" s="349"/>
      <c r="J35" s="348">
        <f t="shared" ref="J35" si="125">SUM(J20:K34)</f>
        <v>0</v>
      </c>
      <c r="K35" s="349"/>
      <c r="L35" s="348">
        <f t="shared" ref="L35" si="126">SUM(L20:M34)</f>
        <v>0</v>
      </c>
      <c r="M35" s="349"/>
      <c r="N35" s="348">
        <f t="shared" ref="N35" si="127">SUM(N20:O34)</f>
        <v>0</v>
      </c>
      <c r="O35" s="349"/>
      <c r="P35" s="348">
        <f t="shared" ref="P35" si="128">SUM(P20:Q34)</f>
        <v>0</v>
      </c>
      <c r="Q35" s="349"/>
      <c r="R35" s="348">
        <f t="shared" ref="R35" si="129">SUM(R20:S34)</f>
        <v>0</v>
      </c>
      <c r="S35" s="349"/>
      <c r="T35" s="348">
        <f t="shared" ref="T35" si="130">SUM(T20:U34)</f>
        <v>0</v>
      </c>
      <c r="U35" s="349"/>
      <c r="V35" s="348">
        <f t="shared" ref="V35" si="131">SUM(V20:W34)</f>
        <v>0</v>
      </c>
      <c r="W35" s="349"/>
      <c r="X35" s="348">
        <f t="shared" ref="X35" si="132">SUM(X20:Y34)</f>
        <v>0</v>
      </c>
      <c r="Y35" s="349"/>
      <c r="Z35" s="348">
        <f t="shared" ref="Z35" si="133">SUM(Z20:AA34)</f>
        <v>0</v>
      </c>
      <c r="AA35" s="349"/>
      <c r="AB35" s="348">
        <f t="shared" ref="AB35" si="134">SUM(AB20:AC34)</f>
        <v>0</v>
      </c>
      <c r="AC35" s="349"/>
      <c r="AD35" s="348">
        <f t="shared" ref="AD35" si="135">SUM(AD20:AE34)</f>
        <v>0</v>
      </c>
      <c r="AE35" s="349"/>
      <c r="AF35" s="348">
        <f t="shared" ref="AF35" si="136">SUM(AF20:AG34)</f>
        <v>0</v>
      </c>
      <c r="AG35" s="349"/>
      <c r="AH35" s="348">
        <f t="shared" ref="AH35" si="137">SUM(AH20:AI34)</f>
        <v>0</v>
      </c>
      <c r="AI35" s="349"/>
      <c r="AJ35" s="348">
        <f t="shared" ref="AJ35" si="138">SUM(AJ20:AK34)</f>
        <v>0</v>
      </c>
      <c r="AK35" s="349"/>
      <c r="AL35" s="348">
        <f t="shared" ref="AL35" si="139">SUM(AL20:AM34)</f>
        <v>0</v>
      </c>
      <c r="AM35" s="349"/>
      <c r="AN35" s="348">
        <f t="shared" ref="AN35" si="140">SUM(AN20:AO34)</f>
        <v>0</v>
      </c>
      <c r="AO35" s="349"/>
      <c r="AP35" s="348">
        <f t="shared" ref="AP35" si="141">SUM(AP20:AQ34)</f>
        <v>0</v>
      </c>
      <c r="AQ35" s="349"/>
      <c r="AR35" s="348">
        <f t="shared" ref="AR35" si="142">SUM(AR20:AS34)</f>
        <v>0</v>
      </c>
      <c r="AS35" s="349"/>
      <c r="AT35" s="348">
        <f t="shared" ref="AT35" si="143">SUM(AT20:AU34)</f>
        <v>0</v>
      </c>
      <c r="AU35" s="349"/>
      <c r="AV35" s="348">
        <f t="shared" ref="AV35" si="144">SUM(AV20:AW34)</f>
        <v>0</v>
      </c>
      <c r="AW35" s="349"/>
      <c r="AX35" s="348">
        <f t="shared" ref="AX35" si="145">SUM(AX20:AY34)</f>
        <v>0</v>
      </c>
      <c r="AY35" s="349"/>
      <c r="AZ35" s="348">
        <f t="shared" ref="AZ35" si="146">SUM(AZ20:BA34)</f>
        <v>0</v>
      </c>
      <c r="BA35" s="349"/>
      <c r="BB35" s="348">
        <f t="shared" ref="BB35" si="147">SUM(BB20:BC34)</f>
        <v>0</v>
      </c>
      <c r="BC35" s="349"/>
      <c r="BD35" s="348">
        <f t="shared" ref="BD35" si="148">SUM(BD20:BE34)</f>
        <v>0</v>
      </c>
      <c r="BE35" s="349"/>
      <c r="BF35" s="348">
        <f t="shared" ref="BF35" si="149">SUM(BF20:BG34)</f>
        <v>0</v>
      </c>
      <c r="BG35" s="349"/>
      <c r="BH35" s="348">
        <f t="shared" ref="BH35" si="150">SUM(BH20:BI34)</f>
        <v>0</v>
      </c>
      <c r="BI35" s="349"/>
      <c r="BJ35" s="348">
        <f t="shared" ref="BJ35" si="151">SUM(BJ20:BK34)</f>
        <v>0</v>
      </c>
      <c r="BK35" s="349"/>
      <c r="BL35" s="348">
        <f t="shared" ref="BL35" si="152">SUM(BL20:BM34)</f>
        <v>0</v>
      </c>
      <c r="BM35" s="353"/>
    </row>
    <row r="36" spans="1:65" s="98" customFormat="1" ht="18.75" customHeight="1" thickTop="1" thickBot="1">
      <c r="C36" s="195">
        <v>1</v>
      </c>
      <c r="D36" s="129"/>
      <c r="E36" s="159"/>
      <c r="F36" s="129"/>
      <c r="G36" s="129"/>
      <c r="H36" s="129"/>
      <c r="I36" s="129"/>
      <c r="J36" s="129"/>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BK36" s="150"/>
      <c r="BL36" s="150"/>
      <c r="BM36" s="150"/>
    </row>
    <row r="37" spans="1:65" s="98" customFormat="1" ht="18.75" customHeight="1" thickTop="1">
      <c r="B37" s="345" t="s">
        <v>84</v>
      </c>
      <c r="C37" s="145" t="s">
        <v>85</v>
      </c>
      <c r="D37" s="146"/>
      <c r="E37" s="163"/>
      <c r="F37" s="146"/>
      <c r="G37" s="163"/>
      <c r="H37" s="146"/>
      <c r="I37" s="163"/>
      <c r="J37" s="146"/>
      <c r="K37" s="163"/>
      <c r="L37" s="146"/>
      <c r="M37" s="163"/>
      <c r="N37" s="146"/>
      <c r="O37" s="163"/>
      <c r="P37" s="146"/>
      <c r="Q37" s="163"/>
      <c r="R37" s="146"/>
      <c r="S37" s="163"/>
      <c r="T37" s="146"/>
      <c r="U37" s="163"/>
      <c r="V37" s="146"/>
      <c r="W37" s="163"/>
      <c r="X37" s="146"/>
      <c r="Y37" s="163"/>
      <c r="Z37" s="146"/>
      <c r="AA37" s="163"/>
      <c r="AB37" s="146"/>
      <c r="AC37" s="163"/>
      <c r="AD37" s="146"/>
      <c r="AE37" s="163"/>
      <c r="AF37" s="146"/>
      <c r="AG37" s="163"/>
      <c r="AH37" s="146"/>
      <c r="AI37" s="163"/>
      <c r="AJ37" s="146"/>
      <c r="AK37" s="163"/>
      <c r="AL37" s="146"/>
      <c r="AM37" s="163"/>
      <c r="AN37" s="146"/>
      <c r="AO37" s="163"/>
      <c r="AP37" s="146"/>
      <c r="AQ37" s="163"/>
      <c r="AR37" s="146"/>
      <c r="AS37" s="163"/>
      <c r="AT37" s="146"/>
      <c r="AU37" s="163"/>
      <c r="AV37" s="146"/>
      <c r="AW37" s="163"/>
      <c r="AX37" s="146"/>
      <c r="AY37" s="163"/>
      <c r="AZ37" s="146"/>
      <c r="BA37" s="163"/>
      <c r="BB37" s="146"/>
      <c r="BC37" s="163"/>
      <c r="BD37" s="146"/>
      <c r="BE37" s="163"/>
      <c r="BF37" s="146"/>
      <c r="BG37" s="163"/>
      <c r="BH37" s="146"/>
      <c r="BI37" s="163"/>
      <c r="BJ37" s="146"/>
      <c r="BK37" s="163"/>
      <c r="BL37" s="146"/>
      <c r="BM37" s="260"/>
    </row>
    <row r="38" spans="1:65" s="98" customFormat="1" ht="18.75" customHeight="1" thickBot="1">
      <c r="B38" s="346"/>
      <c r="C38" s="186" t="s">
        <v>86</v>
      </c>
      <c r="D38" s="185"/>
      <c r="E38" s="187"/>
      <c r="F38" s="185"/>
      <c r="G38" s="187"/>
      <c r="H38" s="185"/>
      <c r="I38" s="187"/>
      <c r="J38" s="185"/>
      <c r="K38" s="187"/>
      <c r="L38" s="185"/>
      <c r="M38" s="187"/>
      <c r="N38" s="185"/>
      <c r="O38" s="187"/>
      <c r="P38" s="185"/>
      <c r="Q38" s="187"/>
      <c r="R38" s="185"/>
      <c r="S38" s="187"/>
      <c r="T38" s="185"/>
      <c r="U38" s="187"/>
      <c r="V38" s="185"/>
      <c r="W38" s="187"/>
      <c r="X38" s="185"/>
      <c r="Y38" s="187"/>
      <c r="Z38" s="185"/>
      <c r="AA38" s="187"/>
      <c r="AB38" s="185"/>
      <c r="AC38" s="187"/>
      <c r="AD38" s="185"/>
      <c r="AE38" s="187"/>
      <c r="AF38" s="185"/>
      <c r="AG38" s="187"/>
      <c r="AH38" s="185"/>
      <c r="AI38" s="187"/>
      <c r="AJ38" s="185"/>
      <c r="AK38" s="187"/>
      <c r="AL38" s="185"/>
      <c r="AM38" s="187"/>
      <c r="AN38" s="185"/>
      <c r="AO38" s="187"/>
      <c r="AP38" s="185"/>
      <c r="AQ38" s="187"/>
      <c r="AR38" s="185"/>
      <c r="AS38" s="187"/>
      <c r="AT38" s="185"/>
      <c r="AU38" s="187"/>
      <c r="AV38" s="185"/>
      <c r="AW38" s="187"/>
      <c r="AX38" s="185"/>
      <c r="AY38" s="187"/>
      <c r="AZ38" s="185"/>
      <c r="BA38" s="187"/>
      <c r="BB38" s="185"/>
      <c r="BC38" s="187"/>
      <c r="BD38" s="185"/>
      <c r="BE38" s="187"/>
      <c r="BF38" s="185"/>
      <c r="BG38" s="187"/>
      <c r="BH38" s="185"/>
      <c r="BI38" s="187"/>
      <c r="BJ38" s="185"/>
      <c r="BK38" s="187"/>
      <c r="BL38" s="185"/>
      <c r="BM38" s="261"/>
    </row>
    <row r="39" spans="1:65" s="98" customFormat="1" ht="18.75" customHeight="1" thickTop="1">
      <c r="B39" s="346"/>
      <c r="C39" s="115" t="s">
        <v>85</v>
      </c>
      <c r="D39" s="149"/>
      <c r="E39" s="164"/>
      <c r="F39" s="149"/>
      <c r="G39" s="164"/>
      <c r="H39" s="149"/>
      <c r="I39" s="164"/>
      <c r="J39" s="149"/>
      <c r="K39" s="164"/>
      <c r="L39" s="149"/>
      <c r="M39" s="164"/>
      <c r="N39" s="149"/>
      <c r="O39" s="164"/>
      <c r="P39" s="149"/>
      <c r="Q39" s="164"/>
      <c r="R39" s="149"/>
      <c r="S39" s="164"/>
      <c r="T39" s="149"/>
      <c r="U39" s="164"/>
      <c r="V39" s="149"/>
      <c r="W39" s="164"/>
      <c r="X39" s="149"/>
      <c r="Y39" s="164"/>
      <c r="Z39" s="149"/>
      <c r="AA39" s="164"/>
      <c r="AB39" s="149"/>
      <c r="AC39" s="164"/>
      <c r="AD39" s="149"/>
      <c r="AE39" s="164"/>
      <c r="AF39" s="149"/>
      <c r="AG39" s="164"/>
      <c r="AH39" s="149"/>
      <c r="AI39" s="164"/>
      <c r="AJ39" s="149"/>
      <c r="AK39" s="164"/>
      <c r="AL39" s="149"/>
      <c r="AM39" s="164"/>
      <c r="AN39" s="149"/>
      <c r="AO39" s="164"/>
      <c r="AP39" s="149"/>
      <c r="AQ39" s="164"/>
      <c r="AR39" s="149"/>
      <c r="AS39" s="164"/>
      <c r="AT39" s="149"/>
      <c r="AU39" s="164"/>
      <c r="AV39" s="149"/>
      <c r="AW39" s="164"/>
      <c r="AX39" s="149"/>
      <c r="AY39" s="164"/>
      <c r="AZ39" s="149"/>
      <c r="BA39" s="164"/>
      <c r="BB39" s="149"/>
      <c r="BC39" s="164"/>
      <c r="BD39" s="149"/>
      <c r="BE39" s="164"/>
      <c r="BF39" s="149"/>
      <c r="BG39" s="164"/>
      <c r="BH39" s="149"/>
      <c r="BI39" s="164"/>
      <c r="BJ39" s="149"/>
      <c r="BK39" s="164"/>
      <c r="BL39" s="149"/>
      <c r="BM39" s="262"/>
    </row>
    <row r="40" spans="1:65" s="98" customFormat="1" ht="18.75" customHeight="1" thickBot="1">
      <c r="B40" s="347"/>
      <c r="C40" s="188" t="s">
        <v>86</v>
      </c>
      <c r="D40" s="189"/>
      <c r="E40" s="190"/>
      <c r="F40" s="189"/>
      <c r="G40" s="190"/>
      <c r="H40" s="189"/>
      <c r="I40" s="190"/>
      <c r="J40" s="189"/>
      <c r="K40" s="190"/>
      <c r="L40" s="189"/>
      <c r="M40" s="190"/>
      <c r="N40" s="189"/>
      <c r="O40" s="190"/>
      <c r="P40" s="189"/>
      <c r="Q40" s="190"/>
      <c r="R40" s="189"/>
      <c r="S40" s="190"/>
      <c r="T40" s="189"/>
      <c r="U40" s="190"/>
      <c r="V40" s="189"/>
      <c r="W40" s="190"/>
      <c r="X40" s="189"/>
      <c r="Y40" s="190"/>
      <c r="Z40" s="189"/>
      <c r="AA40" s="190"/>
      <c r="AB40" s="189"/>
      <c r="AC40" s="190"/>
      <c r="AD40" s="189"/>
      <c r="AE40" s="190"/>
      <c r="AF40" s="189"/>
      <c r="AG40" s="190"/>
      <c r="AH40" s="189"/>
      <c r="AI40" s="190"/>
      <c r="AJ40" s="189"/>
      <c r="AK40" s="190"/>
      <c r="AL40" s="189"/>
      <c r="AM40" s="190"/>
      <c r="AN40" s="189"/>
      <c r="AO40" s="190"/>
      <c r="AP40" s="189"/>
      <c r="AQ40" s="190"/>
      <c r="AR40" s="189"/>
      <c r="AS40" s="190"/>
      <c r="AT40" s="189"/>
      <c r="AU40" s="190"/>
      <c r="AV40" s="189"/>
      <c r="AW40" s="190"/>
      <c r="AX40" s="189"/>
      <c r="AY40" s="190"/>
      <c r="AZ40" s="189"/>
      <c r="BA40" s="190"/>
      <c r="BB40" s="189"/>
      <c r="BC40" s="190"/>
      <c r="BD40" s="189"/>
      <c r="BE40" s="190"/>
      <c r="BF40" s="189"/>
      <c r="BG40" s="190"/>
      <c r="BH40" s="189"/>
      <c r="BI40" s="190"/>
      <c r="BJ40" s="189"/>
      <c r="BK40" s="190"/>
      <c r="BL40" s="189"/>
      <c r="BM40" s="263"/>
    </row>
    <row r="41" spans="1:65" s="165" customFormat="1" ht="29.25" customHeight="1" thickTop="1" thickBot="1">
      <c r="C41" s="195">
        <v>1</v>
      </c>
      <c r="D41" s="167"/>
      <c r="E41" s="168"/>
      <c r="F41" s="167"/>
      <c r="G41" s="168"/>
      <c r="H41" s="167"/>
      <c r="I41" s="168"/>
      <c r="J41" s="167"/>
      <c r="K41" s="168"/>
      <c r="L41" s="167"/>
      <c r="M41" s="168"/>
      <c r="N41" s="167"/>
      <c r="O41" s="168"/>
      <c r="P41" s="167"/>
      <c r="Q41" s="168"/>
      <c r="R41" s="167"/>
      <c r="S41" s="168"/>
      <c r="T41" s="167"/>
      <c r="U41" s="168"/>
      <c r="V41" s="167"/>
      <c r="W41" s="168"/>
      <c r="X41" s="167"/>
      <c r="Y41" s="168"/>
      <c r="Z41" s="167"/>
      <c r="AA41" s="168"/>
      <c r="AB41" s="167"/>
      <c r="AC41" s="168"/>
      <c r="AD41" s="167"/>
      <c r="AE41" s="168"/>
      <c r="AF41" s="167"/>
      <c r="AG41" s="168"/>
      <c r="AH41" s="167"/>
      <c r="AI41" s="168"/>
      <c r="AJ41" s="167"/>
      <c r="AK41" s="168"/>
      <c r="AL41" s="167"/>
      <c r="AM41" s="168"/>
      <c r="AN41" s="167"/>
      <c r="AO41" s="168"/>
      <c r="AP41" s="167"/>
      <c r="AQ41" s="168"/>
      <c r="AR41" s="167"/>
      <c r="AS41" s="168"/>
      <c r="AT41" s="167"/>
      <c r="AU41" s="168"/>
      <c r="AV41" s="167"/>
      <c r="AW41" s="168"/>
      <c r="AX41" s="167"/>
      <c r="AY41" s="168"/>
      <c r="AZ41" s="167"/>
      <c r="BA41" s="168"/>
      <c r="BB41" s="167"/>
      <c r="BC41" s="168"/>
      <c r="BD41" s="167"/>
      <c r="BE41" s="168"/>
      <c r="BF41" s="167"/>
      <c r="BG41" s="168"/>
      <c r="BH41" s="167"/>
      <c r="BI41" s="168"/>
      <c r="BJ41" s="167"/>
      <c r="BK41" s="168"/>
      <c r="BL41" s="167"/>
      <c r="BM41" s="168"/>
    </row>
    <row r="42" spans="1:65" s="98" customFormat="1" ht="22" thickTop="1">
      <c r="A42" s="100"/>
      <c r="B42" s="183"/>
      <c r="C42" s="107" t="s">
        <v>82</v>
      </c>
      <c r="D42" s="342">
        <f>D18</f>
        <v>46143</v>
      </c>
      <c r="E42" s="343"/>
      <c r="F42" s="342">
        <f>F18</f>
        <v>46144</v>
      </c>
      <c r="G42" s="343"/>
      <c r="H42" s="342">
        <f>H18</f>
        <v>46145</v>
      </c>
      <c r="I42" s="343"/>
      <c r="J42" s="342">
        <f>J18</f>
        <v>46146</v>
      </c>
      <c r="K42" s="343"/>
      <c r="L42" s="342">
        <f>L18</f>
        <v>46147</v>
      </c>
      <c r="M42" s="343"/>
      <c r="N42" s="342">
        <f>N18</f>
        <v>46148</v>
      </c>
      <c r="O42" s="343"/>
      <c r="P42" s="342">
        <f>P18</f>
        <v>46149</v>
      </c>
      <c r="Q42" s="343"/>
      <c r="R42" s="342">
        <f>R18</f>
        <v>46150</v>
      </c>
      <c r="S42" s="343"/>
      <c r="T42" s="342">
        <f>T18</f>
        <v>46151</v>
      </c>
      <c r="U42" s="343"/>
      <c r="V42" s="342">
        <f>V18</f>
        <v>46152</v>
      </c>
      <c r="W42" s="343"/>
      <c r="X42" s="342">
        <f>X18</f>
        <v>46153</v>
      </c>
      <c r="Y42" s="343"/>
      <c r="Z42" s="342">
        <f>Z18</f>
        <v>46154</v>
      </c>
      <c r="AA42" s="343"/>
      <c r="AB42" s="342">
        <f>AB18</f>
        <v>46155</v>
      </c>
      <c r="AC42" s="343"/>
      <c r="AD42" s="342">
        <f>AD18</f>
        <v>46156</v>
      </c>
      <c r="AE42" s="343"/>
      <c r="AF42" s="342">
        <f>AF18</f>
        <v>46157</v>
      </c>
      <c r="AG42" s="343"/>
      <c r="AH42" s="342">
        <f>AH18</f>
        <v>46158</v>
      </c>
      <c r="AI42" s="343"/>
      <c r="AJ42" s="342">
        <f>AJ18</f>
        <v>46159</v>
      </c>
      <c r="AK42" s="343"/>
      <c r="AL42" s="342">
        <f>AL18</f>
        <v>46160</v>
      </c>
      <c r="AM42" s="343"/>
      <c r="AN42" s="342">
        <f>AN18</f>
        <v>46161</v>
      </c>
      <c r="AO42" s="343"/>
      <c r="AP42" s="342">
        <f>AP18</f>
        <v>46162</v>
      </c>
      <c r="AQ42" s="343"/>
      <c r="AR42" s="342">
        <f>AR18</f>
        <v>46163</v>
      </c>
      <c r="AS42" s="343"/>
      <c r="AT42" s="342">
        <f>AT18</f>
        <v>46164</v>
      </c>
      <c r="AU42" s="343"/>
      <c r="AV42" s="342">
        <f>AV18</f>
        <v>46165</v>
      </c>
      <c r="AW42" s="343"/>
      <c r="AX42" s="342">
        <f>AX18</f>
        <v>46166</v>
      </c>
      <c r="AY42" s="343"/>
      <c r="AZ42" s="342">
        <f>AZ18</f>
        <v>46167</v>
      </c>
      <c r="BA42" s="343"/>
      <c r="BB42" s="342">
        <f>BB18</f>
        <v>46168</v>
      </c>
      <c r="BC42" s="343"/>
      <c r="BD42" s="342">
        <f>BD18</f>
        <v>46169</v>
      </c>
      <c r="BE42" s="343"/>
      <c r="BF42" s="342">
        <f>BF18</f>
        <v>46170</v>
      </c>
      <c r="BG42" s="343"/>
      <c r="BH42" s="342">
        <f>BH18</f>
        <v>46171</v>
      </c>
      <c r="BI42" s="343"/>
      <c r="BJ42" s="342">
        <f>BJ18</f>
        <v>46172</v>
      </c>
      <c r="BK42" s="343"/>
      <c r="BL42" s="342">
        <f>BL18</f>
        <v>46173</v>
      </c>
      <c r="BM42" s="344"/>
    </row>
    <row r="43" spans="1:65" s="98" customFormat="1" ht="19" thickBot="1">
      <c r="A43" s="100"/>
      <c r="B43" s="184"/>
      <c r="C43" s="106" t="s">
        <v>83</v>
      </c>
      <c r="D43" s="339">
        <f>D42</f>
        <v>46143</v>
      </c>
      <c r="E43" s="341"/>
      <c r="F43" s="339">
        <f>F42</f>
        <v>46144</v>
      </c>
      <c r="G43" s="341"/>
      <c r="H43" s="339">
        <f>H42</f>
        <v>46145</v>
      </c>
      <c r="I43" s="341"/>
      <c r="J43" s="339">
        <f>J42</f>
        <v>46146</v>
      </c>
      <c r="K43" s="341"/>
      <c r="L43" s="339">
        <f>L42</f>
        <v>46147</v>
      </c>
      <c r="M43" s="341"/>
      <c r="N43" s="339">
        <f>N42</f>
        <v>46148</v>
      </c>
      <c r="O43" s="341"/>
      <c r="P43" s="339">
        <f>P42</f>
        <v>46149</v>
      </c>
      <c r="Q43" s="341"/>
      <c r="R43" s="339">
        <f>R42</f>
        <v>46150</v>
      </c>
      <c r="S43" s="341"/>
      <c r="T43" s="339">
        <f>T42</f>
        <v>46151</v>
      </c>
      <c r="U43" s="341"/>
      <c r="V43" s="339">
        <f>V42</f>
        <v>46152</v>
      </c>
      <c r="W43" s="341"/>
      <c r="X43" s="339">
        <f>X42</f>
        <v>46153</v>
      </c>
      <c r="Y43" s="341"/>
      <c r="Z43" s="339">
        <f>Z42</f>
        <v>46154</v>
      </c>
      <c r="AA43" s="341"/>
      <c r="AB43" s="339">
        <f>AB42</f>
        <v>46155</v>
      </c>
      <c r="AC43" s="341"/>
      <c r="AD43" s="339">
        <f>AD42</f>
        <v>46156</v>
      </c>
      <c r="AE43" s="341"/>
      <c r="AF43" s="339">
        <f>AF42</f>
        <v>46157</v>
      </c>
      <c r="AG43" s="341"/>
      <c r="AH43" s="339">
        <f>AH42</f>
        <v>46158</v>
      </c>
      <c r="AI43" s="341"/>
      <c r="AJ43" s="339">
        <f>AJ42</f>
        <v>46159</v>
      </c>
      <c r="AK43" s="341"/>
      <c r="AL43" s="339">
        <f>AL42</f>
        <v>46160</v>
      </c>
      <c r="AM43" s="341"/>
      <c r="AN43" s="339">
        <f>AN42</f>
        <v>46161</v>
      </c>
      <c r="AO43" s="341"/>
      <c r="AP43" s="339">
        <f>AP42</f>
        <v>46162</v>
      </c>
      <c r="AQ43" s="341"/>
      <c r="AR43" s="339">
        <f>AR42</f>
        <v>46163</v>
      </c>
      <c r="AS43" s="341"/>
      <c r="AT43" s="339">
        <f>AT42</f>
        <v>46164</v>
      </c>
      <c r="AU43" s="341"/>
      <c r="AV43" s="339">
        <f>AV42</f>
        <v>46165</v>
      </c>
      <c r="AW43" s="341"/>
      <c r="AX43" s="339">
        <f>AX42</f>
        <v>46166</v>
      </c>
      <c r="AY43" s="341"/>
      <c r="AZ43" s="339">
        <f>AZ42</f>
        <v>46167</v>
      </c>
      <c r="BA43" s="341"/>
      <c r="BB43" s="339">
        <f>BB42</f>
        <v>46168</v>
      </c>
      <c r="BC43" s="341"/>
      <c r="BD43" s="339">
        <f>BD42</f>
        <v>46169</v>
      </c>
      <c r="BE43" s="341"/>
      <c r="BF43" s="339">
        <f>BF42</f>
        <v>46170</v>
      </c>
      <c r="BG43" s="341"/>
      <c r="BH43" s="339">
        <f>BH42</f>
        <v>46171</v>
      </c>
      <c r="BI43" s="341"/>
      <c r="BJ43" s="339">
        <f>BJ42</f>
        <v>46172</v>
      </c>
      <c r="BK43" s="341"/>
      <c r="BL43" s="339">
        <f>BL42</f>
        <v>46173</v>
      </c>
      <c r="BM43" s="340"/>
    </row>
    <row r="44" spans="1:65" s="98" customFormat="1" ht="19" thickTop="1">
      <c r="A44" s="100"/>
      <c r="B44" s="337" t="s">
        <v>3</v>
      </c>
      <c r="C44" s="170">
        <f>設定!D5</f>
        <v>0</v>
      </c>
      <c r="D44" s="146"/>
      <c r="E44" s="163"/>
      <c r="F44" s="146"/>
      <c r="G44" s="163"/>
      <c r="H44" s="146"/>
      <c r="I44" s="163"/>
      <c r="J44" s="146"/>
      <c r="K44" s="163"/>
      <c r="L44" s="146"/>
      <c r="M44" s="163"/>
      <c r="N44" s="146"/>
      <c r="O44" s="163"/>
      <c r="P44" s="146"/>
      <c r="Q44" s="163"/>
      <c r="R44" s="146"/>
      <c r="S44" s="163"/>
      <c r="T44" s="146"/>
      <c r="U44" s="163"/>
      <c r="V44" s="146"/>
      <c r="W44" s="163"/>
      <c r="X44" s="146"/>
      <c r="Y44" s="163"/>
      <c r="Z44" s="146"/>
      <c r="AA44" s="163"/>
      <c r="AB44" s="146"/>
      <c r="AC44" s="163"/>
      <c r="AD44" s="146"/>
      <c r="AE44" s="163"/>
      <c r="AF44" s="146"/>
      <c r="AG44" s="163"/>
      <c r="AH44" s="146"/>
      <c r="AI44" s="163"/>
      <c r="AJ44" s="146"/>
      <c r="AK44" s="163"/>
      <c r="AL44" s="146"/>
      <c r="AM44" s="163"/>
      <c r="AN44" s="146"/>
      <c r="AO44" s="163"/>
      <c r="AP44" s="146"/>
      <c r="AQ44" s="163"/>
      <c r="AR44" s="146"/>
      <c r="AS44" s="163"/>
      <c r="AT44" s="146"/>
      <c r="AU44" s="163"/>
      <c r="AV44" s="146"/>
      <c r="AW44" s="163"/>
      <c r="AX44" s="146"/>
      <c r="AY44" s="163"/>
      <c r="AZ44" s="146"/>
      <c r="BA44" s="163"/>
      <c r="BB44" s="146"/>
      <c r="BC44" s="163"/>
      <c r="BD44" s="146"/>
      <c r="BE44" s="163"/>
      <c r="BF44" s="146"/>
      <c r="BG44" s="163"/>
      <c r="BH44" s="146"/>
      <c r="BI44" s="163"/>
      <c r="BJ44" s="146"/>
      <c r="BK44" s="163"/>
      <c r="BL44" s="146"/>
      <c r="BM44" s="260"/>
    </row>
    <row r="45" spans="1:65" s="98" customFormat="1">
      <c r="A45" s="100"/>
      <c r="B45" s="337"/>
      <c r="C45" s="110">
        <f>設定!D6</f>
        <v>0</v>
      </c>
      <c r="D45" s="143"/>
      <c r="E45" s="160"/>
      <c r="F45" s="143"/>
      <c r="G45" s="160"/>
      <c r="H45" s="143"/>
      <c r="I45" s="160"/>
      <c r="J45" s="143"/>
      <c r="K45" s="160"/>
      <c r="L45" s="143"/>
      <c r="M45" s="160"/>
      <c r="N45" s="143"/>
      <c r="O45" s="160"/>
      <c r="P45" s="143"/>
      <c r="Q45" s="160"/>
      <c r="R45" s="143"/>
      <c r="S45" s="160"/>
      <c r="T45" s="143"/>
      <c r="U45" s="160"/>
      <c r="V45" s="143"/>
      <c r="W45" s="160"/>
      <c r="X45" s="143"/>
      <c r="Y45" s="160"/>
      <c r="Z45" s="143"/>
      <c r="AA45" s="160"/>
      <c r="AB45" s="143"/>
      <c r="AC45" s="160"/>
      <c r="AD45" s="143"/>
      <c r="AE45" s="160"/>
      <c r="AF45" s="143"/>
      <c r="AG45" s="160"/>
      <c r="AH45" s="143"/>
      <c r="AI45" s="160"/>
      <c r="AJ45" s="143"/>
      <c r="AK45" s="160"/>
      <c r="AL45" s="143"/>
      <c r="AM45" s="160"/>
      <c r="AN45" s="143"/>
      <c r="AO45" s="160"/>
      <c r="AP45" s="143"/>
      <c r="AQ45" s="160"/>
      <c r="AR45" s="143"/>
      <c r="AS45" s="160"/>
      <c r="AT45" s="143"/>
      <c r="AU45" s="160"/>
      <c r="AV45" s="143"/>
      <c r="AW45" s="160"/>
      <c r="AX45" s="143"/>
      <c r="AY45" s="160"/>
      <c r="AZ45" s="143"/>
      <c r="BA45" s="160"/>
      <c r="BB45" s="143"/>
      <c r="BC45" s="160"/>
      <c r="BD45" s="143"/>
      <c r="BE45" s="160"/>
      <c r="BF45" s="143"/>
      <c r="BG45" s="160"/>
      <c r="BH45" s="143"/>
      <c r="BI45" s="160"/>
      <c r="BJ45" s="143"/>
      <c r="BK45" s="160"/>
      <c r="BL45" s="143"/>
      <c r="BM45" s="264"/>
    </row>
    <row r="46" spans="1:65" s="98" customFormat="1">
      <c r="A46" s="100"/>
      <c r="B46" s="337"/>
      <c r="C46" s="114">
        <f>設定!D7</f>
        <v>0</v>
      </c>
      <c r="D46" s="149"/>
      <c r="E46" s="164"/>
      <c r="F46" s="149"/>
      <c r="G46" s="164"/>
      <c r="H46" s="149"/>
      <c r="I46" s="164"/>
      <c r="J46" s="149"/>
      <c r="K46" s="164"/>
      <c r="L46" s="149"/>
      <c r="M46" s="164"/>
      <c r="N46" s="149"/>
      <c r="O46" s="164"/>
      <c r="P46" s="149"/>
      <c r="Q46" s="164"/>
      <c r="R46" s="149"/>
      <c r="S46" s="164"/>
      <c r="T46" s="149"/>
      <c r="U46" s="164"/>
      <c r="V46" s="149"/>
      <c r="W46" s="164"/>
      <c r="X46" s="149"/>
      <c r="Y46" s="164"/>
      <c r="Z46" s="149"/>
      <c r="AA46" s="164"/>
      <c r="AB46" s="149"/>
      <c r="AC46" s="164"/>
      <c r="AD46" s="149"/>
      <c r="AE46" s="164"/>
      <c r="AF46" s="149"/>
      <c r="AG46" s="164"/>
      <c r="AH46" s="149"/>
      <c r="AI46" s="164"/>
      <c r="AJ46" s="149"/>
      <c r="AK46" s="164"/>
      <c r="AL46" s="149"/>
      <c r="AM46" s="164"/>
      <c r="AN46" s="149"/>
      <c r="AO46" s="164"/>
      <c r="AP46" s="149"/>
      <c r="AQ46" s="164"/>
      <c r="AR46" s="149"/>
      <c r="AS46" s="164"/>
      <c r="AT46" s="149"/>
      <c r="AU46" s="164"/>
      <c r="AV46" s="149"/>
      <c r="AW46" s="164"/>
      <c r="AX46" s="149"/>
      <c r="AY46" s="164"/>
      <c r="AZ46" s="149"/>
      <c r="BA46" s="164"/>
      <c r="BB46" s="149"/>
      <c r="BC46" s="164"/>
      <c r="BD46" s="149"/>
      <c r="BE46" s="164"/>
      <c r="BF46" s="149"/>
      <c r="BG46" s="164"/>
      <c r="BH46" s="149"/>
      <c r="BI46" s="164"/>
      <c r="BJ46" s="149"/>
      <c r="BK46" s="164"/>
      <c r="BL46" s="149"/>
      <c r="BM46" s="262"/>
    </row>
    <row r="47" spans="1:65" s="98" customFormat="1">
      <c r="A47" s="100"/>
      <c r="B47" s="337"/>
      <c r="C47" s="110">
        <f>設定!D8</f>
        <v>0</v>
      </c>
      <c r="D47" s="143"/>
      <c r="E47" s="160"/>
      <c r="F47" s="143"/>
      <c r="G47" s="160"/>
      <c r="H47" s="143"/>
      <c r="I47" s="160"/>
      <c r="J47" s="143"/>
      <c r="K47" s="160"/>
      <c r="L47" s="143"/>
      <c r="M47" s="160"/>
      <c r="N47" s="143"/>
      <c r="O47" s="160"/>
      <c r="P47" s="143"/>
      <c r="Q47" s="160"/>
      <c r="R47" s="143"/>
      <c r="S47" s="160"/>
      <c r="T47" s="143"/>
      <c r="U47" s="160"/>
      <c r="V47" s="143"/>
      <c r="W47" s="160"/>
      <c r="X47" s="143"/>
      <c r="Y47" s="160"/>
      <c r="Z47" s="143"/>
      <c r="AA47" s="160"/>
      <c r="AB47" s="143"/>
      <c r="AC47" s="160"/>
      <c r="AD47" s="143"/>
      <c r="AE47" s="160"/>
      <c r="AF47" s="143"/>
      <c r="AG47" s="160"/>
      <c r="AH47" s="143"/>
      <c r="AI47" s="160"/>
      <c r="AJ47" s="143"/>
      <c r="AK47" s="160"/>
      <c r="AL47" s="143"/>
      <c r="AM47" s="160"/>
      <c r="AN47" s="143"/>
      <c r="AO47" s="160"/>
      <c r="AP47" s="143"/>
      <c r="AQ47" s="160"/>
      <c r="AR47" s="143"/>
      <c r="AS47" s="160"/>
      <c r="AT47" s="143"/>
      <c r="AU47" s="160"/>
      <c r="AV47" s="143"/>
      <c r="AW47" s="160"/>
      <c r="AX47" s="143"/>
      <c r="AY47" s="160"/>
      <c r="AZ47" s="143"/>
      <c r="BA47" s="160"/>
      <c r="BB47" s="143"/>
      <c r="BC47" s="160"/>
      <c r="BD47" s="143"/>
      <c r="BE47" s="160"/>
      <c r="BF47" s="143"/>
      <c r="BG47" s="160"/>
      <c r="BH47" s="143"/>
      <c r="BI47" s="160"/>
      <c r="BJ47" s="143"/>
      <c r="BK47" s="160"/>
      <c r="BL47" s="143"/>
      <c r="BM47" s="264"/>
    </row>
    <row r="48" spans="1:65" s="98" customFormat="1">
      <c r="A48" s="100"/>
      <c r="B48" s="337"/>
      <c r="C48" s="114">
        <f>設定!D9</f>
        <v>0</v>
      </c>
      <c r="D48" s="149"/>
      <c r="E48" s="164"/>
      <c r="F48" s="149"/>
      <c r="G48" s="164"/>
      <c r="H48" s="149"/>
      <c r="I48" s="164"/>
      <c r="J48" s="149"/>
      <c r="K48" s="164"/>
      <c r="L48" s="149"/>
      <c r="M48" s="164"/>
      <c r="N48" s="149"/>
      <c r="O48" s="164"/>
      <c r="P48" s="149"/>
      <c r="Q48" s="164"/>
      <c r="R48" s="149"/>
      <c r="S48" s="164"/>
      <c r="T48" s="149"/>
      <c r="U48" s="164"/>
      <c r="V48" s="149"/>
      <c r="W48" s="164"/>
      <c r="X48" s="149"/>
      <c r="Y48" s="164"/>
      <c r="Z48" s="149"/>
      <c r="AA48" s="164"/>
      <c r="AB48" s="149"/>
      <c r="AC48" s="164"/>
      <c r="AD48" s="149"/>
      <c r="AE48" s="164"/>
      <c r="AF48" s="149"/>
      <c r="AG48" s="164"/>
      <c r="AH48" s="149"/>
      <c r="AI48" s="164"/>
      <c r="AJ48" s="149"/>
      <c r="AK48" s="164"/>
      <c r="AL48" s="149"/>
      <c r="AM48" s="164"/>
      <c r="AN48" s="149"/>
      <c r="AO48" s="164"/>
      <c r="AP48" s="149"/>
      <c r="AQ48" s="164"/>
      <c r="AR48" s="149"/>
      <c r="AS48" s="164"/>
      <c r="AT48" s="149"/>
      <c r="AU48" s="164"/>
      <c r="AV48" s="149"/>
      <c r="AW48" s="164"/>
      <c r="AX48" s="149"/>
      <c r="AY48" s="164"/>
      <c r="AZ48" s="149"/>
      <c r="BA48" s="164"/>
      <c r="BB48" s="149"/>
      <c r="BC48" s="164"/>
      <c r="BD48" s="149"/>
      <c r="BE48" s="164"/>
      <c r="BF48" s="149"/>
      <c r="BG48" s="164"/>
      <c r="BH48" s="149"/>
      <c r="BI48" s="164"/>
      <c r="BJ48" s="149"/>
      <c r="BK48" s="164"/>
      <c r="BL48" s="149"/>
      <c r="BM48" s="262"/>
    </row>
    <row r="49" spans="1:65" s="98" customFormat="1">
      <c r="A49" s="100"/>
      <c r="B49" s="337"/>
      <c r="C49" s="110">
        <f>設定!D10</f>
        <v>0</v>
      </c>
      <c r="D49" s="143"/>
      <c r="E49" s="160"/>
      <c r="F49" s="143"/>
      <c r="G49" s="160"/>
      <c r="H49" s="143"/>
      <c r="I49" s="160"/>
      <c r="J49" s="143"/>
      <c r="K49" s="160"/>
      <c r="L49" s="143"/>
      <c r="M49" s="160"/>
      <c r="N49" s="143"/>
      <c r="O49" s="160"/>
      <c r="P49" s="143"/>
      <c r="Q49" s="160"/>
      <c r="R49" s="143"/>
      <c r="S49" s="160"/>
      <c r="T49" s="143"/>
      <c r="U49" s="160"/>
      <c r="V49" s="143"/>
      <c r="W49" s="160"/>
      <c r="X49" s="143"/>
      <c r="Y49" s="160"/>
      <c r="Z49" s="143"/>
      <c r="AA49" s="160"/>
      <c r="AB49" s="143"/>
      <c r="AC49" s="160"/>
      <c r="AD49" s="143"/>
      <c r="AE49" s="160"/>
      <c r="AF49" s="143"/>
      <c r="AG49" s="160"/>
      <c r="AH49" s="143"/>
      <c r="AI49" s="160"/>
      <c r="AJ49" s="143"/>
      <c r="AK49" s="160"/>
      <c r="AL49" s="143"/>
      <c r="AM49" s="160"/>
      <c r="AN49" s="143"/>
      <c r="AO49" s="160"/>
      <c r="AP49" s="143"/>
      <c r="AQ49" s="160"/>
      <c r="AR49" s="143"/>
      <c r="AS49" s="160"/>
      <c r="AT49" s="143"/>
      <c r="AU49" s="160"/>
      <c r="AV49" s="143"/>
      <c r="AW49" s="160"/>
      <c r="AX49" s="143"/>
      <c r="AY49" s="160"/>
      <c r="AZ49" s="143"/>
      <c r="BA49" s="160"/>
      <c r="BB49" s="143"/>
      <c r="BC49" s="160"/>
      <c r="BD49" s="143"/>
      <c r="BE49" s="160"/>
      <c r="BF49" s="143"/>
      <c r="BG49" s="160"/>
      <c r="BH49" s="143"/>
      <c r="BI49" s="160"/>
      <c r="BJ49" s="143"/>
      <c r="BK49" s="160"/>
      <c r="BL49" s="143"/>
      <c r="BM49" s="264"/>
    </row>
    <row r="50" spans="1:65" s="98" customFormat="1">
      <c r="A50" s="100"/>
      <c r="B50" s="337"/>
      <c r="C50" s="114">
        <f>設定!D11</f>
        <v>0</v>
      </c>
      <c r="D50" s="149"/>
      <c r="E50" s="164"/>
      <c r="F50" s="149"/>
      <c r="G50" s="164"/>
      <c r="H50" s="149"/>
      <c r="I50" s="164"/>
      <c r="J50" s="149"/>
      <c r="K50" s="164"/>
      <c r="L50" s="149"/>
      <c r="M50" s="164"/>
      <c r="N50" s="149"/>
      <c r="O50" s="164"/>
      <c r="P50" s="149"/>
      <c r="Q50" s="164"/>
      <c r="R50" s="149"/>
      <c r="S50" s="164"/>
      <c r="T50" s="149"/>
      <c r="U50" s="164"/>
      <c r="V50" s="149"/>
      <c r="W50" s="164"/>
      <c r="X50" s="149"/>
      <c r="Y50" s="164"/>
      <c r="Z50" s="149"/>
      <c r="AA50" s="164"/>
      <c r="AB50" s="149"/>
      <c r="AC50" s="164"/>
      <c r="AD50" s="149"/>
      <c r="AE50" s="164"/>
      <c r="AF50" s="149"/>
      <c r="AG50" s="164"/>
      <c r="AH50" s="149"/>
      <c r="AI50" s="164"/>
      <c r="AJ50" s="149"/>
      <c r="AK50" s="164"/>
      <c r="AL50" s="149"/>
      <c r="AM50" s="164"/>
      <c r="AN50" s="149"/>
      <c r="AO50" s="164"/>
      <c r="AP50" s="149"/>
      <c r="AQ50" s="164"/>
      <c r="AR50" s="149"/>
      <c r="AS50" s="164"/>
      <c r="AT50" s="149"/>
      <c r="AU50" s="164"/>
      <c r="AV50" s="149"/>
      <c r="AW50" s="164"/>
      <c r="AX50" s="149"/>
      <c r="AY50" s="164"/>
      <c r="AZ50" s="149"/>
      <c r="BA50" s="164"/>
      <c r="BB50" s="149"/>
      <c r="BC50" s="164"/>
      <c r="BD50" s="149"/>
      <c r="BE50" s="164"/>
      <c r="BF50" s="149"/>
      <c r="BG50" s="164"/>
      <c r="BH50" s="149"/>
      <c r="BI50" s="164"/>
      <c r="BJ50" s="149"/>
      <c r="BK50" s="164"/>
      <c r="BL50" s="149"/>
      <c r="BM50" s="262"/>
    </row>
    <row r="51" spans="1:65" s="98" customFormat="1">
      <c r="A51" s="100"/>
      <c r="B51" s="337"/>
      <c r="C51" s="110">
        <f>設定!D12</f>
        <v>0</v>
      </c>
      <c r="D51" s="143"/>
      <c r="E51" s="160"/>
      <c r="F51" s="143"/>
      <c r="G51" s="160"/>
      <c r="H51" s="143"/>
      <c r="I51" s="160"/>
      <c r="J51" s="143"/>
      <c r="K51" s="160"/>
      <c r="L51" s="143"/>
      <c r="M51" s="160"/>
      <c r="N51" s="143"/>
      <c r="O51" s="160"/>
      <c r="P51" s="143"/>
      <c r="Q51" s="160"/>
      <c r="R51" s="143"/>
      <c r="S51" s="160"/>
      <c r="T51" s="143"/>
      <c r="U51" s="160"/>
      <c r="V51" s="143"/>
      <c r="W51" s="160"/>
      <c r="X51" s="143"/>
      <c r="Y51" s="160"/>
      <c r="Z51" s="143"/>
      <c r="AA51" s="160"/>
      <c r="AB51" s="143"/>
      <c r="AC51" s="160"/>
      <c r="AD51" s="143"/>
      <c r="AE51" s="160"/>
      <c r="AF51" s="143"/>
      <c r="AG51" s="160"/>
      <c r="AH51" s="143"/>
      <c r="AI51" s="160"/>
      <c r="AJ51" s="143"/>
      <c r="AK51" s="160"/>
      <c r="AL51" s="143"/>
      <c r="AM51" s="160"/>
      <c r="AN51" s="143"/>
      <c r="AO51" s="160"/>
      <c r="AP51" s="143"/>
      <c r="AQ51" s="160"/>
      <c r="AR51" s="143"/>
      <c r="AS51" s="160"/>
      <c r="AT51" s="143"/>
      <c r="AU51" s="160"/>
      <c r="AV51" s="143"/>
      <c r="AW51" s="160"/>
      <c r="AX51" s="143"/>
      <c r="AY51" s="160"/>
      <c r="AZ51" s="143"/>
      <c r="BA51" s="160"/>
      <c r="BB51" s="143"/>
      <c r="BC51" s="160"/>
      <c r="BD51" s="143"/>
      <c r="BE51" s="160"/>
      <c r="BF51" s="143"/>
      <c r="BG51" s="160"/>
      <c r="BH51" s="143"/>
      <c r="BI51" s="160"/>
      <c r="BJ51" s="143"/>
      <c r="BK51" s="160"/>
      <c r="BL51" s="143"/>
      <c r="BM51" s="264"/>
    </row>
    <row r="52" spans="1:65" s="98" customFormat="1">
      <c r="A52" s="100"/>
      <c r="B52" s="337"/>
      <c r="C52" s="114">
        <f>設定!D13</f>
        <v>0</v>
      </c>
      <c r="D52" s="149"/>
      <c r="E52" s="164"/>
      <c r="F52" s="149"/>
      <c r="G52" s="164"/>
      <c r="H52" s="149"/>
      <c r="I52" s="164"/>
      <c r="J52" s="149"/>
      <c r="K52" s="164"/>
      <c r="L52" s="149"/>
      <c r="M52" s="164"/>
      <c r="N52" s="149"/>
      <c r="O52" s="164"/>
      <c r="P52" s="149"/>
      <c r="Q52" s="164"/>
      <c r="R52" s="149"/>
      <c r="S52" s="164"/>
      <c r="T52" s="149"/>
      <c r="U52" s="164"/>
      <c r="V52" s="149"/>
      <c r="W52" s="164"/>
      <c r="X52" s="149"/>
      <c r="Y52" s="164"/>
      <c r="Z52" s="149"/>
      <c r="AA52" s="164"/>
      <c r="AB52" s="149"/>
      <c r="AC52" s="164"/>
      <c r="AD52" s="149"/>
      <c r="AE52" s="164"/>
      <c r="AF52" s="149"/>
      <c r="AG52" s="164"/>
      <c r="AH52" s="149"/>
      <c r="AI52" s="164"/>
      <c r="AJ52" s="149"/>
      <c r="AK52" s="164"/>
      <c r="AL52" s="149"/>
      <c r="AM52" s="164"/>
      <c r="AN52" s="149"/>
      <c r="AO52" s="164"/>
      <c r="AP52" s="149"/>
      <c r="AQ52" s="164"/>
      <c r="AR52" s="149"/>
      <c r="AS52" s="164"/>
      <c r="AT52" s="149"/>
      <c r="AU52" s="164"/>
      <c r="AV52" s="149"/>
      <c r="AW52" s="164"/>
      <c r="AX52" s="149"/>
      <c r="AY52" s="164"/>
      <c r="AZ52" s="149"/>
      <c r="BA52" s="164"/>
      <c r="BB52" s="149"/>
      <c r="BC52" s="164"/>
      <c r="BD52" s="149"/>
      <c r="BE52" s="164"/>
      <c r="BF52" s="149"/>
      <c r="BG52" s="164"/>
      <c r="BH52" s="149"/>
      <c r="BI52" s="164"/>
      <c r="BJ52" s="149"/>
      <c r="BK52" s="164"/>
      <c r="BL52" s="149"/>
      <c r="BM52" s="262"/>
    </row>
    <row r="53" spans="1:65" s="98" customFormat="1">
      <c r="A53" s="100"/>
      <c r="B53" s="337"/>
      <c r="C53" s="151">
        <f>設定!D14</f>
        <v>0</v>
      </c>
      <c r="D53" s="169"/>
      <c r="E53" s="160"/>
      <c r="F53" s="169"/>
      <c r="G53" s="160"/>
      <c r="H53" s="169"/>
      <c r="I53" s="160"/>
      <c r="J53" s="169"/>
      <c r="K53" s="160"/>
      <c r="L53" s="169"/>
      <c r="M53" s="160"/>
      <c r="N53" s="169"/>
      <c r="O53" s="160"/>
      <c r="P53" s="169"/>
      <c r="Q53" s="160"/>
      <c r="R53" s="169"/>
      <c r="S53" s="160"/>
      <c r="T53" s="169"/>
      <c r="U53" s="160"/>
      <c r="V53" s="169"/>
      <c r="W53" s="160"/>
      <c r="X53" s="169"/>
      <c r="Y53" s="160"/>
      <c r="Z53" s="169"/>
      <c r="AA53" s="160"/>
      <c r="AB53" s="169"/>
      <c r="AC53" s="160"/>
      <c r="AD53" s="169"/>
      <c r="AE53" s="160"/>
      <c r="AF53" s="169"/>
      <c r="AG53" s="160"/>
      <c r="AH53" s="169"/>
      <c r="AI53" s="160"/>
      <c r="AJ53" s="169"/>
      <c r="AK53" s="160"/>
      <c r="AL53" s="169"/>
      <c r="AM53" s="160"/>
      <c r="AN53" s="169"/>
      <c r="AO53" s="160"/>
      <c r="AP53" s="169"/>
      <c r="AQ53" s="160"/>
      <c r="AR53" s="169"/>
      <c r="AS53" s="160"/>
      <c r="AT53" s="169"/>
      <c r="AU53" s="160"/>
      <c r="AV53" s="169"/>
      <c r="AW53" s="160"/>
      <c r="AX53" s="169"/>
      <c r="AY53" s="160"/>
      <c r="AZ53" s="169"/>
      <c r="BA53" s="160"/>
      <c r="BB53" s="169"/>
      <c r="BC53" s="160"/>
      <c r="BD53" s="169"/>
      <c r="BE53" s="160"/>
      <c r="BF53" s="169"/>
      <c r="BG53" s="160"/>
      <c r="BH53" s="169"/>
      <c r="BI53" s="160"/>
      <c r="BJ53" s="169"/>
      <c r="BK53" s="160"/>
      <c r="BL53" s="169"/>
      <c r="BM53" s="264"/>
    </row>
    <row r="54" spans="1:65" s="98" customFormat="1" ht="19" thickBot="1">
      <c r="A54" s="100"/>
      <c r="B54" s="337"/>
      <c r="C54" s="144" t="s">
        <v>87</v>
      </c>
      <c r="D54" s="333"/>
      <c r="E54" s="334"/>
      <c r="F54" s="333"/>
      <c r="G54" s="334"/>
      <c r="H54" s="333"/>
      <c r="I54" s="334"/>
      <c r="J54" s="333"/>
      <c r="K54" s="334"/>
      <c r="L54" s="333"/>
      <c r="M54" s="334"/>
      <c r="N54" s="333"/>
      <c r="O54" s="334"/>
      <c r="P54" s="333"/>
      <c r="Q54" s="334"/>
      <c r="R54" s="333"/>
      <c r="S54" s="334"/>
      <c r="T54" s="333"/>
      <c r="U54" s="334"/>
      <c r="V54" s="333"/>
      <c r="W54" s="334"/>
      <c r="X54" s="333"/>
      <c r="Y54" s="334"/>
      <c r="Z54" s="333"/>
      <c r="AA54" s="334"/>
      <c r="AB54" s="333"/>
      <c r="AC54" s="334"/>
      <c r="AD54" s="333"/>
      <c r="AE54" s="334"/>
      <c r="AF54" s="333"/>
      <c r="AG54" s="334"/>
      <c r="AH54" s="333"/>
      <c r="AI54" s="334"/>
      <c r="AJ54" s="333"/>
      <c r="AK54" s="334"/>
      <c r="AL54" s="333"/>
      <c r="AM54" s="334"/>
      <c r="AN54" s="333"/>
      <c r="AO54" s="334"/>
      <c r="AP54" s="333"/>
      <c r="AQ54" s="334"/>
      <c r="AR54" s="333"/>
      <c r="AS54" s="334"/>
      <c r="AT54" s="333"/>
      <c r="AU54" s="334"/>
      <c r="AV54" s="333"/>
      <c r="AW54" s="334"/>
      <c r="AX54" s="333"/>
      <c r="AY54" s="334"/>
      <c r="AZ54" s="333"/>
      <c r="BA54" s="334"/>
      <c r="BB54" s="333"/>
      <c r="BC54" s="334"/>
      <c r="BD54" s="333"/>
      <c r="BE54" s="334"/>
      <c r="BF54" s="333"/>
      <c r="BG54" s="334"/>
      <c r="BH54" s="333"/>
      <c r="BI54" s="334"/>
      <c r="BJ54" s="333"/>
      <c r="BK54" s="334"/>
      <c r="BL54" s="333"/>
      <c r="BM54" s="335"/>
    </row>
    <row r="55" spans="1:65" s="98" customFormat="1" ht="20" thickTop="1" thickBot="1">
      <c r="A55" s="100"/>
      <c r="B55" s="338"/>
      <c r="C55" s="152" t="s">
        <v>88</v>
      </c>
      <c r="D55" s="324">
        <f>SUM(D44:D53)</f>
        <v>0</v>
      </c>
      <c r="E55" s="325"/>
      <c r="F55" s="324">
        <f t="shared" ref="F55" si="153">SUM(F44:F53)</f>
        <v>0</v>
      </c>
      <c r="G55" s="325"/>
      <c r="H55" s="324">
        <f>SUM(H44:H53)</f>
        <v>0</v>
      </c>
      <c r="I55" s="325"/>
      <c r="J55" s="324">
        <f t="shared" ref="J55" si="154">SUM(J44:J53)</f>
        <v>0</v>
      </c>
      <c r="K55" s="325"/>
      <c r="L55" s="324">
        <f t="shared" ref="L55" si="155">SUM(L44:L53)</f>
        <v>0</v>
      </c>
      <c r="M55" s="325"/>
      <c r="N55" s="324">
        <f t="shared" ref="N55" si="156">SUM(N44:N53)</f>
        <v>0</v>
      </c>
      <c r="O55" s="325"/>
      <c r="P55" s="324">
        <f t="shared" ref="P55" si="157">SUM(P44:P53)</f>
        <v>0</v>
      </c>
      <c r="Q55" s="325"/>
      <c r="R55" s="324">
        <f t="shared" ref="R55" si="158">SUM(R44:R53)</f>
        <v>0</v>
      </c>
      <c r="S55" s="325"/>
      <c r="T55" s="324">
        <f t="shared" ref="T55" si="159">SUM(T44:T53)</f>
        <v>0</v>
      </c>
      <c r="U55" s="325"/>
      <c r="V55" s="324">
        <f t="shared" ref="V55" si="160">SUM(V44:V53)</f>
        <v>0</v>
      </c>
      <c r="W55" s="325"/>
      <c r="X55" s="324">
        <f t="shared" ref="X55" si="161">SUM(X44:X53)</f>
        <v>0</v>
      </c>
      <c r="Y55" s="325"/>
      <c r="Z55" s="324">
        <f t="shared" ref="Z55" si="162">SUM(Z44:Z53)</f>
        <v>0</v>
      </c>
      <c r="AA55" s="325"/>
      <c r="AB55" s="324">
        <f t="shared" ref="AB55" si="163">SUM(AB44:AB53)</f>
        <v>0</v>
      </c>
      <c r="AC55" s="325"/>
      <c r="AD55" s="324">
        <f t="shared" ref="AD55" si="164">SUM(AD44:AD53)</f>
        <v>0</v>
      </c>
      <c r="AE55" s="325"/>
      <c r="AF55" s="324">
        <f t="shared" ref="AF55" si="165">SUM(AF44:AF53)</f>
        <v>0</v>
      </c>
      <c r="AG55" s="325"/>
      <c r="AH55" s="324">
        <f t="shared" ref="AH55" si="166">SUM(AH44:AH53)</f>
        <v>0</v>
      </c>
      <c r="AI55" s="325"/>
      <c r="AJ55" s="324">
        <f t="shared" ref="AJ55" si="167">SUM(AJ44:AJ53)</f>
        <v>0</v>
      </c>
      <c r="AK55" s="325"/>
      <c r="AL55" s="324">
        <f t="shared" ref="AL55" si="168">SUM(AL44:AL53)</f>
        <v>0</v>
      </c>
      <c r="AM55" s="325"/>
      <c r="AN55" s="324">
        <f t="shared" ref="AN55" si="169">SUM(AN44:AN53)</f>
        <v>0</v>
      </c>
      <c r="AO55" s="325"/>
      <c r="AP55" s="324">
        <f t="shared" ref="AP55" si="170">SUM(AP44:AP53)</f>
        <v>0</v>
      </c>
      <c r="AQ55" s="325"/>
      <c r="AR55" s="324">
        <f t="shared" ref="AR55" si="171">SUM(AR44:AR53)</f>
        <v>0</v>
      </c>
      <c r="AS55" s="325"/>
      <c r="AT55" s="324">
        <f t="shared" ref="AT55" si="172">SUM(AT44:AT53)</f>
        <v>0</v>
      </c>
      <c r="AU55" s="325"/>
      <c r="AV55" s="324">
        <f t="shared" ref="AV55" si="173">SUM(AV44:AV53)</f>
        <v>0</v>
      </c>
      <c r="AW55" s="325"/>
      <c r="AX55" s="324">
        <f t="shared" ref="AX55" si="174">SUM(AX44:AX53)</f>
        <v>0</v>
      </c>
      <c r="AY55" s="325"/>
      <c r="AZ55" s="324">
        <f t="shared" ref="AZ55" si="175">SUM(AZ44:AZ53)</f>
        <v>0</v>
      </c>
      <c r="BA55" s="325"/>
      <c r="BB55" s="324">
        <f t="shared" ref="BB55" si="176">SUM(BB44:BB53)</f>
        <v>0</v>
      </c>
      <c r="BC55" s="325"/>
      <c r="BD55" s="324">
        <f t="shared" ref="BD55" si="177">SUM(BD44:BD53)</f>
        <v>0</v>
      </c>
      <c r="BE55" s="325"/>
      <c r="BF55" s="324">
        <f t="shared" ref="BF55" si="178">SUM(BF44:BF53)</f>
        <v>0</v>
      </c>
      <c r="BG55" s="325"/>
      <c r="BH55" s="324">
        <f t="shared" ref="BH55" si="179">SUM(BH44:BH53)</f>
        <v>0</v>
      </c>
      <c r="BI55" s="325"/>
      <c r="BJ55" s="324">
        <f t="shared" ref="BJ55" si="180">SUM(BJ44:BJ53)</f>
        <v>0</v>
      </c>
      <c r="BK55" s="325"/>
      <c r="BL55" s="324">
        <f t="shared" ref="BL55" si="181">SUM(BL44:BL53)</f>
        <v>0</v>
      </c>
      <c r="BM55" s="326"/>
    </row>
    <row r="56" spans="1:65" s="98" customFormat="1" ht="19" thickTop="1">
      <c r="A56" s="100"/>
      <c r="B56" s="337" t="s">
        <v>89</v>
      </c>
      <c r="C56" s="170">
        <f>設定!F5</f>
        <v>0</v>
      </c>
      <c r="D56" s="146"/>
      <c r="E56" s="163"/>
      <c r="F56" s="146"/>
      <c r="G56" s="163"/>
      <c r="H56" s="146"/>
      <c r="I56" s="163"/>
      <c r="J56" s="146"/>
      <c r="K56" s="163"/>
      <c r="L56" s="146"/>
      <c r="M56" s="163"/>
      <c r="N56" s="146"/>
      <c r="O56" s="163"/>
      <c r="P56" s="146"/>
      <c r="Q56" s="163"/>
      <c r="R56" s="146"/>
      <c r="S56" s="163"/>
      <c r="T56" s="146"/>
      <c r="U56" s="163"/>
      <c r="V56" s="146"/>
      <c r="W56" s="163"/>
      <c r="X56" s="146"/>
      <c r="Y56" s="163"/>
      <c r="Z56" s="146"/>
      <c r="AA56" s="163"/>
      <c r="AB56" s="146"/>
      <c r="AC56" s="163"/>
      <c r="AD56" s="146"/>
      <c r="AE56" s="163"/>
      <c r="AF56" s="146"/>
      <c r="AG56" s="163"/>
      <c r="AH56" s="146"/>
      <c r="AI56" s="163"/>
      <c r="AJ56" s="146"/>
      <c r="AK56" s="163"/>
      <c r="AL56" s="146"/>
      <c r="AM56" s="163"/>
      <c r="AN56" s="146"/>
      <c r="AO56" s="163"/>
      <c r="AP56" s="146"/>
      <c r="AQ56" s="163"/>
      <c r="AR56" s="146"/>
      <c r="AS56" s="163"/>
      <c r="AT56" s="146"/>
      <c r="AU56" s="163"/>
      <c r="AV56" s="146"/>
      <c r="AW56" s="163"/>
      <c r="AX56" s="146"/>
      <c r="AY56" s="163"/>
      <c r="AZ56" s="146"/>
      <c r="BA56" s="163"/>
      <c r="BB56" s="146"/>
      <c r="BC56" s="163"/>
      <c r="BD56" s="146"/>
      <c r="BE56" s="163"/>
      <c r="BF56" s="146"/>
      <c r="BG56" s="163"/>
      <c r="BH56" s="146"/>
      <c r="BI56" s="163"/>
      <c r="BJ56" s="146"/>
      <c r="BK56" s="163"/>
      <c r="BL56" s="146"/>
      <c r="BM56" s="260"/>
    </row>
    <row r="57" spans="1:65" s="98" customFormat="1">
      <c r="A57" s="100"/>
      <c r="B57" s="337"/>
      <c r="C57" s="110">
        <f>設定!F6</f>
        <v>0</v>
      </c>
      <c r="D57" s="143"/>
      <c r="E57" s="160"/>
      <c r="F57" s="143"/>
      <c r="G57" s="160"/>
      <c r="H57" s="143"/>
      <c r="I57" s="160"/>
      <c r="J57" s="143"/>
      <c r="K57" s="160"/>
      <c r="L57" s="143"/>
      <c r="M57" s="160"/>
      <c r="N57" s="143"/>
      <c r="O57" s="160"/>
      <c r="P57" s="143"/>
      <c r="Q57" s="160"/>
      <c r="R57" s="143"/>
      <c r="S57" s="160"/>
      <c r="T57" s="143"/>
      <c r="U57" s="160"/>
      <c r="V57" s="143"/>
      <c r="W57" s="160"/>
      <c r="X57" s="143"/>
      <c r="Y57" s="160"/>
      <c r="Z57" s="143"/>
      <c r="AA57" s="160"/>
      <c r="AB57" s="143"/>
      <c r="AC57" s="160"/>
      <c r="AD57" s="143"/>
      <c r="AE57" s="160"/>
      <c r="AF57" s="143"/>
      <c r="AG57" s="160"/>
      <c r="AH57" s="143"/>
      <c r="AI57" s="160"/>
      <c r="AJ57" s="143"/>
      <c r="AK57" s="160"/>
      <c r="AL57" s="143"/>
      <c r="AM57" s="160"/>
      <c r="AN57" s="143"/>
      <c r="AO57" s="160"/>
      <c r="AP57" s="143"/>
      <c r="AQ57" s="160"/>
      <c r="AR57" s="143"/>
      <c r="AS57" s="160"/>
      <c r="AT57" s="143"/>
      <c r="AU57" s="160"/>
      <c r="AV57" s="143"/>
      <c r="AW57" s="160"/>
      <c r="AX57" s="143"/>
      <c r="AY57" s="160"/>
      <c r="AZ57" s="143"/>
      <c r="BA57" s="160"/>
      <c r="BB57" s="143"/>
      <c r="BC57" s="160"/>
      <c r="BD57" s="143"/>
      <c r="BE57" s="160"/>
      <c r="BF57" s="143"/>
      <c r="BG57" s="160"/>
      <c r="BH57" s="143"/>
      <c r="BI57" s="160"/>
      <c r="BJ57" s="143"/>
      <c r="BK57" s="160"/>
      <c r="BL57" s="143"/>
      <c r="BM57" s="264"/>
    </row>
    <row r="58" spans="1:65" s="98" customFormat="1">
      <c r="A58" s="100"/>
      <c r="B58" s="337"/>
      <c r="C58" s="114">
        <f>設定!F7</f>
        <v>0</v>
      </c>
      <c r="D58" s="149"/>
      <c r="E58" s="164"/>
      <c r="F58" s="149"/>
      <c r="G58" s="164"/>
      <c r="H58" s="149"/>
      <c r="I58" s="164"/>
      <c r="J58" s="149"/>
      <c r="K58" s="164"/>
      <c r="L58" s="149"/>
      <c r="M58" s="164"/>
      <c r="N58" s="149"/>
      <c r="O58" s="164"/>
      <c r="P58" s="149"/>
      <c r="Q58" s="164"/>
      <c r="R58" s="149"/>
      <c r="S58" s="164"/>
      <c r="T58" s="149"/>
      <c r="U58" s="164"/>
      <c r="V58" s="149"/>
      <c r="W58" s="164"/>
      <c r="X58" s="149"/>
      <c r="Y58" s="164"/>
      <c r="Z58" s="149"/>
      <c r="AA58" s="164"/>
      <c r="AB58" s="149"/>
      <c r="AC58" s="164"/>
      <c r="AD58" s="149"/>
      <c r="AE58" s="164"/>
      <c r="AF58" s="149"/>
      <c r="AG58" s="164"/>
      <c r="AH58" s="149"/>
      <c r="AI58" s="164"/>
      <c r="AJ58" s="149"/>
      <c r="AK58" s="164"/>
      <c r="AL58" s="149"/>
      <c r="AM58" s="164"/>
      <c r="AN58" s="149"/>
      <c r="AO58" s="164"/>
      <c r="AP58" s="149"/>
      <c r="AQ58" s="164"/>
      <c r="AR58" s="149"/>
      <c r="AS58" s="164"/>
      <c r="AT58" s="149"/>
      <c r="AU58" s="164"/>
      <c r="AV58" s="149"/>
      <c r="AW58" s="164"/>
      <c r="AX58" s="149"/>
      <c r="AY58" s="164"/>
      <c r="AZ58" s="149"/>
      <c r="BA58" s="164"/>
      <c r="BB58" s="149"/>
      <c r="BC58" s="164"/>
      <c r="BD58" s="149"/>
      <c r="BE58" s="164"/>
      <c r="BF58" s="149"/>
      <c r="BG58" s="164"/>
      <c r="BH58" s="149"/>
      <c r="BI58" s="164"/>
      <c r="BJ58" s="149"/>
      <c r="BK58" s="164"/>
      <c r="BL58" s="149"/>
      <c r="BM58" s="262"/>
    </row>
    <row r="59" spans="1:65" s="98" customFormat="1">
      <c r="A59" s="100"/>
      <c r="B59" s="337"/>
      <c r="C59" s="110">
        <f>設定!F8</f>
        <v>0</v>
      </c>
      <c r="D59" s="143"/>
      <c r="E59" s="160"/>
      <c r="F59" s="143"/>
      <c r="G59" s="160"/>
      <c r="H59" s="143"/>
      <c r="I59" s="160"/>
      <c r="J59" s="143"/>
      <c r="K59" s="160"/>
      <c r="L59" s="143"/>
      <c r="M59" s="160"/>
      <c r="N59" s="143"/>
      <c r="O59" s="160"/>
      <c r="P59" s="143"/>
      <c r="Q59" s="160"/>
      <c r="R59" s="143"/>
      <c r="S59" s="160"/>
      <c r="T59" s="143"/>
      <c r="U59" s="160"/>
      <c r="V59" s="143"/>
      <c r="W59" s="160"/>
      <c r="X59" s="143"/>
      <c r="Y59" s="160"/>
      <c r="Z59" s="143"/>
      <c r="AA59" s="160"/>
      <c r="AB59" s="143"/>
      <c r="AC59" s="160"/>
      <c r="AD59" s="143"/>
      <c r="AE59" s="160"/>
      <c r="AF59" s="143"/>
      <c r="AG59" s="160"/>
      <c r="AH59" s="143"/>
      <c r="AI59" s="160"/>
      <c r="AJ59" s="143"/>
      <c r="AK59" s="160"/>
      <c r="AL59" s="143"/>
      <c r="AM59" s="160"/>
      <c r="AN59" s="143"/>
      <c r="AO59" s="160"/>
      <c r="AP59" s="143"/>
      <c r="AQ59" s="160"/>
      <c r="AR59" s="143"/>
      <c r="AS59" s="160"/>
      <c r="AT59" s="143"/>
      <c r="AU59" s="160"/>
      <c r="AV59" s="143"/>
      <c r="AW59" s="160"/>
      <c r="AX59" s="143"/>
      <c r="AY59" s="160"/>
      <c r="AZ59" s="143"/>
      <c r="BA59" s="160"/>
      <c r="BB59" s="143"/>
      <c r="BC59" s="160"/>
      <c r="BD59" s="143"/>
      <c r="BE59" s="160"/>
      <c r="BF59" s="143"/>
      <c r="BG59" s="160"/>
      <c r="BH59" s="143"/>
      <c r="BI59" s="160"/>
      <c r="BJ59" s="143"/>
      <c r="BK59" s="160"/>
      <c r="BL59" s="143"/>
      <c r="BM59" s="264"/>
    </row>
    <row r="60" spans="1:65" s="98" customFormat="1">
      <c r="A60" s="100"/>
      <c r="B60" s="337"/>
      <c r="C60" s="114">
        <f>設定!F9</f>
        <v>0</v>
      </c>
      <c r="D60" s="149"/>
      <c r="E60" s="164"/>
      <c r="F60" s="149"/>
      <c r="G60" s="164"/>
      <c r="H60" s="149"/>
      <c r="I60" s="164"/>
      <c r="J60" s="149"/>
      <c r="K60" s="164"/>
      <c r="L60" s="149"/>
      <c r="M60" s="164"/>
      <c r="N60" s="149"/>
      <c r="O60" s="164"/>
      <c r="P60" s="149"/>
      <c r="Q60" s="164"/>
      <c r="R60" s="149"/>
      <c r="S60" s="164"/>
      <c r="T60" s="149"/>
      <c r="U60" s="164"/>
      <c r="V60" s="149"/>
      <c r="W60" s="164"/>
      <c r="X60" s="149"/>
      <c r="Y60" s="164"/>
      <c r="Z60" s="149"/>
      <c r="AA60" s="164"/>
      <c r="AB60" s="149"/>
      <c r="AC60" s="164"/>
      <c r="AD60" s="149"/>
      <c r="AE60" s="164"/>
      <c r="AF60" s="149"/>
      <c r="AG60" s="164"/>
      <c r="AH60" s="149"/>
      <c r="AI60" s="164"/>
      <c r="AJ60" s="149"/>
      <c r="AK60" s="164"/>
      <c r="AL60" s="149"/>
      <c r="AM60" s="164"/>
      <c r="AN60" s="149"/>
      <c r="AO60" s="164"/>
      <c r="AP60" s="149"/>
      <c r="AQ60" s="164"/>
      <c r="AR60" s="149"/>
      <c r="AS60" s="164"/>
      <c r="AT60" s="149"/>
      <c r="AU60" s="164"/>
      <c r="AV60" s="149"/>
      <c r="AW60" s="164"/>
      <c r="AX60" s="149"/>
      <c r="AY60" s="164"/>
      <c r="AZ60" s="149"/>
      <c r="BA60" s="164"/>
      <c r="BB60" s="149"/>
      <c r="BC60" s="164"/>
      <c r="BD60" s="149"/>
      <c r="BE60" s="164"/>
      <c r="BF60" s="149"/>
      <c r="BG60" s="164"/>
      <c r="BH60" s="149"/>
      <c r="BI60" s="164"/>
      <c r="BJ60" s="149"/>
      <c r="BK60" s="164"/>
      <c r="BL60" s="149"/>
      <c r="BM60" s="262"/>
    </row>
    <row r="61" spans="1:65" s="98" customFormat="1">
      <c r="A61" s="100"/>
      <c r="B61" s="337"/>
      <c r="C61" s="110">
        <f>設定!F10</f>
        <v>0</v>
      </c>
      <c r="D61" s="143"/>
      <c r="E61" s="160"/>
      <c r="F61" s="143"/>
      <c r="G61" s="160"/>
      <c r="H61" s="143"/>
      <c r="I61" s="160"/>
      <c r="J61" s="143"/>
      <c r="K61" s="160"/>
      <c r="L61" s="143"/>
      <c r="M61" s="160"/>
      <c r="N61" s="143"/>
      <c r="O61" s="160"/>
      <c r="P61" s="143"/>
      <c r="Q61" s="160"/>
      <c r="R61" s="143"/>
      <c r="S61" s="160"/>
      <c r="T61" s="143"/>
      <c r="U61" s="160"/>
      <c r="V61" s="143"/>
      <c r="W61" s="160"/>
      <c r="X61" s="143"/>
      <c r="Y61" s="160"/>
      <c r="Z61" s="143"/>
      <c r="AA61" s="160"/>
      <c r="AB61" s="143"/>
      <c r="AC61" s="160"/>
      <c r="AD61" s="143"/>
      <c r="AE61" s="160"/>
      <c r="AF61" s="143"/>
      <c r="AG61" s="160"/>
      <c r="AH61" s="143"/>
      <c r="AI61" s="160"/>
      <c r="AJ61" s="143"/>
      <c r="AK61" s="160"/>
      <c r="AL61" s="143"/>
      <c r="AM61" s="160"/>
      <c r="AN61" s="143"/>
      <c r="AO61" s="160"/>
      <c r="AP61" s="143"/>
      <c r="AQ61" s="160"/>
      <c r="AR61" s="143"/>
      <c r="AS61" s="160"/>
      <c r="AT61" s="143"/>
      <c r="AU61" s="160"/>
      <c r="AV61" s="143"/>
      <c r="AW61" s="160"/>
      <c r="AX61" s="143"/>
      <c r="AY61" s="160"/>
      <c r="AZ61" s="143"/>
      <c r="BA61" s="160"/>
      <c r="BB61" s="143"/>
      <c r="BC61" s="160"/>
      <c r="BD61" s="143"/>
      <c r="BE61" s="160"/>
      <c r="BF61" s="143"/>
      <c r="BG61" s="160"/>
      <c r="BH61" s="143"/>
      <c r="BI61" s="160"/>
      <c r="BJ61" s="143"/>
      <c r="BK61" s="160"/>
      <c r="BL61" s="143"/>
      <c r="BM61" s="264"/>
    </row>
    <row r="62" spans="1:65" s="98" customFormat="1">
      <c r="A62" s="100"/>
      <c r="B62" s="337"/>
      <c r="C62" s="114">
        <f>設定!F11</f>
        <v>0</v>
      </c>
      <c r="D62" s="149"/>
      <c r="E62" s="164"/>
      <c r="F62" s="149"/>
      <c r="G62" s="164"/>
      <c r="H62" s="149"/>
      <c r="I62" s="164"/>
      <c r="J62" s="149"/>
      <c r="K62" s="164"/>
      <c r="L62" s="149"/>
      <c r="M62" s="164"/>
      <c r="N62" s="149"/>
      <c r="O62" s="164"/>
      <c r="P62" s="149"/>
      <c r="Q62" s="164"/>
      <c r="R62" s="149"/>
      <c r="S62" s="164"/>
      <c r="T62" s="149"/>
      <c r="U62" s="164"/>
      <c r="V62" s="149"/>
      <c r="W62" s="164"/>
      <c r="X62" s="149"/>
      <c r="Y62" s="164"/>
      <c r="Z62" s="149"/>
      <c r="AA62" s="164"/>
      <c r="AB62" s="149"/>
      <c r="AC62" s="164"/>
      <c r="AD62" s="149"/>
      <c r="AE62" s="164"/>
      <c r="AF62" s="149"/>
      <c r="AG62" s="164"/>
      <c r="AH62" s="149"/>
      <c r="AI62" s="164"/>
      <c r="AJ62" s="149"/>
      <c r="AK62" s="164"/>
      <c r="AL62" s="149"/>
      <c r="AM62" s="164"/>
      <c r="AN62" s="149"/>
      <c r="AO62" s="164"/>
      <c r="AP62" s="149"/>
      <c r="AQ62" s="164"/>
      <c r="AR62" s="149"/>
      <c r="AS62" s="164"/>
      <c r="AT62" s="149"/>
      <c r="AU62" s="164"/>
      <c r="AV62" s="149"/>
      <c r="AW62" s="164"/>
      <c r="AX62" s="149"/>
      <c r="AY62" s="164"/>
      <c r="AZ62" s="149"/>
      <c r="BA62" s="164"/>
      <c r="BB62" s="149"/>
      <c r="BC62" s="164"/>
      <c r="BD62" s="149"/>
      <c r="BE62" s="164"/>
      <c r="BF62" s="149"/>
      <c r="BG62" s="164"/>
      <c r="BH62" s="149"/>
      <c r="BI62" s="164"/>
      <c r="BJ62" s="149"/>
      <c r="BK62" s="164"/>
      <c r="BL62" s="149"/>
      <c r="BM62" s="262"/>
    </row>
    <row r="63" spans="1:65" s="98" customFormat="1">
      <c r="A63" s="100"/>
      <c r="B63" s="337"/>
      <c r="C63" s="110">
        <f>設定!F12</f>
        <v>0</v>
      </c>
      <c r="D63" s="143"/>
      <c r="E63" s="160"/>
      <c r="F63" s="143"/>
      <c r="G63" s="160"/>
      <c r="H63" s="143"/>
      <c r="I63" s="160"/>
      <c r="J63" s="143"/>
      <c r="K63" s="160"/>
      <c r="L63" s="143"/>
      <c r="M63" s="160"/>
      <c r="N63" s="143"/>
      <c r="O63" s="160"/>
      <c r="P63" s="143"/>
      <c r="Q63" s="160"/>
      <c r="R63" s="143"/>
      <c r="S63" s="160"/>
      <c r="T63" s="143"/>
      <c r="U63" s="160"/>
      <c r="V63" s="143"/>
      <c r="W63" s="160"/>
      <c r="X63" s="143"/>
      <c r="Y63" s="160"/>
      <c r="Z63" s="143"/>
      <c r="AA63" s="160"/>
      <c r="AB63" s="143"/>
      <c r="AC63" s="160"/>
      <c r="AD63" s="143"/>
      <c r="AE63" s="160"/>
      <c r="AF63" s="143"/>
      <c r="AG63" s="160"/>
      <c r="AH63" s="143"/>
      <c r="AI63" s="160"/>
      <c r="AJ63" s="143"/>
      <c r="AK63" s="160"/>
      <c r="AL63" s="143"/>
      <c r="AM63" s="160"/>
      <c r="AN63" s="143"/>
      <c r="AO63" s="160"/>
      <c r="AP63" s="143"/>
      <c r="AQ63" s="160"/>
      <c r="AR63" s="143"/>
      <c r="AS63" s="160"/>
      <c r="AT63" s="143"/>
      <c r="AU63" s="160"/>
      <c r="AV63" s="143"/>
      <c r="AW63" s="160"/>
      <c r="AX63" s="143"/>
      <c r="AY63" s="160"/>
      <c r="AZ63" s="143"/>
      <c r="BA63" s="160"/>
      <c r="BB63" s="143"/>
      <c r="BC63" s="160"/>
      <c r="BD63" s="143"/>
      <c r="BE63" s="160"/>
      <c r="BF63" s="143"/>
      <c r="BG63" s="160"/>
      <c r="BH63" s="143"/>
      <c r="BI63" s="160"/>
      <c r="BJ63" s="143"/>
      <c r="BK63" s="160"/>
      <c r="BL63" s="143"/>
      <c r="BM63" s="264"/>
    </row>
    <row r="64" spans="1:65" s="98" customFormat="1">
      <c r="A64" s="100"/>
      <c r="B64" s="337"/>
      <c r="C64" s="114">
        <f>設定!F13</f>
        <v>0</v>
      </c>
      <c r="D64" s="149"/>
      <c r="E64" s="164"/>
      <c r="F64" s="149"/>
      <c r="G64" s="164"/>
      <c r="H64" s="149"/>
      <c r="I64" s="164"/>
      <c r="J64" s="149"/>
      <c r="K64" s="164"/>
      <c r="L64" s="149"/>
      <c r="M64" s="164"/>
      <c r="N64" s="149"/>
      <c r="O64" s="164"/>
      <c r="P64" s="149"/>
      <c r="Q64" s="164"/>
      <c r="R64" s="149"/>
      <c r="S64" s="164"/>
      <c r="T64" s="149"/>
      <c r="U64" s="164"/>
      <c r="V64" s="149"/>
      <c r="W64" s="164"/>
      <c r="X64" s="149"/>
      <c r="Y64" s="164"/>
      <c r="Z64" s="149"/>
      <c r="AA64" s="164"/>
      <c r="AB64" s="149"/>
      <c r="AC64" s="164"/>
      <c r="AD64" s="149"/>
      <c r="AE64" s="164"/>
      <c r="AF64" s="149"/>
      <c r="AG64" s="164"/>
      <c r="AH64" s="149"/>
      <c r="AI64" s="164"/>
      <c r="AJ64" s="149"/>
      <c r="AK64" s="164"/>
      <c r="AL64" s="149"/>
      <c r="AM64" s="164"/>
      <c r="AN64" s="149"/>
      <c r="AO64" s="164"/>
      <c r="AP64" s="149"/>
      <c r="AQ64" s="164"/>
      <c r="AR64" s="149"/>
      <c r="AS64" s="164"/>
      <c r="AT64" s="149"/>
      <c r="AU64" s="164"/>
      <c r="AV64" s="149"/>
      <c r="AW64" s="164"/>
      <c r="AX64" s="149"/>
      <c r="AY64" s="164"/>
      <c r="AZ64" s="149"/>
      <c r="BA64" s="164"/>
      <c r="BB64" s="149"/>
      <c r="BC64" s="164"/>
      <c r="BD64" s="149"/>
      <c r="BE64" s="164"/>
      <c r="BF64" s="149"/>
      <c r="BG64" s="164"/>
      <c r="BH64" s="149"/>
      <c r="BI64" s="164"/>
      <c r="BJ64" s="149"/>
      <c r="BK64" s="164"/>
      <c r="BL64" s="149"/>
      <c r="BM64" s="262"/>
    </row>
    <row r="65" spans="1:65" s="98" customFormat="1">
      <c r="A65" s="100"/>
      <c r="B65" s="337"/>
      <c r="C65" s="151">
        <f>設定!F14</f>
        <v>0</v>
      </c>
      <c r="D65" s="169"/>
      <c r="E65" s="160"/>
      <c r="F65" s="169"/>
      <c r="G65" s="160"/>
      <c r="H65" s="169"/>
      <c r="I65" s="160"/>
      <c r="J65" s="169"/>
      <c r="K65" s="160"/>
      <c r="L65" s="169"/>
      <c r="M65" s="160"/>
      <c r="N65" s="169"/>
      <c r="O65" s="160"/>
      <c r="P65" s="169"/>
      <c r="Q65" s="160"/>
      <c r="R65" s="169"/>
      <c r="S65" s="160"/>
      <c r="T65" s="169"/>
      <c r="U65" s="160"/>
      <c r="V65" s="169"/>
      <c r="W65" s="160"/>
      <c r="X65" s="169"/>
      <c r="Y65" s="160"/>
      <c r="Z65" s="169"/>
      <c r="AA65" s="160"/>
      <c r="AB65" s="169"/>
      <c r="AC65" s="160"/>
      <c r="AD65" s="169"/>
      <c r="AE65" s="160"/>
      <c r="AF65" s="169"/>
      <c r="AG65" s="160"/>
      <c r="AH65" s="169"/>
      <c r="AI65" s="160"/>
      <c r="AJ65" s="169"/>
      <c r="AK65" s="160"/>
      <c r="AL65" s="169"/>
      <c r="AM65" s="160"/>
      <c r="AN65" s="169"/>
      <c r="AO65" s="160"/>
      <c r="AP65" s="169"/>
      <c r="AQ65" s="160"/>
      <c r="AR65" s="169"/>
      <c r="AS65" s="160"/>
      <c r="AT65" s="169"/>
      <c r="AU65" s="160"/>
      <c r="AV65" s="169"/>
      <c r="AW65" s="160"/>
      <c r="AX65" s="169"/>
      <c r="AY65" s="160"/>
      <c r="AZ65" s="169"/>
      <c r="BA65" s="160"/>
      <c r="BB65" s="169"/>
      <c r="BC65" s="160"/>
      <c r="BD65" s="169"/>
      <c r="BE65" s="160"/>
      <c r="BF65" s="169"/>
      <c r="BG65" s="160"/>
      <c r="BH65" s="169"/>
      <c r="BI65" s="160"/>
      <c r="BJ65" s="169"/>
      <c r="BK65" s="160"/>
      <c r="BL65" s="169"/>
      <c r="BM65" s="264"/>
    </row>
    <row r="66" spans="1:65" s="98" customFormat="1" ht="19" thickBot="1">
      <c r="A66" s="100"/>
      <c r="B66" s="337"/>
      <c r="C66" s="144" t="s">
        <v>87</v>
      </c>
      <c r="D66" s="333"/>
      <c r="E66" s="334"/>
      <c r="F66" s="333"/>
      <c r="G66" s="334"/>
      <c r="H66" s="333"/>
      <c r="I66" s="334"/>
      <c r="J66" s="333"/>
      <c r="K66" s="334"/>
      <c r="L66" s="333"/>
      <c r="M66" s="334"/>
      <c r="N66" s="333"/>
      <c r="O66" s="334"/>
      <c r="P66" s="333"/>
      <c r="Q66" s="334"/>
      <c r="R66" s="333"/>
      <c r="S66" s="334"/>
      <c r="T66" s="333"/>
      <c r="U66" s="334"/>
      <c r="V66" s="333"/>
      <c r="W66" s="334"/>
      <c r="X66" s="333"/>
      <c r="Y66" s="334"/>
      <c r="Z66" s="333"/>
      <c r="AA66" s="334"/>
      <c r="AB66" s="333"/>
      <c r="AC66" s="334"/>
      <c r="AD66" s="333"/>
      <c r="AE66" s="334"/>
      <c r="AF66" s="333"/>
      <c r="AG66" s="334"/>
      <c r="AH66" s="333"/>
      <c r="AI66" s="334"/>
      <c r="AJ66" s="333"/>
      <c r="AK66" s="334"/>
      <c r="AL66" s="333"/>
      <c r="AM66" s="334"/>
      <c r="AN66" s="333"/>
      <c r="AO66" s="334"/>
      <c r="AP66" s="333"/>
      <c r="AQ66" s="334"/>
      <c r="AR66" s="333"/>
      <c r="AS66" s="334"/>
      <c r="AT66" s="333"/>
      <c r="AU66" s="334"/>
      <c r="AV66" s="333"/>
      <c r="AW66" s="334"/>
      <c r="AX66" s="333"/>
      <c r="AY66" s="334"/>
      <c r="AZ66" s="333"/>
      <c r="BA66" s="334"/>
      <c r="BB66" s="333"/>
      <c r="BC66" s="334"/>
      <c r="BD66" s="333"/>
      <c r="BE66" s="334"/>
      <c r="BF66" s="333"/>
      <c r="BG66" s="334"/>
      <c r="BH66" s="333"/>
      <c r="BI66" s="334"/>
      <c r="BJ66" s="333"/>
      <c r="BK66" s="334"/>
      <c r="BL66" s="333"/>
      <c r="BM66" s="335"/>
    </row>
    <row r="67" spans="1:65" s="98" customFormat="1" ht="20" thickTop="1" thickBot="1">
      <c r="A67" s="100"/>
      <c r="B67" s="338"/>
      <c r="C67" s="152" t="s">
        <v>88</v>
      </c>
      <c r="D67" s="324">
        <f>SUM(D56:D65)</f>
        <v>0</v>
      </c>
      <c r="E67" s="325"/>
      <c r="F67" s="324">
        <f t="shared" ref="F67" si="182">SUM(F56:F65)</f>
        <v>0</v>
      </c>
      <c r="G67" s="325"/>
      <c r="H67" s="324">
        <f t="shared" ref="H67" si="183">SUM(H56:H65)</f>
        <v>0</v>
      </c>
      <c r="I67" s="325"/>
      <c r="J67" s="324">
        <f t="shared" ref="J67" si="184">SUM(J56:J65)</f>
        <v>0</v>
      </c>
      <c r="K67" s="325"/>
      <c r="L67" s="324">
        <f t="shared" ref="L67" si="185">SUM(L56:L65)</f>
        <v>0</v>
      </c>
      <c r="M67" s="325"/>
      <c r="N67" s="324">
        <f t="shared" ref="N67" si="186">SUM(N56:N65)</f>
        <v>0</v>
      </c>
      <c r="O67" s="325"/>
      <c r="P67" s="324">
        <f t="shared" ref="P67" si="187">SUM(P56:P65)</f>
        <v>0</v>
      </c>
      <c r="Q67" s="325"/>
      <c r="R67" s="324">
        <f t="shared" ref="R67" si="188">SUM(R56:R65)</f>
        <v>0</v>
      </c>
      <c r="S67" s="325"/>
      <c r="T67" s="324">
        <f t="shared" ref="T67" si="189">SUM(T56:T65)</f>
        <v>0</v>
      </c>
      <c r="U67" s="325"/>
      <c r="V67" s="324">
        <f t="shared" ref="V67" si="190">SUM(V56:V65)</f>
        <v>0</v>
      </c>
      <c r="W67" s="325"/>
      <c r="X67" s="324">
        <f t="shared" ref="X67" si="191">SUM(X56:X65)</f>
        <v>0</v>
      </c>
      <c r="Y67" s="325"/>
      <c r="Z67" s="324">
        <f t="shared" ref="Z67" si="192">SUM(Z56:Z65)</f>
        <v>0</v>
      </c>
      <c r="AA67" s="325"/>
      <c r="AB67" s="324">
        <f t="shared" ref="AB67" si="193">SUM(AB56:AB65)</f>
        <v>0</v>
      </c>
      <c r="AC67" s="325"/>
      <c r="AD67" s="324">
        <f t="shared" ref="AD67" si="194">SUM(AD56:AD65)</f>
        <v>0</v>
      </c>
      <c r="AE67" s="325"/>
      <c r="AF67" s="324">
        <f t="shared" ref="AF67" si="195">SUM(AF56:AF65)</f>
        <v>0</v>
      </c>
      <c r="AG67" s="325"/>
      <c r="AH67" s="324">
        <f t="shared" ref="AH67" si="196">SUM(AH56:AH65)</f>
        <v>0</v>
      </c>
      <c r="AI67" s="325"/>
      <c r="AJ67" s="324">
        <f t="shared" ref="AJ67" si="197">SUM(AJ56:AJ65)</f>
        <v>0</v>
      </c>
      <c r="AK67" s="325"/>
      <c r="AL67" s="324">
        <f t="shared" ref="AL67" si="198">SUM(AL56:AL65)</f>
        <v>0</v>
      </c>
      <c r="AM67" s="325"/>
      <c r="AN67" s="324">
        <f t="shared" ref="AN67" si="199">SUM(AN56:AN65)</f>
        <v>0</v>
      </c>
      <c r="AO67" s="325"/>
      <c r="AP67" s="324">
        <f t="shared" ref="AP67" si="200">SUM(AP56:AP65)</f>
        <v>0</v>
      </c>
      <c r="AQ67" s="325"/>
      <c r="AR67" s="324">
        <f t="shared" ref="AR67" si="201">SUM(AR56:AR65)</f>
        <v>0</v>
      </c>
      <c r="AS67" s="325"/>
      <c r="AT67" s="324">
        <f t="shared" ref="AT67" si="202">SUM(AT56:AT65)</f>
        <v>0</v>
      </c>
      <c r="AU67" s="325"/>
      <c r="AV67" s="324">
        <f t="shared" ref="AV67" si="203">SUM(AV56:AV65)</f>
        <v>0</v>
      </c>
      <c r="AW67" s="325"/>
      <c r="AX67" s="324">
        <f t="shared" ref="AX67" si="204">SUM(AX56:AX65)</f>
        <v>0</v>
      </c>
      <c r="AY67" s="325"/>
      <c r="AZ67" s="324">
        <f t="shared" ref="AZ67" si="205">SUM(AZ56:AZ65)</f>
        <v>0</v>
      </c>
      <c r="BA67" s="325"/>
      <c r="BB67" s="324">
        <f t="shared" ref="BB67" si="206">SUM(BB56:BB65)</f>
        <v>0</v>
      </c>
      <c r="BC67" s="325"/>
      <c r="BD67" s="324">
        <f t="shared" ref="BD67" si="207">SUM(BD56:BD65)</f>
        <v>0</v>
      </c>
      <c r="BE67" s="325"/>
      <c r="BF67" s="324">
        <f t="shared" ref="BF67" si="208">SUM(BF56:BF65)</f>
        <v>0</v>
      </c>
      <c r="BG67" s="325"/>
      <c r="BH67" s="324">
        <f t="shared" ref="BH67" si="209">SUM(BH56:BH65)</f>
        <v>0</v>
      </c>
      <c r="BI67" s="325"/>
      <c r="BJ67" s="324">
        <f t="shared" ref="BJ67" si="210">SUM(BJ56:BJ65)</f>
        <v>0</v>
      </c>
      <c r="BK67" s="325"/>
      <c r="BL67" s="324">
        <f t="shared" ref="BL67" si="211">SUM(BL56:BL65)</f>
        <v>0</v>
      </c>
      <c r="BM67" s="326"/>
    </row>
    <row r="68" spans="1:65" s="98" customFormat="1" ht="19" thickTop="1">
      <c r="A68" s="100"/>
      <c r="B68" s="337" t="s">
        <v>5</v>
      </c>
      <c r="C68" s="170">
        <f>設定!H5</f>
        <v>0</v>
      </c>
      <c r="D68" s="146"/>
      <c r="E68" s="163"/>
      <c r="F68" s="146"/>
      <c r="G68" s="163"/>
      <c r="H68" s="146"/>
      <c r="I68" s="163"/>
      <c r="J68" s="146"/>
      <c r="K68" s="163"/>
      <c r="L68" s="146"/>
      <c r="M68" s="163"/>
      <c r="N68" s="146"/>
      <c r="O68" s="163"/>
      <c r="P68" s="146"/>
      <c r="Q68" s="163"/>
      <c r="R68" s="146"/>
      <c r="S68" s="163"/>
      <c r="T68" s="146"/>
      <c r="U68" s="163"/>
      <c r="V68" s="146"/>
      <c r="W68" s="163"/>
      <c r="X68" s="146"/>
      <c r="Y68" s="163"/>
      <c r="Z68" s="146"/>
      <c r="AA68" s="163"/>
      <c r="AB68" s="146"/>
      <c r="AC68" s="163"/>
      <c r="AD68" s="146"/>
      <c r="AE68" s="163"/>
      <c r="AF68" s="146"/>
      <c r="AG68" s="163"/>
      <c r="AH68" s="146"/>
      <c r="AI68" s="163"/>
      <c r="AJ68" s="146"/>
      <c r="AK68" s="163"/>
      <c r="AL68" s="146"/>
      <c r="AM68" s="163"/>
      <c r="AN68" s="146"/>
      <c r="AO68" s="163"/>
      <c r="AP68" s="146"/>
      <c r="AQ68" s="163"/>
      <c r="AR68" s="146"/>
      <c r="AS68" s="163"/>
      <c r="AT68" s="146"/>
      <c r="AU68" s="163"/>
      <c r="AV68" s="146"/>
      <c r="AW68" s="163"/>
      <c r="AX68" s="146"/>
      <c r="AY68" s="163"/>
      <c r="AZ68" s="146"/>
      <c r="BA68" s="163"/>
      <c r="BB68" s="146"/>
      <c r="BC68" s="163"/>
      <c r="BD68" s="146"/>
      <c r="BE68" s="163"/>
      <c r="BF68" s="146"/>
      <c r="BG68" s="163"/>
      <c r="BH68" s="146"/>
      <c r="BI68" s="163"/>
      <c r="BJ68" s="146"/>
      <c r="BK68" s="163"/>
      <c r="BL68" s="146"/>
      <c r="BM68" s="260"/>
    </row>
    <row r="69" spans="1:65" s="98" customFormat="1">
      <c r="A69" s="100"/>
      <c r="B69" s="337"/>
      <c r="C69" s="110">
        <f>設定!H6</f>
        <v>0</v>
      </c>
      <c r="D69" s="143"/>
      <c r="E69" s="160"/>
      <c r="F69" s="143"/>
      <c r="G69" s="160"/>
      <c r="H69" s="143"/>
      <c r="I69" s="160"/>
      <c r="J69" s="143"/>
      <c r="K69" s="160"/>
      <c r="L69" s="143"/>
      <c r="M69" s="160"/>
      <c r="N69" s="143"/>
      <c r="O69" s="160"/>
      <c r="P69" s="143"/>
      <c r="Q69" s="160"/>
      <c r="R69" s="143"/>
      <c r="S69" s="160"/>
      <c r="T69" s="143"/>
      <c r="U69" s="160"/>
      <c r="V69" s="143"/>
      <c r="W69" s="160"/>
      <c r="X69" s="143"/>
      <c r="Y69" s="160"/>
      <c r="Z69" s="143"/>
      <c r="AA69" s="160"/>
      <c r="AB69" s="143"/>
      <c r="AC69" s="160"/>
      <c r="AD69" s="143"/>
      <c r="AE69" s="160"/>
      <c r="AF69" s="143"/>
      <c r="AG69" s="160"/>
      <c r="AH69" s="143"/>
      <c r="AI69" s="160"/>
      <c r="AJ69" s="143"/>
      <c r="AK69" s="160"/>
      <c r="AL69" s="143"/>
      <c r="AM69" s="160"/>
      <c r="AN69" s="143"/>
      <c r="AO69" s="160"/>
      <c r="AP69" s="143"/>
      <c r="AQ69" s="160"/>
      <c r="AR69" s="143"/>
      <c r="AS69" s="160"/>
      <c r="AT69" s="143"/>
      <c r="AU69" s="160"/>
      <c r="AV69" s="143"/>
      <c r="AW69" s="160"/>
      <c r="AX69" s="143"/>
      <c r="AY69" s="160"/>
      <c r="AZ69" s="143"/>
      <c r="BA69" s="160"/>
      <c r="BB69" s="143"/>
      <c r="BC69" s="160"/>
      <c r="BD69" s="143"/>
      <c r="BE69" s="160"/>
      <c r="BF69" s="143"/>
      <c r="BG69" s="160"/>
      <c r="BH69" s="143"/>
      <c r="BI69" s="160"/>
      <c r="BJ69" s="143"/>
      <c r="BK69" s="160"/>
      <c r="BL69" s="143"/>
      <c r="BM69" s="264"/>
    </row>
    <row r="70" spans="1:65" s="98" customFormat="1">
      <c r="A70" s="100"/>
      <c r="B70" s="337"/>
      <c r="C70" s="114">
        <f>設定!H7</f>
        <v>0</v>
      </c>
      <c r="D70" s="149"/>
      <c r="E70" s="164"/>
      <c r="F70" s="149"/>
      <c r="G70" s="164"/>
      <c r="H70" s="149"/>
      <c r="I70" s="164"/>
      <c r="J70" s="149"/>
      <c r="K70" s="164"/>
      <c r="L70" s="149"/>
      <c r="M70" s="164"/>
      <c r="N70" s="149"/>
      <c r="O70" s="164"/>
      <c r="P70" s="149"/>
      <c r="Q70" s="164"/>
      <c r="R70" s="149"/>
      <c r="S70" s="164"/>
      <c r="T70" s="149"/>
      <c r="U70" s="164"/>
      <c r="V70" s="149"/>
      <c r="W70" s="164"/>
      <c r="X70" s="149"/>
      <c r="Y70" s="164"/>
      <c r="Z70" s="149"/>
      <c r="AA70" s="164"/>
      <c r="AB70" s="149"/>
      <c r="AC70" s="164"/>
      <c r="AD70" s="149"/>
      <c r="AE70" s="164"/>
      <c r="AF70" s="149"/>
      <c r="AG70" s="164"/>
      <c r="AH70" s="149"/>
      <c r="AI70" s="164"/>
      <c r="AJ70" s="149"/>
      <c r="AK70" s="164"/>
      <c r="AL70" s="149"/>
      <c r="AM70" s="164"/>
      <c r="AN70" s="149"/>
      <c r="AO70" s="164"/>
      <c r="AP70" s="149"/>
      <c r="AQ70" s="164"/>
      <c r="AR70" s="149"/>
      <c r="AS70" s="164"/>
      <c r="AT70" s="149"/>
      <c r="AU70" s="164"/>
      <c r="AV70" s="149"/>
      <c r="AW70" s="164"/>
      <c r="AX70" s="149"/>
      <c r="AY70" s="164"/>
      <c r="AZ70" s="149"/>
      <c r="BA70" s="164"/>
      <c r="BB70" s="149"/>
      <c r="BC70" s="164"/>
      <c r="BD70" s="149"/>
      <c r="BE70" s="164"/>
      <c r="BF70" s="149"/>
      <c r="BG70" s="164"/>
      <c r="BH70" s="149"/>
      <c r="BI70" s="164"/>
      <c r="BJ70" s="149"/>
      <c r="BK70" s="164"/>
      <c r="BL70" s="149"/>
      <c r="BM70" s="262"/>
    </row>
    <row r="71" spans="1:65" s="98" customFormat="1">
      <c r="A71" s="100"/>
      <c r="B71" s="337"/>
      <c r="C71" s="110">
        <f>設定!H8</f>
        <v>0</v>
      </c>
      <c r="D71" s="143"/>
      <c r="E71" s="160"/>
      <c r="F71" s="143"/>
      <c r="G71" s="160"/>
      <c r="H71" s="143"/>
      <c r="I71" s="160"/>
      <c r="J71" s="143"/>
      <c r="K71" s="160"/>
      <c r="L71" s="143"/>
      <c r="M71" s="160"/>
      <c r="N71" s="143"/>
      <c r="O71" s="160"/>
      <c r="P71" s="143"/>
      <c r="Q71" s="160"/>
      <c r="R71" s="143"/>
      <c r="S71" s="160"/>
      <c r="T71" s="143"/>
      <c r="U71" s="160"/>
      <c r="V71" s="143"/>
      <c r="W71" s="160"/>
      <c r="X71" s="143"/>
      <c r="Y71" s="160"/>
      <c r="Z71" s="143"/>
      <c r="AA71" s="160"/>
      <c r="AB71" s="143"/>
      <c r="AC71" s="160"/>
      <c r="AD71" s="143"/>
      <c r="AE71" s="160"/>
      <c r="AF71" s="143"/>
      <c r="AG71" s="160"/>
      <c r="AH71" s="143"/>
      <c r="AI71" s="160"/>
      <c r="AJ71" s="143"/>
      <c r="AK71" s="160"/>
      <c r="AL71" s="143"/>
      <c r="AM71" s="160"/>
      <c r="AN71" s="143"/>
      <c r="AO71" s="160"/>
      <c r="AP71" s="143"/>
      <c r="AQ71" s="160"/>
      <c r="AR71" s="143"/>
      <c r="AS71" s="160"/>
      <c r="AT71" s="143"/>
      <c r="AU71" s="160"/>
      <c r="AV71" s="143"/>
      <c r="AW71" s="160"/>
      <c r="AX71" s="143"/>
      <c r="AY71" s="160"/>
      <c r="AZ71" s="143"/>
      <c r="BA71" s="160"/>
      <c r="BB71" s="143"/>
      <c r="BC71" s="160"/>
      <c r="BD71" s="143"/>
      <c r="BE71" s="160"/>
      <c r="BF71" s="143"/>
      <c r="BG71" s="160"/>
      <c r="BH71" s="143"/>
      <c r="BI71" s="160"/>
      <c r="BJ71" s="143"/>
      <c r="BK71" s="160"/>
      <c r="BL71" s="143"/>
      <c r="BM71" s="264"/>
    </row>
    <row r="72" spans="1:65" s="98" customFormat="1">
      <c r="A72" s="100"/>
      <c r="B72" s="337"/>
      <c r="C72" s="114">
        <f>設定!H9</f>
        <v>0</v>
      </c>
      <c r="D72" s="149"/>
      <c r="E72" s="164"/>
      <c r="F72" s="149"/>
      <c r="G72" s="164"/>
      <c r="H72" s="149"/>
      <c r="I72" s="164"/>
      <c r="J72" s="149"/>
      <c r="K72" s="164"/>
      <c r="L72" s="149"/>
      <c r="M72" s="164"/>
      <c r="N72" s="149"/>
      <c r="O72" s="164"/>
      <c r="P72" s="149"/>
      <c r="Q72" s="164"/>
      <c r="R72" s="149"/>
      <c r="S72" s="164"/>
      <c r="T72" s="149"/>
      <c r="U72" s="164"/>
      <c r="V72" s="149"/>
      <c r="W72" s="164"/>
      <c r="X72" s="149"/>
      <c r="Y72" s="164"/>
      <c r="Z72" s="149"/>
      <c r="AA72" s="164"/>
      <c r="AB72" s="149"/>
      <c r="AC72" s="164"/>
      <c r="AD72" s="149"/>
      <c r="AE72" s="164"/>
      <c r="AF72" s="149"/>
      <c r="AG72" s="164"/>
      <c r="AH72" s="149"/>
      <c r="AI72" s="164"/>
      <c r="AJ72" s="149"/>
      <c r="AK72" s="164"/>
      <c r="AL72" s="149"/>
      <c r="AM72" s="164"/>
      <c r="AN72" s="149"/>
      <c r="AO72" s="164"/>
      <c r="AP72" s="149"/>
      <c r="AQ72" s="164"/>
      <c r="AR72" s="149"/>
      <c r="AS72" s="164"/>
      <c r="AT72" s="149"/>
      <c r="AU72" s="164"/>
      <c r="AV72" s="149"/>
      <c r="AW72" s="164"/>
      <c r="AX72" s="149"/>
      <c r="AY72" s="164"/>
      <c r="AZ72" s="149"/>
      <c r="BA72" s="164"/>
      <c r="BB72" s="149"/>
      <c r="BC72" s="164"/>
      <c r="BD72" s="149"/>
      <c r="BE72" s="164"/>
      <c r="BF72" s="149"/>
      <c r="BG72" s="164"/>
      <c r="BH72" s="149"/>
      <c r="BI72" s="164"/>
      <c r="BJ72" s="149"/>
      <c r="BK72" s="164"/>
      <c r="BL72" s="149"/>
      <c r="BM72" s="262"/>
    </row>
    <row r="73" spans="1:65" s="98" customFormat="1">
      <c r="A73" s="100"/>
      <c r="B73" s="337"/>
      <c r="C73" s="110">
        <f>設定!H10</f>
        <v>0</v>
      </c>
      <c r="D73" s="143"/>
      <c r="E73" s="160"/>
      <c r="F73" s="143"/>
      <c r="G73" s="160"/>
      <c r="H73" s="143"/>
      <c r="I73" s="160"/>
      <c r="J73" s="143"/>
      <c r="K73" s="160"/>
      <c r="L73" s="143"/>
      <c r="M73" s="160"/>
      <c r="N73" s="143"/>
      <c r="O73" s="160"/>
      <c r="P73" s="143"/>
      <c r="Q73" s="160"/>
      <c r="R73" s="143"/>
      <c r="S73" s="160"/>
      <c r="T73" s="143"/>
      <c r="U73" s="160"/>
      <c r="V73" s="143"/>
      <c r="W73" s="160"/>
      <c r="X73" s="143"/>
      <c r="Y73" s="160"/>
      <c r="Z73" s="143"/>
      <c r="AA73" s="160"/>
      <c r="AB73" s="143"/>
      <c r="AC73" s="160"/>
      <c r="AD73" s="143"/>
      <c r="AE73" s="160"/>
      <c r="AF73" s="143"/>
      <c r="AG73" s="160"/>
      <c r="AH73" s="143"/>
      <c r="AI73" s="160"/>
      <c r="AJ73" s="143"/>
      <c r="AK73" s="160"/>
      <c r="AL73" s="143"/>
      <c r="AM73" s="160"/>
      <c r="AN73" s="143"/>
      <c r="AO73" s="160"/>
      <c r="AP73" s="143"/>
      <c r="AQ73" s="160"/>
      <c r="AR73" s="143"/>
      <c r="AS73" s="160"/>
      <c r="AT73" s="143"/>
      <c r="AU73" s="160"/>
      <c r="AV73" s="143"/>
      <c r="AW73" s="160"/>
      <c r="AX73" s="143"/>
      <c r="AY73" s="160"/>
      <c r="AZ73" s="143"/>
      <c r="BA73" s="160"/>
      <c r="BB73" s="143"/>
      <c r="BC73" s="160"/>
      <c r="BD73" s="143"/>
      <c r="BE73" s="160"/>
      <c r="BF73" s="143"/>
      <c r="BG73" s="160"/>
      <c r="BH73" s="143"/>
      <c r="BI73" s="160"/>
      <c r="BJ73" s="143"/>
      <c r="BK73" s="160"/>
      <c r="BL73" s="143"/>
      <c r="BM73" s="264"/>
    </row>
    <row r="74" spans="1:65" s="98" customFormat="1">
      <c r="A74" s="100"/>
      <c r="B74" s="337"/>
      <c r="C74" s="114">
        <f>設定!H11</f>
        <v>0</v>
      </c>
      <c r="D74" s="149"/>
      <c r="E74" s="164"/>
      <c r="F74" s="149"/>
      <c r="G74" s="164"/>
      <c r="H74" s="149"/>
      <c r="I74" s="164"/>
      <c r="J74" s="149"/>
      <c r="K74" s="164"/>
      <c r="L74" s="149"/>
      <c r="M74" s="164"/>
      <c r="N74" s="149"/>
      <c r="O74" s="164"/>
      <c r="P74" s="149"/>
      <c r="Q74" s="164"/>
      <c r="R74" s="149"/>
      <c r="S74" s="164"/>
      <c r="T74" s="149"/>
      <c r="U74" s="164"/>
      <c r="V74" s="149"/>
      <c r="W74" s="164"/>
      <c r="X74" s="149"/>
      <c r="Y74" s="164"/>
      <c r="Z74" s="149"/>
      <c r="AA74" s="164"/>
      <c r="AB74" s="149"/>
      <c r="AC74" s="164"/>
      <c r="AD74" s="149"/>
      <c r="AE74" s="164"/>
      <c r="AF74" s="149"/>
      <c r="AG74" s="164"/>
      <c r="AH74" s="149"/>
      <c r="AI74" s="164"/>
      <c r="AJ74" s="149"/>
      <c r="AK74" s="164"/>
      <c r="AL74" s="149"/>
      <c r="AM74" s="164"/>
      <c r="AN74" s="149"/>
      <c r="AO74" s="164"/>
      <c r="AP74" s="149"/>
      <c r="AQ74" s="164"/>
      <c r="AR74" s="149"/>
      <c r="AS74" s="164"/>
      <c r="AT74" s="149"/>
      <c r="AU74" s="164"/>
      <c r="AV74" s="149"/>
      <c r="AW74" s="164"/>
      <c r="AX74" s="149"/>
      <c r="AY74" s="164"/>
      <c r="AZ74" s="149"/>
      <c r="BA74" s="164"/>
      <c r="BB74" s="149"/>
      <c r="BC74" s="164"/>
      <c r="BD74" s="149"/>
      <c r="BE74" s="164"/>
      <c r="BF74" s="149"/>
      <c r="BG74" s="164"/>
      <c r="BH74" s="149"/>
      <c r="BI74" s="164"/>
      <c r="BJ74" s="149"/>
      <c r="BK74" s="164"/>
      <c r="BL74" s="149"/>
      <c r="BM74" s="262"/>
    </row>
    <row r="75" spans="1:65" s="98" customFormat="1">
      <c r="A75" s="100"/>
      <c r="B75" s="337"/>
      <c r="C75" s="110">
        <f>設定!H12</f>
        <v>0</v>
      </c>
      <c r="D75" s="143"/>
      <c r="E75" s="160"/>
      <c r="F75" s="143"/>
      <c r="G75" s="160"/>
      <c r="H75" s="143"/>
      <c r="I75" s="160"/>
      <c r="J75" s="143"/>
      <c r="K75" s="160"/>
      <c r="L75" s="143"/>
      <c r="M75" s="160"/>
      <c r="N75" s="143"/>
      <c r="O75" s="160"/>
      <c r="P75" s="143"/>
      <c r="Q75" s="160"/>
      <c r="R75" s="143"/>
      <c r="S75" s="160"/>
      <c r="T75" s="143"/>
      <c r="U75" s="160"/>
      <c r="V75" s="143"/>
      <c r="W75" s="160"/>
      <c r="X75" s="143"/>
      <c r="Y75" s="160"/>
      <c r="Z75" s="143"/>
      <c r="AA75" s="160"/>
      <c r="AB75" s="143"/>
      <c r="AC75" s="160"/>
      <c r="AD75" s="143"/>
      <c r="AE75" s="160"/>
      <c r="AF75" s="143"/>
      <c r="AG75" s="160"/>
      <c r="AH75" s="143"/>
      <c r="AI75" s="160"/>
      <c r="AJ75" s="143"/>
      <c r="AK75" s="160"/>
      <c r="AL75" s="143"/>
      <c r="AM75" s="160"/>
      <c r="AN75" s="143"/>
      <c r="AO75" s="160"/>
      <c r="AP75" s="143"/>
      <c r="AQ75" s="160"/>
      <c r="AR75" s="143"/>
      <c r="AS75" s="160"/>
      <c r="AT75" s="143"/>
      <c r="AU75" s="160"/>
      <c r="AV75" s="143"/>
      <c r="AW75" s="160"/>
      <c r="AX75" s="143"/>
      <c r="AY75" s="160"/>
      <c r="AZ75" s="143"/>
      <c r="BA75" s="160"/>
      <c r="BB75" s="143"/>
      <c r="BC75" s="160"/>
      <c r="BD75" s="143"/>
      <c r="BE75" s="160"/>
      <c r="BF75" s="143"/>
      <c r="BG75" s="160"/>
      <c r="BH75" s="143"/>
      <c r="BI75" s="160"/>
      <c r="BJ75" s="143"/>
      <c r="BK75" s="160"/>
      <c r="BL75" s="143"/>
      <c r="BM75" s="264"/>
    </row>
    <row r="76" spans="1:65" s="98" customFormat="1">
      <c r="A76" s="100"/>
      <c r="B76" s="337"/>
      <c r="C76" s="114">
        <f>設定!H13</f>
        <v>0</v>
      </c>
      <c r="D76" s="149"/>
      <c r="E76" s="164"/>
      <c r="F76" s="149"/>
      <c r="G76" s="164"/>
      <c r="H76" s="149"/>
      <c r="I76" s="164"/>
      <c r="J76" s="149"/>
      <c r="K76" s="164"/>
      <c r="L76" s="149"/>
      <c r="M76" s="164"/>
      <c r="N76" s="149"/>
      <c r="O76" s="164"/>
      <c r="P76" s="149"/>
      <c r="Q76" s="164"/>
      <c r="R76" s="149"/>
      <c r="S76" s="164"/>
      <c r="T76" s="149"/>
      <c r="U76" s="164"/>
      <c r="V76" s="149"/>
      <c r="W76" s="164"/>
      <c r="X76" s="149"/>
      <c r="Y76" s="164"/>
      <c r="Z76" s="149"/>
      <c r="AA76" s="164"/>
      <c r="AB76" s="149"/>
      <c r="AC76" s="164"/>
      <c r="AD76" s="149"/>
      <c r="AE76" s="164"/>
      <c r="AF76" s="149"/>
      <c r="AG76" s="164"/>
      <c r="AH76" s="149"/>
      <c r="AI76" s="164"/>
      <c r="AJ76" s="149"/>
      <c r="AK76" s="164"/>
      <c r="AL76" s="149"/>
      <c r="AM76" s="164"/>
      <c r="AN76" s="149"/>
      <c r="AO76" s="164"/>
      <c r="AP76" s="149"/>
      <c r="AQ76" s="164"/>
      <c r="AR76" s="149"/>
      <c r="AS76" s="164"/>
      <c r="AT76" s="149"/>
      <c r="AU76" s="164"/>
      <c r="AV76" s="149"/>
      <c r="AW76" s="164"/>
      <c r="AX76" s="149"/>
      <c r="AY76" s="164"/>
      <c r="AZ76" s="149"/>
      <c r="BA76" s="164"/>
      <c r="BB76" s="149"/>
      <c r="BC76" s="164"/>
      <c r="BD76" s="149"/>
      <c r="BE76" s="164"/>
      <c r="BF76" s="149"/>
      <c r="BG76" s="164"/>
      <c r="BH76" s="149"/>
      <c r="BI76" s="164"/>
      <c r="BJ76" s="149"/>
      <c r="BK76" s="164"/>
      <c r="BL76" s="149"/>
      <c r="BM76" s="262"/>
    </row>
    <row r="77" spans="1:65" s="98" customFormat="1">
      <c r="A77" s="100"/>
      <c r="B77" s="337"/>
      <c r="C77" s="151">
        <f>設定!H14</f>
        <v>0</v>
      </c>
      <c r="D77" s="169"/>
      <c r="E77" s="160"/>
      <c r="F77" s="169"/>
      <c r="G77" s="160"/>
      <c r="H77" s="169"/>
      <c r="I77" s="160"/>
      <c r="J77" s="169"/>
      <c r="K77" s="160"/>
      <c r="L77" s="169"/>
      <c r="M77" s="160"/>
      <c r="N77" s="169"/>
      <c r="O77" s="160"/>
      <c r="P77" s="169"/>
      <c r="Q77" s="160"/>
      <c r="R77" s="169"/>
      <c r="S77" s="160"/>
      <c r="T77" s="169"/>
      <c r="U77" s="160"/>
      <c r="V77" s="169"/>
      <c r="W77" s="160"/>
      <c r="X77" s="169"/>
      <c r="Y77" s="160"/>
      <c r="Z77" s="169"/>
      <c r="AA77" s="160"/>
      <c r="AB77" s="169"/>
      <c r="AC77" s="160"/>
      <c r="AD77" s="169"/>
      <c r="AE77" s="160"/>
      <c r="AF77" s="169"/>
      <c r="AG77" s="160"/>
      <c r="AH77" s="169"/>
      <c r="AI77" s="160"/>
      <c r="AJ77" s="169"/>
      <c r="AK77" s="160"/>
      <c r="AL77" s="169"/>
      <c r="AM77" s="160"/>
      <c r="AN77" s="169"/>
      <c r="AO77" s="160"/>
      <c r="AP77" s="169"/>
      <c r="AQ77" s="160"/>
      <c r="AR77" s="169"/>
      <c r="AS77" s="160"/>
      <c r="AT77" s="169"/>
      <c r="AU77" s="160"/>
      <c r="AV77" s="169"/>
      <c r="AW77" s="160"/>
      <c r="AX77" s="169"/>
      <c r="AY77" s="160"/>
      <c r="AZ77" s="169"/>
      <c r="BA77" s="160"/>
      <c r="BB77" s="169"/>
      <c r="BC77" s="160"/>
      <c r="BD77" s="169"/>
      <c r="BE77" s="160"/>
      <c r="BF77" s="169"/>
      <c r="BG77" s="160"/>
      <c r="BH77" s="169"/>
      <c r="BI77" s="160"/>
      <c r="BJ77" s="169"/>
      <c r="BK77" s="160"/>
      <c r="BL77" s="169"/>
      <c r="BM77" s="264"/>
    </row>
    <row r="78" spans="1:65" s="98" customFormat="1" ht="19" thickBot="1">
      <c r="A78" s="100"/>
      <c r="B78" s="337"/>
      <c r="C78" s="144" t="s">
        <v>87</v>
      </c>
      <c r="D78" s="333"/>
      <c r="E78" s="334"/>
      <c r="F78" s="333"/>
      <c r="G78" s="334"/>
      <c r="H78" s="333"/>
      <c r="I78" s="334"/>
      <c r="J78" s="333"/>
      <c r="K78" s="334"/>
      <c r="L78" s="333"/>
      <c r="M78" s="334"/>
      <c r="N78" s="333"/>
      <c r="O78" s="334"/>
      <c r="P78" s="333"/>
      <c r="Q78" s="334"/>
      <c r="R78" s="333"/>
      <c r="S78" s="334"/>
      <c r="T78" s="333"/>
      <c r="U78" s="334"/>
      <c r="V78" s="333"/>
      <c r="W78" s="334"/>
      <c r="X78" s="333"/>
      <c r="Y78" s="334"/>
      <c r="Z78" s="333"/>
      <c r="AA78" s="334"/>
      <c r="AB78" s="333"/>
      <c r="AC78" s="334"/>
      <c r="AD78" s="333"/>
      <c r="AE78" s="334"/>
      <c r="AF78" s="333"/>
      <c r="AG78" s="334"/>
      <c r="AH78" s="333"/>
      <c r="AI78" s="334"/>
      <c r="AJ78" s="333"/>
      <c r="AK78" s="334"/>
      <c r="AL78" s="333"/>
      <c r="AM78" s="334"/>
      <c r="AN78" s="333"/>
      <c r="AO78" s="334"/>
      <c r="AP78" s="333"/>
      <c r="AQ78" s="334"/>
      <c r="AR78" s="333"/>
      <c r="AS78" s="334"/>
      <c r="AT78" s="333"/>
      <c r="AU78" s="334"/>
      <c r="AV78" s="333"/>
      <c r="AW78" s="334"/>
      <c r="AX78" s="333"/>
      <c r="AY78" s="334"/>
      <c r="AZ78" s="333"/>
      <c r="BA78" s="334"/>
      <c r="BB78" s="333"/>
      <c r="BC78" s="334"/>
      <c r="BD78" s="333"/>
      <c r="BE78" s="334"/>
      <c r="BF78" s="333"/>
      <c r="BG78" s="334"/>
      <c r="BH78" s="333"/>
      <c r="BI78" s="334"/>
      <c r="BJ78" s="333"/>
      <c r="BK78" s="334"/>
      <c r="BL78" s="333"/>
      <c r="BM78" s="335"/>
    </row>
    <row r="79" spans="1:65" s="98" customFormat="1" ht="20" thickTop="1" thickBot="1">
      <c r="A79" s="100"/>
      <c r="B79" s="338"/>
      <c r="C79" s="152" t="s">
        <v>88</v>
      </c>
      <c r="D79" s="324">
        <f>SUM(D68:D77)</f>
        <v>0</v>
      </c>
      <c r="E79" s="325"/>
      <c r="F79" s="324">
        <f>SUM(F68:F77)</f>
        <v>0</v>
      </c>
      <c r="G79" s="325"/>
      <c r="H79" s="324">
        <f>SUM(H68:H77)</f>
        <v>0</v>
      </c>
      <c r="I79" s="325"/>
      <c r="J79" s="324">
        <f>SUM(J68:J77)</f>
        <v>0</v>
      </c>
      <c r="K79" s="325"/>
      <c r="L79" s="324">
        <f>SUM(L68:L77)</f>
        <v>0</v>
      </c>
      <c r="M79" s="325"/>
      <c r="N79" s="324">
        <f>SUM(N68:N77)</f>
        <v>0</v>
      </c>
      <c r="O79" s="325"/>
      <c r="P79" s="324">
        <f>SUM(P68:P77)</f>
        <v>0</v>
      </c>
      <c r="Q79" s="325"/>
      <c r="R79" s="324">
        <f>SUM(R68:R77)</f>
        <v>0</v>
      </c>
      <c r="S79" s="325"/>
      <c r="T79" s="324">
        <f>SUM(T68:T77)</f>
        <v>0</v>
      </c>
      <c r="U79" s="325"/>
      <c r="V79" s="324">
        <f>SUM(V68:V77)</f>
        <v>0</v>
      </c>
      <c r="W79" s="325"/>
      <c r="X79" s="324">
        <f>SUM(X68:X77)</f>
        <v>0</v>
      </c>
      <c r="Y79" s="325"/>
      <c r="Z79" s="324">
        <f>SUM(Z68:Z77)</f>
        <v>0</v>
      </c>
      <c r="AA79" s="325"/>
      <c r="AB79" s="324">
        <f>SUM(AB68:AB77)</f>
        <v>0</v>
      </c>
      <c r="AC79" s="325"/>
      <c r="AD79" s="324">
        <f>SUM(AD68:AD77)</f>
        <v>0</v>
      </c>
      <c r="AE79" s="325"/>
      <c r="AF79" s="324">
        <f>SUM(AF68:AF77)</f>
        <v>0</v>
      </c>
      <c r="AG79" s="325"/>
      <c r="AH79" s="324">
        <f>SUM(AH68:AH77)</f>
        <v>0</v>
      </c>
      <c r="AI79" s="325"/>
      <c r="AJ79" s="324">
        <f>SUM(AJ68:AJ77)</f>
        <v>0</v>
      </c>
      <c r="AK79" s="325"/>
      <c r="AL79" s="324">
        <f>SUM(AL68:AL77)</f>
        <v>0</v>
      </c>
      <c r="AM79" s="325"/>
      <c r="AN79" s="324">
        <f>SUM(AN68:AN77)</f>
        <v>0</v>
      </c>
      <c r="AO79" s="325"/>
      <c r="AP79" s="324">
        <f>SUM(AP68:AP77)</f>
        <v>0</v>
      </c>
      <c r="AQ79" s="325"/>
      <c r="AR79" s="324">
        <f>SUM(AR68:AR77)</f>
        <v>0</v>
      </c>
      <c r="AS79" s="325"/>
      <c r="AT79" s="324">
        <f>SUM(AT68:AT77)</f>
        <v>0</v>
      </c>
      <c r="AU79" s="325"/>
      <c r="AV79" s="324">
        <f>SUM(AV68:AV77)</f>
        <v>0</v>
      </c>
      <c r="AW79" s="325"/>
      <c r="AX79" s="324">
        <f>SUM(AX68:AX77)</f>
        <v>0</v>
      </c>
      <c r="AY79" s="325"/>
      <c r="AZ79" s="324">
        <f>SUM(AZ68:AZ77)</f>
        <v>0</v>
      </c>
      <c r="BA79" s="325"/>
      <c r="BB79" s="324">
        <f>SUM(BB68:BB77)</f>
        <v>0</v>
      </c>
      <c r="BC79" s="325"/>
      <c r="BD79" s="324">
        <f>SUM(BD68:BD77)</f>
        <v>0</v>
      </c>
      <c r="BE79" s="325"/>
      <c r="BF79" s="324">
        <f>SUM(BF68:BF77)</f>
        <v>0</v>
      </c>
      <c r="BG79" s="325"/>
      <c r="BH79" s="324">
        <f>SUM(BH68:BH77)</f>
        <v>0</v>
      </c>
      <c r="BI79" s="325"/>
      <c r="BJ79" s="324">
        <f>SUM(BJ68:BJ77)</f>
        <v>0</v>
      </c>
      <c r="BK79" s="325"/>
      <c r="BL79" s="324">
        <f>SUM(BL68:BL77)</f>
        <v>0</v>
      </c>
      <c r="BM79" s="326"/>
    </row>
    <row r="80" spans="1:65" s="98" customFormat="1" ht="19" thickTop="1">
      <c r="A80" s="100"/>
      <c r="B80" s="337" t="s">
        <v>6</v>
      </c>
      <c r="C80" s="170">
        <f>設定!J5</f>
        <v>0</v>
      </c>
      <c r="D80" s="146"/>
      <c r="E80" s="163"/>
      <c r="F80" s="146"/>
      <c r="G80" s="163"/>
      <c r="H80" s="146"/>
      <c r="I80" s="163"/>
      <c r="J80" s="146"/>
      <c r="K80" s="163"/>
      <c r="L80" s="146"/>
      <c r="M80" s="163"/>
      <c r="N80" s="146"/>
      <c r="O80" s="163"/>
      <c r="P80" s="146"/>
      <c r="Q80" s="163"/>
      <c r="R80" s="146"/>
      <c r="S80" s="163"/>
      <c r="T80" s="146"/>
      <c r="U80" s="163"/>
      <c r="V80" s="146"/>
      <c r="W80" s="163"/>
      <c r="X80" s="146"/>
      <c r="Y80" s="163"/>
      <c r="Z80" s="146"/>
      <c r="AA80" s="163"/>
      <c r="AB80" s="146"/>
      <c r="AC80" s="163"/>
      <c r="AD80" s="146"/>
      <c r="AE80" s="163"/>
      <c r="AF80" s="146"/>
      <c r="AG80" s="163"/>
      <c r="AH80" s="146"/>
      <c r="AI80" s="163"/>
      <c r="AJ80" s="146"/>
      <c r="AK80" s="163"/>
      <c r="AL80" s="146"/>
      <c r="AM80" s="163"/>
      <c r="AN80" s="146"/>
      <c r="AO80" s="163"/>
      <c r="AP80" s="146"/>
      <c r="AQ80" s="163"/>
      <c r="AR80" s="146"/>
      <c r="AS80" s="163"/>
      <c r="AT80" s="146"/>
      <c r="AU80" s="163"/>
      <c r="AV80" s="146"/>
      <c r="AW80" s="163"/>
      <c r="AX80" s="146"/>
      <c r="AY80" s="163"/>
      <c r="AZ80" s="146"/>
      <c r="BA80" s="163"/>
      <c r="BB80" s="146"/>
      <c r="BC80" s="163"/>
      <c r="BD80" s="146"/>
      <c r="BE80" s="163"/>
      <c r="BF80" s="146"/>
      <c r="BG80" s="163"/>
      <c r="BH80" s="146"/>
      <c r="BI80" s="163"/>
      <c r="BJ80" s="146"/>
      <c r="BK80" s="163"/>
      <c r="BL80" s="146"/>
      <c r="BM80" s="260"/>
    </row>
    <row r="81" spans="1:65" s="98" customFormat="1">
      <c r="A81" s="100"/>
      <c r="B81" s="337"/>
      <c r="C81" s="110">
        <f>設定!J6</f>
        <v>0</v>
      </c>
      <c r="D81" s="143"/>
      <c r="E81" s="160"/>
      <c r="F81" s="143"/>
      <c r="G81" s="160"/>
      <c r="H81" s="143"/>
      <c r="I81" s="160"/>
      <c r="J81" s="143"/>
      <c r="K81" s="160"/>
      <c r="L81" s="143"/>
      <c r="M81" s="160"/>
      <c r="N81" s="143"/>
      <c r="O81" s="160"/>
      <c r="P81" s="143"/>
      <c r="Q81" s="160"/>
      <c r="R81" s="143"/>
      <c r="S81" s="160"/>
      <c r="T81" s="143"/>
      <c r="U81" s="160"/>
      <c r="V81" s="143"/>
      <c r="W81" s="160"/>
      <c r="X81" s="143"/>
      <c r="Y81" s="160"/>
      <c r="Z81" s="143"/>
      <c r="AA81" s="160"/>
      <c r="AB81" s="143"/>
      <c r="AC81" s="160"/>
      <c r="AD81" s="143"/>
      <c r="AE81" s="160"/>
      <c r="AF81" s="143"/>
      <c r="AG81" s="160"/>
      <c r="AH81" s="143"/>
      <c r="AI81" s="160"/>
      <c r="AJ81" s="143"/>
      <c r="AK81" s="160"/>
      <c r="AL81" s="143"/>
      <c r="AM81" s="160"/>
      <c r="AN81" s="143"/>
      <c r="AO81" s="160"/>
      <c r="AP81" s="143"/>
      <c r="AQ81" s="160"/>
      <c r="AR81" s="143"/>
      <c r="AS81" s="160"/>
      <c r="AT81" s="143"/>
      <c r="AU81" s="160"/>
      <c r="AV81" s="143"/>
      <c r="AW81" s="160"/>
      <c r="AX81" s="143"/>
      <c r="AY81" s="160"/>
      <c r="AZ81" s="143"/>
      <c r="BA81" s="160"/>
      <c r="BB81" s="143"/>
      <c r="BC81" s="160"/>
      <c r="BD81" s="143"/>
      <c r="BE81" s="160"/>
      <c r="BF81" s="143"/>
      <c r="BG81" s="160"/>
      <c r="BH81" s="143"/>
      <c r="BI81" s="160"/>
      <c r="BJ81" s="143"/>
      <c r="BK81" s="160"/>
      <c r="BL81" s="143"/>
      <c r="BM81" s="264"/>
    </row>
    <row r="82" spans="1:65" s="98" customFormat="1">
      <c r="A82" s="100"/>
      <c r="B82" s="337"/>
      <c r="C82" s="114">
        <f>設定!J7</f>
        <v>0</v>
      </c>
      <c r="D82" s="149"/>
      <c r="E82" s="164"/>
      <c r="F82" s="149"/>
      <c r="G82" s="164"/>
      <c r="H82" s="149"/>
      <c r="I82" s="164"/>
      <c r="J82" s="149"/>
      <c r="K82" s="164"/>
      <c r="L82" s="149"/>
      <c r="M82" s="164"/>
      <c r="N82" s="149"/>
      <c r="O82" s="164"/>
      <c r="P82" s="149"/>
      <c r="Q82" s="164"/>
      <c r="R82" s="149"/>
      <c r="S82" s="164"/>
      <c r="T82" s="149"/>
      <c r="U82" s="164"/>
      <c r="V82" s="149"/>
      <c r="W82" s="164"/>
      <c r="X82" s="149"/>
      <c r="Y82" s="164"/>
      <c r="Z82" s="149"/>
      <c r="AA82" s="164"/>
      <c r="AB82" s="149"/>
      <c r="AC82" s="164"/>
      <c r="AD82" s="149"/>
      <c r="AE82" s="164"/>
      <c r="AF82" s="149"/>
      <c r="AG82" s="164"/>
      <c r="AH82" s="149"/>
      <c r="AI82" s="164"/>
      <c r="AJ82" s="149"/>
      <c r="AK82" s="164"/>
      <c r="AL82" s="149"/>
      <c r="AM82" s="164"/>
      <c r="AN82" s="149"/>
      <c r="AO82" s="164"/>
      <c r="AP82" s="149"/>
      <c r="AQ82" s="164"/>
      <c r="AR82" s="149"/>
      <c r="AS82" s="164"/>
      <c r="AT82" s="149"/>
      <c r="AU82" s="164"/>
      <c r="AV82" s="149"/>
      <c r="AW82" s="164"/>
      <c r="AX82" s="149"/>
      <c r="AY82" s="164"/>
      <c r="AZ82" s="149"/>
      <c r="BA82" s="164"/>
      <c r="BB82" s="149"/>
      <c r="BC82" s="164"/>
      <c r="BD82" s="149"/>
      <c r="BE82" s="164"/>
      <c r="BF82" s="149"/>
      <c r="BG82" s="164"/>
      <c r="BH82" s="149"/>
      <c r="BI82" s="164"/>
      <c r="BJ82" s="149"/>
      <c r="BK82" s="164"/>
      <c r="BL82" s="149"/>
      <c r="BM82" s="262"/>
    </row>
    <row r="83" spans="1:65" s="98" customFormat="1">
      <c r="A83" s="100"/>
      <c r="B83" s="337"/>
      <c r="C83" s="110">
        <f>設定!J8</f>
        <v>0</v>
      </c>
      <c r="D83" s="143"/>
      <c r="E83" s="160"/>
      <c r="F83" s="143"/>
      <c r="G83" s="160"/>
      <c r="H83" s="143"/>
      <c r="I83" s="160"/>
      <c r="J83" s="143"/>
      <c r="K83" s="160"/>
      <c r="L83" s="143"/>
      <c r="M83" s="160"/>
      <c r="N83" s="143"/>
      <c r="O83" s="160"/>
      <c r="P83" s="143"/>
      <c r="Q83" s="160"/>
      <c r="R83" s="143"/>
      <c r="S83" s="160"/>
      <c r="T83" s="143"/>
      <c r="U83" s="160"/>
      <c r="V83" s="143"/>
      <c r="W83" s="160"/>
      <c r="X83" s="143"/>
      <c r="Y83" s="160"/>
      <c r="Z83" s="143"/>
      <c r="AA83" s="160"/>
      <c r="AB83" s="143"/>
      <c r="AC83" s="160"/>
      <c r="AD83" s="143"/>
      <c r="AE83" s="160"/>
      <c r="AF83" s="143"/>
      <c r="AG83" s="160"/>
      <c r="AH83" s="143"/>
      <c r="AI83" s="160"/>
      <c r="AJ83" s="143"/>
      <c r="AK83" s="160"/>
      <c r="AL83" s="143"/>
      <c r="AM83" s="160"/>
      <c r="AN83" s="143"/>
      <c r="AO83" s="160"/>
      <c r="AP83" s="143"/>
      <c r="AQ83" s="160"/>
      <c r="AR83" s="143"/>
      <c r="AS83" s="160"/>
      <c r="AT83" s="143"/>
      <c r="AU83" s="160"/>
      <c r="AV83" s="143"/>
      <c r="AW83" s="160"/>
      <c r="AX83" s="143"/>
      <c r="AY83" s="160"/>
      <c r="AZ83" s="143"/>
      <c r="BA83" s="160"/>
      <c r="BB83" s="143"/>
      <c r="BC83" s="160"/>
      <c r="BD83" s="143"/>
      <c r="BE83" s="160"/>
      <c r="BF83" s="143"/>
      <c r="BG83" s="160"/>
      <c r="BH83" s="143"/>
      <c r="BI83" s="160"/>
      <c r="BJ83" s="143"/>
      <c r="BK83" s="160"/>
      <c r="BL83" s="143"/>
      <c r="BM83" s="264"/>
    </row>
    <row r="84" spans="1:65" s="98" customFormat="1">
      <c r="A84" s="100"/>
      <c r="B84" s="337"/>
      <c r="C84" s="114">
        <f>設定!J9</f>
        <v>0</v>
      </c>
      <c r="D84" s="149"/>
      <c r="E84" s="164"/>
      <c r="F84" s="149"/>
      <c r="G84" s="164"/>
      <c r="H84" s="149"/>
      <c r="I84" s="164"/>
      <c r="J84" s="149"/>
      <c r="K84" s="164"/>
      <c r="L84" s="149"/>
      <c r="M84" s="164"/>
      <c r="N84" s="149"/>
      <c r="O84" s="164"/>
      <c r="P84" s="149"/>
      <c r="Q84" s="164"/>
      <c r="R84" s="149"/>
      <c r="S84" s="164"/>
      <c r="T84" s="149"/>
      <c r="U84" s="164"/>
      <c r="V84" s="149"/>
      <c r="W84" s="164"/>
      <c r="X84" s="149"/>
      <c r="Y84" s="164"/>
      <c r="Z84" s="149"/>
      <c r="AA84" s="164"/>
      <c r="AB84" s="149"/>
      <c r="AC84" s="164"/>
      <c r="AD84" s="149"/>
      <c r="AE84" s="164"/>
      <c r="AF84" s="149"/>
      <c r="AG84" s="164"/>
      <c r="AH84" s="149"/>
      <c r="AI84" s="164"/>
      <c r="AJ84" s="149"/>
      <c r="AK84" s="164"/>
      <c r="AL84" s="149"/>
      <c r="AM84" s="164"/>
      <c r="AN84" s="149"/>
      <c r="AO84" s="164"/>
      <c r="AP84" s="149"/>
      <c r="AQ84" s="164"/>
      <c r="AR84" s="149"/>
      <c r="AS84" s="164"/>
      <c r="AT84" s="149"/>
      <c r="AU84" s="164"/>
      <c r="AV84" s="149"/>
      <c r="AW84" s="164"/>
      <c r="AX84" s="149"/>
      <c r="AY84" s="164"/>
      <c r="AZ84" s="149"/>
      <c r="BA84" s="164"/>
      <c r="BB84" s="149"/>
      <c r="BC84" s="164"/>
      <c r="BD84" s="149"/>
      <c r="BE84" s="164"/>
      <c r="BF84" s="149"/>
      <c r="BG84" s="164"/>
      <c r="BH84" s="149"/>
      <c r="BI84" s="164"/>
      <c r="BJ84" s="149"/>
      <c r="BK84" s="164"/>
      <c r="BL84" s="149"/>
      <c r="BM84" s="262"/>
    </row>
    <row r="85" spans="1:65" s="98" customFormat="1">
      <c r="A85" s="100"/>
      <c r="B85" s="337"/>
      <c r="C85" s="110">
        <f>設定!J10</f>
        <v>0</v>
      </c>
      <c r="D85" s="143"/>
      <c r="E85" s="160"/>
      <c r="F85" s="143"/>
      <c r="G85" s="160"/>
      <c r="H85" s="143"/>
      <c r="I85" s="160"/>
      <c r="J85" s="143"/>
      <c r="K85" s="160"/>
      <c r="L85" s="143"/>
      <c r="M85" s="160"/>
      <c r="N85" s="143"/>
      <c r="O85" s="160"/>
      <c r="P85" s="143"/>
      <c r="Q85" s="160"/>
      <c r="R85" s="143"/>
      <c r="S85" s="160"/>
      <c r="T85" s="143"/>
      <c r="U85" s="160"/>
      <c r="V85" s="143"/>
      <c r="W85" s="160"/>
      <c r="X85" s="143"/>
      <c r="Y85" s="160"/>
      <c r="Z85" s="143"/>
      <c r="AA85" s="160"/>
      <c r="AB85" s="143"/>
      <c r="AC85" s="160"/>
      <c r="AD85" s="143"/>
      <c r="AE85" s="160"/>
      <c r="AF85" s="143"/>
      <c r="AG85" s="160"/>
      <c r="AH85" s="143"/>
      <c r="AI85" s="160"/>
      <c r="AJ85" s="143"/>
      <c r="AK85" s="160"/>
      <c r="AL85" s="143"/>
      <c r="AM85" s="160"/>
      <c r="AN85" s="143"/>
      <c r="AO85" s="160"/>
      <c r="AP85" s="143"/>
      <c r="AQ85" s="160"/>
      <c r="AR85" s="143"/>
      <c r="AS85" s="160"/>
      <c r="AT85" s="143"/>
      <c r="AU85" s="160"/>
      <c r="AV85" s="143"/>
      <c r="AW85" s="160"/>
      <c r="AX85" s="143"/>
      <c r="AY85" s="160"/>
      <c r="AZ85" s="143"/>
      <c r="BA85" s="160"/>
      <c r="BB85" s="143"/>
      <c r="BC85" s="160"/>
      <c r="BD85" s="143"/>
      <c r="BE85" s="160"/>
      <c r="BF85" s="143"/>
      <c r="BG85" s="160"/>
      <c r="BH85" s="143"/>
      <c r="BI85" s="160"/>
      <c r="BJ85" s="143"/>
      <c r="BK85" s="160"/>
      <c r="BL85" s="143"/>
      <c r="BM85" s="264"/>
    </row>
    <row r="86" spans="1:65" s="98" customFormat="1">
      <c r="A86" s="100"/>
      <c r="B86" s="337"/>
      <c r="C86" s="114">
        <f>設定!J11</f>
        <v>0</v>
      </c>
      <c r="D86" s="149"/>
      <c r="E86" s="164"/>
      <c r="F86" s="149"/>
      <c r="G86" s="164"/>
      <c r="H86" s="149"/>
      <c r="I86" s="164"/>
      <c r="J86" s="149"/>
      <c r="K86" s="164"/>
      <c r="L86" s="149"/>
      <c r="M86" s="164"/>
      <c r="N86" s="149"/>
      <c r="O86" s="164"/>
      <c r="P86" s="149"/>
      <c r="Q86" s="164"/>
      <c r="R86" s="149"/>
      <c r="S86" s="164"/>
      <c r="T86" s="149"/>
      <c r="U86" s="164"/>
      <c r="V86" s="149"/>
      <c r="W86" s="164"/>
      <c r="X86" s="149"/>
      <c r="Y86" s="164"/>
      <c r="Z86" s="149"/>
      <c r="AA86" s="164"/>
      <c r="AB86" s="149"/>
      <c r="AC86" s="164"/>
      <c r="AD86" s="149"/>
      <c r="AE86" s="164"/>
      <c r="AF86" s="149"/>
      <c r="AG86" s="164"/>
      <c r="AH86" s="149"/>
      <c r="AI86" s="164"/>
      <c r="AJ86" s="149"/>
      <c r="AK86" s="164"/>
      <c r="AL86" s="149"/>
      <c r="AM86" s="164"/>
      <c r="AN86" s="149"/>
      <c r="AO86" s="164"/>
      <c r="AP86" s="149"/>
      <c r="AQ86" s="164"/>
      <c r="AR86" s="149"/>
      <c r="AS86" s="164"/>
      <c r="AT86" s="149"/>
      <c r="AU86" s="164"/>
      <c r="AV86" s="149"/>
      <c r="AW86" s="164"/>
      <c r="AX86" s="149"/>
      <c r="AY86" s="164"/>
      <c r="AZ86" s="149"/>
      <c r="BA86" s="164"/>
      <c r="BB86" s="149"/>
      <c r="BC86" s="164"/>
      <c r="BD86" s="149"/>
      <c r="BE86" s="164"/>
      <c r="BF86" s="149"/>
      <c r="BG86" s="164"/>
      <c r="BH86" s="149"/>
      <c r="BI86" s="164"/>
      <c r="BJ86" s="149"/>
      <c r="BK86" s="164"/>
      <c r="BL86" s="149"/>
      <c r="BM86" s="262"/>
    </row>
    <row r="87" spans="1:65" s="98" customFormat="1">
      <c r="A87" s="100"/>
      <c r="B87" s="337"/>
      <c r="C87" s="110">
        <f>設定!J12</f>
        <v>0</v>
      </c>
      <c r="D87" s="143"/>
      <c r="E87" s="160"/>
      <c r="F87" s="143"/>
      <c r="G87" s="160"/>
      <c r="H87" s="143"/>
      <c r="I87" s="160"/>
      <c r="J87" s="143"/>
      <c r="K87" s="160"/>
      <c r="L87" s="143"/>
      <c r="M87" s="160"/>
      <c r="N87" s="143"/>
      <c r="O87" s="160"/>
      <c r="P87" s="143"/>
      <c r="Q87" s="160"/>
      <c r="R87" s="143"/>
      <c r="S87" s="160"/>
      <c r="T87" s="143"/>
      <c r="U87" s="160"/>
      <c r="V87" s="143"/>
      <c r="W87" s="160"/>
      <c r="X87" s="143"/>
      <c r="Y87" s="160"/>
      <c r="Z87" s="143"/>
      <c r="AA87" s="160"/>
      <c r="AB87" s="143"/>
      <c r="AC87" s="160"/>
      <c r="AD87" s="143"/>
      <c r="AE87" s="160"/>
      <c r="AF87" s="143"/>
      <c r="AG87" s="160"/>
      <c r="AH87" s="143"/>
      <c r="AI87" s="160"/>
      <c r="AJ87" s="143"/>
      <c r="AK87" s="160"/>
      <c r="AL87" s="143"/>
      <c r="AM87" s="160"/>
      <c r="AN87" s="143"/>
      <c r="AO87" s="160"/>
      <c r="AP87" s="143"/>
      <c r="AQ87" s="160"/>
      <c r="AR87" s="143"/>
      <c r="AS87" s="160"/>
      <c r="AT87" s="143"/>
      <c r="AU87" s="160"/>
      <c r="AV87" s="143"/>
      <c r="AW87" s="160"/>
      <c r="AX87" s="143"/>
      <c r="AY87" s="160"/>
      <c r="AZ87" s="143"/>
      <c r="BA87" s="160"/>
      <c r="BB87" s="143"/>
      <c r="BC87" s="160"/>
      <c r="BD87" s="143"/>
      <c r="BE87" s="160"/>
      <c r="BF87" s="143"/>
      <c r="BG87" s="160"/>
      <c r="BH87" s="143"/>
      <c r="BI87" s="160"/>
      <c r="BJ87" s="143"/>
      <c r="BK87" s="160"/>
      <c r="BL87" s="143"/>
      <c r="BM87" s="264"/>
    </row>
    <row r="88" spans="1:65" s="98" customFormat="1">
      <c r="A88" s="100"/>
      <c r="B88" s="337"/>
      <c r="C88" s="114">
        <f>設定!J13</f>
        <v>0</v>
      </c>
      <c r="D88" s="149"/>
      <c r="E88" s="164"/>
      <c r="F88" s="149"/>
      <c r="G88" s="164"/>
      <c r="H88" s="149"/>
      <c r="I88" s="164"/>
      <c r="J88" s="149"/>
      <c r="K88" s="164"/>
      <c r="L88" s="149"/>
      <c r="M88" s="164"/>
      <c r="N88" s="149"/>
      <c r="O88" s="164"/>
      <c r="P88" s="149"/>
      <c r="Q88" s="164"/>
      <c r="R88" s="149"/>
      <c r="S88" s="164"/>
      <c r="T88" s="149"/>
      <c r="U88" s="164"/>
      <c r="V88" s="149"/>
      <c r="W88" s="164"/>
      <c r="X88" s="149"/>
      <c r="Y88" s="164"/>
      <c r="Z88" s="149"/>
      <c r="AA88" s="164"/>
      <c r="AB88" s="149"/>
      <c r="AC88" s="164"/>
      <c r="AD88" s="149"/>
      <c r="AE88" s="164"/>
      <c r="AF88" s="149"/>
      <c r="AG88" s="164"/>
      <c r="AH88" s="149"/>
      <c r="AI88" s="164"/>
      <c r="AJ88" s="149"/>
      <c r="AK88" s="164"/>
      <c r="AL88" s="149"/>
      <c r="AM88" s="164"/>
      <c r="AN88" s="149"/>
      <c r="AO88" s="164"/>
      <c r="AP88" s="149"/>
      <c r="AQ88" s="164"/>
      <c r="AR88" s="149"/>
      <c r="AS88" s="164"/>
      <c r="AT88" s="149"/>
      <c r="AU88" s="164"/>
      <c r="AV88" s="149"/>
      <c r="AW88" s="164"/>
      <c r="AX88" s="149"/>
      <c r="AY88" s="164"/>
      <c r="AZ88" s="149"/>
      <c r="BA88" s="164"/>
      <c r="BB88" s="149"/>
      <c r="BC88" s="164"/>
      <c r="BD88" s="149"/>
      <c r="BE88" s="164"/>
      <c r="BF88" s="149"/>
      <c r="BG88" s="164"/>
      <c r="BH88" s="149"/>
      <c r="BI88" s="164"/>
      <c r="BJ88" s="149"/>
      <c r="BK88" s="164"/>
      <c r="BL88" s="149"/>
      <c r="BM88" s="262"/>
    </row>
    <row r="89" spans="1:65" s="98" customFormat="1">
      <c r="A89" s="100"/>
      <c r="B89" s="337"/>
      <c r="C89" s="151">
        <f>設定!J14</f>
        <v>0</v>
      </c>
      <c r="D89" s="169"/>
      <c r="E89" s="160"/>
      <c r="F89" s="169"/>
      <c r="G89" s="160"/>
      <c r="H89" s="169"/>
      <c r="I89" s="160"/>
      <c r="J89" s="169"/>
      <c r="K89" s="160"/>
      <c r="L89" s="169"/>
      <c r="M89" s="160"/>
      <c r="N89" s="169"/>
      <c r="O89" s="160"/>
      <c r="P89" s="169"/>
      <c r="Q89" s="160"/>
      <c r="R89" s="169"/>
      <c r="S89" s="160"/>
      <c r="T89" s="169"/>
      <c r="U89" s="160"/>
      <c r="V89" s="169"/>
      <c r="W89" s="160"/>
      <c r="X89" s="169"/>
      <c r="Y89" s="160"/>
      <c r="Z89" s="169"/>
      <c r="AA89" s="160"/>
      <c r="AB89" s="169"/>
      <c r="AC89" s="160"/>
      <c r="AD89" s="169"/>
      <c r="AE89" s="160"/>
      <c r="AF89" s="169"/>
      <c r="AG89" s="160"/>
      <c r="AH89" s="169"/>
      <c r="AI89" s="160"/>
      <c r="AJ89" s="169"/>
      <c r="AK89" s="160"/>
      <c r="AL89" s="169"/>
      <c r="AM89" s="160"/>
      <c r="AN89" s="169"/>
      <c r="AO89" s="160"/>
      <c r="AP89" s="169"/>
      <c r="AQ89" s="160"/>
      <c r="AR89" s="169"/>
      <c r="AS89" s="160"/>
      <c r="AT89" s="169"/>
      <c r="AU89" s="160"/>
      <c r="AV89" s="169"/>
      <c r="AW89" s="160"/>
      <c r="AX89" s="169"/>
      <c r="AY89" s="160"/>
      <c r="AZ89" s="169"/>
      <c r="BA89" s="160"/>
      <c r="BB89" s="169"/>
      <c r="BC89" s="160"/>
      <c r="BD89" s="169"/>
      <c r="BE89" s="160"/>
      <c r="BF89" s="169"/>
      <c r="BG89" s="160"/>
      <c r="BH89" s="169"/>
      <c r="BI89" s="160"/>
      <c r="BJ89" s="169"/>
      <c r="BK89" s="160"/>
      <c r="BL89" s="169"/>
      <c r="BM89" s="264"/>
    </row>
    <row r="90" spans="1:65" s="98" customFormat="1" ht="19" thickBot="1">
      <c r="A90" s="100"/>
      <c r="B90" s="337"/>
      <c r="C90" s="144" t="s">
        <v>87</v>
      </c>
      <c r="D90" s="333"/>
      <c r="E90" s="334"/>
      <c r="F90" s="333"/>
      <c r="G90" s="334"/>
      <c r="H90" s="333"/>
      <c r="I90" s="334"/>
      <c r="J90" s="333"/>
      <c r="K90" s="334"/>
      <c r="L90" s="333"/>
      <c r="M90" s="334"/>
      <c r="N90" s="333"/>
      <c r="O90" s="334"/>
      <c r="P90" s="333"/>
      <c r="Q90" s="334"/>
      <c r="R90" s="333"/>
      <c r="S90" s="334"/>
      <c r="T90" s="333"/>
      <c r="U90" s="334"/>
      <c r="V90" s="333"/>
      <c r="W90" s="334"/>
      <c r="X90" s="333"/>
      <c r="Y90" s="334"/>
      <c r="Z90" s="333"/>
      <c r="AA90" s="334"/>
      <c r="AB90" s="333"/>
      <c r="AC90" s="334"/>
      <c r="AD90" s="333"/>
      <c r="AE90" s="334"/>
      <c r="AF90" s="333"/>
      <c r="AG90" s="334"/>
      <c r="AH90" s="333"/>
      <c r="AI90" s="334"/>
      <c r="AJ90" s="333"/>
      <c r="AK90" s="334"/>
      <c r="AL90" s="333"/>
      <c r="AM90" s="334"/>
      <c r="AN90" s="333"/>
      <c r="AO90" s="334"/>
      <c r="AP90" s="333"/>
      <c r="AQ90" s="334"/>
      <c r="AR90" s="333"/>
      <c r="AS90" s="334"/>
      <c r="AT90" s="333"/>
      <c r="AU90" s="334"/>
      <c r="AV90" s="333"/>
      <c r="AW90" s="334"/>
      <c r="AX90" s="333"/>
      <c r="AY90" s="334"/>
      <c r="AZ90" s="333"/>
      <c r="BA90" s="334"/>
      <c r="BB90" s="333"/>
      <c r="BC90" s="334"/>
      <c r="BD90" s="333"/>
      <c r="BE90" s="334"/>
      <c r="BF90" s="333"/>
      <c r="BG90" s="334"/>
      <c r="BH90" s="333"/>
      <c r="BI90" s="334"/>
      <c r="BJ90" s="333"/>
      <c r="BK90" s="334"/>
      <c r="BL90" s="333"/>
      <c r="BM90" s="335"/>
    </row>
    <row r="91" spans="1:65" s="98" customFormat="1" ht="20" thickTop="1" thickBot="1">
      <c r="A91" s="100"/>
      <c r="B91" s="338"/>
      <c r="C91" s="152" t="s">
        <v>88</v>
      </c>
      <c r="D91" s="324">
        <f>SUM(D80:D89)</f>
        <v>0</v>
      </c>
      <c r="E91" s="325"/>
      <c r="F91" s="324">
        <f>SUM(F80:F89)</f>
        <v>0</v>
      </c>
      <c r="G91" s="325"/>
      <c r="H91" s="324">
        <f>SUM(H80:H89)</f>
        <v>0</v>
      </c>
      <c r="I91" s="325"/>
      <c r="J91" s="324">
        <f>SUM(J80:J89)</f>
        <v>0</v>
      </c>
      <c r="K91" s="325"/>
      <c r="L91" s="324">
        <f>SUM(L80:L89)</f>
        <v>0</v>
      </c>
      <c r="M91" s="325"/>
      <c r="N91" s="324">
        <f>SUM(N80:N89)</f>
        <v>0</v>
      </c>
      <c r="O91" s="325"/>
      <c r="P91" s="324">
        <f>SUM(P80:P89)</f>
        <v>0</v>
      </c>
      <c r="Q91" s="325"/>
      <c r="R91" s="324">
        <f>SUM(R80:R89)</f>
        <v>0</v>
      </c>
      <c r="S91" s="325"/>
      <c r="T91" s="324">
        <f>SUM(T80:T89)</f>
        <v>0</v>
      </c>
      <c r="U91" s="325"/>
      <c r="V91" s="324">
        <f>SUM(V80:V89)</f>
        <v>0</v>
      </c>
      <c r="W91" s="325"/>
      <c r="X91" s="324">
        <f>SUM(X80:X89)</f>
        <v>0</v>
      </c>
      <c r="Y91" s="325"/>
      <c r="Z91" s="324">
        <f>SUM(Z80:Z89)</f>
        <v>0</v>
      </c>
      <c r="AA91" s="325"/>
      <c r="AB91" s="324">
        <f>SUM(AB80:AB89)</f>
        <v>0</v>
      </c>
      <c r="AC91" s="325"/>
      <c r="AD91" s="324">
        <f>SUM(AD80:AD89)</f>
        <v>0</v>
      </c>
      <c r="AE91" s="325"/>
      <c r="AF91" s="324">
        <f>SUM(AF80:AF89)</f>
        <v>0</v>
      </c>
      <c r="AG91" s="325"/>
      <c r="AH91" s="324">
        <f>SUM(AH80:AH89)</f>
        <v>0</v>
      </c>
      <c r="AI91" s="325"/>
      <c r="AJ91" s="324">
        <f>SUM(AJ80:AJ89)</f>
        <v>0</v>
      </c>
      <c r="AK91" s="325"/>
      <c r="AL91" s="324">
        <f>SUM(AL80:AL89)</f>
        <v>0</v>
      </c>
      <c r="AM91" s="325"/>
      <c r="AN91" s="324">
        <f>SUM(AN80:AN89)</f>
        <v>0</v>
      </c>
      <c r="AO91" s="325"/>
      <c r="AP91" s="324">
        <f>SUM(AP80:AP89)</f>
        <v>0</v>
      </c>
      <c r="AQ91" s="325"/>
      <c r="AR91" s="324">
        <f>SUM(AR80:AR89)</f>
        <v>0</v>
      </c>
      <c r="AS91" s="325"/>
      <c r="AT91" s="324">
        <f>SUM(AT80:AT89)</f>
        <v>0</v>
      </c>
      <c r="AU91" s="325"/>
      <c r="AV91" s="324">
        <f>SUM(AV80:AV89)</f>
        <v>0</v>
      </c>
      <c r="AW91" s="325"/>
      <c r="AX91" s="324">
        <f>SUM(AX80:AX89)</f>
        <v>0</v>
      </c>
      <c r="AY91" s="325"/>
      <c r="AZ91" s="324">
        <f>SUM(AZ80:AZ89)</f>
        <v>0</v>
      </c>
      <c r="BA91" s="325"/>
      <c r="BB91" s="324">
        <f>SUM(BB80:BB89)</f>
        <v>0</v>
      </c>
      <c r="BC91" s="325"/>
      <c r="BD91" s="324">
        <f>SUM(BD80:BD89)</f>
        <v>0</v>
      </c>
      <c r="BE91" s="325"/>
      <c r="BF91" s="324">
        <f>SUM(BF80:BF89)</f>
        <v>0</v>
      </c>
      <c r="BG91" s="325"/>
      <c r="BH91" s="324">
        <f>SUM(BH80:BH89)</f>
        <v>0</v>
      </c>
      <c r="BI91" s="325"/>
      <c r="BJ91" s="324">
        <f>SUM(BJ80:BJ89)</f>
        <v>0</v>
      </c>
      <c r="BK91" s="325"/>
      <c r="BL91" s="324">
        <f>SUM(BL80:BL89)</f>
        <v>0</v>
      </c>
      <c r="BM91" s="326"/>
    </row>
    <row r="92" spans="1:65" s="98" customFormat="1" ht="19" thickTop="1">
      <c r="A92" s="100"/>
      <c r="B92" s="336" t="s">
        <v>90</v>
      </c>
      <c r="C92" s="196" t="s">
        <v>90</v>
      </c>
      <c r="D92" s="149"/>
      <c r="E92" s="164"/>
      <c r="F92" s="149"/>
      <c r="G92" s="164"/>
      <c r="H92" s="149"/>
      <c r="I92" s="164"/>
      <c r="J92" s="149"/>
      <c r="K92" s="164"/>
      <c r="L92" s="149"/>
      <c r="M92" s="164"/>
      <c r="N92" s="149"/>
      <c r="O92" s="164"/>
      <c r="P92" s="149"/>
      <c r="Q92" s="164"/>
      <c r="R92" s="149"/>
      <c r="S92" s="164"/>
      <c r="T92" s="149"/>
      <c r="U92" s="164"/>
      <c r="V92" s="149"/>
      <c r="W92" s="164"/>
      <c r="X92" s="149"/>
      <c r="Y92" s="164"/>
      <c r="Z92" s="149"/>
      <c r="AA92" s="164"/>
      <c r="AB92" s="149"/>
      <c r="AC92" s="164"/>
      <c r="AD92" s="149"/>
      <c r="AE92" s="164"/>
      <c r="AF92" s="149"/>
      <c r="AG92" s="164"/>
      <c r="AH92" s="149"/>
      <c r="AI92" s="164"/>
      <c r="AJ92" s="149"/>
      <c r="AK92" s="164"/>
      <c r="AL92" s="149"/>
      <c r="AM92" s="164"/>
      <c r="AN92" s="149"/>
      <c r="AO92" s="164"/>
      <c r="AP92" s="149"/>
      <c r="AQ92" s="164"/>
      <c r="AR92" s="149"/>
      <c r="AS92" s="164"/>
      <c r="AT92" s="149"/>
      <c r="AU92" s="164"/>
      <c r="AV92" s="149"/>
      <c r="AW92" s="164"/>
      <c r="AX92" s="149"/>
      <c r="AY92" s="164"/>
      <c r="AZ92" s="149"/>
      <c r="BA92" s="164"/>
      <c r="BB92" s="149"/>
      <c r="BC92" s="164"/>
      <c r="BD92" s="149"/>
      <c r="BE92" s="164"/>
      <c r="BF92" s="149"/>
      <c r="BG92" s="164"/>
      <c r="BH92" s="149"/>
      <c r="BI92" s="164"/>
      <c r="BJ92" s="149"/>
      <c r="BK92" s="164"/>
      <c r="BL92" s="149"/>
      <c r="BM92" s="262"/>
    </row>
    <row r="93" spans="1:65" s="98" customFormat="1" ht="18.75" customHeight="1">
      <c r="A93" s="100"/>
      <c r="B93" s="337"/>
      <c r="C93" s="197">
        <v>1</v>
      </c>
      <c r="D93" s="169"/>
      <c r="E93" s="160"/>
      <c r="F93" s="169"/>
      <c r="G93" s="160"/>
      <c r="H93" s="169"/>
      <c r="I93" s="160"/>
      <c r="J93" s="169"/>
      <c r="K93" s="160"/>
      <c r="L93" s="169"/>
      <c r="M93" s="160"/>
      <c r="N93" s="169"/>
      <c r="O93" s="160"/>
      <c r="P93" s="169"/>
      <c r="Q93" s="160"/>
      <c r="R93" s="169"/>
      <c r="S93" s="160"/>
      <c r="T93" s="169"/>
      <c r="U93" s="160"/>
      <c r="V93" s="169"/>
      <c r="W93" s="160"/>
      <c r="X93" s="169"/>
      <c r="Y93" s="160"/>
      <c r="Z93" s="169"/>
      <c r="AA93" s="160"/>
      <c r="AB93" s="169"/>
      <c r="AC93" s="160"/>
      <c r="AD93" s="169"/>
      <c r="AE93" s="160"/>
      <c r="AF93" s="169"/>
      <c r="AG93" s="160"/>
      <c r="AH93" s="169"/>
      <c r="AI93" s="160"/>
      <c r="AJ93" s="169"/>
      <c r="AK93" s="160"/>
      <c r="AL93" s="169"/>
      <c r="AM93" s="160"/>
      <c r="AN93" s="169"/>
      <c r="AO93" s="160"/>
      <c r="AP93" s="169"/>
      <c r="AQ93" s="160"/>
      <c r="AR93" s="169"/>
      <c r="AS93" s="160"/>
      <c r="AT93" s="169"/>
      <c r="AU93" s="160"/>
      <c r="AV93" s="169"/>
      <c r="AW93" s="160"/>
      <c r="AX93" s="169"/>
      <c r="AY93" s="160"/>
      <c r="AZ93" s="169"/>
      <c r="BA93" s="160"/>
      <c r="BB93" s="169"/>
      <c r="BC93" s="160"/>
      <c r="BD93" s="169"/>
      <c r="BE93" s="160"/>
      <c r="BF93" s="169"/>
      <c r="BG93" s="160"/>
      <c r="BH93" s="169"/>
      <c r="BI93" s="160"/>
      <c r="BJ93" s="169"/>
      <c r="BK93" s="160"/>
      <c r="BL93" s="169"/>
      <c r="BM93" s="264"/>
    </row>
    <row r="94" spans="1:65" s="98" customFormat="1" ht="19" thickBot="1">
      <c r="A94" s="100"/>
      <c r="B94" s="337"/>
      <c r="C94" s="144" t="s">
        <v>87</v>
      </c>
      <c r="D94" s="333"/>
      <c r="E94" s="334"/>
      <c r="F94" s="333"/>
      <c r="G94" s="334"/>
      <c r="H94" s="333"/>
      <c r="I94" s="334"/>
      <c r="J94" s="333"/>
      <c r="K94" s="334"/>
      <c r="L94" s="333"/>
      <c r="M94" s="334"/>
      <c r="N94" s="333"/>
      <c r="O94" s="334"/>
      <c r="P94" s="333"/>
      <c r="Q94" s="334"/>
      <c r="R94" s="333"/>
      <c r="S94" s="334"/>
      <c r="T94" s="333"/>
      <c r="U94" s="334"/>
      <c r="V94" s="333"/>
      <c r="W94" s="334"/>
      <c r="X94" s="333"/>
      <c r="Y94" s="334"/>
      <c r="Z94" s="333"/>
      <c r="AA94" s="334"/>
      <c r="AB94" s="333"/>
      <c r="AC94" s="334"/>
      <c r="AD94" s="333"/>
      <c r="AE94" s="334"/>
      <c r="AF94" s="333"/>
      <c r="AG94" s="334"/>
      <c r="AH94" s="333"/>
      <c r="AI94" s="334"/>
      <c r="AJ94" s="333"/>
      <c r="AK94" s="334"/>
      <c r="AL94" s="333"/>
      <c r="AM94" s="334"/>
      <c r="AN94" s="333"/>
      <c r="AO94" s="334"/>
      <c r="AP94" s="333"/>
      <c r="AQ94" s="334"/>
      <c r="AR94" s="333"/>
      <c r="AS94" s="334"/>
      <c r="AT94" s="333"/>
      <c r="AU94" s="334"/>
      <c r="AV94" s="333"/>
      <c r="AW94" s="334"/>
      <c r="AX94" s="333"/>
      <c r="AY94" s="334"/>
      <c r="AZ94" s="333"/>
      <c r="BA94" s="334"/>
      <c r="BB94" s="333"/>
      <c r="BC94" s="334"/>
      <c r="BD94" s="333"/>
      <c r="BE94" s="334"/>
      <c r="BF94" s="333"/>
      <c r="BG94" s="334"/>
      <c r="BH94" s="333"/>
      <c r="BI94" s="334"/>
      <c r="BJ94" s="333"/>
      <c r="BK94" s="334"/>
      <c r="BL94" s="333"/>
      <c r="BM94" s="335"/>
    </row>
    <row r="95" spans="1:65" s="98" customFormat="1" ht="20" thickTop="1" thickBot="1">
      <c r="A95" s="100"/>
      <c r="B95" s="338"/>
      <c r="C95" s="152" t="s">
        <v>88</v>
      </c>
      <c r="D95" s="324">
        <f>SUM(D92:D94)</f>
        <v>0</v>
      </c>
      <c r="E95" s="325"/>
      <c r="F95" s="324">
        <f t="shared" ref="F95" si="212">SUM(F92:F94)</f>
        <v>0</v>
      </c>
      <c r="G95" s="325"/>
      <c r="H95" s="324">
        <f t="shared" ref="H95" si="213">SUM(H92:H94)</f>
        <v>0</v>
      </c>
      <c r="I95" s="325"/>
      <c r="J95" s="324">
        <f t="shared" ref="J95" si="214">SUM(J92:J94)</f>
        <v>0</v>
      </c>
      <c r="K95" s="325"/>
      <c r="L95" s="324">
        <f t="shared" ref="L95" si="215">SUM(L92:L94)</f>
        <v>0</v>
      </c>
      <c r="M95" s="325"/>
      <c r="N95" s="324">
        <f t="shared" ref="N95" si="216">SUM(N92:N94)</f>
        <v>0</v>
      </c>
      <c r="O95" s="325"/>
      <c r="P95" s="324">
        <f t="shared" ref="P95" si="217">SUM(P92:P94)</f>
        <v>0</v>
      </c>
      <c r="Q95" s="325"/>
      <c r="R95" s="324">
        <f t="shared" ref="R95" si="218">SUM(R92:R94)</f>
        <v>0</v>
      </c>
      <c r="S95" s="325"/>
      <c r="T95" s="324">
        <f t="shared" ref="T95" si="219">SUM(T92:T94)</f>
        <v>0</v>
      </c>
      <c r="U95" s="325"/>
      <c r="V95" s="324">
        <f t="shared" ref="V95" si="220">SUM(V92:V94)</f>
        <v>0</v>
      </c>
      <c r="W95" s="325"/>
      <c r="X95" s="324">
        <f t="shared" ref="X95" si="221">SUM(X92:X94)</f>
        <v>0</v>
      </c>
      <c r="Y95" s="325"/>
      <c r="Z95" s="324">
        <f t="shared" ref="Z95" si="222">SUM(Z92:Z94)</f>
        <v>0</v>
      </c>
      <c r="AA95" s="325"/>
      <c r="AB95" s="324">
        <f t="shared" ref="AB95" si="223">SUM(AB92:AB94)</f>
        <v>0</v>
      </c>
      <c r="AC95" s="325"/>
      <c r="AD95" s="324">
        <f t="shared" ref="AD95" si="224">SUM(AD92:AD94)</f>
        <v>0</v>
      </c>
      <c r="AE95" s="325"/>
      <c r="AF95" s="324">
        <f t="shared" ref="AF95" si="225">SUM(AF92:AF94)</f>
        <v>0</v>
      </c>
      <c r="AG95" s="325"/>
      <c r="AH95" s="324">
        <f t="shared" ref="AH95" si="226">SUM(AH92:AH94)</f>
        <v>0</v>
      </c>
      <c r="AI95" s="325"/>
      <c r="AJ95" s="324">
        <f t="shared" ref="AJ95" si="227">SUM(AJ92:AJ94)</f>
        <v>0</v>
      </c>
      <c r="AK95" s="325"/>
      <c r="AL95" s="324">
        <f t="shared" ref="AL95" si="228">SUM(AL92:AL94)</f>
        <v>0</v>
      </c>
      <c r="AM95" s="325"/>
      <c r="AN95" s="324">
        <f t="shared" ref="AN95" si="229">SUM(AN92:AN94)</f>
        <v>0</v>
      </c>
      <c r="AO95" s="325"/>
      <c r="AP95" s="324">
        <f t="shared" ref="AP95" si="230">SUM(AP92:AP94)</f>
        <v>0</v>
      </c>
      <c r="AQ95" s="325"/>
      <c r="AR95" s="324">
        <f t="shared" ref="AR95" si="231">SUM(AR92:AR94)</f>
        <v>0</v>
      </c>
      <c r="AS95" s="325"/>
      <c r="AT95" s="324">
        <f t="shared" ref="AT95" si="232">SUM(AT92:AT94)</f>
        <v>0</v>
      </c>
      <c r="AU95" s="325"/>
      <c r="AV95" s="324">
        <f t="shared" ref="AV95" si="233">SUM(AV92:AV94)</f>
        <v>0</v>
      </c>
      <c r="AW95" s="325"/>
      <c r="AX95" s="324">
        <f t="shared" ref="AX95" si="234">SUM(AX92:AX94)</f>
        <v>0</v>
      </c>
      <c r="AY95" s="325"/>
      <c r="AZ95" s="324">
        <f t="shared" ref="AZ95" si="235">SUM(AZ92:AZ94)</f>
        <v>0</v>
      </c>
      <c r="BA95" s="325"/>
      <c r="BB95" s="324">
        <f t="shared" ref="BB95" si="236">SUM(BB92:BB94)</f>
        <v>0</v>
      </c>
      <c r="BC95" s="325"/>
      <c r="BD95" s="324">
        <f t="shared" ref="BD95" si="237">SUM(BD92:BD94)</f>
        <v>0</v>
      </c>
      <c r="BE95" s="325"/>
      <c r="BF95" s="324">
        <f t="shared" ref="BF95" si="238">SUM(BF92:BF94)</f>
        <v>0</v>
      </c>
      <c r="BG95" s="325"/>
      <c r="BH95" s="324">
        <f t="shared" ref="BH95" si="239">SUM(BH92:BH94)</f>
        <v>0</v>
      </c>
      <c r="BI95" s="325"/>
      <c r="BJ95" s="324">
        <f t="shared" ref="BJ95" si="240">SUM(BJ92:BJ94)</f>
        <v>0</v>
      </c>
      <c r="BK95" s="325"/>
      <c r="BL95" s="324">
        <f t="shared" ref="BL95" si="241">SUM(BL92:BL94)</f>
        <v>0</v>
      </c>
      <c r="BM95" s="326"/>
    </row>
    <row r="96" spans="1:65" s="98" customFormat="1" ht="19" thickTop="1">
      <c r="B96" s="383" t="s">
        <v>92</v>
      </c>
      <c r="C96" s="114">
        <f>設定!L5</f>
        <v>0</v>
      </c>
      <c r="D96" s="149"/>
      <c r="E96" s="163"/>
      <c r="F96" s="149"/>
      <c r="G96" s="163"/>
      <c r="H96" s="149"/>
      <c r="I96" s="163"/>
      <c r="J96" s="149"/>
      <c r="K96" s="163"/>
      <c r="L96" s="149"/>
      <c r="M96" s="163"/>
      <c r="N96" s="149"/>
      <c r="O96" s="163"/>
      <c r="P96" s="149"/>
      <c r="Q96" s="163"/>
      <c r="R96" s="149"/>
      <c r="S96" s="163"/>
      <c r="T96" s="149"/>
      <c r="U96" s="163"/>
      <c r="V96" s="149"/>
      <c r="W96" s="163"/>
      <c r="X96" s="149"/>
      <c r="Y96" s="163"/>
      <c r="Z96" s="149"/>
      <c r="AA96" s="163"/>
      <c r="AB96" s="149"/>
      <c r="AC96" s="163"/>
      <c r="AD96" s="149"/>
      <c r="AE96" s="163"/>
      <c r="AF96" s="149"/>
      <c r="AG96" s="163"/>
      <c r="AH96" s="149"/>
      <c r="AI96" s="163"/>
      <c r="AJ96" s="149"/>
      <c r="AK96" s="163"/>
      <c r="AL96" s="149"/>
      <c r="AM96" s="163"/>
      <c r="AN96" s="149"/>
      <c r="AO96" s="163"/>
      <c r="AP96" s="149"/>
      <c r="AQ96" s="163"/>
      <c r="AR96" s="149"/>
      <c r="AS96" s="163"/>
      <c r="AT96" s="149"/>
      <c r="AU96" s="163"/>
      <c r="AV96" s="149"/>
      <c r="AW96" s="163"/>
      <c r="AX96" s="149"/>
      <c r="AY96" s="163"/>
      <c r="AZ96" s="149"/>
      <c r="BA96" s="163"/>
      <c r="BB96" s="149"/>
      <c r="BC96" s="163"/>
      <c r="BD96" s="149"/>
      <c r="BE96" s="163"/>
      <c r="BF96" s="149"/>
      <c r="BG96" s="163"/>
      <c r="BH96" s="149"/>
      <c r="BI96" s="163"/>
      <c r="BJ96" s="149"/>
      <c r="BK96" s="163"/>
      <c r="BL96" s="149"/>
      <c r="BM96" s="260"/>
    </row>
    <row r="97" spans="2:65" s="98" customFormat="1" outlineLevel="1">
      <c r="B97" s="384"/>
      <c r="C97" s="114">
        <f>設定!L5</f>
        <v>0</v>
      </c>
      <c r="D97" s="149"/>
      <c r="E97" s="164"/>
      <c r="F97" s="149"/>
      <c r="G97" s="164"/>
      <c r="H97" s="149"/>
      <c r="I97" s="164"/>
      <c r="J97" s="149"/>
      <c r="K97" s="164"/>
      <c r="L97" s="149"/>
      <c r="M97" s="164"/>
      <c r="N97" s="149"/>
      <c r="O97" s="164"/>
      <c r="P97" s="149"/>
      <c r="Q97" s="164"/>
      <c r="R97" s="149"/>
      <c r="S97" s="164"/>
      <c r="T97" s="149"/>
      <c r="U97" s="164"/>
      <c r="V97" s="149"/>
      <c r="W97" s="164"/>
      <c r="X97" s="149"/>
      <c r="Y97" s="164"/>
      <c r="Z97" s="149"/>
      <c r="AA97" s="164"/>
      <c r="AB97" s="149"/>
      <c r="AC97" s="164"/>
      <c r="AD97" s="149"/>
      <c r="AE97" s="164"/>
      <c r="AF97" s="149"/>
      <c r="AG97" s="164"/>
      <c r="AH97" s="149"/>
      <c r="AI97" s="164"/>
      <c r="AJ97" s="149"/>
      <c r="AK97" s="164"/>
      <c r="AL97" s="149"/>
      <c r="AM97" s="164"/>
      <c r="AN97" s="149"/>
      <c r="AO97" s="164"/>
      <c r="AP97" s="149"/>
      <c r="AQ97" s="164"/>
      <c r="AR97" s="149"/>
      <c r="AS97" s="164"/>
      <c r="AT97" s="149"/>
      <c r="AU97" s="164"/>
      <c r="AV97" s="149"/>
      <c r="AW97" s="164"/>
      <c r="AX97" s="149"/>
      <c r="AY97" s="164"/>
      <c r="AZ97" s="149"/>
      <c r="BA97" s="164"/>
      <c r="BB97" s="149"/>
      <c r="BC97" s="164"/>
      <c r="BD97" s="149"/>
      <c r="BE97" s="164"/>
      <c r="BF97" s="149"/>
      <c r="BG97" s="164"/>
      <c r="BH97" s="149"/>
      <c r="BI97" s="164"/>
      <c r="BJ97" s="149"/>
      <c r="BK97" s="164"/>
      <c r="BL97" s="149"/>
      <c r="BM97" s="262"/>
    </row>
    <row r="98" spans="2:65" s="98" customFormat="1" outlineLevel="1">
      <c r="B98" s="384"/>
      <c r="C98" s="114">
        <f>設定!L5</f>
        <v>0</v>
      </c>
      <c r="D98" s="149"/>
      <c r="E98" s="164"/>
      <c r="F98" s="149"/>
      <c r="G98" s="164"/>
      <c r="H98" s="149"/>
      <c r="I98" s="164"/>
      <c r="J98" s="149"/>
      <c r="K98" s="164"/>
      <c r="L98" s="149"/>
      <c r="M98" s="164"/>
      <c r="N98" s="149"/>
      <c r="O98" s="164"/>
      <c r="P98" s="149"/>
      <c r="Q98" s="164"/>
      <c r="R98" s="149"/>
      <c r="S98" s="164"/>
      <c r="T98" s="149"/>
      <c r="U98" s="164"/>
      <c r="V98" s="149"/>
      <c r="W98" s="164"/>
      <c r="X98" s="149"/>
      <c r="Y98" s="164"/>
      <c r="Z98" s="149"/>
      <c r="AA98" s="164"/>
      <c r="AB98" s="149"/>
      <c r="AC98" s="164"/>
      <c r="AD98" s="149"/>
      <c r="AE98" s="164"/>
      <c r="AF98" s="149"/>
      <c r="AG98" s="164"/>
      <c r="AH98" s="149"/>
      <c r="AI98" s="164"/>
      <c r="AJ98" s="149"/>
      <c r="AK98" s="164"/>
      <c r="AL98" s="149"/>
      <c r="AM98" s="164"/>
      <c r="AN98" s="149"/>
      <c r="AO98" s="164"/>
      <c r="AP98" s="149"/>
      <c r="AQ98" s="164"/>
      <c r="AR98" s="149"/>
      <c r="AS98" s="164"/>
      <c r="AT98" s="149"/>
      <c r="AU98" s="164"/>
      <c r="AV98" s="149"/>
      <c r="AW98" s="164"/>
      <c r="AX98" s="149"/>
      <c r="AY98" s="164"/>
      <c r="AZ98" s="149"/>
      <c r="BA98" s="164"/>
      <c r="BB98" s="149"/>
      <c r="BC98" s="164"/>
      <c r="BD98" s="149"/>
      <c r="BE98" s="164"/>
      <c r="BF98" s="149"/>
      <c r="BG98" s="164"/>
      <c r="BH98" s="149"/>
      <c r="BI98" s="164"/>
      <c r="BJ98" s="149"/>
      <c r="BK98" s="164"/>
      <c r="BL98" s="149"/>
      <c r="BM98" s="262"/>
    </row>
    <row r="99" spans="2:65" s="98" customFormat="1">
      <c r="B99" s="384"/>
      <c r="C99" s="110">
        <f>設定!L6</f>
        <v>0</v>
      </c>
      <c r="D99" s="143"/>
      <c r="E99" s="160"/>
      <c r="F99" s="143"/>
      <c r="G99" s="160"/>
      <c r="H99" s="143"/>
      <c r="I99" s="160"/>
      <c r="J99" s="143"/>
      <c r="K99" s="160"/>
      <c r="L99" s="143"/>
      <c r="M99" s="160"/>
      <c r="N99" s="143"/>
      <c r="O99" s="160"/>
      <c r="P99" s="143"/>
      <c r="Q99" s="160"/>
      <c r="R99" s="143"/>
      <c r="S99" s="160"/>
      <c r="T99" s="143"/>
      <c r="U99" s="160"/>
      <c r="V99" s="143"/>
      <c r="W99" s="160"/>
      <c r="X99" s="143"/>
      <c r="Y99" s="160"/>
      <c r="Z99" s="143"/>
      <c r="AA99" s="160"/>
      <c r="AB99" s="143"/>
      <c r="AC99" s="160"/>
      <c r="AD99" s="143"/>
      <c r="AE99" s="160"/>
      <c r="AF99" s="143"/>
      <c r="AG99" s="160"/>
      <c r="AH99" s="143"/>
      <c r="AI99" s="160"/>
      <c r="AJ99" s="143"/>
      <c r="AK99" s="160"/>
      <c r="AL99" s="143"/>
      <c r="AM99" s="160"/>
      <c r="AN99" s="143"/>
      <c r="AO99" s="160"/>
      <c r="AP99" s="143"/>
      <c r="AQ99" s="160"/>
      <c r="AR99" s="143"/>
      <c r="AS99" s="160"/>
      <c r="AT99" s="143"/>
      <c r="AU99" s="160"/>
      <c r="AV99" s="143"/>
      <c r="AW99" s="160"/>
      <c r="AX99" s="143"/>
      <c r="AY99" s="160"/>
      <c r="AZ99" s="143"/>
      <c r="BA99" s="160"/>
      <c r="BB99" s="143"/>
      <c r="BC99" s="160"/>
      <c r="BD99" s="143"/>
      <c r="BE99" s="160"/>
      <c r="BF99" s="143"/>
      <c r="BG99" s="160"/>
      <c r="BH99" s="143"/>
      <c r="BI99" s="160"/>
      <c r="BJ99" s="143"/>
      <c r="BK99" s="160"/>
      <c r="BL99" s="143"/>
      <c r="BM99" s="264"/>
    </row>
    <row r="100" spans="2:65" s="98" customFormat="1" ht="18" customHeight="1" outlineLevel="1">
      <c r="B100" s="384"/>
      <c r="C100" s="110">
        <f>設定!L6</f>
        <v>0</v>
      </c>
      <c r="D100" s="149"/>
      <c r="E100" s="164"/>
      <c r="F100" s="149"/>
      <c r="G100" s="164"/>
      <c r="H100" s="149"/>
      <c r="I100" s="164"/>
      <c r="J100" s="149"/>
      <c r="K100" s="164"/>
      <c r="L100" s="149"/>
      <c r="M100" s="164"/>
      <c r="N100" s="149"/>
      <c r="O100" s="164"/>
      <c r="P100" s="149"/>
      <c r="Q100" s="164"/>
      <c r="R100" s="149"/>
      <c r="S100" s="164"/>
      <c r="T100" s="149"/>
      <c r="U100" s="164"/>
      <c r="V100" s="149"/>
      <c r="W100" s="164"/>
      <c r="X100" s="149"/>
      <c r="Y100" s="164"/>
      <c r="Z100" s="149"/>
      <c r="AA100" s="164"/>
      <c r="AB100" s="149"/>
      <c r="AC100" s="164"/>
      <c r="AD100" s="149"/>
      <c r="AE100" s="164"/>
      <c r="AF100" s="149"/>
      <c r="AG100" s="164"/>
      <c r="AH100" s="149"/>
      <c r="AI100" s="164"/>
      <c r="AJ100" s="149"/>
      <c r="AK100" s="164"/>
      <c r="AL100" s="149"/>
      <c r="AM100" s="164"/>
      <c r="AN100" s="149"/>
      <c r="AO100" s="164"/>
      <c r="AP100" s="149"/>
      <c r="AQ100" s="164"/>
      <c r="AR100" s="149"/>
      <c r="AS100" s="164"/>
      <c r="AT100" s="149"/>
      <c r="AU100" s="164"/>
      <c r="AV100" s="149"/>
      <c r="AW100" s="164"/>
      <c r="AX100" s="149"/>
      <c r="AY100" s="164"/>
      <c r="AZ100" s="149"/>
      <c r="BA100" s="164"/>
      <c r="BB100" s="149"/>
      <c r="BC100" s="164"/>
      <c r="BD100" s="149"/>
      <c r="BE100" s="164"/>
      <c r="BF100" s="149"/>
      <c r="BG100" s="164"/>
      <c r="BH100" s="149"/>
      <c r="BI100" s="164"/>
      <c r="BJ100" s="149"/>
      <c r="BK100" s="164"/>
      <c r="BL100" s="149"/>
      <c r="BM100" s="262"/>
    </row>
    <row r="101" spans="2:65" s="98" customFormat="1" outlineLevel="1">
      <c r="B101" s="384"/>
      <c r="C101" s="110">
        <f>設定!L6</f>
        <v>0</v>
      </c>
      <c r="D101" s="149"/>
      <c r="E101" s="164"/>
      <c r="F101" s="149"/>
      <c r="G101" s="164"/>
      <c r="H101" s="149"/>
      <c r="I101" s="164"/>
      <c r="J101" s="149"/>
      <c r="K101" s="164"/>
      <c r="L101" s="149"/>
      <c r="M101" s="164"/>
      <c r="N101" s="149"/>
      <c r="O101" s="164"/>
      <c r="P101" s="149"/>
      <c r="Q101" s="164"/>
      <c r="R101" s="149"/>
      <c r="S101" s="164"/>
      <c r="T101" s="149"/>
      <c r="U101" s="164"/>
      <c r="V101" s="149"/>
      <c r="W101" s="164"/>
      <c r="X101" s="149"/>
      <c r="Y101" s="164"/>
      <c r="Z101" s="149"/>
      <c r="AA101" s="164"/>
      <c r="AB101" s="149"/>
      <c r="AC101" s="164"/>
      <c r="AD101" s="149"/>
      <c r="AE101" s="164"/>
      <c r="AF101" s="149"/>
      <c r="AG101" s="164"/>
      <c r="AH101" s="149"/>
      <c r="AI101" s="164"/>
      <c r="AJ101" s="149"/>
      <c r="AK101" s="164"/>
      <c r="AL101" s="149"/>
      <c r="AM101" s="164"/>
      <c r="AN101" s="149"/>
      <c r="AO101" s="164"/>
      <c r="AP101" s="149"/>
      <c r="AQ101" s="164"/>
      <c r="AR101" s="149"/>
      <c r="AS101" s="164"/>
      <c r="AT101" s="149"/>
      <c r="AU101" s="164"/>
      <c r="AV101" s="149"/>
      <c r="AW101" s="164"/>
      <c r="AX101" s="149"/>
      <c r="AY101" s="164"/>
      <c r="AZ101" s="149"/>
      <c r="BA101" s="164"/>
      <c r="BB101" s="149"/>
      <c r="BC101" s="164"/>
      <c r="BD101" s="149"/>
      <c r="BE101" s="164"/>
      <c r="BF101" s="149"/>
      <c r="BG101" s="164"/>
      <c r="BH101" s="149"/>
      <c r="BI101" s="164"/>
      <c r="BJ101" s="149"/>
      <c r="BK101" s="164"/>
      <c r="BL101" s="149"/>
      <c r="BM101" s="262"/>
    </row>
    <row r="102" spans="2:65" s="98" customFormat="1">
      <c r="B102" s="384"/>
      <c r="C102" s="114">
        <f>設定!L7</f>
        <v>0</v>
      </c>
      <c r="D102" s="149"/>
      <c r="E102" s="164"/>
      <c r="F102" s="149"/>
      <c r="G102" s="164"/>
      <c r="H102" s="149"/>
      <c r="I102" s="164"/>
      <c r="J102" s="149"/>
      <c r="K102" s="164"/>
      <c r="L102" s="149"/>
      <c r="M102" s="164"/>
      <c r="N102" s="149"/>
      <c r="O102" s="164"/>
      <c r="P102" s="149"/>
      <c r="Q102" s="164"/>
      <c r="R102" s="149"/>
      <c r="S102" s="164"/>
      <c r="T102" s="149"/>
      <c r="U102" s="164"/>
      <c r="V102" s="149"/>
      <c r="W102" s="164"/>
      <c r="X102" s="149"/>
      <c r="Y102" s="164"/>
      <c r="Z102" s="149"/>
      <c r="AA102" s="164"/>
      <c r="AB102" s="149"/>
      <c r="AC102" s="164"/>
      <c r="AD102" s="149"/>
      <c r="AE102" s="164"/>
      <c r="AF102" s="149"/>
      <c r="AG102" s="164"/>
      <c r="AH102" s="149"/>
      <c r="AI102" s="164"/>
      <c r="AJ102" s="149"/>
      <c r="AK102" s="164"/>
      <c r="AL102" s="149"/>
      <c r="AM102" s="164"/>
      <c r="AN102" s="149"/>
      <c r="AO102" s="164"/>
      <c r="AP102" s="149"/>
      <c r="AQ102" s="164"/>
      <c r="AR102" s="149"/>
      <c r="AS102" s="164"/>
      <c r="AT102" s="149"/>
      <c r="AU102" s="164"/>
      <c r="AV102" s="149"/>
      <c r="AW102" s="164"/>
      <c r="AX102" s="149"/>
      <c r="AY102" s="164"/>
      <c r="AZ102" s="149"/>
      <c r="BA102" s="164"/>
      <c r="BB102" s="149"/>
      <c r="BC102" s="164"/>
      <c r="BD102" s="149"/>
      <c r="BE102" s="164"/>
      <c r="BF102" s="149"/>
      <c r="BG102" s="164"/>
      <c r="BH102" s="149"/>
      <c r="BI102" s="164"/>
      <c r="BJ102" s="149"/>
      <c r="BK102" s="164"/>
      <c r="BL102" s="149"/>
      <c r="BM102" s="262"/>
    </row>
    <row r="103" spans="2:65" s="98" customFormat="1" outlineLevel="1">
      <c r="B103" s="384"/>
      <c r="C103" s="114">
        <f>設定!L7</f>
        <v>0</v>
      </c>
      <c r="D103" s="149"/>
      <c r="E103" s="164"/>
      <c r="F103" s="149"/>
      <c r="G103" s="164"/>
      <c r="H103" s="149"/>
      <c r="I103" s="164"/>
      <c r="J103" s="149"/>
      <c r="K103" s="164"/>
      <c r="L103" s="149"/>
      <c r="M103" s="164"/>
      <c r="N103" s="149"/>
      <c r="O103" s="164"/>
      <c r="P103" s="149"/>
      <c r="Q103" s="164"/>
      <c r="R103" s="149"/>
      <c r="S103" s="164"/>
      <c r="T103" s="149"/>
      <c r="U103" s="164"/>
      <c r="V103" s="149"/>
      <c r="W103" s="164"/>
      <c r="X103" s="149"/>
      <c r="Y103" s="164"/>
      <c r="Z103" s="149"/>
      <c r="AA103" s="164"/>
      <c r="AB103" s="149"/>
      <c r="AC103" s="164"/>
      <c r="AD103" s="149"/>
      <c r="AE103" s="164"/>
      <c r="AF103" s="149"/>
      <c r="AG103" s="164"/>
      <c r="AH103" s="149"/>
      <c r="AI103" s="164"/>
      <c r="AJ103" s="149"/>
      <c r="AK103" s="164"/>
      <c r="AL103" s="149"/>
      <c r="AM103" s="164"/>
      <c r="AN103" s="149"/>
      <c r="AO103" s="164"/>
      <c r="AP103" s="149"/>
      <c r="AQ103" s="164"/>
      <c r="AR103" s="149"/>
      <c r="AS103" s="164"/>
      <c r="AT103" s="149"/>
      <c r="AU103" s="164"/>
      <c r="AV103" s="149"/>
      <c r="AW103" s="164"/>
      <c r="AX103" s="149"/>
      <c r="AY103" s="164"/>
      <c r="AZ103" s="149"/>
      <c r="BA103" s="164"/>
      <c r="BB103" s="149"/>
      <c r="BC103" s="164"/>
      <c r="BD103" s="149"/>
      <c r="BE103" s="164"/>
      <c r="BF103" s="149"/>
      <c r="BG103" s="164"/>
      <c r="BH103" s="149"/>
      <c r="BI103" s="164"/>
      <c r="BJ103" s="149"/>
      <c r="BK103" s="164"/>
      <c r="BL103" s="149"/>
      <c r="BM103" s="262"/>
    </row>
    <row r="104" spans="2:65" s="98" customFormat="1" outlineLevel="1">
      <c r="B104" s="384"/>
      <c r="C104" s="114">
        <f>設定!L7</f>
        <v>0</v>
      </c>
      <c r="D104" s="149"/>
      <c r="E104" s="164"/>
      <c r="F104" s="149"/>
      <c r="G104" s="164"/>
      <c r="H104" s="149"/>
      <c r="I104" s="164"/>
      <c r="J104" s="149"/>
      <c r="K104" s="164"/>
      <c r="L104" s="149"/>
      <c r="M104" s="164"/>
      <c r="N104" s="149"/>
      <c r="O104" s="164"/>
      <c r="P104" s="149"/>
      <c r="Q104" s="164"/>
      <c r="R104" s="149"/>
      <c r="S104" s="164"/>
      <c r="T104" s="149"/>
      <c r="U104" s="164"/>
      <c r="V104" s="149"/>
      <c r="W104" s="164"/>
      <c r="X104" s="149"/>
      <c r="Y104" s="164"/>
      <c r="Z104" s="149"/>
      <c r="AA104" s="164"/>
      <c r="AB104" s="149"/>
      <c r="AC104" s="164"/>
      <c r="AD104" s="149"/>
      <c r="AE104" s="164"/>
      <c r="AF104" s="149"/>
      <c r="AG104" s="164"/>
      <c r="AH104" s="149"/>
      <c r="AI104" s="164"/>
      <c r="AJ104" s="149"/>
      <c r="AK104" s="164"/>
      <c r="AL104" s="149"/>
      <c r="AM104" s="164"/>
      <c r="AN104" s="149"/>
      <c r="AO104" s="164"/>
      <c r="AP104" s="149"/>
      <c r="AQ104" s="164"/>
      <c r="AR104" s="149"/>
      <c r="AS104" s="164"/>
      <c r="AT104" s="149"/>
      <c r="AU104" s="164"/>
      <c r="AV104" s="149"/>
      <c r="AW104" s="164"/>
      <c r="AX104" s="149"/>
      <c r="AY104" s="164"/>
      <c r="AZ104" s="149"/>
      <c r="BA104" s="164"/>
      <c r="BB104" s="149"/>
      <c r="BC104" s="164"/>
      <c r="BD104" s="149"/>
      <c r="BE104" s="164"/>
      <c r="BF104" s="149"/>
      <c r="BG104" s="164"/>
      <c r="BH104" s="149"/>
      <c r="BI104" s="164"/>
      <c r="BJ104" s="149"/>
      <c r="BK104" s="164"/>
      <c r="BL104" s="149"/>
      <c r="BM104" s="262"/>
    </row>
    <row r="105" spans="2:65" s="98" customFormat="1">
      <c r="B105" s="384"/>
      <c r="C105" s="110">
        <f>設定!L8</f>
        <v>0</v>
      </c>
      <c r="D105" s="143"/>
      <c r="E105" s="160"/>
      <c r="F105" s="143"/>
      <c r="G105" s="160"/>
      <c r="H105" s="143"/>
      <c r="I105" s="160"/>
      <c r="J105" s="143"/>
      <c r="K105" s="160"/>
      <c r="L105" s="143"/>
      <c r="M105" s="160"/>
      <c r="N105" s="143"/>
      <c r="O105" s="160"/>
      <c r="P105" s="143"/>
      <c r="Q105" s="160"/>
      <c r="R105" s="143"/>
      <c r="S105" s="160"/>
      <c r="T105" s="143"/>
      <c r="U105" s="160"/>
      <c r="V105" s="143"/>
      <c r="W105" s="160"/>
      <c r="X105" s="143"/>
      <c r="Y105" s="160"/>
      <c r="Z105" s="143"/>
      <c r="AA105" s="160"/>
      <c r="AB105" s="143"/>
      <c r="AC105" s="160"/>
      <c r="AD105" s="143"/>
      <c r="AE105" s="160"/>
      <c r="AF105" s="143"/>
      <c r="AG105" s="160"/>
      <c r="AH105" s="143"/>
      <c r="AI105" s="160"/>
      <c r="AJ105" s="143"/>
      <c r="AK105" s="160"/>
      <c r="AL105" s="143"/>
      <c r="AM105" s="160"/>
      <c r="AN105" s="143"/>
      <c r="AO105" s="160"/>
      <c r="AP105" s="143"/>
      <c r="AQ105" s="160"/>
      <c r="AR105" s="143"/>
      <c r="AS105" s="160"/>
      <c r="AT105" s="143"/>
      <c r="AU105" s="160"/>
      <c r="AV105" s="143"/>
      <c r="AW105" s="160"/>
      <c r="AX105" s="143"/>
      <c r="AY105" s="160"/>
      <c r="AZ105" s="143"/>
      <c r="BA105" s="160"/>
      <c r="BB105" s="143"/>
      <c r="BC105" s="160"/>
      <c r="BD105" s="143"/>
      <c r="BE105" s="160"/>
      <c r="BF105" s="143"/>
      <c r="BG105" s="160"/>
      <c r="BH105" s="143"/>
      <c r="BI105" s="160"/>
      <c r="BJ105" s="143"/>
      <c r="BK105" s="160"/>
      <c r="BL105" s="143"/>
      <c r="BM105" s="264"/>
    </row>
    <row r="106" spans="2:65" s="98" customFormat="1" outlineLevel="1">
      <c r="B106" s="384"/>
      <c r="C106" s="110">
        <f>設定!L8</f>
        <v>0</v>
      </c>
      <c r="D106" s="149"/>
      <c r="E106" s="164"/>
      <c r="F106" s="149"/>
      <c r="G106" s="164"/>
      <c r="H106" s="149"/>
      <c r="I106" s="164"/>
      <c r="J106" s="149"/>
      <c r="K106" s="164"/>
      <c r="L106" s="149"/>
      <c r="M106" s="164"/>
      <c r="N106" s="149"/>
      <c r="O106" s="164"/>
      <c r="P106" s="149"/>
      <c r="Q106" s="164"/>
      <c r="R106" s="149"/>
      <c r="S106" s="164"/>
      <c r="T106" s="149"/>
      <c r="U106" s="164"/>
      <c r="V106" s="149"/>
      <c r="W106" s="164"/>
      <c r="X106" s="149"/>
      <c r="Y106" s="164"/>
      <c r="Z106" s="149"/>
      <c r="AA106" s="164"/>
      <c r="AB106" s="149"/>
      <c r="AC106" s="164"/>
      <c r="AD106" s="149"/>
      <c r="AE106" s="164"/>
      <c r="AF106" s="149"/>
      <c r="AG106" s="164"/>
      <c r="AH106" s="149"/>
      <c r="AI106" s="164"/>
      <c r="AJ106" s="149"/>
      <c r="AK106" s="164"/>
      <c r="AL106" s="149"/>
      <c r="AM106" s="164"/>
      <c r="AN106" s="149"/>
      <c r="AO106" s="164"/>
      <c r="AP106" s="149"/>
      <c r="AQ106" s="164"/>
      <c r="AR106" s="149"/>
      <c r="AS106" s="164"/>
      <c r="AT106" s="149"/>
      <c r="AU106" s="164"/>
      <c r="AV106" s="149"/>
      <c r="AW106" s="164"/>
      <c r="AX106" s="149"/>
      <c r="AY106" s="164"/>
      <c r="AZ106" s="149"/>
      <c r="BA106" s="164"/>
      <c r="BB106" s="149"/>
      <c r="BC106" s="164"/>
      <c r="BD106" s="149"/>
      <c r="BE106" s="164"/>
      <c r="BF106" s="149"/>
      <c r="BG106" s="164"/>
      <c r="BH106" s="149"/>
      <c r="BI106" s="164"/>
      <c r="BJ106" s="149"/>
      <c r="BK106" s="164"/>
      <c r="BL106" s="149"/>
      <c r="BM106" s="262"/>
    </row>
    <row r="107" spans="2:65" s="98" customFormat="1" outlineLevel="1">
      <c r="B107" s="384"/>
      <c r="C107" s="110">
        <f>設定!L8</f>
        <v>0</v>
      </c>
      <c r="D107" s="149"/>
      <c r="E107" s="164"/>
      <c r="F107" s="149"/>
      <c r="G107" s="164"/>
      <c r="H107" s="149"/>
      <c r="I107" s="164"/>
      <c r="J107" s="149"/>
      <c r="K107" s="164"/>
      <c r="L107" s="149"/>
      <c r="M107" s="164"/>
      <c r="N107" s="149"/>
      <c r="O107" s="164"/>
      <c r="P107" s="149"/>
      <c r="Q107" s="164"/>
      <c r="R107" s="149"/>
      <c r="S107" s="164"/>
      <c r="T107" s="149"/>
      <c r="U107" s="164"/>
      <c r="V107" s="149"/>
      <c r="W107" s="164"/>
      <c r="X107" s="149"/>
      <c r="Y107" s="164"/>
      <c r="Z107" s="149"/>
      <c r="AA107" s="164"/>
      <c r="AB107" s="149"/>
      <c r="AC107" s="164"/>
      <c r="AD107" s="149"/>
      <c r="AE107" s="164"/>
      <c r="AF107" s="149"/>
      <c r="AG107" s="164"/>
      <c r="AH107" s="149"/>
      <c r="AI107" s="164"/>
      <c r="AJ107" s="149"/>
      <c r="AK107" s="164"/>
      <c r="AL107" s="149"/>
      <c r="AM107" s="164"/>
      <c r="AN107" s="149"/>
      <c r="AO107" s="164"/>
      <c r="AP107" s="149"/>
      <c r="AQ107" s="164"/>
      <c r="AR107" s="149"/>
      <c r="AS107" s="164"/>
      <c r="AT107" s="149"/>
      <c r="AU107" s="164"/>
      <c r="AV107" s="149"/>
      <c r="AW107" s="164"/>
      <c r="AX107" s="149"/>
      <c r="AY107" s="164"/>
      <c r="AZ107" s="149"/>
      <c r="BA107" s="164"/>
      <c r="BB107" s="149"/>
      <c r="BC107" s="164"/>
      <c r="BD107" s="149"/>
      <c r="BE107" s="164"/>
      <c r="BF107" s="149"/>
      <c r="BG107" s="164"/>
      <c r="BH107" s="149"/>
      <c r="BI107" s="164"/>
      <c r="BJ107" s="149"/>
      <c r="BK107" s="164"/>
      <c r="BL107" s="149"/>
      <c r="BM107" s="262"/>
    </row>
    <row r="108" spans="2:65" s="98" customFormat="1">
      <c r="B108" s="384"/>
      <c r="C108" s="114">
        <f>設定!L9</f>
        <v>0</v>
      </c>
      <c r="D108" s="149"/>
      <c r="E108" s="164"/>
      <c r="F108" s="149"/>
      <c r="G108" s="164"/>
      <c r="H108" s="149"/>
      <c r="I108" s="164"/>
      <c r="J108" s="149"/>
      <c r="K108" s="164"/>
      <c r="L108" s="149"/>
      <c r="M108" s="164"/>
      <c r="N108" s="149"/>
      <c r="O108" s="164"/>
      <c r="P108" s="149"/>
      <c r="Q108" s="164"/>
      <c r="R108" s="149"/>
      <c r="S108" s="164"/>
      <c r="T108" s="149"/>
      <c r="U108" s="164"/>
      <c r="V108" s="149"/>
      <c r="W108" s="164"/>
      <c r="X108" s="149"/>
      <c r="Y108" s="164"/>
      <c r="Z108" s="149"/>
      <c r="AA108" s="164"/>
      <c r="AB108" s="149"/>
      <c r="AC108" s="164"/>
      <c r="AD108" s="149"/>
      <c r="AE108" s="164"/>
      <c r="AF108" s="149"/>
      <c r="AG108" s="164"/>
      <c r="AH108" s="149"/>
      <c r="AI108" s="164"/>
      <c r="AJ108" s="149"/>
      <c r="AK108" s="164"/>
      <c r="AL108" s="149"/>
      <c r="AM108" s="164"/>
      <c r="AN108" s="149"/>
      <c r="AO108" s="164"/>
      <c r="AP108" s="149"/>
      <c r="AQ108" s="164"/>
      <c r="AR108" s="149"/>
      <c r="AS108" s="164"/>
      <c r="AT108" s="149"/>
      <c r="AU108" s="164"/>
      <c r="AV108" s="149"/>
      <c r="AW108" s="164"/>
      <c r="AX108" s="149"/>
      <c r="AY108" s="164"/>
      <c r="AZ108" s="149"/>
      <c r="BA108" s="164"/>
      <c r="BB108" s="149"/>
      <c r="BC108" s="164"/>
      <c r="BD108" s="149"/>
      <c r="BE108" s="164"/>
      <c r="BF108" s="149"/>
      <c r="BG108" s="164"/>
      <c r="BH108" s="149"/>
      <c r="BI108" s="164"/>
      <c r="BJ108" s="149"/>
      <c r="BK108" s="164"/>
      <c r="BL108" s="149"/>
      <c r="BM108" s="262"/>
    </row>
    <row r="109" spans="2:65" s="98" customFormat="1" outlineLevel="1">
      <c r="B109" s="384"/>
      <c r="C109" s="114">
        <f>設定!L9</f>
        <v>0</v>
      </c>
      <c r="D109" s="149"/>
      <c r="E109" s="164"/>
      <c r="F109" s="149"/>
      <c r="G109" s="164"/>
      <c r="H109" s="149"/>
      <c r="I109" s="164"/>
      <c r="J109" s="149"/>
      <c r="K109" s="164"/>
      <c r="L109" s="149"/>
      <c r="M109" s="164"/>
      <c r="N109" s="149"/>
      <c r="O109" s="164"/>
      <c r="P109" s="149"/>
      <c r="Q109" s="164"/>
      <c r="R109" s="149"/>
      <c r="S109" s="164"/>
      <c r="T109" s="149"/>
      <c r="U109" s="164"/>
      <c r="V109" s="149"/>
      <c r="W109" s="164"/>
      <c r="X109" s="149"/>
      <c r="Y109" s="164"/>
      <c r="Z109" s="149"/>
      <c r="AA109" s="164"/>
      <c r="AB109" s="149"/>
      <c r="AC109" s="164"/>
      <c r="AD109" s="149"/>
      <c r="AE109" s="164"/>
      <c r="AF109" s="149"/>
      <c r="AG109" s="164"/>
      <c r="AH109" s="149"/>
      <c r="AI109" s="164"/>
      <c r="AJ109" s="149"/>
      <c r="AK109" s="164"/>
      <c r="AL109" s="149"/>
      <c r="AM109" s="164"/>
      <c r="AN109" s="149"/>
      <c r="AO109" s="164"/>
      <c r="AP109" s="149"/>
      <c r="AQ109" s="164"/>
      <c r="AR109" s="149"/>
      <c r="AS109" s="164"/>
      <c r="AT109" s="149"/>
      <c r="AU109" s="164"/>
      <c r="AV109" s="149"/>
      <c r="AW109" s="164"/>
      <c r="AX109" s="149"/>
      <c r="AY109" s="164"/>
      <c r="AZ109" s="149"/>
      <c r="BA109" s="164"/>
      <c r="BB109" s="149"/>
      <c r="BC109" s="164"/>
      <c r="BD109" s="149"/>
      <c r="BE109" s="164"/>
      <c r="BF109" s="149"/>
      <c r="BG109" s="164"/>
      <c r="BH109" s="149"/>
      <c r="BI109" s="164"/>
      <c r="BJ109" s="149"/>
      <c r="BK109" s="164"/>
      <c r="BL109" s="149"/>
      <c r="BM109" s="262"/>
    </row>
    <row r="110" spans="2:65" s="98" customFormat="1" outlineLevel="1">
      <c r="B110" s="384"/>
      <c r="C110" s="114">
        <f>設定!L9</f>
        <v>0</v>
      </c>
      <c r="D110" s="149"/>
      <c r="E110" s="164"/>
      <c r="F110" s="149"/>
      <c r="G110" s="164"/>
      <c r="H110" s="149"/>
      <c r="I110" s="164"/>
      <c r="J110" s="149"/>
      <c r="K110" s="164"/>
      <c r="L110" s="149"/>
      <c r="M110" s="164"/>
      <c r="N110" s="149"/>
      <c r="O110" s="164"/>
      <c r="P110" s="149"/>
      <c r="Q110" s="164"/>
      <c r="R110" s="149"/>
      <c r="S110" s="164"/>
      <c r="T110" s="149"/>
      <c r="U110" s="164"/>
      <c r="V110" s="149"/>
      <c r="W110" s="164"/>
      <c r="X110" s="149"/>
      <c r="Y110" s="164"/>
      <c r="Z110" s="149"/>
      <c r="AA110" s="164"/>
      <c r="AB110" s="149"/>
      <c r="AC110" s="164"/>
      <c r="AD110" s="149"/>
      <c r="AE110" s="164"/>
      <c r="AF110" s="149"/>
      <c r="AG110" s="164"/>
      <c r="AH110" s="149"/>
      <c r="AI110" s="164"/>
      <c r="AJ110" s="149"/>
      <c r="AK110" s="164"/>
      <c r="AL110" s="149"/>
      <c r="AM110" s="164"/>
      <c r="AN110" s="149"/>
      <c r="AO110" s="164"/>
      <c r="AP110" s="149"/>
      <c r="AQ110" s="164"/>
      <c r="AR110" s="149"/>
      <c r="AS110" s="164"/>
      <c r="AT110" s="149"/>
      <c r="AU110" s="164"/>
      <c r="AV110" s="149"/>
      <c r="AW110" s="164"/>
      <c r="AX110" s="149"/>
      <c r="AY110" s="164"/>
      <c r="AZ110" s="149"/>
      <c r="BA110" s="164"/>
      <c r="BB110" s="149"/>
      <c r="BC110" s="164"/>
      <c r="BD110" s="149"/>
      <c r="BE110" s="164"/>
      <c r="BF110" s="149"/>
      <c r="BG110" s="164"/>
      <c r="BH110" s="149"/>
      <c r="BI110" s="164"/>
      <c r="BJ110" s="149"/>
      <c r="BK110" s="164"/>
      <c r="BL110" s="149"/>
      <c r="BM110" s="262"/>
    </row>
    <row r="111" spans="2:65" s="98" customFormat="1">
      <c r="B111" s="384"/>
      <c r="C111" s="110">
        <f>設定!L10</f>
        <v>0</v>
      </c>
      <c r="D111" s="143"/>
      <c r="E111" s="160"/>
      <c r="F111" s="143"/>
      <c r="G111" s="160"/>
      <c r="H111" s="143"/>
      <c r="I111" s="160"/>
      <c r="J111" s="143"/>
      <c r="K111" s="160"/>
      <c r="L111" s="143"/>
      <c r="M111" s="160"/>
      <c r="N111" s="143"/>
      <c r="O111" s="160"/>
      <c r="P111" s="143"/>
      <c r="Q111" s="160"/>
      <c r="R111" s="143"/>
      <c r="S111" s="160"/>
      <c r="T111" s="143"/>
      <c r="U111" s="160"/>
      <c r="V111" s="143"/>
      <c r="W111" s="160"/>
      <c r="X111" s="143"/>
      <c r="Y111" s="160"/>
      <c r="Z111" s="143"/>
      <c r="AA111" s="160"/>
      <c r="AB111" s="143"/>
      <c r="AC111" s="160"/>
      <c r="AD111" s="143"/>
      <c r="AE111" s="160"/>
      <c r="AF111" s="143"/>
      <c r="AG111" s="160"/>
      <c r="AH111" s="143"/>
      <c r="AI111" s="160"/>
      <c r="AJ111" s="143"/>
      <c r="AK111" s="160"/>
      <c r="AL111" s="143"/>
      <c r="AM111" s="160"/>
      <c r="AN111" s="143"/>
      <c r="AO111" s="160"/>
      <c r="AP111" s="143"/>
      <c r="AQ111" s="160"/>
      <c r="AR111" s="143"/>
      <c r="AS111" s="160"/>
      <c r="AT111" s="143"/>
      <c r="AU111" s="160"/>
      <c r="AV111" s="143"/>
      <c r="AW111" s="160"/>
      <c r="AX111" s="143"/>
      <c r="AY111" s="160"/>
      <c r="AZ111" s="143"/>
      <c r="BA111" s="160"/>
      <c r="BB111" s="143"/>
      <c r="BC111" s="160"/>
      <c r="BD111" s="143"/>
      <c r="BE111" s="160"/>
      <c r="BF111" s="143"/>
      <c r="BG111" s="160"/>
      <c r="BH111" s="143"/>
      <c r="BI111" s="160"/>
      <c r="BJ111" s="143"/>
      <c r="BK111" s="160"/>
      <c r="BL111" s="143"/>
      <c r="BM111" s="264"/>
    </row>
    <row r="112" spans="2:65" s="98" customFormat="1" outlineLevel="1">
      <c r="B112" s="384"/>
      <c r="C112" s="110">
        <f>設定!L10</f>
        <v>0</v>
      </c>
      <c r="D112" s="149"/>
      <c r="E112" s="164"/>
      <c r="F112" s="149"/>
      <c r="G112" s="164"/>
      <c r="H112" s="149"/>
      <c r="I112" s="164"/>
      <c r="J112" s="149"/>
      <c r="K112" s="164"/>
      <c r="L112" s="149"/>
      <c r="M112" s="164"/>
      <c r="N112" s="149"/>
      <c r="O112" s="164"/>
      <c r="P112" s="149"/>
      <c r="Q112" s="164"/>
      <c r="R112" s="149"/>
      <c r="S112" s="164"/>
      <c r="T112" s="149"/>
      <c r="U112" s="164"/>
      <c r="V112" s="149"/>
      <c r="W112" s="164"/>
      <c r="X112" s="149"/>
      <c r="Y112" s="164"/>
      <c r="Z112" s="149"/>
      <c r="AA112" s="164"/>
      <c r="AB112" s="149"/>
      <c r="AC112" s="164"/>
      <c r="AD112" s="149"/>
      <c r="AE112" s="164"/>
      <c r="AF112" s="149"/>
      <c r="AG112" s="164"/>
      <c r="AH112" s="149"/>
      <c r="AI112" s="164"/>
      <c r="AJ112" s="149"/>
      <c r="AK112" s="164"/>
      <c r="AL112" s="149"/>
      <c r="AM112" s="164"/>
      <c r="AN112" s="149"/>
      <c r="AO112" s="164"/>
      <c r="AP112" s="149"/>
      <c r="AQ112" s="164"/>
      <c r="AR112" s="149"/>
      <c r="AS112" s="164"/>
      <c r="AT112" s="149"/>
      <c r="AU112" s="164"/>
      <c r="AV112" s="149"/>
      <c r="AW112" s="164"/>
      <c r="AX112" s="149"/>
      <c r="AY112" s="164"/>
      <c r="AZ112" s="149"/>
      <c r="BA112" s="164"/>
      <c r="BB112" s="149"/>
      <c r="BC112" s="164"/>
      <c r="BD112" s="149"/>
      <c r="BE112" s="164"/>
      <c r="BF112" s="149"/>
      <c r="BG112" s="164"/>
      <c r="BH112" s="149"/>
      <c r="BI112" s="164"/>
      <c r="BJ112" s="149"/>
      <c r="BK112" s="164"/>
      <c r="BL112" s="149"/>
      <c r="BM112" s="262"/>
    </row>
    <row r="113" spans="2:66" s="98" customFormat="1" outlineLevel="1">
      <c r="B113" s="384"/>
      <c r="C113" s="110">
        <f>設定!L10</f>
        <v>0</v>
      </c>
      <c r="D113" s="149"/>
      <c r="E113" s="164"/>
      <c r="F113" s="149"/>
      <c r="G113" s="164"/>
      <c r="H113" s="149"/>
      <c r="I113" s="164"/>
      <c r="J113" s="149"/>
      <c r="K113" s="164"/>
      <c r="L113" s="149"/>
      <c r="M113" s="164"/>
      <c r="N113" s="149"/>
      <c r="O113" s="164"/>
      <c r="P113" s="149"/>
      <c r="Q113" s="164"/>
      <c r="R113" s="149"/>
      <c r="S113" s="164"/>
      <c r="T113" s="149"/>
      <c r="U113" s="164"/>
      <c r="V113" s="149"/>
      <c r="W113" s="164"/>
      <c r="X113" s="149"/>
      <c r="Y113" s="164"/>
      <c r="Z113" s="149"/>
      <c r="AA113" s="164"/>
      <c r="AB113" s="149"/>
      <c r="AC113" s="164"/>
      <c r="AD113" s="149"/>
      <c r="AE113" s="164"/>
      <c r="AF113" s="149"/>
      <c r="AG113" s="164"/>
      <c r="AH113" s="149"/>
      <c r="AI113" s="164"/>
      <c r="AJ113" s="149"/>
      <c r="AK113" s="164"/>
      <c r="AL113" s="149"/>
      <c r="AM113" s="164"/>
      <c r="AN113" s="149"/>
      <c r="AO113" s="164"/>
      <c r="AP113" s="149"/>
      <c r="AQ113" s="164"/>
      <c r="AR113" s="149"/>
      <c r="AS113" s="164"/>
      <c r="AT113" s="149"/>
      <c r="AU113" s="164"/>
      <c r="AV113" s="149"/>
      <c r="AW113" s="164"/>
      <c r="AX113" s="149"/>
      <c r="AY113" s="164"/>
      <c r="AZ113" s="149"/>
      <c r="BA113" s="164"/>
      <c r="BB113" s="149"/>
      <c r="BC113" s="164"/>
      <c r="BD113" s="149"/>
      <c r="BE113" s="164"/>
      <c r="BF113" s="149"/>
      <c r="BG113" s="164"/>
      <c r="BH113" s="149"/>
      <c r="BI113" s="164"/>
      <c r="BJ113" s="149"/>
      <c r="BK113" s="164"/>
      <c r="BL113" s="149"/>
      <c r="BM113" s="262"/>
    </row>
    <row r="114" spans="2:66" s="98" customFormat="1">
      <c r="B114" s="384"/>
      <c r="C114" s="114">
        <f>設定!L11</f>
        <v>0</v>
      </c>
      <c r="D114" s="149"/>
      <c r="E114" s="164"/>
      <c r="F114" s="149"/>
      <c r="G114" s="164"/>
      <c r="H114" s="149"/>
      <c r="I114" s="164"/>
      <c r="J114" s="149"/>
      <c r="K114" s="164"/>
      <c r="L114" s="149"/>
      <c r="M114" s="164"/>
      <c r="N114" s="149"/>
      <c r="O114" s="164"/>
      <c r="P114" s="149"/>
      <c r="Q114" s="164"/>
      <c r="R114" s="149"/>
      <c r="S114" s="164"/>
      <c r="T114" s="149"/>
      <c r="U114" s="164"/>
      <c r="V114" s="149"/>
      <c r="W114" s="164"/>
      <c r="X114" s="149"/>
      <c r="Y114" s="164"/>
      <c r="Z114" s="149"/>
      <c r="AA114" s="164"/>
      <c r="AB114" s="149"/>
      <c r="AC114" s="164"/>
      <c r="AD114" s="149"/>
      <c r="AE114" s="164"/>
      <c r="AF114" s="149"/>
      <c r="AG114" s="164"/>
      <c r="AH114" s="149"/>
      <c r="AI114" s="164"/>
      <c r="AJ114" s="149"/>
      <c r="AK114" s="164"/>
      <c r="AL114" s="149"/>
      <c r="AM114" s="164"/>
      <c r="AN114" s="149"/>
      <c r="AO114" s="164"/>
      <c r="AP114" s="149"/>
      <c r="AQ114" s="164"/>
      <c r="AR114" s="149"/>
      <c r="AS114" s="164"/>
      <c r="AT114" s="149"/>
      <c r="AU114" s="164"/>
      <c r="AV114" s="149"/>
      <c r="AW114" s="164"/>
      <c r="AX114" s="149"/>
      <c r="AY114" s="164"/>
      <c r="AZ114" s="149"/>
      <c r="BA114" s="164"/>
      <c r="BB114" s="149"/>
      <c r="BC114" s="164"/>
      <c r="BD114" s="149"/>
      <c r="BE114" s="164"/>
      <c r="BF114" s="149"/>
      <c r="BG114" s="164"/>
      <c r="BH114" s="149"/>
      <c r="BI114" s="164"/>
      <c r="BJ114" s="149"/>
      <c r="BK114" s="164"/>
      <c r="BL114" s="149"/>
      <c r="BM114" s="262"/>
    </row>
    <row r="115" spans="2:66" s="98" customFormat="1" outlineLevel="1">
      <c r="B115" s="384"/>
      <c r="C115" s="114">
        <f>設定!L11</f>
        <v>0</v>
      </c>
      <c r="D115" s="149"/>
      <c r="E115" s="164"/>
      <c r="F115" s="149"/>
      <c r="G115" s="164"/>
      <c r="H115" s="149"/>
      <c r="I115" s="164"/>
      <c r="J115" s="149"/>
      <c r="K115" s="164"/>
      <c r="L115" s="149"/>
      <c r="M115" s="164"/>
      <c r="N115" s="149"/>
      <c r="O115" s="164"/>
      <c r="P115" s="149"/>
      <c r="Q115" s="164"/>
      <c r="R115" s="149"/>
      <c r="S115" s="164"/>
      <c r="T115" s="149"/>
      <c r="U115" s="164"/>
      <c r="V115" s="149"/>
      <c r="W115" s="164"/>
      <c r="X115" s="149"/>
      <c r="Y115" s="164"/>
      <c r="Z115" s="149"/>
      <c r="AA115" s="164"/>
      <c r="AB115" s="149"/>
      <c r="AC115" s="164"/>
      <c r="AD115" s="149"/>
      <c r="AE115" s="164"/>
      <c r="AF115" s="149"/>
      <c r="AG115" s="164"/>
      <c r="AH115" s="149"/>
      <c r="AI115" s="164"/>
      <c r="AJ115" s="149"/>
      <c r="AK115" s="164"/>
      <c r="AL115" s="149"/>
      <c r="AM115" s="164"/>
      <c r="AN115" s="149"/>
      <c r="AO115" s="164"/>
      <c r="AP115" s="149"/>
      <c r="AQ115" s="164"/>
      <c r="AR115" s="149"/>
      <c r="AS115" s="164"/>
      <c r="AT115" s="149"/>
      <c r="AU115" s="164"/>
      <c r="AV115" s="149"/>
      <c r="AW115" s="164"/>
      <c r="AX115" s="149"/>
      <c r="AY115" s="164"/>
      <c r="AZ115" s="149"/>
      <c r="BA115" s="164"/>
      <c r="BB115" s="149"/>
      <c r="BC115" s="164"/>
      <c r="BD115" s="149"/>
      <c r="BE115" s="164"/>
      <c r="BF115" s="149"/>
      <c r="BG115" s="164"/>
      <c r="BH115" s="149"/>
      <c r="BI115" s="164"/>
      <c r="BJ115" s="149"/>
      <c r="BK115" s="164"/>
      <c r="BL115" s="149"/>
      <c r="BM115" s="262"/>
    </row>
    <row r="116" spans="2:66" s="98" customFormat="1" outlineLevel="1">
      <c r="B116" s="384"/>
      <c r="C116" s="114">
        <f>設定!L11</f>
        <v>0</v>
      </c>
      <c r="D116" s="149"/>
      <c r="E116" s="164"/>
      <c r="F116" s="149"/>
      <c r="G116" s="164"/>
      <c r="H116" s="149"/>
      <c r="I116" s="164"/>
      <c r="J116" s="149"/>
      <c r="K116" s="164"/>
      <c r="L116" s="149"/>
      <c r="M116" s="164"/>
      <c r="N116" s="149"/>
      <c r="O116" s="164"/>
      <c r="P116" s="149"/>
      <c r="Q116" s="164"/>
      <c r="R116" s="149"/>
      <c r="S116" s="164"/>
      <c r="T116" s="149"/>
      <c r="U116" s="164"/>
      <c r="V116" s="149"/>
      <c r="W116" s="164"/>
      <c r="X116" s="149"/>
      <c r="Y116" s="164"/>
      <c r="Z116" s="149"/>
      <c r="AA116" s="164"/>
      <c r="AB116" s="149"/>
      <c r="AC116" s="164"/>
      <c r="AD116" s="149"/>
      <c r="AE116" s="164"/>
      <c r="AF116" s="149"/>
      <c r="AG116" s="164"/>
      <c r="AH116" s="149"/>
      <c r="AI116" s="164"/>
      <c r="AJ116" s="149"/>
      <c r="AK116" s="164"/>
      <c r="AL116" s="149"/>
      <c r="AM116" s="164"/>
      <c r="AN116" s="149"/>
      <c r="AO116" s="164"/>
      <c r="AP116" s="149"/>
      <c r="AQ116" s="164"/>
      <c r="AR116" s="149"/>
      <c r="AS116" s="164"/>
      <c r="AT116" s="149"/>
      <c r="AU116" s="164"/>
      <c r="AV116" s="149"/>
      <c r="AW116" s="164"/>
      <c r="AX116" s="149"/>
      <c r="AY116" s="164"/>
      <c r="AZ116" s="149"/>
      <c r="BA116" s="164"/>
      <c r="BB116" s="149"/>
      <c r="BC116" s="164"/>
      <c r="BD116" s="149"/>
      <c r="BE116" s="164"/>
      <c r="BF116" s="149"/>
      <c r="BG116" s="164"/>
      <c r="BH116" s="149"/>
      <c r="BI116" s="164"/>
      <c r="BJ116" s="149"/>
      <c r="BK116" s="164"/>
      <c r="BL116" s="149"/>
      <c r="BM116" s="262"/>
    </row>
    <row r="117" spans="2:66" s="98" customFormat="1">
      <c r="B117" s="384"/>
      <c r="C117" s="110">
        <f>設定!L12</f>
        <v>0</v>
      </c>
      <c r="D117" s="143"/>
      <c r="E117" s="160"/>
      <c r="F117" s="143"/>
      <c r="G117" s="160"/>
      <c r="H117" s="143"/>
      <c r="I117" s="160"/>
      <c r="J117" s="143"/>
      <c r="K117" s="160"/>
      <c r="L117" s="143"/>
      <c r="M117" s="160"/>
      <c r="N117" s="143"/>
      <c r="O117" s="160"/>
      <c r="P117" s="143"/>
      <c r="Q117" s="160"/>
      <c r="R117" s="143"/>
      <c r="S117" s="160"/>
      <c r="T117" s="143"/>
      <c r="U117" s="160"/>
      <c r="V117" s="143"/>
      <c r="W117" s="160"/>
      <c r="X117" s="143"/>
      <c r="Y117" s="160"/>
      <c r="Z117" s="143"/>
      <c r="AA117" s="160"/>
      <c r="AB117" s="143"/>
      <c r="AC117" s="160"/>
      <c r="AD117" s="143"/>
      <c r="AE117" s="160"/>
      <c r="AF117" s="143"/>
      <c r="AG117" s="160"/>
      <c r="AH117" s="143"/>
      <c r="AI117" s="160"/>
      <c r="AJ117" s="143"/>
      <c r="AK117" s="160"/>
      <c r="AL117" s="143"/>
      <c r="AM117" s="160"/>
      <c r="AN117" s="143"/>
      <c r="AO117" s="160"/>
      <c r="AP117" s="143"/>
      <c r="AQ117" s="160"/>
      <c r="AR117" s="143"/>
      <c r="AS117" s="160"/>
      <c r="AT117" s="143"/>
      <c r="AU117" s="160"/>
      <c r="AV117" s="143"/>
      <c r="AW117" s="160"/>
      <c r="AX117" s="143"/>
      <c r="AY117" s="160"/>
      <c r="AZ117" s="143"/>
      <c r="BA117" s="160"/>
      <c r="BB117" s="143"/>
      <c r="BC117" s="160"/>
      <c r="BD117" s="143"/>
      <c r="BE117" s="160"/>
      <c r="BF117" s="143"/>
      <c r="BG117" s="160"/>
      <c r="BH117" s="143"/>
      <c r="BI117" s="160"/>
      <c r="BJ117" s="143"/>
      <c r="BK117" s="160"/>
      <c r="BL117" s="143"/>
      <c r="BM117" s="264"/>
    </row>
    <row r="118" spans="2:66" s="98" customFormat="1" outlineLevel="1">
      <c r="B118" s="384"/>
      <c r="C118" s="110">
        <f>設定!L12</f>
        <v>0</v>
      </c>
      <c r="D118" s="149"/>
      <c r="E118" s="164"/>
      <c r="F118" s="149"/>
      <c r="G118" s="164"/>
      <c r="H118" s="149"/>
      <c r="I118" s="164"/>
      <c r="J118" s="149"/>
      <c r="K118" s="164"/>
      <c r="L118" s="149"/>
      <c r="M118" s="164"/>
      <c r="N118" s="149"/>
      <c r="O118" s="164"/>
      <c r="P118" s="149"/>
      <c r="Q118" s="164"/>
      <c r="R118" s="149"/>
      <c r="S118" s="164"/>
      <c r="T118" s="149"/>
      <c r="U118" s="164"/>
      <c r="V118" s="149"/>
      <c r="W118" s="164"/>
      <c r="X118" s="149"/>
      <c r="Y118" s="164"/>
      <c r="Z118" s="149"/>
      <c r="AA118" s="164"/>
      <c r="AB118" s="149"/>
      <c r="AC118" s="164"/>
      <c r="AD118" s="149"/>
      <c r="AE118" s="164"/>
      <c r="AF118" s="149"/>
      <c r="AG118" s="164"/>
      <c r="AH118" s="149"/>
      <c r="AI118" s="164"/>
      <c r="AJ118" s="149"/>
      <c r="AK118" s="164"/>
      <c r="AL118" s="149"/>
      <c r="AM118" s="164"/>
      <c r="AN118" s="149"/>
      <c r="AO118" s="164"/>
      <c r="AP118" s="149"/>
      <c r="AQ118" s="164"/>
      <c r="AR118" s="149"/>
      <c r="AS118" s="164"/>
      <c r="AT118" s="149"/>
      <c r="AU118" s="164"/>
      <c r="AV118" s="149"/>
      <c r="AW118" s="164"/>
      <c r="AX118" s="149"/>
      <c r="AY118" s="164"/>
      <c r="AZ118" s="149"/>
      <c r="BA118" s="164"/>
      <c r="BB118" s="149"/>
      <c r="BC118" s="164"/>
      <c r="BD118" s="149"/>
      <c r="BE118" s="164"/>
      <c r="BF118" s="149"/>
      <c r="BG118" s="164"/>
      <c r="BH118" s="149"/>
      <c r="BI118" s="164"/>
      <c r="BJ118" s="149"/>
      <c r="BK118" s="164"/>
      <c r="BL118" s="149"/>
      <c r="BM118" s="262"/>
    </row>
    <row r="119" spans="2:66" s="98" customFormat="1" outlineLevel="1">
      <c r="B119" s="384"/>
      <c r="C119" s="110">
        <f>設定!L12</f>
        <v>0</v>
      </c>
      <c r="D119" s="149"/>
      <c r="E119" s="164"/>
      <c r="F119" s="149"/>
      <c r="G119" s="164"/>
      <c r="H119" s="149"/>
      <c r="I119" s="164"/>
      <c r="J119" s="149"/>
      <c r="K119" s="164"/>
      <c r="L119" s="149"/>
      <c r="M119" s="164"/>
      <c r="N119" s="149"/>
      <c r="O119" s="164"/>
      <c r="P119" s="149"/>
      <c r="Q119" s="164"/>
      <c r="R119" s="149"/>
      <c r="S119" s="164"/>
      <c r="T119" s="149"/>
      <c r="U119" s="164"/>
      <c r="V119" s="149"/>
      <c r="W119" s="164"/>
      <c r="X119" s="149"/>
      <c r="Y119" s="164"/>
      <c r="Z119" s="149"/>
      <c r="AA119" s="164"/>
      <c r="AB119" s="149"/>
      <c r="AC119" s="164"/>
      <c r="AD119" s="149"/>
      <c r="AE119" s="164"/>
      <c r="AF119" s="149"/>
      <c r="AG119" s="164"/>
      <c r="AH119" s="149"/>
      <c r="AI119" s="164"/>
      <c r="AJ119" s="149"/>
      <c r="AK119" s="164"/>
      <c r="AL119" s="149"/>
      <c r="AM119" s="164"/>
      <c r="AN119" s="149"/>
      <c r="AO119" s="164"/>
      <c r="AP119" s="149"/>
      <c r="AQ119" s="164"/>
      <c r="AR119" s="149"/>
      <c r="AS119" s="164"/>
      <c r="AT119" s="149"/>
      <c r="AU119" s="164"/>
      <c r="AV119" s="149"/>
      <c r="AW119" s="164"/>
      <c r="AX119" s="149"/>
      <c r="AY119" s="164"/>
      <c r="AZ119" s="149"/>
      <c r="BA119" s="164"/>
      <c r="BB119" s="149"/>
      <c r="BC119" s="164"/>
      <c r="BD119" s="149"/>
      <c r="BE119" s="164"/>
      <c r="BF119" s="149"/>
      <c r="BG119" s="164"/>
      <c r="BH119" s="149"/>
      <c r="BI119" s="164"/>
      <c r="BJ119" s="149"/>
      <c r="BK119" s="164"/>
      <c r="BL119" s="149"/>
      <c r="BM119" s="262"/>
    </row>
    <row r="120" spans="2:66" s="98" customFormat="1">
      <c r="B120" s="384"/>
      <c r="C120" s="114">
        <f>設定!L13</f>
        <v>0</v>
      </c>
      <c r="D120" s="149"/>
      <c r="E120" s="164"/>
      <c r="F120" s="149"/>
      <c r="G120" s="164"/>
      <c r="H120" s="149"/>
      <c r="I120" s="164"/>
      <c r="J120" s="149"/>
      <c r="K120" s="164"/>
      <c r="L120" s="149"/>
      <c r="M120" s="164"/>
      <c r="N120" s="149"/>
      <c r="O120" s="164"/>
      <c r="P120" s="149"/>
      <c r="Q120" s="164"/>
      <c r="R120" s="149"/>
      <c r="S120" s="164"/>
      <c r="T120" s="149"/>
      <c r="U120" s="164"/>
      <c r="V120" s="149"/>
      <c r="W120" s="164"/>
      <c r="X120" s="149"/>
      <c r="Y120" s="164"/>
      <c r="Z120" s="149"/>
      <c r="AA120" s="164"/>
      <c r="AB120" s="149"/>
      <c r="AC120" s="164"/>
      <c r="AD120" s="149"/>
      <c r="AE120" s="164"/>
      <c r="AF120" s="149"/>
      <c r="AG120" s="164"/>
      <c r="AH120" s="149"/>
      <c r="AI120" s="164"/>
      <c r="AJ120" s="149"/>
      <c r="AK120" s="164"/>
      <c r="AL120" s="149"/>
      <c r="AM120" s="164"/>
      <c r="AN120" s="149"/>
      <c r="AO120" s="164"/>
      <c r="AP120" s="149"/>
      <c r="AQ120" s="164"/>
      <c r="AR120" s="149"/>
      <c r="AS120" s="164"/>
      <c r="AT120" s="149"/>
      <c r="AU120" s="164"/>
      <c r="AV120" s="149"/>
      <c r="AW120" s="164"/>
      <c r="AX120" s="149"/>
      <c r="AY120" s="164"/>
      <c r="AZ120" s="149"/>
      <c r="BA120" s="164"/>
      <c r="BB120" s="149"/>
      <c r="BC120" s="164"/>
      <c r="BD120" s="149"/>
      <c r="BE120" s="164"/>
      <c r="BF120" s="149"/>
      <c r="BG120" s="164"/>
      <c r="BH120" s="149"/>
      <c r="BI120" s="164"/>
      <c r="BJ120" s="149"/>
      <c r="BK120" s="164"/>
      <c r="BL120" s="149"/>
      <c r="BM120" s="262"/>
    </row>
    <row r="121" spans="2:66" s="98" customFormat="1" outlineLevel="1">
      <c r="B121" s="384"/>
      <c r="C121" s="114">
        <f>設定!L13</f>
        <v>0</v>
      </c>
      <c r="D121" s="149"/>
      <c r="E121" s="164"/>
      <c r="F121" s="149"/>
      <c r="G121" s="164"/>
      <c r="H121" s="149"/>
      <c r="I121" s="164"/>
      <c r="J121" s="149"/>
      <c r="K121" s="164"/>
      <c r="L121" s="149"/>
      <c r="M121" s="164"/>
      <c r="N121" s="149"/>
      <c r="O121" s="164"/>
      <c r="P121" s="149"/>
      <c r="Q121" s="164"/>
      <c r="R121" s="149"/>
      <c r="S121" s="164"/>
      <c r="T121" s="149"/>
      <c r="U121" s="164"/>
      <c r="V121" s="149"/>
      <c r="W121" s="164"/>
      <c r="X121" s="149"/>
      <c r="Y121" s="164"/>
      <c r="Z121" s="149"/>
      <c r="AA121" s="164"/>
      <c r="AB121" s="149"/>
      <c r="AC121" s="164"/>
      <c r="AD121" s="149"/>
      <c r="AE121" s="164"/>
      <c r="AF121" s="149"/>
      <c r="AG121" s="164"/>
      <c r="AH121" s="149"/>
      <c r="AI121" s="164"/>
      <c r="AJ121" s="149"/>
      <c r="AK121" s="164"/>
      <c r="AL121" s="149"/>
      <c r="AM121" s="164"/>
      <c r="AN121" s="149"/>
      <c r="AO121" s="164"/>
      <c r="AP121" s="149"/>
      <c r="AQ121" s="164"/>
      <c r="AR121" s="149"/>
      <c r="AS121" s="164"/>
      <c r="AT121" s="149"/>
      <c r="AU121" s="164"/>
      <c r="AV121" s="149"/>
      <c r="AW121" s="164"/>
      <c r="AX121" s="149"/>
      <c r="AY121" s="164"/>
      <c r="AZ121" s="149"/>
      <c r="BA121" s="164"/>
      <c r="BB121" s="149"/>
      <c r="BC121" s="164"/>
      <c r="BD121" s="149"/>
      <c r="BE121" s="164"/>
      <c r="BF121" s="149"/>
      <c r="BG121" s="164"/>
      <c r="BH121" s="149"/>
      <c r="BI121" s="164"/>
      <c r="BJ121" s="149"/>
      <c r="BK121" s="164"/>
      <c r="BL121" s="149"/>
      <c r="BM121" s="262"/>
    </row>
    <row r="122" spans="2:66" s="98" customFormat="1" outlineLevel="1">
      <c r="B122" s="384"/>
      <c r="C122" s="114">
        <f>設定!L13</f>
        <v>0</v>
      </c>
      <c r="D122" s="149"/>
      <c r="E122" s="164"/>
      <c r="F122" s="149"/>
      <c r="G122" s="164"/>
      <c r="H122" s="149"/>
      <c r="I122" s="164"/>
      <c r="J122" s="149"/>
      <c r="K122" s="164"/>
      <c r="L122" s="149"/>
      <c r="M122" s="164"/>
      <c r="N122" s="149"/>
      <c r="O122" s="164"/>
      <c r="P122" s="149"/>
      <c r="Q122" s="164"/>
      <c r="R122" s="149"/>
      <c r="S122" s="164"/>
      <c r="T122" s="149"/>
      <c r="U122" s="164"/>
      <c r="V122" s="149"/>
      <c r="W122" s="164"/>
      <c r="X122" s="149"/>
      <c r="Y122" s="164"/>
      <c r="Z122" s="149"/>
      <c r="AA122" s="164"/>
      <c r="AB122" s="149"/>
      <c r="AC122" s="164"/>
      <c r="AD122" s="149"/>
      <c r="AE122" s="164"/>
      <c r="AF122" s="149"/>
      <c r="AG122" s="164"/>
      <c r="AH122" s="149"/>
      <c r="AI122" s="164"/>
      <c r="AJ122" s="149"/>
      <c r="AK122" s="164"/>
      <c r="AL122" s="149"/>
      <c r="AM122" s="164"/>
      <c r="AN122" s="149"/>
      <c r="AO122" s="164"/>
      <c r="AP122" s="149"/>
      <c r="AQ122" s="164"/>
      <c r="AR122" s="149"/>
      <c r="AS122" s="164"/>
      <c r="AT122" s="149"/>
      <c r="AU122" s="164"/>
      <c r="AV122" s="149"/>
      <c r="AW122" s="164"/>
      <c r="AX122" s="149"/>
      <c r="AY122" s="164"/>
      <c r="AZ122" s="149"/>
      <c r="BA122" s="164"/>
      <c r="BB122" s="149"/>
      <c r="BC122" s="164"/>
      <c r="BD122" s="149"/>
      <c r="BE122" s="164"/>
      <c r="BF122" s="149"/>
      <c r="BG122" s="164"/>
      <c r="BH122" s="149"/>
      <c r="BI122" s="164"/>
      <c r="BJ122" s="149"/>
      <c r="BK122" s="164"/>
      <c r="BL122" s="149"/>
      <c r="BM122" s="262"/>
    </row>
    <row r="123" spans="2:66" s="98" customFormat="1">
      <c r="B123" s="384"/>
      <c r="C123" s="110">
        <f>設定!L14</f>
        <v>0</v>
      </c>
      <c r="D123" s="143"/>
      <c r="E123" s="160"/>
      <c r="F123" s="143"/>
      <c r="G123" s="160"/>
      <c r="H123" s="143"/>
      <c r="I123" s="160"/>
      <c r="J123" s="143"/>
      <c r="K123" s="160"/>
      <c r="L123" s="143"/>
      <c r="M123" s="160"/>
      <c r="N123" s="143"/>
      <c r="O123" s="160"/>
      <c r="P123" s="143"/>
      <c r="Q123" s="160"/>
      <c r="R123" s="143"/>
      <c r="S123" s="160"/>
      <c r="T123" s="143"/>
      <c r="U123" s="160"/>
      <c r="V123" s="143"/>
      <c r="W123" s="160"/>
      <c r="X123" s="143"/>
      <c r="Y123" s="160"/>
      <c r="Z123" s="143"/>
      <c r="AA123" s="160"/>
      <c r="AB123" s="143"/>
      <c r="AC123" s="160"/>
      <c r="AD123" s="143"/>
      <c r="AE123" s="160"/>
      <c r="AF123" s="143"/>
      <c r="AG123" s="160"/>
      <c r="AH123" s="143"/>
      <c r="AI123" s="160"/>
      <c r="AJ123" s="143"/>
      <c r="AK123" s="160"/>
      <c r="AL123" s="143"/>
      <c r="AM123" s="160"/>
      <c r="AN123" s="143"/>
      <c r="AO123" s="160"/>
      <c r="AP123" s="143"/>
      <c r="AQ123" s="160"/>
      <c r="AR123" s="143"/>
      <c r="AS123" s="160"/>
      <c r="AT123" s="143"/>
      <c r="AU123" s="160"/>
      <c r="AV123" s="143"/>
      <c r="AW123" s="160"/>
      <c r="AX123" s="143"/>
      <c r="AY123" s="160"/>
      <c r="AZ123" s="143"/>
      <c r="BA123" s="160"/>
      <c r="BB123" s="143"/>
      <c r="BC123" s="160"/>
      <c r="BD123" s="143"/>
      <c r="BE123" s="160"/>
      <c r="BF123" s="143"/>
      <c r="BG123" s="160"/>
      <c r="BH123" s="143"/>
      <c r="BI123" s="160"/>
      <c r="BJ123" s="143"/>
      <c r="BK123" s="160"/>
      <c r="BL123" s="143"/>
      <c r="BM123" s="264"/>
    </row>
    <row r="124" spans="2:66" s="98" customFormat="1" outlineLevel="1">
      <c r="B124" s="384"/>
      <c r="C124" s="110">
        <f>設定!L14</f>
        <v>0</v>
      </c>
      <c r="D124" s="143"/>
      <c r="E124" s="160"/>
      <c r="F124" s="143"/>
      <c r="G124" s="160"/>
      <c r="H124" s="143"/>
      <c r="I124" s="160"/>
      <c r="J124" s="143"/>
      <c r="K124" s="160"/>
      <c r="L124" s="143"/>
      <c r="M124" s="160"/>
      <c r="N124" s="143"/>
      <c r="O124" s="160"/>
      <c r="P124" s="143"/>
      <c r="Q124" s="160"/>
      <c r="R124" s="143"/>
      <c r="S124" s="160"/>
      <c r="T124" s="143"/>
      <c r="U124" s="160"/>
      <c r="V124" s="143"/>
      <c r="W124" s="160"/>
      <c r="X124" s="143"/>
      <c r="Y124" s="160"/>
      <c r="Z124" s="143"/>
      <c r="AA124" s="160"/>
      <c r="AB124" s="143"/>
      <c r="AC124" s="160"/>
      <c r="AD124" s="143"/>
      <c r="AE124" s="160"/>
      <c r="AF124" s="143"/>
      <c r="AG124" s="160"/>
      <c r="AH124" s="143"/>
      <c r="AI124" s="160"/>
      <c r="AJ124" s="143"/>
      <c r="AK124" s="160"/>
      <c r="AL124" s="143"/>
      <c r="AM124" s="160"/>
      <c r="AN124" s="143"/>
      <c r="AO124" s="160"/>
      <c r="AP124" s="143"/>
      <c r="AQ124" s="160"/>
      <c r="AR124" s="143"/>
      <c r="AS124" s="160"/>
      <c r="AT124" s="143"/>
      <c r="AU124" s="160"/>
      <c r="AV124" s="143"/>
      <c r="AW124" s="160"/>
      <c r="AX124" s="143"/>
      <c r="AY124" s="160"/>
      <c r="AZ124" s="143"/>
      <c r="BA124" s="160"/>
      <c r="BB124" s="143"/>
      <c r="BC124" s="160"/>
      <c r="BD124" s="143"/>
      <c r="BE124" s="160"/>
      <c r="BF124" s="143"/>
      <c r="BG124" s="160"/>
      <c r="BH124" s="143"/>
      <c r="BI124" s="160"/>
      <c r="BJ124" s="143"/>
      <c r="BK124" s="160"/>
      <c r="BL124" s="143"/>
      <c r="BM124" s="264"/>
    </row>
    <row r="125" spans="2:66" s="98" customFormat="1" outlineLevel="1">
      <c r="B125" s="384"/>
      <c r="C125" s="110">
        <f>設定!L14</f>
        <v>0</v>
      </c>
      <c r="D125" s="143"/>
      <c r="E125" s="160"/>
      <c r="F125" s="143"/>
      <c r="G125" s="160"/>
      <c r="H125" s="143"/>
      <c r="I125" s="160"/>
      <c r="J125" s="143"/>
      <c r="K125" s="160"/>
      <c r="L125" s="143"/>
      <c r="M125" s="160"/>
      <c r="N125" s="143"/>
      <c r="O125" s="160"/>
      <c r="P125" s="143"/>
      <c r="Q125" s="160"/>
      <c r="R125" s="143"/>
      <c r="S125" s="160"/>
      <c r="T125" s="143"/>
      <c r="U125" s="160"/>
      <c r="V125" s="143"/>
      <c r="W125" s="160"/>
      <c r="X125" s="143"/>
      <c r="Y125" s="160"/>
      <c r="Z125" s="143"/>
      <c r="AA125" s="160"/>
      <c r="AB125" s="143"/>
      <c r="AC125" s="160"/>
      <c r="AD125" s="143"/>
      <c r="AE125" s="160"/>
      <c r="AF125" s="143"/>
      <c r="AG125" s="160"/>
      <c r="AH125" s="143"/>
      <c r="AI125" s="160"/>
      <c r="AJ125" s="143"/>
      <c r="AK125" s="160"/>
      <c r="AL125" s="143"/>
      <c r="AM125" s="160"/>
      <c r="AN125" s="143"/>
      <c r="AO125" s="160"/>
      <c r="AP125" s="143"/>
      <c r="AQ125" s="160"/>
      <c r="AR125" s="143"/>
      <c r="AS125" s="160"/>
      <c r="AT125" s="143"/>
      <c r="AU125" s="160"/>
      <c r="AV125" s="143"/>
      <c r="AW125" s="160"/>
      <c r="AX125" s="143"/>
      <c r="AY125" s="160"/>
      <c r="AZ125" s="143"/>
      <c r="BA125" s="160"/>
      <c r="BB125" s="143"/>
      <c r="BC125" s="160"/>
      <c r="BD125" s="143"/>
      <c r="BE125" s="160"/>
      <c r="BF125" s="143"/>
      <c r="BG125" s="160"/>
      <c r="BH125" s="143"/>
      <c r="BI125" s="160"/>
      <c r="BJ125" s="143"/>
      <c r="BK125" s="160"/>
      <c r="BL125" s="143"/>
      <c r="BM125" s="264"/>
    </row>
    <row r="126" spans="2:66" s="98" customFormat="1" ht="19" thickBot="1">
      <c r="B126" s="384"/>
      <c r="C126" s="153" t="s">
        <v>87</v>
      </c>
      <c r="D126" s="321"/>
      <c r="E126" s="322"/>
      <c r="F126" s="321"/>
      <c r="G126" s="322"/>
      <c r="H126" s="321"/>
      <c r="I126" s="322"/>
      <c r="J126" s="321"/>
      <c r="K126" s="322"/>
      <c r="L126" s="321"/>
      <c r="M126" s="322"/>
      <c r="N126" s="321"/>
      <c r="O126" s="322"/>
      <c r="P126" s="321"/>
      <c r="Q126" s="322"/>
      <c r="R126" s="321"/>
      <c r="S126" s="322"/>
      <c r="T126" s="321"/>
      <c r="U126" s="322"/>
      <c r="V126" s="321"/>
      <c r="W126" s="322"/>
      <c r="X126" s="321"/>
      <c r="Y126" s="322"/>
      <c r="Z126" s="321"/>
      <c r="AA126" s="322"/>
      <c r="AB126" s="321"/>
      <c r="AC126" s="322"/>
      <c r="AD126" s="321"/>
      <c r="AE126" s="322"/>
      <c r="AF126" s="321"/>
      <c r="AG126" s="322"/>
      <c r="AH126" s="321"/>
      <c r="AI126" s="322"/>
      <c r="AJ126" s="321"/>
      <c r="AK126" s="322"/>
      <c r="AL126" s="321"/>
      <c r="AM126" s="322"/>
      <c r="AN126" s="321"/>
      <c r="AO126" s="322"/>
      <c r="AP126" s="321"/>
      <c r="AQ126" s="322"/>
      <c r="AR126" s="321"/>
      <c r="AS126" s="322"/>
      <c r="AT126" s="321"/>
      <c r="AU126" s="322"/>
      <c r="AV126" s="321"/>
      <c r="AW126" s="322"/>
      <c r="AX126" s="321"/>
      <c r="AY126" s="322"/>
      <c r="AZ126" s="321"/>
      <c r="BA126" s="322"/>
      <c r="BB126" s="321"/>
      <c r="BC126" s="322"/>
      <c r="BD126" s="321"/>
      <c r="BE126" s="322"/>
      <c r="BF126" s="321"/>
      <c r="BG126" s="322"/>
      <c r="BH126" s="321"/>
      <c r="BI126" s="322"/>
      <c r="BJ126" s="321"/>
      <c r="BK126" s="322"/>
      <c r="BL126" s="321"/>
      <c r="BM126" s="323"/>
    </row>
    <row r="127" spans="2:66" s="98" customFormat="1" ht="20" thickTop="1" thickBot="1">
      <c r="B127" s="385"/>
      <c r="C127" s="154" t="s">
        <v>88</v>
      </c>
      <c r="D127" s="316">
        <f>SUM(D96:D125)</f>
        <v>0</v>
      </c>
      <c r="E127" s="317"/>
      <c r="F127" s="316">
        <f t="shared" ref="F127" si="242">SUM(F96:F125)</f>
        <v>0</v>
      </c>
      <c r="G127" s="317"/>
      <c r="H127" s="316">
        <f t="shared" ref="H127" si="243">SUM(H96:H125)</f>
        <v>0</v>
      </c>
      <c r="I127" s="317"/>
      <c r="J127" s="316">
        <f t="shared" ref="J127" si="244">SUM(J96:J125)</f>
        <v>0</v>
      </c>
      <c r="K127" s="317"/>
      <c r="L127" s="316">
        <f t="shared" ref="L127" si="245">SUM(L96:L125)</f>
        <v>0</v>
      </c>
      <c r="M127" s="317"/>
      <c r="N127" s="316">
        <f t="shared" ref="N127" si="246">SUM(N96:N125)</f>
        <v>0</v>
      </c>
      <c r="O127" s="317"/>
      <c r="P127" s="316">
        <f t="shared" ref="P127" si="247">SUM(P96:P125)</f>
        <v>0</v>
      </c>
      <c r="Q127" s="317"/>
      <c r="R127" s="316">
        <f t="shared" ref="R127" si="248">SUM(R96:R125)</f>
        <v>0</v>
      </c>
      <c r="S127" s="317"/>
      <c r="T127" s="316">
        <f t="shared" ref="T127" si="249">SUM(T96:T125)</f>
        <v>0</v>
      </c>
      <c r="U127" s="317"/>
      <c r="V127" s="316">
        <f t="shared" ref="V127" si="250">SUM(V96:V125)</f>
        <v>0</v>
      </c>
      <c r="W127" s="317"/>
      <c r="X127" s="316">
        <f t="shared" ref="X127" si="251">SUM(X96:X125)</f>
        <v>0</v>
      </c>
      <c r="Y127" s="317"/>
      <c r="Z127" s="316">
        <f t="shared" ref="Z127" si="252">SUM(Z96:Z125)</f>
        <v>0</v>
      </c>
      <c r="AA127" s="317"/>
      <c r="AB127" s="316">
        <f t="shared" ref="AB127" si="253">SUM(AB96:AB125)</f>
        <v>0</v>
      </c>
      <c r="AC127" s="317"/>
      <c r="AD127" s="316">
        <f t="shared" ref="AD127" si="254">SUM(AD96:AD125)</f>
        <v>0</v>
      </c>
      <c r="AE127" s="317"/>
      <c r="AF127" s="316">
        <f t="shared" ref="AF127" si="255">SUM(AF96:AF125)</f>
        <v>0</v>
      </c>
      <c r="AG127" s="317"/>
      <c r="AH127" s="316">
        <f t="shared" ref="AH127" si="256">SUM(AH96:AH125)</f>
        <v>0</v>
      </c>
      <c r="AI127" s="317"/>
      <c r="AJ127" s="316">
        <f t="shared" ref="AJ127" si="257">SUM(AJ96:AJ125)</f>
        <v>0</v>
      </c>
      <c r="AK127" s="317"/>
      <c r="AL127" s="316">
        <f t="shared" ref="AL127" si="258">SUM(AL96:AL125)</f>
        <v>0</v>
      </c>
      <c r="AM127" s="317"/>
      <c r="AN127" s="316">
        <f t="shared" ref="AN127" si="259">SUM(AN96:AN125)</f>
        <v>0</v>
      </c>
      <c r="AO127" s="317"/>
      <c r="AP127" s="316">
        <f t="shared" ref="AP127" si="260">SUM(AP96:AP125)</f>
        <v>0</v>
      </c>
      <c r="AQ127" s="317"/>
      <c r="AR127" s="316">
        <f t="shared" ref="AR127" si="261">SUM(AR96:AR125)</f>
        <v>0</v>
      </c>
      <c r="AS127" s="317"/>
      <c r="AT127" s="316">
        <f t="shared" ref="AT127" si="262">SUM(AT96:AT125)</f>
        <v>0</v>
      </c>
      <c r="AU127" s="317"/>
      <c r="AV127" s="316">
        <f t="shared" ref="AV127" si="263">SUM(AV96:AV125)</f>
        <v>0</v>
      </c>
      <c r="AW127" s="317"/>
      <c r="AX127" s="316">
        <f t="shared" ref="AX127" si="264">SUM(AX96:AX125)</f>
        <v>0</v>
      </c>
      <c r="AY127" s="317"/>
      <c r="AZ127" s="316">
        <f t="shared" ref="AZ127" si="265">SUM(AZ96:AZ125)</f>
        <v>0</v>
      </c>
      <c r="BA127" s="317"/>
      <c r="BB127" s="316">
        <f t="shared" ref="BB127" si="266">SUM(BB96:BB125)</f>
        <v>0</v>
      </c>
      <c r="BC127" s="317"/>
      <c r="BD127" s="316">
        <f t="shared" ref="BD127" si="267">SUM(BD96:BD125)</f>
        <v>0</v>
      </c>
      <c r="BE127" s="317"/>
      <c r="BF127" s="316">
        <f t="shared" ref="BF127" si="268">SUM(BF96:BF125)</f>
        <v>0</v>
      </c>
      <c r="BG127" s="317"/>
      <c r="BH127" s="316">
        <f t="shared" ref="BH127" si="269">SUM(BH96:BH125)</f>
        <v>0</v>
      </c>
      <c r="BI127" s="317"/>
      <c r="BJ127" s="316">
        <f t="shared" ref="BJ127" si="270">SUM(BJ96:BJ125)</f>
        <v>0</v>
      </c>
      <c r="BK127" s="317"/>
      <c r="BL127" s="316">
        <f t="shared" ref="BL127" si="271">SUM(BL96:BL125)</f>
        <v>0</v>
      </c>
      <c r="BM127" s="317"/>
    </row>
    <row r="128" spans="2:66" s="102" customFormat="1" ht="21" customHeight="1" thickTop="1" thickBot="1">
      <c r="B128" s="292" t="s">
        <v>93</v>
      </c>
      <c r="C128" s="293">
        <v>1</v>
      </c>
      <c r="D128" s="316">
        <f>SUM(D67,D79,D91,D95,D127)</f>
        <v>0</v>
      </c>
      <c r="E128" s="317"/>
      <c r="F128" s="316">
        <f>SUM(F67,F79,F91,F95,F127)</f>
        <v>0</v>
      </c>
      <c r="G128" s="317"/>
      <c r="H128" s="316">
        <f t="shared" ref="H128" si="272">SUM(H67,H79,H91,H95,H127)</f>
        <v>0</v>
      </c>
      <c r="I128" s="317"/>
      <c r="J128" s="316">
        <f t="shared" ref="J128" si="273">SUM(J67,J79,J91,J95,J127)</f>
        <v>0</v>
      </c>
      <c r="K128" s="317"/>
      <c r="L128" s="316">
        <f t="shared" ref="L128" si="274">SUM(L67,L79,L91,L95,L127)</f>
        <v>0</v>
      </c>
      <c r="M128" s="317"/>
      <c r="N128" s="316">
        <f t="shared" ref="N128" si="275">SUM(N67,N79,N91,N95,N127)</f>
        <v>0</v>
      </c>
      <c r="O128" s="317"/>
      <c r="P128" s="316">
        <f t="shared" ref="P128" si="276">SUM(P67,P79,P91,P95,P127)</f>
        <v>0</v>
      </c>
      <c r="Q128" s="317"/>
      <c r="R128" s="316">
        <f t="shared" ref="R128" si="277">SUM(R67,R79,R91,R95,R127)</f>
        <v>0</v>
      </c>
      <c r="S128" s="317"/>
      <c r="T128" s="316">
        <f t="shared" ref="T128" si="278">SUM(T67,T79,T91,T95,T127)</f>
        <v>0</v>
      </c>
      <c r="U128" s="317"/>
      <c r="V128" s="316">
        <f t="shared" ref="V128" si="279">SUM(V67,V79,V91,V95,V127)</f>
        <v>0</v>
      </c>
      <c r="W128" s="317"/>
      <c r="X128" s="316">
        <f t="shared" ref="X128" si="280">SUM(X67,X79,X91,X95,X127)</f>
        <v>0</v>
      </c>
      <c r="Y128" s="317"/>
      <c r="Z128" s="316">
        <f t="shared" ref="Z128" si="281">SUM(Z67,Z79,Z91,Z95,Z127)</f>
        <v>0</v>
      </c>
      <c r="AA128" s="317"/>
      <c r="AB128" s="316">
        <f t="shared" ref="AB128" si="282">SUM(AB67,AB79,AB91,AB95,AB127)</f>
        <v>0</v>
      </c>
      <c r="AC128" s="317"/>
      <c r="AD128" s="316">
        <f t="shared" ref="AD128" si="283">SUM(AD67,AD79,AD91,AD95,AD127)</f>
        <v>0</v>
      </c>
      <c r="AE128" s="317"/>
      <c r="AF128" s="316">
        <f t="shared" ref="AF128" si="284">SUM(AF67,AF79,AF91,AF95,AF127)</f>
        <v>0</v>
      </c>
      <c r="AG128" s="317"/>
      <c r="AH128" s="316">
        <f t="shared" ref="AH128" si="285">SUM(AH67,AH79,AH91,AH95,AH127)</f>
        <v>0</v>
      </c>
      <c r="AI128" s="317"/>
      <c r="AJ128" s="316">
        <f t="shared" ref="AJ128" si="286">SUM(AJ67,AJ79,AJ91,AJ95,AJ127)</f>
        <v>0</v>
      </c>
      <c r="AK128" s="317"/>
      <c r="AL128" s="316">
        <f t="shared" ref="AL128" si="287">SUM(AL67,AL79,AL91,AL95,AL127)</f>
        <v>0</v>
      </c>
      <c r="AM128" s="317"/>
      <c r="AN128" s="316">
        <f t="shared" ref="AN128" si="288">SUM(AN67,AN79,AN91,AN95,AN127)</f>
        <v>0</v>
      </c>
      <c r="AO128" s="317"/>
      <c r="AP128" s="316">
        <f t="shared" ref="AP128" si="289">SUM(AP67,AP79,AP91,AP95,AP127)</f>
        <v>0</v>
      </c>
      <c r="AQ128" s="317"/>
      <c r="AR128" s="316">
        <f t="shared" ref="AR128" si="290">SUM(AR67,AR79,AR91,AR95,AR127)</f>
        <v>0</v>
      </c>
      <c r="AS128" s="317"/>
      <c r="AT128" s="316">
        <f t="shared" ref="AT128" si="291">SUM(AT67,AT79,AT91,AT95,AT127)</f>
        <v>0</v>
      </c>
      <c r="AU128" s="317"/>
      <c r="AV128" s="316">
        <f t="shared" ref="AV128" si="292">SUM(AV67,AV79,AV91,AV95,AV127)</f>
        <v>0</v>
      </c>
      <c r="AW128" s="317"/>
      <c r="AX128" s="316">
        <f t="shared" ref="AX128" si="293">SUM(AX67,AX79,AX91,AX95,AX127)</f>
        <v>0</v>
      </c>
      <c r="AY128" s="317"/>
      <c r="AZ128" s="316">
        <f t="shared" ref="AZ128" si="294">SUM(AZ67,AZ79,AZ91,AZ95,AZ127)</f>
        <v>0</v>
      </c>
      <c r="BA128" s="317"/>
      <c r="BB128" s="316">
        <f t="shared" ref="BB128" si="295">SUM(BB67,BB79,BB91,BB95,BB127)</f>
        <v>0</v>
      </c>
      <c r="BC128" s="317"/>
      <c r="BD128" s="316">
        <f t="shared" ref="BD128" si="296">SUM(BD67,BD79,BD91,BD95,BD127)</f>
        <v>0</v>
      </c>
      <c r="BE128" s="317"/>
      <c r="BF128" s="316">
        <f t="shared" ref="BF128" si="297">SUM(BF67,BF79,BF91,BF95,BF127)</f>
        <v>0</v>
      </c>
      <c r="BG128" s="317"/>
      <c r="BH128" s="316">
        <f t="shared" ref="BH128" si="298">SUM(BH67,BH79,BH91,BH95,BH127)</f>
        <v>0</v>
      </c>
      <c r="BI128" s="317"/>
      <c r="BJ128" s="316">
        <f t="shared" ref="BJ128" si="299">SUM(BJ67,BJ79,BJ91,BJ95,BJ127)</f>
        <v>0</v>
      </c>
      <c r="BK128" s="317"/>
      <c r="BL128" s="316">
        <f t="shared" ref="BL128" si="300">SUM(BL67,BL79,BL91,BL95,BL127)</f>
        <v>0</v>
      </c>
      <c r="BM128" s="318"/>
      <c r="BN128" s="101"/>
    </row>
    <row r="129" spans="2:65" ht="20" thickTop="1" thickBot="1">
      <c r="B129" s="292" t="s">
        <v>94</v>
      </c>
      <c r="C129" s="293">
        <v>1</v>
      </c>
      <c r="D129" s="316">
        <f>D55-SUM(D67,D79,D91,D95,D127)</f>
        <v>0</v>
      </c>
      <c r="E129" s="317"/>
      <c r="F129" s="316">
        <f t="shared" ref="F129" si="301">F55-SUM(F67,F79,F91,F95,F127)</f>
        <v>0</v>
      </c>
      <c r="G129" s="317"/>
      <c r="H129" s="316">
        <f t="shared" ref="H129" si="302">H55-SUM(H67,H79,H91,H95,H127)</f>
        <v>0</v>
      </c>
      <c r="I129" s="317"/>
      <c r="J129" s="316">
        <f t="shared" ref="J129" si="303">J55-SUM(J67,J79,J91,J95,J127)</f>
        <v>0</v>
      </c>
      <c r="K129" s="317"/>
      <c r="L129" s="316">
        <f t="shared" ref="L129" si="304">L55-SUM(L67,L79,L91,L95,L127)</f>
        <v>0</v>
      </c>
      <c r="M129" s="317"/>
      <c r="N129" s="316">
        <f t="shared" ref="N129" si="305">N55-SUM(N67,N79,N91,N95,N127)</f>
        <v>0</v>
      </c>
      <c r="O129" s="317"/>
      <c r="P129" s="316">
        <f t="shared" ref="P129" si="306">P55-SUM(P67,P79,P91,P95,P127)</f>
        <v>0</v>
      </c>
      <c r="Q129" s="317"/>
      <c r="R129" s="316">
        <f t="shared" ref="R129" si="307">R55-SUM(R67,R79,R91,R95,R127)</f>
        <v>0</v>
      </c>
      <c r="S129" s="317"/>
      <c r="T129" s="316">
        <f t="shared" ref="T129" si="308">T55-SUM(T67,T79,T91,T95,T127)</f>
        <v>0</v>
      </c>
      <c r="U129" s="317"/>
      <c r="V129" s="316">
        <f t="shared" ref="V129" si="309">V55-SUM(V67,V79,V91,V95,V127)</f>
        <v>0</v>
      </c>
      <c r="W129" s="317"/>
      <c r="X129" s="316">
        <f t="shared" ref="X129" si="310">X55-SUM(X67,X79,X91,X95,X127)</f>
        <v>0</v>
      </c>
      <c r="Y129" s="317"/>
      <c r="Z129" s="316">
        <f t="shared" ref="Z129" si="311">Z55-SUM(Z67,Z79,Z91,Z95,Z127)</f>
        <v>0</v>
      </c>
      <c r="AA129" s="317"/>
      <c r="AB129" s="316">
        <f t="shared" ref="AB129" si="312">AB55-SUM(AB67,AB79,AB91,AB95,AB127)</f>
        <v>0</v>
      </c>
      <c r="AC129" s="317"/>
      <c r="AD129" s="316">
        <f t="shared" ref="AD129" si="313">AD55-SUM(AD67,AD79,AD91,AD95,AD127)</f>
        <v>0</v>
      </c>
      <c r="AE129" s="317"/>
      <c r="AF129" s="316">
        <f t="shared" ref="AF129" si="314">AF55-SUM(AF67,AF79,AF91,AF95,AF127)</f>
        <v>0</v>
      </c>
      <c r="AG129" s="317"/>
      <c r="AH129" s="316">
        <f t="shared" ref="AH129" si="315">AH55-SUM(AH67,AH79,AH91,AH95,AH127)</f>
        <v>0</v>
      </c>
      <c r="AI129" s="317"/>
      <c r="AJ129" s="316">
        <f t="shared" ref="AJ129" si="316">AJ55-SUM(AJ67,AJ79,AJ91,AJ95,AJ127)</f>
        <v>0</v>
      </c>
      <c r="AK129" s="317"/>
      <c r="AL129" s="316">
        <f t="shared" ref="AL129" si="317">AL55-SUM(AL67,AL79,AL91,AL95,AL127)</f>
        <v>0</v>
      </c>
      <c r="AM129" s="317"/>
      <c r="AN129" s="316">
        <f t="shared" ref="AN129" si="318">AN55-SUM(AN67,AN79,AN91,AN95,AN127)</f>
        <v>0</v>
      </c>
      <c r="AO129" s="317"/>
      <c r="AP129" s="316">
        <f t="shared" ref="AP129" si="319">AP55-SUM(AP67,AP79,AP91,AP95,AP127)</f>
        <v>0</v>
      </c>
      <c r="AQ129" s="317"/>
      <c r="AR129" s="316">
        <f t="shared" ref="AR129" si="320">AR55-SUM(AR67,AR79,AR91,AR95,AR127)</f>
        <v>0</v>
      </c>
      <c r="AS129" s="317"/>
      <c r="AT129" s="316">
        <f t="shared" ref="AT129" si="321">AT55-SUM(AT67,AT79,AT91,AT95,AT127)</f>
        <v>0</v>
      </c>
      <c r="AU129" s="317"/>
      <c r="AV129" s="316">
        <f t="shared" ref="AV129" si="322">AV55-SUM(AV67,AV79,AV91,AV95,AV127)</f>
        <v>0</v>
      </c>
      <c r="AW129" s="317"/>
      <c r="AX129" s="316">
        <f t="shared" ref="AX129" si="323">AX55-SUM(AX67,AX79,AX91,AX95,AX127)</f>
        <v>0</v>
      </c>
      <c r="AY129" s="317"/>
      <c r="AZ129" s="316">
        <f t="shared" ref="AZ129" si="324">AZ55-SUM(AZ67,AZ79,AZ91,AZ95,AZ127)</f>
        <v>0</v>
      </c>
      <c r="BA129" s="317"/>
      <c r="BB129" s="316">
        <f t="shared" ref="BB129" si="325">BB55-SUM(BB67,BB79,BB91,BB95,BB127)</f>
        <v>0</v>
      </c>
      <c r="BC129" s="317"/>
      <c r="BD129" s="316">
        <f t="shared" ref="BD129" si="326">BD55-SUM(BD67,BD79,BD91,BD95,BD127)</f>
        <v>0</v>
      </c>
      <c r="BE129" s="317"/>
      <c r="BF129" s="316">
        <f t="shared" ref="BF129" si="327">BF55-SUM(BF67,BF79,BF91,BF95,BF127)</f>
        <v>0</v>
      </c>
      <c r="BG129" s="317"/>
      <c r="BH129" s="316">
        <f t="shared" ref="BH129" si="328">BH55-SUM(BH67,BH79,BH91,BH95,BH127)</f>
        <v>0</v>
      </c>
      <c r="BI129" s="317"/>
      <c r="BJ129" s="316">
        <f t="shared" ref="BJ129" si="329">BJ55-SUM(BJ67,BJ79,BJ91,BJ95,BJ127)</f>
        <v>0</v>
      </c>
      <c r="BK129" s="317"/>
      <c r="BL129" s="316">
        <f t="shared" ref="BL129" si="330">BL55-SUM(BL67,BL79,BL91,BL95,BL127)</f>
        <v>0</v>
      </c>
      <c r="BM129" s="318"/>
    </row>
    <row r="130" spans="2:65" ht="19" thickTop="1">
      <c r="C130" s="92"/>
      <c r="D130" s="94"/>
      <c r="E130" s="161"/>
      <c r="F130" s="94"/>
      <c r="G130" s="94"/>
      <c r="H130" s="94"/>
      <c r="I130" s="94"/>
      <c r="L130" s="94"/>
      <c r="M130" s="94"/>
      <c r="N130" s="94"/>
      <c r="O130" s="94"/>
      <c r="P130" s="94"/>
      <c r="Q130" s="94"/>
      <c r="R130" s="94"/>
      <c r="S130" s="94"/>
      <c r="T130" s="94"/>
      <c r="U130" s="94"/>
      <c r="V130" s="94"/>
      <c r="W130" s="94"/>
      <c r="X130" s="94"/>
      <c r="Y130" s="94"/>
      <c r="Z130" s="94"/>
      <c r="AA130" s="94"/>
      <c r="AB130" s="94"/>
      <c r="AC130" s="94"/>
      <c r="AD130" s="94"/>
      <c r="AE130" s="94"/>
      <c r="AF130" s="94"/>
      <c r="AG130" s="94"/>
      <c r="AH130" s="94"/>
      <c r="AI130" s="94"/>
      <c r="AJ130" s="94"/>
      <c r="AK130" s="94"/>
      <c r="AL130" s="94"/>
      <c r="AM130" s="94"/>
      <c r="AN130" s="94"/>
      <c r="AO130" s="94"/>
      <c r="AP130" s="94"/>
      <c r="AQ130" s="94"/>
    </row>
    <row r="131" spans="2:65">
      <c r="C131" s="111"/>
      <c r="D131" s="94"/>
      <c r="E131" s="161"/>
      <c r="F131" s="94"/>
      <c r="G131" s="94"/>
      <c r="H131" s="94"/>
      <c r="I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row>
    <row r="132" spans="2:65">
      <c r="C132" s="111"/>
      <c r="D132" s="94"/>
      <c r="E132" s="161"/>
      <c r="F132" s="94"/>
      <c r="G132" s="94"/>
      <c r="H132" s="94"/>
      <c r="I132" s="94"/>
      <c r="L132" s="94"/>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row>
    <row r="133" spans="2:65">
      <c r="C133" s="111"/>
      <c r="D133" s="94"/>
      <c r="E133" s="161"/>
      <c r="F133" s="94"/>
      <c r="G133" s="94"/>
      <c r="H133" s="94"/>
      <c r="I133" s="94"/>
      <c r="L133" s="94"/>
      <c r="M133" s="94"/>
      <c r="N133" s="94"/>
      <c r="O133" s="94"/>
      <c r="P133" s="94"/>
      <c r="Q133" s="94"/>
      <c r="R133" s="94"/>
      <c r="S133" s="94"/>
      <c r="T133" s="94"/>
      <c r="U133" s="94"/>
      <c r="V133" s="94"/>
      <c r="W133" s="94"/>
      <c r="X133" s="94"/>
      <c r="Y133" s="94"/>
      <c r="Z133" s="94"/>
      <c r="AA133" s="94"/>
      <c r="AB133" s="94"/>
      <c r="AC133" s="94"/>
      <c r="AD133" s="94"/>
      <c r="AE133" s="94"/>
      <c r="AF133" s="94"/>
      <c r="AG133" s="94"/>
      <c r="AH133" s="94"/>
      <c r="AI133" s="94"/>
      <c r="AJ133" s="94"/>
      <c r="AK133" s="94"/>
      <c r="AL133" s="94"/>
      <c r="AM133" s="94"/>
      <c r="AN133" s="94"/>
      <c r="AO133" s="94"/>
      <c r="AP133" s="94"/>
      <c r="AQ133" s="94"/>
    </row>
    <row r="134" spans="2:65">
      <c r="C134" s="111"/>
      <c r="D134" s="94"/>
      <c r="E134" s="161"/>
      <c r="F134" s="94"/>
      <c r="G134" s="94"/>
      <c r="H134" s="94"/>
      <c r="I134" s="94"/>
      <c r="L134" s="94"/>
      <c r="M134" s="94"/>
      <c r="N134" s="94"/>
      <c r="O134" s="94"/>
      <c r="P134" s="94"/>
      <c r="Q134" s="94"/>
      <c r="R134" s="94"/>
      <c r="S134" s="94"/>
      <c r="T134" s="94"/>
      <c r="U134" s="94"/>
      <c r="V134" s="94"/>
      <c r="W134" s="94"/>
      <c r="X134" s="94"/>
      <c r="Y134" s="94"/>
      <c r="Z134" s="94"/>
      <c r="AA134" s="94"/>
      <c r="AB134" s="94"/>
      <c r="AC134" s="94"/>
      <c r="AD134" s="94"/>
      <c r="AE134" s="94"/>
      <c r="AF134" s="94"/>
      <c r="AG134" s="94"/>
      <c r="AH134" s="94"/>
      <c r="AI134" s="94"/>
      <c r="AJ134" s="94"/>
      <c r="AK134" s="94"/>
      <c r="AL134" s="94"/>
      <c r="AM134" s="94"/>
      <c r="AN134" s="94"/>
      <c r="AO134" s="94"/>
      <c r="AP134" s="94"/>
      <c r="AQ134" s="94"/>
    </row>
    <row r="135" spans="2:65">
      <c r="C135" s="111"/>
      <c r="D135" s="94"/>
      <c r="E135" s="161"/>
      <c r="F135" s="94"/>
      <c r="G135" s="94"/>
      <c r="H135" s="94"/>
      <c r="I135" s="94"/>
      <c r="L135" s="94"/>
      <c r="M135" s="94"/>
      <c r="N135" s="94"/>
      <c r="O135" s="94"/>
      <c r="P135" s="94"/>
      <c r="Q135" s="94"/>
      <c r="R135" s="94"/>
      <c r="S135" s="94"/>
      <c r="T135" s="94"/>
      <c r="U135" s="94"/>
      <c r="V135" s="94"/>
      <c r="W135" s="94"/>
      <c r="X135" s="94"/>
      <c r="Y135" s="94"/>
      <c r="Z135" s="94"/>
      <c r="AA135" s="94"/>
      <c r="AB135" s="94"/>
      <c r="AC135" s="94"/>
      <c r="AD135" s="94"/>
      <c r="AE135" s="94"/>
      <c r="AF135" s="94"/>
      <c r="AG135" s="94"/>
      <c r="AH135" s="94"/>
      <c r="AI135" s="94"/>
      <c r="AJ135" s="94"/>
      <c r="AK135" s="94"/>
      <c r="AL135" s="94"/>
      <c r="AM135" s="94"/>
      <c r="AN135" s="94"/>
      <c r="AO135" s="94"/>
      <c r="AP135" s="94"/>
      <c r="AQ135" s="94"/>
    </row>
    <row r="136" spans="2:65">
      <c r="C136" s="111"/>
      <c r="D136" s="94"/>
      <c r="E136" s="161"/>
      <c r="F136" s="94"/>
      <c r="G136" s="94"/>
      <c r="H136" s="94"/>
      <c r="I136" s="94"/>
      <c r="L136" s="94"/>
      <c r="M136" s="94"/>
      <c r="N136" s="94"/>
      <c r="O136" s="94"/>
      <c r="P136" s="94"/>
      <c r="Q136" s="94"/>
      <c r="R136" s="94"/>
      <c r="S136" s="94"/>
      <c r="T136" s="94"/>
      <c r="U136" s="94"/>
      <c r="V136" s="94"/>
      <c r="W136" s="94"/>
      <c r="X136" s="94"/>
      <c r="Y136" s="94"/>
      <c r="Z136" s="94"/>
      <c r="AA136" s="94"/>
      <c r="AB136" s="94"/>
      <c r="AC136" s="94"/>
      <c r="AD136" s="94"/>
      <c r="AE136" s="94"/>
      <c r="AF136" s="94"/>
      <c r="AG136" s="94"/>
      <c r="AH136" s="94"/>
      <c r="AI136" s="94"/>
      <c r="AJ136" s="94"/>
      <c r="AK136" s="94"/>
      <c r="AL136" s="94"/>
      <c r="AM136" s="94"/>
      <c r="AN136" s="94"/>
      <c r="AO136" s="94"/>
      <c r="AP136" s="94"/>
      <c r="AQ136" s="94"/>
    </row>
    <row r="137" spans="2:65">
      <c r="C137" s="111"/>
      <c r="D137" s="94"/>
      <c r="E137" s="161"/>
      <c r="F137" s="94"/>
      <c r="G137" s="94"/>
      <c r="H137" s="94"/>
      <c r="I137" s="94"/>
      <c r="L137" s="94"/>
      <c r="M137" s="94"/>
      <c r="N137" s="94"/>
      <c r="O137" s="94"/>
      <c r="P137" s="94"/>
      <c r="Q137" s="94"/>
      <c r="R137" s="94"/>
      <c r="S137" s="94"/>
      <c r="T137" s="94"/>
      <c r="U137" s="94"/>
      <c r="V137" s="94"/>
      <c r="W137" s="94"/>
      <c r="X137" s="94"/>
      <c r="Y137" s="94"/>
      <c r="Z137" s="94"/>
      <c r="AA137" s="94"/>
      <c r="AB137" s="94"/>
      <c r="AC137" s="94"/>
      <c r="AD137" s="94"/>
      <c r="AE137" s="94"/>
      <c r="AF137" s="94"/>
      <c r="AG137" s="94"/>
      <c r="AH137" s="94"/>
      <c r="AI137" s="94"/>
      <c r="AJ137" s="94"/>
      <c r="AK137" s="94"/>
      <c r="AL137" s="94"/>
      <c r="AM137" s="94"/>
      <c r="AN137" s="94"/>
      <c r="AO137" s="94"/>
      <c r="AP137" s="94"/>
      <c r="AQ137" s="94"/>
    </row>
    <row r="138" spans="2:65">
      <c r="C138" s="111"/>
      <c r="D138" s="94"/>
      <c r="E138" s="161"/>
      <c r="F138" s="94"/>
      <c r="G138" s="94"/>
      <c r="H138" s="94"/>
      <c r="I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94"/>
      <c r="AL138" s="94"/>
      <c r="AM138" s="94"/>
      <c r="AN138" s="94"/>
      <c r="AO138" s="94"/>
      <c r="AP138" s="94"/>
      <c r="AQ138" s="94"/>
    </row>
    <row r="139" spans="2:65">
      <c r="C139" s="111"/>
      <c r="D139" s="94"/>
      <c r="E139" s="161"/>
      <c r="F139" s="94"/>
      <c r="G139" s="94"/>
      <c r="H139" s="94"/>
      <c r="I139" s="94"/>
      <c r="L139" s="94"/>
      <c r="M139" s="94"/>
      <c r="N139" s="94"/>
      <c r="O139" s="94"/>
      <c r="P139" s="94"/>
      <c r="Q139" s="94"/>
      <c r="R139" s="94"/>
      <c r="S139" s="94"/>
      <c r="T139" s="94"/>
      <c r="U139" s="94"/>
      <c r="V139" s="94"/>
      <c r="W139" s="94"/>
      <c r="X139" s="94"/>
      <c r="Y139" s="94"/>
      <c r="Z139" s="94"/>
      <c r="AA139" s="94"/>
      <c r="AB139" s="94"/>
      <c r="AC139" s="94"/>
      <c r="AD139" s="94"/>
      <c r="AE139" s="94"/>
      <c r="AF139" s="94"/>
      <c r="AG139" s="94"/>
      <c r="AH139" s="94"/>
      <c r="AI139" s="94"/>
      <c r="AJ139" s="94"/>
      <c r="AK139" s="94"/>
      <c r="AL139" s="94"/>
      <c r="AM139" s="94"/>
      <c r="AN139" s="94"/>
      <c r="AO139" s="94"/>
      <c r="AP139" s="94"/>
      <c r="AQ139" s="94"/>
    </row>
    <row r="140" spans="2:65">
      <c r="C140" s="111"/>
      <c r="D140" s="94"/>
      <c r="E140" s="161"/>
      <c r="F140" s="94"/>
      <c r="G140" s="94"/>
      <c r="H140" s="94"/>
      <c r="I140" s="94"/>
      <c r="L140" s="94"/>
      <c r="M140" s="94"/>
      <c r="N140" s="94"/>
      <c r="O140" s="94"/>
      <c r="P140" s="94"/>
      <c r="Q140" s="94"/>
      <c r="R140" s="94"/>
      <c r="S140" s="94"/>
      <c r="T140" s="94"/>
      <c r="U140" s="94"/>
      <c r="V140" s="94"/>
      <c r="W140" s="94"/>
      <c r="X140" s="94"/>
      <c r="Y140" s="94"/>
      <c r="Z140" s="94"/>
      <c r="AA140" s="94"/>
      <c r="AB140" s="94"/>
      <c r="AC140" s="94"/>
      <c r="AD140" s="94"/>
      <c r="AE140" s="94"/>
      <c r="AF140" s="94"/>
      <c r="AG140" s="94"/>
      <c r="AH140" s="94"/>
      <c r="AI140" s="94"/>
      <c r="AJ140" s="94"/>
      <c r="AK140" s="94"/>
      <c r="AL140" s="94"/>
      <c r="AM140" s="94"/>
      <c r="AN140" s="94"/>
      <c r="AO140" s="94"/>
      <c r="AP140" s="94"/>
      <c r="AQ140" s="94"/>
    </row>
    <row r="141" spans="2:65">
      <c r="C141" s="116"/>
      <c r="D141" s="94"/>
      <c r="E141" s="161"/>
      <c r="F141" s="94"/>
      <c r="G141" s="94"/>
      <c r="H141" s="94"/>
      <c r="I141" s="94"/>
      <c r="L141" s="94"/>
      <c r="M141" s="94"/>
      <c r="N141" s="94"/>
      <c r="O141" s="94"/>
      <c r="P141" s="94"/>
      <c r="Q141" s="94"/>
      <c r="R141" s="94"/>
      <c r="S141" s="94"/>
      <c r="T141" s="94"/>
      <c r="U141" s="94"/>
      <c r="V141" s="94"/>
      <c r="W141" s="94"/>
      <c r="X141" s="94"/>
      <c r="Y141" s="94"/>
      <c r="Z141" s="94"/>
      <c r="AA141" s="94"/>
      <c r="AB141" s="94"/>
      <c r="AC141" s="94"/>
      <c r="AD141" s="94"/>
      <c r="AE141" s="94"/>
      <c r="AF141" s="94"/>
      <c r="AG141" s="94"/>
      <c r="AH141" s="94"/>
      <c r="AI141" s="94"/>
      <c r="AJ141" s="94"/>
      <c r="AK141" s="94"/>
      <c r="AL141" s="94"/>
      <c r="AM141" s="94"/>
      <c r="AN141" s="94"/>
      <c r="AO141" s="94"/>
      <c r="AP141" s="94"/>
      <c r="AQ141" s="94"/>
    </row>
    <row r="142" spans="2:65">
      <c r="C142" s="111"/>
      <c r="D142" s="94"/>
      <c r="E142" s="161"/>
      <c r="F142" s="94"/>
      <c r="G142" s="94"/>
      <c r="H142" s="94"/>
      <c r="I142" s="94"/>
      <c r="L142" s="94"/>
      <c r="M142" s="94"/>
      <c r="N142" s="94"/>
      <c r="O142" s="94"/>
      <c r="P142" s="94"/>
      <c r="Q142" s="94"/>
      <c r="R142" s="94"/>
      <c r="S142" s="94"/>
      <c r="T142" s="94"/>
      <c r="U142" s="94"/>
      <c r="V142" s="94"/>
      <c r="W142" s="94"/>
      <c r="X142" s="94"/>
      <c r="Y142" s="94"/>
      <c r="Z142" s="94"/>
      <c r="AA142" s="94"/>
      <c r="AB142" s="94"/>
      <c r="AC142" s="94"/>
      <c r="AD142" s="94"/>
      <c r="AE142" s="94"/>
      <c r="AF142" s="94"/>
      <c r="AG142" s="94"/>
      <c r="AH142" s="94"/>
      <c r="AI142" s="94"/>
      <c r="AJ142" s="94"/>
      <c r="AK142" s="94"/>
      <c r="AL142" s="94"/>
      <c r="AM142" s="94"/>
      <c r="AN142" s="94"/>
      <c r="AO142" s="94"/>
      <c r="AP142" s="94"/>
      <c r="AQ142" s="94"/>
    </row>
    <row r="143" spans="2:65">
      <c r="D143" s="91"/>
      <c r="E143" s="162"/>
      <c r="F143" s="92"/>
      <c r="G143" s="92"/>
      <c r="H143" s="93"/>
      <c r="I143" s="93"/>
      <c r="J143" s="92"/>
      <c r="K143" s="92"/>
      <c r="L143" s="92"/>
      <c r="M143" s="92"/>
      <c r="N143" s="92"/>
      <c r="O143" s="92"/>
      <c r="R143" s="92"/>
      <c r="S143" s="92"/>
      <c r="V143" s="92"/>
      <c r="W143" s="92"/>
      <c r="AD143" s="94"/>
      <c r="AE143" s="94"/>
      <c r="AF143" s="94"/>
      <c r="AG143" s="94"/>
      <c r="AH143" s="94"/>
      <c r="AI143" s="94"/>
      <c r="AJ143" s="94"/>
      <c r="AK143" s="94"/>
      <c r="AL143" s="94"/>
      <c r="AM143" s="94"/>
      <c r="AN143" s="94"/>
      <c r="AO143" s="94"/>
      <c r="AP143" s="94"/>
      <c r="AQ143" s="94"/>
    </row>
  </sheetData>
  <sheetProtection formatCells="0" formatColumns="0" formatRows="0" insertColumns="0" insertRows="0" insertHyperlinks="0" deleteColumns="0" deleteRows="0" selectLockedCells="1" sort="0" autoFilter="0" pivotTables="0"/>
  <autoFilter ref="B18:BM129" xr:uid="{71606A8D-0BD5-458C-AAC4-34EBF794FEB3}">
    <filterColumn colId="2" showButton="0"/>
    <filterColumn colId="4" showButton="0"/>
    <filterColumn colId="6" showButton="0"/>
    <filterColumn colId="8" showButton="0"/>
    <filterColumn colId="10" showButton="0"/>
    <filterColumn colId="12" showButton="0"/>
    <filterColumn colId="14" showButton="0"/>
    <filterColumn colId="16" showButton="0"/>
    <filterColumn colId="18" showButton="0"/>
    <filterColumn colId="20" showButton="0"/>
    <filterColumn colId="22" showButton="0"/>
    <filterColumn colId="24" showButton="0"/>
    <filterColumn colId="26" showButton="0"/>
    <filterColumn colId="28" showButton="0"/>
    <filterColumn colId="30" showButton="0"/>
    <filterColumn colId="32" showButton="0"/>
    <filterColumn colId="34" showButton="0"/>
    <filterColumn colId="36" showButton="0"/>
    <filterColumn colId="38" showButton="0"/>
    <filterColumn colId="40" showButton="0"/>
    <filterColumn colId="42" showButton="0"/>
    <filterColumn colId="44" showButton="0"/>
    <filterColumn colId="46" showButton="0"/>
    <filterColumn colId="48" showButton="0"/>
    <filterColumn colId="50" showButton="0"/>
    <filterColumn colId="52" showButton="0"/>
    <filterColumn colId="54" showButton="0"/>
    <filterColumn colId="56" showButton="0"/>
    <filterColumn colId="58" showButton="0"/>
    <filterColumn colId="60" showButton="0"/>
    <filterColumn colId="62" showButton="0"/>
  </autoFilter>
  <mergeCells count="1139">
    <mergeCell ref="BJ129:BK129"/>
    <mergeCell ref="BL129:BM129"/>
    <mergeCell ref="AV129:AW129"/>
    <mergeCell ref="AX129:AY129"/>
    <mergeCell ref="AZ129:BA129"/>
    <mergeCell ref="BB129:BC129"/>
    <mergeCell ref="BD129:BE129"/>
    <mergeCell ref="BF129:BG129"/>
    <mergeCell ref="AJ129:AK129"/>
    <mergeCell ref="AL129:AM129"/>
    <mergeCell ref="AN129:AO129"/>
    <mergeCell ref="AP129:AQ129"/>
    <mergeCell ref="AR129:AS129"/>
    <mergeCell ref="AT129:AU129"/>
    <mergeCell ref="X129:Y129"/>
    <mergeCell ref="Z129:AA129"/>
    <mergeCell ref="AB129:AC129"/>
    <mergeCell ref="AD129:AE129"/>
    <mergeCell ref="AF129:AG129"/>
    <mergeCell ref="AH129:AI129"/>
    <mergeCell ref="L129:M129"/>
    <mergeCell ref="N129:O129"/>
    <mergeCell ref="P129:Q129"/>
    <mergeCell ref="R129:S129"/>
    <mergeCell ref="T129:U129"/>
    <mergeCell ref="V129:W129"/>
    <mergeCell ref="BD128:BE128"/>
    <mergeCell ref="BF128:BG128"/>
    <mergeCell ref="BH128:BI128"/>
    <mergeCell ref="BJ128:BK128"/>
    <mergeCell ref="BL128:BM128"/>
    <mergeCell ref="D129:E129"/>
    <mergeCell ref="F129:G129"/>
    <mergeCell ref="H129:I129"/>
    <mergeCell ref="J129:K129"/>
    <mergeCell ref="AR128:AS128"/>
    <mergeCell ref="AT128:AU128"/>
    <mergeCell ref="AV128:AW128"/>
    <mergeCell ref="AX128:AY128"/>
    <mergeCell ref="AZ128:BA128"/>
    <mergeCell ref="BB128:BC128"/>
    <mergeCell ref="AF128:AG128"/>
    <mergeCell ref="AH128:AI128"/>
    <mergeCell ref="AJ128:AK128"/>
    <mergeCell ref="AL128:AM128"/>
    <mergeCell ref="AN128:AO128"/>
    <mergeCell ref="AP128:AQ128"/>
    <mergeCell ref="T128:U128"/>
    <mergeCell ref="V128:W128"/>
    <mergeCell ref="X128:Y128"/>
    <mergeCell ref="Z128:AA128"/>
    <mergeCell ref="BH129:BI129"/>
    <mergeCell ref="AB128:AC128"/>
    <mergeCell ref="AD128:AE128"/>
    <mergeCell ref="BL127:BM127"/>
    <mergeCell ref="D128:E128"/>
    <mergeCell ref="F128:G128"/>
    <mergeCell ref="H128:I128"/>
    <mergeCell ref="J128:K128"/>
    <mergeCell ref="L128:M128"/>
    <mergeCell ref="N128:O128"/>
    <mergeCell ref="P128:Q128"/>
    <mergeCell ref="R128:S128"/>
    <mergeCell ref="AZ127:BA127"/>
    <mergeCell ref="BB127:BC127"/>
    <mergeCell ref="BD127:BE127"/>
    <mergeCell ref="BF127:BG127"/>
    <mergeCell ref="BH127:BI127"/>
    <mergeCell ref="BJ127:BK127"/>
    <mergeCell ref="AN127:AO127"/>
    <mergeCell ref="AP127:AQ127"/>
    <mergeCell ref="AR127:AS127"/>
    <mergeCell ref="AT127:AU127"/>
    <mergeCell ref="AV127:AW127"/>
    <mergeCell ref="AX127:AY127"/>
    <mergeCell ref="AB127:AC127"/>
    <mergeCell ref="AD127:AE127"/>
    <mergeCell ref="AF127:AG127"/>
    <mergeCell ref="AH127:AI127"/>
    <mergeCell ref="AJ127:AK127"/>
    <mergeCell ref="AL127:AM127"/>
    <mergeCell ref="P127:Q127"/>
    <mergeCell ref="R127:S127"/>
    <mergeCell ref="T127:U127"/>
    <mergeCell ref="V127:W127"/>
    <mergeCell ref="X127:Y127"/>
    <mergeCell ref="Z127:AA127"/>
    <mergeCell ref="D127:E127"/>
    <mergeCell ref="F127:G127"/>
    <mergeCell ref="H127:I127"/>
    <mergeCell ref="J127:K127"/>
    <mergeCell ref="L127:M127"/>
    <mergeCell ref="N127:O127"/>
    <mergeCell ref="BB126:BC126"/>
    <mergeCell ref="BD126:BE126"/>
    <mergeCell ref="BF126:BG126"/>
    <mergeCell ref="BH126:BI126"/>
    <mergeCell ref="BJ126:BK126"/>
    <mergeCell ref="BL126:BM126"/>
    <mergeCell ref="AP126:AQ126"/>
    <mergeCell ref="AR126:AS126"/>
    <mergeCell ref="AT126:AU126"/>
    <mergeCell ref="AV126:AW126"/>
    <mergeCell ref="AX126:AY126"/>
    <mergeCell ref="AZ126:BA126"/>
    <mergeCell ref="AD126:AE126"/>
    <mergeCell ref="AF126:AG126"/>
    <mergeCell ref="AH126:AI126"/>
    <mergeCell ref="AJ126:AK126"/>
    <mergeCell ref="AL126:AM126"/>
    <mergeCell ref="AN126:AO126"/>
    <mergeCell ref="R126:S126"/>
    <mergeCell ref="T126:U126"/>
    <mergeCell ref="V126:W126"/>
    <mergeCell ref="X126:Y126"/>
    <mergeCell ref="Z126:AA126"/>
    <mergeCell ref="AB126:AC126"/>
    <mergeCell ref="BJ95:BK95"/>
    <mergeCell ref="BL95:BM95"/>
    <mergeCell ref="B96:B127"/>
    <mergeCell ref="D126:E126"/>
    <mergeCell ref="F126:G126"/>
    <mergeCell ref="H126:I126"/>
    <mergeCell ref="J126:K126"/>
    <mergeCell ref="L126:M126"/>
    <mergeCell ref="N126:O126"/>
    <mergeCell ref="P126:Q126"/>
    <mergeCell ref="AX95:AY95"/>
    <mergeCell ref="AZ95:BA95"/>
    <mergeCell ref="BB95:BC95"/>
    <mergeCell ref="BD95:BE95"/>
    <mergeCell ref="BF95:BG95"/>
    <mergeCell ref="BH95:BI95"/>
    <mergeCell ref="AL95:AM95"/>
    <mergeCell ref="AN95:AO95"/>
    <mergeCell ref="AP95:AQ95"/>
    <mergeCell ref="AR95:AS95"/>
    <mergeCell ref="AT95:AU95"/>
    <mergeCell ref="AV95:AW95"/>
    <mergeCell ref="Z95:AA95"/>
    <mergeCell ref="AB95:AC95"/>
    <mergeCell ref="AD95:AE95"/>
    <mergeCell ref="AF95:AG95"/>
    <mergeCell ref="AH95:AI95"/>
    <mergeCell ref="AJ95:AK95"/>
    <mergeCell ref="N95:O95"/>
    <mergeCell ref="P95:Q95"/>
    <mergeCell ref="T95:U95"/>
    <mergeCell ref="V95:W95"/>
    <mergeCell ref="X95:Y95"/>
    <mergeCell ref="BD94:BE94"/>
    <mergeCell ref="BF94:BG94"/>
    <mergeCell ref="BH94:BI94"/>
    <mergeCell ref="BJ94:BK94"/>
    <mergeCell ref="BL94:BM94"/>
    <mergeCell ref="D95:E95"/>
    <mergeCell ref="F95:G95"/>
    <mergeCell ref="H95:I95"/>
    <mergeCell ref="J95:K95"/>
    <mergeCell ref="L95:M95"/>
    <mergeCell ref="AR94:AS94"/>
    <mergeCell ref="AT94:AU94"/>
    <mergeCell ref="AV94:AW94"/>
    <mergeCell ref="AX94:AY94"/>
    <mergeCell ref="AZ94:BA94"/>
    <mergeCell ref="BB94:BC94"/>
    <mergeCell ref="AF94:AG94"/>
    <mergeCell ref="AH94:AI94"/>
    <mergeCell ref="AJ94:AK94"/>
    <mergeCell ref="AL94:AM94"/>
    <mergeCell ref="AN94:AO94"/>
    <mergeCell ref="AP94:AQ94"/>
    <mergeCell ref="T94:U94"/>
    <mergeCell ref="V94:W94"/>
    <mergeCell ref="X94:Y94"/>
    <mergeCell ref="Z94:AA94"/>
    <mergeCell ref="AB94:AC94"/>
    <mergeCell ref="AD94:AE94"/>
    <mergeCell ref="B92:B95"/>
    <mergeCell ref="D94:E94"/>
    <mergeCell ref="F94:G94"/>
    <mergeCell ref="H94:I94"/>
    <mergeCell ref="J94:K94"/>
    <mergeCell ref="L94:M94"/>
    <mergeCell ref="N94:O94"/>
    <mergeCell ref="P94:Q94"/>
    <mergeCell ref="R94:S94"/>
    <mergeCell ref="AZ91:BA91"/>
    <mergeCell ref="BB91:BC91"/>
    <mergeCell ref="BD91:BE91"/>
    <mergeCell ref="BF91:BG91"/>
    <mergeCell ref="BH91:BI91"/>
    <mergeCell ref="BJ91:BK91"/>
    <mergeCell ref="AN91:AO91"/>
    <mergeCell ref="AP91:AQ91"/>
    <mergeCell ref="AR91:AS91"/>
    <mergeCell ref="AT91:AU91"/>
    <mergeCell ref="AV91:AW91"/>
    <mergeCell ref="AX91:AY91"/>
    <mergeCell ref="AB91:AC91"/>
    <mergeCell ref="AD91:AE91"/>
    <mergeCell ref="AF91:AG91"/>
    <mergeCell ref="AH91:AI91"/>
    <mergeCell ref="AJ91:AK91"/>
    <mergeCell ref="AL91:AM91"/>
    <mergeCell ref="P91:Q91"/>
    <mergeCell ref="R91:S91"/>
    <mergeCell ref="T91:U91"/>
    <mergeCell ref="V91:W91"/>
    <mergeCell ref="R95:S95"/>
    <mergeCell ref="D91:E91"/>
    <mergeCell ref="F91:G91"/>
    <mergeCell ref="H91:I91"/>
    <mergeCell ref="J91:K91"/>
    <mergeCell ref="L91:M91"/>
    <mergeCell ref="N91:O91"/>
    <mergeCell ref="BB90:BC90"/>
    <mergeCell ref="BD90:BE90"/>
    <mergeCell ref="BF90:BG90"/>
    <mergeCell ref="BH90:BI90"/>
    <mergeCell ref="BJ90:BK90"/>
    <mergeCell ref="BL90:BM90"/>
    <mergeCell ref="AP90:AQ90"/>
    <mergeCell ref="AR90:AS90"/>
    <mergeCell ref="AT90:AU90"/>
    <mergeCell ref="AV90:AW90"/>
    <mergeCell ref="AX90:AY90"/>
    <mergeCell ref="AZ90:BA90"/>
    <mergeCell ref="AD90:AE90"/>
    <mergeCell ref="AF90:AG90"/>
    <mergeCell ref="AH90:AI90"/>
    <mergeCell ref="AJ90:AK90"/>
    <mergeCell ref="AL90:AM90"/>
    <mergeCell ref="AN90:AO90"/>
    <mergeCell ref="R90:S90"/>
    <mergeCell ref="T90:U90"/>
    <mergeCell ref="V90:W90"/>
    <mergeCell ref="X90:Y90"/>
    <mergeCell ref="Z90:AA90"/>
    <mergeCell ref="AB90:AC90"/>
    <mergeCell ref="BL91:BM91"/>
    <mergeCell ref="B80:B91"/>
    <mergeCell ref="D90:E90"/>
    <mergeCell ref="F90:G90"/>
    <mergeCell ref="H90:I90"/>
    <mergeCell ref="J90:K90"/>
    <mergeCell ref="L90:M90"/>
    <mergeCell ref="N90:O90"/>
    <mergeCell ref="P90:Q90"/>
    <mergeCell ref="AX79:AY79"/>
    <mergeCell ref="AZ79:BA79"/>
    <mergeCell ref="BB79:BC79"/>
    <mergeCell ref="BD79:BE79"/>
    <mergeCell ref="BF79:BG79"/>
    <mergeCell ref="BH79:BI79"/>
    <mergeCell ref="AL79:AM79"/>
    <mergeCell ref="AN79:AO79"/>
    <mergeCell ref="AP79:AQ79"/>
    <mergeCell ref="AR79:AS79"/>
    <mergeCell ref="AT79:AU79"/>
    <mergeCell ref="AV79:AW79"/>
    <mergeCell ref="Z79:AA79"/>
    <mergeCell ref="AB79:AC79"/>
    <mergeCell ref="AD79:AE79"/>
    <mergeCell ref="AF79:AG79"/>
    <mergeCell ref="AH79:AI79"/>
    <mergeCell ref="AJ79:AK79"/>
    <mergeCell ref="N79:O79"/>
    <mergeCell ref="P79:Q79"/>
    <mergeCell ref="R79:S79"/>
    <mergeCell ref="T79:U79"/>
    <mergeCell ref="X91:Y91"/>
    <mergeCell ref="Z91:AA91"/>
    <mergeCell ref="X79:Y79"/>
    <mergeCell ref="BD78:BE78"/>
    <mergeCell ref="BF78:BG78"/>
    <mergeCell ref="BH78:BI78"/>
    <mergeCell ref="BJ78:BK78"/>
    <mergeCell ref="BL78:BM78"/>
    <mergeCell ref="D79:E79"/>
    <mergeCell ref="F79:G79"/>
    <mergeCell ref="H79:I79"/>
    <mergeCell ref="J79:K79"/>
    <mergeCell ref="L79:M79"/>
    <mergeCell ref="AR78:AS78"/>
    <mergeCell ref="AT78:AU78"/>
    <mergeCell ref="AV78:AW78"/>
    <mergeCell ref="AX78:AY78"/>
    <mergeCell ref="AZ78:BA78"/>
    <mergeCell ref="BB78:BC78"/>
    <mergeCell ref="AF78:AG78"/>
    <mergeCell ref="AH78:AI78"/>
    <mergeCell ref="AJ78:AK78"/>
    <mergeCell ref="AL78:AM78"/>
    <mergeCell ref="AN78:AO78"/>
    <mergeCell ref="AP78:AQ78"/>
    <mergeCell ref="T78:U78"/>
    <mergeCell ref="V78:W78"/>
    <mergeCell ref="X78:Y78"/>
    <mergeCell ref="Z78:AA78"/>
    <mergeCell ref="AB78:AC78"/>
    <mergeCell ref="AD78:AE78"/>
    <mergeCell ref="BJ79:BK79"/>
    <mergeCell ref="BL79:BM79"/>
    <mergeCell ref="B68:B79"/>
    <mergeCell ref="D78:E78"/>
    <mergeCell ref="F78:G78"/>
    <mergeCell ref="H78:I78"/>
    <mergeCell ref="J78:K78"/>
    <mergeCell ref="L78:M78"/>
    <mergeCell ref="N78:O78"/>
    <mergeCell ref="P78:Q78"/>
    <mergeCell ref="R78:S78"/>
    <mergeCell ref="AZ67:BA67"/>
    <mergeCell ref="BB67:BC67"/>
    <mergeCell ref="BD67:BE67"/>
    <mergeCell ref="BF67:BG67"/>
    <mergeCell ref="BH67:BI67"/>
    <mergeCell ref="BJ67:BK67"/>
    <mergeCell ref="AN67:AO67"/>
    <mergeCell ref="AP67:AQ67"/>
    <mergeCell ref="AR67:AS67"/>
    <mergeCell ref="AT67:AU67"/>
    <mergeCell ref="AV67:AW67"/>
    <mergeCell ref="AX67:AY67"/>
    <mergeCell ref="AB67:AC67"/>
    <mergeCell ref="AD67:AE67"/>
    <mergeCell ref="AF67:AG67"/>
    <mergeCell ref="AH67:AI67"/>
    <mergeCell ref="AJ67:AK67"/>
    <mergeCell ref="AL67:AM67"/>
    <mergeCell ref="P67:Q67"/>
    <mergeCell ref="R67:S67"/>
    <mergeCell ref="T67:U67"/>
    <mergeCell ref="V67:W67"/>
    <mergeCell ref="V79:W79"/>
    <mergeCell ref="D67:E67"/>
    <mergeCell ref="F67:G67"/>
    <mergeCell ref="H67:I67"/>
    <mergeCell ref="J67:K67"/>
    <mergeCell ref="L67:M67"/>
    <mergeCell ref="N67:O67"/>
    <mergeCell ref="BB66:BC66"/>
    <mergeCell ref="BD66:BE66"/>
    <mergeCell ref="BF66:BG66"/>
    <mergeCell ref="BH66:BI66"/>
    <mergeCell ref="BJ66:BK66"/>
    <mergeCell ref="BL66:BM66"/>
    <mergeCell ref="AP66:AQ66"/>
    <mergeCell ref="AR66:AS66"/>
    <mergeCell ref="AT66:AU66"/>
    <mergeCell ref="AV66:AW66"/>
    <mergeCell ref="AX66:AY66"/>
    <mergeCell ref="AZ66:BA66"/>
    <mergeCell ref="AD66:AE66"/>
    <mergeCell ref="AF66:AG66"/>
    <mergeCell ref="AH66:AI66"/>
    <mergeCell ref="AJ66:AK66"/>
    <mergeCell ref="AL66:AM66"/>
    <mergeCell ref="AN66:AO66"/>
    <mergeCell ref="R66:S66"/>
    <mergeCell ref="T66:U66"/>
    <mergeCell ref="V66:W66"/>
    <mergeCell ref="X66:Y66"/>
    <mergeCell ref="Z66:AA66"/>
    <mergeCell ref="AB66:AC66"/>
    <mergeCell ref="BL67:BM67"/>
    <mergeCell ref="B56:B67"/>
    <mergeCell ref="D66:E66"/>
    <mergeCell ref="F66:G66"/>
    <mergeCell ref="H66:I66"/>
    <mergeCell ref="J66:K66"/>
    <mergeCell ref="L66:M66"/>
    <mergeCell ref="N66:O66"/>
    <mergeCell ref="P66:Q66"/>
    <mergeCell ref="AX55:AY55"/>
    <mergeCell ref="AZ55:BA55"/>
    <mergeCell ref="BB55:BC55"/>
    <mergeCell ref="BD55:BE55"/>
    <mergeCell ref="BF55:BG55"/>
    <mergeCell ref="BH55:BI55"/>
    <mergeCell ref="AL55:AM55"/>
    <mergeCell ref="AN55:AO55"/>
    <mergeCell ref="AP55:AQ55"/>
    <mergeCell ref="AR55:AS55"/>
    <mergeCell ref="AT55:AU55"/>
    <mergeCell ref="AV55:AW55"/>
    <mergeCell ref="Z55:AA55"/>
    <mergeCell ref="AB55:AC55"/>
    <mergeCell ref="AD55:AE55"/>
    <mergeCell ref="AF55:AG55"/>
    <mergeCell ref="AH55:AI55"/>
    <mergeCell ref="AJ55:AK55"/>
    <mergeCell ref="N55:O55"/>
    <mergeCell ref="P55:Q55"/>
    <mergeCell ref="R55:S55"/>
    <mergeCell ref="T55:U55"/>
    <mergeCell ref="X67:Y67"/>
    <mergeCell ref="Z67:AA67"/>
    <mergeCell ref="V55:W55"/>
    <mergeCell ref="X55:Y55"/>
    <mergeCell ref="BD54:BE54"/>
    <mergeCell ref="BF54:BG54"/>
    <mergeCell ref="BH54:BI54"/>
    <mergeCell ref="BJ54:BK54"/>
    <mergeCell ref="BL54:BM54"/>
    <mergeCell ref="D55:E55"/>
    <mergeCell ref="F55:G55"/>
    <mergeCell ref="H55:I55"/>
    <mergeCell ref="J55:K55"/>
    <mergeCell ref="L55:M55"/>
    <mergeCell ref="AR54:AS54"/>
    <mergeCell ref="AT54:AU54"/>
    <mergeCell ref="AV54:AW54"/>
    <mergeCell ref="AX54:AY54"/>
    <mergeCell ref="AZ54:BA54"/>
    <mergeCell ref="BB54:BC54"/>
    <mergeCell ref="AF54:AG54"/>
    <mergeCell ref="AH54:AI54"/>
    <mergeCell ref="AJ54:AK54"/>
    <mergeCell ref="AL54:AM54"/>
    <mergeCell ref="AN54:AO54"/>
    <mergeCell ref="AP54:AQ54"/>
    <mergeCell ref="T54:U54"/>
    <mergeCell ref="V54:W54"/>
    <mergeCell ref="X54:Y54"/>
    <mergeCell ref="Z54:AA54"/>
    <mergeCell ref="AB54:AC54"/>
    <mergeCell ref="AD54:AE54"/>
    <mergeCell ref="BJ55:BK55"/>
    <mergeCell ref="BL55:BM55"/>
    <mergeCell ref="BL43:BM43"/>
    <mergeCell ref="B44:B55"/>
    <mergeCell ref="D54:E54"/>
    <mergeCell ref="F54:G54"/>
    <mergeCell ref="H54:I54"/>
    <mergeCell ref="J54:K54"/>
    <mergeCell ref="L54:M54"/>
    <mergeCell ref="N54:O54"/>
    <mergeCell ref="P54:Q54"/>
    <mergeCell ref="R54:S54"/>
    <mergeCell ref="AZ43:BA43"/>
    <mergeCell ref="BB43:BC43"/>
    <mergeCell ref="BD43:BE43"/>
    <mergeCell ref="BF43:BG43"/>
    <mergeCell ref="BH43:BI43"/>
    <mergeCell ref="BJ43:BK43"/>
    <mergeCell ref="AN43:AO43"/>
    <mergeCell ref="AP43:AQ43"/>
    <mergeCell ref="AR43:AS43"/>
    <mergeCell ref="AT43:AU43"/>
    <mergeCell ref="AV43:AW43"/>
    <mergeCell ref="AX43:AY43"/>
    <mergeCell ref="AB43:AC43"/>
    <mergeCell ref="AD43:AE43"/>
    <mergeCell ref="AF43:AG43"/>
    <mergeCell ref="AH43:AI43"/>
    <mergeCell ref="AJ43:AK43"/>
    <mergeCell ref="AL43:AM43"/>
    <mergeCell ref="P43:Q43"/>
    <mergeCell ref="R43:S43"/>
    <mergeCell ref="T43:U43"/>
    <mergeCell ref="V43:W43"/>
    <mergeCell ref="X43:Y43"/>
    <mergeCell ref="Z43:AA43"/>
    <mergeCell ref="D43:E43"/>
    <mergeCell ref="F43:G43"/>
    <mergeCell ref="H43:I43"/>
    <mergeCell ref="J43:K43"/>
    <mergeCell ref="L43:M43"/>
    <mergeCell ref="N43:O43"/>
    <mergeCell ref="BB42:BC42"/>
    <mergeCell ref="BD42:BE42"/>
    <mergeCell ref="BF42:BG42"/>
    <mergeCell ref="BH42:BI42"/>
    <mergeCell ref="BJ42:BK42"/>
    <mergeCell ref="BL42:BM42"/>
    <mergeCell ref="AP42:AQ42"/>
    <mergeCell ref="AR42:AS42"/>
    <mergeCell ref="AT42:AU42"/>
    <mergeCell ref="AV42:AW42"/>
    <mergeCell ref="AX42:AY42"/>
    <mergeCell ref="AZ42:BA42"/>
    <mergeCell ref="AD42:AE42"/>
    <mergeCell ref="AF42:AG42"/>
    <mergeCell ref="AH42:AI42"/>
    <mergeCell ref="AJ42:AK42"/>
    <mergeCell ref="AL42:AM42"/>
    <mergeCell ref="AN42:AO42"/>
    <mergeCell ref="R42:S42"/>
    <mergeCell ref="T42:U42"/>
    <mergeCell ref="V42:W42"/>
    <mergeCell ref="X42:Y42"/>
    <mergeCell ref="Z42:AA42"/>
    <mergeCell ref="AB42:AC42"/>
    <mergeCell ref="B37:B40"/>
    <mergeCell ref="D42:E42"/>
    <mergeCell ref="F42:G42"/>
    <mergeCell ref="H42:I42"/>
    <mergeCell ref="J42:K42"/>
    <mergeCell ref="L42:M42"/>
    <mergeCell ref="N42:O42"/>
    <mergeCell ref="P42:Q42"/>
    <mergeCell ref="AX35:AY35"/>
    <mergeCell ref="AZ35:BA35"/>
    <mergeCell ref="BB35:BC35"/>
    <mergeCell ref="BD35:BE35"/>
    <mergeCell ref="BF35:BG35"/>
    <mergeCell ref="BH35:BI35"/>
    <mergeCell ref="AL35:AM35"/>
    <mergeCell ref="AN35:AO35"/>
    <mergeCell ref="AP35:AQ35"/>
    <mergeCell ref="AR35:AS35"/>
    <mergeCell ref="AT35:AU35"/>
    <mergeCell ref="AV35:AW35"/>
    <mergeCell ref="Z35:AA35"/>
    <mergeCell ref="AB35:AC35"/>
    <mergeCell ref="AD35:AE35"/>
    <mergeCell ref="AF35:AG35"/>
    <mergeCell ref="AH35:AI35"/>
    <mergeCell ref="AJ35:AK35"/>
    <mergeCell ref="N35:O35"/>
    <mergeCell ref="P35:Q35"/>
    <mergeCell ref="R35:S35"/>
    <mergeCell ref="T35:U35"/>
    <mergeCell ref="V35:W35"/>
    <mergeCell ref="X35:Y35"/>
    <mergeCell ref="BJ34:BK34"/>
    <mergeCell ref="BL34:BM34"/>
    <mergeCell ref="D35:E35"/>
    <mergeCell ref="F35:G35"/>
    <mergeCell ref="H35:I35"/>
    <mergeCell ref="J35:K35"/>
    <mergeCell ref="L35:M35"/>
    <mergeCell ref="AR34:AS34"/>
    <mergeCell ref="AT34:AU34"/>
    <mergeCell ref="AV34:AW34"/>
    <mergeCell ref="AX34:AY34"/>
    <mergeCell ref="AZ34:BA34"/>
    <mergeCell ref="BB34:BC34"/>
    <mergeCell ref="AF34:AG34"/>
    <mergeCell ref="AH34:AI34"/>
    <mergeCell ref="AJ34:AK34"/>
    <mergeCell ref="AL34:AM34"/>
    <mergeCell ref="AN34:AO34"/>
    <mergeCell ref="AP34:AQ34"/>
    <mergeCell ref="T34:U34"/>
    <mergeCell ref="V34:W34"/>
    <mergeCell ref="X34:Y34"/>
    <mergeCell ref="Z34:AA34"/>
    <mergeCell ref="AB34:AC34"/>
    <mergeCell ref="AD34:AE34"/>
    <mergeCell ref="BJ35:BK35"/>
    <mergeCell ref="BL35:BM35"/>
    <mergeCell ref="D34:E34"/>
    <mergeCell ref="F34:G34"/>
    <mergeCell ref="H34:I34"/>
    <mergeCell ref="J34:K34"/>
    <mergeCell ref="L34:M34"/>
    <mergeCell ref="N34:O34"/>
    <mergeCell ref="P34:Q34"/>
    <mergeCell ref="R34:S34"/>
    <mergeCell ref="AX33:AY33"/>
    <mergeCell ref="AZ33:BA33"/>
    <mergeCell ref="BB33:BC33"/>
    <mergeCell ref="BD33:BE33"/>
    <mergeCell ref="BF33:BG33"/>
    <mergeCell ref="BH33:BI33"/>
    <mergeCell ref="AL33:AM33"/>
    <mergeCell ref="AN33:AO33"/>
    <mergeCell ref="AP33:AQ33"/>
    <mergeCell ref="AR33:AS33"/>
    <mergeCell ref="AT33:AU33"/>
    <mergeCell ref="AV33:AW33"/>
    <mergeCell ref="Z33:AA33"/>
    <mergeCell ref="AB33:AC33"/>
    <mergeCell ref="AD33:AE33"/>
    <mergeCell ref="AF33:AG33"/>
    <mergeCell ref="AH33:AI33"/>
    <mergeCell ref="AJ33:AK33"/>
    <mergeCell ref="N33:O33"/>
    <mergeCell ref="P33:Q33"/>
    <mergeCell ref="R33:S33"/>
    <mergeCell ref="T33:U33"/>
    <mergeCell ref="V33:W33"/>
    <mergeCell ref="X33:Y33"/>
    <mergeCell ref="BD34:BE34"/>
    <mergeCell ref="BF34:BG34"/>
    <mergeCell ref="BH34:BI34"/>
    <mergeCell ref="BJ32:BK32"/>
    <mergeCell ref="BL32:BM32"/>
    <mergeCell ref="D33:E33"/>
    <mergeCell ref="F33:G33"/>
    <mergeCell ref="H33:I33"/>
    <mergeCell ref="J33:K33"/>
    <mergeCell ref="L33:M33"/>
    <mergeCell ref="AR32:AS32"/>
    <mergeCell ref="AT32:AU32"/>
    <mergeCell ref="AV32:AW32"/>
    <mergeCell ref="AX32:AY32"/>
    <mergeCell ref="AZ32:BA32"/>
    <mergeCell ref="BB32:BC32"/>
    <mergeCell ref="AF32:AG32"/>
    <mergeCell ref="AH32:AI32"/>
    <mergeCell ref="AJ32:AK32"/>
    <mergeCell ref="AL32:AM32"/>
    <mergeCell ref="AN32:AO32"/>
    <mergeCell ref="AP32:AQ32"/>
    <mergeCell ref="T32:U32"/>
    <mergeCell ref="V32:W32"/>
    <mergeCell ref="X32:Y32"/>
    <mergeCell ref="Z32:AA32"/>
    <mergeCell ref="AB32:AC32"/>
    <mergeCell ref="AD32:AE32"/>
    <mergeCell ref="BJ33:BK33"/>
    <mergeCell ref="BL33:BM33"/>
    <mergeCell ref="D32:E32"/>
    <mergeCell ref="F32:G32"/>
    <mergeCell ref="H32:I32"/>
    <mergeCell ref="J32:K32"/>
    <mergeCell ref="L32:M32"/>
    <mergeCell ref="N32:O32"/>
    <mergeCell ref="P32:Q32"/>
    <mergeCell ref="R32:S32"/>
    <mergeCell ref="AX31:AY31"/>
    <mergeCell ref="AZ31:BA31"/>
    <mergeCell ref="BB31:BC31"/>
    <mergeCell ref="BD31:BE31"/>
    <mergeCell ref="BF31:BG31"/>
    <mergeCell ref="BH31:BI31"/>
    <mergeCell ref="AL31:AM31"/>
    <mergeCell ref="AN31:AO31"/>
    <mergeCell ref="AP31:AQ31"/>
    <mergeCell ref="AR31:AS31"/>
    <mergeCell ref="AT31:AU31"/>
    <mergeCell ref="AV31:AW31"/>
    <mergeCell ref="Z31:AA31"/>
    <mergeCell ref="AB31:AC31"/>
    <mergeCell ref="AD31:AE31"/>
    <mergeCell ref="AF31:AG31"/>
    <mergeCell ref="AH31:AI31"/>
    <mergeCell ref="AJ31:AK31"/>
    <mergeCell ref="N31:O31"/>
    <mergeCell ref="P31:Q31"/>
    <mergeCell ref="R31:S31"/>
    <mergeCell ref="T31:U31"/>
    <mergeCell ref="V31:W31"/>
    <mergeCell ref="X31:Y31"/>
    <mergeCell ref="BD32:BE32"/>
    <mergeCell ref="BF32:BG32"/>
    <mergeCell ref="BH32:BI32"/>
    <mergeCell ref="BJ30:BK30"/>
    <mergeCell ref="BL30:BM30"/>
    <mergeCell ref="D31:E31"/>
    <mergeCell ref="F31:G31"/>
    <mergeCell ref="H31:I31"/>
    <mergeCell ref="J31:K31"/>
    <mergeCell ref="L31:M31"/>
    <mergeCell ref="AR30:AS30"/>
    <mergeCell ref="AT30:AU30"/>
    <mergeCell ref="AV30:AW30"/>
    <mergeCell ref="AX30:AY30"/>
    <mergeCell ref="AZ30:BA30"/>
    <mergeCell ref="BB30:BC30"/>
    <mergeCell ref="AF30:AG30"/>
    <mergeCell ref="AH30:AI30"/>
    <mergeCell ref="AJ30:AK30"/>
    <mergeCell ref="AL30:AM30"/>
    <mergeCell ref="AN30:AO30"/>
    <mergeCell ref="AP30:AQ30"/>
    <mergeCell ref="T30:U30"/>
    <mergeCell ref="V30:W30"/>
    <mergeCell ref="X30:Y30"/>
    <mergeCell ref="Z30:AA30"/>
    <mergeCell ref="AB30:AC30"/>
    <mergeCell ref="AD30:AE30"/>
    <mergeCell ref="BJ31:BK31"/>
    <mergeCell ref="BL31:BM31"/>
    <mergeCell ref="D30:E30"/>
    <mergeCell ref="F30:G30"/>
    <mergeCell ref="H30:I30"/>
    <mergeCell ref="J30:K30"/>
    <mergeCell ref="L30:M30"/>
    <mergeCell ref="N30:O30"/>
    <mergeCell ref="P30:Q30"/>
    <mergeCell ref="R30:S30"/>
    <mergeCell ref="AX29:AY29"/>
    <mergeCell ref="AZ29:BA29"/>
    <mergeCell ref="BB29:BC29"/>
    <mergeCell ref="BD29:BE29"/>
    <mergeCell ref="BF29:BG29"/>
    <mergeCell ref="BH29:BI29"/>
    <mergeCell ref="AL29:AM29"/>
    <mergeCell ref="AN29:AO29"/>
    <mergeCell ref="AP29:AQ29"/>
    <mergeCell ref="AR29:AS29"/>
    <mergeCell ref="AT29:AU29"/>
    <mergeCell ref="AV29:AW29"/>
    <mergeCell ref="Z29:AA29"/>
    <mergeCell ref="AB29:AC29"/>
    <mergeCell ref="AD29:AE29"/>
    <mergeCell ref="AF29:AG29"/>
    <mergeCell ref="AH29:AI29"/>
    <mergeCell ref="AJ29:AK29"/>
    <mergeCell ref="N29:O29"/>
    <mergeCell ref="P29:Q29"/>
    <mergeCell ref="R29:S29"/>
    <mergeCell ref="T29:U29"/>
    <mergeCell ref="V29:W29"/>
    <mergeCell ref="X29:Y29"/>
    <mergeCell ref="BD30:BE30"/>
    <mergeCell ref="BF30:BG30"/>
    <mergeCell ref="BH30:BI30"/>
    <mergeCell ref="BJ28:BK28"/>
    <mergeCell ref="BL28:BM28"/>
    <mergeCell ref="D29:E29"/>
    <mergeCell ref="F29:G29"/>
    <mergeCell ref="H29:I29"/>
    <mergeCell ref="J29:K29"/>
    <mergeCell ref="L29:M29"/>
    <mergeCell ref="AR28:AS28"/>
    <mergeCell ref="AT28:AU28"/>
    <mergeCell ref="AV28:AW28"/>
    <mergeCell ref="AX28:AY28"/>
    <mergeCell ref="AZ28:BA28"/>
    <mergeCell ref="BB28:BC28"/>
    <mergeCell ref="AF28:AG28"/>
    <mergeCell ref="AH28:AI28"/>
    <mergeCell ref="AJ28:AK28"/>
    <mergeCell ref="AL28:AM28"/>
    <mergeCell ref="AN28:AO28"/>
    <mergeCell ref="AP28:AQ28"/>
    <mergeCell ref="T28:U28"/>
    <mergeCell ref="V28:W28"/>
    <mergeCell ref="X28:Y28"/>
    <mergeCell ref="Z28:AA28"/>
    <mergeCell ref="AB28:AC28"/>
    <mergeCell ref="AD28:AE28"/>
    <mergeCell ref="BJ29:BK29"/>
    <mergeCell ref="BL29:BM29"/>
    <mergeCell ref="D28:E28"/>
    <mergeCell ref="F28:G28"/>
    <mergeCell ref="H28:I28"/>
    <mergeCell ref="J28:K28"/>
    <mergeCell ref="L28:M28"/>
    <mergeCell ref="N28:O28"/>
    <mergeCell ref="P28:Q28"/>
    <mergeCell ref="R28:S28"/>
    <mergeCell ref="AX27:AY27"/>
    <mergeCell ref="AZ27:BA27"/>
    <mergeCell ref="BB27:BC27"/>
    <mergeCell ref="BD27:BE27"/>
    <mergeCell ref="BF27:BG27"/>
    <mergeCell ref="BH27:BI27"/>
    <mergeCell ref="AL27:AM27"/>
    <mergeCell ref="AN27:AO27"/>
    <mergeCell ref="AP27:AQ27"/>
    <mergeCell ref="AR27:AS27"/>
    <mergeCell ref="AT27:AU27"/>
    <mergeCell ref="AV27:AW27"/>
    <mergeCell ref="Z27:AA27"/>
    <mergeCell ref="AB27:AC27"/>
    <mergeCell ref="AD27:AE27"/>
    <mergeCell ref="AF27:AG27"/>
    <mergeCell ref="AH27:AI27"/>
    <mergeCell ref="AJ27:AK27"/>
    <mergeCell ref="N27:O27"/>
    <mergeCell ref="P27:Q27"/>
    <mergeCell ref="R27:S27"/>
    <mergeCell ref="T27:U27"/>
    <mergeCell ref="V27:W27"/>
    <mergeCell ref="X27:Y27"/>
    <mergeCell ref="BD28:BE28"/>
    <mergeCell ref="BF28:BG28"/>
    <mergeCell ref="BH28:BI28"/>
    <mergeCell ref="BJ26:BK26"/>
    <mergeCell ref="BL26:BM26"/>
    <mergeCell ref="D27:E27"/>
    <mergeCell ref="F27:G27"/>
    <mergeCell ref="H27:I27"/>
    <mergeCell ref="J27:K27"/>
    <mergeCell ref="L27:M27"/>
    <mergeCell ref="AR26:AS26"/>
    <mergeCell ref="AT26:AU26"/>
    <mergeCell ref="AV26:AW26"/>
    <mergeCell ref="AX26:AY26"/>
    <mergeCell ref="AZ26:BA26"/>
    <mergeCell ref="BB26:BC26"/>
    <mergeCell ref="AF26:AG26"/>
    <mergeCell ref="AH26:AI26"/>
    <mergeCell ref="AJ26:AK26"/>
    <mergeCell ref="AL26:AM26"/>
    <mergeCell ref="AN26:AO26"/>
    <mergeCell ref="AP26:AQ26"/>
    <mergeCell ref="T26:U26"/>
    <mergeCell ref="V26:W26"/>
    <mergeCell ref="X26:Y26"/>
    <mergeCell ref="Z26:AA26"/>
    <mergeCell ref="AB26:AC26"/>
    <mergeCell ref="AD26:AE26"/>
    <mergeCell ref="BJ27:BK27"/>
    <mergeCell ref="BL27:BM27"/>
    <mergeCell ref="D26:E26"/>
    <mergeCell ref="F26:G26"/>
    <mergeCell ref="H26:I26"/>
    <mergeCell ref="J26:K26"/>
    <mergeCell ref="L26:M26"/>
    <mergeCell ref="N26:O26"/>
    <mergeCell ref="P26:Q26"/>
    <mergeCell ref="R26:S26"/>
    <mergeCell ref="AX25:AY25"/>
    <mergeCell ref="AZ25:BA25"/>
    <mergeCell ref="BB25:BC25"/>
    <mergeCell ref="BD25:BE25"/>
    <mergeCell ref="BF25:BG25"/>
    <mergeCell ref="BH25:BI25"/>
    <mergeCell ref="AL25:AM25"/>
    <mergeCell ref="AN25:AO25"/>
    <mergeCell ref="AP25:AQ25"/>
    <mergeCell ref="AR25:AS25"/>
    <mergeCell ref="AT25:AU25"/>
    <mergeCell ref="AV25:AW25"/>
    <mergeCell ref="Z25:AA25"/>
    <mergeCell ref="AB25:AC25"/>
    <mergeCell ref="AD25:AE25"/>
    <mergeCell ref="AF25:AG25"/>
    <mergeCell ref="AH25:AI25"/>
    <mergeCell ref="AJ25:AK25"/>
    <mergeCell ref="N25:O25"/>
    <mergeCell ref="P25:Q25"/>
    <mergeCell ref="R25:S25"/>
    <mergeCell ref="T25:U25"/>
    <mergeCell ref="V25:W25"/>
    <mergeCell ref="X25:Y25"/>
    <mergeCell ref="BD26:BE26"/>
    <mergeCell ref="BF26:BG26"/>
    <mergeCell ref="BH26:BI26"/>
    <mergeCell ref="BJ24:BK24"/>
    <mergeCell ref="BL24:BM24"/>
    <mergeCell ref="D25:E25"/>
    <mergeCell ref="F25:G25"/>
    <mergeCell ref="H25:I25"/>
    <mergeCell ref="J25:K25"/>
    <mergeCell ref="L25:M25"/>
    <mergeCell ref="AR24:AS24"/>
    <mergeCell ref="AT24:AU24"/>
    <mergeCell ref="AV24:AW24"/>
    <mergeCell ref="AX24:AY24"/>
    <mergeCell ref="AZ24:BA24"/>
    <mergeCell ref="BB24:BC24"/>
    <mergeCell ref="AF24:AG24"/>
    <mergeCell ref="AH24:AI24"/>
    <mergeCell ref="AJ24:AK24"/>
    <mergeCell ref="AL24:AM24"/>
    <mergeCell ref="AN24:AO24"/>
    <mergeCell ref="AP24:AQ24"/>
    <mergeCell ref="T24:U24"/>
    <mergeCell ref="V24:W24"/>
    <mergeCell ref="X24:Y24"/>
    <mergeCell ref="Z24:AA24"/>
    <mergeCell ref="AB24:AC24"/>
    <mergeCell ref="AD24:AE24"/>
    <mergeCell ref="BJ25:BK25"/>
    <mergeCell ref="BL25:BM25"/>
    <mergeCell ref="D24:E24"/>
    <mergeCell ref="F24:G24"/>
    <mergeCell ref="H24:I24"/>
    <mergeCell ref="J24:K24"/>
    <mergeCell ref="L24:M24"/>
    <mergeCell ref="N24:O24"/>
    <mergeCell ref="P24:Q24"/>
    <mergeCell ref="R24:S24"/>
    <mergeCell ref="AX23:AY23"/>
    <mergeCell ref="AZ23:BA23"/>
    <mergeCell ref="BB23:BC23"/>
    <mergeCell ref="BD23:BE23"/>
    <mergeCell ref="BF23:BG23"/>
    <mergeCell ref="BH23:BI23"/>
    <mergeCell ref="AL23:AM23"/>
    <mergeCell ref="AN23:AO23"/>
    <mergeCell ref="AP23:AQ23"/>
    <mergeCell ref="AR23:AS23"/>
    <mergeCell ref="AT23:AU23"/>
    <mergeCell ref="AV23:AW23"/>
    <mergeCell ref="Z23:AA23"/>
    <mergeCell ref="AB23:AC23"/>
    <mergeCell ref="AD23:AE23"/>
    <mergeCell ref="AF23:AG23"/>
    <mergeCell ref="AH23:AI23"/>
    <mergeCell ref="AJ23:AK23"/>
    <mergeCell ref="N23:O23"/>
    <mergeCell ref="P23:Q23"/>
    <mergeCell ref="R23:S23"/>
    <mergeCell ref="T23:U23"/>
    <mergeCell ref="V23:W23"/>
    <mergeCell ref="X23:Y23"/>
    <mergeCell ref="BD24:BE24"/>
    <mergeCell ref="BF24:BG24"/>
    <mergeCell ref="BH24:BI24"/>
    <mergeCell ref="BJ22:BK22"/>
    <mergeCell ref="BL22:BM22"/>
    <mergeCell ref="D23:E23"/>
    <mergeCell ref="F23:G23"/>
    <mergeCell ref="H23:I23"/>
    <mergeCell ref="J23:K23"/>
    <mergeCell ref="L23:M23"/>
    <mergeCell ref="AR22:AS22"/>
    <mergeCell ref="AT22:AU22"/>
    <mergeCell ref="AV22:AW22"/>
    <mergeCell ref="AX22:AY22"/>
    <mergeCell ref="AZ22:BA22"/>
    <mergeCell ref="BB22:BC22"/>
    <mergeCell ref="AF22:AG22"/>
    <mergeCell ref="AH22:AI22"/>
    <mergeCell ref="AJ22:AK22"/>
    <mergeCell ref="AL22:AM22"/>
    <mergeCell ref="AN22:AO22"/>
    <mergeCell ref="AP22:AQ22"/>
    <mergeCell ref="T22:U22"/>
    <mergeCell ref="V22:W22"/>
    <mergeCell ref="X22:Y22"/>
    <mergeCell ref="Z22:AA22"/>
    <mergeCell ref="AB22:AC22"/>
    <mergeCell ref="AD22:AE22"/>
    <mergeCell ref="BJ23:BK23"/>
    <mergeCell ref="BL23:BM23"/>
    <mergeCell ref="D22:E22"/>
    <mergeCell ref="F22:G22"/>
    <mergeCell ref="H22:I22"/>
    <mergeCell ref="J22:K22"/>
    <mergeCell ref="L22:M22"/>
    <mergeCell ref="N22:O22"/>
    <mergeCell ref="P22:Q22"/>
    <mergeCell ref="R22:S22"/>
    <mergeCell ref="AX21:AY21"/>
    <mergeCell ref="AZ21:BA21"/>
    <mergeCell ref="BB21:BC21"/>
    <mergeCell ref="BD21:BE21"/>
    <mergeCell ref="BF21:BG21"/>
    <mergeCell ref="BH21:BI21"/>
    <mergeCell ref="AL21:AM21"/>
    <mergeCell ref="AN21:AO21"/>
    <mergeCell ref="AP21:AQ21"/>
    <mergeCell ref="AR21:AS21"/>
    <mergeCell ref="AT21:AU21"/>
    <mergeCell ref="AV21:AW21"/>
    <mergeCell ref="Z21:AA21"/>
    <mergeCell ref="AB21:AC21"/>
    <mergeCell ref="AD21:AE21"/>
    <mergeCell ref="AF21:AG21"/>
    <mergeCell ref="AH21:AI21"/>
    <mergeCell ref="AJ21:AK21"/>
    <mergeCell ref="N21:O21"/>
    <mergeCell ref="P21:Q21"/>
    <mergeCell ref="R21:S21"/>
    <mergeCell ref="T21:U21"/>
    <mergeCell ref="V21:W21"/>
    <mergeCell ref="X21:Y21"/>
    <mergeCell ref="BD22:BE22"/>
    <mergeCell ref="BF22:BG22"/>
    <mergeCell ref="BH22:BI22"/>
    <mergeCell ref="BJ20:BK20"/>
    <mergeCell ref="BL20:BM20"/>
    <mergeCell ref="D21:E21"/>
    <mergeCell ref="F21:G21"/>
    <mergeCell ref="H21:I21"/>
    <mergeCell ref="J21:K21"/>
    <mergeCell ref="L21:M21"/>
    <mergeCell ref="AR20:AS20"/>
    <mergeCell ref="AT20:AU20"/>
    <mergeCell ref="AV20:AW20"/>
    <mergeCell ref="AX20:AY20"/>
    <mergeCell ref="AZ20:BA20"/>
    <mergeCell ref="BB20:BC20"/>
    <mergeCell ref="AF20:AG20"/>
    <mergeCell ref="AH20:AI20"/>
    <mergeCell ref="AJ20:AK20"/>
    <mergeCell ref="AL20:AM20"/>
    <mergeCell ref="AN20:AO20"/>
    <mergeCell ref="AP20:AQ20"/>
    <mergeCell ref="T20:U20"/>
    <mergeCell ref="V20:W20"/>
    <mergeCell ref="X20:Y20"/>
    <mergeCell ref="Z20:AA20"/>
    <mergeCell ref="AB20:AC20"/>
    <mergeCell ref="AD20:AE20"/>
    <mergeCell ref="BJ21:BK21"/>
    <mergeCell ref="BL21:BM21"/>
    <mergeCell ref="D20:E20"/>
    <mergeCell ref="F20:G20"/>
    <mergeCell ref="H20:I20"/>
    <mergeCell ref="J20:K20"/>
    <mergeCell ref="L20:M20"/>
    <mergeCell ref="N20:O20"/>
    <mergeCell ref="P20:Q20"/>
    <mergeCell ref="R20:S20"/>
    <mergeCell ref="AX19:AY19"/>
    <mergeCell ref="AZ19:BA19"/>
    <mergeCell ref="BB19:BC19"/>
    <mergeCell ref="BD19:BE19"/>
    <mergeCell ref="BF19:BG19"/>
    <mergeCell ref="BH19:BI19"/>
    <mergeCell ref="AL19:AM19"/>
    <mergeCell ref="AN19:AO19"/>
    <mergeCell ref="AP19:AQ19"/>
    <mergeCell ref="AR19:AS19"/>
    <mergeCell ref="AT19:AU19"/>
    <mergeCell ref="AV19:AW19"/>
    <mergeCell ref="Z19:AA19"/>
    <mergeCell ref="AB19:AC19"/>
    <mergeCell ref="AD19:AE19"/>
    <mergeCell ref="AF19:AG19"/>
    <mergeCell ref="AH19:AI19"/>
    <mergeCell ref="AJ19:AK19"/>
    <mergeCell ref="N19:O19"/>
    <mergeCell ref="P19:Q19"/>
    <mergeCell ref="R19:S19"/>
    <mergeCell ref="T19:U19"/>
    <mergeCell ref="V19:W19"/>
    <mergeCell ref="X19:Y19"/>
    <mergeCell ref="BD20:BE20"/>
    <mergeCell ref="BF20:BG20"/>
    <mergeCell ref="BH20:BI20"/>
    <mergeCell ref="BD18:BE18"/>
    <mergeCell ref="BF18:BG18"/>
    <mergeCell ref="BH18:BI18"/>
    <mergeCell ref="BJ18:BK18"/>
    <mergeCell ref="BL18:BM18"/>
    <mergeCell ref="D19:E19"/>
    <mergeCell ref="F19:G19"/>
    <mergeCell ref="H19:I19"/>
    <mergeCell ref="J19:K19"/>
    <mergeCell ref="L19:M19"/>
    <mergeCell ref="AR18:AS18"/>
    <mergeCell ref="AT18:AU18"/>
    <mergeCell ref="AV18:AW18"/>
    <mergeCell ref="AX18:AY18"/>
    <mergeCell ref="AZ18:BA18"/>
    <mergeCell ref="BB18:BC18"/>
    <mergeCell ref="AF18:AG18"/>
    <mergeCell ref="AH18:AI18"/>
    <mergeCell ref="AJ18:AK18"/>
    <mergeCell ref="AL18:AM18"/>
    <mergeCell ref="AN18:AO18"/>
    <mergeCell ref="AP18:AQ18"/>
    <mergeCell ref="T18:U18"/>
    <mergeCell ref="V18:W18"/>
    <mergeCell ref="X18:Y18"/>
    <mergeCell ref="Z18:AA18"/>
    <mergeCell ref="AB18:AC18"/>
    <mergeCell ref="AD18:AE18"/>
    <mergeCell ref="BJ19:BK19"/>
    <mergeCell ref="BL19:BM19"/>
    <mergeCell ref="BL17:BM17"/>
    <mergeCell ref="B18:B35"/>
    <mergeCell ref="D18:E18"/>
    <mergeCell ref="F18:G18"/>
    <mergeCell ref="H18:I18"/>
    <mergeCell ref="J18:K18"/>
    <mergeCell ref="L18:M18"/>
    <mergeCell ref="N18:O18"/>
    <mergeCell ref="P18:Q18"/>
    <mergeCell ref="R18:S18"/>
    <mergeCell ref="AZ17:BA17"/>
    <mergeCell ref="BB17:BC17"/>
    <mergeCell ref="BD17:BE17"/>
    <mergeCell ref="BF17:BG17"/>
    <mergeCell ref="BH17:BI17"/>
    <mergeCell ref="BJ17:BK17"/>
    <mergeCell ref="AN17:AO17"/>
    <mergeCell ref="AP17:AQ17"/>
    <mergeCell ref="AR17:AS17"/>
    <mergeCell ref="AT17:AU17"/>
    <mergeCell ref="AV17:AW17"/>
    <mergeCell ref="AX17:AY17"/>
    <mergeCell ref="AB17:AC17"/>
    <mergeCell ref="AD17:AE17"/>
    <mergeCell ref="AF17:AG17"/>
    <mergeCell ref="AH17:AI17"/>
    <mergeCell ref="AJ17:AK17"/>
    <mergeCell ref="AL17:AM17"/>
    <mergeCell ref="P17:Q17"/>
    <mergeCell ref="R17:S17"/>
    <mergeCell ref="T17:U17"/>
    <mergeCell ref="V17:W17"/>
    <mergeCell ref="X17:Y17"/>
    <mergeCell ref="Z17:AA17"/>
    <mergeCell ref="D17:E17"/>
    <mergeCell ref="F17:G17"/>
    <mergeCell ref="H17:I17"/>
    <mergeCell ref="J17:K17"/>
    <mergeCell ref="L17:M17"/>
    <mergeCell ref="N17:O17"/>
    <mergeCell ref="BB16:BC16"/>
    <mergeCell ref="BD16:BE16"/>
    <mergeCell ref="BF16:BG16"/>
    <mergeCell ref="BH16:BI16"/>
    <mergeCell ref="BJ16:BK16"/>
    <mergeCell ref="BL16:BM16"/>
    <mergeCell ref="AP16:AQ16"/>
    <mergeCell ref="AR16:AS16"/>
    <mergeCell ref="AT16:AU16"/>
    <mergeCell ref="AV16:AW16"/>
    <mergeCell ref="AX16:AY16"/>
    <mergeCell ref="AZ16:BA16"/>
    <mergeCell ref="AD16:AE16"/>
    <mergeCell ref="AF16:AG16"/>
    <mergeCell ref="AH16:AI16"/>
    <mergeCell ref="AJ16:AK16"/>
    <mergeCell ref="AL16:AM16"/>
    <mergeCell ref="AN16:AO16"/>
    <mergeCell ref="R16:S16"/>
    <mergeCell ref="T16:U16"/>
    <mergeCell ref="V16:W16"/>
    <mergeCell ref="X16:Y16"/>
    <mergeCell ref="Z16:AA16"/>
    <mergeCell ref="AB16:AC16"/>
    <mergeCell ref="AB12:AC12"/>
    <mergeCell ref="AB13:AC13"/>
    <mergeCell ref="E14:G14"/>
    <mergeCell ref="D16:E16"/>
    <mergeCell ref="F16:G16"/>
    <mergeCell ref="H16:I16"/>
    <mergeCell ref="J16:K16"/>
    <mergeCell ref="L16:M16"/>
    <mergeCell ref="N16:O16"/>
    <mergeCell ref="P16:Q16"/>
    <mergeCell ref="AB2:AC2"/>
    <mergeCell ref="AB3:AC3"/>
    <mergeCell ref="AB6:AC6"/>
    <mergeCell ref="AB7:AC7"/>
    <mergeCell ref="AB9:AC9"/>
    <mergeCell ref="AB10:AC10"/>
    <mergeCell ref="D2:I2"/>
    <mergeCell ref="K2:L2"/>
    <mergeCell ref="N2:O2"/>
    <mergeCell ref="Q2:R2"/>
    <mergeCell ref="T2:V2"/>
    <mergeCell ref="X2:Z2"/>
  </mergeCells>
  <phoneticPr fontId="1"/>
  <conditionalFormatting sqref="T15:U15">
    <cfRule type="expression" dxfId="16435" priority="1625">
      <formula>#REF!="浪費"</formula>
    </cfRule>
    <cfRule type="expression" dxfId="16434" priority="1626">
      <formula>#REF!="投資"</formula>
    </cfRule>
    <cfRule type="expression" dxfId="16433" priority="1627">
      <formula>#REF!="不明"</formula>
    </cfRule>
  </conditionalFormatting>
  <conditionalFormatting sqref="R15:S15 R144:S234 D143:E143">
    <cfRule type="expression" dxfId="16432" priority="1622">
      <formula>#REF!="浪費"</formula>
    </cfRule>
    <cfRule type="expression" dxfId="16431" priority="1623">
      <formula>#REF!="投資"</formula>
    </cfRule>
    <cfRule type="expression" dxfId="16430" priority="1624">
      <formula>#REF!="不明"</formula>
    </cfRule>
  </conditionalFormatting>
  <conditionalFormatting sqref="D127:D129 F127:F129 H127:H129 J127:J129 L127:L129 N127:N129 P127:P129 R127:R129 T127:T129 V127:V129 X127:X129 Z127:Z129 AB127:AB129 AD127:AD129 AF127:AF129 AH127:AH129 AJ127:AJ129 AL127:AL129 AN127:AN129 AP127:AP129 AR127:AR129 AT127:AT129 AV127:AV129 AX127:AX129 AZ127:AZ129 BB127:BB129 BD127:BD129 BF127:BF129 BH127:BH129 BJ127:BJ129 BL127:BL129">
    <cfRule type="cellIs" dxfId="16429" priority="1621" operator="equal">
      <formula>0</formula>
    </cfRule>
  </conditionalFormatting>
  <conditionalFormatting sqref="D127:D129 F127:F129 H127:H129 J127:J129 L127:L129 N127:N129 P127:P129 R127:R129 T127:T129 V127:V129 X127:X129 Z127:Z129 AB127:AB129 AD127:AD129 AF127:AF129 AH127:AH129 AJ127:AJ129 AL127:AL129 AN127:AN129 AP127:AP129 AR127:AR129 AT127:AT129 AV127:AV129 AX127:AX129 AZ127:AZ129 BB127:BB129 BD127:BD129 BF127:BF129 BH127:BH129 BJ127:BJ129 BL127:BL129">
    <cfRule type="cellIs" dxfId="16428" priority="1619" operator="equal">
      <formula>0</formula>
    </cfRule>
    <cfRule type="cellIs" dxfId="16427" priority="1620" operator="equal">
      <formula>0</formula>
    </cfRule>
  </conditionalFormatting>
  <conditionalFormatting sqref="L4:L14 O4:O14 R4:R14 U4:V14 Y14:Z14 AB3 AB7 AB10 AB13 Y4:Y13">
    <cfRule type="cellIs" dxfId="16426" priority="1618" operator="equal">
      <formula>0</formula>
    </cfRule>
  </conditionalFormatting>
  <conditionalFormatting sqref="D18:D19 F18:F19 H18:H19 J18:J19 L18:L19 N18:N19 P18:P19 R18:R19 T18:T19 V18:V19 X18:X19 Z18:Z19 AB18:AB19 AD18:AD19 AF18:AF19 AH18:AH19 AJ18:AJ19 AL18:AL19 AN18:AN19 AP18:AP19 AR18:AR19 AT18:AT19 AV18:AV19 AX18:AX19 AZ18:AZ19 BB18:BB19 BD18:BD19 BF18:BF19 BH18:BH19 BJ18:BJ19 BL18:BL19">
    <cfRule type="expression" dxfId="16425" priority="1628">
      <formula>D$17=1</formula>
    </cfRule>
    <cfRule type="expression" dxfId="16424" priority="1629">
      <formula>D$17=7</formula>
    </cfRule>
    <cfRule type="expression" dxfId="16423" priority="1630">
      <formula>COUNTIF(祝日,D$42)=1</formula>
    </cfRule>
  </conditionalFormatting>
  <conditionalFormatting sqref="D35:BM35 F20:BM34">
    <cfRule type="cellIs" dxfId="16422" priority="1587" operator="equal">
      <formula>0</formula>
    </cfRule>
  </conditionalFormatting>
  <conditionalFormatting sqref="E4:F13 H4:I14">
    <cfRule type="cellIs" dxfId="16421" priority="1586" operator="equal">
      <formula>0</formula>
    </cfRule>
  </conditionalFormatting>
  <conditionalFormatting sqref="F42:F43">
    <cfRule type="expression" dxfId="16420" priority="1582">
      <formula>F$17=1</formula>
    </cfRule>
    <cfRule type="expression" dxfId="16419" priority="1583">
      <formula>F$17=7</formula>
    </cfRule>
    <cfRule type="expression" dxfId="16418" priority="1584">
      <formula>COUNTIF(祝日,F$42)=1</formula>
    </cfRule>
  </conditionalFormatting>
  <conditionalFormatting sqref="F55">
    <cfRule type="cellIs" dxfId="16417" priority="1581" operator="equal">
      <formula>0</formula>
    </cfRule>
  </conditionalFormatting>
  <conditionalFormatting sqref="F55">
    <cfRule type="cellIs" dxfId="16416" priority="1579" operator="equal">
      <formula>0</formula>
    </cfRule>
    <cfRule type="cellIs" dxfId="16415" priority="1580" operator="equal">
      <formula>0</formula>
    </cfRule>
  </conditionalFormatting>
  <conditionalFormatting sqref="F91">
    <cfRule type="cellIs" dxfId="16414" priority="1578" operator="equal">
      <formula>0</formula>
    </cfRule>
  </conditionalFormatting>
  <conditionalFormatting sqref="F91">
    <cfRule type="cellIs" dxfId="16413" priority="1576" operator="equal">
      <formula>0</formula>
    </cfRule>
    <cfRule type="cellIs" dxfId="16412" priority="1577" operator="equal">
      <formula>0</formula>
    </cfRule>
  </conditionalFormatting>
  <conditionalFormatting sqref="F79">
    <cfRule type="cellIs" dxfId="16411" priority="1575" operator="equal">
      <formula>0</formula>
    </cfRule>
  </conditionalFormatting>
  <conditionalFormatting sqref="F79">
    <cfRule type="cellIs" dxfId="16410" priority="1573" operator="equal">
      <formula>0</formula>
    </cfRule>
    <cfRule type="cellIs" dxfId="16409" priority="1574" operator="equal">
      <formula>0</formula>
    </cfRule>
  </conditionalFormatting>
  <conditionalFormatting sqref="F67">
    <cfRule type="cellIs" dxfId="16408" priority="1572" operator="equal">
      <formula>0</formula>
    </cfRule>
  </conditionalFormatting>
  <conditionalFormatting sqref="F67">
    <cfRule type="cellIs" dxfId="16407" priority="1570" operator="equal">
      <formula>0</formula>
    </cfRule>
    <cfRule type="cellIs" dxfId="16406" priority="1571" operator="equal">
      <formula>0</formula>
    </cfRule>
  </conditionalFormatting>
  <conditionalFormatting sqref="H42:H43">
    <cfRule type="expression" dxfId="16405" priority="1549">
      <formula>H$17=1</formula>
    </cfRule>
    <cfRule type="expression" dxfId="16404" priority="1550">
      <formula>H$17=7</formula>
    </cfRule>
    <cfRule type="expression" dxfId="16403" priority="1551">
      <formula>COUNTIF(祝日,H$42)=1</formula>
    </cfRule>
  </conditionalFormatting>
  <conditionalFormatting sqref="H55">
    <cfRule type="cellIs" dxfId="16402" priority="1548" operator="equal">
      <formula>0</formula>
    </cfRule>
  </conditionalFormatting>
  <conditionalFormatting sqref="H55">
    <cfRule type="cellIs" dxfId="16401" priority="1546" operator="equal">
      <formula>0</formula>
    </cfRule>
    <cfRule type="cellIs" dxfId="16400" priority="1547" operator="equal">
      <formula>0</formula>
    </cfRule>
  </conditionalFormatting>
  <conditionalFormatting sqref="H91">
    <cfRule type="cellIs" dxfId="16399" priority="1545" operator="equal">
      <formula>0</formula>
    </cfRule>
  </conditionalFormatting>
  <conditionalFormatting sqref="H91">
    <cfRule type="cellIs" dxfId="16398" priority="1543" operator="equal">
      <formula>0</formula>
    </cfRule>
    <cfRule type="cellIs" dxfId="16397" priority="1544" operator="equal">
      <formula>0</formula>
    </cfRule>
  </conditionalFormatting>
  <conditionalFormatting sqref="H79">
    <cfRule type="cellIs" dxfId="16396" priority="1542" operator="equal">
      <formula>0</formula>
    </cfRule>
  </conditionalFormatting>
  <conditionalFormatting sqref="H79">
    <cfRule type="cellIs" dxfId="16395" priority="1540" operator="equal">
      <formula>0</formula>
    </cfRule>
    <cfRule type="cellIs" dxfId="16394" priority="1541" operator="equal">
      <formula>0</formula>
    </cfRule>
  </conditionalFormatting>
  <conditionalFormatting sqref="H67">
    <cfRule type="cellIs" dxfId="16393" priority="1539" operator="equal">
      <formula>0</formula>
    </cfRule>
  </conditionalFormatting>
  <conditionalFormatting sqref="H67">
    <cfRule type="cellIs" dxfId="16392" priority="1537" operator="equal">
      <formula>0</formula>
    </cfRule>
    <cfRule type="cellIs" dxfId="16391" priority="1538" operator="equal">
      <formula>0</formula>
    </cfRule>
  </conditionalFormatting>
  <conditionalFormatting sqref="J42:J43">
    <cfRule type="expression" dxfId="16390" priority="1516">
      <formula>J$17=1</formula>
    </cfRule>
    <cfRule type="expression" dxfId="16389" priority="1517">
      <formula>J$17=7</formula>
    </cfRule>
    <cfRule type="expression" dxfId="16388" priority="1518">
      <formula>COUNTIF(祝日,J$42)=1</formula>
    </cfRule>
  </conditionalFormatting>
  <conditionalFormatting sqref="J55">
    <cfRule type="cellIs" dxfId="16387" priority="1515" operator="equal">
      <formula>0</formula>
    </cfRule>
  </conditionalFormatting>
  <conditionalFormatting sqref="J55">
    <cfRule type="cellIs" dxfId="16386" priority="1513" operator="equal">
      <formula>0</formula>
    </cfRule>
    <cfRule type="cellIs" dxfId="16385" priority="1514" operator="equal">
      <formula>0</formula>
    </cfRule>
  </conditionalFormatting>
  <conditionalFormatting sqref="J91">
    <cfRule type="cellIs" dxfId="16384" priority="1512" operator="equal">
      <formula>0</formula>
    </cfRule>
  </conditionalFormatting>
  <conditionalFormatting sqref="J91">
    <cfRule type="cellIs" dxfId="16383" priority="1510" operator="equal">
      <formula>0</formula>
    </cfRule>
    <cfRule type="cellIs" dxfId="16382" priority="1511" operator="equal">
      <formula>0</formula>
    </cfRule>
  </conditionalFormatting>
  <conditionalFormatting sqref="J79">
    <cfRule type="cellIs" dxfId="16381" priority="1509" operator="equal">
      <formula>0</formula>
    </cfRule>
  </conditionalFormatting>
  <conditionalFormatting sqref="J79">
    <cfRule type="cellIs" dxfId="16380" priority="1507" operator="equal">
      <formula>0</formula>
    </cfRule>
    <cfRule type="cellIs" dxfId="16379" priority="1508" operator="equal">
      <formula>0</formula>
    </cfRule>
  </conditionalFormatting>
  <conditionalFormatting sqref="J67">
    <cfRule type="cellIs" dxfId="16378" priority="1506" operator="equal">
      <formula>0</formula>
    </cfRule>
  </conditionalFormatting>
  <conditionalFormatting sqref="J67">
    <cfRule type="cellIs" dxfId="16377" priority="1504" operator="equal">
      <formula>0</formula>
    </cfRule>
    <cfRule type="cellIs" dxfId="16376" priority="1505" operator="equal">
      <formula>0</formula>
    </cfRule>
  </conditionalFormatting>
  <conditionalFormatting sqref="L42:L43">
    <cfRule type="expression" dxfId="16375" priority="1483">
      <formula>L$17=1</formula>
    </cfRule>
    <cfRule type="expression" dxfId="16374" priority="1484">
      <formula>L$17=7</formula>
    </cfRule>
    <cfRule type="expression" dxfId="16373" priority="1485">
      <formula>COUNTIF(祝日,L$42)=1</formula>
    </cfRule>
  </conditionalFormatting>
  <conditionalFormatting sqref="L55">
    <cfRule type="cellIs" dxfId="16372" priority="1482" operator="equal">
      <formula>0</formula>
    </cfRule>
  </conditionalFormatting>
  <conditionalFormatting sqref="L55">
    <cfRule type="cellIs" dxfId="16371" priority="1480" operator="equal">
      <formula>0</formula>
    </cfRule>
    <cfRule type="cellIs" dxfId="16370" priority="1481" operator="equal">
      <formula>0</formula>
    </cfRule>
  </conditionalFormatting>
  <conditionalFormatting sqref="L91">
    <cfRule type="cellIs" dxfId="16369" priority="1479" operator="equal">
      <formula>0</formula>
    </cfRule>
  </conditionalFormatting>
  <conditionalFormatting sqref="L91">
    <cfRule type="cellIs" dxfId="16368" priority="1477" operator="equal">
      <formula>0</formula>
    </cfRule>
    <cfRule type="cellIs" dxfId="16367" priority="1478" operator="equal">
      <formula>0</formula>
    </cfRule>
  </conditionalFormatting>
  <conditionalFormatting sqref="L79">
    <cfRule type="cellIs" dxfId="16366" priority="1476" operator="equal">
      <formula>0</formula>
    </cfRule>
  </conditionalFormatting>
  <conditionalFormatting sqref="L79">
    <cfRule type="cellIs" dxfId="16365" priority="1474" operator="equal">
      <formula>0</formula>
    </cfRule>
    <cfRule type="cellIs" dxfId="16364" priority="1475" operator="equal">
      <formula>0</formula>
    </cfRule>
  </conditionalFormatting>
  <conditionalFormatting sqref="L67">
    <cfRule type="cellIs" dxfId="16363" priority="1473" operator="equal">
      <formula>0</formula>
    </cfRule>
  </conditionalFormatting>
  <conditionalFormatting sqref="L67">
    <cfRule type="cellIs" dxfId="16362" priority="1471" operator="equal">
      <formula>0</formula>
    </cfRule>
    <cfRule type="cellIs" dxfId="16361" priority="1472" operator="equal">
      <formula>0</formula>
    </cfRule>
  </conditionalFormatting>
  <conditionalFormatting sqref="N42:N43">
    <cfRule type="expression" dxfId="16360" priority="1450">
      <formula>N$17=1</formula>
    </cfRule>
    <cfRule type="expression" dxfId="16359" priority="1451">
      <formula>N$17=7</formula>
    </cfRule>
    <cfRule type="expression" dxfId="16358" priority="1452">
      <formula>COUNTIF(祝日,N$42)=1</formula>
    </cfRule>
  </conditionalFormatting>
  <conditionalFormatting sqref="N55">
    <cfRule type="cellIs" dxfId="16357" priority="1449" operator="equal">
      <formula>0</formula>
    </cfRule>
  </conditionalFormatting>
  <conditionalFormatting sqref="N55">
    <cfRule type="cellIs" dxfId="16356" priority="1447" operator="equal">
      <formula>0</formula>
    </cfRule>
    <cfRule type="cellIs" dxfId="16355" priority="1448" operator="equal">
      <formula>0</formula>
    </cfRule>
  </conditionalFormatting>
  <conditionalFormatting sqref="N91">
    <cfRule type="cellIs" dxfId="16354" priority="1446" operator="equal">
      <formula>0</formula>
    </cfRule>
  </conditionalFormatting>
  <conditionalFormatting sqref="N91">
    <cfRule type="cellIs" dxfId="16353" priority="1444" operator="equal">
      <formula>0</formula>
    </cfRule>
    <cfRule type="cellIs" dxfId="16352" priority="1445" operator="equal">
      <formula>0</formula>
    </cfRule>
  </conditionalFormatting>
  <conditionalFormatting sqref="N79">
    <cfRule type="cellIs" dxfId="16351" priority="1443" operator="equal">
      <formula>0</formula>
    </cfRule>
  </conditionalFormatting>
  <conditionalFormatting sqref="N79">
    <cfRule type="cellIs" dxfId="16350" priority="1441" operator="equal">
      <formula>0</formula>
    </cfRule>
    <cfRule type="cellIs" dxfId="16349" priority="1442" operator="equal">
      <formula>0</formula>
    </cfRule>
  </conditionalFormatting>
  <conditionalFormatting sqref="N67">
    <cfRule type="cellIs" dxfId="16348" priority="1440" operator="equal">
      <formula>0</formula>
    </cfRule>
  </conditionalFormatting>
  <conditionalFormatting sqref="N67">
    <cfRule type="cellIs" dxfId="16347" priority="1438" operator="equal">
      <formula>0</formula>
    </cfRule>
    <cfRule type="cellIs" dxfId="16346" priority="1439" operator="equal">
      <formula>0</formula>
    </cfRule>
  </conditionalFormatting>
  <conditionalFormatting sqref="P42:P43">
    <cfRule type="expression" dxfId="16345" priority="1417">
      <formula>P$17=1</formula>
    </cfRule>
    <cfRule type="expression" dxfId="16344" priority="1418">
      <formula>P$17=7</formula>
    </cfRule>
    <cfRule type="expression" dxfId="16343" priority="1419">
      <formula>COUNTIF(祝日,P$42)=1</formula>
    </cfRule>
  </conditionalFormatting>
  <conditionalFormatting sqref="P55">
    <cfRule type="cellIs" dxfId="16342" priority="1416" operator="equal">
      <formula>0</formula>
    </cfRule>
  </conditionalFormatting>
  <conditionalFormatting sqref="P55">
    <cfRule type="cellIs" dxfId="16341" priority="1414" operator="equal">
      <formula>0</formula>
    </cfRule>
    <cfRule type="cellIs" dxfId="16340" priority="1415" operator="equal">
      <formula>0</formula>
    </cfRule>
  </conditionalFormatting>
  <conditionalFormatting sqref="P91">
    <cfRule type="cellIs" dxfId="16339" priority="1413" operator="equal">
      <formula>0</formula>
    </cfRule>
  </conditionalFormatting>
  <conditionalFormatting sqref="P91">
    <cfRule type="cellIs" dxfId="16338" priority="1411" operator="equal">
      <formula>0</formula>
    </cfRule>
    <cfRule type="cellIs" dxfId="16337" priority="1412" operator="equal">
      <formula>0</formula>
    </cfRule>
  </conditionalFormatting>
  <conditionalFormatting sqref="P79">
    <cfRule type="cellIs" dxfId="16336" priority="1410" operator="equal">
      <formula>0</formula>
    </cfRule>
  </conditionalFormatting>
  <conditionalFormatting sqref="P79">
    <cfRule type="cellIs" dxfId="16335" priority="1408" operator="equal">
      <formula>0</formula>
    </cfRule>
    <cfRule type="cellIs" dxfId="16334" priority="1409" operator="equal">
      <formula>0</formula>
    </cfRule>
  </conditionalFormatting>
  <conditionalFormatting sqref="P67">
    <cfRule type="cellIs" dxfId="16333" priority="1407" operator="equal">
      <formula>0</formula>
    </cfRule>
  </conditionalFormatting>
  <conditionalFormatting sqref="P67">
    <cfRule type="cellIs" dxfId="16332" priority="1405" operator="equal">
      <formula>0</formula>
    </cfRule>
    <cfRule type="cellIs" dxfId="16331" priority="1406" operator="equal">
      <formula>0</formula>
    </cfRule>
  </conditionalFormatting>
  <conditionalFormatting sqref="R42:R43">
    <cfRule type="expression" dxfId="16330" priority="1384">
      <formula>R$17=1</formula>
    </cfRule>
    <cfRule type="expression" dxfId="16329" priority="1385">
      <formula>R$17=7</formula>
    </cfRule>
    <cfRule type="expression" dxfId="16328" priority="1386">
      <formula>COUNTIF(祝日,R$42)=1</formula>
    </cfRule>
  </conditionalFormatting>
  <conditionalFormatting sqref="R55">
    <cfRule type="cellIs" dxfId="16327" priority="1383" operator="equal">
      <formula>0</formula>
    </cfRule>
  </conditionalFormatting>
  <conditionalFormatting sqref="R55">
    <cfRule type="cellIs" dxfId="16326" priority="1381" operator="equal">
      <formula>0</formula>
    </cfRule>
    <cfRule type="cellIs" dxfId="16325" priority="1382" operator="equal">
      <formula>0</formula>
    </cfRule>
  </conditionalFormatting>
  <conditionalFormatting sqref="R91">
    <cfRule type="cellIs" dxfId="16324" priority="1380" operator="equal">
      <formula>0</formula>
    </cfRule>
  </conditionalFormatting>
  <conditionalFormatting sqref="R91">
    <cfRule type="cellIs" dxfId="16323" priority="1378" operator="equal">
      <formula>0</formula>
    </cfRule>
    <cfRule type="cellIs" dxfId="16322" priority="1379" operator="equal">
      <formula>0</formula>
    </cfRule>
  </conditionalFormatting>
  <conditionalFormatting sqref="R79">
    <cfRule type="cellIs" dxfId="16321" priority="1377" operator="equal">
      <formula>0</formula>
    </cfRule>
  </conditionalFormatting>
  <conditionalFormatting sqref="R79">
    <cfRule type="cellIs" dxfId="16320" priority="1375" operator="equal">
      <formula>0</formula>
    </cfRule>
    <cfRule type="cellIs" dxfId="16319" priority="1376" operator="equal">
      <formula>0</formula>
    </cfRule>
  </conditionalFormatting>
  <conditionalFormatting sqref="R67">
    <cfRule type="cellIs" dxfId="16318" priority="1374" operator="equal">
      <formula>0</formula>
    </cfRule>
  </conditionalFormatting>
  <conditionalFormatting sqref="R67">
    <cfRule type="cellIs" dxfId="16317" priority="1372" operator="equal">
      <formula>0</formula>
    </cfRule>
    <cfRule type="cellIs" dxfId="16316" priority="1373" operator="equal">
      <formula>0</formula>
    </cfRule>
  </conditionalFormatting>
  <conditionalFormatting sqref="T42:T43">
    <cfRule type="expression" dxfId="16315" priority="1351">
      <formula>T$17=1</formula>
    </cfRule>
    <cfRule type="expression" dxfId="16314" priority="1352">
      <formula>T$17=7</formula>
    </cfRule>
    <cfRule type="expression" dxfId="16313" priority="1353">
      <formula>COUNTIF(祝日,T$42)=1</formula>
    </cfRule>
  </conditionalFormatting>
  <conditionalFormatting sqref="T55">
    <cfRule type="cellIs" dxfId="16312" priority="1350" operator="equal">
      <formula>0</formula>
    </cfRule>
  </conditionalFormatting>
  <conditionalFormatting sqref="T55">
    <cfRule type="cellIs" dxfId="16311" priority="1348" operator="equal">
      <formula>0</formula>
    </cfRule>
    <cfRule type="cellIs" dxfId="16310" priority="1349" operator="equal">
      <formula>0</formula>
    </cfRule>
  </conditionalFormatting>
  <conditionalFormatting sqref="T91">
    <cfRule type="cellIs" dxfId="16309" priority="1347" operator="equal">
      <formula>0</formula>
    </cfRule>
  </conditionalFormatting>
  <conditionalFormatting sqref="T91">
    <cfRule type="cellIs" dxfId="16308" priority="1345" operator="equal">
      <formula>0</formula>
    </cfRule>
    <cfRule type="cellIs" dxfId="16307" priority="1346" operator="equal">
      <formula>0</formula>
    </cfRule>
  </conditionalFormatting>
  <conditionalFormatting sqref="T79">
    <cfRule type="cellIs" dxfId="16306" priority="1344" operator="equal">
      <formula>0</formula>
    </cfRule>
  </conditionalFormatting>
  <conditionalFormatting sqref="T79">
    <cfRule type="cellIs" dxfId="16305" priority="1342" operator="equal">
      <formula>0</formula>
    </cfRule>
    <cfRule type="cellIs" dxfId="16304" priority="1343" operator="equal">
      <formula>0</formula>
    </cfRule>
  </conditionalFormatting>
  <conditionalFormatting sqref="T67">
    <cfRule type="cellIs" dxfId="16303" priority="1341" operator="equal">
      <formula>0</formula>
    </cfRule>
  </conditionalFormatting>
  <conditionalFormatting sqref="T67">
    <cfRule type="cellIs" dxfId="16302" priority="1339" operator="equal">
      <formula>0</formula>
    </cfRule>
    <cfRule type="cellIs" dxfId="16301" priority="1340" operator="equal">
      <formula>0</formula>
    </cfRule>
  </conditionalFormatting>
  <conditionalFormatting sqref="V42:V43">
    <cfRule type="expression" dxfId="16300" priority="1318">
      <formula>V$17=1</formula>
    </cfRule>
    <cfRule type="expression" dxfId="16299" priority="1319">
      <formula>V$17=7</formula>
    </cfRule>
    <cfRule type="expression" dxfId="16298" priority="1320">
      <formula>COUNTIF(祝日,V$42)=1</formula>
    </cfRule>
  </conditionalFormatting>
  <conditionalFormatting sqref="V55">
    <cfRule type="cellIs" dxfId="16297" priority="1317" operator="equal">
      <formula>0</formula>
    </cfRule>
  </conditionalFormatting>
  <conditionalFormatting sqref="V55">
    <cfRule type="cellIs" dxfId="16296" priority="1315" operator="equal">
      <formula>0</formula>
    </cfRule>
    <cfRule type="cellIs" dxfId="16295" priority="1316" operator="equal">
      <formula>0</formula>
    </cfRule>
  </conditionalFormatting>
  <conditionalFormatting sqref="V91">
    <cfRule type="cellIs" dxfId="16294" priority="1314" operator="equal">
      <formula>0</formula>
    </cfRule>
  </conditionalFormatting>
  <conditionalFormatting sqref="V91">
    <cfRule type="cellIs" dxfId="16293" priority="1312" operator="equal">
      <formula>0</formula>
    </cfRule>
    <cfRule type="cellIs" dxfId="16292" priority="1313" operator="equal">
      <formula>0</formula>
    </cfRule>
  </conditionalFormatting>
  <conditionalFormatting sqref="V79">
    <cfRule type="cellIs" dxfId="16291" priority="1311" operator="equal">
      <formula>0</formula>
    </cfRule>
  </conditionalFormatting>
  <conditionalFormatting sqref="V79">
    <cfRule type="cellIs" dxfId="16290" priority="1309" operator="equal">
      <formula>0</formula>
    </cfRule>
    <cfRule type="cellIs" dxfId="16289" priority="1310" operator="equal">
      <formula>0</formula>
    </cfRule>
  </conditionalFormatting>
  <conditionalFormatting sqref="V67">
    <cfRule type="cellIs" dxfId="16288" priority="1308" operator="equal">
      <formula>0</formula>
    </cfRule>
  </conditionalFormatting>
  <conditionalFormatting sqref="V67">
    <cfRule type="cellIs" dxfId="16287" priority="1306" operator="equal">
      <formula>0</formula>
    </cfRule>
    <cfRule type="cellIs" dxfId="16286" priority="1307" operator="equal">
      <formula>0</formula>
    </cfRule>
  </conditionalFormatting>
  <conditionalFormatting sqref="X42:X43">
    <cfRule type="expression" dxfId="16285" priority="1285">
      <formula>X$17=1</formula>
    </cfRule>
    <cfRule type="expression" dxfId="16284" priority="1286">
      <formula>X$17=7</formula>
    </cfRule>
    <cfRule type="expression" dxfId="16283" priority="1287">
      <formula>COUNTIF(祝日,X$42)=1</formula>
    </cfRule>
  </conditionalFormatting>
  <conditionalFormatting sqref="X55">
    <cfRule type="cellIs" dxfId="16282" priority="1284" operator="equal">
      <formula>0</formula>
    </cfRule>
  </conditionalFormatting>
  <conditionalFormatting sqref="X55">
    <cfRule type="cellIs" dxfId="16281" priority="1282" operator="equal">
      <formula>0</formula>
    </cfRule>
    <cfRule type="cellIs" dxfId="16280" priority="1283" operator="equal">
      <formula>0</formula>
    </cfRule>
  </conditionalFormatting>
  <conditionalFormatting sqref="X91">
    <cfRule type="cellIs" dxfId="16279" priority="1281" operator="equal">
      <formula>0</formula>
    </cfRule>
  </conditionalFormatting>
  <conditionalFormatting sqref="X91">
    <cfRule type="cellIs" dxfId="16278" priority="1279" operator="equal">
      <formula>0</formula>
    </cfRule>
    <cfRule type="cellIs" dxfId="16277" priority="1280" operator="equal">
      <formula>0</formula>
    </cfRule>
  </conditionalFormatting>
  <conditionalFormatting sqref="X79">
    <cfRule type="cellIs" dxfId="16276" priority="1278" operator="equal">
      <formula>0</formula>
    </cfRule>
  </conditionalFormatting>
  <conditionalFormatting sqref="X79">
    <cfRule type="cellIs" dxfId="16275" priority="1276" operator="equal">
      <formula>0</formula>
    </cfRule>
    <cfRule type="cellIs" dxfId="16274" priority="1277" operator="equal">
      <formula>0</formula>
    </cfRule>
  </conditionalFormatting>
  <conditionalFormatting sqref="X67">
    <cfRule type="cellIs" dxfId="16273" priority="1275" operator="equal">
      <formula>0</formula>
    </cfRule>
  </conditionalFormatting>
  <conditionalFormatting sqref="X67">
    <cfRule type="cellIs" dxfId="16272" priority="1273" operator="equal">
      <formula>0</formula>
    </cfRule>
    <cfRule type="cellIs" dxfId="16271" priority="1274" operator="equal">
      <formula>0</formula>
    </cfRule>
  </conditionalFormatting>
  <conditionalFormatting sqref="Z42:Z43">
    <cfRule type="expression" dxfId="16270" priority="1252">
      <formula>Z$17=1</formula>
    </cfRule>
    <cfRule type="expression" dxfId="16269" priority="1253">
      <formula>Z$17=7</formula>
    </cfRule>
    <cfRule type="expression" dxfId="16268" priority="1254">
      <formula>COUNTIF(祝日,Z$42)=1</formula>
    </cfRule>
  </conditionalFormatting>
  <conditionalFormatting sqref="Z55">
    <cfRule type="cellIs" dxfId="16267" priority="1251" operator="equal">
      <formula>0</formula>
    </cfRule>
  </conditionalFormatting>
  <conditionalFormatting sqref="Z55">
    <cfRule type="cellIs" dxfId="16266" priority="1249" operator="equal">
      <formula>0</formula>
    </cfRule>
    <cfRule type="cellIs" dxfId="16265" priority="1250" operator="equal">
      <formula>0</formula>
    </cfRule>
  </conditionalFormatting>
  <conditionalFormatting sqref="Z91">
    <cfRule type="cellIs" dxfId="16264" priority="1248" operator="equal">
      <formula>0</formula>
    </cfRule>
  </conditionalFormatting>
  <conditionalFormatting sqref="Z91">
    <cfRule type="cellIs" dxfId="16263" priority="1246" operator="equal">
      <formula>0</formula>
    </cfRule>
    <cfRule type="cellIs" dxfId="16262" priority="1247" operator="equal">
      <formula>0</formula>
    </cfRule>
  </conditionalFormatting>
  <conditionalFormatting sqref="Z79">
    <cfRule type="cellIs" dxfId="16261" priority="1245" operator="equal">
      <formula>0</formula>
    </cfRule>
  </conditionalFormatting>
  <conditionalFormatting sqref="Z79">
    <cfRule type="cellIs" dxfId="16260" priority="1243" operator="equal">
      <formula>0</formula>
    </cfRule>
    <cfRule type="cellIs" dxfId="16259" priority="1244" operator="equal">
      <formula>0</formula>
    </cfRule>
  </conditionalFormatting>
  <conditionalFormatting sqref="Z67">
    <cfRule type="cellIs" dxfId="16258" priority="1242" operator="equal">
      <formula>0</formula>
    </cfRule>
  </conditionalFormatting>
  <conditionalFormatting sqref="Z67">
    <cfRule type="cellIs" dxfId="16257" priority="1240" operator="equal">
      <formula>0</formula>
    </cfRule>
    <cfRule type="cellIs" dxfId="16256" priority="1241" operator="equal">
      <formula>0</formula>
    </cfRule>
  </conditionalFormatting>
  <conditionalFormatting sqref="AB42:AB43">
    <cfRule type="expression" dxfId="16255" priority="1219">
      <formula>AB$17=1</formula>
    </cfRule>
    <cfRule type="expression" dxfId="16254" priority="1220">
      <formula>AB$17=7</formula>
    </cfRule>
    <cfRule type="expression" dxfId="16253" priority="1221">
      <formula>COUNTIF(祝日,AB$42)=1</formula>
    </cfRule>
  </conditionalFormatting>
  <conditionalFormatting sqref="AB55">
    <cfRule type="cellIs" dxfId="16252" priority="1218" operator="equal">
      <formula>0</formula>
    </cfRule>
  </conditionalFormatting>
  <conditionalFormatting sqref="AB55">
    <cfRule type="cellIs" dxfId="16251" priority="1216" operator="equal">
      <formula>0</formula>
    </cfRule>
    <cfRule type="cellIs" dxfId="16250" priority="1217" operator="equal">
      <formula>0</formula>
    </cfRule>
  </conditionalFormatting>
  <conditionalFormatting sqref="AB91">
    <cfRule type="cellIs" dxfId="16249" priority="1215" operator="equal">
      <formula>0</formula>
    </cfRule>
  </conditionalFormatting>
  <conditionalFormatting sqref="AB91">
    <cfRule type="cellIs" dxfId="16248" priority="1213" operator="equal">
      <formula>0</formula>
    </cfRule>
    <cfRule type="cellIs" dxfId="16247" priority="1214" operator="equal">
      <formula>0</formula>
    </cfRule>
  </conditionalFormatting>
  <conditionalFormatting sqref="AB79">
    <cfRule type="cellIs" dxfId="16246" priority="1212" operator="equal">
      <formula>0</formula>
    </cfRule>
  </conditionalFormatting>
  <conditionalFormatting sqref="AB79">
    <cfRule type="cellIs" dxfId="16245" priority="1210" operator="equal">
      <formula>0</formula>
    </cfRule>
    <cfRule type="cellIs" dxfId="16244" priority="1211" operator="equal">
      <formula>0</formula>
    </cfRule>
  </conditionalFormatting>
  <conditionalFormatting sqref="AB67">
    <cfRule type="cellIs" dxfId="16243" priority="1209" operator="equal">
      <formula>0</formula>
    </cfRule>
  </conditionalFormatting>
  <conditionalFormatting sqref="AB67">
    <cfRule type="cellIs" dxfId="16242" priority="1207" operator="equal">
      <formula>0</formula>
    </cfRule>
    <cfRule type="cellIs" dxfId="16241" priority="1208" operator="equal">
      <formula>0</formula>
    </cfRule>
  </conditionalFormatting>
  <conditionalFormatting sqref="AD42:AD43">
    <cfRule type="expression" dxfId="16240" priority="1186">
      <formula>AD$17=1</formula>
    </cfRule>
    <cfRule type="expression" dxfId="16239" priority="1187">
      <formula>AD$17=7</formula>
    </cfRule>
    <cfRule type="expression" dxfId="16238" priority="1188">
      <formula>COUNTIF(祝日,AD$42)=1</formula>
    </cfRule>
  </conditionalFormatting>
  <conditionalFormatting sqref="AD55">
    <cfRule type="cellIs" dxfId="16237" priority="1185" operator="equal">
      <formula>0</formula>
    </cfRule>
  </conditionalFormatting>
  <conditionalFormatting sqref="AD55">
    <cfRule type="cellIs" dxfId="16236" priority="1183" operator="equal">
      <formula>0</formula>
    </cfRule>
    <cfRule type="cellIs" dxfId="16235" priority="1184" operator="equal">
      <formula>0</formula>
    </cfRule>
  </conditionalFormatting>
  <conditionalFormatting sqref="AD91">
    <cfRule type="cellIs" dxfId="16234" priority="1182" operator="equal">
      <formula>0</formula>
    </cfRule>
  </conditionalFormatting>
  <conditionalFormatting sqref="AD91">
    <cfRule type="cellIs" dxfId="16233" priority="1180" operator="equal">
      <formula>0</formula>
    </cfRule>
    <cfRule type="cellIs" dxfId="16232" priority="1181" operator="equal">
      <formula>0</formula>
    </cfRule>
  </conditionalFormatting>
  <conditionalFormatting sqref="AD79">
    <cfRule type="cellIs" dxfId="16231" priority="1179" operator="equal">
      <formula>0</formula>
    </cfRule>
  </conditionalFormatting>
  <conditionalFormatting sqref="AD79">
    <cfRule type="cellIs" dxfId="16230" priority="1177" operator="equal">
      <formula>0</formula>
    </cfRule>
    <cfRule type="cellIs" dxfId="16229" priority="1178" operator="equal">
      <formula>0</formula>
    </cfRule>
  </conditionalFormatting>
  <conditionalFormatting sqref="AD67">
    <cfRule type="cellIs" dxfId="16228" priority="1176" operator="equal">
      <formula>0</formula>
    </cfRule>
  </conditionalFormatting>
  <conditionalFormatting sqref="AD67">
    <cfRule type="cellIs" dxfId="16227" priority="1174" operator="equal">
      <formula>0</formula>
    </cfRule>
    <cfRule type="cellIs" dxfId="16226" priority="1175" operator="equal">
      <formula>0</formula>
    </cfRule>
  </conditionalFormatting>
  <conditionalFormatting sqref="AF42:AF43">
    <cfRule type="expression" dxfId="16225" priority="1153">
      <formula>AF$17=1</formula>
    </cfRule>
    <cfRule type="expression" dxfId="16224" priority="1154">
      <formula>AF$17=7</formula>
    </cfRule>
    <cfRule type="expression" dxfId="16223" priority="1155">
      <formula>COUNTIF(祝日,AF$42)=1</formula>
    </cfRule>
  </conditionalFormatting>
  <conditionalFormatting sqref="AF55">
    <cfRule type="cellIs" dxfId="16222" priority="1152" operator="equal">
      <formula>0</formula>
    </cfRule>
  </conditionalFormatting>
  <conditionalFormatting sqref="AF55">
    <cfRule type="cellIs" dxfId="16221" priority="1150" operator="equal">
      <formula>0</formula>
    </cfRule>
    <cfRule type="cellIs" dxfId="16220" priority="1151" operator="equal">
      <formula>0</formula>
    </cfRule>
  </conditionalFormatting>
  <conditionalFormatting sqref="AF91">
    <cfRule type="cellIs" dxfId="16219" priority="1149" operator="equal">
      <formula>0</formula>
    </cfRule>
  </conditionalFormatting>
  <conditionalFormatting sqref="AF91">
    <cfRule type="cellIs" dxfId="16218" priority="1147" operator="equal">
      <formula>0</formula>
    </cfRule>
    <cfRule type="cellIs" dxfId="16217" priority="1148" operator="equal">
      <formula>0</formula>
    </cfRule>
  </conditionalFormatting>
  <conditionalFormatting sqref="AF79">
    <cfRule type="cellIs" dxfId="16216" priority="1146" operator="equal">
      <formula>0</formula>
    </cfRule>
  </conditionalFormatting>
  <conditionalFormatting sqref="AF79">
    <cfRule type="cellIs" dxfId="16215" priority="1144" operator="equal">
      <formula>0</formula>
    </cfRule>
    <cfRule type="cellIs" dxfId="16214" priority="1145" operator="equal">
      <formula>0</formula>
    </cfRule>
  </conditionalFormatting>
  <conditionalFormatting sqref="AF67">
    <cfRule type="cellIs" dxfId="16213" priority="1143" operator="equal">
      <formula>0</formula>
    </cfRule>
  </conditionalFormatting>
  <conditionalFormatting sqref="AF67">
    <cfRule type="cellIs" dxfId="16212" priority="1141" operator="equal">
      <formula>0</formula>
    </cfRule>
    <cfRule type="cellIs" dxfId="16211" priority="1142" operator="equal">
      <formula>0</formula>
    </cfRule>
  </conditionalFormatting>
  <conditionalFormatting sqref="AH42:AH43">
    <cfRule type="expression" dxfId="16210" priority="1120">
      <formula>AH$17=1</formula>
    </cfRule>
    <cfRule type="expression" dxfId="16209" priority="1121">
      <formula>AH$17=7</formula>
    </cfRule>
    <cfRule type="expression" dxfId="16208" priority="1122">
      <formula>COUNTIF(祝日,AH$42)=1</formula>
    </cfRule>
  </conditionalFormatting>
  <conditionalFormatting sqref="AH55">
    <cfRule type="cellIs" dxfId="16207" priority="1119" operator="equal">
      <formula>0</formula>
    </cfRule>
  </conditionalFormatting>
  <conditionalFormatting sqref="AH55">
    <cfRule type="cellIs" dxfId="16206" priority="1117" operator="equal">
      <formula>0</formula>
    </cfRule>
    <cfRule type="cellIs" dxfId="16205" priority="1118" operator="equal">
      <formula>0</formula>
    </cfRule>
  </conditionalFormatting>
  <conditionalFormatting sqref="AH91">
    <cfRule type="cellIs" dxfId="16204" priority="1116" operator="equal">
      <formula>0</formula>
    </cfRule>
  </conditionalFormatting>
  <conditionalFormatting sqref="AH91">
    <cfRule type="cellIs" dxfId="16203" priority="1114" operator="equal">
      <formula>0</formula>
    </cfRule>
    <cfRule type="cellIs" dxfId="16202" priority="1115" operator="equal">
      <formula>0</formula>
    </cfRule>
  </conditionalFormatting>
  <conditionalFormatting sqref="AH79">
    <cfRule type="cellIs" dxfId="16201" priority="1113" operator="equal">
      <formula>0</formula>
    </cfRule>
  </conditionalFormatting>
  <conditionalFormatting sqref="AH79">
    <cfRule type="cellIs" dxfId="16200" priority="1111" operator="equal">
      <formula>0</formula>
    </cfRule>
    <cfRule type="cellIs" dxfId="16199" priority="1112" operator="equal">
      <formula>0</formula>
    </cfRule>
  </conditionalFormatting>
  <conditionalFormatting sqref="AH67">
    <cfRule type="cellIs" dxfId="16198" priority="1110" operator="equal">
      <formula>0</formula>
    </cfRule>
  </conditionalFormatting>
  <conditionalFormatting sqref="AH67">
    <cfRule type="cellIs" dxfId="16197" priority="1108" operator="equal">
      <formula>0</formula>
    </cfRule>
    <cfRule type="cellIs" dxfId="16196" priority="1109" operator="equal">
      <formula>0</formula>
    </cfRule>
  </conditionalFormatting>
  <conditionalFormatting sqref="AJ42:AJ43">
    <cfRule type="expression" dxfId="16195" priority="1087">
      <formula>AJ$17=1</formula>
    </cfRule>
    <cfRule type="expression" dxfId="16194" priority="1088">
      <formula>AJ$17=7</formula>
    </cfRule>
    <cfRule type="expression" dxfId="16193" priority="1089">
      <formula>COUNTIF(祝日,AJ$42)=1</formula>
    </cfRule>
  </conditionalFormatting>
  <conditionalFormatting sqref="AJ55">
    <cfRule type="cellIs" dxfId="16192" priority="1086" operator="equal">
      <formula>0</formula>
    </cfRule>
  </conditionalFormatting>
  <conditionalFormatting sqref="AJ55">
    <cfRule type="cellIs" dxfId="16191" priority="1084" operator="equal">
      <formula>0</formula>
    </cfRule>
    <cfRule type="cellIs" dxfId="16190" priority="1085" operator="equal">
      <formula>0</formula>
    </cfRule>
  </conditionalFormatting>
  <conditionalFormatting sqref="AJ91">
    <cfRule type="cellIs" dxfId="16189" priority="1083" operator="equal">
      <formula>0</formula>
    </cfRule>
  </conditionalFormatting>
  <conditionalFormatting sqref="AJ91">
    <cfRule type="cellIs" dxfId="16188" priority="1081" operator="equal">
      <formula>0</formula>
    </cfRule>
    <cfRule type="cellIs" dxfId="16187" priority="1082" operator="equal">
      <formula>0</formula>
    </cfRule>
  </conditionalFormatting>
  <conditionalFormatting sqref="AJ79">
    <cfRule type="cellIs" dxfId="16186" priority="1080" operator="equal">
      <formula>0</formula>
    </cfRule>
  </conditionalFormatting>
  <conditionalFormatting sqref="AJ79">
    <cfRule type="cellIs" dxfId="16185" priority="1078" operator="equal">
      <formula>0</formula>
    </cfRule>
    <cfRule type="cellIs" dxfId="16184" priority="1079" operator="equal">
      <formula>0</formula>
    </cfRule>
  </conditionalFormatting>
  <conditionalFormatting sqref="AJ67">
    <cfRule type="cellIs" dxfId="16183" priority="1077" operator="equal">
      <formula>0</formula>
    </cfRule>
  </conditionalFormatting>
  <conditionalFormatting sqref="AJ67">
    <cfRule type="cellIs" dxfId="16182" priority="1075" operator="equal">
      <formula>0</formula>
    </cfRule>
    <cfRule type="cellIs" dxfId="16181" priority="1076" operator="equal">
      <formula>0</formula>
    </cfRule>
  </conditionalFormatting>
  <conditionalFormatting sqref="AL42:AL43">
    <cfRule type="expression" dxfId="16180" priority="1054">
      <formula>AL$17=1</formula>
    </cfRule>
    <cfRule type="expression" dxfId="16179" priority="1055">
      <formula>AL$17=7</formula>
    </cfRule>
    <cfRule type="expression" dxfId="16178" priority="1056">
      <formula>COUNTIF(祝日,AL$42)=1</formula>
    </cfRule>
  </conditionalFormatting>
  <conditionalFormatting sqref="AL55">
    <cfRule type="cellIs" dxfId="16177" priority="1053" operator="equal">
      <formula>0</formula>
    </cfRule>
  </conditionalFormatting>
  <conditionalFormatting sqref="AL55">
    <cfRule type="cellIs" dxfId="16176" priority="1051" operator="equal">
      <formula>0</formula>
    </cfRule>
    <cfRule type="cellIs" dxfId="16175" priority="1052" operator="equal">
      <formula>0</formula>
    </cfRule>
  </conditionalFormatting>
  <conditionalFormatting sqref="AL91">
    <cfRule type="cellIs" dxfId="16174" priority="1050" operator="equal">
      <formula>0</formula>
    </cfRule>
  </conditionalFormatting>
  <conditionalFormatting sqref="AL91">
    <cfRule type="cellIs" dxfId="16173" priority="1048" operator="equal">
      <formula>0</formula>
    </cfRule>
    <cfRule type="cellIs" dxfId="16172" priority="1049" operator="equal">
      <formula>0</formula>
    </cfRule>
  </conditionalFormatting>
  <conditionalFormatting sqref="AL79">
    <cfRule type="cellIs" dxfId="16171" priority="1047" operator="equal">
      <formula>0</formula>
    </cfRule>
  </conditionalFormatting>
  <conditionalFormatting sqref="AL79">
    <cfRule type="cellIs" dxfId="16170" priority="1045" operator="equal">
      <formula>0</formula>
    </cfRule>
    <cfRule type="cellIs" dxfId="16169" priority="1046" operator="equal">
      <formula>0</formula>
    </cfRule>
  </conditionalFormatting>
  <conditionalFormatting sqref="AL67">
    <cfRule type="cellIs" dxfId="16168" priority="1044" operator="equal">
      <formula>0</formula>
    </cfRule>
  </conditionalFormatting>
  <conditionalFormatting sqref="AL67">
    <cfRule type="cellIs" dxfId="16167" priority="1042" operator="equal">
      <formula>0</formula>
    </cfRule>
    <cfRule type="cellIs" dxfId="16166" priority="1043" operator="equal">
      <formula>0</formula>
    </cfRule>
  </conditionalFormatting>
  <conditionalFormatting sqref="AN42:AN43">
    <cfRule type="expression" dxfId="16165" priority="1021">
      <formula>AN$17=1</formula>
    </cfRule>
    <cfRule type="expression" dxfId="16164" priority="1022">
      <formula>AN$17=7</formula>
    </cfRule>
    <cfRule type="expression" dxfId="16163" priority="1023">
      <formula>COUNTIF(祝日,AN$42)=1</formula>
    </cfRule>
  </conditionalFormatting>
  <conditionalFormatting sqref="AN55">
    <cfRule type="cellIs" dxfId="16162" priority="1020" operator="equal">
      <formula>0</formula>
    </cfRule>
  </conditionalFormatting>
  <conditionalFormatting sqref="AN55">
    <cfRule type="cellIs" dxfId="16161" priority="1018" operator="equal">
      <formula>0</formula>
    </cfRule>
    <cfRule type="cellIs" dxfId="16160" priority="1019" operator="equal">
      <formula>0</formula>
    </cfRule>
  </conditionalFormatting>
  <conditionalFormatting sqref="AN91">
    <cfRule type="cellIs" dxfId="16159" priority="1017" operator="equal">
      <formula>0</formula>
    </cfRule>
  </conditionalFormatting>
  <conditionalFormatting sqref="AN91">
    <cfRule type="cellIs" dxfId="16158" priority="1015" operator="equal">
      <formula>0</formula>
    </cfRule>
    <cfRule type="cellIs" dxfId="16157" priority="1016" operator="equal">
      <formula>0</formula>
    </cfRule>
  </conditionalFormatting>
  <conditionalFormatting sqref="AN79">
    <cfRule type="cellIs" dxfId="16156" priority="1014" operator="equal">
      <formula>0</formula>
    </cfRule>
  </conditionalFormatting>
  <conditionalFormatting sqref="AN79">
    <cfRule type="cellIs" dxfId="16155" priority="1012" operator="equal">
      <formula>0</formula>
    </cfRule>
    <cfRule type="cellIs" dxfId="16154" priority="1013" operator="equal">
      <formula>0</formula>
    </cfRule>
  </conditionalFormatting>
  <conditionalFormatting sqref="AN67">
    <cfRule type="cellIs" dxfId="16153" priority="1011" operator="equal">
      <formula>0</formula>
    </cfRule>
  </conditionalFormatting>
  <conditionalFormatting sqref="AN67">
    <cfRule type="cellIs" dxfId="16152" priority="1009" operator="equal">
      <formula>0</formula>
    </cfRule>
    <cfRule type="cellIs" dxfId="16151" priority="1010" operator="equal">
      <formula>0</formula>
    </cfRule>
  </conditionalFormatting>
  <conditionalFormatting sqref="AP42:AP43">
    <cfRule type="expression" dxfId="16150" priority="988">
      <formula>AP$17=1</formula>
    </cfRule>
    <cfRule type="expression" dxfId="16149" priority="989">
      <formula>AP$17=7</formula>
    </cfRule>
    <cfRule type="expression" dxfId="16148" priority="990">
      <formula>COUNTIF(祝日,AP$42)=1</formula>
    </cfRule>
  </conditionalFormatting>
  <conditionalFormatting sqref="AP55">
    <cfRule type="cellIs" dxfId="16147" priority="987" operator="equal">
      <formula>0</formula>
    </cfRule>
  </conditionalFormatting>
  <conditionalFormatting sqref="AP55">
    <cfRule type="cellIs" dxfId="16146" priority="985" operator="equal">
      <formula>0</formula>
    </cfRule>
    <cfRule type="cellIs" dxfId="16145" priority="986" operator="equal">
      <formula>0</formula>
    </cfRule>
  </conditionalFormatting>
  <conditionalFormatting sqref="AP91">
    <cfRule type="cellIs" dxfId="16144" priority="984" operator="equal">
      <formula>0</formula>
    </cfRule>
  </conditionalFormatting>
  <conditionalFormatting sqref="AP91">
    <cfRule type="cellIs" dxfId="16143" priority="982" operator="equal">
      <formula>0</formula>
    </cfRule>
    <cfRule type="cellIs" dxfId="16142" priority="983" operator="equal">
      <formula>0</formula>
    </cfRule>
  </conditionalFormatting>
  <conditionalFormatting sqref="AP79">
    <cfRule type="cellIs" dxfId="16141" priority="981" operator="equal">
      <formula>0</formula>
    </cfRule>
  </conditionalFormatting>
  <conditionalFormatting sqref="AP79">
    <cfRule type="cellIs" dxfId="16140" priority="979" operator="equal">
      <formula>0</formula>
    </cfRule>
    <cfRule type="cellIs" dxfId="16139" priority="980" operator="equal">
      <formula>0</formula>
    </cfRule>
  </conditionalFormatting>
  <conditionalFormatting sqref="AP67">
    <cfRule type="cellIs" dxfId="16138" priority="978" operator="equal">
      <formula>0</formula>
    </cfRule>
  </conditionalFormatting>
  <conditionalFormatting sqref="AP67">
    <cfRule type="cellIs" dxfId="16137" priority="976" operator="equal">
      <formula>0</formula>
    </cfRule>
    <cfRule type="cellIs" dxfId="16136" priority="977" operator="equal">
      <formula>0</formula>
    </cfRule>
  </conditionalFormatting>
  <conditionalFormatting sqref="AR42:AR43">
    <cfRule type="expression" dxfId="16135" priority="955">
      <formula>AR$17=1</formula>
    </cfRule>
    <cfRule type="expression" dxfId="16134" priority="956">
      <formula>AR$17=7</formula>
    </cfRule>
    <cfRule type="expression" dxfId="16133" priority="957">
      <formula>COUNTIF(祝日,AR$42)=1</formula>
    </cfRule>
  </conditionalFormatting>
  <conditionalFormatting sqref="AR55">
    <cfRule type="cellIs" dxfId="16132" priority="954" operator="equal">
      <formula>0</formula>
    </cfRule>
  </conditionalFormatting>
  <conditionalFormatting sqref="AR55">
    <cfRule type="cellIs" dxfId="16131" priority="952" operator="equal">
      <formula>0</formula>
    </cfRule>
    <cfRule type="cellIs" dxfId="16130" priority="953" operator="equal">
      <formula>0</formula>
    </cfRule>
  </conditionalFormatting>
  <conditionalFormatting sqref="AR91">
    <cfRule type="cellIs" dxfId="16129" priority="951" operator="equal">
      <formula>0</formula>
    </cfRule>
  </conditionalFormatting>
  <conditionalFormatting sqref="AR91">
    <cfRule type="cellIs" dxfId="16128" priority="949" operator="equal">
      <formula>0</formula>
    </cfRule>
    <cfRule type="cellIs" dxfId="16127" priority="950" operator="equal">
      <formula>0</formula>
    </cfRule>
  </conditionalFormatting>
  <conditionalFormatting sqref="AR79">
    <cfRule type="cellIs" dxfId="16126" priority="948" operator="equal">
      <formula>0</formula>
    </cfRule>
  </conditionalFormatting>
  <conditionalFormatting sqref="AR79">
    <cfRule type="cellIs" dxfId="16125" priority="946" operator="equal">
      <formula>0</formula>
    </cfRule>
    <cfRule type="cellIs" dxfId="16124" priority="947" operator="equal">
      <formula>0</formula>
    </cfRule>
  </conditionalFormatting>
  <conditionalFormatting sqref="AR67">
    <cfRule type="cellIs" dxfId="16123" priority="945" operator="equal">
      <formula>0</formula>
    </cfRule>
  </conditionalFormatting>
  <conditionalFormatting sqref="AR67">
    <cfRule type="cellIs" dxfId="16122" priority="943" operator="equal">
      <formula>0</formula>
    </cfRule>
    <cfRule type="cellIs" dxfId="16121" priority="944" operator="equal">
      <formula>0</formula>
    </cfRule>
  </conditionalFormatting>
  <conditionalFormatting sqref="AT42:AT43">
    <cfRule type="expression" dxfId="16120" priority="922">
      <formula>AT$17=1</formula>
    </cfRule>
    <cfRule type="expression" dxfId="16119" priority="923">
      <formula>AT$17=7</formula>
    </cfRule>
    <cfRule type="expression" dxfId="16118" priority="924">
      <formula>COUNTIF(祝日,AT$42)=1</formula>
    </cfRule>
  </conditionalFormatting>
  <conditionalFormatting sqref="AT55">
    <cfRule type="cellIs" dxfId="16117" priority="921" operator="equal">
      <formula>0</formula>
    </cfRule>
  </conditionalFormatting>
  <conditionalFormatting sqref="AT55">
    <cfRule type="cellIs" dxfId="16116" priority="919" operator="equal">
      <formula>0</formula>
    </cfRule>
    <cfRule type="cellIs" dxfId="16115" priority="920" operator="equal">
      <formula>0</formula>
    </cfRule>
  </conditionalFormatting>
  <conditionalFormatting sqref="AT91">
    <cfRule type="cellIs" dxfId="16114" priority="918" operator="equal">
      <formula>0</formula>
    </cfRule>
  </conditionalFormatting>
  <conditionalFormatting sqref="AT91">
    <cfRule type="cellIs" dxfId="16113" priority="916" operator="equal">
      <formula>0</formula>
    </cfRule>
    <cfRule type="cellIs" dxfId="16112" priority="917" operator="equal">
      <formula>0</formula>
    </cfRule>
  </conditionalFormatting>
  <conditionalFormatting sqref="AT79">
    <cfRule type="cellIs" dxfId="16111" priority="915" operator="equal">
      <formula>0</formula>
    </cfRule>
  </conditionalFormatting>
  <conditionalFormatting sqref="AT79">
    <cfRule type="cellIs" dxfId="16110" priority="913" operator="equal">
      <formula>0</formula>
    </cfRule>
    <cfRule type="cellIs" dxfId="16109" priority="914" operator="equal">
      <formula>0</formula>
    </cfRule>
  </conditionalFormatting>
  <conditionalFormatting sqref="AT67">
    <cfRule type="cellIs" dxfId="16108" priority="912" operator="equal">
      <formula>0</formula>
    </cfRule>
  </conditionalFormatting>
  <conditionalFormatting sqref="AT67">
    <cfRule type="cellIs" dxfId="16107" priority="910" operator="equal">
      <formula>0</formula>
    </cfRule>
    <cfRule type="cellIs" dxfId="16106" priority="911" operator="equal">
      <formula>0</formula>
    </cfRule>
  </conditionalFormatting>
  <conditionalFormatting sqref="AV42:AV43">
    <cfRule type="expression" dxfId="16105" priority="889">
      <formula>AV$17=1</formula>
    </cfRule>
    <cfRule type="expression" dxfId="16104" priority="890">
      <formula>AV$17=7</formula>
    </cfRule>
    <cfRule type="expression" dxfId="16103" priority="891">
      <formula>COUNTIF(祝日,AV$42)=1</formula>
    </cfRule>
  </conditionalFormatting>
  <conditionalFormatting sqref="AV55">
    <cfRule type="cellIs" dxfId="16102" priority="888" operator="equal">
      <formula>0</formula>
    </cfRule>
  </conditionalFormatting>
  <conditionalFormatting sqref="AV55">
    <cfRule type="cellIs" dxfId="16101" priority="886" operator="equal">
      <formula>0</formula>
    </cfRule>
    <cfRule type="cellIs" dxfId="16100" priority="887" operator="equal">
      <formula>0</formula>
    </cfRule>
  </conditionalFormatting>
  <conditionalFormatting sqref="AV91">
    <cfRule type="cellIs" dxfId="16099" priority="885" operator="equal">
      <formula>0</formula>
    </cfRule>
  </conditionalFormatting>
  <conditionalFormatting sqref="AV91">
    <cfRule type="cellIs" dxfId="16098" priority="883" operator="equal">
      <formula>0</formula>
    </cfRule>
    <cfRule type="cellIs" dxfId="16097" priority="884" operator="equal">
      <formula>0</formula>
    </cfRule>
  </conditionalFormatting>
  <conditionalFormatting sqref="AV79">
    <cfRule type="cellIs" dxfId="16096" priority="882" operator="equal">
      <formula>0</formula>
    </cfRule>
  </conditionalFormatting>
  <conditionalFormatting sqref="AV79">
    <cfRule type="cellIs" dxfId="16095" priority="880" operator="equal">
      <formula>0</formula>
    </cfRule>
    <cfRule type="cellIs" dxfId="16094" priority="881" operator="equal">
      <formula>0</formula>
    </cfRule>
  </conditionalFormatting>
  <conditionalFormatting sqref="AV67">
    <cfRule type="cellIs" dxfId="16093" priority="879" operator="equal">
      <formula>0</formula>
    </cfRule>
  </conditionalFormatting>
  <conditionalFormatting sqref="AV67">
    <cfRule type="cellIs" dxfId="16092" priority="877" operator="equal">
      <formula>0</formula>
    </cfRule>
    <cfRule type="cellIs" dxfId="16091" priority="878" operator="equal">
      <formula>0</formula>
    </cfRule>
  </conditionalFormatting>
  <conditionalFormatting sqref="AX42:AX43">
    <cfRule type="expression" dxfId="16090" priority="856">
      <formula>AX$17=1</formula>
    </cfRule>
    <cfRule type="expression" dxfId="16089" priority="857">
      <formula>AX$17=7</formula>
    </cfRule>
    <cfRule type="expression" dxfId="16088" priority="858">
      <formula>COUNTIF(祝日,AX$42)=1</formula>
    </cfRule>
  </conditionalFormatting>
  <conditionalFormatting sqref="AX55">
    <cfRule type="cellIs" dxfId="16087" priority="855" operator="equal">
      <formula>0</formula>
    </cfRule>
  </conditionalFormatting>
  <conditionalFormatting sqref="AX55">
    <cfRule type="cellIs" dxfId="16086" priority="853" operator="equal">
      <formula>0</formula>
    </cfRule>
    <cfRule type="cellIs" dxfId="16085" priority="854" operator="equal">
      <formula>0</formula>
    </cfRule>
  </conditionalFormatting>
  <conditionalFormatting sqref="AX91">
    <cfRule type="cellIs" dxfId="16084" priority="852" operator="equal">
      <formula>0</formula>
    </cfRule>
  </conditionalFormatting>
  <conditionalFormatting sqref="AX91">
    <cfRule type="cellIs" dxfId="16083" priority="850" operator="equal">
      <formula>0</formula>
    </cfRule>
    <cfRule type="cellIs" dxfId="16082" priority="851" operator="equal">
      <formula>0</formula>
    </cfRule>
  </conditionalFormatting>
  <conditionalFormatting sqref="AX79">
    <cfRule type="cellIs" dxfId="16081" priority="849" operator="equal">
      <formula>0</formula>
    </cfRule>
  </conditionalFormatting>
  <conditionalFormatting sqref="AX79">
    <cfRule type="cellIs" dxfId="16080" priority="847" operator="equal">
      <formula>0</formula>
    </cfRule>
    <cfRule type="cellIs" dxfId="16079" priority="848" operator="equal">
      <formula>0</formula>
    </cfRule>
  </conditionalFormatting>
  <conditionalFormatting sqref="AX67">
    <cfRule type="cellIs" dxfId="16078" priority="846" operator="equal">
      <formula>0</formula>
    </cfRule>
  </conditionalFormatting>
  <conditionalFormatting sqref="AX67">
    <cfRule type="cellIs" dxfId="16077" priority="844" operator="equal">
      <formula>0</formula>
    </cfRule>
    <cfRule type="cellIs" dxfId="16076" priority="845" operator="equal">
      <formula>0</formula>
    </cfRule>
  </conditionalFormatting>
  <conditionalFormatting sqref="AZ42:AZ43">
    <cfRule type="expression" dxfId="16075" priority="823">
      <formula>AZ$17=1</formula>
    </cfRule>
    <cfRule type="expression" dxfId="16074" priority="824">
      <formula>AZ$17=7</formula>
    </cfRule>
    <cfRule type="expression" dxfId="16073" priority="825">
      <formula>COUNTIF(祝日,AZ$42)=1</formula>
    </cfRule>
  </conditionalFormatting>
  <conditionalFormatting sqref="AZ55">
    <cfRule type="cellIs" dxfId="16072" priority="822" operator="equal">
      <formula>0</formula>
    </cfRule>
  </conditionalFormatting>
  <conditionalFormatting sqref="AZ55">
    <cfRule type="cellIs" dxfId="16071" priority="820" operator="equal">
      <formula>0</formula>
    </cfRule>
    <cfRule type="cellIs" dxfId="16070" priority="821" operator="equal">
      <formula>0</formula>
    </cfRule>
  </conditionalFormatting>
  <conditionalFormatting sqref="AZ91">
    <cfRule type="cellIs" dxfId="16069" priority="819" operator="equal">
      <formula>0</formula>
    </cfRule>
  </conditionalFormatting>
  <conditionalFormatting sqref="AZ91">
    <cfRule type="cellIs" dxfId="16068" priority="817" operator="equal">
      <formula>0</formula>
    </cfRule>
    <cfRule type="cellIs" dxfId="16067" priority="818" operator="equal">
      <formula>0</formula>
    </cfRule>
  </conditionalFormatting>
  <conditionalFormatting sqref="AZ79">
    <cfRule type="cellIs" dxfId="16066" priority="816" operator="equal">
      <formula>0</formula>
    </cfRule>
  </conditionalFormatting>
  <conditionalFormatting sqref="AZ79">
    <cfRule type="cellIs" dxfId="16065" priority="814" operator="equal">
      <formula>0</formula>
    </cfRule>
    <cfRule type="cellIs" dxfId="16064" priority="815" operator="equal">
      <formula>0</formula>
    </cfRule>
  </conditionalFormatting>
  <conditionalFormatting sqref="AZ67">
    <cfRule type="cellIs" dxfId="16063" priority="813" operator="equal">
      <formula>0</formula>
    </cfRule>
  </conditionalFormatting>
  <conditionalFormatting sqref="AZ67">
    <cfRule type="cellIs" dxfId="16062" priority="811" operator="equal">
      <formula>0</formula>
    </cfRule>
    <cfRule type="cellIs" dxfId="16061" priority="812" operator="equal">
      <formula>0</formula>
    </cfRule>
  </conditionalFormatting>
  <conditionalFormatting sqref="BB42:BB43">
    <cfRule type="expression" dxfId="16060" priority="790">
      <formula>BB$17=1</formula>
    </cfRule>
    <cfRule type="expression" dxfId="16059" priority="791">
      <formula>BB$17=7</formula>
    </cfRule>
    <cfRule type="expression" dxfId="16058" priority="792">
      <formula>COUNTIF(祝日,BB$42)=1</formula>
    </cfRule>
  </conditionalFormatting>
  <conditionalFormatting sqref="BB55">
    <cfRule type="cellIs" dxfId="16057" priority="789" operator="equal">
      <formula>0</formula>
    </cfRule>
  </conditionalFormatting>
  <conditionalFormatting sqref="BB55">
    <cfRule type="cellIs" dxfId="16056" priority="787" operator="equal">
      <formula>0</formula>
    </cfRule>
    <cfRule type="cellIs" dxfId="16055" priority="788" operator="equal">
      <formula>0</formula>
    </cfRule>
  </conditionalFormatting>
  <conditionalFormatting sqref="BB91">
    <cfRule type="cellIs" dxfId="16054" priority="786" operator="equal">
      <formula>0</formula>
    </cfRule>
  </conditionalFormatting>
  <conditionalFormatting sqref="BB91">
    <cfRule type="cellIs" dxfId="16053" priority="784" operator="equal">
      <formula>0</formula>
    </cfRule>
    <cfRule type="cellIs" dxfId="16052" priority="785" operator="equal">
      <formula>0</formula>
    </cfRule>
  </conditionalFormatting>
  <conditionalFormatting sqref="BB79">
    <cfRule type="cellIs" dxfId="16051" priority="783" operator="equal">
      <formula>0</formula>
    </cfRule>
  </conditionalFormatting>
  <conditionalFormatting sqref="BB79">
    <cfRule type="cellIs" dxfId="16050" priority="781" operator="equal">
      <formula>0</formula>
    </cfRule>
    <cfRule type="cellIs" dxfId="16049" priority="782" operator="equal">
      <formula>0</formula>
    </cfRule>
  </conditionalFormatting>
  <conditionalFormatting sqref="BB67">
    <cfRule type="cellIs" dxfId="16048" priority="780" operator="equal">
      <formula>0</formula>
    </cfRule>
  </conditionalFormatting>
  <conditionalFormatting sqref="BB67">
    <cfRule type="cellIs" dxfId="16047" priority="778" operator="equal">
      <formula>0</formula>
    </cfRule>
    <cfRule type="cellIs" dxfId="16046" priority="779" operator="equal">
      <formula>0</formula>
    </cfRule>
  </conditionalFormatting>
  <conditionalFormatting sqref="BD42:BD43">
    <cfRule type="expression" dxfId="16045" priority="757">
      <formula>BD$17=1</formula>
    </cfRule>
    <cfRule type="expression" dxfId="16044" priority="758">
      <formula>BD$17=7</formula>
    </cfRule>
    <cfRule type="expression" dxfId="16043" priority="759">
      <formula>COUNTIF(祝日,BD$42)=1</formula>
    </cfRule>
  </conditionalFormatting>
  <conditionalFormatting sqref="BD55">
    <cfRule type="cellIs" dxfId="16042" priority="756" operator="equal">
      <formula>0</formula>
    </cfRule>
  </conditionalFormatting>
  <conditionalFormatting sqref="BD55">
    <cfRule type="cellIs" dxfId="16041" priority="754" operator="equal">
      <formula>0</formula>
    </cfRule>
    <cfRule type="cellIs" dxfId="16040" priority="755" operator="equal">
      <formula>0</formula>
    </cfRule>
  </conditionalFormatting>
  <conditionalFormatting sqref="BD91">
    <cfRule type="cellIs" dxfId="16039" priority="753" operator="equal">
      <formula>0</formula>
    </cfRule>
  </conditionalFormatting>
  <conditionalFormatting sqref="BD91">
    <cfRule type="cellIs" dxfId="16038" priority="751" operator="equal">
      <formula>0</formula>
    </cfRule>
    <cfRule type="cellIs" dxfId="16037" priority="752" operator="equal">
      <formula>0</formula>
    </cfRule>
  </conditionalFormatting>
  <conditionalFormatting sqref="BD79">
    <cfRule type="cellIs" dxfId="16036" priority="750" operator="equal">
      <formula>0</formula>
    </cfRule>
  </conditionalFormatting>
  <conditionalFormatting sqref="BD79">
    <cfRule type="cellIs" dxfId="16035" priority="748" operator="equal">
      <formula>0</formula>
    </cfRule>
    <cfRule type="cellIs" dxfId="16034" priority="749" operator="equal">
      <formula>0</formula>
    </cfRule>
  </conditionalFormatting>
  <conditionalFormatting sqref="BD67">
    <cfRule type="cellIs" dxfId="16033" priority="747" operator="equal">
      <formula>0</formula>
    </cfRule>
  </conditionalFormatting>
  <conditionalFormatting sqref="BD67">
    <cfRule type="cellIs" dxfId="16032" priority="745" operator="equal">
      <formula>0</formula>
    </cfRule>
    <cfRule type="cellIs" dxfId="16031" priority="746" operator="equal">
      <formula>0</formula>
    </cfRule>
  </conditionalFormatting>
  <conditionalFormatting sqref="BF42:BF43">
    <cfRule type="expression" dxfId="16030" priority="724">
      <formula>BF$17=1</formula>
    </cfRule>
    <cfRule type="expression" dxfId="16029" priority="725">
      <formula>BF$17=7</formula>
    </cfRule>
    <cfRule type="expression" dxfId="16028" priority="726">
      <formula>COUNTIF(祝日,BF$42)=1</formula>
    </cfRule>
  </conditionalFormatting>
  <conditionalFormatting sqref="BF55">
    <cfRule type="cellIs" dxfId="16027" priority="723" operator="equal">
      <formula>0</formula>
    </cfRule>
  </conditionalFormatting>
  <conditionalFormatting sqref="BF55">
    <cfRule type="cellIs" dxfId="16026" priority="721" operator="equal">
      <formula>0</formula>
    </cfRule>
    <cfRule type="cellIs" dxfId="16025" priority="722" operator="equal">
      <formula>0</formula>
    </cfRule>
  </conditionalFormatting>
  <conditionalFormatting sqref="BF91">
    <cfRule type="cellIs" dxfId="16024" priority="720" operator="equal">
      <formula>0</formula>
    </cfRule>
  </conditionalFormatting>
  <conditionalFormatting sqref="BF91">
    <cfRule type="cellIs" dxfId="16023" priority="718" operator="equal">
      <formula>0</formula>
    </cfRule>
    <cfRule type="cellIs" dxfId="16022" priority="719" operator="equal">
      <formula>0</formula>
    </cfRule>
  </conditionalFormatting>
  <conditionalFormatting sqref="BF79">
    <cfRule type="cellIs" dxfId="16021" priority="717" operator="equal">
      <formula>0</formula>
    </cfRule>
  </conditionalFormatting>
  <conditionalFormatting sqref="BF79">
    <cfRule type="cellIs" dxfId="16020" priority="715" operator="equal">
      <formula>0</formula>
    </cfRule>
    <cfRule type="cellIs" dxfId="16019" priority="716" operator="equal">
      <formula>0</formula>
    </cfRule>
  </conditionalFormatting>
  <conditionalFormatting sqref="BF67">
    <cfRule type="cellIs" dxfId="16018" priority="714" operator="equal">
      <formula>0</formula>
    </cfRule>
  </conditionalFormatting>
  <conditionalFormatting sqref="BF67">
    <cfRule type="cellIs" dxfId="16017" priority="712" operator="equal">
      <formula>0</formula>
    </cfRule>
    <cfRule type="cellIs" dxfId="16016" priority="713" operator="equal">
      <formula>0</formula>
    </cfRule>
  </conditionalFormatting>
  <conditionalFormatting sqref="BH42:BH43">
    <cfRule type="expression" dxfId="16015" priority="691">
      <formula>BH$17=1</formula>
    </cfRule>
    <cfRule type="expression" dxfId="16014" priority="692">
      <formula>BH$17=7</formula>
    </cfRule>
    <cfRule type="expression" dxfId="16013" priority="693">
      <formula>COUNTIF(祝日,BH$42)=1</formula>
    </cfRule>
  </conditionalFormatting>
  <conditionalFormatting sqref="BH55">
    <cfRule type="cellIs" dxfId="16012" priority="690" operator="equal">
      <formula>0</formula>
    </cfRule>
  </conditionalFormatting>
  <conditionalFormatting sqref="BH55">
    <cfRule type="cellIs" dxfId="16011" priority="688" operator="equal">
      <formula>0</formula>
    </cfRule>
    <cfRule type="cellIs" dxfId="16010" priority="689" operator="equal">
      <formula>0</formula>
    </cfRule>
  </conditionalFormatting>
  <conditionalFormatting sqref="BH91">
    <cfRule type="cellIs" dxfId="16009" priority="687" operator="equal">
      <formula>0</formula>
    </cfRule>
  </conditionalFormatting>
  <conditionalFormatting sqref="BH91">
    <cfRule type="cellIs" dxfId="16008" priority="685" operator="equal">
      <formula>0</formula>
    </cfRule>
    <cfRule type="cellIs" dxfId="16007" priority="686" operator="equal">
      <formula>0</formula>
    </cfRule>
  </conditionalFormatting>
  <conditionalFormatting sqref="BH79">
    <cfRule type="cellIs" dxfId="16006" priority="684" operator="equal">
      <formula>0</formula>
    </cfRule>
  </conditionalFormatting>
  <conditionalFormatting sqref="BH79">
    <cfRule type="cellIs" dxfId="16005" priority="682" operator="equal">
      <formula>0</formula>
    </cfRule>
    <cfRule type="cellIs" dxfId="16004" priority="683" operator="equal">
      <formula>0</formula>
    </cfRule>
  </conditionalFormatting>
  <conditionalFormatting sqref="BH67">
    <cfRule type="cellIs" dxfId="16003" priority="681" operator="equal">
      <formula>0</formula>
    </cfRule>
  </conditionalFormatting>
  <conditionalFormatting sqref="BH67">
    <cfRule type="cellIs" dxfId="16002" priority="679" operator="equal">
      <formula>0</formula>
    </cfRule>
    <cfRule type="cellIs" dxfId="16001" priority="680" operator="equal">
      <formula>0</formula>
    </cfRule>
  </conditionalFormatting>
  <conditionalFormatting sqref="BJ42:BJ43">
    <cfRule type="expression" dxfId="16000" priority="658">
      <formula>BJ$17=1</formula>
    </cfRule>
    <cfRule type="expression" dxfId="15999" priority="659">
      <formula>BJ$17=7</formula>
    </cfRule>
    <cfRule type="expression" dxfId="15998" priority="660">
      <formula>COUNTIF(祝日,BJ$42)=1</formula>
    </cfRule>
  </conditionalFormatting>
  <conditionalFormatting sqref="BJ55">
    <cfRule type="cellIs" dxfId="15997" priority="657" operator="equal">
      <formula>0</formula>
    </cfRule>
  </conditionalFormatting>
  <conditionalFormatting sqref="BJ55">
    <cfRule type="cellIs" dxfId="15996" priority="655" operator="equal">
      <formula>0</formula>
    </cfRule>
    <cfRule type="cellIs" dxfId="15995" priority="656" operator="equal">
      <formula>0</formula>
    </cfRule>
  </conditionalFormatting>
  <conditionalFormatting sqref="BJ91">
    <cfRule type="cellIs" dxfId="15994" priority="654" operator="equal">
      <formula>0</formula>
    </cfRule>
  </conditionalFormatting>
  <conditionalFormatting sqref="BJ91">
    <cfRule type="cellIs" dxfId="15993" priority="652" operator="equal">
      <formula>0</formula>
    </cfRule>
    <cfRule type="cellIs" dxfId="15992" priority="653" operator="equal">
      <formula>0</formula>
    </cfRule>
  </conditionalFormatting>
  <conditionalFormatting sqref="BJ79">
    <cfRule type="cellIs" dxfId="15991" priority="651" operator="equal">
      <formula>0</formula>
    </cfRule>
  </conditionalFormatting>
  <conditionalFormatting sqref="BJ79">
    <cfRule type="cellIs" dxfId="15990" priority="649" operator="equal">
      <formula>0</formula>
    </cfRule>
    <cfRule type="cellIs" dxfId="15989" priority="650" operator="equal">
      <formula>0</formula>
    </cfRule>
  </conditionalFormatting>
  <conditionalFormatting sqref="BJ67">
    <cfRule type="cellIs" dxfId="15988" priority="648" operator="equal">
      <formula>0</formula>
    </cfRule>
  </conditionalFormatting>
  <conditionalFormatting sqref="BJ67">
    <cfRule type="cellIs" dxfId="15987" priority="646" operator="equal">
      <formula>0</formula>
    </cfRule>
    <cfRule type="cellIs" dxfId="15986" priority="647" operator="equal">
      <formula>0</formula>
    </cfRule>
  </conditionalFormatting>
  <conditionalFormatting sqref="BL42:BL43">
    <cfRule type="expression" dxfId="15985" priority="625">
      <formula>BL$17=1</formula>
    </cfRule>
    <cfRule type="expression" dxfId="15984" priority="626">
      <formula>BL$17=7</formula>
    </cfRule>
    <cfRule type="expression" dxfId="15983" priority="627">
      <formula>COUNTIF(祝日,BL$42)=1</formula>
    </cfRule>
  </conditionalFormatting>
  <conditionalFormatting sqref="BL55">
    <cfRule type="cellIs" dxfId="15982" priority="624" operator="equal">
      <formula>0</formula>
    </cfRule>
  </conditionalFormatting>
  <conditionalFormatting sqref="BL55">
    <cfRule type="cellIs" dxfId="15981" priority="622" operator="equal">
      <formula>0</formula>
    </cfRule>
    <cfRule type="cellIs" dxfId="15980" priority="623" operator="equal">
      <formula>0</formula>
    </cfRule>
  </conditionalFormatting>
  <conditionalFormatting sqref="BL91">
    <cfRule type="cellIs" dxfId="15979" priority="621" operator="equal">
      <formula>0</formula>
    </cfRule>
  </conditionalFormatting>
  <conditionalFormatting sqref="BL91">
    <cfRule type="cellIs" dxfId="15978" priority="619" operator="equal">
      <formula>0</formula>
    </cfRule>
    <cfRule type="cellIs" dxfId="15977" priority="620" operator="equal">
      <formula>0</formula>
    </cfRule>
  </conditionalFormatting>
  <conditionalFormatting sqref="BL79">
    <cfRule type="cellIs" dxfId="15976" priority="618" operator="equal">
      <formula>0</formula>
    </cfRule>
  </conditionalFormatting>
  <conditionalFormatting sqref="BL79">
    <cfRule type="cellIs" dxfId="15975" priority="616" operator="equal">
      <formula>0</formula>
    </cfRule>
    <cfRule type="cellIs" dxfId="15974" priority="617" operator="equal">
      <formula>0</formula>
    </cfRule>
  </conditionalFormatting>
  <conditionalFormatting sqref="BL67">
    <cfRule type="cellIs" dxfId="15973" priority="615" operator="equal">
      <formula>0</formula>
    </cfRule>
  </conditionalFormatting>
  <conditionalFormatting sqref="BL67">
    <cfRule type="cellIs" dxfId="15972" priority="613" operator="equal">
      <formula>0</formula>
    </cfRule>
    <cfRule type="cellIs" dxfId="15971" priority="614" operator="equal">
      <formula>0</formula>
    </cfRule>
  </conditionalFormatting>
  <conditionalFormatting sqref="D20:E34">
    <cfRule type="cellIs" dxfId="15970" priority="594" operator="equal">
      <formula>0</formula>
    </cfRule>
  </conditionalFormatting>
  <conditionalFormatting sqref="D42:D43">
    <cfRule type="expression" dxfId="15969" priority="590">
      <formula>D$17=1</formula>
    </cfRule>
    <cfRule type="expression" dxfId="15968" priority="591">
      <formula>D$17=7</formula>
    </cfRule>
    <cfRule type="expression" dxfId="15967" priority="592">
      <formula>COUNTIF(祝日,D$42)=1</formula>
    </cfRule>
  </conditionalFormatting>
  <conditionalFormatting sqref="D55">
    <cfRule type="cellIs" dxfId="15966" priority="589" operator="equal">
      <formula>0</formula>
    </cfRule>
  </conditionalFormatting>
  <conditionalFormatting sqref="D55">
    <cfRule type="cellIs" dxfId="15965" priority="587" operator="equal">
      <formula>0</formula>
    </cfRule>
    <cfRule type="cellIs" dxfId="15964" priority="588" operator="equal">
      <formula>0</formula>
    </cfRule>
  </conditionalFormatting>
  <conditionalFormatting sqref="D91">
    <cfRule type="cellIs" dxfId="15963" priority="586" operator="equal">
      <formula>0</formula>
    </cfRule>
  </conditionalFormatting>
  <conditionalFormatting sqref="D91">
    <cfRule type="cellIs" dxfId="15962" priority="584" operator="equal">
      <formula>0</formula>
    </cfRule>
    <cfRule type="cellIs" dxfId="15961" priority="585" operator="equal">
      <formula>0</formula>
    </cfRule>
  </conditionalFormatting>
  <conditionalFormatting sqref="D79">
    <cfRule type="cellIs" dxfId="15960" priority="583" operator="equal">
      <formula>0</formula>
    </cfRule>
  </conditionalFormatting>
  <conditionalFormatting sqref="D79">
    <cfRule type="cellIs" dxfId="15959" priority="581" operator="equal">
      <formula>0</formula>
    </cfRule>
    <cfRule type="cellIs" dxfId="15958" priority="582" operator="equal">
      <formula>0</formula>
    </cfRule>
  </conditionalFormatting>
  <conditionalFormatting sqref="D67">
    <cfRule type="cellIs" dxfId="15957" priority="580" operator="equal">
      <formula>0</formula>
    </cfRule>
  </conditionalFormatting>
  <conditionalFormatting sqref="D67">
    <cfRule type="cellIs" dxfId="15956" priority="578" operator="equal">
      <formula>0</formula>
    </cfRule>
    <cfRule type="cellIs" dxfId="15955" priority="579" operator="equal">
      <formula>0</formula>
    </cfRule>
  </conditionalFormatting>
  <conditionalFormatting sqref="Z4:Z13">
    <cfRule type="cellIs" dxfId="15954" priority="559" operator="equal">
      <formula>0</formula>
    </cfRule>
  </conditionalFormatting>
  <conditionalFormatting sqref="D95">
    <cfRule type="cellIs" dxfId="15953" priority="543" operator="equal">
      <formula>0</formula>
    </cfRule>
  </conditionalFormatting>
  <conditionalFormatting sqref="D95">
    <cfRule type="cellIs" dxfId="15952" priority="541" operator="equal">
      <formula>0</formula>
    </cfRule>
    <cfRule type="cellIs" dxfId="15951" priority="542" operator="equal">
      <formula>0</formula>
    </cfRule>
  </conditionalFormatting>
  <conditionalFormatting sqref="F95">
    <cfRule type="cellIs" dxfId="15950" priority="525" operator="equal">
      <formula>0</formula>
    </cfRule>
  </conditionalFormatting>
  <conditionalFormatting sqref="F95">
    <cfRule type="cellIs" dxfId="15949" priority="523" operator="equal">
      <formula>0</formula>
    </cfRule>
    <cfRule type="cellIs" dxfId="15948" priority="524" operator="equal">
      <formula>0</formula>
    </cfRule>
  </conditionalFormatting>
  <conditionalFormatting sqref="H95">
    <cfRule type="cellIs" dxfId="15947" priority="507" operator="equal">
      <formula>0</formula>
    </cfRule>
  </conditionalFormatting>
  <conditionalFormatting sqref="H95">
    <cfRule type="cellIs" dxfId="15946" priority="505" operator="equal">
      <formula>0</formula>
    </cfRule>
    <cfRule type="cellIs" dxfId="15945" priority="506" operator="equal">
      <formula>0</formula>
    </cfRule>
  </conditionalFormatting>
  <conditionalFormatting sqref="J95">
    <cfRule type="cellIs" dxfId="15944" priority="489" operator="equal">
      <formula>0</formula>
    </cfRule>
  </conditionalFormatting>
  <conditionalFormatting sqref="J95">
    <cfRule type="cellIs" dxfId="15943" priority="487" operator="equal">
      <formula>0</formula>
    </cfRule>
    <cfRule type="cellIs" dxfId="15942" priority="488" operator="equal">
      <formula>0</formula>
    </cfRule>
  </conditionalFormatting>
  <conditionalFormatting sqref="L95">
    <cfRule type="cellIs" dxfId="15941" priority="471" operator="equal">
      <formula>0</formula>
    </cfRule>
  </conditionalFormatting>
  <conditionalFormatting sqref="L95">
    <cfRule type="cellIs" dxfId="15940" priority="469" operator="equal">
      <formula>0</formula>
    </cfRule>
    <cfRule type="cellIs" dxfId="15939" priority="470" operator="equal">
      <formula>0</formula>
    </cfRule>
  </conditionalFormatting>
  <conditionalFormatting sqref="N95">
    <cfRule type="cellIs" dxfId="15938" priority="453" operator="equal">
      <formula>0</formula>
    </cfRule>
  </conditionalFormatting>
  <conditionalFormatting sqref="N95">
    <cfRule type="cellIs" dxfId="15937" priority="451" operator="equal">
      <formula>0</formula>
    </cfRule>
    <cfRule type="cellIs" dxfId="15936" priority="452" operator="equal">
      <formula>0</formula>
    </cfRule>
  </conditionalFormatting>
  <conditionalFormatting sqref="P95">
    <cfRule type="cellIs" dxfId="15935" priority="435" operator="equal">
      <formula>0</formula>
    </cfRule>
  </conditionalFormatting>
  <conditionalFormatting sqref="P95">
    <cfRule type="cellIs" dxfId="15934" priority="433" operator="equal">
      <formula>0</formula>
    </cfRule>
    <cfRule type="cellIs" dxfId="15933" priority="434" operator="equal">
      <formula>0</formula>
    </cfRule>
  </conditionalFormatting>
  <conditionalFormatting sqref="R95">
    <cfRule type="cellIs" dxfId="15932" priority="417" operator="equal">
      <formula>0</formula>
    </cfRule>
  </conditionalFormatting>
  <conditionalFormatting sqref="R95">
    <cfRule type="cellIs" dxfId="15931" priority="415" operator="equal">
      <formula>0</formula>
    </cfRule>
    <cfRule type="cellIs" dxfId="15930" priority="416" operator="equal">
      <formula>0</formula>
    </cfRule>
  </conditionalFormatting>
  <conditionalFormatting sqref="T95">
    <cfRule type="cellIs" dxfId="15929" priority="399" operator="equal">
      <formula>0</formula>
    </cfRule>
  </conditionalFormatting>
  <conditionalFormatting sqref="T95">
    <cfRule type="cellIs" dxfId="15928" priority="397" operator="equal">
      <formula>0</formula>
    </cfRule>
    <cfRule type="cellIs" dxfId="15927" priority="398" operator="equal">
      <formula>0</formula>
    </cfRule>
  </conditionalFormatting>
  <conditionalFormatting sqref="V95">
    <cfRule type="cellIs" dxfId="15926" priority="381" operator="equal">
      <formula>0</formula>
    </cfRule>
  </conditionalFormatting>
  <conditionalFormatting sqref="V95">
    <cfRule type="cellIs" dxfId="15925" priority="379" operator="equal">
      <formula>0</formula>
    </cfRule>
    <cfRule type="cellIs" dxfId="15924" priority="380" operator="equal">
      <formula>0</formula>
    </cfRule>
  </conditionalFormatting>
  <conditionalFormatting sqref="X95">
    <cfRule type="cellIs" dxfId="15923" priority="363" operator="equal">
      <formula>0</formula>
    </cfRule>
  </conditionalFormatting>
  <conditionalFormatting sqref="X95">
    <cfRule type="cellIs" dxfId="15922" priority="361" operator="equal">
      <formula>0</formula>
    </cfRule>
    <cfRule type="cellIs" dxfId="15921" priority="362" operator="equal">
      <formula>0</formula>
    </cfRule>
  </conditionalFormatting>
  <conditionalFormatting sqref="Z95">
    <cfRule type="cellIs" dxfId="15920" priority="345" operator="equal">
      <formula>0</formula>
    </cfRule>
  </conditionalFormatting>
  <conditionalFormatting sqref="Z95">
    <cfRule type="cellIs" dxfId="15919" priority="343" operator="equal">
      <formula>0</formula>
    </cfRule>
    <cfRule type="cellIs" dxfId="15918" priority="344" operator="equal">
      <formula>0</formula>
    </cfRule>
  </conditionalFormatting>
  <conditionalFormatting sqref="AB95">
    <cfRule type="cellIs" dxfId="15917" priority="327" operator="equal">
      <formula>0</formula>
    </cfRule>
  </conditionalFormatting>
  <conditionalFormatting sqref="AB95">
    <cfRule type="cellIs" dxfId="15916" priority="325" operator="equal">
      <formula>0</formula>
    </cfRule>
    <cfRule type="cellIs" dxfId="15915" priority="326" operator="equal">
      <formula>0</formula>
    </cfRule>
  </conditionalFormatting>
  <conditionalFormatting sqref="AD95">
    <cfRule type="cellIs" dxfId="15914" priority="309" operator="equal">
      <formula>0</formula>
    </cfRule>
  </conditionalFormatting>
  <conditionalFormatting sqref="AD95">
    <cfRule type="cellIs" dxfId="15913" priority="307" operator="equal">
      <formula>0</formula>
    </cfRule>
    <cfRule type="cellIs" dxfId="15912" priority="308" operator="equal">
      <formula>0</formula>
    </cfRule>
  </conditionalFormatting>
  <conditionalFormatting sqref="AF95">
    <cfRule type="cellIs" dxfId="15911" priority="291" operator="equal">
      <formula>0</formula>
    </cfRule>
  </conditionalFormatting>
  <conditionalFormatting sqref="AF95">
    <cfRule type="cellIs" dxfId="15910" priority="289" operator="equal">
      <formula>0</formula>
    </cfRule>
    <cfRule type="cellIs" dxfId="15909" priority="290" operator="equal">
      <formula>0</formula>
    </cfRule>
  </conditionalFormatting>
  <conditionalFormatting sqref="AH95">
    <cfRule type="cellIs" dxfId="15908" priority="273" operator="equal">
      <formula>0</formula>
    </cfRule>
  </conditionalFormatting>
  <conditionalFormatting sqref="AH95">
    <cfRule type="cellIs" dxfId="15907" priority="271" operator="equal">
      <formula>0</formula>
    </cfRule>
    <cfRule type="cellIs" dxfId="15906" priority="272" operator="equal">
      <formula>0</formula>
    </cfRule>
  </conditionalFormatting>
  <conditionalFormatting sqref="AJ95">
    <cfRule type="cellIs" dxfId="15905" priority="255" operator="equal">
      <formula>0</formula>
    </cfRule>
  </conditionalFormatting>
  <conditionalFormatting sqref="AJ95">
    <cfRule type="cellIs" dxfId="15904" priority="253" operator="equal">
      <formula>0</formula>
    </cfRule>
    <cfRule type="cellIs" dxfId="15903" priority="254" operator="equal">
      <formula>0</formula>
    </cfRule>
  </conditionalFormatting>
  <conditionalFormatting sqref="AL95">
    <cfRule type="cellIs" dxfId="15902" priority="237" operator="equal">
      <formula>0</formula>
    </cfRule>
  </conditionalFormatting>
  <conditionalFormatting sqref="AL95">
    <cfRule type="cellIs" dxfId="15901" priority="235" operator="equal">
      <formula>0</formula>
    </cfRule>
    <cfRule type="cellIs" dxfId="15900" priority="236" operator="equal">
      <formula>0</formula>
    </cfRule>
  </conditionalFormatting>
  <conditionalFormatting sqref="AN95">
    <cfRule type="cellIs" dxfId="15899" priority="219" operator="equal">
      <formula>0</formula>
    </cfRule>
  </conditionalFormatting>
  <conditionalFormatting sqref="AN95">
    <cfRule type="cellIs" dxfId="15898" priority="217" operator="equal">
      <formula>0</formula>
    </cfRule>
    <cfRule type="cellIs" dxfId="15897" priority="218" operator="equal">
      <formula>0</formula>
    </cfRule>
  </conditionalFormatting>
  <conditionalFormatting sqref="AP95">
    <cfRule type="cellIs" dxfId="15896" priority="201" operator="equal">
      <formula>0</formula>
    </cfRule>
  </conditionalFormatting>
  <conditionalFormatting sqref="AP95">
    <cfRule type="cellIs" dxfId="15895" priority="199" operator="equal">
      <formula>0</formula>
    </cfRule>
    <cfRule type="cellIs" dxfId="15894" priority="200" operator="equal">
      <formula>0</formula>
    </cfRule>
  </conditionalFormatting>
  <conditionalFormatting sqref="AR95">
    <cfRule type="cellIs" dxfId="15893" priority="183" operator="equal">
      <formula>0</formula>
    </cfRule>
  </conditionalFormatting>
  <conditionalFormatting sqref="AR95">
    <cfRule type="cellIs" dxfId="15892" priority="181" operator="equal">
      <formula>0</formula>
    </cfRule>
    <cfRule type="cellIs" dxfId="15891" priority="182" operator="equal">
      <formula>0</formula>
    </cfRule>
  </conditionalFormatting>
  <conditionalFormatting sqref="AT95">
    <cfRule type="cellIs" dxfId="15890" priority="165" operator="equal">
      <formula>0</formula>
    </cfRule>
  </conditionalFormatting>
  <conditionalFormatting sqref="AT95">
    <cfRule type="cellIs" dxfId="15889" priority="163" operator="equal">
      <formula>0</formula>
    </cfRule>
    <cfRule type="cellIs" dxfId="15888" priority="164" operator="equal">
      <formula>0</formula>
    </cfRule>
  </conditionalFormatting>
  <conditionalFormatting sqref="AV95">
    <cfRule type="cellIs" dxfId="15887" priority="147" operator="equal">
      <formula>0</formula>
    </cfRule>
  </conditionalFormatting>
  <conditionalFormatting sqref="AV95">
    <cfRule type="cellIs" dxfId="15886" priority="145" operator="equal">
      <formula>0</formula>
    </cfRule>
    <cfRule type="cellIs" dxfId="15885" priority="146" operator="equal">
      <formula>0</formula>
    </cfRule>
  </conditionalFormatting>
  <conditionalFormatting sqref="AX95">
    <cfRule type="cellIs" dxfId="15884" priority="129" operator="equal">
      <formula>0</formula>
    </cfRule>
  </conditionalFormatting>
  <conditionalFormatting sqref="AX95">
    <cfRule type="cellIs" dxfId="15883" priority="127" operator="equal">
      <formula>0</formula>
    </cfRule>
    <cfRule type="cellIs" dxfId="15882" priority="128" operator="equal">
      <formula>0</formula>
    </cfRule>
  </conditionalFormatting>
  <conditionalFormatting sqref="AZ95">
    <cfRule type="cellIs" dxfId="15881" priority="111" operator="equal">
      <formula>0</formula>
    </cfRule>
  </conditionalFormatting>
  <conditionalFormatting sqref="AZ95">
    <cfRule type="cellIs" dxfId="15880" priority="109" operator="equal">
      <formula>0</formula>
    </cfRule>
    <cfRule type="cellIs" dxfId="15879" priority="110" operator="equal">
      <formula>0</formula>
    </cfRule>
  </conditionalFormatting>
  <conditionalFormatting sqref="BB95">
    <cfRule type="cellIs" dxfId="15878" priority="93" operator="equal">
      <formula>0</formula>
    </cfRule>
  </conditionalFormatting>
  <conditionalFormatting sqref="BB95">
    <cfRule type="cellIs" dxfId="15877" priority="91" operator="equal">
      <formula>0</formula>
    </cfRule>
    <cfRule type="cellIs" dxfId="15876" priority="92" operator="equal">
      <formula>0</formula>
    </cfRule>
  </conditionalFormatting>
  <conditionalFormatting sqref="BD95">
    <cfRule type="cellIs" dxfId="15875" priority="75" operator="equal">
      <formula>0</formula>
    </cfRule>
  </conditionalFormatting>
  <conditionalFormatting sqref="BD95">
    <cfRule type="cellIs" dxfId="15874" priority="73" operator="equal">
      <formula>0</formula>
    </cfRule>
    <cfRule type="cellIs" dxfId="15873" priority="74" operator="equal">
      <formula>0</formula>
    </cfRule>
  </conditionalFormatting>
  <conditionalFormatting sqref="BF95">
    <cfRule type="cellIs" dxfId="15872" priority="57" operator="equal">
      <formula>0</formula>
    </cfRule>
  </conditionalFormatting>
  <conditionalFormatting sqref="BF95">
    <cfRule type="cellIs" dxfId="15871" priority="55" operator="equal">
      <formula>0</formula>
    </cfRule>
    <cfRule type="cellIs" dxfId="15870" priority="56" operator="equal">
      <formula>0</formula>
    </cfRule>
  </conditionalFormatting>
  <conditionalFormatting sqref="BH95">
    <cfRule type="cellIs" dxfId="15869" priority="39" operator="equal">
      <formula>0</formula>
    </cfRule>
  </conditionalFormatting>
  <conditionalFormatting sqref="BH95">
    <cfRule type="cellIs" dxfId="15868" priority="37" operator="equal">
      <formula>0</formula>
    </cfRule>
    <cfRule type="cellIs" dxfId="15867" priority="38" operator="equal">
      <formula>0</formula>
    </cfRule>
  </conditionalFormatting>
  <conditionalFormatting sqref="BJ95">
    <cfRule type="cellIs" dxfId="15866" priority="21" operator="equal">
      <formula>0</formula>
    </cfRule>
  </conditionalFormatting>
  <conditionalFormatting sqref="BJ95">
    <cfRule type="cellIs" dxfId="15865" priority="19" operator="equal">
      <formula>0</formula>
    </cfRule>
    <cfRule type="cellIs" dxfId="15864" priority="20" operator="equal">
      <formula>0</formula>
    </cfRule>
  </conditionalFormatting>
  <conditionalFormatting sqref="BL95">
    <cfRule type="cellIs" dxfId="15863" priority="3" operator="equal">
      <formula>0</formula>
    </cfRule>
  </conditionalFormatting>
  <conditionalFormatting sqref="BL95">
    <cfRule type="cellIs" dxfId="15862" priority="1" operator="equal">
      <formula>0</formula>
    </cfRule>
    <cfRule type="cellIs" dxfId="15861" priority="2" operator="equal">
      <formula>0</formula>
    </cfRule>
  </conditionalFormatting>
  <pageMargins left="0" right="0" top="0" bottom="0" header="0.31496062992125984" footer="0.31496062992125984"/>
  <pageSetup paperSize="9" scale="19" orientation="landscape" horizontalDpi="0" verticalDpi="0" r:id="rId1"/>
  <drawing r:id="rId2"/>
  <extLst>
    <ext xmlns:x14="http://schemas.microsoft.com/office/spreadsheetml/2009/9/main" uri="{78C0D931-6437-407d-A8EE-F0AAD7539E65}">
      <x14:conditionalFormattings>
        <x14:conditionalFormatting xmlns:xm="http://schemas.microsoft.com/office/excel/2006/main">
          <x14:cfRule type="expression" priority="1585" id="{47D18EA4-A3E9-49DB-AB08-3320073C6C19}">
            <xm:f>D$16&gt;設定!$U$5</xm:f>
            <x14:dxf>
              <numFmt numFmtId="183" formatCode=";;;"/>
            </x14:dxf>
          </x14:cfRule>
          <xm:sqref>D35:BM35 F20:BM34</xm:sqref>
        </x14:conditionalFormatting>
        <x14:conditionalFormatting xmlns:xm="http://schemas.microsoft.com/office/excel/2006/main">
          <x14:cfRule type="expression" priority="1591" id="{3C903BA2-B183-4292-A090-E5B949044877}">
            <xm:f>AND($E124=設定!$B$19,設定!$B$19&lt;&gt;"")</xm:f>
            <x14:dxf>
              <fill>
                <patternFill>
                  <bgColor rgb="FFFFCCDD"/>
                </patternFill>
              </fill>
            </x14:dxf>
          </x14:cfRule>
          <x14:cfRule type="expression" priority="1592" id="{DD0C169D-9803-42E6-A03B-91960273E2AF}">
            <xm:f>AND($E124=設定!$B$18,設定!$B$18&lt;&gt;"")</xm:f>
            <x14:dxf>
              <fill>
                <patternFill>
                  <bgColor rgb="FFF7D4EB"/>
                </patternFill>
              </fill>
            </x14:dxf>
          </x14:cfRule>
          <x14:cfRule type="expression" priority="1593" id="{3B59DCB7-AF42-465E-A25B-60D430FE5D02}">
            <xm:f>AND($E124=設定!$B$17,設定!$B$17&lt;&gt;"")</xm:f>
            <x14:dxf>
              <fill>
                <patternFill>
                  <bgColor rgb="FFFFCCFF"/>
                </patternFill>
              </fill>
            </x14:dxf>
          </x14:cfRule>
          <x14:cfRule type="expression" priority="1594" id="{CDDF5D45-261F-4F2C-97BD-9F1F40A97287}">
            <xm:f>AND($E124=設定!$B$16,設定!$B$16&lt;&gt;"")</xm:f>
            <x14:dxf>
              <fill>
                <patternFill>
                  <bgColor rgb="FFEECCFF"/>
                </patternFill>
              </fill>
            </x14:dxf>
          </x14:cfRule>
          <x14:cfRule type="expression" priority="1595" id="{7122C42F-8210-4427-B045-84D754DF01FC}">
            <xm:f>AND($E124=設定!$B$15,設定!$B$15&lt;&gt;"")</xm:f>
            <x14:dxf>
              <fill>
                <patternFill>
                  <bgColor rgb="FFD6D6F5"/>
                </patternFill>
              </fill>
            </x14:dxf>
          </x14:cfRule>
          <x14:cfRule type="expression" priority="1596" id="{1CA3065F-076D-4F5E-B27C-E96B448420B3}">
            <xm:f>AND($E124=設定!$B$14,設定!$B$14&lt;&gt;"")</xm:f>
            <x14:dxf>
              <fill>
                <patternFill>
                  <bgColor rgb="FFCCDDFF"/>
                </patternFill>
              </fill>
            </x14:dxf>
          </x14:cfRule>
          <x14:cfRule type="expression" priority="1597" id="{47333C6B-3373-4403-8737-7ACCAF8ADD35}">
            <xm:f>AND($E124=設定!$B$13,設定!$B$13&lt;&gt;"")</xm:f>
            <x14:dxf>
              <fill>
                <patternFill>
                  <bgColor rgb="FFCCEEFF"/>
                </patternFill>
              </fill>
            </x14:dxf>
          </x14:cfRule>
          <x14:cfRule type="expression" priority="1598" id="{F22825B8-A987-4C46-8BD2-9841C17F4AB3}">
            <xm:f>AND($E124=設定!$B$12,設定!$B$12&lt;&gt;"")</xm:f>
            <x14:dxf>
              <fill>
                <patternFill>
                  <bgColor rgb="FFCFFCFC"/>
                </patternFill>
              </fill>
            </x14:dxf>
          </x14:cfRule>
          <x14:cfRule type="expression" priority="1599" id="{488A9239-0495-4A8A-B8E3-158885A307A2}">
            <xm:f>AND($E124=設定!$B$11,設定!$B$11&lt;&gt;"")</xm:f>
            <x14:dxf>
              <fill>
                <patternFill>
                  <bgColor rgb="FFCCFFDD"/>
                </patternFill>
              </fill>
            </x14:dxf>
          </x14:cfRule>
          <x14:cfRule type="expression" priority="1600" id="{CD16AFA5-05FD-4626-85E5-BC3412FFBE44}">
            <xm:f>AND($E124=設定!$B$10,設定!$B$10&lt;&gt;"")</xm:f>
            <x14:dxf>
              <fill>
                <patternFill>
                  <bgColor rgb="FFDDFFCC"/>
                </patternFill>
              </fill>
            </x14:dxf>
          </x14:cfRule>
          <x14:cfRule type="expression" priority="1601" id="{5AEF0477-20C9-44FB-BBDC-DC4CDE3FF0BE}">
            <xm:f>AND($E124=設定!$B$9,設定!$B$9&lt;&gt;"")</xm:f>
            <x14:dxf>
              <fill>
                <patternFill>
                  <bgColor rgb="FFEEFFCC"/>
                </patternFill>
              </fill>
            </x14:dxf>
          </x14:cfRule>
          <x14:cfRule type="expression" priority="1602" id="{8054E528-F2EF-41AE-BF1C-07D03D6C8183}">
            <xm:f>AND($E124=設定!$B$8,設定!$B$8&lt;&gt;"")</xm:f>
            <x14:dxf>
              <fill>
                <patternFill>
                  <bgColor rgb="FFFFFFCC"/>
                </patternFill>
              </fill>
            </x14:dxf>
          </x14:cfRule>
          <x14:cfRule type="expression" priority="1603" id="{821C9C75-6FD8-4EE9-8F25-D5BE7FD23D27}">
            <xm:f>AND($E124=設定!$B$7,設定!$B$7&lt;&gt;"")</xm:f>
            <x14:dxf>
              <fill>
                <patternFill>
                  <bgColor rgb="FFFFEECC"/>
                </patternFill>
              </fill>
            </x14:dxf>
          </x14:cfRule>
          <x14:cfRule type="expression" priority="1604" id="{10722CF0-EF1A-404E-BCE6-5CB6FD9438AD}">
            <xm:f>AND($E124=設定!$B$6,設定!$B$6&lt;&gt;"")</xm:f>
            <x14:dxf>
              <fill>
                <patternFill>
                  <bgColor rgb="FFF1E5DB"/>
                </patternFill>
              </fill>
            </x14:dxf>
          </x14:cfRule>
          <x14:cfRule type="expression" priority="1605" id="{54A42589-7754-4732-9AE0-A3FF03891C10}">
            <xm:f>AND($E124=設定!$B$5,設定!$B$5&lt;&gt;"")</xm:f>
            <x14:dxf>
              <fill>
                <patternFill>
                  <bgColor rgb="FFFFCCCC"/>
                </patternFill>
              </fill>
            </x14:dxf>
          </x14:cfRule>
          <xm:sqref>D124:E125</xm:sqref>
        </x14:conditionalFormatting>
        <x14:conditionalFormatting xmlns:xm="http://schemas.microsoft.com/office/excel/2006/main">
          <x14:cfRule type="expression" priority="1555" id="{FAB9FDC0-2A4A-419D-A629-6B79ADACFCDA}">
            <xm:f>AND($G37=設定!$B$19,設定!$B$19&lt;&gt;"")</xm:f>
            <x14:dxf>
              <fill>
                <patternFill>
                  <bgColor rgb="FFFFCCDD"/>
                </patternFill>
              </fill>
            </x14:dxf>
          </x14:cfRule>
          <x14:cfRule type="expression" priority="1556" id="{15F7F5F9-FDB0-4452-A898-7AFB749D38FD}">
            <xm:f>AND($G37=設定!$B$18,設定!$B$18&lt;&gt;"")</xm:f>
            <x14:dxf>
              <fill>
                <patternFill>
                  <bgColor rgb="FFF7D4EB"/>
                </patternFill>
              </fill>
            </x14:dxf>
          </x14:cfRule>
          <x14:cfRule type="expression" priority="1557" id="{3D162DCE-DCB0-4755-ADA6-1EADE3A34AB8}">
            <xm:f>AND($G37=設定!$B$17,設定!$B$17&lt;&gt;"")</xm:f>
            <x14:dxf>
              <fill>
                <patternFill>
                  <bgColor rgb="FFFFCCFF"/>
                </patternFill>
              </fill>
            </x14:dxf>
          </x14:cfRule>
          <x14:cfRule type="expression" priority="1558" id="{C3F11E28-0BAF-4E9D-86ED-B938EC029B02}">
            <xm:f>AND($G37=設定!$B$16,設定!$B$16&lt;&gt;"")</xm:f>
            <x14:dxf>
              <fill>
                <patternFill>
                  <bgColor rgb="FFEECCFF"/>
                </patternFill>
              </fill>
            </x14:dxf>
          </x14:cfRule>
          <x14:cfRule type="expression" priority="1559" id="{0A6D3F29-0029-48D0-82BD-5746E5A73A0A}">
            <xm:f>AND($G37=設定!$B$15,設定!$B$15&lt;&gt;"")</xm:f>
            <x14:dxf>
              <fill>
                <patternFill>
                  <bgColor rgb="FFD6D6F5"/>
                </patternFill>
              </fill>
            </x14:dxf>
          </x14:cfRule>
          <x14:cfRule type="expression" priority="1560" id="{4583C013-466C-4692-9E0F-F9106A50AFA4}">
            <xm:f>AND($G37=設定!$B$14,設定!$B$14&lt;&gt;"")</xm:f>
            <x14:dxf>
              <fill>
                <patternFill>
                  <bgColor rgb="FFCCDDFF"/>
                </patternFill>
              </fill>
            </x14:dxf>
          </x14:cfRule>
          <x14:cfRule type="expression" priority="1561" id="{B221884D-8EFD-4118-9177-0BDD264A7106}">
            <xm:f>AND($G37=設定!$B$13,設定!$B$13&lt;&gt;"")</xm:f>
            <x14:dxf>
              <fill>
                <patternFill>
                  <bgColor rgb="FFCCEEFF"/>
                </patternFill>
              </fill>
            </x14:dxf>
          </x14:cfRule>
          <x14:cfRule type="expression" priority="1562" id="{E2ACCEDF-9F98-4846-9860-F5E4F6AFF887}">
            <xm:f>AND($G37=設定!$B$12,設定!$B$12&lt;&gt;"")</xm:f>
            <x14:dxf>
              <fill>
                <patternFill>
                  <bgColor rgb="FFCFFCFC"/>
                </patternFill>
              </fill>
            </x14:dxf>
          </x14:cfRule>
          <x14:cfRule type="expression" priority="1563" id="{34DE4972-FC50-45D7-91B6-24603266AFBC}">
            <xm:f>AND($G37=設定!$B$11,設定!$B$11&lt;&gt;"")</xm:f>
            <x14:dxf>
              <fill>
                <patternFill>
                  <bgColor rgb="FFCCFFDD"/>
                </patternFill>
              </fill>
            </x14:dxf>
          </x14:cfRule>
          <x14:cfRule type="expression" priority="1564" id="{D5007DD4-442C-4400-A884-C69170A69DB1}">
            <xm:f>AND($G37=設定!$B$10,設定!$B$10&lt;&gt;"")</xm:f>
            <x14:dxf>
              <fill>
                <patternFill>
                  <bgColor rgb="FFDDFFCC"/>
                </patternFill>
              </fill>
            </x14:dxf>
          </x14:cfRule>
          <x14:cfRule type="expression" priority="1565" id="{DDDDBFE7-7399-4F0D-B50E-DB3039DB57F5}">
            <xm:f>AND($G37=設定!$B$9,設定!$B$9&lt;&gt;"")</xm:f>
            <x14:dxf>
              <fill>
                <patternFill>
                  <bgColor rgb="FFEEFFCC"/>
                </patternFill>
              </fill>
            </x14:dxf>
          </x14:cfRule>
          <x14:cfRule type="expression" priority="1566" id="{4F71D2C1-8FBB-4B87-8024-25DA28183F30}">
            <xm:f>AND($G37=設定!$B$8,設定!$B$8&lt;&gt;"")</xm:f>
            <x14:dxf>
              <fill>
                <patternFill>
                  <bgColor rgb="FFFFFFCC"/>
                </patternFill>
              </fill>
            </x14:dxf>
          </x14:cfRule>
          <x14:cfRule type="expression" priority="1567" id="{AE6C0AF1-F25F-4287-9C51-702186EFE9B0}">
            <xm:f>AND($G37=設定!$B$7,設定!$B$7&lt;&gt;"")</xm:f>
            <x14:dxf>
              <fill>
                <patternFill>
                  <bgColor rgb="FFFFEECC"/>
                </patternFill>
              </fill>
            </x14:dxf>
          </x14:cfRule>
          <x14:cfRule type="expression" priority="1568" id="{5932E1BC-E10C-4D2E-8D1E-635581F801F3}">
            <xm:f>AND($G37=設定!$B$6,設定!$B$6&lt;&gt;"")</xm:f>
            <x14:dxf>
              <fill>
                <patternFill>
                  <bgColor rgb="FFF1E5DB"/>
                </patternFill>
              </fill>
            </x14:dxf>
          </x14:cfRule>
          <x14:cfRule type="expression" priority="1569" id="{FA371C23-C22A-4DC2-9813-9040E430EF15}">
            <xm:f>AND($G37=設定!$B$5,設定!$B$5&lt;&gt;"")</xm:f>
            <x14:dxf>
              <fill>
                <patternFill>
                  <bgColor rgb="FFFFCCCC"/>
                </patternFill>
              </fill>
            </x14:dxf>
          </x14:cfRule>
          <xm:sqref>F37:G94 F96:G125</xm:sqref>
        </x14:conditionalFormatting>
        <x14:conditionalFormatting xmlns:xm="http://schemas.microsoft.com/office/excel/2006/main">
          <x14:cfRule type="expression" priority="1522" id="{9D2DB40A-1F00-4AC7-A3A7-6EE822863060}">
            <xm:f>AND($I37=設定!$B$19,設定!$B$19&lt;&gt;"")</xm:f>
            <x14:dxf>
              <fill>
                <patternFill>
                  <bgColor rgb="FFFFCCDD"/>
                </patternFill>
              </fill>
            </x14:dxf>
          </x14:cfRule>
          <x14:cfRule type="expression" priority="1523" id="{6D35C846-D8B4-43D6-8357-0339F01533E2}">
            <xm:f>AND($I37=設定!$B$18,設定!$B$18&lt;&gt;"")</xm:f>
            <x14:dxf>
              <fill>
                <patternFill>
                  <bgColor rgb="FFF7D4EB"/>
                </patternFill>
              </fill>
            </x14:dxf>
          </x14:cfRule>
          <x14:cfRule type="expression" priority="1524" id="{463533F7-71F3-4EC9-87F2-5C99DA8089C6}">
            <xm:f>AND($I37=設定!$B$17,設定!$B$17&lt;&gt;"")</xm:f>
            <x14:dxf>
              <fill>
                <patternFill>
                  <bgColor rgb="FFFFCCFF"/>
                </patternFill>
              </fill>
            </x14:dxf>
          </x14:cfRule>
          <x14:cfRule type="expression" priority="1525" id="{A3AEA6A2-E7A3-4C7C-AF29-C66D271BF851}">
            <xm:f>AND($I37=設定!$B$16,設定!$B$16&lt;&gt;"")</xm:f>
            <x14:dxf>
              <fill>
                <patternFill>
                  <bgColor rgb="FFEECCFF"/>
                </patternFill>
              </fill>
            </x14:dxf>
          </x14:cfRule>
          <x14:cfRule type="expression" priority="1526" id="{93DE29BF-7015-448C-9295-063019B1A4FC}">
            <xm:f>AND($I37=設定!$B$15,設定!$B$15&lt;&gt;"")</xm:f>
            <x14:dxf>
              <fill>
                <patternFill>
                  <bgColor rgb="FFD6D6F5"/>
                </patternFill>
              </fill>
            </x14:dxf>
          </x14:cfRule>
          <x14:cfRule type="expression" priority="1527" id="{AEB42884-02E2-4F33-BC00-8C9409818103}">
            <xm:f>AND($I37=設定!$B$14,設定!$B$14&lt;&gt;"")</xm:f>
            <x14:dxf>
              <fill>
                <patternFill>
                  <bgColor rgb="FFCCDDFF"/>
                </patternFill>
              </fill>
            </x14:dxf>
          </x14:cfRule>
          <x14:cfRule type="expression" priority="1528" id="{EBF029F5-0F34-447B-839A-D7DEA23719EF}">
            <xm:f>AND($I37=設定!$B$13,設定!$B$13&lt;&gt;"")</xm:f>
            <x14:dxf>
              <fill>
                <patternFill>
                  <bgColor rgb="FFCCEEFF"/>
                </patternFill>
              </fill>
            </x14:dxf>
          </x14:cfRule>
          <x14:cfRule type="expression" priority="1529" id="{CB983C07-D48D-4296-97B7-F2146E1CFE14}">
            <xm:f>AND($I37=設定!$B$12,設定!$B$12&lt;&gt;"")</xm:f>
            <x14:dxf>
              <fill>
                <patternFill>
                  <bgColor rgb="FFCFFCFC"/>
                </patternFill>
              </fill>
            </x14:dxf>
          </x14:cfRule>
          <x14:cfRule type="expression" priority="1530" id="{B04A9E66-8A06-44A3-A159-69D3C59D32C9}">
            <xm:f>AND($I37=設定!$B$11,設定!$B$11&lt;&gt;"")</xm:f>
            <x14:dxf>
              <fill>
                <patternFill>
                  <bgColor rgb="FFCCFFDD"/>
                </patternFill>
              </fill>
            </x14:dxf>
          </x14:cfRule>
          <x14:cfRule type="expression" priority="1531" id="{866D1770-340E-48F2-923F-42D6256031A6}">
            <xm:f>AND($I37=設定!$B$10,設定!$B$10&lt;&gt;"")</xm:f>
            <x14:dxf>
              <fill>
                <patternFill>
                  <bgColor rgb="FFDDFFCC"/>
                </patternFill>
              </fill>
            </x14:dxf>
          </x14:cfRule>
          <x14:cfRule type="expression" priority="1532" id="{6C9F6162-3C73-4F10-A15E-1FA01B9F7045}">
            <xm:f>AND($I37=設定!$B$9,設定!$B$9&lt;&gt;"")</xm:f>
            <x14:dxf>
              <fill>
                <patternFill>
                  <bgColor rgb="FFEEFFCC"/>
                </patternFill>
              </fill>
            </x14:dxf>
          </x14:cfRule>
          <x14:cfRule type="expression" priority="1533" id="{96FDE9FD-AC51-4FB6-9C1E-5FC34BF74977}">
            <xm:f>AND($I37=設定!$B$8,設定!$B$8&lt;&gt;"")</xm:f>
            <x14:dxf>
              <fill>
                <patternFill>
                  <bgColor rgb="FFFFFFCC"/>
                </patternFill>
              </fill>
            </x14:dxf>
          </x14:cfRule>
          <x14:cfRule type="expression" priority="1534" id="{4F8879E8-662D-4A04-A510-914D08A88BDE}">
            <xm:f>AND($I37=設定!$B$7,設定!$B$7&lt;&gt;"")</xm:f>
            <x14:dxf>
              <fill>
                <patternFill>
                  <bgColor rgb="FFFFEECC"/>
                </patternFill>
              </fill>
            </x14:dxf>
          </x14:cfRule>
          <x14:cfRule type="expression" priority="1535" id="{AFE6CC54-EFD1-4035-8153-F949189125E6}">
            <xm:f>AND($I37=設定!$B$6,設定!$B$6&lt;&gt;"")</xm:f>
            <x14:dxf>
              <fill>
                <patternFill>
                  <bgColor rgb="FFF1E5DB"/>
                </patternFill>
              </fill>
            </x14:dxf>
          </x14:cfRule>
          <x14:cfRule type="expression" priority="1536" id="{C80CCE41-694B-47BE-A185-AE9D8C71188C}">
            <xm:f>AND($I37=設定!$B$5,設定!$B$5&lt;&gt;"")</xm:f>
            <x14:dxf>
              <fill>
                <patternFill>
                  <bgColor rgb="FFFFCCCC"/>
                </patternFill>
              </fill>
            </x14:dxf>
          </x14:cfRule>
          <xm:sqref>H37:I94 H96:I125</xm:sqref>
        </x14:conditionalFormatting>
        <x14:conditionalFormatting xmlns:xm="http://schemas.microsoft.com/office/excel/2006/main">
          <x14:cfRule type="expression" priority="1489" id="{3909B6D8-790B-4FF6-ADE5-4FE4BD56A930}">
            <xm:f>AND($K37=設定!$B$19,設定!$B$19&lt;&gt;"")</xm:f>
            <x14:dxf>
              <fill>
                <patternFill>
                  <bgColor rgb="FFFFCCDD"/>
                </patternFill>
              </fill>
            </x14:dxf>
          </x14:cfRule>
          <x14:cfRule type="expression" priority="1490" id="{F028E310-0601-43A0-A7B5-BB80F177797A}">
            <xm:f>AND($K37=設定!$B$18,設定!$B$18&lt;&gt;"")</xm:f>
            <x14:dxf>
              <fill>
                <patternFill>
                  <bgColor rgb="FFF7D4EB"/>
                </patternFill>
              </fill>
            </x14:dxf>
          </x14:cfRule>
          <x14:cfRule type="expression" priority="1491" id="{B174AEBA-7434-4570-A6F9-5B900943CAEA}">
            <xm:f>AND($K37=設定!$B$17,設定!$B$17&lt;&gt;"")</xm:f>
            <x14:dxf>
              <fill>
                <patternFill>
                  <bgColor rgb="FFFFCCFF"/>
                </patternFill>
              </fill>
            </x14:dxf>
          </x14:cfRule>
          <x14:cfRule type="expression" priority="1492" id="{BA253DDE-2899-4D7F-BAE4-657FE86451A8}">
            <xm:f>AND($K37=設定!$B$16,設定!$B$16&lt;&gt;"")</xm:f>
            <x14:dxf>
              <fill>
                <patternFill>
                  <bgColor rgb="FFEECCFF"/>
                </patternFill>
              </fill>
            </x14:dxf>
          </x14:cfRule>
          <x14:cfRule type="expression" priority="1493" id="{685ED13B-B5F4-4273-8199-5A80F2D49857}">
            <xm:f>AND($K37=設定!$B$15,設定!$B$15&lt;&gt;"")</xm:f>
            <x14:dxf>
              <fill>
                <patternFill>
                  <bgColor rgb="FFD6D6F5"/>
                </patternFill>
              </fill>
            </x14:dxf>
          </x14:cfRule>
          <x14:cfRule type="expression" priority="1494" id="{33A58E5C-EB53-4892-8ED4-B0E7C330C2EE}">
            <xm:f>AND($K37=設定!$B$14,設定!$B$14&lt;&gt;"")</xm:f>
            <x14:dxf>
              <fill>
                <patternFill>
                  <bgColor rgb="FFCCDDFF"/>
                </patternFill>
              </fill>
            </x14:dxf>
          </x14:cfRule>
          <x14:cfRule type="expression" priority="1495" id="{532A20A5-F473-4FD5-AE7D-DAAC999B7361}">
            <xm:f>AND($K37=設定!$B$13,設定!$B$13&lt;&gt;"")</xm:f>
            <x14:dxf>
              <fill>
                <patternFill>
                  <bgColor rgb="FFCCEEFF"/>
                </patternFill>
              </fill>
            </x14:dxf>
          </x14:cfRule>
          <x14:cfRule type="expression" priority="1496" id="{0B494B97-F7B2-43A3-9055-1916BF056B82}">
            <xm:f>AND($K37=設定!$B$12,設定!$B$12&lt;&gt;"")</xm:f>
            <x14:dxf>
              <fill>
                <patternFill>
                  <bgColor rgb="FFCFFCFC"/>
                </patternFill>
              </fill>
            </x14:dxf>
          </x14:cfRule>
          <x14:cfRule type="expression" priority="1497" id="{B28DFDD6-AE49-4DA2-8F1C-1030F27C60CF}">
            <xm:f>AND($K37=設定!$B$11,設定!$B$11&lt;&gt;"")</xm:f>
            <x14:dxf>
              <fill>
                <patternFill>
                  <bgColor rgb="FFCCFFDD"/>
                </patternFill>
              </fill>
            </x14:dxf>
          </x14:cfRule>
          <x14:cfRule type="expression" priority="1498" id="{0741E13A-58C0-4DCB-9EC9-3C145300F427}">
            <xm:f>AND($K37=設定!$B$10,設定!$B$10&lt;&gt;"")</xm:f>
            <x14:dxf>
              <fill>
                <patternFill>
                  <bgColor rgb="FFDDFFCC"/>
                </patternFill>
              </fill>
            </x14:dxf>
          </x14:cfRule>
          <x14:cfRule type="expression" priority="1499" id="{BBA4C886-3556-41CA-9716-2E282B0347DF}">
            <xm:f>AND($K37=設定!$B$9,設定!$B$9&lt;&gt;"")</xm:f>
            <x14:dxf>
              <fill>
                <patternFill>
                  <bgColor rgb="FFEEFFCC"/>
                </patternFill>
              </fill>
            </x14:dxf>
          </x14:cfRule>
          <x14:cfRule type="expression" priority="1500" id="{09C7870E-A3F1-4A9E-8D16-B36806DD86BD}">
            <xm:f>AND($K37=設定!$B$8,設定!$B$8&lt;&gt;"")</xm:f>
            <x14:dxf>
              <fill>
                <patternFill>
                  <bgColor rgb="FFFFFFCC"/>
                </patternFill>
              </fill>
            </x14:dxf>
          </x14:cfRule>
          <x14:cfRule type="expression" priority="1501" id="{51B663F9-0DE5-4BAA-85A9-1F4938374696}">
            <xm:f>AND($K37=設定!$B$7,設定!$B$7&lt;&gt;"")</xm:f>
            <x14:dxf>
              <fill>
                <patternFill>
                  <bgColor rgb="FFFFEECC"/>
                </patternFill>
              </fill>
            </x14:dxf>
          </x14:cfRule>
          <x14:cfRule type="expression" priority="1502" id="{C0C45167-1AD1-4BEE-BEE8-C09FFF4B8A38}">
            <xm:f>AND($K37=設定!$B$6,設定!$B$6&lt;&gt;"")</xm:f>
            <x14:dxf>
              <fill>
                <patternFill>
                  <bgColor rgb="FFF1E5DB"/>
                </patternFill>
              </fill>
            </x14:dxf>
          </x14:cfRule>
          <x14:cfRule type="expression" priority="1503" id="{5463BDE0-B0F4-42E8-A6F6-34985BD08430}">
            <xm:f>AND($K37=設定!$B$5,設定!$B$5&lt;&gt;"")</xm:f>
            <x14:dxf>
              <fill>
                <patternFill>
                  <bgColor rgb="FFFFCCCC"/>
                </patternFill>
              </fill>
            </x14:dxf>
          </x14:cfRule>
          <xm:sqref>J37:K94 J96:K125</xm:sqref>
        </x14:conditionalFormatting>
        <x14:conditionalFormatting xmlns:xm="http://schemas.microsoft.com/office/excel/2006/main">
          <x14:cfRule type="expression" priority="1456" id="{4F24812B-EC27-42D6-89CA-6B902237D44B}">
            <xm:f>AND($M37=設定!$B$19,設定!$B$19&lt;&gt;"")</xm:f>
            <x14:dxf>
              <fill>
                <patternFill>
                  <bgColor rgb="FFFFCCDD"/>
                </patternFill>
              </fill>
            </x14:dxf>
          </x14:cfRule>
          <x14:cfRule type="expression" priority="1457" id="{FA21F3D1-9AC5-4A6B-B224-3FE9CEF22BB4}">
            <xm:f>AND($M37=設定!$B$18,設定!$B$18&lt;&gt;"")</xm:f>
            <x14:dxf>
              <fill>
                <patternFill>
                  <bgColor rgb="FFF7D4EB"/>
                </patternFill>
              </fill>
            </x14:dxf>
          </x14:cfRule>
          <x14:cfRule type="expression" priority="1458" id="{D862807A-2975-492E-81D3-68C6749501EE}">
            <xm:f>AND($M37=設定!$B$17,設定!$B$17&lt;&gt;"")</xm:f>
            <x14:dxf>
              <fill>
                <patternFill>
                  <bgColor rgb="FFFFCCFF"/>
                </patternFill>
              </fill>
            </x14:dxf>
          </x14:cfRule>
          <x14:cfRule type="expression" priority="1459" id="{505E235C-6CF6-4074-A105-0B109C61B1A4}">
            <xm:f>AND($M37=設定!$B$16,設定!$B$16&lt;&gt;"")</xm:f>
            <x14:dxf>
              <fill>
                <patternFill>
                  <bgColor rgb="FFEECCFF"/>
                </patternFill>
              </fill>
            </x14:dxf>
          </x14:cfRule>
          <x14:cfRule type="expression" priority="1460" id="{EF1E9A75-A47D-4C10-A2E9-769BD598CE9C}">
            <xm:f>AND($M37=設定!$B$15,設定!$B$15&lt;&gt;"")</xm:f>
            <x14:dxf>
              <fill>
                <patternFill>
                  <bgColor rgb="FFD6D6F5"/>
                </patternFill>
              </fill>
            </x14:dxf>
          </x14:cfRule>
          <x14:cfRule type="expression" priority="1461" id="{A501F902-E343-4272-9B35-A70C8A33C11D}">
            <xm:f>AND($M37=設定!$B$14,設定!$B$14&lt;&gt;"")</xm:f>
            <x14:dxf>
              <fill>
                <patternFill>
                  <bgColor rgb="FFCCDDFF"/>
                </patternFill>
              </fill>
            </x14:dxf>
          </x14:cfRule>
          <x14:cfRule type="expression" priority="1462" id="{CD2C602E-2B03-4EC3-B880-18C2F8220190}">
            <xm:f>AND($M37=設定!$B$13,設定!$B$13&lt;&gt;"")</xm:f>
            <x14:dxf>
              <fill>
                <patternFill>
                  <bgColor rgb="FFCCEEFF"/>
                </patternFill>
              </fill>
            </x14:dxf>
          </x14:cfRule>
          <x14:cfRule type="expression" priority="1463" id="{2F005B7E-7BC3-42E2-9E92-4EFA450D65A0}">
            <xm:f>AND($M37=設定!$B$12,設定!$B$12&lt;&gt;"")</xm:f>
            <x14:dxf>
              <fill>
                <patternFill>
                  <bgColor rgb="FFCFFCFC"/>
                </patternFill>
              </fill>
            </x14:dxf>
          </x14:cfRule>
          <x14:cfRule type="expression" priority="1464" id="{0D016441-C39F-4BD4-9997-67C1CF946466}">
            <xm:f>AND($M37=設定!$B$11,設定!$B$11&lt;&gt;"")</xm:f>
            <x14:dxf>
              <fill>
                <patternFill>
                  <bgColor rgb="FFCCFFDD"/>
                </patternFill>
              </fill>
            </x14:dxf>
          </x14:cfRule>
          <x14:cfRule type="expression" priority="1465" id="{0180C52A-1FBE-43BD-B750-FC05922000CA}">
            <xm:f>AND($M37=設定!$B$10,設定!$B$10&lt;&gt;"")</xm:f>
            <x14:dxf>
              <fill>
                <patternFill>
                  <bgColor rgb="FFDDFFCC"/>
                </patternFill>
              </fill>
            </x14:dxf>
          </x14:cfRule>
          <x14:cfRule type="expression" priority="1466" id="{AA0ED0FE-B4A4-400C-ACFD-DE4E2DA667D0}">
            <xm:f>AND($M37=設定!$B$9,設定!$B$9&lt;&gt;"")</xm:f>
            <x14:dxf>
              <fill>
                <patternFill>
                  <bgColor rgb="FFEEFFCC"/>
                </patternFill>
              </fill>
            </x14:dxf>
          </x14:cfRule>
          <x14:cfRule type="expression" priority="1467" id="{DD7FCC68-192D-4B0B-A66B-B9D999829F27}">
            <xm:f>AND($M37=設定!$B$8,設定!$B$8&lt;&gt;"")</xm:f>
            <x14:dxf>
              <fill>
                <patternFill>
                  <bgColor rgb="FFFFFFCC"/>
                </patternFill>
              </fill>
            </x14:dxf>
          </x14:cfRule>
          <x14:cfRule type="expression" priority="1468" id="{3442DAB7-7464-4C07-8B73-B002B038B32B}">
            <xm:f>AND($M37=設定!$B$7,設定!$B$7&lt;&gt;"")</xm:f>
            <x14:dxf>
              <fill>
                <patternFill>
                  <bgColor rgb="FFFFEECC"/>
                </patternFill>
              </fill>
            </x14:dxf>
          </x14:cfRule>
          <x14:cfRule type="expression" priority="1469" id="{96AE8670-4F96-4281-A9D9-E1055429B955}">
            <xm:f>AND($M37=設定!$B$6,設定!$B$6&lt;&gt;"")</xm:f>
            <x14:dxf>
              <fill>
                <patternFill>
                  <bgColor rgb="FFF1E5DB"/>
                </patternFill>
              </fill>
            </x14:dxf>
          </x14:cfRule>
          <x14:cfRule type="expression" priority="1470" id="{9C93F34F-8BE3-4213-A261-941172E274D1}">
            <xm:f>AND($M37=設定!$B$5,設定!$B$5&lt;&gt;"")</xm:f>
            <x14:dxf>
              <fill>
                <patternFill>
                  <bgColor rgb="FFFFCCCC"/>
                </patternFill>
              </fill>
            </x14:dxf>
          </x14:cfRule>
          <xm:sqref>L37:M94 L96:M125</xm:sqref>
        </x14:conditionalFormatting>
        <x14:conditionalFormatting xmlns:xm="http://schemas.microsoft.com/office/excel/2006/main">
          <x14:cfRule type="expression" priority="1423" id="{EFBA20DC-D520-4B13-A28F-E700D43FC31D}">
            <xm:f>AND($O37=設定!$B$19,設定!$B$19&lt;&gt;"")</xm:f>
            <x14:dxf>
              <fill>
                <patternFill>
                  <bgColor rgb="FFFFCCDD"/>
                </patternFill>
              </fill>
            </x14:dxf>
          </x14:cfRule>
          <x14:cfRule type="expression" priority="1424" id="{09DC1639-ECA5-465E-B86C-3B7EBAFE8E6F}">
            <xm:f>AND($O37=設定!$B$18,設定!$B$18&lt;&gt;"")</xm:f>
            <x14:dxf>
              <fill>
                <patternFill>
                  <bgColor rgb="FFF7D4EB"/>
                </patternFill>
              </fill>
            </x14:dxf>
          </x14:cfRule>
          <x14:cfRule type="expression" priority="1425" id="{5AC43CB4-FCAC-4D3F-8031-5E86C186D55A}">
            <xm:f>AND($O37=設定!$B$17,設定!$B$17&lt;&gt;"")</xm:f>
            <x14:dxf>
              <fill>
                <patternFill>
                  <bgColor rgb="FFFFCCFF"/>
                </patternFill>
              </fill>
            </x14:dxf>
          </x14:cfRule>
          <x14:cfRule type="expression" priority="1426" id="{FD5EFBB6-5FF5-41C3-A6B0-16EFF14D1EBA}">
            <xm:f>AND($O37=設定!$B$16,設定!$B$16&lt;&gt;"")</xm:f>
            <x14:dxf>
              <fill>
                <patternFill>
                  <bgColor rgb="FFEECCFF"/>
                </patternFill>
              </fill>
            </x14:dxf>
          </x14:cfRule>
          <x14:cfRule type="expression" priority="1427" id="{38C0EBDA-461D-4720-83A2-D0E2F0100F06}">
            <xm:f>AND($O37=設定!$B$15,設定!$B$15&lt;&gt;"")</xm:f>
            <x14:dxf>
              <fill>
                <patternFill>
                  <bgColor rgb="FFD6D6F5"/>
                </patternFill>
              </fill>
            </x14:dxf>
          </x14:cfRule>
          <x14:cfRule type="expression" priority="1428" id="{861B485B-4D90-4360-86FB-3959C486139A}">
            <xm:f>AND($O37=設定!$B$14,設定!$B$14&lt;&gt;"")</xm:f>
            <x14:dxf>
              <fill>
                <patternFill>
                  <bgColor rgb="FFCCDDFF"/>
                </patternFill>
              </fill>
            </x14:dxf>
          </x14:cfRule>
          <x14:cfRule type="expression" priority="1429" id="{0D79D36A-ED0C-4B07-8B77-F07E6D51BE12}">
            <xm:f>AND($O37=設定!$B$13,設定!$B$13&lt;&gt;"")</xm:f>
            <x14:dxf>
              <fill>
                <patternFill>
                  <bgColor rgb="FFCCEEFF"/>
                </patternFill>
              </fill>
            </x14:dxf>
          </x14:cfRule>
          <x14:cfRule type="expression" priority="1430" id="{190D664D-7420-4C3F-81E9-3A6164550A19}">
            <xm:f>AND($O37=設定!$B$12,設定!$B$12&lt;&gt;"")</xm:f>
            <x14:dxf>
              <fill>
                <patternFill>
                  <bgColor rgb="FFCFFCFC"/>
                </patternFill>
              </fill>
            </x14:dxf>
          </x14:cfRule>
          <x14:cfRule type="expression" priority="1431" id="{72353F40-D402-4075-93DD-2393953CE411}">
            <xm:f>AND($O37=設定!$B$11,設定!$B$11&lt;&gt;"")</xm:f>
            <x14:dxf>
              <fill>
                <patternFill>
                  <bgColor rgb="FFCCFFDD"/>
                </patternFill>
              </fill>
            </x14:dxf>
          </x14:cfRule>
          <x14:cfRule type="expression" priority="1432" id="{A2CA12FD-E19B-4E35-BB4F-E25858F2931F}">
            <xm:f>AND($O37=設定!$B$10,設定!$B$10&lt;&gt;"")</xm:f>
            <x14:dxf>
              <fill>
                <patternFill>
                  <bgColor rgb="FFDDFFCC"/>
                </patternFill>
              </fill>
            </x14:dxf>
          </x14:cfRule>
          <x14:cfRule type="expression" priority="1433" id="{3C109F94-FDB2-4FDA-9A5E-7A6A530597A8}">
            <xm:f>AND($O37=設定!$B$9,設定!$B$9&lt;&gt;"")</xm:f>
            <x14:dxf>
              <fill>
                <patternFill>
                  <bgColor rgb="FFEEFFCC"/>
                </patternFill>
              </fill>
            </x14:dxf>
          </x14:cfRule>
          <x14:cfRule type="expression" priority="1434" id="{7EC3F80F-D494-46C2-A041-062363420528}">
            <xm:f>AND($O37=設定!$B$8,設定!$B$8&lt;&gt;"")</xm:f>
            <x14:dxf>
              <fill>
                <patternFill>
                  <bgColor rgb="FFFFFFCC"/>
                </patternFill>
              </fill>
            </x14:dxf>
          </x14:cfRule>
          <x14:cfRule type="expression" priority="1435" id="{2D12E178-BA9C-4FA2-BD9A-A3DC2CE7B2EC}">
            <xm:f>AND($O37=設定!$B$7,設定!$B$7&lt;&gt;"")</xm:f>
            <x14:dxf>
              <fill>
                <patternFill>
                  <bgColor rgb="FFFFEECC"/>
                </patternFill>
              </fill>
            </x14:dxf>
          </x14:cfRule>
          <x14:cfRule type="expression" priority="1436" id="{42852955-814B-4153-9D9C-44DD1DAE98E6}">
            <xm:f>AND($O37=設定!$B$6,設定!$B$6&lt;&gt;"")</xm:f>
            <x14:dxf>
              <fill>
                <patternFill>
                  <bgColor rgb="FFF1E5DB"/>
                </patternFill>
              </fill>
            </x14:dxf>
          </x14:cfRule>
          <x14:cfRule type="expression" priority="1437" id="{328EBBF6-6332-4CAF-B0C4-4220077F152F}">
            <xm:f>AND($O37=設定!$B$5,設定!$B$5&lt;&gt;"")</xm:f>
            <x14:dxf>
              <fill>
                <patternFill>
                  <bgColor rgb="FFFFCCCC"/>
                </patternFill>
              </fill>
            </x14:dxf>
          </x14:cfRule>
          <xm:sqref>N37:O94 N96:O125</xm:sqref>
        </x14:conditionalFormatting>
        <x14:conditionalFormatting xmlns:xm="http://schemas.microsoft.com/office/excel/2006/main">
          <x14:cfRule type="expression" priority="1390" id="{D6CC9081-610A-4252-ABCC-FA616BF144E9}">
            <xm:f>AND($Q37=設定!$B$19,設定!$B$19&lt;&gt;"")</xm:f>
            <x14:dxf>
              <fill>
                <patternFill>
                  <bgColor rgb="FFFFCCDD"/>
                </patternFill>
              </fill>
            </x14:dxf>
          </x14:cfRule>
          <x14:cfRule type="expression" priority="1391" id="{424751C8-D1B3-4E8B-9162-7B39D157484C}">
            <xm:f>AND($Q37=設定!$B$18,設定!$B$18&lt;&gt;"")</xm:f>
            <x14:dxf>
              <fill>
                <patternFill>
                  <bgColor rgb="FFF7D4EB"/>
                </patternFill>
              </fill>
            </x14:dxf>
          </x14:cfRule>
          <x14:cfRule type="expression" priority="1392" id="{2501E377-1E0E-4AA2-97DB-C8F0FAB43314}">
            <xm:f>AND($Q37=設定!$B$17,設定!$B$17&lt;&gt;"")</xm:f>
            <x14:dxf>
              <fill>
                <patternFill>
                  <bgColor rgb="FFFFCCFF"/>
                </patternFill>
              </fill>
            </x14:dxf>
          </x14:cfRule>
          <x14:cfRule type="expression" priority="1393" id="{52C67511-D6AF-4602-86CB-5B6FEA41EB44}">
            <xm:f>AND($Q37=設定!$B$16,設定!$B$16&lt;&gt;"")</xm:f>
            <x14:dxf>
              <fill>
                <patternFill>
                  <bgColor rgb="FFEECCFF"/>
                </patternFill>
              </fill>
            </x14:dxf>
          </x14:cfRule>
          <x14:cfRule type="expression" priority="1394" id="{AB1ADF21-4787-4A2C-A69D-F1DA60C5F8F6}">
            <xm:f>AND($Q37=設定!$B$15,設定!$B$15&lt;&gt;"")</xm:f>
            <x14:dxf>
              <fill>
                <patternFill>
                  <bgColor rgb="FFD6D6F5"/>
                </patternFill>
              </fill>
            </x14:dxf>
          </x14:cfRule>
          <x14:cfRule type="expression" priority="1395" id="{47E5DE3C-342C-4EF9-8193-3E5F43CE1479}">
            <xm:f>AND($Q37=設定!$B$14,設定!$B$14&lt;&gt;"")</xm:f>
            <x14:dxf>
              <fill>
                <patternFill>
                  <bgColor rgb="FFCCDDFF"/>
                </patternFill>
              </fill>
            </x14:dxf>
          </x14:cfRule>
          <x14:cfRule type="expression" priority="1396" id="{A95265CF-464F-469B-86BF-7F46357EDF62}">
            <xm:f>AND($Q37=設定!$B$13,設定!$B$13&lt;&gt;"")</xm:f>
            <x14:dxf>
              <fill>
                <patternFill>
                  <bgColor rgb="FFCCEEFF"/>
                </patternFill>
              </fill>
            </x14:dxf>
          </x14:cfRule>
          <x14:cfRule type="expression" priority="1397" id="{982B3FCE-E99A-43F5-B510-2FAE878676E8}">
            <xm:f>AND($Q37=設定!$B$12,設定!$B$12&lt;&gt;"")</xm:f>
            <x14:dxf>
              <fill>
                <patternFill>
                  <bgColor rgb="FFCFFCFC"/>
                </patternFill>
              </fill>
            </x14:dxf>
          </x14:cfRule>
          <x14:cfRule type="expression" priority="1398" id="{F482B875-3087-4713-9B63-38589C4ADA6C}">
            <xm:f>AND($Q37=設定!$B$11,設定!$B$11&lt;&gt;"")</xm:f>
            <x14:dxf>
              <fill>
                <patternFill>
                  <bgColor rgb="FFCCFFDD"/>
                </patternFill>
              </fill>
            </x14:dxf>
          </x14:cfRule>
          <x14:cfRule type="expression" priority="1399" id="{161E3400-099A-4850-A746-022C39869EE9}">
            <xm:f>AND($Q37=設定!$B$10,設定!$B$10&lt;&gt;"")</xm:f>
            <x14:dxf>
              <fill>
                <patternFill>
                  <bgColor rgb="FFDDFFCC"/>
                </patternFill>
              </fill>
            </x14:dxf>
          </x14:cfRule>
          <x14:cfRule type="expression" priority="1400" id="{6B65A72E-3295-4868-BF56-59271954F224}">
            <xm:f>AND($Q37=設定!$B$9,設定!$B$9&lt;&gt;"")</xm:f>
            <x14:dxf>
              <fill>
                <patternFill>
                  <bgColor rgb="FFEEFFCC"/>
                </patternFill>
              </fill>
            </x14:dxf>
          </x14:cfRule>
          <x14:cfRule type="expression" priority="1401" id="{68F64EFC-4CF4-444D-9EE1-05D9BB910A67}">
            <xm:f>AND($Q37=設定!$B$8,設定!$B$8&lt;&gt;"")</xm:f>
            <x14:dxf>
              <fill>
                <patternFill>
                  <bgColor rgb="FFFFFFCC"/>
                </patternFill>
              </fill>
            </x14:dxf>
          </x14:cfRule>
          <x14:cfRule type="expression" priority="1402" id="{9EBCCB2B-B3BF-4C84-8ED3-2BA09C9D1874}">
            <xm:f>AND($Q37=設定!$B$7,設定!$B$7&lt;&gt;"")</xm:f>
            <x14:dxf>
              <fill>
                <patternFill>
                  <bgColor rgb="FFFFEECC"/>
                </patternFill>
              </fill>
            </x14:dxf>
          </x14:cfRule>
          <x14:cfRule type="expression" priority="1403" id="{CAFB2029-FBD8-421F-A4FC-8D9E283A84F4}">
            <xm:f>AND($Q37=設定!$B$6,設定!$B$6&lt;&gt;"")</xm:f>
            <x14:dxf>
              <fill>
                <patternFill>
                  <bgColor rgb="FFF1E5DB"/>
                </patternFill>
              </fill>
            </x14:dxf>
          </x14:cfRule>
          <x14:cfRule type="expression" priority="1404" id="{F1918A33-86EB-4174-8316-E4FE6A450F13}">
            <xm:f>AND($Q37=設定!$B$5,設定!$B$5&lt;&gt;"")</xm:f>
            <x14:dxf>
              <fill>
                <patternFill>
                  <bgColor rgb="FFFFCCCC"/>
                </patternFill>
              </fill>
            </x14:dxf>
          </x14:cfRule>
          <xm:sqref>P37:Q94 P96:Q125</xm:sqref>
        </x14:conditionalFormatting>
        <x14:conditionalFormatting xmlns:xm="http://schemas.microsoft.com/office/excel/2006/main">
          <x14:cfRule type="expression" priority="1357" id="{FDD21A46-E5D8-4FAC-ADF6-D664DDA596B8}">
            <xm:f>AND($S37=設定!$B$19,設定!$B$19&lt;&gt;"")</xm:f>
            <x14:dxf>
              <fill>
                <patternFill>
                  <bgColor rgb="FFFFCCDD"/>
                </patternFill>
              </fill>
            </x14:dxf>
          </x14:cfRule>
          <x14:cfRule type="expression" priority="1358" id="{9530E642-63C5-4277-946F-6280B167ACC0}">
            <xm:f>AND($S37=設定!$B$18,設定!$B$18&lt;&gt;"")</xm:f>
            <x14:dxf>
              <fill>
                <patternFill>
                  <bgColor rgb="FFF7D4EB"/>
                </patternFill>
              </fill>
            </x14:dxf>
          </x14:cfRule>
          <x14:cfRule type="expression" priority="1359" id="{857E338C-9BAB-4F4B-BC57-A0055754ACBF}">
            <xm:f>AND($S37=設定!$B$17,設定!$B$17&lt;&gt;"")</xm:f>
            <x14:dxf>
              <fill>
                <patternFill>
                  <bgColor rgb="FFFFCCFF"/>
                </patternFill>
              </fill>
            </x14:dxf>
          </x14:cfRule>
          <x14:cfRule type="expression" priority="1360" id="{4D4C4E7E-326D-4150-9F91-63979F97DF45}">
            <xm:f>AND($S37=設定!$B$16,設定!$B$16&lt;&gt;"")</xm:f>
            <x14:dxf>
              <fill>
                <patternFill>
                  <bgColor rgb="FFEECCFF"/>
                </patternFill>
              </fill>
            </x14:dxf>
          </x14:cfRule>
          <x14:cfRule type="expression" priority="1361" id="{1B61762D-D756-43E7-B16F-460AC848839A}">
            <xm:f>AND($S37=設定!$B$15,設定!$B$15&lt;&gt;"")</xm:f>
            <x14:dxf>
              <fill>
                <patternFill>
                  <bgColor rgb="FFD6D6F5"/>
                </patternFill>
              </fill>
            </x14:dxf>
          </x14:cfRule>
          <x14:cfRule type="expression" priority="1362" id="{3052186C-34F3-4CD8-8E10-8708980C7251}">
            <xm:f>AND($S37=設定!$B$14,設定!$B$14&lt;&gt;"")</xm:f>
            <x14:dxf>
              <fill>
                <patternFill>
                  <bgColor rgb="FFCCDDFF"/>
                </patternFill>
              </fill>
            </x14:dxf>
          </x14:cfRule>
          <x14:cfRule type="expression" priority="1363" id="{57992A5C-1FCF-4E3C-9837-82BAEDF3E6BB}">
            <xm:f>AND($S37=設定!$B$13,設定!$B$13&lt;&gt;"")</xm:f>
            <x14:dxf>
              <fill>
                <patternFill>
                  <bgColor rgb="FFCCEEFF"/>
                </patternFill>
              </fill>
            </x14:dxf>
          </x14:cfRule>
          <x14:cfRule type="expression" priority="1364" id="{03396E04-8DC1-4317-81A1-EAF76EF50B61}">
            <xm:f>AND($S37=設定!$B$12,設定!$B$12&lt;&gt;"")</xm:f>
            <x14:dxf>
              <fill>
                <patternFill>
                  <bgColor rgb="FFCFFCFC"/>
                </patternFill>
              </fill>
            </x14:dxf>
          </x14:cfRule>
          <x14:cfRule type="expression" priority="1365" id="{FEC269AC-341B-42BA-965D-10D8D5887230}">
            <xm:f>AND($S37=設定!$B$11,設定!$B$11&lt;&gt;"")</xm:f>
            <x14:dxf>
              <fill>
                <patternFill>
                  <bgColor rgb="FFCCFFDD"/>
                </patternFill>
              </fill>
            </x14:dxf>
          </x14:cfRule>
          <x14:cfRule type="expression" priority="1366" id="{0B789143-6723-48D4-8F75-D98126BA57CC}">
            <xm:f>AND($S37=設定!$B$10,設定!$B$10&lt;&gt;"")</xm:f>
            <x14:dxf>
              <fill>
                <patternFill>
                  <bgColor rgb="FFDDFFCC"/>
                </patternFill>
              </fill>
            </x14:dxf>
          </x14:cfRule>
          <x14:cfRule type="expression" priority="1367" id="{6E4576F0-6A83-40BD-A1D3-FD232FB52AD4}">
            <xm:f>AND($S37=設定!$B$9,設定!$B$9&lt;&gt;"")</xm:f>
            <x14:dxf>
              <fill>
                <patternFill>
                  <bgColor rgb="FFEEFFCC"/>
                </patternFill>
              </fill>
            </x14:dxf>
          </x14:cfRule>
          <x14:cfRule type="expression" priority="1368" id="{369CF157-10C9-49A2-9AA4-BFC7731ED336}">
            <xm:f>AND($S37=設定!$B$8,設定!$B$8&lt;&gt;"")</xm:f>
            <x14:dxf>
              <fill>
                <patternFill>
                  <bgColor rgb="FFFFFFCC"/>
                </patternFill>
              </fill>
            </x14:dxf>
          </x14:cfRule>
          <x14:cfRule type="expression" priority="1369" id="{BDA36E7E-6486-42AA-816F-CA3301C08543}">
            <xm:f>AND($S37=設定!$B$7,設定!$B$7&lt;&gt;"")</xm:f>
            <x14:dxf>
              <fill>
                <patternFill>
                  <bgColor rgb="FFFFEECC"/>
                </patternFill>
              </fill>
            </x14:dxf>
          </x14:cfRule>
          <x14:cfRule type="expression" priority="1370" id="{EC340A96-7009-414E-9E47-634E15750C3F}">
            <xm:f>AND($S37=設定!$B$6,設定!$B$6&lt;&gt;"")</xm:f>
            <x14:dxf>
              <fill>
                <patternFill>
                  <bgColor rgb="FFF1E5DB"/>
                </patternFill>
              </fill>
            </x14:dxf>
          </x14:cfRule>
          <x14:cfRule type="expression" priority="1371" id="{7501A197-B8A0-41C7-8A60-085B7B8E51AD}">
            <xm:f>AND($S37=設定!$B$5,設定!$B$5&lt;&gt;"")</xm:f>
            <x14:dxf>
              <fill>
                <patternFill>
                  <bgColor rgb="FFFFCCCC"/>
                </patternFill>
              </fill>
            </x14:dxf>
          </x14:cfRule>
          <xm:sqref>R37:S94 R96:S125</xm:sqref>
        </x14:conditionalFormatting>
        <x14:conditionalFormatting xmlns:xm="http://schemas.microsoft.com/office/excel/2006/main">
          <x14:cfRule type="expression" priority="1324" id="{45716166-F1CE-4972-AAF5-B801A61DDF0E}">
            <xm:f>AND($U37=設定!$B$19,設定!$B$19&lt;&gt;"")</xm:f>
            <x14:dxf>
              <fill>
                <patternFill>
                  <bgColor rgb="FFFFCCDD"/>
                </patternFill>
              </fill>
            </x14:dxf>
          </x14:cfRule>
          <x14:cfRule type="expression" priority="1325" id="{68139AC8-6D62-43E7-B372-2034355C2F82}">
            <xm:f>AND($U37=設定!$B$18,設定!$B$18&lt;&gt;"")</xm:f>
            <x14:dxf>
              <fill>
                <patternFill>
                  <bgColor rgb="FFF7D4EB"/>
                </patternFill>
              </fill>
            </x14:dxf>
          </x14:cfRule>
          <x14:cfRule type="expression" priority="1326" id="{2021EAAF-DDFA-4B28-8916-A1D5734995CA}">
            <xm:f>AND($U37=設定!$B$17,設定!$B$17&lt;&gt;"")</xm:f>
            <x14:dxf>
              <fill>
                <patternFill>
                  <bgColor rgb="FFFFCCFF"/>
                </patternFill>
              </fill>
            </x14:dxf>
          </x14:cfRule>
          <x14:cfRule type="expression" priority="1327" id="{724EEF65-A465-43D6-BA22-20DFD6DD708D}">
            <xm:f>AND($U37=設定!$B$16,設定!$B$16&lt;&gt;"")</xm:f>
            <x14:dxf>
              <fill>
                <patternFill>
                  <bgColor rgb="FFEECCFF"/>
                </patternFill>
              </fill>
            </x14:dxf>
          </x14:cfRule>
          <x14:cfRule type="expression" priority="1328" id="{33C8D3F3-2F69-42B7-9B1E-F9EEFF6A69D8}">
            <xm:f>AND($U37=設定!$B$15,設定!$B$15&lt;&gt;"")</xm:f>
            <x14:dxf>
              <fill>
                <patternFill>
                  <bgColor rgb="FFD6D6F5"/>
                </patternFill>
              </fill>
            </x14:dxf>
          </x14:cfRule>
          <x14:cfRule type="expression" priority="1329" id="{4195957D-F119-44CE-877B-A3BFBAEA5107}">
            <xm:f>AND($U37=設定!$B$14,設定!$B$14&lt;&gt;"")</xm:f>
            <x14:dxf>
              <fill>
                <patternFill>
                  <bgColor rgb="FFCCDDFF"/>
                </patternFill>
              </fill>
            </x14:dxf>
          </x14:cfRule>
          <x14:cfRule type="expression" priority="1330" id="{329880D7-71AF-47E4-AD82-F1BBAA9017FE}">
            <xm:f>AND($U37=設定!$B$13,設定!$B$13&lt;&gt;"")</xm:f>
            <x14:dxf>
              <fill>
                <patternFill>
                  <bgColor rgb="FFCCEEFF"/>
                </patternFill>
              </fill>
            </x14:dxf>
          </x14:cfRule>
          <x14:cfRule type="expression" priority="1331" id="{7A6E7BD4-2605-4C18-BE91-D94493D649EA}">
            <xm:f>AND($U37=設定!$B$12,設定!$B$12&lt;&gt;"")</xm:f>
            <x14:dxf>
              <fill>
                <patternFill>
                  <bgColor rgb="FFCFFCFC"/>
                </patternFill>
              </fill>
            </x14:dxf>
          </x14:cfRule>
          <x14:cfRule type="expression" priority="1332" id="{10F14688-8B72-4A11-9924-B3F7C9D88807}">
            <xm:f>AND($U37=設定!$B$11,設定!$B$11&lt;&gt;"")</xm:f>
            <x14:dxf>
              <fill>
                <patternFill>
                  <bgColor rgb="FFCCFFDD"/>
                </patternFill>
              </fill>
            </x14:dxf>
          </x14:cfRule>
          <x14:cfRule type="expression" priority="1333" id="{39639B8A-27B6-40EB-AEAF-41BAD900BA9D}">
            <xm:f>AND($U37=設定!$B$10,設定!$B$10&lt;&gt;"")</xm:f>
            <x14:dxf>
              <fill>
                <patternFill>
                  <bgColor rgb="FFDDFFCC"/>
                </patternFill>
              </fill>
            </x14:dxf>
          </x14:cfRule>
          <x14:cfRule type="expression" priority="1334" id="{11903BAC-37C5-4B6D-A8E8-90BDAD5FB84D}">
            <xm:f>AND($U37=設定!$B$9,設定!$B$9&lt;&gt;"")</xm:f>
            <x14:dxf>
              <fill>
                <patternFill>
                  <bgColor rgb="FFEEFFCC"/>
                </patternFill>
              </fill>
            </x14:dxf>
          </x14:cfRule>
          <x14:cfRule type="expression" priority="1335" id="{173E37C6-98DC-4C35-9A32-047B76AF7A99}">
            <xm:f>AND($U37=設定!$B$8,設定!$B$8&lt;&gt;"")</xm:f>
            <x14:dxf>
              <fill>
                <patternFill>
                  <bgColor rgb="FFFFFFCC"/>
                </patternFill>
              </fill>
            </x14:dxf>
          </x14:cfRule>
          <x14:cfRule type="expression" priority="1336" id="{4A20A5FE-4EB9-4607-97F3-1D3E91D3D1FD}">
            <xm:f>AND($U37=設定!$B$7,設定!$B$7&lt;&gt;"")</xm:f>
            <x14:dxf>
              <fill>
                <patternFill>
                  <bgColor rgb="FFFFEECC"/>
                </patternFill>
              </fill>
            </x14:dxf>
          </x14:cfRule>
          <x14:cfRule type="expression" priority="1337" id="{3416C540-E5F6-42CE-8CCF-901FA7A2A7CC}">
            <xm:f>AND($U37=設定!$B$6,設定!$B$6&lt;&gt;"")</xm:f>
            <x14:dxf>
              <fill>
                <patternFill>
                  <bgColor rgb="FFF1E5DB"/>
                </patternFill>
              </fill>
            </x14:dxf>
          </x14:cfRule>
          <x14:cfRule type="expression" priority="1338" id="{3FE6AA1A-2961-4D16-8FC4-AA4980BDEBD2}">
            <xm:f>AND($U37=設定!$B$5,設定!$B$5&lt;&gt;"")</xm:f>
            <x14:dxf>
              <fill>
                <patternFill>
                  <bgColor rgb="FFFFCCCC"/>
                </patternFill>
              </fill>
            </x14:dxf>
          </x14:cfRule>
          <xm:sqref>T37:U94 T96:U125</xm:sqref>
        </x14:conditionalFormatting>
        <x14:conditionalFormatting xmlns:xm="http://schemas.microsoft.com/office/excel/2006/main">
          <x14:cfRule type="expression" priority="1291" id="{8BC6BE3C-711E-460A-ADDB-3AC94CC7F7DC}">
            <xm:f>AND($W37=設定!$B$19,設定!$B$19&lt;&gt;"")</xm:f>
            <x14:dxf>
              <fill>
                <patternFill>
                  <bgColor rgb="FFFFCCDD"/>
                </patternFill>
              </fill>
            </x14:dxf>
          </x14:cfRule>
          <x14:cfRule type="expression" priority="1292" id="{0868CF90-5E4F-4796-B806-19F795694522}">
            <xm:f>AND($W37=設定!$B$18,設定!$B$18&lt;&gt;"")</xm:f>
            <x14:dxf>
              <fill>
                <patternFill>
                  <bgColor rgb="FFF7D4EB"/>
                </patternFill>
              </fill>
            </x14:dxf>
          </x14:cfRule>
          <x14:cfRule type="expression" priority="1293" id="{ACF983F5-53D4-49E2-BDA1-F1C103E2AB05}">
            <xm:f>AND($W37=設定!$B$17,設定!$B$17&lt;&gt;"")</xm:f>
            <x14:dxf>
              <fill>
                <patternFill>
                  <bgColor rgb="FFFFCCFF"/>
                </patternFill>
              </fill>
            </x14:dxf>
          </x14:cfRule>
          <x14:cfRule type="expression" priority="1294" id="{2F93E418-7932-4218-8C16-7232A5BFE811}">
            <xm:f>AND($W37=設定!$B$16,設定!$B$16&lt;&gt;"")</xm:f>
            <x14:dxf>
              <fill>
                <patternFill>
                  <bgColor rgb="FFEECCFF"/>
                </patternFill>
              </fill>
            </x14:dxf>
          </x14:cfRule>
          <x14:cfRule type="expression" priority="1295" id="{A2031C5F-527D-4DC7-995D-11A6E5995561}">
            <xm:f>AND($W37=設定!$B$15,設定!$B$15&lt;&gt;"")</xm:f>
            <x14:dxf>
              <fill>
                <patternFill>
                  <bgColor rgb="FFD6D6F5"/>
                </patternFill>
              </fill>
            </x14:dxf>
          </x14:cfRule>
          <x14:cfRule type="expression" priority="1296" id="{EEA807CD-C558-4092-9208-DFE2EC73ADA2}">
            <xm:f>AND($W37=設定!$B$14,設定!$B$14&lt;&gt;"")</xm:f>
            <x14:dxf>
              <fill>
                <patternFill>
                  <bgColor rgb="FFCCDDFF"/>
                </patternFill>
              </fill>
            </x14:dxf>
          </x14:cfRule>
          <x14:cfRule type="expression" priority="1297" id="{373CD608-8D20-47BA-9C34-D740FA766E12}">
            <xm:f>AND($W37=設定!$B$13,設定!$B$13&lt;&gt;"")</xm:f>
            <x14:dxf>
              <fill>
                <patternFill>
                  <bgColor rgb="FFCCEEFF"/>
                </patternFill>
              </fill>
            </x14:dxf>
          </x14:cfRule>
          <x14:cfRule type="expression" priority="1298" id="{DBCA8733-6786-4D08-AACF-42A3FCD38899}">
            <xm:f>AND($W37=設定!$B$12,設定!$B$12&lt;&gt;"")</xm:f>
            <x14:dxf>
              <fill>
                <patternFill>
                  <bgColor rgb="FFCFFCFC"/>
                </patternFill>
              </fill>
            </x14:dxf>
          </x14:cfRule>
          <x14:cfRule type="expression" priority="1299" id="{1B72713A-7C00-46A6-982D-A9FFB8AAD7DE}">
            <xm:f>AND($W37=設定!$B$11,設定!$B$11&lt;&gt;"")</xm:f>
            <x14:dxf>
              <fill>
                <patternFill>
                  <bgColor rgb="FFCCFFDD"/>
                </patternFill>
              </fill>
            </x14:dxf>
          </x14:cfRule>
          <x14:cfRule type="expression" priority="1300" id="{FF648FC9-C5E3-4879-A136-7216A1579A56}">
            <xm:f>AND($W37=設定!$B$10,設定!$B$10&lt;&gt;"")</xm:f>
            <x14:dxf>
              <fill>
                <patternFill>
                  <bgColor rgb="FFDDFFCC"/>
                </patternFill>
              </fill>
            </x14:dxf>
          </x14:cfRule>
          <x14:cfRule type="expression" priority="1301" id="{E57701C4-040E-41E5-9D5C-B02FB7E75EFC}">
            <xm:f>AND($W37=設定!$B$9,設定!$B$9&lt;&gt;"")</xm:f>
            <x14:dxf>
              <fill>
                <patternFill>
                  <bgColor rgb="FFEEFFCC"/>
                </patternFill>
              </fill>
            </x14:dxf>
          </x14:cfRule>
          <x14:cfRule type="expression" priority="1302" id="{80BC563A-3EC5-450A-9A24-8E5380A352EF}">
            <xm:f>AND($W37=設定!$B$8,設定!$B$8&lt;&gt;"")</xm:f>
            <x14:dxf>
              <fill>
                <patternFill>
                  <bgColor rgb="FFFFFFCC"/>
                </patternFill>
              </fill>
            </x14:dxf>
          </x14:cfRule>
          <x14:cfRule type="expression" priority="1303" id="{2F777C7F-AA0A-4B22-A320-53E47AFB81FB}">
            <xm:f>AND($W37=設定!$B$7,設定!$B$7&lt;&gt;"")</xm:f>
            <x14:dxf>
              <fill>
                <patternFill>
                  <bgColor rgb="FFFFEECC"/>
                </patternFill>
              </fill>
            </x14:dxf>
          </x14:cfRule>
          <x14:cfRule type="expression" priority="1304" id="{0C533092-4C39-47FE-A603-D094A4BEB0E5}">
            <xm:f>AND($W37=設定!$B$6,設定!$B$6&lt;&gt;"")</xm:f>
            <x14:dxf>
              <fill>
                <patternFill>
                  <bgColor rgb="FFF1E5DB"/>
                </patternFill>
              </fill>
            </x14:dxf>
          </x14:cfRule>
          <x14:cfRule type="expression" priority="1305" id="{B3A055FE-7727-45B7-BF24-5670E8226F6A}">
            <xm:f>AND($W37=設定!$B$5,設定!$B$5&lt;&gt;"")</xm:f>
            <x14:dxf>
              <fill>
                <patternFill>
                  <bgColor rgb="FFFFCCCC"/>
                </patternFill>
              </fill>
            </x14:dxf>
          </x14:cfRule>
          <xm:sqref>V37:W94 V96:W125</xm:sqref>
        </x14:conditionalFormatting>
        <x14:conditionalFormatting xmlns:xm="http://schemas.microsoft.com/office/excel/2006/main">
          <x14:cfRule type="expression" priority="1258" id="{0BA95F1C-9C04-4062-ABB5-0FA407F8E72A}">
            <xm:f>AND($Y37=設定!$B$19,設定!$B$19&lt;&gt;"")</xm:f>
            <x14:dxf>
              <fill>
                <patternFill>
                  <bgColor rgb="FFFFCCDD"/>
                </patternFill>
              </fill>
            </x14:dxf>
          </x14:cfRule>
          <x14:cfRule type="expression" priority="1259" id="{1970488A-29CD-4F97-90F8-54342B7D9A74}">
            <xm:f>AND($Y37=設定!$B$18,設定!$B$18&lt;&gt;"")</xm:f>
            <x14:dxf>
              <fill>
                <patternFill>
                  <bgColor rgb="FFF7D4EB"/>
                </patternFill>
              </fill>
            </x14:dxf>
          </x14:cfRule>
          <x14:cfRule type="expression" priority="1260" id="{04890680-86D6-475A-82B0-D8BD1EA0BE36}">
            <xm:f>AND($Y37=設定!$B$17,設定!$B$17&lt;&gt;"")</xm:f>
            <x14:dxf>
              <fill>
                <patternFill>
                  <bgColor rgb="FFFFCCFF"/>
                </patternFill>
              </fill>
            </x14:dxf>
          </x14:cfRule>
          <x14:cfRule type="expression" priority="1261" id="{D3F4BC5D-05EA-455E-A62E-1210E05AC5DF}">
            <xm:f>AND($Y37=設定!$B$16,設定!$B$16&lt;&gt;"")</xm:f>
            <x14:dxf>
              <fill>
                <patternFill>
                  <bgColor rgb="FFEECCFF"/>
                </patternFill>
              </fill>
            </x14:dxf>
          </x14:cfRule>
          <x14:cfRule type="expression" priority="1262" id="{AE980180-4FFD-43F8-9E42-E95D8FCB7A00}">
            <xm:f>AND($Y37=設定!$B$15,設定!$B$15&lt;&gt;"")</xm:f>
            <x14:dxf>
              <fill>
                <patternFill>
                  <bgColor rgb="FFD6D6F5"/>
                </patternFill>
              </fill>
            </x14:dxf>
          </x14:cfRule>
          <x14:cfRule type="expression" priority="1263" id="{165D8B06-2ADC-4489-9BFC-962153EDD345}">
            <xm:f>AND($Y37=設定!$B$14,設定!$B$14&lt;&gt;"")</xm:f>
            <x14:dxf>
              <fill>
                <patternFill>
                  <bgColor rgb="FFCCDDFF"/>
                </patternFill>
              </fill>
            </x14:dxf>
          </x14:cfRule>
          <x14:cfRule type="expression" priority="1264" id="{69F02178-DA4A-41AE-96FF-EB7AA1549A56}">
            <xm:f>AND($Y37=設定!$B$13,設定!$B$13&lt;&gt;"")</xm:f>
            <x14:dxf>
              <fill>
                <patternFill>
                  <bgColor rgb="FFCCEEFF"/>
                </patternFill>
              </fill>
            </x14:dxf>
          </x14:cfRule>
          <x14:cfRule type="expression" priority="1265" id="{FFFF22CE-FB98-4403-889E-A0576D97EBC6}">
            <xm:f>AND($Y37=設定!$B$12,設定!$B$12&lt;&gt;"")</xm:f>
            <x14:dxf>
              <fill>
                <patternFill>
                  <bgColor rgb="FFCFFCFC"/>
                </patternFill>
              </fill>
            </x14:dxf>
          </x14:cfRule>
          <x14:cfRule type="expression" priority="1266" id="{49E807FD-93D2-4FF8-86E6-B1265C522529}">
            <xm:f>AND($Y37=設定!$B$11,設定!$B$11&lt;&gt;"")</xm:f>
            <x14:dxf>
              <fill>
                <patternFill>
                  <bgColor rgb="FFCCFFDD"/>
                </patternFill>
              </fill>
            </x14:dxf>
          </x14:cfRule>
          <x14:cfRule type="expression" priority="1267" id="{C5E95700-368F-4B89-8858-D502A6750CE3}">
            <xm:f>AND($Y37=設定!$B$10,設定!$B$10&lt;&gt;"")</xm:f>
            <x14:dxf>
              <fill>
                <patternFill>
                  <bgColor rgb="FFDDFFCC"/>
                </patternFill>
              </fill>
            </x14:dxf>
          </x14:cfRule>
          <x14:cfRule type="expression" priority="1268" id="{90216032-4541-4E85-A058-9014C80DC8A7}">
            <xm:f>AND($Y37=設定!$B$9,設定!$B$9&lt;&gt;"")</xm:f>
            <x14:dxf>
              <fill>
                <patternFill>
                  <bgColor rgb="FFEEFFCC"/>
                </patternFill>
              </fill>
            </x14:dxf>
          </x14:cfRule>
          <x14:cfRule type="expression" priority="1269" id="{0F53BB97-4D50-4A2B-B848-F7E8E5267267}">
            <xm:f>AND($Y37=設定!$B$8,設定!$B$8&lt;&gt;"")</xm:f>
            <x14:dxf>
              <fill>
                <patternFill>
                  <bgColor rgb="FFFFFFCC"/>
                </patternFill>
              </fill>
            </x14:dxf>
          </x14:cfRule>
          <x14:cfRule type="expression" priority="1270" id="{64D91168-142B-4532-B2FD-42E81EE02685}">
            <xm:f>AND($Y37=設定!$B$7,設定!$B$7&lt;&gt;"")</xm:f>
            <x14:dxf>
              <fill>
                <patternFill>
                  <bgColor rgb="FFFFEECC"/>
                </patternFill>
              </fill>
            </x14:dxf>
          </x14:cfRule>
          <x14:cfRule type="expression" priority="1271" id="{C8A04AF0-3C6B-425D-AE1D-FAB0D23E98CC}">
            <xm:f>AND($Y37=設定!$B$6,設定!$B$6&lt;&gt;"")</xm:f>
            <x14:dxf>
              <fill>
                <patternFill>
                  <bgColor rgb="FFF1E5DB"/>
                </patternFill>
              </fill>
            </x14:dxf>
          </x14:cfRule>
          <x14:cfRule type="expression" priority="1272" id="{294D3890-85E7-43C4-A187-C54AE6880FB6}">
            <xm:f>AND($Y37=設定!$B$5,設定!$B$5&lt;&gt;"")</xm:f>
            <x14:dxf>
              <fill>
                <patternFill>
                  <bgColor rgb="FFFFCCCC"/>
                </patternFill>
              </fill>
            </x14:dxf>
          </x14:cfRule>
          <xm:sqref>X37:Y94 X96:Y125</xm:sqref>
        </x14:conditionalFormatting>
        <x14:conditionalFormatting xmlns:xm="http://schemas.microsoft.com/office/excel/2006/main">
          <x14:cfRule type="expression" priority="1225" id="{4B4B1B0A-BBEF-49D6-BB57-A0E14EE948A7}">
            <xm:f>AND($AA37=設定!$B$19,設定!$B$19&lt;&gt;"")</xm:f>
            <x14:dxf>
              <fill>
                <patternFill>
                  <bgColor rgb="FFFFCCDD"/>
                </patternFill>
              </fill>
            </x14:dxf>
          </x14:cfRule>
          <x14:cfRule type="expression" priority="1226" id="{46D7ABB2-BC02-4617-BC7D-FA7489B98E62}">
            <xm:f>AND($AA37=設定!$B$18,設定!$B$18&lt;&gt;"")</xm:f>
            <x14:dxf>
              <fill>
                <patternFill>
                  <bgColor rgb="FFF7D4EB"/>
                </patternFill>
              </fill>
            </x14:dxf>
          </x14:cfRule>
          <x14:cfRule type="expression" priority="1227" id="{D74FDDDD-CDCE-4C16-9DC9-AFB776DA9124}">
            <xm:f>AND($AA37=設定!$B$17,設定!$B$17&lt;&gt;"")</xm:f>
            <x14:dxf>
              <fill>
                <patternFill>
                  <bgColor rgb="FFFFCCFF"/>
                </patternFill>
              </fill>
            </x14:dxf>
          </x14:cfRule>
          <x14:cfRule type="expression" priority="1228" id="{636C5E47-3F7E-4CBD-BF69-59C06B171B18}">
            <xm:f>AND($AA37=設定!$B$16,設定!$B$16&lt;&gt;"")</xm:f>
            <x14:dxf>
              <fill>
                <patternFill>
                  <bgColor rgb="FFEECCFF"/>
                </patternFill>
              </fill>
            </x14:dxf>
          </x14:cfRule>
          <x14:cfRule type="expression" priority="1229" id="{7A7D951B-E422-485F-82D9-08C905722695}">
            <xm:f>AND($AA37=設定!$B$15,設定!$B$15&lt;&gt;"")</xm:f>
            <x14:dxf>
              <fill>
                <patternFill>
                  <bgColor rgb="FFD6D6F5"/>
                </patternFill>
              </fill>
            </x14:dxf>
          </x14:cfRule>
          <x14:cfRule type="expression" priority="1230" id="{E3FBA42F-0F9F-4945-9B01-50763154F38B}">
            <xm:f>AND($AA37=設定!$B$14,設定!$B$14&lt;&gt;"")</xm:f>
            <x14:dxf>
              <fill>
                <patternFill>
                  <bgColor rgb="FFCCDDFF"/>
                </patternFill>
              </fill>
            </x14:dxf>
          </x14:cfRule>
          <x14:cfRule type="expression" priority="1231" id="{15F6C928-F8BA-4FB3-AC64-1542B2FEF56D}">
            <xm:f>AND($AA37=設定!$B$13,設定!$B$13&lt;&gt;"")</xm:f>
            <x14:dxf>
              <fill>
                <patternFill>
                  <bgColor rgb="FFCCEEFF"/>
                </patternFill>
              </fill>
            </x14:dxf>
          </x14:cfRule>
          <x14:cfRule type="expression" priority="1232" id="{D960C128-5F71-4526-9BB1-720BFE87D53B}">
            <xm:f>AND($AA37=設定!$B$12,設定!$B$12&lt;&gt;"")</xm:f>
            <x14:dxf>
              <fill>
                <patternFill>
                  <bgColor rgb="FFCFFCFC"/>
                </patternFill>
              </fill>
            </x14:dxf>
          </x14:cfRule>
          <x14:cfRule type="expression" priority="1233" id="{AA2F37EF-9C36-409B-8704-99AA5BA3F034}">
            <xm:f>AND($AA37=設定!$B$11,設定!$B$11&lt;&gt;"")</xm:f>
            <x14:dxf>
              <fill>
                <patternFill>
                  <bgColor rgb="FFCCFFDD"/>
                </patternFill>
              </fill>
            </x14:dxf>
          </x14:cfRule>
          <x14:cfRule type="expression" priority="1234" id="{CE11EA25-EA94-4F31-BFD3-B2EB94E89CF0}">
            <xm:f>AND($AA37=設定!$B$10,設定!$B$10&lt;&gt;"")</xm:f>
            <x14:dxf>
              <fill>
                <patternFill>
                  <bgColor rgb="FFDDFFCC"/>
                </patternFill>
              </fill>
            </x14:dxf>
          </x14:cfRule>
          <x14:cfRule type="expression" priority="1235" id="{F21FEAAF-F729-4976-871D-AA8EA68C21EC}">
            <xm:f>AND($AA37=設定!$B$9,設定!$B$9&lt;&gt;"")</xm:f>
            <x14:dxf>
              <fill>
                <patternFill>
                  <bgColor rgb="FFEEFFCC"/>
                </patternFill>
              </fill>
            </x14:dxf>
          </x14:cfRule>
          <x14:cfRule type="expression" priority="1236" id="{A2C05102-C69C-4A1B-968B-1A2EE2BD4C04}">
            <xm:f>AND($AA37=設定!$B$8,設定!$B$8&lt;&gt;"")</xm:f>
            <x14:dxf>
              <fill>
                <patternFill>
                  <bgColor rgb="FFFFFFCC"/>
                </patternFill>
              </fill>
            </x14:dxf>
          </x14:cfRule>
          <x14:cfRule type="expression" priority="1237" id="{52D20692-CCA3-41F0-9C30-BBFFD7A504B7}">
            <xm:f>AND($AA37=設定!$B$7,設定!$B$7&lt;&gt;"")</xm:f>
            <x14:dxf>
              <fill>
                <patternFill>
                  <bgColor rgb="FFFFEECC"/>
                </patternFill>
              </fill>
            </x14:dxf>
          </x14:cfRule>
          <x14:cfRule type="expression" priority="1238" id="{9A2FEAE4-C3CC-48D6-AB8E-F73506E29887}">
            <xm:f>AND($AA37=設定!$B$6,設定!$B$6&lt;&gt;"")</xm:f>
            <x14:dxf>
              <fill>
                <patternFill>
                  <bgColor rgb="FFF1E5DB"/>
                </patternFill>
              </fill>
            </x14:dxf>
          </x14:cfRule>
          <x14:cfRule type="expression" priority="1239" id="{844F2D93-0B28-42D9-85C2-B647180B80E4}">
            <xm:f>AND($AA37=設定!$B$5,設定!$B$5&lt;&gt;"")</xm:f>
            <x14:dxf>
              <fill>
                <patternFill>
                  <bgColor rgb="FFFFCCCC"/>
                </patternFill>
              </fill>
            </x14:dxf>
          </x14:cfRule>
          <xm:sqref>Z37:AA94 Z96:AA125</xm:sqref>
        </x14:conditionalFormatting>
        <x14:conditionalFormatting xmlns:xm="http://schemas.microsoft.com/office/excel/2006/main">
          <x14:cfRule type="expression" priority="1192" id="{E8147970-6C28-4A03-B923-015AC7340E82}">
            <xm:f>AND($AC37=設定!$B$19,設定!$B$19&lt;&gt;"")</xm:f>
            <x14:dxf>
              <fill>
                <patternFill>
                  <bgColor rgb="FFFFCCDD"/>
                </patternFill>
              </fill>
            </x14:dxf>
          </x14:cfRule>
          <x14:cfRule type="expression" priority="1193" id="{DA4AF186-EBBA-4E0B-A41F-AF17084BF6E4}">
            <xm:f>AND($AC37=設定!$B$18,設定!$B$18&lt;&gt;"")</xm:f>
            <x14:dxf>
              <fill>
                <patternFill>
                  <bgColor rgb="FFF7D4EB"/>
                </patternFill>
              </fill>
            </x14:dxf>
          </x14:cfRule>
          <x14:cfRule type="expression" priority="1194" id="{386CCC26-BF08-4D59-BFC4-7F4C6D105C33}">
            <xm:f>AND($AC37=設定!$B$17,設定!$B$17&lt;&gt;"")</xm:f>
            <x14:dxf>
              <fill>
                <patternFill>
                  <bgColor rgb="FFFFCCFF"/>
                </patternFill>
              </fill>
            </x14:dxf>
          </x14:cfRule>
          <x14:cfRule type="expression" priority="1195" id="{303CC1AC-D679-49F4-9157-22377E9BDACD}">
            <xm:f>AND($AC37=設定!$B$16,設定!$B$16&lt;&gt;"")</xm:f>
            <x14:dxf>
              <fill>
                <patternFill>
                  <bgColor rgb="FFEECCFF"/>
                </patternFill>
              </fill>
            </x14:dxf>
          </x14:cfRule>
          <x14:cfRule type="expression" priority="1196" id="{1C39D7A4-F4F4-4D80-988C-26ACFB62D063}">
            <xm:f>AND($AC37=設定!$B$15,設定!$B$15&lt;&gt;"")</xm:f>
            <x14:dxf>
              <fill>
                <patternFill>
                  <bgColor rgb="FFD6D6F5"/>
                </patternFill>
              </fill>
            </x14:dxf>
          </x14:cfRule>
          <x14:cfRule type="expression" priority="1197" id="{742BC9FD-EE0B-434D-8E00-082EEF31C63D}">
            <xm:f>AND($AC37=設定!$B$14,設定!$B$14&lt;&gt;"")</xm:f>
            <x14:dxf>
              <fill>
                <patternFill>
                  <bgColor rgb="FFCCDDFF"/>
                </patternFill>
              </fill>
            </x14:dxf>
          </x14:cfRule>
          <x14:cfRule type="expression" priority="1198" id="{5D1C6001-2689-48BF-B62C-08AA3B6F1C7E}">
            <xm:f>AND($AC37=設定!$B$13,設定!$B$13&lt;&gt;"")</xm:f>
            <x14:dxf>
              <fill>
                <patternFill>
                  <bgColor rgb="FFCCEEFF"/>
                </patternFill>
              </fill>
            </x14:dxf>
          </x14:cfRule>
          <x14:cfRule type="expression" priority="1199" id="{F2E0BE38-8B08-4C03-879F-AED4CBBFF731}">
            <xm:f>AND($AC37=設定!$B$12,設定!$B$12&lt;&gt;"")</xm:f>
            <x14:dxf>
              <fill>
                <patternFill>
                  <bgColor rgb="FFCFFCFC"/>
                </patternFill>
              </fill>
            </x14:dxf>
          </x14:cfRule>
          <x14:cfRule type="expression" priority="1200" id="{ED5D53B0-8F8B-422B-94CE-4A3D40AEE435}">
            <xm:f>AND($AC37=設定!$B$11,設定!$B$11&lt;&gt;"")</xm:f>
            <x14:dxf>
              <fill>
                <patternFill>
                  <bgColor rgb="FFCCFFDD"/>
                </patternFill>
              </fill>
            </x14:dxf>
          </x14:cfRule>
          <x14:cfRule type="expression" priority="1201" id="{4FF1C6B3-5D6C-4168-9C44-A76087CA3496}">
            <xm:f>AND($AC37=設定!$B$10,設定!$B$10&lt;&gt;"")</xm:f>
            <x14:dxf>
              <fill>
                <patternFill>
                  <bgColor rgb="FFDDFFCC"/>
                </patternFill>
              </fill>
            </x14:dxf>
          </x14:cfRule>
          <x14:cfRule type="expression" priority="1202" id="{6B12D2B6-AE33-41C5-9B65-FA5EA021D320}">
            <xm:f>AND($AC37=設定!$B$9,設定!$B$9&lt;&gt;"")</xm:f>
            <x14:dxf>
              <fill>
                <patternFill>
                  <bgColor rgb="FFEEFFCC"/>
                </patternFill>
              </fill>
            </x14:dxf>
          </x14:cfRule>
          <x14:cfRule type="expression" priority="1203" id="{7170632D-5914-469B-AADB-800BCE285FBA}">
            <xm:f>AND($AC37=設定!$B$8,設定!$B$8&lt;&gt;"")</xm:f>
            <x14:dxf>
              <fill>
                <patternFill>
                  <bgColor rgb="FFFFFFCC"/>
                </patternFill>
              </fill>
            </x14:dxf>
          </x14:cfRule>
          <x14:cfRule type="expression" priority="1204" id="{46C23AB1-39AB-4935-8756-CB2D575DB0D8}">
            <xm:f>AND($AC37=設定!$B$7,設定!$B$7&lt;&gt;"")</xm:f>
            <x14:dxf>
              <fill>
                <patternFill>
                  <bgColor rgb="FFFFEECC"/>
                </patternFill>
              </fill>
            </x14:dxf>
          </x14:cfRule>
          <x14:cfRule type="expression" priority="1205" id="{58B9C6C4-61BF-4BAA-B2A7-5C19E312976E}">
            <xm:f>AND($AC37=設定!$B$6,設定!$B$6&lt;&gt;"")</xm:f>
            <x14:dxf>
              <fill>
                <patternFill>
                  <bgColor rgb="FFF1E5DB"/>
                </patternFill>
              </fill>
            </x14:dxf>
          </x14:cfRule>
          <x14:cfRule type="expression" priority="1206" id="{1A7E8AA0-737F-4DF8-9CF4-C45310212169}">
            <xm:f>AND($AC37=設定!$B$5,設定!$B$5&lt;&gt;"")</xm:f>
            <x14:dxf>
              <fill>
                <patternFill>
                  <bgColor rgb="FFFFCCCC"/>
                </patternFill>
              </fill>
            </x14:dxf>
          </x14:cfRule>
          <xm:sqref>AB37:AC94 AB96:AC125</xm:sqref>
        </x14:conditionalFormatting>
        <x14:conditionalFormatting xmlns:xm="http://schemas.microsoft.com/office/excel/2006/main">
          <x14:cfRule type="expression" priority="1159" id="{128658AE-B531-4CEA-89FA-5561CFFA26B4}">
            <xm:f>AND($AE37=設定!$B$19,設定!$B$19&lt;&gt;"")</xm:f>
            <x14:dxf>
              <fill>
                <patternFill>
                  <bgColor rgb="FFFFCCDD"/>
                </patternFill>
              </fill>
            </x14:dxf>
          </x14:cfRule>
          <x14:cfRule type="expression" priority="1160" id="{E4FB1E14-E8C7-4C6A-B3CE-2AF124C233C1}">
            <xm:f>AND($AE37=設定!$B$18,設定!$B$18&lt;&gt;"")</xm:f>
            <x14:dxf>
              <fill>
                <patternFill>
                  <bgColor rgb="FFF7D4EB"/>
                </patternFill>
              </fill>
            </x14:dxf>
          </x14:cfRule>
          <x14:cfRule type="expression" priority="1161" id="{9A3C1096-565C-40CE-8356-8E04E109C314}">
            <xm:f>AND($AE37=設定!$B$17,設定!$B$17&lt;&gt;"")</xm:f>
            <x14:dxf>
              <fill>
                <patternFill>
                  <bgColor rgb="FFFFCCFF"/>
                </patternFill>
              </fill>
            </x14:dxf>
          </x14:cfRule>
          <x14:cfRule type="expression" priority="1162" id="{4562D69E-6787-4684-8D3A-F3519A6C97AC}">
            <xm:f>AND($AE37=設定!$B$16,設定!$B$16&lt;&gt;"")</xm:f>
            <x14:dxf>
              <fill>
                <patternFill>
                  <bgColor rgb="FFEECCFF"/>
                </patternFill>
              </fill>
            </x14:dxf>
          </x14:cfRule>
          <x14:cfRule type="expression" priority="1163" id="{4CC41A29-0A17-475C-9196-024BB9457289}">
            <xm:f>AND($AE37=設定!$B$15,設定!$B$15&lt;&gt;"")</xm:f>
            <x14:dxf>
              <fill>
                <patternFill>
                  <bgColor rgb="FFD6D6F5"/>
                </patternFill>
              </fill>
            </x14:dxf>
          </x14:cfRule>
          <x14:cfRule type="expression" priority="1164" id="{0090087B-B3EE-4958-8E1B-5FB36863D111}">
            <xm:f>AND($AE37=設定!$B$14,設定!$B$14&lt;&gt;"")</xm:f>
            <x14:dxf>
              <fill>
                <patternFill>
                  <bgColor rgb="FFCCDDFF"/>
                </patternFill>
              </fill>
            </x14:dxf>
          </x14:cfRule>
          <x14:cfRule type="expression" priority="1165" id="{46507CFF-9289-49F9-8867-DE3246783ED8}">
            <xm:f>AND($AE37=設定!$B$13,設定!$B$13&lt;&gt;"")</xm:f>
            <x14:dxf>
              <fill>
                <patternFill>
                  <bgColor rgb="FFCCEEFF"/>
                </patternFill>
              </fill>
            </x14:dxf>
          </x14:cfRule>
          <x14:cfRule type="expression" priority="1166" id="{1B2F0364-7A94-4E25-86BC-7E73DC7AC95B}">
            <xm:f>AND($AE37=設定!$B$12,設定!$B$12&lt;&gt;"")</xm:f>
            <x14:dxf>
              <fill>
                <patternFill>
                  <bgColor rgb="FFCFFCFC"/>
                </patternFill>
              </fill>
            </x14:dxf>
          </x14:cfRule>
          <x14:cfRule type="expression" priority="1167" id="{503B47CB-ACED-4AB0-8D4D-0EF9BE4A01A6}">
            <xm:f>AND($AE37=設定!$B$11,設定!$B$11&lt;&gt;"")</xm:f>
            <x14:dxf>
              <fill>
                <patternFill>
                  <bgColor rgb="FFCCFFDD"/>
                </patternFill>
              </fill>
            </x14:dxf>
          </x14:cfRule>
          <x14:cfRule type="expression" priority="1168" id="{A690CF0E-15E0-423C-8946-3BC0977D9395}">
            <xm:f>AND($AE37=設定!$B$10,設定!$B$10&lt;&gt;"")</xm:f>
            <x14:dxf>
              <fill>
                <patternFill>
                  <bgColor rgb="FFDDFFCC"/>
                </patternFill>
              </fill>
            </x14:dxf>
          </x14:cfRule>
          <x14:cfRule type="expression" priority="1169" id="{D28FE920-FAAF-4116-A3FE-60BEBB98D39F}">
            <xm:f>AND($AE37=設定!$B$9,設定!$B$9&lt;&gt;"")</xm:f>
            <x14:dxf>
              <fill>
                <patternFill>
                  <bgColor rgb="FFEEFFCC"/>
                </patternFill>
              </fill>
            </x14:dxf>
          </x14:cfRule>
          <x14:cfRule type="expression" priority="1170" id="{97758D24-038A-4705-959E-2B204E57677C}">
            <xm:f>AND($AE37=設定!$B$8,設定!$B$8&lt;&gt;"")</xm:f>
            <x14:dxf>
              <fill>
                <patternFill>
                  <bgColor rgb="FFFFFFCC"/>
                </patternFill>
              </fill>
            </x14:dxf>
          </x14:cfRule>
          <x14:cfRule type="expression" priority="1171" id="{592E4369-2A47-4615-91E2-1BE37C0AD754}">
            <xm:f>AND($AE37=設定!$B$7,設定!$B$7&lt;&gt;"")</xm:f>
            <x14:dxf>
              <fill>
                <patternFill>
                  <bgColor rgb="FFFFEECC"/>
                </patternFill>
              </fill>
            </x14:dxf>
          </x14:cfRule>
          <x14:cfRule type="expression" priority="1172" id="{CCDC79CD-BDC2-4018-A5F1-31E48C34348F}">
            <xm:f>AND($AE37=設定!$B$6,設定!$B$6&lt;&gt;"")</xm:f>
            <x14:dxf>
              <fill>
                <patternFill>
                  <bgColor rgb="FFF1E5DB"/>
                </patternFill>
              </fill>
            </x14:dxf>
          </x14:cfRule>
          <x14:cfRule type="expression" priority="1173" id="{4DA5FA81-FDBB-42B4-BDD6-70E9F9FB53E6}">
            <xm:f>AND($AE37=設定!$B$5,設定!$B$5&lt;&gt;"")</xm:f>
            <x14:dxf>
              <fill>
                <patternFill>
                  <bgColor rgb="FFFFCCCC"/>
                </patternFill>
              </fill>
            </x14:dxf>
          </x14:cfRule>
          <xm:sqref>AD37:AE94 AD96:AE125</xm:sqref>
        </x14:conditionalFormatting>
        <x14:conditionalFormatting xmlns:xm="http://schemas.microsoft.com/office/excel/2006/main">
          <x14:cfRule type="expression" priority="1126" id="{1E32F09C-D776-4C80-8C70-A357F971D3B9}">
            <xm:f>AND($AG37=設定!$B$19,設定!$B$19&lt;&gt;"")</xm:f>
            <x14:dxf>
              <fill>
                <patternFill>
                  <bgColor rgb="FFFFCCDD"/>
                </patternFill>
              </fill>
            </x14:dxf>
          </x14:cfRule>
          <x14:cfRule type="expression" priority="1127" id="{5A2F653B-3150-42BB-A3EA-6DAF0BC94FD4}">
            <xm:f>AND($AG37=設定!$B$18,設定!$B$18&lt;&gt;"")</xm:f>
            <x14:dxf>
              <fill>
                <patternFill>
                  <bgColor rgb="FFF7D4EB"/>
                </patternFill>
              </fill>
            </x14:dxf>
          </x14:cfRule>
          <x14:cfRule type="expression" priority="1128" id="{D649CB97-2C3D-42BB-812C-3BB9E784E6D1}">
            <xm:f>AND($AG37=設定!$B$17,設定!$B$17&lt;&gt;"")</xm:f>
            <x14:dxf>
              <fill>
                <patternFill>
                  <bgColor rgb="FFFFCCFF"/>
                </patternFill>
              </fill>
            </x14:dxf>
          </x14:cfRule>
          <x14:cfRule type="expression" priority="1129" id="{5D44E0CF-6FE2-4874-92A2-2895CE330991}">
            <xm:f>AND($AG37=設定!$B$16,設定!$B$16&lt;&gt;"")</xm:f>
            <x14:dxf>
              <fill>
                <patternFill>
                  <bgColor rgb="FFEECCFF"/>
                </patternFill>
              </fill>
            </x14:dxf>
          </x14:cfRule>
          <x14:cfRule type="expression" priority="1130" id="{6584B277-DA44-4A07-A0BB-E070CAE1D246}">
            <xm:f>AND($AG37=設定!$B$15,設定!$B$15&lt;&gt;"")</xm:f>
            <x14:dxf>
              <fill>
                <patternFill>
                  <bgColor rgb="FFD6D6F5"/>
                </patternFill>
              </fill>
            </x14:dxf>
          </x14:cfRule>
          <x14:cfRule type="expression" priority="1131" id="{EC8DFD55-8C51-4B8C-A0FB-AAAC303EC9BE}">
            <xm:f>AND($AG37=設定!$B$14,設定!$B$14&lt;&gt;"")</xm:f>
            <x14:dxf>
              <fill>
                <patternFill>
                  <bgColor rgb="FFCCDDFF"/>
                </patternFill>
              </fill>
            </x14:dxf>
          </x14:cfRule>
          <x14:cfRule type="expression" priority="1132" id="{62380FF1-3FFE-4866-BA34-45B858545AA4}">
            <xm:f>AND($AG37=設定!$B$13,設定!$B$13&lt;&gt;"")</xm:f>
            <x14:dxf>
              <fill>
                <patternFill>
                  <bgColor rgb="FFCCEEFF"/>
                </patternFill>
              </fill>
            </x14:dxf>
          </x14:cfRule>
          <x14:cfRule type="expression" priority="1133" id="{F30C6A65-0F03-4876-9CA0-739CF1F405CC}">
            <xm:f>AND($AG37=設定!$B$12,設定!$B$12&lt;&gt;"")</xm:f>
            <x14:dxf>
              <fill>
                <patternFill>
                  <bgColor rgb="FFCFFCFC"/>
                </patternFill>
              </fill>
            </x14:dxf>
          </x14:cfRule>
          <x14:cfRule type="expression" priority="1134" id="{B3AC74BD-8EAC-4878-B363-A4C0254C3DCB}">
            <xm:f>AND($AG37=設定!$B$11,設定!$B$11&lt;&gt;"")</xm:f>
            <x14:dxf>
              <fill>
                <patternFill>
                  <bgColor rgb="FFCCFFDD"/>
                </patternFill>
              </fill>
            </x14:dxf>
          </x14:cfRule>
          <x14:cfRule type="expression" priority="1135" id="{336E06B6-3B97-47FE-984A-28B590C9D90D}">
            <xm:f>AND($AG37=設定!$B$10,設定!$B$10&lt;&gt;"")</xm:f>
            <x14:dxf>
              <fill>
                <patternFill>
                  <bgColor rgb="FFDDFFCC"/>
                </patternFill>
              </fill>
            </x14:dxf>
          </x14:cfRule>
          <x14:cfRule type="expression" priority="1136" id="{8AA064B0-F5FE-41E5-B6D1-0712A5778486}">
            <xm:f>AND($AG37=設定!$B$9,設定!$B$9&lt;&gt;"")</xm:f>
            <x14:dxf>
              <fill>
                <patternFill>
                  <bgColor rgb="FFEEFFCC"/>
                </patternFill>
              </fill>
            </x14:dxf>
          </x14:cfRule>
          <x14:cfRule type="expression" priority="1137" id="{8DB0FFBC-DEB6-47CA-A9DE-3368AAD3B1DD}">
            <xm:f>AND($AG37=設定!$B$8,設定!$B$8&lt;&gt;"")</xm:f>
            <x14:dxf>
              <fill>
                <patternFill>
                  <bgColor rgb="FFFFFFCC"/>
                </patternFill>
              </fill>
            </x14:dxf>
          </x14:cfRule>
          <x14:cfRule type="expression" priority="1138" id="{7D6C77F7-FD43-414E-B4A2-A6BEE5515E15}">
            <xm:f>AND($AG37=設定!$B$7,設定!$B$7&lt;&gt;"")</xm:f>
            <x14:dxf>
              <fill>
                <patternFill>
                  <bgColor rgb="FFFFEECC"/>
                </patternFill>
              </fill>
            </x14:dxf>
          </x14:cfRule>
          <x14:cfRule type="expression" priority="1139" id="{42F9F176-2803-459C-B141-5E3196543F84}">
            <xm:f>AND($AG37=設定!$B$6,設定!$B$6&lt;&gt;"")</xm:f>
            <x14:dxf>
              <fill>
                <patternFill>
                  <bgColor rgb="FFF1E5DB"/>
                </patternFill>
              </fill>
            </x14:dxf>
          </x14:cfRule>
          <x14:cfRule type="expression" priority="1140" id="{52D1F3B0-2854-46BD-825A-B3EBD3EC55C7}">
            <xm:f>AND($AG37=設定!$B$5,設定!$B$5&lt;&gt;"")</xm:f>
            <x14:dxf>
              <fill>
                <patternFill>
                  <bgColor rgb="FFFFCCCC"/>
                </patternFill>
              </fill>
            </x14:dxf>
          </x14:cfRule>
          <xm:sqref>AF37:AG94 AF96:AG125</xm:sqref>
        </x14:conditionalFormatting>
        <x14:conditionalFormatting xmlns:xm="http://schemas.microsoft.com/office/excel/2006/main">
          <x14:cfRule type="expression" priority="1093" id="{D29F4DB5-7DE4-4355-84D6-5A526083AD56}">
            <xm:f>AND($AI37=設定!$B$19,設定!$B$19&lt;&gt;"")</xm:f>
            <x14:dxf>
              <fill>
                <patternFill>
                  <bgColor rgb="FFFFCCDD"/>
                </patternFill>
              </fill>
            </x14:dxf>
          </x14:cfRule>
          <x14:cfRule type="expression" priority="1094" id="{BBAC98E1-3D53-40A3-9275-563054A32161}">
            <xm:f>AND($AI37=設定!$B$18,設定!$B$18&lt;&gt;"")</xm:f>
            <x14:dxf>
              <fill>
                <patternFill>
                  <bgColor rgb="FFF7D4EB"/>
                </patternFill>
              </fill>
            </x14:dxf>
          </x14:cfRule>
          <x14:cfRule type="expression" priority="1095" id="{F96CEECD-6B53-4209-A4B0-36CE2803AECE}">
            <xm:f>AND($AI37=設定!$B$17,設定!$B$17&lt;&gt;"")</xm:f>
            <x14:dxf>
              <fill>
                <patternFill>
                  <bgColor rgb="FFFFCCFF"/>
                </patternFill>
              </fill>
            </x14:dxf>
          </x14:cfRule>
          <x14:cfRule type="expression" priority="1096" id="{FB8BFB04-CF25-4528-B078-4E3C929EF243}">
            <xm:f>AND($AI37=設定!$B$16,設定!$B$16&lt;&gt;"")</xm:f>
            <x14:dxf>
              <fill>
                <patternFill>
                  <bgColor rgb="FFEECCFF"/>
                </patternFill>
              </fill>
            </x14:dxf>
          </x14:cfRule>
          <x14:cfRule type="expression" priority="1097" id="{EB5B1CBD-3A53-41B5-8AEF-29B71D7AE70A}">
            <xm:f>AND($AI37=設定!$B$15,設定!$B$15&lt;&gt;"")</xm:f>
            <x14:dxf>
              <fill>
                <patternFill>
                  <bgColor rgb="FFD6D6F5"/>
                </patternFill>
              </fill>
            </x14:dxf>
          </x14:cfRule>
          <x14:cfRule type="expression" priority="1098" id="{25A57A5B-275F-4D17-979D-D6A11E35C426}">
            <xm:f>AND($AI37=設定!$B$14,設定!$B$14&lt;&gt;"")</xm:f>
            <x14:dxf>
              <fill>
                <patternFill>
                  <bgColor rgb="FFCCDDFF"/>
                </patternFill>
              </fill>
            </x14:dxf>
          </x14:cfRule>
          <x14:cfRule type="expression" priority="1099" id="{437DE9E5-4136-4078-A440-4FD87BCE81F6}">
            <xm:f>AND($AI37=設定!$B$13,設定!$B$13&lt;&gt;"")</xm:f>
            <x14:dxf>
              <fill>
                <patternFill>
                  <bgColor rgb="FFCCEEFF"/>
                </patternFill>
              </fill>
            </x14:dxf>
          </x14:cfRule>
          <x14:cfRule type="expression" priority="1100" id="{BC4BA02F-D834-485C-9C70-7F0174004DBA}">
            <xm:f>AND($AI37=設定!$B$12,設定!$B$12&lt;&gt;"")</xm:f>
            <x14:dxf>
              <fill>
                <patternFill>
                  <bgColor rgb="FFCFFCFC"/>
                </patternFill>
              </fill>
            </x14:dxf>
          </x14:cfRule>
          <x14:cfRule type="expression" priority="1101" id="{D7F4C1AF-CD1C-415D-86DE-033071826372}">
            <xm:f>AND($AI37=設定!$B$11,設定!$B$11&lt;&gt;"")</xm:f>
            <x14:dxf>
              <fill>
                <patternFill>
                  <bgColor rgb="FFCCFFDD"/>
                </patternFill>
              </fill>
            </x14:dxf>
          </x14:cfRule>
          <x14:cfRule type="expression" priority="1102" id="{51867A3B-1EE0-4FBC-AD95-3DAD474BD883}">
            <xm:f>AND($AI37=設定!$B$10,設定!$B$10&lt;&gt;"")</xm:f>
            <x14:dxf>
              <fill>
                <patternFill>
                  <bgColor rgb="FFDDFFCC"/>
                </patternFill>
              </fill>
            </x14:dxf>
          </x14:cfRule>
          <x14:cfRule type="expression" priority="1103" id="{A69CE59A-26BA-4EEF-B7BD-F6945357EE4D}">
            <xm:f>AND($AI37=設定!$B$9,設定!$B$9&lt;&gt;"")</xm:f>
            <x14:dxf>
              <fill>
                <patternFill>
                  <bgColor rgb="FFEEFFCC"/>
                </patternFill>
              </fill>
            </x14:dxf>
          </x14:cfRule>
          <x14:cfRule type="expression" priority="1104" id="{646E6E66-8AAB-4A25-9F9F-10E27BF1FADE}">
            <xm:f>AND($AI37=設定!$B$8,設定!$B$8&lt;&gt;"")</xm:f>
            <x14:dxf>
              <fill>
                <patternFill>
                  <bgColor rgb="FFFFFFCC"/>
                </patternFill>
              </fill>
            </x14:dxf>
          </x14:cfRule>
          <x14:cfRule type="expression" priority="1105" id="{0C199656-BBCD-4E59-BDB1-98D725724DDB}">
            <xm:f>AND($AI37=設定!$B$7,設定!$B$7&lt;&gt;"")</xm:f>
            <x14:dxf>
              <fill>
                <patternFill>
                  <bgColor rgb="FFFFEECC"/>
                </patternFill>
              </fill>
            </x14:dxf>
          </x14:cfRule>
          <x14:cfRule type="expression" priority="1106" id="{A6CBC975-73EF-47B1-A9EE-0E5DA94696C4}">
            <xm:f>AND($AI37=設定!$B$6,設定!$B$6&lt;&gt;"")</xm:f>
            <x14:dxf>
              <fill>
                <patternFill>
                  <bgColor rgb="FFF1E5DB"/>
                </patternFill>
              </fill>
            </x14:dxf>
          </x14:cfRule>
          <x14:cfRule type="expression" priority="1107" id="{6BBD79A8-5DE8-4B16-A5C6-85F5CA00B88A}">
            <xm:f>AND($AI37=設定!$B$5,設定!$B$5&lt;&gt;"")</xm:f>
            <x14:dxf>
              <fill>
                <patternFill>
                  <bgColor rgb="FFFFCCCC"/>
                </patternFill>
              </fill>
            </x14:dxf>
          </x14:cfRule>
          <xm:sqref>AH37:AI94 AH96:AI125</xm:sqref>
        </x14:conditionalFormatting>
        <x14:conditionalFormatting xmlns:xm="http://schemas.microsoft.com/office/excel/2006/main">
          <x14:cfRule type="expression" priority="1060" id="{96BCF173-469C-43BE-B180-382DC26B411D}">
            <xm:f>AND($AK37=設定!$B$19,設定!$B$19&lt;&gt;"")</xm:f>
            <x14:dxf>
              <fill>
                <patternFill>
                  <bgColor rgb="FFFFCCDD"/>
                </patternFill>
              </fill>
            </x14:dxf>
          </x14:cfRule>
          <x14:cfRule type="expression" priority="1061" id="{AD273F22-97DB-4F39-9079-B8D898C8E639}">
            <xm:f>AND($AK37=設定!$B$18,設定!$B$18&lt;&gt;"")</xm:f>
            <x14:dxf>
              <fill>
                <patternFill>
                  <bgColor rgb="FFF7D4EB"/>
                </patternFill>
              </fill>
            </x14:dxf>
          </x14:cfRule>
          <x14:cfRule type="expression" priority="1062" id="{DA24F817-349E-4E1D-BB52-945A56DF2292}">
            <xm:f>AND($AK37=設定!$B$17,設定!$B$17&lt;&gt;"")</xm:f>
            <x14:dxf>
              <fill>
                <patternFill>
                  <bgColor rgb="FFFFCCFF"/>
                </patternFill>
              </fill>
            </x14:dxf>
          </x14:cfRule>
          <x14:cfRule type="expression" priority="1063" id="{883040B4-3102-49E3-9669-73816CF61556}">
            <xm:f>AND($AK37=設定!$B$16,設定!$B$16&lt;&gt;"")</xm:f>
            <x14:dxf>
              <fill>
                <patternFill>
                  <bgColor rgb="FFEECCFF"/>
                </patternFill>
              </fill>
            </x14:dxf>
          </x14:cfRule>
          <x14:cfRule type="expression" priority="1064" id="{283E005A-ED78-4149-9317-6E6573ECDE5D}">
            <xm:f>AND($AK37=設定!$B$15,設定!$B$15&lt;&gt;"")</xm:f>
            <x14:dxf>
              <fill>
                <patternFill>
                  <bgColor rgb="FFD6D6F5"/>
                </patternFill>
              </fill>
            </x14:dxf>
          </x14:cfRule>
          <x14:cfRule type="expression" priority="1065" id="{C741B4D8-9EB6-4807-BDD8-0BE7A98600C0}">
            <xm:f>AND($AK37=設定!$B$14,設定!$B$14&lt;&gt;"")</xm:f>
            <x14:dxf>
              <fill>
                <patternFill>
                  <bgColor rgb="FFCCDDFF"/>
                </patternFill>
              </fill>
            </x14:dxf>
          </x14:cfRule>
          <x14:cfRule type="expression" priority="1066" id="{AA3BBF23-6A97-49B6-9AE7-F4B35852216C}">
            <xm:f>AND($AK37=設定!$B$13,設定!$B$13&lt;&gt;"")</xm:f>
            <x14:dxf>
              <fill>
                <patternFill>
                  <bgColor rgb="FFCCEEFF"/>
                </patternFill>
              </fill>
            </x14:dxf>
          </x14:cfRule>
          <x14:cfRule type="expression" priority="1067" id="{6A4166BD-C56C-49E9-AE06-7F4F286E3C14}">
            <xm:f>AND($AK37=設定!$B$12,設定!$B$12&lt;&gt;"")</xm:f>
            <x14:dxf>
              <fill>
                <patternFill>
                  <bgColor rgb="FFCFFCFC"/>
                </patternFill>
              </fill>
            </x14:dxf>
          </x14:cfRule>
          <x14:cfRule type="expression" priority="1068" id="{5EEBCDED-D7CD-4605-8EAC-E2E7EC854A33}">
            <xm:f>AND($AK37=設定!$B$11,設定!$B$11&lt;&gt;"")</xm:f>
            <x14:dxf>
              <fill>
                <patternFill>
                  <bgColor rgb="FFCCFFDD"/>
                </patternFill>
              </fill>
            </x14:dxf>
          </x14:cfRule>
          <x14:cfRule type="expression" priority="1069" id="{E74AA940-9D48-4D2C-8835-6F4E07051DC0}">
            <xm:f>AND($AK37=設定!$B$10,設定!$B$10&lt;&gt;"")</xm:f>
            <x14:dxf>
              <fill>
                <patternFill>
                  <bgColor rgb="FFDDFFCC"/>
                </patternFill>
              </fill>
            </x14:dxf>
          </x14:cfRule>
          <x14:cfRule type="expression" priority="1070" id="{CE944C11-C570-419D-8421-C52477FFC3FA}">
            <xm:f>AND($AK37=設定!$B$9,設定!$B$9&lt;&gt;"")</xm:f>
            <x14:dxf>
              <fill>
                <patternFill>
                  <bgColor rgb="FFEEFFCC"/>
                </patternFill>
              </fill>
            </x14:dxf>
          </x14:cfRule>
          <x14:cfRule type="expression" priority="1071" id="{0BE81951-774D-4746-BA3B-017EAFEA878A}">
            <xm:f>AND($AK37=設定!$B$8,設定!$B$8&lt;&gt;"")</xm:f>
            <x14:dxf>
              <fill>
                <patternFill>
                  <bgColor rgb="FFFFFFCC"/>
                </patternFill>
              </fill>
            </x14:dxf>
          </x14:cfRule>
          <x14:cfRule type="expression" priority="1072" id="{1D3C3D22-552E-453E-B683-5D2031C7DB93}">
            <xm:f>AND($AK37=設定!$B$7,設定!$B$7&lt;&gt;"")</xm:f>
            <x14:dxf>
              <fill>
                <patternFill>
                  <bgColor rgb="FFFFEECC"/>
                </patternFill>
              </fill>
            </x14:dxf>
          </x14:cfRule>
          <x14:cfRule type="expression" priority="1073" id="{138D5CC2-FF3F-460B-BDD9-D6E7920070D5}">
            <xm:f>AND($AK37=設定!$B$6,設定!$B$6&lt;&gt;"")</xm:f>
            <x14:dxf>
              <fill>
                <patternFill>
                  <bgColor rgb="FFF1E5DB"/>
                </patternFill>
              </fill>
            </x14:dxf>
          </x14:cfRule>
          <x14:cfRule type="expression" priority="1074" id="{2CC7669F-B657-46BD-947E-DB4A695ABCBC}">
            <xm:f>AND($AK37=設定!$B$5,設定!$B$5&lt;&gt;"")</xm:f>
            <x14:dxf>
              <fill>
                <patternFill>
                  <bgColor rgb="FFFFCCCC"/>
                </patternFill>
              </fill>
            </x14:dxf>
          </x14:cfRule>
          <xm:sqref>AJ37:AK94 AJ96:AK125</xm:sqref>
        </x14:conditionalFormatting>
        <x14:conditionalFormatting xmlns:xm="http://schemas.microsoft.com/office/excel/2006/main">
          <x14:cfRule type="expression" priority="1027" id="{0445FBF4-B879-4ABA-BC49-8291EC750863}">
            <xm:f>AND($AM37=設定!$B$19,設定!$B$19&lt;&gt;"")</xm:f>
            <x14:dxf>
              <fill>
                <patternFill>
                  <bgColor rgb="FFFFCCDD"/>
                </patternFill>
              </fill>
            </x14:dxf>
          </x14:cfRule>
          <x14:cfRule type="expression" priority="1028" id="{246A072B-6A18-44ED-B561-2F6501C09440}">
            <xm:f>AND($AM37=設定!$B$18,設定!$B$18&lt;&gt;"")</xm:f>
            <x14:dxf>
              <fill>
                <patternFill>
                  <bgColor rgb="FFF7D4EB"/>
                </patternFill>
              </fill>
            </x14:dxf>
          </x14:cfRule>
          <x14:cfRule type="expression" priority="1029" id="{FDC9A837-A865-40B4-8BDB-81C1B88C943F}">
            <xm:f>AND($AM37=設定!$B$17,設定!$B$17&lt;&gt;"")</xm:f>
            <x14:dxf>
              <fill>
                <patternFill>
                  <bgColor rgb="FFFFCCFF"/>
                </patternFill>
              </fill>
            </x14:dxf>
          </x14:cfRule>
          <x14:cfRule type="expression" priority="1030" id="{02EF238A-336E-422F-943A-EB58A47A68C5}">
            <xm:f>AND($AM37=設定!$B$16,設定!$B$16&lt;&gt;"")</xm:f>
            <x14:dxf>
              <fill>
                <patternFill>
                  <bgColor rgb="FFEECCFF"/>
                </patternFill>
              </fill>
            </x14:dxf>
          </x14:cfRule>
          <x14:cfRule type="expression" priority="1031" id="{C74C7405-F47F-4B68-94DD-F3581D636970}">
            <xm:f>AND($AM37=設定!$B$15,設定!$B$15&lt;&gt;"")</xm:f>
            <x14:dxf>
              <fill>
                <patternFill>
                  <bgColor rgb="FFD6D6F5"/>
                </patternFill>
              </fill>
            </x14:dxf>
          </x14:cfRule>
          <x14:cfRule type="expression" priority="1032" id="{EABE5546-6696-4279-B2CE-D2AF8072C480}">
            <xm:f>AND($AM37=設定!$B$14,設定!$B$14&lt;&gt;"")</xm:f>
            <x14:dxf>
              <fill>
                <patternFill>
                  <bgColor rgb="FFCCDDFF"/>
                </patternFill>
              </fill>
            </x14:dxf>
          </x14:cfRule>
          <x14:cfRule type="expression" priority="1033" id="{2773353E-F4BA-4D94-AFB9-D0080BF5B633}">
            <xm:f>AND($AM37=設定!$B$13,設定!$B$13&lt;&gt;"")</xm:f>
            <x14:dxf>
              <fill>
                <patternFill>
                  <bgColor rgb="FFCCEEFF"/>
                </patternFill>
              </fill>
            </x14:dxf>
          </x14:cfRule>
          <x14:cfRule type="expression" priority="1034" id="{DC4A9ED8-963E-4BF7-95F7-6D6669782B99}">
            <xm:f>AND($AM37=設定!$B$12,設定!$B$12&lt;&gt;"")</xm:f>
            <x14:dxf>
              <fill>
                <patternFill>
                  <bgColor rgb="FFCFFCFC"/>
                </patternFill>
              </fill>
            </x14:dxf>
          </x14:cfRule>
          <x14:cfRule type="expression" priority="1035" id="{6CC173BD-682A-4652-8978-0005BAF71FC2}">
            <xm:f>AND($AM37=設定!$B$11,設定!$B$11&lt;&gt;"")</xm:f>
            <x14:dxf>
              <fill>
                <patternFill>
                  <bgColor rgb="FFCCFFDD"/>
                </patternFill>
              </fill>
            </x14:dxf>
          </x14:cfRule>
          <x14:cfRule type="expression" priority="1036" id="{7004178F-75AF-4F74-B580-CCD240C4DE2E}">
            <xm:f>AND($AM37=設定!$B$10,設定!$B$10&lt;&gt;"")</xm:f>
            <x14:dxf>
              <fill>
                <patternFill>
                  <bgColor rgb="FFDDFFCC"/>
                </patternFill>
              </fill>
            </x14:dxf>
          </x14:cfRule>
          <x14:cfRule type="expression" priority="1037" id="{65AB4E6F-04F6-4C32-95AC-860E371A530C}">
            <xm:f>AND($AM37=設定!$B$9,設定!$B$9&lt;&gt;"")</xm:f>
            <x14:dxf>
              <fill>
                <patternFill>
                  <bgColor rgb="FFEEFFCC"/>
                </patternFill>
              </fill>
            </x14:dxf>
          </x14:cfRule>
          <x14:cfRule type="expression" priority="1038" id="{74461F3E-834F-4912-96F8-BF8DB7BEAF69}">
            <xm:f>AND($AM37=設定!$B$8,設定!$B$8&lt;&gt;"")</xm:f>
            <x14:dxf>
              <fill>
                <patternFill>
                  <bgColor rgb="FFFFFFCC"/>
                </patternFill>
              </fill>
            </x14:dxf>
          </x14:cfRule>
          <x14:cfRule type="expression" priority="1039" id="{70928436-FC81-4A55-8BD5-6E103BD989DA}">
            <xm:f>AND($AM37=設定!$B$7,設定!$B$7&lt;&gt;"")</xm:f>
            <x14:dxf>
              <fill>
                <patternFill>
                  <bgColor rgb="FFFFEECC"/>
                </patternFill>
              </fill>
            </x14:dxf>
          </x14:cfRule>
          <x14:cfRule type="expression" priority="1040" id="{9012EA1D-2E35-48D5-A3BF-2190D9DB169A}">
            <xm:f>AND($AM37=設定!$B$6,設定!$B$6&lt;&gt;"")</xm:f>
            <x14:dxf>
              <fill>
                <patternFill>
                  <bgColor rgb="FFF1E5DB"/>
                </patternFill>
              </fill>
            </x14:dxf>
          </x14:cfRule>
          <x14:cfRule type="expression" priority="1041" id="{27CD4781-E614-49B5-B6A6-0CCEA428063D}">
            <xm:f>AND($AM37=設定!$B$5,設定!$B$5&lt;&gt;"")</xm:f>
            <x14:dxf>
              <fill>
                <patternFill>
                  <bgColor rgb="FFFFCCCC"/>
                </patternFill>
              </fill>
            </x14:dxf>
          </x14:cfRule>
          <xm:sqref>AL37:AM94 AL96:AM125</xm:sqref>
        </x14:conditionalFormatting>
        <x14:conditionalFormatting xmlns:xm="http://schemas.microsoft.com/office/excel/2006/main">
          <x14:cfRule type="expression" priority="994" id="{E2804C82-020A-41CE-A462-AB5F7866F9DE}">
            <xm:f>AND($AO37=設定!$B$19,設定!$B$19&lt;&gt;"")</xm:f>
            <x14:dxf>
              <fill>
                <patternFill>
                  <bgColor rgb="FFFFCCDD"/>
                </patternFill>
              </fill>
            </x14:dxf>
          </x14:cfRule>
          <x14:cfRule type="expression" priority="995" id="{298C2874-9689-4022-9459-6A7DCDFD2CDD}">
            <xm:f>AND($AO37=設定!$B$18,設定!$B$18&lt;&gt;"")</xm:f>
            <x14:dxf>
              <fill>
                <patternFill>
                  <bgColor rgb="FFF7D4EB"/>
                </patternFill>
              </fill>
            </x14:dxf>
          </x14:cfRule>
          <x14:cfRule type="expression" priority="996" id="{5EC39E6F-4047-4478-843B-B2C95B70FDD5}">
            <xm:f>AND($AO37=設定!$B$17,設定!$B$17&lt;&gt;"")</xm:f>
            <x14:dxf>
              <fill>
                <patternFill>
                  <bgColor rgb="FFFFCCFF"/>
                </patternFill>
              </fill>
            </x14:dxf>
          </x14:cfRule>
          <x14:cfRule type="expression" priority="997" id="{6EABCD88-4016-4194-AC5D-D78F840F9DDD}">
            <xm:f>AND($AO37=設定!$B$16,設定!$B$16&lt;&gt;"")</xm:f>
            <x14:dxf>
              <fill>
                <patternFill>
                  <bgColor rgb="FFEECCFF"/>
                </patternFill>
              </fill>
            </x14:dxf>
          </x14:cfRule>
          <x14:cfRule type="expression" priority="998" id="{0DCAEEDB-26B4-4C4F-B5FD-F055343D03D0}">
            <xm:f>AND($AO37=設定!$B$15,設定!$B$15&lt;&gt;"")</xm:f>
            <x14:dxf>
              <fill>
                <patternFill>
                  <bgColor rgb="FFD6D6F5"/>
                </patternFill>
              </fill>
            </x14:dxf>
          </x14:cfRule>
          <x14:cfRule type="expression" priority="999" id="{4A733B22-1AA8-47EE-A04B-0A89E0E44FF7}">
            <xm:f>AND($AO37=設定!$B$14,設定!$B$14&lt;&gt;"")</xm:f>
            <x14:dxf>
              <fill>
                <patternFill>
                  <bgColor rgb="FFCCDDFF"/>
                </patternFill>
              </fill>
            </x14:dxf>
          </x14:cfRule>
          <x14:cfRule type="expression" priority="1000" id="{117B3699-F4CB-4022-8B70-FD089E54B02B}">
            <xm:f>AND($AO37=設定!$B$13,設定!$B$13&lt;&gt;"")</xm:f>
            <x14:dxf>
              <fill>
                <patternFill>
                  <bgColor rgb="FFCCEEFF"/>
                </patternFill>
              </fill>
            </x14:dxf>
          </x14:cfRule>
          <x14:cfRule type="expression" priority="1001" id="{2B5EE779-218E-4A5D-AA38-19ECEDA85B90}">
            <xm:f>AND($AO37=設定!$B$12,設定!$B$12&lt;&gt;"")</xm:f>
            <x14:dxf>
              <fill>
                <patternFill>
                  <bgColor rgb="FFCFFCFC"/>
                </patternFill>
              </fill>
            </x14:dxf>
          </x14:cfRule>
          <x14:cfRule type="expression" priority="1002" id="{7583FFF1-90C9-4917-A1AB-075B0DB2E058}">
            <xm:f>AND($AO37=設定!$B$11,設定!$B$11&lt;&gt;"")</xm:f>
            <x14:dxf>
              <fill>
                <patternFill>
                  <bgColor rgb="FFCCFFDD"/>
                </patternFill>
              </fill>
            </x14:dxf>
          </x14:cfRule>
          <x14:cfRule type="expression" priority="1003" id="{0BFC5808-0ADD-4B82-AE00-56FD455257DA}">
            <xm:f>AND($AO37=設定!$B$10,設定!$B$10&lt;&gt;"")</xm:f>
            <x14:dxf>
              <fill>
                <patternFill>
                  <bgColor rgb="FFDDFFCC"/>
                </patternFill>
              </fill>
            </x14:dxf>
          </x14:cfRule>
          <x14:cfRule type="expression" priority="1004" id="{AC177DAE-8EE8-4036-9F92-73E13AAD0281}">
            <xm:f>AND($AO37=設定!$B$9,設定!$B$9&lt;&gt;"")</xm:f>
            <x14:dxf>
              <fill>
                <patternFill>
                  <bgColor rgb="FFEEFFCC"/>
                </patternFill>
              </fill>
            </x14:dxf>
          </x14:cfRule>
          <x14:cfRule type="expression" priority="1005" id="{5D565DD9-46A9-4B9A-9E79-17D34CEE83FF}">
            <xm:f>AND($AO37=設定!$B$8,設定!$B$8&lt;&gt;"")</xm:f>
            <x14:dxf>
              <fill>
                <patternFill>
                  <bgColor rgb="FFFFFFCC"/>
                </patternFill>
              </fill>
            </x14:dxf>
          </x14:cfRule>
          <x14:cfRule type="expression" priority="1006" id="{F8EC417A-CEC6-4A37-8965-6E2114F6EA51}">
            <xm:f>AND($AO37=設定!$B$7,設定!$B$7&lt;&gt;"")</xm:f>
            <x14:dxf>
              <fill>
                <patternFill>
                  <bgColor rgb="FFFFEECC"/>
                </patternFill>
              </fill>
            </x14:dxf>
          </x14:cfRule>
          <x14:cfRule type="expression" priority="1007" id="{C3D035EF-00AE-41E8-B297-3D5B7F9C602E}">
            <xm:f>AND($AO37=設定!$B$6,設定!$B$6&lt;&gt;"")</xm:f>
            <x14:dxf>
              <fill>
                <patternFill>
                  <bgColor rgb="FFF1E5DB"/>
                </patternFill>
              </fill>
            </x14:dxf>
          </x14:cfRule>
          <x14:cfRule type="expression" priority="1008" id="{DE980E98-7D6C-42E2-825C-35DE63E9095F}">
            <xm:f>AND($AO37=設定!$B$5,設定!$B$5&lt;&gt;"")</xm:f>
            <x14:dxf>
              <fill>
                <patternFill>
                  <bgColor rgb="FFFFCCCC"/>
                </patternFill>
              </fill>
            </x14:dxf>
          </x14:cfRule>
          <xm:sqref>AN37:AO94 AN96:AO125</xm:sqref>
        </x14:conditionalFormatting>
        <x14:conditionalFormatting xmlns:xm="http://schemas.microsoft.com/office/excel/2006/main">
          <x14:cfRule type="expression" priority="961" id="{C06D386A-B75E-4284-A2DE-6E92856862B2}">
            <xm:f>AND($AQ37=設定!$B$19,設定!$B$19&lt;&gt;"")</xm:f>
            <x14:dxf>
              <fill>
                <patternFill>
                  <bgColor rgb="FFFFCCDD"/>
                </patternFill>
              </fill>
            </x14:dxf>
          </x14:cfRule>
          <x14:cfRule type="expression" priority="962" id="{4409CA84-0835-491C-970B-F664DA50B6D0}">
            <xm:f>AND($AQ37=設定!$B$18,設定!$B$18&lt;&gt;"")</xm:f>
            <x14:dxf>
              <fill>
                <patternFill>
                  <bgColor rgb="FFF7D4EB"/>
                </patternFill>
              </fill>
            </x14:dxf>
          </x14:cfRule>
          <x14:cfRule type="expression" priority="963" id="{2464A643-5BF3-4C76-A9A1-911EF0545277}">
            <xm:f>AND($AQ37=設定!$B$17,設定!$B$17&lt;&gt;"")</xm:f>
            <x14:dxf>
              <fill>
                <patternFill>
                  <bgColor rgb="FFFFCCFF"/>
                </patternFill>
              </fill>
            </x14:dxf>
          </x14:cfRule>
          <x14:cfRule type="expression" priority="964" id="{53C408BC-EAF4-4226-9D93-717372440CA7}">
            <xm:f>AND($AQ37=設定!$B$16,設定!$B$16&lt;&gt;"")</xm:f>
            <x14:dxf>
              <fill>
                <patternFill>
                  <bgColor rgb="FFEECCFF"/>
                </patternFill>
              </fill>
            </x14:dxf>
          </x14:cfRule>
          <x14:cfRule type="expression" priority="965" id="{9C0168D8-02A3-4FB8-AF7A-882F70BF9593}">
            <xm:f>AND($AQ37=設定!$B$15,設定!$B$15&lt;&gt;"")</xm:f>
            <x14:dxf>
              <fill>
                <patternFill>
                  <bgColor rgb="FFD6D6F5"/>
                </patternFill>
              </fill>
            </x14:dxf>
          </x14:cfRule>
          <x14:cfRule type="expression" priority="966" id="{7A205B9C-4D7D-4686-B5A7-3D8E7B861720}">
            <xm:f>AND($AQ37=設定!$B$14,設定!$B$14&lt;&gt;"")</xm:f>
            <x14:dxf>
              <fill>
                <patternFill>
                  <bgColor rgb="FFCCDDFF"/>
                </patternFill>
              </fill>
            </x14:dxf>
          </x14:cfRule>
          <x14:cfRule type="expression" priority="967" id="{FB1FBDF4-CD71-4269-A3E0-65525BCAE44A}">
            <xm:f>AND($AQ37=設定!$B$13,設定!$B$13&lt;&gt;"")</xm:f>
            <x14:dxf>
              <fill>
                <patternFill>
                  <bgColor rgb="FFCCEEFF"/>
                </patternFill>
              </fill>
            </x14:dxf>
          </x14:cfRule>
          <x14:cfRule type="expression" priority="968" id="{B1E9D5E1-2D4A-469E-81FE-3ED4572D1B3E}">
            <xm:f>AND($AQ37=設定!$B$12,設定!$B$12&lt;&gt;"")</xm:f>
            <x14:dxf>
              <fill>
                <patternFill>
                  <bgColor rgb="FFCFFCFC"/>
                </patternFill>
              </fill>
            </x14:dxf>
          </x14:cfRule>
          <x14:cfRule type="expression" priority="969" id="{BEA054C0-D45C-4F9F-87D1-94054BB72CD3}">
            <xm:f>AND($AQ37=設定!$B$11,設定!$B$11&lt;&gt;"")</xm:f>
            <x14:dxf>
              <fill>
                <patternFill>
                  <bgColor rgb="FFCCFFDD"/>
                </patternFill>
              </fill>
            </x14:dxf>
          </x14:cfRule>
          <x14:cfRule type="expression" priority="970" id="{A8B99BD2-AD29-446E-9D51-651418959493}">
            <xm:f>AND($AQ37=設定!$B$10,設定!$B$10&lt;&gt;"")</xm:f>
            <x14:dxf>
              <fill>
                <patternFill>
                  <bgColor rgb="FFDDFFCC"/>
                </patternFill>
              </fill>
            </x14:dxf>
          </x14:cfRule>
          <x14:cfRule type="expression" priority="971" id="{6B83E794-B76B-46FA-A354-7152930D402C}">
            <xm:f>AND($AQ37=設定!$B$9,設定!$B$9&lt;&gt;"")</xm:f>
            <x14:dxf>
              <fill>
                <patternFill>
                  <bgColor rgb="FFEEFFCC"/>
                </patternFill>
              </fill>
            </x14:dxf>
          </x14:cfRule>
          <x14:cfRule type="expression" priority="972" id="{1D202D3C-1FDE-40FA-AA55-E7E907445AD4}">
            <xm:f>AND($AQ37=設定!$B$8,設定!$B$8&lt;&gt;"")</xm:f>
            <x14:dxf>
              <fill>
                <patternFill>
                  <bgColor rgb="FFFFFFCC"/>
                </patternFill>
              </fill>
            </x14:dxf>
          </x14:cfRule>
          <x14:cfRule type="expression" priority="973" id="{94C145AA-B1E0-46A0-89C8-544790AB782E}">
            <xm:f>AND($AQ37=設定!$B$7,設定!$B$7&lt;&gt;"")</xm:f>
            <x14:dxf>
              <fill>
                <patternFill>
                  <bgColor rgb="FFFFEECC"/>
                </patternFill>
              </fill>
            </x14:dxf>
          </x14:cfRule>
          <x14:cfRule type="expression" priority="974" id="{665D0E97-87F7-4A8F-9AB0-F0E4CA3B7E87}">
            <xm:f>AND($AQ37=設定!$B$6,設定!$B$6&lt;&gt;"")</xm:f>
            <x14:dxf>
              <fill>
                <patternFill>
                  <bgColor rgb="FFF1E5DB"/>
                </patternFill>
              </fill>
            </x14:dxf>
          </x14:cfRule>
          <x14:cfRule type="expression" priority="975" id="{B21C4944-C7F2-4AA1-835D-B7F2D2AD0565}">
            <xm:f>AND($AQ37=設定!$B$5,設定!$B$5&lt;&gt;"")</xm:f>
            <x14:dxf>
              <fill>
                <patternFill>
                  <bgColor rgb="FFFFCCCC"/>
                </patternFill>
              </fill>
            </x14:dxf>
          </x14:cfRule>
          <xm:sqref>AP37:AQ94 AP96:AQ125</xm:sqref>
        </x14:conditionalFormatting>
        <x14:conditionalFormatting xmlns:xm="http://schemas.microsoft.com/office/excel/2006/main">
          <x14:cfRule type="expression" priority="928" id="{1E61014F-A0A5-4BA5-8F80-1BDDE217754C}">
            <xm:f>AND($AS37=設定!$B$19,設定!$B$19&lt;&gt;"")</xm:f>
            <x14:dxf>
              <fill>
                <patternFill>
                  <bgColor rgb="FFFFCCDD"/>
                </patternFill>
              </fill>
            </x14:dxf>
          </x14:cfRule>
          <x14:cfRule type="expression" priority="929" id="{934EC1BE-D2E2-4105-9EAA-B90DCA5F1FEE}">
            <xm:f>AND($AS37=設定!$B$18,設定!$B$18&lt;&gt;"")</xm:f>
            <x14:dxf>
              <fill>
                <patternFill>
                  <bgColor rgb="FFF7D4EB"/>
                </patternFill>
              </fill>
            </x14:dxf>
          </x14:cfRule>
          <x14:cfRule type="expression" priority="930" id="{80E9C469-5A1E-4B88-9127-9FD3C4F0349B}">
            <xm:f>AND($AS37=設定!$B$17,設定!$B$17&lt;&gt;"")</xm:f>
            <x14:dxf>
              <fill>
                <patternFill>
                  <bgColor rgb="FFFFCCFF"/>
                </patternFill>
              </fill>
            </x14:dxf>
          </x14:cfRule>
          <x14:cfRule type="expression" priority="931" id="{6A814D19-257F-4B23-9871-41CEBA257ACC}">
            <xm:f>AND($AS37=設定!$B$16,設定!$B$16&lt;&gt;"")</xm:f>
            <x14:dxf>
              <fill>
                <patternFill>
                  <bgColor rgb="FFEECCFF"/>
                </patternFill>
              </fill>
            </x14:dxf>
          </x14:cfRule>
          <x14:cfRule type="expression" priority="932" id="{33852998-BF20-468F-AF82-AB26A5BE4ADF}">
            <xm:f>AND($AS37=設定!$B$15,設定!$B$15&lt;&gt;"")</xm:f>
            <x14:dxf>
              <fill>
                <patternFill>
                  <bgColor rgb="FFD6D6F5"/>
                </patternFill>
              </fill>
            </x14:dxf>
          </x14:cfRule>
          <x14:cfRule type="expression" priority="933" id="{5C7B23C4-0096-4531-A4C6-B581A1F93A3C}">
            <xm:f>AND($AS37=設定!$B$14,設定!$B$14&lt;&gt;"")</xm:f>
            <x14:dxf>
              <fill>
                <patternFill>
                  <bgColor rgb="FFCCDDFF"/>
                </patternFill>
              </fill>
            </x14:dxf>
          </x14:cfRule>
          <x14:cfRule type="expression" priority="934" id="{FD217B28-B6E4-4830-90D9-C79F97383476}">
            <xm:f>AND($AS37=設定!$B$13,設定!$B$13&lt;&gt;"")</xm:f>
            <x14:dxf>
              <fill>
                <patternFill>
                  <bgColor rgb="FFCCEEFF"/>
                </patternFill>
              </fill>
            </x14:dxf>
          </x14:cfRule>
          <x14:cfRule type="expression" priority="935" id="{EB8FD27D-6965-466E-AFCA-B07A89C911C2}">
            <xm:f>AND($AS37=設定!$B$12,設定!$B$12&lt;&gt;"")</xm:f>
            <x14:dxf>
              <fill>
                <patternFill>
                  <bgColor rgb="FFCFFCFC"/>
                </patternFill>
              </fill>
            </x14:dxf>
          </x14:cfRule>
          <x14:cfRule type="expression" priority="936" id="{3D0BAA6A-BE04-46EF-8BFF-BC905310B88F}">
            <xm:f>AND($AS37=設定!$B$11,設定!$B$11&lt;&gt;"")</xm:f>
            <x14:dxf>
              <fill>
                <patternFill>
                  <bgColor rgb="FFCCFFDD"/>
                </patternFill>
              </fill>
            </x14:dxf>
          </x14:cfRule>
          <x14:cfRule type="expression" priority="937" id="{DD6C465A-E4BF-435E-AF3C-8945A2927899}">
            <xm:f>AND($AS37=設定!$B$10,設定!$B$10&lt;&gt;"")</xm:f>
            <x14:dxf>
              <fill>
                <patternFill>
                  <bgColor rgb="FFDDFFCC"/>
                </patternFill>
              </fill>
            </x14:dxf>
          </x14:cfRule>
          <x14:cfRule type="expression" priority="938" id="{2E2A8AF2-D5F9-4A7D-94EF-F67A65784D0D}">
            <xm:f>AND($AS37=設定!$B$9,設定!$B$9&lt;&gt;"")</xm:f>
            <x14:dxf>
              <fill>
                <patternFill>
                  <bgColor rgb="FFEEFFCC"/>
                </patternFill>
              </fill>
            </x14:dxf>
          </x14:cfRule>
          <x14:cfRule type="expression" priority="939" id="{ED3B3E1D-D5BE-441C-AC47-DA442516766C}">
            <xm:f>AND($AS37=設定!$B$8,設定!$B$8&lt;&gt;"")</xm:f>
            <x14:dxf>
              <fill>
                <patternFill>
                  <bgColor rgb="FFFFFFCC"/>
                </patternFill>
              </fill>
            </x14:dxf>
          </x14:cfRule>
          <x14:cfRule type="expression" priority="940" id="{7F75A058-DAC6-4DB4-950A-0B9475DCECD9}">
            <xm:f>AND($AS37=設定!$B$7,設定!$B$7&lt;&gt;"")</xm:f>
            <x14:dxf>
              <fill>
                <patternFill>
                  <bgColor rgb="FFFFEECC"/>
                </patternFill>
              </fill>
            </x14:dxf>
          </x14:cfRule>
          <x14:cfRule type="expression" priority="941" id="{85C0414E-07C8-4182-B1C4-3ACEC2509BC4}">
            <xm:f>AND($AS37=設定!$B$6,設定!$B$6&lt;&gt;"")</xm:f>
            <x14:dxf>
              <fill>
                <patternFill>
                  <bgColor rgb="FFF1E5DB"/>
                </patternFill>
              </fill>
            </x14:dxf>
          </x14:cfRule>
          <x14:cfRule type="expression" priority="942" id="{7B5BB38C-774C-4CE2-97FF-2B6F1216F61E}">
            <xm:f>AND($AS37=設定!$B$5,設定!$B$5&lt;&gt;"")</xm:f>
            <x14:dxf>
              <fill>
                <patternFill>
                  <bgColor rgb="FFFFCCCC"/>
                </patternFill>
              </fill>
            </x14:dxf>
          </x14:cfRule>
          <xm:sqref>AR37:AS94 AR96:AS125</xm:sqref>
        </x14:conditionalFormatting>
        <x14:conditionalFormatting xmlns:xm="http://schemas.microsoft.com/office/excel/2006/main">
          <x14:cfRule type="expression" priority="895" id="{2108C785-D425-4E3B-80B5-97A56B58B153}">
            <xm:f>AND($AU37=設定!$B$19,設定!$B$19&lt;&gt;"")</xm:f>
            <x14:dxf>
              <fill>
                <patternFill>
                  <bgColor rgb="FFFFCCDD"/>
                </patternFill>
              </fill>
            </x14:dxf>
          </x14:cfRule>
          <x14:cfRule type="expression" priority="896" id="{E925FEDA-C6FC-494C-99D0-8B8930B02E9F}">
            <xm:f>AND($AU37=設定!$B$18,設定!$B$18&lt;&gt;"")</xm:f>
            <x14:dxf>
              <fill>
                <patternFill>
                  <bgColor rgb="FFF7D4EB"/>
                </patternFill>
              </fill>
            </x14:dxf>
          </x14:cfRule>
          <x14:cfRule type="expression" priority="897" id="{F38AFD1A-9D5F-477F-84BD-BCEA03DFFCFE}">
            <xm:f>AND($AU37=設定!$B$17,設定!$B$17&lt;&gt;"")</xm:f>
            <x14:dxf>
              <fill>
                <patternFill>
                  <bgColor rgb="FFFFCCFF"/>
                </patternFill>
              </fill>
            </x14:dxf>
          </x14:cfRule>
          <x14:cfRule type="expression" priority="898" id="{CCA4C19D-C502-4C47-9E41-878A02434E33}">
            <xm:f>AND($AU37=設定!$B$16,設定!$B$16&lt;&gt;"")</xm:f>
            <x14:dxf>
              <fill>
                <patternFill>
                  <bgColor rgb="FFEECCFF"/>
                </patternFill>
              </fill>
            </x14:dxf>
          </x14:cfRule>
          <x14:cfRule type="expression" priority="899" id="{96A69533-F3B3-417F-8E59-16FBED68F0F4}">
            <xm:f>AND($AU37=設定!$B$15,設定!$B$15&lt;&gt;"")</xm:f>
            <x14:dxf>
              <fill>
                <patternFill>
                  <bgColor rgb="FFD6D6F5"/>
                </patternFill>
              </fill>
            </x14:dxf>
          </x14:cfRule>
          <x14:cfRule type="expression" priority="900" id="{CB78A3D3-FEA0-4566-86E3-D964D348AFC6}">
            <xm:f>AND($AU37=設定!$B$14,設定!$B$14&lt;&gt;"")</xm:f>
            <x14:dxf>
              <fill>
                <patternFill>
                  <bgColor rgb="FFCCDDFF"/>
                </patternFill>
              </fill>
            </x14:dxf>
          </x14:cfRule>
          <x14:cfRule type="expression" priority="901" id="{87713374-F73B-491B-A6AF-62F5DEF8234F}">
            <xm:f>AND($AU37=設定!$B$13,設定!$B$13&lt;&gt;"")</xm:f>
            <x14:dxf>
              <fill>
                <patternFill>
                  <bgColor rgb="FFCCEEFF"/>
                </patternFill>
              </fill>
            </x14:dxf>
          </x14:cfRule>
          <x14:cfRule type="expression" priority="902" id="{4719325E-B699-4C10-B4B9-0FAC0F389552}">
            <xm:f>AND($AU37=設定!$B$12,設定!$B$12&lt;&gt;"")</xm:f>
            <x14:dxf>
              <fill>
                <patternFill>
                  <bgColor rgb="FFCFFCFC"/>
                </patternFill>
              </fill>
            </x14:dxf>
          </x14:cfRule>
          <x14:cfRule type="expression" priority="903" id="{0AAB2455-0E6D-40A8-B939-B679BA0048A9}">
            <xm:f>AND($AU37=設定!$B$11,設定!$B$11&lt;&gt;"")</xm:f>
            <x14:dxf>
              <fill>
                <patternFill>
                  <bgColor rgb="FFCCFFDD"/>
                </patternFill>
              </fill>
            </x14:dxf>
          </x14:cfRule>
          <x14:cfRule type="expression" priority="904" id="{F1684DDB-4D64-47B0-919E-5BFE8C7D0168}">
            <xm:f>AND($AU37=設定!$B$10,設定!$B$10&lt;&gt;"")</xm:f>
            <x14:dxf>
              <fill>
                <patternFill>
                  <bgColor rgb="FFDDFFCC"/>
                </patternFill>
              </fill>
            </x14:dxf>
          </x14:cfRule>
          <x14:cfRule type="expression" priority="905" id="{8CECA305-A954-438D-81DB-759A032B1802}">
            <xm:f>AND($AU37=設定!$B$9,設定!$B$9&lt;&gt;"")</xm:f>
            <x14:dxf>
              <fill>
                <patternFill>
                  <bgColor rgb="FFEEFFCC"/>
                </patternFill>
              </fill>
            </x14:dxf>
          </x14:cfRule>
          <x14:cfRule type="expression" priority="906" id="{99E26F31-EDE3-4612-A8E0-F376D0C872B9}">
            <xm:f>AND($AU37=設定!$B$8,設定!$B$8&lt;&gt;"")</xm:f>
            <x14:dxf>
              <fill>
                <patternFill>
                  <bgColor rgb="FFFFFFCC"/>
                </patternFill>
              </fill>
            </x14:dxf>
          </x14:cfRule>
          <x14:cfRule type="expression" priority="907" id="{59540300-F872-48A7-A4C0-F4800F506C52}">
            <xm:f>AND($AU37=設定!$B$7,設定!$B$7&lt;&gt;"")</xm:f>
            <x14:dxf>
              <fill>
                <patternFill>
                  <bgColor rgb="FFFFEECC"/>
                </patternFill>
              </fill>
            </x14:dxf>
          </x14:cfRule>
          <x14:cfRule type="expression" priority="908" id="{B7D18C00-542D-44AF-B9B7-3ABBCC5A484D}">
            <xm:f>AND($AU37=設定!$B$6,設定!$B$6&lt;&gt;"")</xm:f>
            <x14:dxf>
              <fill>
                <patternFill>
                  <bgColor rgb="FFF1E5DB"/>
                </patternFill>
              </fill>
            </x14:dxf>
          </x14:cfRule>
          <x14:cfRule type="expression" priority="909" id="{F95D20E5-F501-4B1E-B57D-21CD40684F45}">
            <xm:f>AND($AU37=設定!$B$5,設定!$B$5&lt;&gt;"")</xm:f>
            <x14:dxf>
              <fill>
                <patternFill>
                  <bgColor rgb="FFFFCCCC"/>
                </patternFill>
              </fill>
            </x14:dxf>
          </x14:cfRule>
          <xm:sqref>AT37:AU94 AT96:AU125</xm:sqref>
        </x14:conditionalFormatting>
        <x14:conditionalFormatting xmlns:xm="http://schemas.microsoft.com/office/excel/2006/main">
          <x14:cfRule type="expression" priority="862" id="{987ACDB5-FC9B-4833-B411-A6CE58DDFCCE}">
            <xm:f>AND($AW37=設定!$B$19,設定!$B$19&lt;&gt;"")</xm:f>
            <x14:dxf>
              <fill>
                <patternFill>
                  <bgColor rgb="FFFFCCDD"/>
                </patternFill>
              </fill>
            </x14:dxf>
          </x14:cfRule>
          <x14:cfRule type="expression" priority="863" id="{071A794E-13AD-427D-A007-B1E6BBB9A06C}">
            <xm:f>AND($AW37=設定!$B$18,設定!$B$18&lt;&gt;"")</xm:f>
            <x14:dxf>
              <fill>
                <patternFill>
                  <bgColor rgb="FFF7D4EB"/>
                </patternFill>
              </fill>
            </x14:dxf>
          </x14:cfRule>
          <x14:cfRule type="expression" priority="864" id="{C386443C-732A-47DF-9039-88383E8E3904}">
            <xm:f>AND($AW37=設定!$B$17,設定!$B$17&lt;&gt;"")</xm:f>
            <x14:dxf>
              <fill>
                <patternFill>
                  <bgColor rgb="FFFFCCFF"/>
                </patternFill>
              </fill>
            </x14:dxf>
          </x14:cfRule>
          <x14:cfRule type="expression" priority="865" id="{73F95D91-EE16-4670-A87F-71C17520711D}">
            <xm:f>AND($AW37=設定!$B$16,設定!$B$16&lt;&gt;"")</xm:f>
            <x14:dxf>
              <fill>
                <patternFill>
                  <bgColor rgb="FFEECCFF"/>
                </patternFill>
              </fill>
            </x14:dxf>
          </x14:cfRule>
          <x14:cfRule type="expression" priority="866" id="{3D22B64E-B62F-4949-808D-FDB2204F51A7}">
            <xm:f>AND($AW37=設定!$B$15,設定!$B$15&lt;&gt;"")</xm:f>
            <x14:dxf>
              <fill>
                <patternFill>
                  <bgColor rgb="FFD6D6F5"/>
                </patternFill>
              </fill>
            </x14:dxf>
          </x14:cfRule>
          <x14:cfRule type="expression" priority="867" id="{7BD1BD27-7980-46CC-AD84-856AD62895A6}">
            <xm:f>AND($AW37=設定!$B$14,設定!$B$14&lt;&gt;"")</xm:f>
            <x14:dxf>
              <fill>
                <patternFill>
                  <bgColor rgb="FFCCDDFF"/>
                </patternFill>
              </fill>
            </x14:dxf>
          </x14:cfRule>
          <x14:cfRule type="expression" priority="868" id="{70B46052-7176-4AC8-BA44-0211D08EF4AD}">
            <xm:f>AND($AW37=設定!$B$13,設定!$B$13&lt;&gt;"")</xm:f>
            <x14:dxf>
              <fill>
                <patternFill>
                  <bgColor rgb="FFCCEEFF"/>
                </patternFill>
              </fill>
            </x14:dxf>
          </x14:cfRule>
          <x14:cfRule type="expression" priority="869" id="{8A0C77FC-DB35-4D8B-8C83-8DEA82CCAE5F}">
            <xm:f>AND($AW37=設定!$B$12,設定!$B$12&lt;&gt;"")</xm:f>
            <x14:dxf>
              <fill>
                <patternFill>
                  <bgColor rgb="FFCFFCFC"/>
                </patternFill>
              </fill>
            </x14:dxf>
          </x14:cfRule>
          <x14:cfRule type="expression" priority="870" id="{7ACB54C7-05F8-43A1-9422-AC52A2A85BE0}">
            <xm:f>AND($AW37=設定!$B$11,設定!$B$11&lt;&gt;"")</xm:f>
            <x14:dxf>
              <fill>
                <patternFill>
                  <bgColor rgb="FFCCFFDD"/>
                </patternFill>
              </fill>
            </x14:dxf>
          </x14:cfRule>
          <x14:cfRule type="expression" priority="871" id="{3E69BED6-42C1-4D43-9EA1-02D55A0B043F}">
            <xm:f>AND($AW37=設定!$B$10,設定!$B$10&lt;&gt;"")</xm:f>
            <x14:dxf>
              <fill>
                <patternFill>
                  <bgColor rgb="FFDDFFCC"/>
                </patternFill>
              </fill>
            </x14:dxf>
          </x14:cfRule>
          <x14:cfRule type="expression" priority="872" id="{D5E33E6D-23E5-4F73-AF41-CE803CDCA6CE}">
            <xm:f>AND($AW37=設定!$B$9,設定!$B$9&lt;&gt;"")</xm:f>
            <x14:dxf>
              <fill>
                <patternFill>
                  <bgColor rgb="FFEEFFCC"/>
                </patternFill>
              </fill>
            </x14:dxf>
          </x14:cfRule>
          <x14:cfRule type="expression" priority="873" id="{93485EE5-40EF-4DBC-AC0D-46D3D928644F}">
            <xm:f>AND($AW37=設定!$B$8,設定!$B$8&lt;&gt;"")</xm:f>
            <x14:dxf>
              <fill>
                <patternFill>
                  <bgColor rgb="FFFFFFCC"/>
                </patternFill>
              </fill>
            </x14:dxf>
          </x14:cfRule>
          <x14:cfRule type="expression" priority="874" id="{3444BD98-74D0-468E-9246-2CB40D859F57}">
            <xm:f>AND($AW37=設定!$B$7,設定!$B$7&lt;&gt;"")</xm:f>
            <x14:dxf>
              <fill>
                <patternFill>
                  <bgColor rgb="FFFFEECC"/>
                </patternFill>
              </fill>
            </x14:dxf>
          </x14:cfRule>
          <x14:cfRule type="expression" priority="875" id="{974039BE-90B3-4FA5-A57B-7A735ACC3B06}">
            <xm:f>AND($AW37=設定!$B$6,設定!$B$6&lt;&gt;"")</xm:f>
            <x14:dxf>
              <fill>
                <patternFill>
                  <bgColor rgb="FFF1E5DB"/>
                </patternFill>
              </fill>
            </x14:dxf>
          </x14:cfRule>
          <x14:cfRule type="expression" priority="876" id="{DF832FD1-B9CD-40FE-989B-A3E880D5197E}">
            <xm:f>AND($AW37=設定!$B$5,設定!$B$5&lt;&gt;"")</xm:f>
            <x14:dxf>
              <fill>
                <patternFill>
                  <bgColor rgb="FFFFCCCC"/>
                </patternFill>
              </fill>
            </x14:dxf>
          </x14:cfRule>
          <xm:sqref>AV37:AW94 AV96:AW125</xm:sqref>
        </x14:conditionalFormatting>
        <x14:conditionalFormatting xmlns:xm="http://schemas.microsoft.com/office/excel/2006/main">
          <x14:cfRule type="expression" priority="829" id="{89DEDD34-5AA9-483E-92C6-CFDE92B63E18}">
            <xm:f>AND($AY37=設定!$B$19,設定!$B$19&lt;&gt;"")</xm:f>
            <x14:dxf>
              <fill>
                <patternFill>
                  <bgColor rgb="FFFFCCDD"/>
                </patternFill>
              </fill>
            </x14:dxf>
          </x14:cfRule>
          <x14:cfRule type="expression" priority="830" id="{CA2D2902-BCC3-4239-A8D7-684ED9542753}">
            <xm:f>AND($AY37=設定!$B$18,設定!$B$18&lt;&gt;"")</xm:f>
            <x14:dxf>
              <fill>
                <patternFill>
                  <bgColor rgb="FFF7D4EB"/>
                </patternFill>
              </fill>
            </x14:dxf>
          </x14:cfRule>
          <x14:cfRule type="expression" priority="831" id="{31C2913B-CF74-481E-B051-A1FDA95FC4EC}">
            <xm:f>AND($AY37=設定!$B$17,設定!$B$17&lt;&gt;"")</xm:f>
            <x14:dxf>
              <fill>
                <patternFill>
                  <bgColor rgb="FFFFCCFF"/>
                </patternFill>
              </fill>
            </x14:dxf>
          </x14:cfRule>
          <x14:cfRule type="expression" priority="832" id="{7186B61A-4506-4265-82BC-06BDDD3132B3}">
            <xm:f>AND($AY37=設定!$B$16,設定!$B$16&lt;&gt;"")</xm:f>
            <x14:dxf>
              <fill>
                <patternFill>
                  <bgColor rgb="FFEECCFF"/>
                </patternFill>
              </fill>
            </x14:dxf>
          </x14:cfRule>
          <x14:cfRule type="expression" priority="833" id="{E537C263-A37D-415B-9E07-C31CAD0F0269}">
            <xm:f>AND($AY37=設定!$B$15,設定!$B$15&lt;&gt;"")</xm:f>
            <x14:dxf>
              <fill>
                <patternFill>
                  <bgColor rgb="FFD6D6F5"/>
                </patternFill>
              </fill>
            </x14:dxf>
          </x14:cfRule>
          <x14:cfRule type="expression" priority="834" id="{8B62EE27-6DE5-4544-8265-3CD418F6A2FB}">
            <xm:f>AND($AY37=設定!$B$14,設定!$B$14&lt;&gt;"")</xm:f>
            <x14:dxf>
              <fill>
                <patternFill>
                  <bgColor rgb="FFCCDDFF"/>
                </patternFill>
              </fill>
            </x14:dxf>
          </x14:cfRule>
          <x14:cfRule type="expression" priority="835" id="{D2E55365-0208-4502-9FC3-8F09B37F7BCE}">
            <xm:f>AND($AY37=設定!$B$13,設定!$B$13&lt;&gt;"")</xm:f>
            <x14:dxf>
              <fill>
                <patternFill>
                  <bgColor rgb="FFCCEEFF"/>
                </patternFill>
              </fill>
            </x14:dxf>
          </x14:cfRule>
          <x14:cfRule type="expression" priority="836" id="{9195C8B5-039F-480E-8555-151FDE8BF63A}">
            <xm:f>AND($AY37=設定!$B$12,設定!$B$12&lt;&gt;"")</xm:f>
            <x14:dxf>
              <fill>
                <patternFill>
                  <bgColor rgb="FFCFFCFC"/>
                </patternFill>
              </fill>
            </x14:dxf>
          </x14:cfRule>
          <x14:cfRule type="expression" priority="837" id="{7F97B214-0715-4557-8933-80F02D3F18BC}">
            <xm:f>AND($AY37=設定!$B$11,設定!$B$11&lt;&gt;"")</xm:f>
            <x14:dxf>
              <fill>
                <patternFill>
                  <bgColor rgb="FFCCFFDD"/>
                </patternFill>
              </fill>
            </x14:dxf>
          </x14:cfRule>
          <x14:cfRule type="expression" priority="838" id="{B715BE26-BC73-4405-8233-422A6B74EE11}">
            <xm:f>AND($AY37=設定!$B$10,設定!$B$10&lt;&gt;"")</xm:f>
            <x14:dxf>
              <fill>
                <patternFill>
                  <bgColor rgb="FFDDFFCC"/>
                </patternFill>
              </fill>
            </x14:dxf>
          </x14:cfRule>
          <x14:cfRule type="expression" priority="839" id="{6FF8ED91-4203-4B9F-A7B9-4511189D487E}">
            <xm:f>AND($AY37=設定!$B$9,設定!$B$9&lt;&gt;"")</xm:f>
            <x14:dxf>
              <fill>
                <patternFill>
                  <bgColor rgb="FFEEFFCC"/>
                </patternFill>
              </fill>
            </x14:dxf>
          </x14:cfRule>
          <x14:cfRule type="expression" priority="840" id="{5D4FC840-3FD4-44B1-9748-E6B0C2FAF2C6}">
            <xm:f>AND($AY37=設定!$B$8,設定!$B$8&lt;&gt;"")</xm:f>
            <x14:dxf>
              <fill>
                <patternFill>
                  <bgColor rgb="FFFFFFCC"/>
                </patternFill>
              </fill>
            </x14:dxf>
          </x14:cfRule>
          <x14:cfRule type="expression" priority="841" id="{A6B6C3A9-DCBE-4632-A03C-8ECC428AC920}">
            <xm:f>AND($AY37=設定!$B$7,設定!$B$7&lt;&gt;"")</xm:f>
            <x14:dxf>
              <fill>
                <patternFill>
                  <bgColor rgb="FFFFEECC"/>
                </patternFill>
              </fill>
            </x14:dxf>
          </x14:cfRule>
          <x14:cfRule type="expression" priority="842" id="{031C5B68-0BD2-4F27-8D9B-C5114244543D}">
            <xm:f>AND($AY37=設定!$B$6,設定!$B$6&lt;&gt;"")</xm:f>
            <x14:dxf>
              <fill>
                <patternFill>
                  <bgColor rgb="FFF1E5DB"/>
                </patternFill>
              </fill>
            </x14:dxf>
          </x14:cfRule>
          <x14:cfRule type="expression" priority="843" id="{108080A1-5492-4759-9982-AA10359CE11F}">
            <xm:f>AND($AY37=設定!$B$5,設定!$B$5&lt;&gt;"")</xm:f>
            <x14:dxf>
              <fill>
                <patternFill>
                  <bgColor rgb="FFFFCCCC"/>
                </patternFill>
              </fill>
            </x14:dxf>
          </x14:cfRule>
          <xm:sqref>AX37:AY94 AX96:AY125</xm:sqref>
        </x14:conditionalFormatting>
        <x14:conditionalFormatting xmlns:xm="http://schemas.microsoft.com/office/excel/2006/main">
          <x14:cfRule type="expression" priority="796" id="{F98DACAD-809D-46F5-975A-2C89ACE8405E}">
            <xm:f>AND($BA37=設定!$B$19,設定!$B$19&lt;&gt;"")</xm:f>
            <x14:dxf>
              <fill>
                <patternFill>
                  <bgColor rgb="FFFFCCDD"/>
                </patternFill>
              </fill>
            </x14:dxf>
          </x14:cfRule>
          <x14:cfRule type="expression" priority="797" id="{1AA4AD36-9521-4C39-B281-5605D64F704F}">
            <xm:f>AND($BA37=設定!$B$18,設定!$B$18&lt;&gt;"")</xm:f>
            <x14:dxf>
              <fill>
                <patternFill>
                  <bgColor rgb="FFF7D4EB"/>
                </patternFill>
              </fill>
            </x14:dxf>
          </x14:cfRule>
          <x14:cfRule type="expression" priority="798" id="{C2BEB82B-EEF0-4A9F-82EA-42300CB1B2B8}">
            <xm:f>AND($BA37=設定!$B$17,設定!$B$17&lt;&gt;"")</xm:f>
            <x14:dxf>
              <fill>
                <patternFill>
                  <bgColor rgb="FFFFCCFF"/>
                </patternFill>
              </fill>
            </x14:dxf>
          </x14:cfRule>
          <x14:cfRule type="expression" priority="799" id="{8A457863-EAF9-4ECF-89A6-1AE499D53977}">
            <xm:f>AND($BA37=設定!$B$16,設定!$B$16&lt;&gt;"")</xm:f>
            <x14:dxf>
              <fill>
                <patternFill>
                  <bgColor rgb="FFEECCFF"/>
                </patternFill>
              </fill>
            </x14:dxf>
          </x14:cfRule>
          <x14:cfRule type="expression" priority="800" id="{2010C3AA-9C65-4C9C-A86A-6D9D20017C21}">
            <xm:f>AND($BA37=設定!$B$15,設定!$B$15&lt;&gt;"")</xm:f>
            <x14:dxf>
              <fill>
                <patternFill>
                  <bgColor rgb="FFD6D6F5"/>
                </patternFill>
              </fill>
            </x14:dxf>
          </x14:cfRule>
          <x14:cfRule type="expression" priority="801" id="{1D57BB6D-C866-4FD4-8486-FE1A4BF7BE4C}">
            <xm:f>AND($BA37=設定!$B$14,設定!$B$14&lt;&gt;"")</xm:f>
            <x14:dxf>
              <fill>
                <patternFill>
                  <bgColor rgb="FFCCDDFF"/>
                </patternFill>
              </fill>
            </x14:dxf>
          </x14:cfRule>
          <x14:cfRule type="expression" priority="802" id="{73155BC8-9A34-475C-9D46-AFB61919A1C4}">
            <xm:f>AND($BA37=設定!$B$13,設定!$B$13&lt;&gt;"")</xm:f>
            <x14:dxf>
              <fill>
                <patternFill>
                  <bgColor rgb="FFCCEEFF"/>
                </patternFill>
              </fill>
            </x14:dxf>
          </x14:cfRule>
          <x14:cfRule type="expression" priority="803" id="{929406C6-5D68-4074-8760-EF7A77B6EB58}">
            <xm:f>AND($BA37=設定!$B$12,設定!$B$12&lt;&gt;"")</xm:f>
            <x14:dxf>
              <fill>
                <patternFill>
                  <bgColor rgb="FFCFFCFC"/>
                </patternFill>
              </fill>
            </x14:dxf>
          </x14:cfRule>
          <x14:cfRule type="expression" priority="804" id="{008BC86F-3695-4AD0-9E05-700D92EBFEC5}">
            <xm:f>AND($BA37=設定!$B$11,設定!$B$11&lt;&gt;"")</xm:f>
            <x14:dxf>
              <fill>
                <patternFill>
                  <bgColor rgb="FFCCFFDD"/>
                </patternFill>
              </fill>
            </x14:dxf>
          </x14:cfRule>
          <x14:cfRule type="expression" priority="805" id="{0FF648E6-70EB-443C-931E-A50558286377}">
            <xm:f>AND($BA37=設定!$B$10,設定!$B$10&lt;&gt;"")</xm:f>
            <x14:dxf>
              <fill>
                <patternFill>
                  <bgColor rgb="FFDDFFCC"/>
                </patternFill>
              </fill>
            </x14:dxf>
          </x14:cfRule>
          <x14:cfRule type="expression" priority="806" id="{B1CEF136-F5AC-4542-AF4E-8295799EE232}">
            <xm:f>AND($BA37=設定!$B$9,設定!$B$9&lt;&gt;"")</xm:f>
            <x14:dxf>
              <fill>
                <patternFill>
                  <bgColor rgb="FFEEFFCC"/>
                </patternFill>
              </fill>
            </x14:dxf>
          </x14:cfRule>
          <x14:cfRule type="expression" priority="807" id="{E7B2C92F-1D5C-4531-8F7A-38FC129F8C34}">
            <xm:f>AND($BA37=設定!$B$8,設定!$B$8&lt;&gt;"")</xm:f>
            <x14:dxf>
              <fill>
                <patternFill>
                  <bgColor rgb="FFFFFFCC"/>
                </patternFill>
              </fill>
            </x14:dxf>
          </x14:cfRule>
          <x14:cfRule type="expression" priority="808" id="{511FAB61-7031-4435-AD31-C3943CD0F272}">
            <xm:f>AND($BA37=設定!$B$7,設定!$B$7&lt;&gt;"")</xm:f>
            <x14:dxf>
              <fill>
                <patternFill>
                  <bgColor rgb="FFFFEECC"/>
                </patternFill>
              </fill>
            </x14:dxf>
          </x14:cfRule>
          <x14:cfRule type="expression" priority="809" id="{F122F764-37D1-4FC9-B0F0-3529F06EC945}">
            <xm:f>AND($BA37=設定!$B$6,設定!$B$6&lt;&gt;"")</xm:f>
            <x14:dxf>
              <fill>
                <patternFill>
                  <bgColor rgb="FFF1E5DB"/>
                </patternFill>
              </fill>
            </x14:dxf>
          </x14:cfRule>
          <x14:cfRule type="expression" priority="810" id="{3F100C6A-F838-407F-A24F-F5EA98E9E0EB}">
            <xm:f>AND($BA37=設定!$B$5,設定!$B$5&lt;&gt;"")</xm:f>
            <x14:dxf>
              <fill>
                <patternFill>
                  <bgColor rgb="FFFFCCCC"/>
                </patternFill>
              </fill>
            </x14:dxf>
          </x14:cfRule>
          <xm:sqref>AZ37:BA94 AZ96:BA125</xm:sqref>
        </x14:conditionalFormatting>
        <x14:conditionalFormatting xmlns:xm="http://schemas.microsoft.com/office/excel/2006/main">
          <x14:cfRule type="expression" priority="763" id="{4C76B95B-9ED0-4C79-8DA5-B85B64864927}">
            <xm:f>AND($BC37=設定!$B$19,設定!$B$19&lt;&gt;"")</xm:f>
            <x14:dxf>
              <fill>
                <patternFill>
                  <bgColor rgb="FFFFCCDD"/>
                </patternFill>
              </fill>
            </x14:dxf>
          </x14:cfRule>
          <x14:cfRule type="expression" priority="764" id="{86CA3D0E-4F0F-4187-8B42-BE733349CD0C}">
            <xm:f>AND($BC37=設定!$B$18,設定!$B$18&lt;&gt;"")</xm:f>
            <x14:dxf>
              <fill>
                <patternFill>
                  <bgColor rgb="FFF7D4EB"/>
                </patternFill>
              </fill>
            </x14:dxf>
          </x14:cfRule>
          <x14:cfRule type="expression" priority="765" id="{E6E6DE1A-024B-41F5-AF10-33B122A5D31A}">
            <xm:f>AND($BC37=設定!$B$17,設定!$B$17&lt;&gt;"")</xm:f>
            <x14:dxf>
              <fill>
                <patternFill>
                  <bgColor rgb="FFFFCCFF"/>
                </patternFill>
              </fill>
            </x14:dxf>
          </x14:cfRule>
          <x14:cfRule type="expression" priority="766" id="{00EC23AF-6671-4888-A659-F222DFC69E8F}">
            <xm:f>AND($BC37=設定!$B$16,設定!$B$16&lt;&gt;"")</xm:f>
            <x14:dxf>
              <fill>
                <patternFill>
                  <bgColor rgb="FFEECCFF"/>
                </patternFill>
              </fill>
            </x14:dxf>
          </x14:cfRule>
          <x14:cfRule type="expression" priority="767" id="{8335C6C3-ED17-432F-8F07-817D3DE7B862}">
            <xm:f>AND($BC37=設定!$B$15,設定!$B$15&lt;&gt;"")</xm:f>
            <x14:dxf>
              <fill>
                <patternFill>
                  <bgColor rgb="FFD6D6F5"/>
                </patternFill>
              </fill>
            </x14:dxf>
          </x14:cfRule>
          <x14:cfRule type="expression" priority="768" id="{34FD9552-B4AA-4000-B9E8-3C3025F6866D}">
            <xm:f>AND($BC37=設定!$B$14,設定!$B$14&lt;&gt;"")</xm:f>
            <x14:dxf>
              <fill>
                <patternFill>
                  <bgColor rgb="FFCCDDFF"/>
                </patternFill>
              </fill>
            </x14:dxf>
          </x14:cfRule>
          <x14:cfRule type="expression" priority="769" id="{A99587DB-3D27-4BE6-BC2F-D8EC914B7710}">
            <xm:f>AND($BC37=設定!$B$13,設定!$B$13&lt;&gt;"")</xm:f>
            <x14:dxf>
              <fill>
                <patternFill>
                  <bgColor rgb="FFCCEEFF"/>
                </patternFill>
              </fill>
            </x14:dxf>
          </x14:cfRule>
          <x14:cfRule type="expression" priority="770" id="{FDEF9EA2-67AF-4D62-89F2-8B22CB9E8D3F}">
            <xm:f>AND($BC37=設定!$B$12,設定!$B$12&lt;&gt;"")</xm:f>
            <x14:dxf>
              <fill>
                <patternFill>
                  <bgColor rgb="FFCFFCFC"/>
                </patternFill>
              </fill>
            </x14:dxf>
          </x14:cfRule>
          <x14:cfRule type="expression" priority="771" id="{7FA7DEA4-F091-466A-A144-965F962506A8}">
            <xm:f>AND($BC37=設定!$B$11,設定!$B$11&lt;&gt;"")</xm:f>
            <x14:dxf>
              <fill>
                <patternFill>
                  <bgColor rgb="FFCCFFDD"/>
                </patternFill>
              </fill>
            </x14:dxf>
          </x14:cfRule>
          <x14:cfRule type="expression" priority="772" id="{CFAAC850-CA90-41F5-8689-4B1AF8D37575}">
            <xm:f>AND($BC37=設定!$B$10,設定!$B$10&lt;&gt;"")</xm:f>
            <x14:dxf>
              <fill>
                <patternFill>
                  <bgColor rgb="FFDDFFCC"/>
                </patternFill>
              </fill>
            </x14:dxf>
          </x14:cfRule>
          <x14:cfRule type="expression" priority="773" id="{7B4C1EF9-E5D8-410D-A67D-6EFEB0E0CCB3}">
            <xm:f>AND($BC37=設定!$B$9,設定!$B$9&lt;&gt;"")</xm:f>
            <x14:dxf>
              <fill>
                <patternFill>
                  <bgColor rgb="FFEEFFCC"/>
                </patternFill>
              </fill>
            </x14:dxf>
          </x14:cfRule>
          <x14:cfRule type="expression" priority="774" id="{D456F2F0-7A9F-41A7-8BB2-7F3554EF4F14}">
            <xm:f>AND($BC37=設定!$B$8,設定!$B$8&lt;&gt;"")</xm:f>
            <x14:dxf>
              <fill>
                <patternFill>
                  <bgColor rgb="FFFFFFCC"/>
                </patternFill>
              </fill>
            </x14:dxf>
          </x14:cfRule>
          <x14:cfRule type="expression" priority="775" id="{58D60D91-BB8A-4434-8369-2F38EAAA9CA0}">
            <xm:f>AND($BC37=設定!$B$7,設定!$B$7&lt;&gt;"")</xm:f>
            <x14:dxf>
              <fill>
                <patternFill>
                  <bgColor rgb="FFFFEECC"/>
                </patternFill>
              </fill>
            </x14:dxf>
          </x14:cfRule>
          <x14:cfRule type="expression" priority="776" id="{114B43B8-9AB7-4F19-8192-168C79F8FAAF}">
            <xm:f>AND($BC37=設定!$B$6,設定!$B$6&lt;&gt;"")</xm:f>
            <x14:dxf>
              <fill>
                <patternFill>
                  <bgColor rgb="FFF1E5DB"/>
                </patternFill>
              </fill>
            </x14:dxf>
          </x14:cfRule>
          <x14:cfRule type="expression" priority="777" id="{B2F869ED-3FBC-4056-BC36-861A2654883A}">
            <xm:f>AND($BC37=設定!$B$5,設定!$B$5&lt;&gt;"")</xm:f>
            <x14:dxf>
              <fill>
                <patternFill>
                  <bgColor rgb="FFFFCCCC"/>
                </patternFill>
              </fill>
            </x14:dxf>
          </x14:cfRule>
          <xm:sqref>BB37:BC94 BB96:BC125</xm:sqref>
        </x14:conditionalFormatting>
        <x14:conditionalFormatting xmlns:xm="http://schemas.microsoft.com/office/excel/2006/main">
          <x14:cfRule type="expression" priority="730" id="{BEC487B6-4C5C-46C7-B2BC-876060E2F363}">
            <xm:f>AND($BE37=設定!$B$19,設定!$B$19&lt;&gt;"")</xm:f>
            <x14:dxf>
              <fill>
                <patternFill>
                  <bgColor rgb="FFFFCCDD"/>
                </patternFill>
              </fill>
            </x14:dxf>
          </x14:cfRule>
          <x14:cfRule type="expression" priority="731" id="{A1888AE4-F482-4E0F-B469-80E7FF504BDF}">
            <xm:f>AND($BE37=設定!$B$18,設定!$B$18&lt;&gt;"")</xm:f>
            <x14:dxf>
              <fill>
                <patternFill>
                  <bgColor rgb="FFF7D4EB"/>
                </patternFill>
              </fill>
            </x14:dxf>
          </x14:cfRule>
          <x14:cfRule type="expression" priority="732" id="{8E6953F0-1705-4E35-82D9-7E08CD178620}">
            <xm:f>AND($BE37=設定!$B$17,設定!$B$17&lt;&gt;"")</xm:f>
            <x14:dxf>
              <fill>
                <patternFill>
                  <bgColor rgb="FFFFCCFF"/>
                </patternFill>
              </fill>
            </x14:dxf>
          </x14:cfRule>
          <x14:cfRule type="expression" priority="733" id="{F909C222-E0B6-4042-A42C-99F04C07AD63}">
            <xm:f>AND($BE37=設定!$B$16,設定!$B$16&lt;&gt;"")</xm:f>
            <x14:dxf>
              <fill>
                <patternFill>
                  <bgColor rgb="FFEECCFF"/>
                </patternFill>
              </fill>
            </x14:dxf>
          </x14:cfRule>
          <x14:cfRule type="expression" priority="734" id="{0DA69BDD-C66C-4621-9CDF-1C454443F6A3}">
            <xm:f>AND($BE37=設定!$B$15,設定!$B$15&lt;&gt;"")</xm:f>
            <x14:dxf>
              <fill>
                <patternFill>
                  <bgColor rgb="FFD6D6F5"/>
                </patternFill>
              </fill>
            </x14:dxf>
          </x14:cfRule>
          <x14:cfRule type="expression" priority="735" id="{49F8ED08-55BA-4663-A7C6-950E1F2B0A07}">
            <xm:f>AND($BE37=設定!$B$14,設定!$B$14&lt;&gt;"")</xm:f>
            <x14:dxf>
              <fill>
                <patternFill>
                  <bgColor rgb="FFCCDDFF"/>
                </patternFill>
              </fill>
            </x14:dxf>
          </x14:cfRule>
          <x14:cfRule type="expression" priority="736" id="{4B771054-9C8B-401D-9EDC-E491DBA56EAE}">
            <xm:f>AND($BE37=設定!$B$13,設定!$B$13&lt;&gt;"")</xm:f>
            <x14:dxf>
              <fill>
                <patternFill>
                  <bgColor rgb="FFCCEEFF"/>
                </patternFill>
              </fill>
            </x14:dxf>
          </x14:cfRule>
          <x14:cfRule type="expression" priority="737" id="{B0F3B89C-9D0B-4765-AF99-5F218E7C7CE8}">
            <xm:f>AND($BE37=設定!$B$12,設定!$B$12&lt;&gt;"")</xm:f>
            <x14:dxf>
              <fill>
                <patternFill>
                  <bgColor rgb="FFCFFCFC"/>
                </patternFill>
              </fill>
            </x14:dxf>
          </x14:cfRule>
          <x14:cfRule type="expression" priority="738" id="{DDF8F165-1553-480E-A216-3509EE80DE57}">
            <xm:f>AND($BE37=設定!$B$11,設定!$B$11&lt;&gt;"")</xm:f>
            <x14:dxf>
              <fill>
                <patternFill>
                  <bgColor rgb="FFCCFFDD"/>
                </patternFill>
              </fill>
            </x14:dxf>
          </x14:cfRule>
          <x14:cfRule type="expression" priority="739" id="{3F6A4EA7-3039-4A49-93AC-7D00DDF65971}">
            <xm:f>AND($BE37=設定!$B$10,設定!$B$10&lt;&gt;"")</xm:f>
            <x14:dxf>
              <fill>
                <patternFill>
                  <bgColor rgb="FFDDFFCC"/>
                </patternFill>
              </fill>
            </x14:dxf>
          </x14:cfRule>
          <x14:cfRule type="expression" priority="740" id="{416398FE-81F8-4CF1-91F5-E196017B854A}">
            <xm:f>AND($BE37=設定!$B$9,設定!$B$9&lt;&gt;"")</xm:f>
            <x14:dxf>
              <fill>
                <patternFill>
                  <bgColor rgb="FFEEFFCC"/>
                </patternFill>
              </fill>
            </x14:dxf>
          </x14:cfRule>
          <x14:cfRule type="expression" priority="741" id="{052BC3F1-7163-4B00-BBE2-50CA5F141329}">
            <xm:f>AND($BE37=設定!$B$8,設定!$B$8&lt;&gt;"")</xm:f>
            <x14:dxf>
              <fill>
                <patternFill>
                  <bgColor rgb="FFFFFFCC"/>
                </patternFill>
              </fill>
            </x14:dxf>
          </x14:cfRule>
          <x14:cfRule type="expression" priority="742" id="{7F1E6FF3-B25B-4743-868D-5772A48A7F7B}">
            <xm:f>AND($BE37=設定!$B$7,設定!$B$7&lt;&gt;"")</xm:f>
            <x14:dxf>
              <fill>
                <patternFill>
                  <bgColor rgb="FFFFEECC"/>
                </patternFill>
              </fill>
            </x14:dxf>
          </x14:cfRule>
          <x14:cfRule type="expression" priority="743" id="{53C0FBE5-185A-4A02-8185-7FD0318337D0}">
            <xm:f>AND($BE37=設定!$B$6,設定!$B$6&lt;&gt;"")</xm:f>
            <x14:dxf>
              <fill>
                <patternFill>
                  <bgColor rgb="FFF1E5DB"/>
                </patternFill>
              </fill>
            </x14:dxf>
          </x14:cfRule>
          <x14:cfRule type="expression" priority="744" id="{9C1C20E5-7F0F-4F06-A2FB-10046A50DD33}">
            <xm:f>AND($BE37=設定!$B$5,設定!$B$5&lt;&gt;"")</xm:f>
            <x14:dxf>
              <fill>
                <patternFill>
                  <bgColor rgb="FFFFCCCC"/>
                </patternFill>
              </fill>
            </x14:dxf>
          </x14:cfRule>
          <xm:sqref>BD37:BE94 BD96:BE125</xm:sqref>
        </x14:conditionalFormatting>
        <x14:conditionalFormatting xmlns:xm="http://schemas.microsoft.com/office/excel/2006/main">
          <x14:cfRule type="expression" priority="697" id="{4934B347-DCE1-48F2-8998-C80658022ABB}">
            <xm:f>AND($BG37=設定!$B$19,設定!$B$19&lt;&gt;"")</xm:f>
            <x14:dxf>
              <fill>
                <patternFill>
                  <bgColor rgb="FFFFCCDD"/>
                </patternFill>
              </fill>
            </x14:dxf>
          </x14:cfRule>
          <x14:cfRule type="expression" priority="698" id="{AFBF602E-4F13-4326-B7B9-7A1DBC10A330}">
            <xm:f>AND($BG37=設定!$B$18,設定!$B$18&lt;&gt;"")</xm:f>
            <x14:dxf>
              <fill>
                <patternFill>
                  <bgColor rgb="FFF7D4EB"/>
                </patternFill>
              </fill>
            </x14:dxf>
          </x14:cfRule>
          <x14:cfRule type="expression" priority="699" id="{36B00322-7743-47D5-8CBC-BF2E4FA0688A}">
            <xm:f>AND($BG37=設定!$B$17,設定!$B$17&lt;&gt;"")</xm:f>
            <x14:dxf>
              <fill>
                <patternFill>
                  <bgColor rgb="FFFFCCFF"/>
                </patternFill>
              </fill>
            </x14:dxf>
          </x14:cfRule>
          <x14:cfRule type="expression" priority="700" id="{ED012A4D-D9E5-4BCB-A494-194F68CB08B6}">
            <xm:f>AND($BG37=設定!$B$16,設定!$B$16&lt;&gt;"")</xm:f>
            <x14:dxf>
              <fill>
                <patternFill>
                  <bgColor rgb="FFEECCFF"/>
                </patternFill>
              </fill>
            </x14:dxf>
          </x14:cfRule>
          <x14:cfRule type="expression" priority="701" id="{A0BCB180-8D81-407A-AD3E-2ECA1B2E38FE}">
            <xm:f>AND($BG37=設定!$B$15,設定!$B$15&lt;&gt;"")</xm:f>
            <x14:dxf>
              <fill>
                <patternFill>
                  <bgColor rgb="FFD6D6F5"/>
                </patternFill>
              </fill>
            </x14:dxf>
          </x14:cfRule>
          <x14:cfRule type="expression" priority="702" id="{B7B76B6B-5C27-4028-B9E4-DE491BC13B1C}">
            <xm:f>AND($BG37=設定!$B$14,設定!$B$14&lt;&gt;"")</xm:f>
            <x14:dxf>
              <fill>
                <patternFill>
                  <bgColor rgb="FFCCDDFF"/>
                </patternFill>
              </fill>
            </x14:dxf>
          </x14:cfRule>
          <x14:cfRule type="expression" priority="703" id="{48950598-77D0-4F43-8A8A-8A1AF5117588}">
            <xm:f>AND($BG37=設定!$B$13,設定!$B$13&lt;&gt;"")</xm:f>
            <x14:dxf>
              <fill>
                <patternFill>
                  <bgColor rgb="FFCCEEFF"/>
                </patternFill>
              </fill>
            </x14:dxf>
          </x14:cfRule>
          <x14:cfRule type="expression" priority="704" id="{26149ACC-38C6-44E5-A71F-0DC875389DAF}">
            <xm:f>AND($BG37=設定!$B$12,設定!$B$12&lt;&gt;"")</xm:f>
            <x14:dxf>
              <fill>
                <patternFill>
                  <bgColor rgb="FFCFFCFC"/>
                </patternFill>
              </fill>
            </x14:dxf>
          </x14:cfRule>
          <x14:cfRule type="expression" priority="705" id="{763CBA77-F018-42F7-9430-AFD6DBE4FA58}">
            <xm:f>AND($BG37=設定!$B$11,設定!$B$11&lt;&gt;"")</xm:f>
            <x14:dxf>
              <fill>
                <patternFill>
                  <bgColor rgb="FFCCFFDD"/>
                </patternFill>
              </fill>
            </x14:dxf>
          </x14:cfRule>
          <x14:cfRule type="expression" priority="706" id="{F4CB15F5-39E9-46D6-9C7E-407B56B6368B}">
            <xm:f>AND($BG37=設定!$B$10,設定!$B$10&lt;&gt;"")</xm:f>
            <x14:dxf>
              <fill>
                <patternFill>
                  <bgColor rgb="FFDDFFCC"/>
                </patternFill>
              </fill>
            </x14:dxf>
          </x14:cfRule>
          <x14:cfRule type="expression" priority="707" id="{B53D21BF-E26E-424E-A738-423C205CA0A2}">
            <xm:f>AND($BG37=設定!$B$9,設定!$B$9&lt;&gt;"")</xm:f>
            <x14:dxf>
              <fill>
                <patternFill>
                  <bgColor rgb="FFEEFFCC"/>
                </patternFill>
              </fill>
            </x14:dxf>
          </x14:cfRule>
          <x14:cfRule type="expression" priority="708" id="{7EFFF9C4-2695-4985-B5FC-B58D4906910A}">
            <xm:f>AND($BG37=設定!$B$8,設定!$B$8&lt;&gt;"")</xm:f>
            <x14:dxf>
              <fill>
                <patternFill>
                  <bgColor rgb="FFFFFFCC"/>
                </patternFill>
              </fill>
            </x14:dxf>
          </x14:cfRule>
          <x14:cfRule type="expression" priority="709" id="{98289C0B-C40B-4427-9CE9-FDDD6FAC085A}">
            <xm:f>AND($BG37=設定!$B$7,設定!$B$7&lt;&gt;"")</xm:f>
            <x14:dxf>
              <fill>
                <patternFill>
                  <bgColor rgb="FFFFEECC"/>
                </patternFill>
              </fill>
            </x14:dxf>
          </x14:cfRule>
          <x14:cfRule type="expression" priority="710" id="{575FFE16-2331-4FD4-B203-1685D4C30B63}">
            <xm:f>AND($BG37=設定!$B$6,設定!$B$6&lt;&gt;"")</xm:f>
            <x14:dxf>
              <fill>
                <patternFill>
                  <bgColor rgb="FFF1E5DB"/>
                </patternFill>
              </fill>
            </x14:dxf>
          </x14:cfRule>
          <x14:cfRule type="expression" priority="711" id="{2627348A-C85B-497D-80D8-D08BD4B7EFF0}">
            <xm:f>AND($BG37=設定!$B$5,設定!$B$5&lt;&gt;"")</xm:f>
            <x14:dxf>
              <fill>
                <patternFill>
                  <bgColor rgb="FFFFCCCC"/>
                </patternFill>
              </fill>
            </x14:dxf>
          </x14:cfRule>
          <xm:sqref>BF37:BG94 BF96:BG125</xm:sqref>
        </x14:conditionalFormatting>
        <x14:conditionalFormatting xmlns:xm="http://schemas.microsoft.com/office/excel/2006/main">
          <x14:cfRule type="expression" priority="664" id="{5B76F084-6DC7-42B9-94BF-58139E4F2BF2}">
            <xm:f>AND($BI37=設定!$B$19,設定!$B$19&lt;&gt;"")</xm:f>
            <x14:dxf>
              <fill>
                <patternFill>
                  <bgColor rgb="FFFFCCDD"/>
                </patternFill>
              </fill>
            </x14:dxf>
          </x14:cfRule>
          <x14:cfRule type="expression" priority="665" id="{457CCF27-BDDB-474E-B5B3-E3310ACCB597}">
            <xm:f>AND($BI37=設定!$B$18,設定!$B$18&lt;&gt;"")</xm:f>
            <x14:dxf>
              <fill>
                <patternFill>
                  <bgColor rgb="FFF7D4EB"/>
                </patternFill>
              </fill>
            </x14:dxf>
          </x14:cfRule>
          <x14:cfRule type="expression" priority="666" id="{1892FE4F-4661-44F0-9938-4219EA11696E}">
            <xm:f>AND($BI37=設定!$B$17,設定!$B$17&lt;&gt;"")</xm:f>
            <x14:dxf>
              <fill>
                <patternFill>
                  <bgColor rgb="FFFFCCFF"/>
                </patternFill>
              </fill>
            </x14:dxf>
          </x14:cfRule>
          <x14:cfRule type="expression" priority="667" id="{E5BA5DA6-9458-40FB-9837-CD170E367CF1}">
            <xm:f>AND($BI37=設定!$B$16,設定!$B$16&lt;&gt;"")</xm:f>
            <x14:dxf>
              <fill>
                <patternFill>
                  <bgColor rgb="FFEECCFF"/>
                </patternFill>
              </fill>
            </x14:dxf>
          </x14:cfRule>
          <x14:cfRule type="expression" priority="668" id="{7D30228A-764F-4541-95DC-7288081379A7}">
            <xm:f>AND($BI37=設定!$B$15,設定!$B$15&lt;&gt;"")</xm:f>
            <x14:dxf>
              <fill>
                <patternFill>
                  <bgColor rgb="FFD6D6F5"/>
                </patternFill>
              </fill>
            </x14:dxf>
          </x14:cfRule>
          <x14:cfRule type="expression" priority="669" id="{533D04D1-CA1A-4381-84AA-8800B7121ABC}">
            <xm:f>AND($BI37=設定!$B$14,設定!$B$14&lt;&gt;"")</xm:f>
            <x14:dxf>
              <fill>
                <patternFill>
                  <bgColor rgb="FFCCDDFF"/>
                </patternFill>
              </fill>
            </x14:dxf>
          </x14:cfRule>
          <x14:cfRule type="expression" priority="670" id="{609E3A66-D6A5-46DC-8B18-93EA7826124C}">
            <xm:f>AND($BI37=設定!$B$13,設定!$B$13&lt;&gt;"")</xm:f>
            <x14:dxf>
              <fill>
                <patternFill>
                  <bgColor rgb="FFCCEEFF"/>
                </patternFill>
              </fill>
            </x14:dxf>
          </x14:cfRule>
          <x14:cfRule type="expression" priority="671" id="{57655312-8424-4CA4-9753-E255820DA44F}">
            <xm:f>AND($BI37=設定!$B$12,設定!$B$12&lt;&gt;"")</xm:f>
            <x14:dxf>
              <fill>
                <patternFill>
                  <bgColor rgb="FFCFFCFC"/>
                </patternFill>
              </fill>
            </x14:dxf>
          </x14:cfRule>
          <x14:cfRule type="expression" priority="672" id="{F1B11889-0136-4F50-BBBC-E66673031927}">
            <xm:f>AND($BI37=設定!$B$11,設定!$B$11&lt;&gt;"")</xm:f>
            <x14:dxf>
              <fill>
                <patternFill>
                  <bgColor rgb="FFCCFFDD"/>
                </patternFill>
              </fill>
            </x14:dxf>
          </x14:cfRule>
          <x14:cfRule type="expression" priority="673" id="{833C8550-EDB0-4634-9BBF-97F7FFDBEB86}">
            <xm:f>AND($BI37=設定!$B$10,設定!$B$10&lt;&gt;"")</xm:f>
            <x14:dxf>
              <fill>
                <patternFill>
                  <bgColor rgb="FFDDFFCC"/>
                </patternFill>
              </fill>
            </x14:dxf>
          </x14:cfRule>
          <x14:cfRule type="expression" priority="674" id="{E05EC0BD-A0E8-4260-ACC7-8E8AA8960509}">
            <xm:f>AND($BI37=設定!$B$9,設定!$B$9&lt;&gt;"")</xm:f>
            <x14:dxf>
              <fill>
                <patternFill>
                  <bgColor rgb="FFEEFFCC"/>
                </patternFill>
              </fill>
            </x14:dxf>
          </x14:cfRule>
          <x14:cfRule type="expression" priority="675" id="{E5508474-DEA6-4CDB-975D-8A70C943B2FB}">
            <xm:f>AND($BI37=設定!$B$8,設定!$B$8&lt;&gt;"")</xm:f>
            <x14:dxf>
              <fill>
                <patternFill>
                  <bgColor rgb="FFFFFFCC"/>
                </patternFill>
              </fill>
            </x14:dxf>
          </x14:cfRule>
          <x14:cfRule type="expression" priority="676" id="{8B8DC561-5A67-4DDA-919A-B605BF5F5CF0}">
            <xm:f>AND($BI37=設定!$B$7,設定!$B$7&lt;&gt;"")</xm:f>
            <x14:dxf>
              <fill>
                <patternFill>
                  <bgColor rgb="FFFFEECC"/>
                </patternFill>
              </fill>
            </x14:dxf>
          </x14:cfRule>
          <x14:cfRule type="expression" priority="677" id="{212F60A8-A5B5-4FE3-A733-EFED3B30F547}">
            <xm:f>AND($BI37=設定!$B$6,設定!$B$6&lt;&gt;"")</xm:f>
            <x14:dxf>
              <fill>
                <patternFill>
                  <bgColor rgb="FFF1E5DB"/>
                </patternFill>
              </fill>
            </x14:dxf>
          </x14:cfRule>
          <x14:cfRule type="expression" priority="678" id="{BCE050E6-AC65-484D-B5EC-D3E4242093AB}">
            <xm:f>AND($BI37=設定!$B$5,設定!$B$5&lt;&gt;"")</xm:f>
            <x14:dxf>
              <fill>
                <patternFill>
                  <bgColor rgb="FFFFCCCC"/>
                </patternFill>
              </fill>
            </x14:dxf>
          </x14:cfRule>
          <xm:sqref>BH37:BI94 BH96:BI125</xm:sqref>
        </x14:conditionalFormatting>
        <x14:conditionalFormatting xmlns:xm="http://schemas.microsoft.com/office/excel/2006/main">
          <x14:cfRule type="expression" priority="631" id="{0C0C540D-63F6-4B18-9859-F32847CD7546}">
            <xm:f>AND($BK37=設定!$B$19,設定!$B$19&lt;&gt;"")</xm:f>
            <x14:dxf>
              <fill>
                <patternFill>
                  <bgColor rgb="FFFFCCDD"/>
                </patternFill>
              </fill>
            </x14:dxf>
          </x14:cfRule>
          <x14:cfRule type="expression" priority="632" id="{759A963C-25EB-478B-A434-B8B1B58ACA7E}">
            <xm:f>AND($BK37=設定!$B$18,設定!$B$18&lt;&gt;"")</xm:f>
            <x14:dxf>
              <fill>
                <patternFill>
                  <bgColor rgb="FFF7D4EB"/>
                </patternFill>
              </fill>
            </x14:dxf>
          </x14:cfRule>
          <x14:cfRule type="expression" priority="633" id="{633CC674-0DB6-49FA-8EC0-430F33C7CC5E}">
            <xm:f>AND($BK37=設定!$B$17,設定!$B$17&lt;&gt;"")</xm:f>
            <x14:dxf>
              <fill>
                <patternFill>
                  <bgColor rgb="FFFFCCFF"/>
                </patternFill>
              </fill>
            </x14:dxf>
          </x14:cfRule>
          <x14:cfRule type="expression" priority="634" id="{2EFF09EF-61BE-445F-8481-6469ACDD74DB}">
            <xm:f>AND($BK37=設定!$B$16,設定!$B$16&lt;&gt;"")</xm:f>
            <x14:dxf>
              <fill>
                <patternFill>
                  <bgColor rgb="FFEECCFF"/>
                </patternFill>
              </fill>
            </x14:dxf>
          </x14:cfRule>
          <x14:cfRule type="expression" priority="635" id="{125D1C23-F3DD-420D-82FC-2F07BE2596F6}">
            <xm:f>AND($BK37=設定!$B$15,設定!$B$15&lt;&gt;"")</xm:f>
            <x14:dxf>
              <fill>
                <patternFill>
                  <bgColor rgb="FFD6D6F5"/>
                </patternFill>
              </fill>
            </x14:dxf>
          </x14:cfRule>
          <x14:cfRule type="expression" priority="636" id="{82ABCF10-375A-4FB7-99D2-58F0CE97E1A9}">
            <xm:f>AND($BK37=設定!$B$14,設定!$B$14&lt;&gt;"")</xm:f>
            <x14:dxf>
              <fill>
                <patternFill>
                  <bgColor rgb="FFCCDDFF"/>
                </patternFill>
              </fill>
            </x14:dxf>
          </x14:cfRule>
          <x14:cfRule type="expression" priority="637" id="{88516606-C658-459F-9FA9-765D58203637}">
            <xm:f>AND($BK37=設定!$B$13,設定!$B$13&lt;&gt;"")</xm:f>
            <x14:dxf>
              <fill>
                <patternFill>
                  <bgColor rgb="FFCCEEFF"/>
                </patternFill>
              </fill>
            </x14:dxf>
          </x14:cfRule>
          <x14:cfRule type="expression" priority="638" id="{2A950AAE-34B7-458A-83A1-9E8444517AEF}">
            <xm:f>AND($BK37=設定!$B$12,設定!$B$12&lt;&gt;"")</xm:f>
            <x14:dxf>
              <fill>
                <patternFill>
                  <bgColor rgb="FFCFFCFC"/>
                </patternFill>
              </fill>
            </x14:dxf>
          </x14:cfRule>
          <x14:cfRule type="expression" priority="639" id="{23186467-EA26-42D0-9E64-541514B44679}">
            <xm:f>AND($BK37=設定!$B$11,設定!$B$11&lt;&gt;"")</xm:f>
            <x14:dxf>
              <fill>
                <patternFill>
                  <bgColor rgb="FFCCFFDD"/>
                </patternFill>
              </fill>
            </x14:dxf>
          </x14:cfRule>
          <x14:cfRule type="expression" priority="640" id="{83977A01-AC43-4DDE-B831-F16834705EB5}">
            <xm:f>AND($BK37=設定!$B$10,設定!$B$10&lt;&gt;"")</xm:f>
            <x14:dxf>
              <fill>
                <patternFill>
                  <bgColor rgb="FFDDFFCC"/>
                </patternFill>
              </fill>
            </x14:dxf>
          </x14:cfRule>
          <x14:cfRule type="expression" priority="641" id="{95C84501-A324-44A1-80E0-4655051A78D0}">
            <xm:f>AND($BK37=設定!$B$9,設定!$B$9&lt;&gt;"")</xm:f>
            <x14:dxf>
              <fill>
                <patternFill>
                  <bgColor rgb="FFEEFFCC"/>
                </patternFill>
              </fill>
            </x14:dxf>
          </x14:cfRule>
          <x14:cfRule type="expression" priority="642" id="{B462F894-36CC-4842-B616-27D77F3469B6}">
            <xm:f>AND($BK37=設定!$B$8,設定!$B$8&lt;&gt;"")</xm:f>
            <x14:dxf>
              <fill>
                <patternFill>
                  <bgColor rgb="FFFFFFCC"/>
                </patternFill>
              </fill>
            </x14:dxf>
          </x14:cfRule>
          <x14:cfRule type="expression" priority="643" id="{ECEA3D43-4A5D-4897-BE5C-5FF584FD35C7}">
            <xm:f>AND($BK37=設定!$B$7,設定!$B$7&lt;&gt;"")</xm:f>
            <x14:dxf>
              <fill>
                <patternFill>
                  <bgColor rgb="FFFFEECC"/>
                </patternFill>
              </fill>
            </x14:dxf>
          </x14:cfRule>
          <x14:cfRule type="expression" priority="644" id="{63A9E3B2-B434-4C08-8B8D-ED01997E3B6E}">
            <xm:f>AND($BK37=設定!$B$6,設定!$B$6&lt;&gt;"")</xm:f>
            <x14:dxf>
              <fill>
                <patternFill>
                  <bgColor rgb="FFF1E5DB"/>
                </patternFill>
              </fill>
            </x14:dxf>
          </x14:cfRule>
          <x14:cfRule type="expression" priority="645" id="{806E32BA-EA5B-41E3-84EF-5760A9C84E19}">
            <xm:f>AND($BK37=設定!$B$5,設定!$B$5&lt;&gt;"")</xm:f>
            <x14:dxf>
              <fill>
                <patternFill>
                  <bgColor rgb="FFFFCCCC"/>
                </patternFill>
              </fill>
            </x14:dxf>
          </x14:cfRule>
          <xm:sqref>BJ37:BK94 BJ96:BK125</xm:sqref>
        </x14:conditionalFormatting>
        <x14:conditionalFormatting xmlns:xm="http://schemas.microsoft.com/office/excel/2006/main">
          <x14:cfRule type="expression" priority="598" id="{5E49077D-1735-4AEC-B8E9-82ABF453555A}">
            <xm:f>AND($BM37=設定!$B$19,設定!$B$19&lt;&gt;"")</xm:f>
            <x14:dxf>
              <fill>
                <patternFill>
                  <bgColor rgb="FFFFCCDD"/>
                </patternFill>
              </fill>
            </x14:dxf>
          </x14:cfRule>
          <x14:cfRule type="expression" priority="599" id="{2AFF79B7-AE9C-496E-804F-7B67DC4C38A5}">
            <xm:f>AND($BM37=設定!$B$18,設定!$B$18&lt;&gt;"")</xm:f>
            <x14:dxf>
              <fill>
                <patternFill>
                  <bgColor rgb="FFF7D4EB"/>
                </patternFill>
              </fill>
            </x14:dxf>
          </x14:cfRule>
          <x14:cfRule type="expression" priority="600" id="{31E06D68-1E4C-440D-8DB0-8A87B294362A}">
            <xm:f>AND($BM37=設定!$B$17,設定!$B$17&lt;&gt;"")</xm:f>
            <x14:dxf>
              <fill>
                <patternFill>
                  <bgColor rgb="FFFFCCFF"/>
                </patternFill>
              </fill>
            </x14:dxf>
          </x14:cfRule>
          <x14:cfRule type="expression" priority="601" id="{F0816714-2406-48A7-BBA8-74916A0A6108}">
            <xm:f>AND($BM37=設定!$B$16,設定!$B$16&lt;&gt;"")</xm:f>
            <x14:dxf>
              <fill>
                <patternFill>
                  <bgColor rgb="FFEECCFF"/>
                </patternFill>
              </fill>
            </x14:dxf>
          </x14:cfRule>
          <x14:cfRule type="expression" priority="602" id="{BE1D9124-B5B3-49A6-89A9-F4C57A145D93}">
            <xm:f>AND($BM37=設定!$B$15,設定!$B$15&lt;&gt;"")</xm:f>
            <x14:dxf>
              <fill>
                <patternFill>
                  <bgColor rgb="FFD6D6F5"/>
                </patternFill>
              </fill>
            </x14:dxf>
          </x14:cfRule>
          <x14:cfRule type="expression" priority="603" id="{413DE007-4D64-4D9D-A956-C8E7AFD14893}">
            <xm:f>AND($BM37=設定!$B$14,設定!$B$14&lt;&gt;"")</xm:f>
            <x14:dxf>
              <fill>
                <patternFill>
                  <bgColor rgb="FFCCDDFF"/>
                </patternFill>
              </fill>
            </x14:dxf>
          </x14:cfRule>
          <x14:cfRule type="expression" priority="604" id="{336052AE-8042-42B0-A906-D4BC0D28F1DC}">
            <xm:f>AND($BM37=設定!$B$13,設定!$B$13&lt;&gt;"")</xm:f>
            <x14:dxf>
              <fill>
                <patternFill>
                  <bgColor rgb="FFCCEEFF"/>
                </patternFill>
              </fill>
            </x14:dxf>
          </x14:cfRule>
          <x14:cfRule type="expression" priority="605" id="{1E01C952-F457-4256-8C02-1AF0A4E41EED}">
            <xm:f>AND($BM37=設定!$B$12,設定!$B$12&lt;&gt;"")</xm:f>
            <x14:dxf>
              <fill>
                <patternFill>
                  <bgColor rgb="FFCFFCFC"/>
                </patternFill>
              </fill>
            </x14:dxf>
          </x14:cfRule>
          <x14:cfRule type="expression" priority="606" id="{AB3E638E-D63D-474F-B9F0-8FF0258A640D}">
            <xm:f>AND($BM37=設定!$B$11,設定!$B$11&lt;&gt;"")</xm:f>
            <x14:dxf>
              <fill>
                <patternFill>
                  <bgColor rgb="FFCCFFDD"/>
                </patternFill>
              </fill>
            </x14:dxf>
          </x14:cfRule>
          <x14:cfRule type="expression" priority="607" id="{B3DDE73E-C025-4015-B984-69314DA1D517}">
            <xm:f>AND($BM37=設定!$B$10,設定!$B$10&lt;&gt;"")</xm:f>
            <x14:dxf>
              <fill>
                <patternFill>
                  <bgColor rgb="FFDDFFCC"/>
                </patternFill>
              </fill>
            </x14:dxf>
          </x14:cfRule>
          <x14:cfRule type="expression" priority="608" id="{CCDC7602-8415-4169-9E44-741D030F63EA}">
            <xm:f>AND($BM37=設定!$B$9,設定!$B$9&lt;&gt;"")</xm:f>
            <x14:dxf>
              <fill>
                <patternFill>
                  <bgColor rgb="FFEEFFCC"/>
                </patternFill>
              </fill>
            </x14:dxf>
          </x14:cfRule>
          <x14:cfRule type="expression" priority="609" id="{478AE03F-204B-4A93-A097-0F4C7508741A}">
            <xm:f>AND($BM37=設定!$B$8,設定!$B$8&lt;&gt;"")</xm:f>
            <x14:dxf>
              <fill>
                <patternFill>
                  <bgColor rgb="FFFFFFCC"/>
                </patternFill>
              </fill>
            </x14:dxf>
          </x14:cfRule>
          <x14:cfRule type="expression" priority="610" id="{053B7083-DD4D-4102-A4E0-866FCA49676E}">
            <xm:f>AND($BM37=設定!$B$7,設定!$B$7&lt;&gt;"")</xm:f>
            <x14:dxf>
              <fill>
                <patternFill>
                  <bgColor rgb="FFFFEECC"/>
                </patternFill>
              </fill>
            </x14:dxf>
          </x14:cfRule>
          <x14:cfRule type="expression" priority="611" id="{0C8BB7B9-FE4E-41A4-9060-60A189895DA3}">
            <xm:f>AND($BM37=設定!$B$6,設定!$B$6&lt;&gt;"")</xm:f>
            <x14:dxf>
              <fill>
                <patternFill>
                  <bgColor rgb="FFF1E5DB"/>
                </patternFill>
              </fill>
            </x14:dxf>
          </x14:cfRule>
          <x14:cfRule type="expression" priority="612" id="{B7F40757-D1D4-4206-90B4-CF491B81FAEF}">
            <xm:f>AND($BM37=設定!$B$5,設定!$B$5&lt;&gt;"")</xm:f>
            <x14:dxf>
              <fill>
                <patternFill>
                  <bgColor rgb="FFFFCCCC"/>
                </patternFill>
              </fill>
            </x14:dxf>
          </x14:cfRule>
          <xm:sqref>BL37:BM94 BL96:BM125</xm:sqref>
        </x14:conditionalFormatting>
        <x14:conditionalFormatting xmlns:xm="http://schemas.microsoft.com/office/excel/2006/main">
          <x14:cfRule type="expression" priority="593" id="{916CD4F2-2E26-4764-80AF-EB65DF807DC4}">
            <xm:f>D$16&gt;設定!$U$5</xm:f>
            <x14:dxf>
              <numFmt numFmtId="183" formatCode=";;;"/>
            </x14:dxf>
          </x14:cfRule>
          <xm:sqref>D20:E34</xm:sqref>
        </x14:conditionalFormatting>
        <x14:conditionalFormatting xmlns:xm="http://schemas.microsoft.com/office/excel/2006/main">
          <x14:cfRule type="expression" priority="563" id="{964031B7-C538-4DFE-AD15-34C4309F8E82}">
            <xm:f>AND($E37=設定!$B$19,設定!$B$19&lt;&gt;"")</xm:f>
            <x14:dxf>
              <fill>
                <patternFill>
                  <bgColor rgb="FFFFCCDD"/>
                </patternFill>
              </fill>
            </x14:dxf>
          </x14:cfRule>
          <x14:cfRule type="expression" priority="564" id="{6105C942-E5FC-4347-B463-762E32755D23}">
            <xm:f>AND($E37=設定!$B$18,設定!$B$18&lt;&gt;"")</xm:f>
            <x14:dxf>
              <fill>
                <patternFill>
                  <bgColor rgb="FFF7D4EB"/>
                </patternFill>
              </fill>
            </x14:dxf>
          </x14:cfRule>
          <x14:cfRule type="expression" priority="565" id="{A3E479BA-6C67-4BE5-A626-2AA6DCBF4664}">
            <xm:f>AND($E37=設定!$B$17,設定!$B$17&lt;&gt;"")</xm:f>
            <x14:dxf>
              <fill>
                <patternFill>
                  <bgColor rgb="FFFFCCFF"/>
                </patternFill>
              </fill>
            </x14:dxf>
          </x14:cfRule>
          <x14:cfRule type="expression" priority="566" id="{E580EB98-EF98-422F-9991-AEFE6A01D5CA}">
            <xm:f>AND($E37=設定!$B$16,設定!$B$16&lt;&gt;"")</xm:f>
            <x14:dxf>
              <fill>
                <patternFill>
                  <bgColor rgb="FFEECCFF"/>
                </patternFill>
              </fill>
            </x14:dxf>
          </x14:cfRule>
          <x14:cfRule type="expression" priority="567" id="{256608AC-7E88-4B84-8757-628E8343091E}">
            <xm:f>AND($E37=設定!$B$15,設定!$B$15&lt;&gt;"")</xm:f>
            <x14:dxf>
              <fill>
                <patternFill>
                  <bgColor rgb="FFD6D6F5"/>
                </patternFill>
              </fill>
            </x14:dxf>
          </x14:cfRule>
          <x14:cfRule type="expression" priority="568" id="{B283E8DC-4018-4F32-91A6-2F7F1C555A16}">
            <xm:f>AND($E37=設定!$B$14,設定!$B$14&lt;&gt;"")</xm:f>
            <x14:dxf>
              <fill>
                <patternFill>
                  <bgColor rgb="FFCCDDFF"/>
                </patternFill>
              </fill>
            </x14:dxf>
          </x14:cfRule>
          <x14:cfRule type="expression" priority="569" id="{2297A641-E0FC-4F29-9D3F-4C9CE469441D}">
            <xm:f>AND($E37=設定!$B$13,設定!$B$13&lt;&gt;"")</xm:f>
            <x14:dxf>
              <fill>
                <patternFill>
                  <bgColor rgb="FFCCEEFF"/>
                </patternFill>
              </fill>
            </x14:dxf>
          </x14:cfRule>
          <x14:cfRule type="expression" priority="570" id="{2B26AEC4-CFDD-417A-960D-D5E9348B40CB}">
            <xm:f>AND($E37=設定!$B$12,設定!$B$12&lt;&gt;"")</xm:f>
            <x14:dxf>
              <fill>
                <patternFill>
                  <bgColor rgb="FFCFFCFC"/>
                </patternFill>
              </fill>
            </x14:dxf>
          </x14:cfRule>
          <x14:cfRule type="expression" priority="571" id="{1119D7FD-BE4F-4C56-A3F9-798337536084}">
            <xm:f>AND($E37=設定!$B$11,設定!$B$11&lt;&gt;"")</xm:f>
            <x14:dxf>
              <fill>
                <patternFill>
                  <bgColor rgb="FFCCFFDD"/>
                </patternFill>
              </fill>
            </x14:dxf>
          </x14:cfRule>
          <x14:cfRule type="expression" priority="572" id="{FF933C88-F0FC-482B-884A-6B66018D4DF7}">
            <xm:f>AND($E37=設定!$B$10,設定!$B$10&lt;&gt;"")</xm:f>
            <x14:dxf>
              <fill>
                <patternFill>
                  <bgColor rgb="FFDDFFCC"/>
                </patternFill>
              </fill>
            </x14:dxf>
          </x14:cfRule>
          <x14:cfRule type="expression" priority="573" id="{E5B15204-6B7F-404D-BDC5-021B30BE3E57}">
            <xm:f>AND($E37=設定!$B$9,設定!$B$9&lt;&gt;"")</xm:f>
            <x14:dxf>
              <fill>
                <patternFill>
                  <bgColor rgb="FFEEFFCC"/>
                </patternFill>
              </fill>
            </x14:dxf>
          </x14:cfRule>
          <x14:cfRule type="expression" priority="574" id="{DF83FACE-1374-4984-A8F4-3019CB441EE2}">
            <xm:f>AND($E37=設定!$B$8,設定!$B$8&lt;&gt;"")</xm:f>
            <x14:dxf>
              <fill>
                <patternFill>
                  <bgColor rgb="FFFFFFCC"/>
                </patternFill>
              </fill>
            </x14:dxf>
          </x14:cfRule>
          <x14:cfRule type="expression" priority="575" id="{F7BC0BF9-F551-4EF1-A1B4-01E882A57D1B}">
            <xm:f>AND($E37=設定!$B$7,設定!$B$7&lt;&gt;"")</xm:f>
            <x14:dxf>
              <fill>
                <patternFill>
                  <bgColor rgb="FFFFEECC"/>
                </patternFill>
              </fill>
            </x14:dxf>
          </x14:cfRule>
          <x14:cfRule type="expression" priority="576" id="{F36E5724-2E12-46F9-921D-FF5AD5A84F41}">
            <xm:f>AND($E37=設定!$B$6,設定!$B$6&lt;&gt;"")</xm:f>
            <x14:dxf>
              <fill>
                <patternFill>
                  <bgColor rgb="FFF1E5DB"/>
                </patternFill>
              </fill>
            </x14:dxf>
          </x14:cfRule>
          <x14:cfRule type="expression" priority="577" id="{D61A18F8-88E9-498C-B4B7-DAC9E669B32E}">
            <xm:f>AND($E37=設定!$B$5,設定!$B$5&lt;&gt;"")</xm:f>
            <x14:dxf>
              <fill>
                <patternFill>
                  <bgColor rgb="FFFFCCCC"/>
                </patternFill>
              </fill>
            </x14:dxf>
          </x14:cfRule>
          <xm:sqref>D37:E94 D96:E123</xm:sqref>
        </x14:conditionalFormatting>
        <x14:conditionalFormatting xmlns:xm="http://schemas.microsoft.com/office/excel/2006/main">
          <x14:cfRule type="expression" priority="544" id="{D45016AB-9DFD-3146-94BE-226A2393353A}">
            <xm:f>AND($E95=設定!$B$19,設定!$B$19&lt;&gt;"")</xm:f>
            <x14:dxf>
              <fill>
                <patternFill>
                  <bgColor rgb="FFFFCCDD"/>
                </patternFill>
              </fill>
            </x14:dxf>
          </x14:cfRule>
          <x14:cfRule type="expression" priority="545" id="{9DDBB1CD-BB55-1240-9762-88D6FA4DB95E}">
            <xm:f>AND($E95=設定!$B$18,設定!$B$18&lt;&gt;"")</xm:f>
            <x14:dxf>
              <fill>
                <patternFill>
                  <bgColor rgb="FFF7D4EB"/>
                </patternFill>
              </fill>
            </x14:dxf>
          </x14:cfRule>
          <x14:cfRule type="expression" priority="546" id="{E12671F1-A8B1-794A-969F-0F441D22E1CC}">
            <xm:f>AND($E95=設定!$B$17,設定!$B$17&lt;&gt;"")</xm:f>
            <x14:dxf>
              <fill>
                <patternFill>
                  <bgColor rgb="FFFFCCFF"/>
                </patternFill>
              </fill>
            </x14:dxf>
          </x14:cfRule>
          <x14:cfRule type="expression" priority="547" id="{C878627C-91F4-4542-912C-6545850715F7}">
            <xm:f>AND($E95=設定!$B$16,設定!$B$16&lt;&gt;"")</xm:f>
            <x14:dxf>
              <fill>
                <patternFill>
                  <bgColor rgb="FFEECCFF"/>
                </patternFill>
              </fill>
            </x14:dxf>
          </x14:cfRule>
          <x14:cfRule type="expression" priority="548" id="{AED9A727-A232-0444-9186-2889C7793973}">
            <xm:f>AND($E95=設定!$B$15,設定!$B$15&lt;&gt;"")</xm:f>
            <x14:dxf>
              <fill>
                <patternFill>
                  <bgColor rgb="FFD6D6F5"/>
                </patternFill>
              </fill>
            </x14:dxf>
          </x14:cfRule>
          <x14:cfRule type="expression" priority="549" id="{B64A4549-0BE9-D147-B38E-5D043112BE88}">
            <xm:f>AND($E95=設定!$B$14,設定!$B$14&lt;&gt;"")</xm:f>
            <x14:dxf>
              <fill>
                <patternFill>
                  <bgColor rgb="FFCCDDFF"/>
                </patternFill>
              </fill>
            </x14:dxf>
          </x14:cfRule>
          <x14:cfRule type="expression" priority="550" id="{80C2F2EF-BC55-7D45-9250-DB8C87DF0E79}">
            <xm:f>AND($E95=設定!$B$13,設定!$B$13&lt;&gt;"")</xm:f>
            <x14:dxf>
              <fill>
                <patternFill>
                  <bgColor rgb="FFCCEEFF"/>
                </patternFill>
              </fill>
            </x14:dxf>
          </x14:cfRule>
          <x14:cfRule type="expression" priority="551" id="{CA5B51E0-8D04-BF4B-9AD5-270E31766F8A}">
            <xm:f>AND($E95=設定!$B$12,設定!$B$12&lt;&gt;"")</xm:f>
            <x14:dxf>
              <fill>
                <patternFill>
                  <bgColor rgb="FFCFFCFC"/>
                </patternFill>
              </fill>
            </x14:dxf>
          </x14:cfRule>
          <x14:cfRule type="expression" priority="552" id="{E8122895-16D5-2943-A271-035FDEB80FD3}">
            <xm:f>AND($E95=設定!$B$11,設定!$B$11&lt;&gt;"")</xm:f>
            <x14:dxf>
              <fill>
                <patternFill>
                  <bgColor rgb="FFCCFFDD"/>
                </patternFill>
              </fill>
            </x14:dxf>
          </x14:cfRule>
          <x14:cfRule type="expression" priority="553" id="{2F9714B6-D28A-8F4B-95B2-8B819DC56B25}">
            <xm:f>AND($E95=設定!$B$10,設定!$B$10&lt;&gt;"")</xm:f>
            <x14:dxf>
              <fill>
                <patternFill>
                  <bgColor rgb="FFDDFFCC"/>
                </patternFill>
              </fill>
            </x14:dxf>
          </x14:cfRule>
          <x14:cfRule type="expression" priority="554" id="{63C8FA6B-1293-574E-880C-65BFD2CE35F5}">
            <xm:f>AND($E95=設定!$B$9,設定!$B$9&lt;&gt;"")</xm:f>
            <x14:dxf>
              <fill>
                <patternFill>
                  <bgColor rgb="FFEEFFCC"/>
                </patternFill>
              </fill>
            </x14:dxf>
          </x14:cfRule>
          <x14:cfRule type="expression" priority="555" id="{25F2F5EE-1B2C-984D-B5A2-6154A6592D0C}">
            <xm:f>AND($E95=設定!$B$8,設定!$B$8&lt;&gt;"")</xm:f>
            <x14:dxf>
              <fill>
                <patternFill>
                  <bgColor rgb="FFFFFFCC"/>
                </patternFill>
              </fill>
            </x14:dxf>
          </x14:cfRule>
          <x14:cfRule type="expression" priority="556" id="{F304B203-F3DC-1341-A39A-CCA47AF0967B}">
            <xm:f>AND($E95=設定!$B$7,設定!$B$7&lt;&gt;"")</xm:f>
            <x14:dxf>
              <fill>
                <patternFill>
                  <bgColor rgb="FFFFEECC"/>
                </patternFill>
              </fill>
            </x14:dxf>
          </x14:cfRule>
          <x14:cfRule type="expression" priority="557" id="{F803C340-F22F-AA47-AF54-3218A242DB75}">
            <xm:f>AND($E95=設定!$B$6,設定!$B$6&lt;&gt;"")</xm:f>
            <x14:dxf>
              <fill>
                <patternFill>
                  <bgColor rgb="FFF1E5DB"/>
                </patternFill>
              </fill>
            </x14:dxf>
          </x14:cfRule>
          <x14:cfRule type="expression" priority="558" id="{B1C41C65-FFAC-AC40-A16A-2348512AAF8E}">
            <xm:f>AND($E95=設定!$B$5,設定!$B$5&lt;&gt;"")</xm:f>
            <x14:dxf>
              <fill>
                <patternFill>
                  <bgColor rgb="FFFFCCCC"/>
                </patternFill>
              </fill>
            </x14:dxf>
          </x14:cfRule>
          <xm:sqref>D95:E95</xm:sqref>
        </x14:conditionalFormatting>
        <x14:conditionalFormatting xmlns:xm="http://schemas.microsoft.com/office/excel/2006/main">
          <x14:cfRule type="expression" priority="526" id="{A9D4FEAE-ABDC-A545-83D9-3524700C49AE}">
            <xm:f>AND($G95=設定!$B$19,設定!$B$19&lt;&gt;"")</xm:f>
            <x14:dxf>
              <fill>
                <patternFill>
                  <bgColor rgb="FFFFCCDD"/>
                </patternFill>
              </fill>
            </x14:dxf>
          </x14:cfRule>
          <x14:cfRule type="expression" priority="527" id="{BCAB83C7-03AA-EE4F-BB69-A88CEF99856A}">
            <xm:f>AND($G95=設定!$B$18,設定!$B$18&lt;&gt;"")</xm:f>
            <x14:dxf>
              <fill>
                <patternFill>
                  <bgColor rgb="FFF7D4EB"/>
                </patternFill>
              </fill>
            </x14:dxf>
          </x14:cfRule>
          <x14:cfRule type="expression" priority="528" id="{AE3B8DDB-0FF7-BA42-B2C5-33E021ED74F0}">
            <xm:f>AND($G95=設定!$B$17,設定!$B$17&lt;&gt;"")</xm:f>
            <x14:dxf>
              <fill>
                <patternFill>
                  <bgColor rgb="FFFFCCFF"/>
                </patternFill>
              </fill>
            </x14:dxf>
          </x14:cfRule>
          <x14:cfRule type="expression" priority="529" id="{690DA04C-5B4A-6745-BF5B-D646BB653D39}">
            <xm:f>AND($G95=設定!$B$16,設定!$B$16&lt;&gt;"")</xm:f>
            <x14:dxf>
              <fill>
                <patternFill>
                  <bgColor rgb="FFEECCFF"/>
                </patternFill>
              </fill>
            </x14:dxf>
          </x14:cfRule>
          <x14:cfRule type="expression" priority="530" id="{7029E4D9-5428-1C42-AC8A-4341C1A34207}">
            <xm:f>AND($G95=設定!$B$15,設定!$B$15&lt;&gt;"")</xm:f>
            <x14:dxf>
              <fill>
                <patternFill>
                  <bgColor rgb="FFD6D6F5"/>
                </patternFill>
              </fill>
            </x14:dxf>
          </x14:cfRule>
          <x14:cfRule type="expression" priority="531" id="{F071D5AA-9011-3B4D-BBFE-3A41F9956DAD}">
            <xm:f>AND($G95=設定!$B$14,設定!$B$14&lt;&gt;"")</xm:f>
            <x14:dxf>
              <fill>
                <patternFill>
                  <bgColor rgb="FFCCDDFF"/>
                </patternFill>
              </fill>
            </x14:dxf>
          </x14:cfRule>
          <x14:cfRule type="expression" priority="532" id="{A88DBFF7-A576-C04A-845C-6DE40E4B643F}">
            <xm:f>AND($G95=設定!$B$13,設定!$B$13&lt;&gt;"")</xm:f>
            <x14:dxf>
              <fill>
                <patternFill>
                  <bgColor rgb="FFCCEEFF"/>
                </patternFill>
              </fill>
            </x14:dxf>
          </x14:cfRule>
          <x14:cfRule type="expression" priority="533" id="{9110CCE7-C274-3C44-9D41-10E51CE3823B}">
            <xm:f>AND($G95=設定!$B$12,設定!$B$12&lt;&gt;"")</xm:f>
            <x14:dxf>
              <fill>
                <patternFill>
                  <bgColor rgb="FFCFFCFC"/>
                </patternFill>
              </fill>
            </x14:dxf>
          </x14:cfRule>
          <x14:cfRule type="expression" priority="534" id="{900D3039-77C4-D949-B42B-9CDD6A35F0C6}">
            <xm:f>AND($G95=設定!$B$11,設定!$B$11&lt;&gt;"")</xm:f>
            <x14:dxf>
              <fill>
                <patternFill>
                  <bgColor rgb="FFCCFFDD"/>
                </patternFill>
              </fill>
            </x14:dxf>
          </x14:cfRule>
          <x14:cfRule type="expression" priority="535" id="{2BA6CA42-34CD-2045-9934-86A272C5A192}">
            <xm:f>AND($G95=設定!$B$10,設定!$B$10&lt;&gt;"")</xm:f>
            <x14:dxf>
              <fill>
                <patternFill>
                  <bgColor rgb="FFDDFFCC"/>
                </patternFill>
              </fill>
            </x14:dxf>
          </x14:cfRule>
          <x14:cfRule type="expression" priority="536" id="{F1C708F3-2B18-7B4A-B7B8-8FDF25EDE772}">
            <xm:f>AND($G95=設定!$B$9,設定!$B$9&lt;&gt;"")</xm:f>
            <x14:dxf>
              <fill>
                <patternFill>
                  <bgColor rgb="FFEEFFCC"/>
                </patternFill>
              </fill>
            </x14:dxf>
          </x14:cfRule>
          <x14:cfRule type="expression" priority="537" id="{50D93835-8E1C-5042-AF3E-B1D9DF277F40}">
            <xm:f>AND($G95=設定!$B$8,設定!$B$8&lt;&gt;"")</xm:f>
            <x14:dxf>
              <fill>
                <patternFill>
                  <bgColor rgb="FFFFFFCC"/>
                </patternFill>
              </fill>
            </x14:dxf>
          </x14:cfRule>
          <x14:cfRule type="expression" priority="538" id="{B208034D-B703-F046-AAF0-C365CC8E706B}">
            <xm:f>AND($G95=設定!$B$7,設定!$B$7&lt;&gt;"")</xm:f>
            <x14:dxf>
              <fill>
                <patternFill>
                  <bgColor rgb="FFFFEECC"/>
                </patternFill>
              </fill>
            </x14:dxf>
          </x14:cfRule>
          <x14:cfRule type="expression" priority="539" id="{288C5C36-BB58-0844-B50B-9E4E9B25A9B0}">
            <xm:f>AND($G95=設定!$B$6,設定!$B$6&lt;&gt;"")</xm:f>
            <x14:dxf>
              <fill>
                <patternFill>
                  <bgColor rgb="FFF1E5DB"/>
                </patternFill>
              </fill>
            </x14:dxf>
          </x14:cfRule>
          <x14:cfRule type="expression" priority="540" id="{727176E9-1335-0949-BE86-C190B9B542E6}">
            <xm:f>AND($G95=設定!$B$5,設定!$B$5&lt;&gt;"")</xm:f>
            <x14:dxf>
              <fill>
                <patternFill>
                  <bgColor rgb="FFFFCCCC"/>
                </patternFill>
              </fill>
            </x14:dxf>
          </x14:cfRule>
          <xm:sqref>F95:G95</xm:sqref>
        </x14:conditionalFormatting>
        <x14:conditionalFormatting xmlns:xm="http://schemas.microsoft.com/office/excel/2006/main">
          <x14:cfRule type="expression" priority="508" id="{73FEE506-4C1B-DD4D-BAD3-BA888AE01320}">
            <xm:f>AND($I95=設定!$B$19,設定!$B$19&lt;&gt;"")</xm:f>
            <x14:dxf>
              <fill>
                <patternFill>
                  <bgColor rgb="FFFFCCDD"/>
                </patternFill>
              </fill>
            </x14:dxf>
          </x14:cfRule>
          <x14:cfRule type="expression" priority="509" id="{5B3C0A54-AB68-864E-85EC-281504170944}">
            <xm:f>AND($I95=設定!$B$18,設定!$B$18&lt;&gt;"")</xm:f>
            <x14:dxf>
              <fill>
                <patternFill>
                  <bgColor rgb="FFF7D4EB"/>
                </patternFill>
              </fill>
            </x14:dxf>
          </x14:cfRule>
          <x14:cfRule type="expression" priority="510" id="{36EA727F-E655-7F4E-B774-C663CDDA1001}">
            <xm:f>AND($I95=設定!$B$17,設定!$B$17&lt;&gt;"")</xm:f>
            <x14:dxf>
              <fill>
                <patternFill>
                  <bgColor rgb="FFFFCCFF"/>
                </patternFill>
              </fill>
            </x14:dxf>
          </x14:cfRule>
          <x14:cfRule type="expression" priority="511" id="{FD1B11F8-70C9-D342-BE75-0A229BD7B5B7}">
            <xm:f>AND($I95=設定!$B$16,設定!$B$16&lt;&gt;"")</xm:f>
            <x14:dxf>
              <fill>
                <patternFill>
                  <bgColor rgb="FFEECCFF"/>
                </patternFill>
              </fill>
            </x14:dxf>
          </x14:cfRule>
          <x14:cfRule type="expression" priority="512" id="{EFACB129-1E29-814B-971E-F4104072FC09}">
            <xm:f>AND($I95=設定!$B$15,設定!$B$15&lt;&gt;"")</xm:f>
            <x14:dxf>
              <fill>
                <patternFill>
                  <bgColor rgb="FFD6D6F5"/>
                </patternFill>
              </fill>
            </x14:dxf>
          </x14:cfRule>
          <x14:cfRule type="expression" priority="513" id="{21F57136-1DBF-8644-AF2C-CE4D59F3145B}">
            <xm:f>AND($I95=設定!$B$14,設定!$B$14&lt;&gt;"")</xm:f>
            <x14:dxf>
              <fill>
                <patternFill>
                  <bgColor rgb="FFCCDDFF"/>
                </patternFill>
              </fill>
            </x14:dxf>
          </x14:cfRule>
          <x14:cfRule type="expression" priority="514" id="{2392F9FB-22F9-4942-BBF8-0FD97F0BD676}">
            <xm:f>AND($I95=設定!$B$13,設定!$B$13&lt;&gt;"")</xm:f>
            <x14:dxf>
              <fill>
                <patternFill>
                  <bgColor rgb="FFCCEEFF"/>
                </patternFill>
              </fill>
            </x14:dxf>
          </x14:cfRule>
          <x14:cfRule type="expression" priority="515" id="{77597414-9532-854A-BEB1-BB9092AF7E61}">
            <xm:f>AND($I95=設定!$B$12,設定!$B$12&lt;&gt;"")</xm:f>
            <x14:dxf>
              <fill>
                <patternFill>
                  <bgColor rgb="FFCFFCFC"/>
                </patternFill>
              </fill>
            </x14:dxf>
          </x14:cfRule>
          <x14:cfRule type="expression" priority="516" id="{88877D85-7D58-0843-98F9-1934E81F7662}">
            <xm:f>AND($I95=設定!$B$11,設定!$B$11&lt;&gt;"")</xm:f>
            <x14:dxf>
              <fill>
                <patternFill>
                  <bgColor rgb="FFCCFFDD"/>
                </patternFill>
              </fill>
            </x14:dxf>
          </x14:cfRule>
          <x14:cfRule type="expression" priority="517" id="{C0E42F76-33E0-0C4F-BFB3-A405FB9B30C8}">
            <xm:f>AND($I95=設定!$B$10,設定!$B$10&lt;&gt;"")</xm:f>
            <x14:dxf>
              <fill>
                <patternFill>
                  <bgColor rgb="FFDDFFCC"/>
                </patternFill>
              </fill>
            </x14:dxf>
          </x14:cfRule>
          <x14:cfRule type="expression" priority="518" id="{E676D01F-E49A-FD43-8E3B-69C28E42DAD9}">
            <xm:f>AND($I95=設定!$B$9,設定!$B$9&lt;&gt;"")</xm:f>
            <x14:dxf>
              <fill>
                <patternFill>
                  <bgColor rgb="FFEEFFCC"/>
                </patternFill>
              </fill>
            </x14:dxf>
          </x14:cfRule>
          <x14:cfRule type="expression" priority="519" id="{83DEF321-2531-A347-8AB3-25E5DF609B3C}">
            <xm:f>AND($I95=設定!$B$8,設定!$B$8&lt;&gt;"")</xm:f>
            <x14:dxf>
              <fill>
                <patternFill>
                  <bgColor rgb="FFFFFFCC"/>
                </patternFill>
              </fill>
            </x14:dxf>
          </x14:cfRule>
          <x14:cfRule type="expression" priority="520" id="{62D27226-B795-094C-B576-474D71EFEA69}">
            <xm:f>AND($I95=設定!$B$7,設定!$B$7&lt;&gt;"")</xm:f>
            <x14:dxf>
              <fill>
                <patternFill>
                  <bgColor rgb="FFFFEECC"/>
                </patternFill>
              </fill>
            </x14:dxf>
          </x14:cfRule>
          <x14:cfRule type="expression" priority="521" id="{6799809A-5146-1B48-BFA1-1CDABC7379A8}">
            <xm:f>AND($I95=設定!$B$6,設定!$B$6&lt;&gt;"")</xm:f>
            <x14:dxf>
              <fill>
                <patternFill>
                  <bgColor rgb="FFF1E5DB"/>
                </patternFill>
              </fill>
            </x14:dxf>
          </x14:cfRule>
          <x14:cfRule type="expression" priority="522" id="{A8F63605-B12E-D642-B474-2D7A8A87A4EC}">
            <xm:f>AND($I95=設定!$B$5,設定!$B$5&lt;&gt;"")</xm:f>
            <x14:dxf>
              <fill>
                <patternFill>
                  <bgColor rgb="FFFFCCCC"/>
                </patternFill>
              </fill>
            </x14:dxf>
          </x14:cfRule>
          <xm:sqref>H95:I95</xm:sqref>
        </x14:conditionalFormatting>
        <x14:conditionalFormatting xmlns:xm="http://schemas.microsoft.com/office/excel/2006/main">
          <x14:cfRule type="expression" priority="490" id="{0D842FE6-9077-8C48-91AB-EEE2E4B0498C}">
            <xm:f>AND($K95=設定!$B$19,設定!$B$19&lt;&gt;"")</xm:f>
            <x14:dxf>
              <fill>
                <patternFill>
                  <bgColor rgb="FFFFCCDD"/>
                </patternFill>
              </fill>
            </x14:dxf>
          </x14:cfRule>
          <x14:cfRule type="expression" priority="491" id="{A2968F5E-7597-634B-B781-FD8A82E35017}">
            <xm:f>AND($K95=設定!$B$18,設定!$B$18&lt;&gt;"")</xm:f>
            <x14:dxf>
              <fill>
                <patternFill>
                  <bgColor rgb="FFF7D4EB"/>
                </patternFill>
              </fill>
            </x14:dxf>
          </x14:cfRule>
          <x14:cfRule type="expression" priority="492" id="{256D9367-07E5-C744-A120-448CE90AE5F8}">
            <xm:f>AND($K95=設定!$B$17,設定!$B$17&lt;&gt;"")</xm:f>
            <x14:dxf>
              <fill>
                <patternFill>
                  <bgColor rgb="FFFFCCFF"/>
                </patternFill>
              </fill>
            </x14:dxf>
          </x14:cfRule>
          <x14:cfRule type="expression" priority="493" id="{C4C82375-0045-B549-A961-629FA6928A31}">
            <xm:f>AND($K95=設定!$B$16,設定!$B$16&lt;&gt;"")</xm:f>
            <x14:dxf>
              <fill>
                <patternFill>
                  <bgColor rgb="FFEECCFF"/>
                </patternFill>
              </fill>
            </x14:dxf>
          </x14:cfRule>
          <x14:cfRule type="expression" priority="494" id="{FC778AA0-2B9F-EA4E-B705-83A6E3A37035}">
            <xm:f>AND($K95=設定!$B$15,設定!$B$15&lt;&gt;"")</xm:f>
            <x14:dxf>
              <fill>
                <patternFill>
                  <bgColor rgb="FFD6D6F5"/>
                </patternFill>
              </fill>
            </x14:dxf>
          </x14:cfRule>
          <x14:cfRule type="expression" priority="495" id="{38BAE19A-5207-B542-B8B7-D44BC0D50139}">
            <xm:f>AND($K95=設定!$B$14,設定!$B$14&lt;&gt;"")</xm:f>
            <x14:dxf>
              <fill>
                <patternFill>
                  <bgColor rgb="FFCCDDFF"/>
                </patternFill>
              </fill>
            </x14:dxf>
          </x14:cfRule>
          <x14:cfRule type="expression" priority="496" id="{682FE7CD-3477-994A-B7AB-54E64B2CBA45}">
            <xm:f>AND($K95=設定!$B$13,設定!$B$13&lt;&gt;"")</xm:f>
            <x14:dxf>
              <fill>
                <patternFill>
                  <bgColor rgb="FFCCEEFF"/>
                </patternFill>
              </fill>
            </x14:dxf>
          </x14:cfRule>
          <x14:cfRule type="expression" priority="497" id="{7D0E4DE6-7F6E-DA4D-A9F3-2226BB9F463F}">
            <xm:f>AND($K95=設定!$B$12,設定!$B$12&lt;&gt;"")</xm:f>
            <x14:dxf>
              <fill>
                <patternFill>
                  <bgColor rgb="FFCFFCFC"/>
                </patternFill>
              </fill>
            </x14:dxf>
          </x14:cfRule>
          <x14:cfRule type="expression" priority="498" id="{1988E11B-4B36-BA42-B89D-0C682D466F57}">
            <xm:f>AND($K95=設定!$B$11,設定!$B$11&lt;&gt;"")</xm:f>
            <x14:dxf>
              <fill>
                <patternFill>
                  <bgColor rgb="FFCCFFDD"/>
                </patternFill>
              </fill>
            </x14:dxf>
          </x14:cfRule>
          <x14:cfRule type="expression" priority="499" id="{2EF37020-FFCE-9D46-9F0C-C6C4020234FE}">
            <xm:f>AND($K95=設定!$B$10,設定!$B$10&lt;&gt;"")</xm:f>
            <x14:dxf>
              <fill>
                <patternFill>
                  <bgColor rgb="FFDDFFCC"/>
                </patternFill>
              </fill>
            </x14:dxf>
          </x14:cfRule>
          <x14:cfRule type="expression" priority="500" id="{C3F615CB-2373-A14A-A875-2E49DAFB6F19}">
            <xm:f>AND($K95=設定!$B$9,設定!$B$9&lt;&gt;"")</xm:f>
            <x14:dxf>
              <fill>
                <patternFill>
                  <bgColor rgb="FFEEFFCC"/>
                </patternFill>
              </fill>
            </x14:dxf>
          </x14:cfRule>
          <x14:cfRule type="expression" priority="501" id="{F15B7B5A-37F5-8D47-AEFC-EC0E23E9EB1B}">
            <xm:f>AND($K95=設定!$B$8,設定!$B$8&lt;&gt;"")</xm:f>
            <x14:dxf>
              <fill>
                <patternFill>
                  <bgColor rgb="FFFFFFCC"/>
                </patternFill>
              </fill>
            </x14:dxf>
          </x14:cfRule>
          <x14:cfRule type="expression" priority="502" id="{8CC27BEA-3290-F241-A235-6C63E6A2B33B}">
            <xm:f>AND($K95=設定!$B$7,設定!$B$7&lt;&gt;"")</xm:f>
            <x14:dxf>
              <fill>
                <patternFill>
                  <bgColor rgb="FFFFEECC"/>
                </patternFill>
              </fill>
            </x14:dxf>
          </x14:cfRule>
          <x14:cfRule type="expression" priority="503" id="{E162D983-6FD8-BE4A-A787-D1E48CE21923}">
            <xm:f>AND($K95=設定!$B$6,設定!$B$6&lt;&gt;"")</xm:f>
            <x14:dxf>
              <fill>
                <patternFill>
                  <bgColor rgb="FFF1E5DB"/>
                </patternFill>
              </fill>
            </x14:dxf>
          </x14:cfRule>
          <x14:cfRule type="expression" priority="504" id="{11CE3655-0C37-604F-BDC3-FB185CAB24CE}">
            <xm:f>AND($K95=設定!$B$5,設定!$B$5&lt;&gt;"")</xm:f>
            <x14:dxf>
              <fill>
                <patternFill>
                  <bgColor rgb="FFFFCCCC"/>
                </patternFill>
              </fill>
            </x14:dxf>
          </x14:cfRule>
          <xm:sqref>J95:K95</xm:sqref>
        </x14:conditionalFormatting>
        <x14:conditionalFormatting xmlns:xm="http://schemas.microsoft.com/office/excel/2006/main">
          <x14:cfRule type="expression" priority="472" id="{5CEC0034-E7FE-424A-A234-E675A107BD96}">
            <xm:f>AND($M95=設定!$B$19,設定!$B$19&lt;&gt;"")</xm:f>
            <x14:dxf>
              <fill>
                <patternFill>
                  <bgColor rgb="FFFFCCDD"/>
                </patternFill>
              </fill>
            </x14:dxf>
          </x14:cfRule>
          <x14:cfRule type="expression" priority="473" id="{5EC35300-05D2-BE47-9F89-8E617078F9E9}">
            <xm:f>AND($M95=設定!$B$18,設定!$B$18&lt;&gt;"")</xm:f>
            <x14:dxf>
              <fill>
                <patternFill>
                  <bgColor rgb="FFF7D4EB"/>
                </patternFill>
              </fill>
            </x14:dxf>
          </x14:cfRule>
          <x14:cfRule type="expression" priority="474" id="{C71C4278-6FE4-4A45-B8D6-7A8CB483F985}">
            <xm:f>AND($M95=設定!$B$17,設定!$B$17&lt;&gt;"")</xm:f>
            <x14:dxf>
              <fill>
                <patternFill>
                  <bgColor rgb="FFFFCCFF"/>
                </patternFill>
              </fill>
            </x14:dxf>
          </x14:cfRule>
          <x14:cfRule type="expression" priority="475" id="{97E94BE3-0C67-8C4F-93FB-9AB46A53BF40}">
            <xm:f>AND($M95=設定!$B$16,設定!$B$16&lt;&gt;"")</xm:f>
            <x14:dxf>
              <fill>
                <patternFill>
                  <bgColor rgb="FFEECCFF"/>
                </patternFill>
              </fill>
            </x14:dxf>
          </x14:cfRule>
          <x14:cfRule type="expression" priority="476" id="{4E8672E8-37E7-B44E-A6CE-CDB5DD2A4AFD}">
            <xm:f>AND($M95=設定!$B$15,設定!$B$15&lt;&gt;"")</xm:f>
            <x14:dxf>
              <fill>
                <patternFill>
                  <bgColor rgb="FFD6D6F5"/>
                </patternFill>
              </fill>
            </x14:dxf>
          </x14:cfRule>
          <x14:cfRule type="expression" priority="477" id="{FC6B03B9-979D-7247-8010-0404219640A4}">
            <xm:f>AND($M95=設定!$B$14,設定!$B$14&lt;&gt;"")</xm:f>
            <x14:dxf>
              <fill>
                <patternFill>
                  <bgColor rgb="FFCCDDFF"/>
                </patternFill>
              </fill>
            </x14:dxf>
          </x14:cfRule>
          <x14:cfRule type="expression" priority="478" id="{AA7811C8-2274-AF43-B63D-D3CCAB4A8D72}">
            <xm:f>AND($M95=設定!$B$13,設定!$B$13&lt;&gt;"")</xm:f>
            <x14:dxf>
              <fill>
                <patternFill>
                  <bgColor rgb="FFCCEEFF"/>
                </patternFill>
              </fill>
            </x14:dxf>
          </x14:cfRule>
          <x14:cfRule type="expression" priority="479" id="{DBBA0CE9-48F6-EE47-8836-C9CC1A0F5775}">
            <xm:f>AND($M95=設定!$B$12,設定!$B$12&lt;&gt;"")</xm:f>
            <x14:dxf>
              <fill>
                <patternFill>
                  <bgColor rgb="FFCFFCFC"/>
                </patternFill>
              </fill>
            </x14:dxf>
          </x14:cfRule>
          <x14:cfRule type="expression" priority="480" id="{26A9F4B2-D9ED-0F4A-BB4D-7F7D5EA01999}">
            <xm:f>AND($M95=設定!$B$11,設定!$B$11&lt;&gt;"")</xm:f>
            <x14:dxf>
              <fill>
                <patternFill>
                  <bgColor rgb="FFCCFFDD"/>
                </patternFill>
              </fill>
            </x14:dxf>
          </x14:cfRule>
          <x14:cfRule type="expression" priority="481" id="{C2D0B0E4-DE1A-B049-B610-29CB59E9458E}">
            <xm:f>AND($M95=設定!$B$10,設定!$B$10&lt;&gt;"")</xm:f>
            <x14:dxf>
              <fill>
                <patternFill>
                  <bgColor rgb="FFDDFFCC"/>
                </patternFill>
              </fill>
            </x14:dxf>
          </x14:cfRule>
          <x14:cfRule type="expression" priority="482" id="{B82301CD-5C9C-1A4B-BEA7-1A2AD7AEBB1A}">
            <xm:f>AND($M95=設定!$B$9,設定!$B$9&lt;&gt;"")</xm:f>
            <x14:dxf>
              <fill>
                <patternFill>
                  <bgColor rgb="FFEEFFCC"/>
                </patternFill>
              </fill>
            </x14:dxf>
          </x14:cfRule>
          <x14:cfRule type="expression" priority="483" id="{62397A97-8FE4-A84A-9E91-2704C7582EA4}">
            <xm:f>AND($M95=設定!$B$8,設定!$B$8&lt;&gt;"")</xm:f>
            <x14:dxf>
              <fill>
                <patternFill>
                  <bgColor rgb="FFFFFFCC"/>
                </patternFill>
              </fill>
            </x14:dxf>
          </x14:cfRule>
          <x14:cfRule type="expression" priority="484" id="{5AE90BEF-C982-AB47-8D5A-50A847EAF8D8}">
            <xm:f>AND($M95=設定!$B$7,設定!$B$7&lt;&gt;"")</xm:f>
            <x14:dxf>
              <fill>
                <patternFill>
                  <bgColor rgb="FFFFEECC"/>
                </patternFill>
              </fill>
            </x14:dxf>
          </x14:cfRule>
          <x14:cfRule type="expression" priority="485" id="{B0B9E516-7A7C-6642-B16D-737A99F0F6D6}">
            <xm:f>AND($M95=設定!$B$6,設定!$B$6&lt;&gt;"")</xm:f>
            <x14:dxf>
              <fill>
                <patternFill>
                  <bgColor rgb="FFF1E5DB"/>
                </patternFill>
              </fill>
            </x14:dxf>
          </x14:cfRule>
          <x14:cfRule type="expression" priority="486" id="{C080ED83-BA7D-C54C-BDBD-445F3B2A3F95}">
            <xm:f>AND($M95=設定!$B$5,設定!$B$5&lt;&gt;"")</xm:f>
            <x14:dxf>
              <fill>
                <patternFill>
                  <bgColor rgb="FFFFCCCC"/>
                </patternFill>
              </fill>
            </x14:dxf>
          </x14:cfRule>
          <xm:sqref>L95:M95</xm:sqref>
        </x14:conditionalFormatting>
        <x14:conditionalFormatting xmlns:xm="http://schemas.microsoft.com/office/excel/2006/main">
          <x14:cfRule type="expression" priority="454" id="{C18FAF0D-DB9E-6F4F-A470-C7A5C2161BB4}">
            <xm:f>AND($O95=設定!$B$19,設定!$B$19&lt;&gt;"")</xm:f>
            <x14:dxf>
              <fill>
                <patternFill>
                  <bgColor rgb="FFFFCCDD"/>
                </patternFill>
              </fill>
            </x14:dxf>
          </x14:cfRule>
          <x14:cfRule type="expression" priority="455" id="{52BE6023-9EE7-0D4D-9A7C-F74603BDA4E1}">
            <xm:f>AND($O95=設定!$B$18,設定!$B$18&lt;&gt;"")</xm:f>
            <x14:dxf>
              <fill>
                <patternFill>
                  <bgColor rgb="FFF7D4EB"/>
                </patternFill>
              </fill>
            </x14:dxf>
          </x14:cfRule>
          <x14:cfRule type="expression" priority="456" id="{32C1154A-1AA9-A645-BB13-440BB187DEC5}">
            <xm:f>AND($O95=設定!$B$17,設定!$B$17&lt;&gt;"")</xm:f>
            <x14:dxf>
              <fill>
                <patternFill>
                  <bgColor rgb="FFFFCCFF"/>
                </patternFill>
              </fill>
            </x14:dxf>
          </x14:cfRule>
          <x14:cfRule type="expression" priority="457" id="{D29185A6-1216-9F4F-A9FC-5168A8597403}">
            <xm:f>AND($O95=設定!$B$16,設定!$B$16&lt;&gt;"")</xm:f>
            <x14:dxf>
              <fill>
                <patternFill>
                  <bgColor rgb="FFEECCFF"/>
                </patternFill>
              </fill>
            </x14:dxf>
          </x14:cfRule>
          <x14:cfRule type="expression" priority="458" id="{8D5E0EB0-A58F-9342-9123-D487303ADA88}">
            <xm:f>AND($O95=設定!$B$15,設定!$B$15&lt;&gt;"")</xm:f>
            <x14:dxf>
              <fill>
                <patternFill>
                  <bgColor rgb="FFD6D6F5"/>
                </patternFill>
              </fill>
            </x14:dxf>
          </x14:cfRule>
          <x14:cfRule type="expression" priority="459" id="{F08261BF-C93A-FA48-AA7C-0CA4D70C024E}">
            <xm:f>AND($O95=設定!$B$14,設定!$B$14&lt;&gt;"")</xm:f>
            <x14:dxf>
              <fill>
                <patternFill>
                  <bgColor rgb="FFCCDDFF"/>
                </patternFill>
              </fill>
            </x14:dxf>
          </x14:cfRule>
          <x14:cfRule type="expression" priority="460" id="{6EE2C451-9861-0540-86F2-8126855B0B8E}">
            <xm:f>AND($O95=設定!$B$13,設定!$B$13&lt;&gt;"")</xm:f>
            <x14:dxf>
              <fill>
                <patternFill>
                  <bgColor rgb="FFCCEEFF"/>
                </patternFill>
              </fill>
            </x14:dxf>
          </x14:cfRule>
          <x14:cfRule type="expression" priority="461" id="{28ABF717-EA3A-E04A-9071-E65B6EE41C7C}">
            <xm:f>AND($O95=設定!$B$12,設定!$B$12&lt;&gt;"")</xm:f>
            <x14:dxf>
              <fill>
                <patternFill>
                  <bgColor rgb="FFCFFCFC"/>
                </patternFill>
              </fill>
            </x14:dxf>
          </x14:cfRule>
          <x14:cfRule type="expression" priority="462" id="{87E2BC7B-D0C9-C549-B0A5-932EAB386BB1}">
            <xm:f>AND($O95=設定!$B$11,設定!$B$11&lt;&gt;"")</xm:f>
            <x14:dxf>
              <fill>
                <patternFill>
                  <bgColor rgb="FFCCFFDD"/>
                </patternFill>
              </fill>
            </x14:dxf>
          </x14:cfRule>
          <x14:cfRule type="expression" priority="463" id="{FAFB91B8-72AC-6A44-90AA-CD28718A9E5E}">
            <xm:f>AND($O95=設定!$B$10,設定!$B$10&lt;&gt;"")</xm:f>
            <x14:dxf>
              <fill>
                <patternFill>
                  <bgColor rgb="FFDDFFCC"/>
                </patternFill>
              </fill>
            </x14:dxf>
          </x14:cfRule>
          <x14:cfRule type="expression" priority="464" id="{4606F08C-C184-644F-B658-7C22F4592C04}">
            <xm:f>AND($O95=設定!$B$9,設定!$B$9&lt;&gt;"")</xm:f>
            <x14:dxf>
              <fill>
                <patternFill>
                  <bgColor rgb="FFEEFFCC"/>
                </patternFill>
              </fill>
            </x14:dxf>
          </x14:cfRule>
          <x14:cfRule type="expression" priority="465" id="{C6BC05BA-B2A9-0C40-97EB-855CF99181DD}">
            <xm:f>AND($O95=設定!$B$8,設定!$B$8&lt;&gt;"")</xm:f>
            <x14:dxf>
              <fill>
                <patternFill>
                  <bgColor rgb="FFFFFFCC"/>
                </patternFill>
              </fill>
            </x14:dxf>
          </x14:cfRule>
          <x14:cfRule type="expression" priority="466" id="{E2634083-42A3-B648-BB22-48BAFC12808A}">
            <xm:f>AND($O95=設定!$B$7,設定!$B$7&lt;&gt;"")</xm:f>
            <x14:dxf>
              <fill>
                <patternFill>
                  <bgColor rgb="FFFFEECC"/>
                </patternFill>
              </fill>
            </x14:dxf>
          </x14:cfRule>
          <x14:cfRule type="expression" priority="467" id="{85656292-F35A-6348-9212-38371B924C50}">
            <xm:f>AND($O95=設定!$B$6,設定!$B$6&lt;&gt;"")</xm:f>
            <x14:dxf>
              <fill>
                <patternFill>
                  <bgColor rgb="FFF1E5DB"/>
                </patternFill>
              </fill>
            </x14:dxf>
          </x14:cfRule>
          <x14:cfRule type="expression" priority="468" id="{C120892E-5FED-1C4C-B1D1-B95287E0B58C}">
            <xm:f>AND($O95=設定!$B$5,設定!$B$5&lt;&gt;"")</xm:f>
            <x14:dxf>
              <fill>
                <patternFill>
                  <bgColor rgb="FFFFCCCC"/>
                </patternFill>
              </fill>
            </x14:dxf>
          </x14:cfRule>
          <xm:sqref>N95:O95</xm:sqref>
        </x14:conditionalFormatting>
        <x14:conditionalFormatting xmlns:xm="http://schemas.microsoft.com/office/excel/2006/main">
          <x14:cfRule type="expression" priority="436" id="{DB4C8EE5-69E6-7B4C-8B0A-33537C9F2B9A}">
            <xm:f>AND($Q95=設定!$B$19,設定!$B$19&lt;&gt;"")</xm:f>
            <x14:dxf>
              <fill>
                <patternFill>
                  <bgColor rgb="FFFFCCDD"/>
                </patternFill>
              </fill>
            </x14:dxf>
          </x14:cfRule>
          <x14:cfRule type="expression" priority="437" id="{D6A7FA20-93A4-7B44-9093-61659E4ECF34}">
            <xm:f>AND($Q95=設定!$B$18,設定!$B$18&lt;&gt;"")</xm:f>
            <x14:dxf>
              <fill>
                <patternFill>
                  <bgColor rgb="FFF7D4EB"/>
                </patternFill>
              </fill>
            </x14:dxf>
          </x14:cfRule>
          <x14:cfRule type="expression" priority="438" id="{C8FFE4B7-D1B8-6C4C-BD3B-6E754C70515F}">
            <xm:f>AND($Q95=設定!$B$17,設定!$B$17&lt;&gt;"")</xm:f>
            <x14:dxf>
              <fill>
                <patternFill>
                  <bgColor rgb="FFFFCCFF"/>
                </patternFill>
              </fill>
            </x14:dxf>
          </x14:cfRule>
          <x14:cfRule type="expression" priority="439" id="{F8D0FDED-59C2-5D4E-B22B-E6A5D5A71FA1}">
            <xm:f>AND($Q95=設定!$B$16,設定!$B$16&lt;&gt;"")</xm:f>
            <x14:dxf>
              <fill>
                <patternFill>
                  <bgColor rgb="FFEECCFF"/>
                </patternFill>
              </fill>
            </x14:dxf>
          </x14:cfRule>
          <x14:cfRule type="expression" priority="440" id="{5C608874-C4C6-A142-AEBC-B804A31A8D79}">
            <xm:f>AND($Q95=設定!$B$15,設定!$B$15&lt;&gt;"")</xm:f>
            <x14:dxf>
              <fill>
                <patternFill>
                  <bgColor rgb="FFD6D6F5"/>
                </patternFill>
              </fill>
            </x14:dxf>
          </x14:cfRule>
          <x14:cfRule type="expression" priority="441" id="{204A67BA-279F-A24F-985E-3DD314897F99}">
            <xm:f>AND($Q95=設定!$B$14,設定!$B$14&lt;&gt;"")</xm:f>
            <x14:dxf>
              <fill>
                <patternFill>
                  <bgColor rgb="FFCCDDFF"/>
                </patternFill>
              </fill>
            </x14:dxf>
          </x14:cfRule>
          <x14:cfRule type="expression" priority="442" id="{FE36C934-8BE6-D444-BE24-FB01E20FDDB5}">
            <xm:f>AND($Q95=設定!$B$13,設定!$B$13&lt;&gt;"")</xm:f>
            <x14:dxf>
              <fill>
                <patternFill>
                  <bgColor rgb="FFCCEEFF"/>
                </patternFill>
              </fill>
            </x14:dxf>
          </x14:cfRule>
          <x14:cfRule type="expression" priority="443" id="{0C8633A6-8CE6-A44C-90E2-5F2FA5E5FCEC}">
            <xm:f>AND($Q95=設定!$B$12,設定!$B$12&lt;&gt;"")</xm:f>
            <x14:dxf>
              <fill>
                <patternFill>
                  <bgColor rgb="FFCFFCFC"/>
                </patternFill>
              </fill>
            </x14:dxf>
          </x14:cfRule>
          <x14:cfRule type="expression" priority="444" id="{1A7D287B-7B2B-5B44-91CC-95348927BDB1}">
            <xm:f>AND($Q95=設定!$B$11,設定!$B$11&lt;&gt;"")</xm:f>
            <x14:dxf>
              <fill>
                <patternFill>
                  <bgColor rgb="FFCCFFDD"/>
                </patternFill>
              </fill>
            </x14:dxf>
          </x14:cfRule>
          <x14:cfRule type="expression" priority="445" id="{68BFFB5D-5FA6-434F-A5F3-E52DBE8CAAD1}">
            <xm:f>AND($Q95=設定!$B$10,設定!$B$10&lt;&gt;"")</xm:f>
            <x14:dxf>
              <fill>
                <patternFill>
                  <bgColor rgb="FFDDFFCC"/>
                </patternFill>
              </fill>
            </x14:dxf>
          </x14:cfRule>
          <x14:cfRule type="expression" priority="446" id="{69CDC773-BE5D-0041-A9A5-6912C70EAC06}">
            <xm:f>AND($Q95=設定!$B$9,設定!$B$9&lt;&gt;"")</xm:f>
            <x14:dxf>
              <fill>
                <patternFill>
                  <bgColor rgb="FFEEFFCC"/>
                </patternFill>
              </fill>
            </x14:dxf>
          </x14:cfRule>
          <x14:cfRule type="expression" priority="447" id="{616889C2-7145-FE42-80B7-8624C3C395D3}">
            <xm:f>AND($Q95=設定!$B$8,設定!$B$8&lt;&gt;"")</xm:f>
            <x14:dxf>
              <fill>
                <patternFill>
                  <bgColor rgb="FFFFFFCC"/>
                </patternFill>
              </fill>
            </x14:dxf>
          </x14:cfRule>
          <x14:cfRule type="expression" priority="448" id="{B2D299F6-65E5-F843-8EA8-5F491720C9CD}">
            <xm:f>AND($Q95=設定!$B$7,設定!$B$7&lt;&gt;"")</xm:f>
            <x14:dxf>
              <fill>
                <patternFill>
                  <bgColor rgb="FFFFEECC"/>
                </patternFill>
              </fill>
            </x14:dxf>
          </x14:cfRule>
          <x14:cfRule type="expression" priority="449" id="{65720206-48B0-3444-B593-D5C0B99964B9}">
            <xm:f>AND($Q95=設定!$B$6,設定!$B$6&lt;&gt;"")</xm:f>
            <x14:dxf>
              <fill>
                <patternFill>
                  <bgColor rgb="FFF1E5DB"/>
                </patternFill>
              </fill>
            </x14:dxf>
          </x14:cfRule>
          <x14:cfRule type="expression" priority="450" id="{CBC7C122-D599-904C-8A84-56D2660FC27C}">
            <xm:f>AND($Q95=設定!$B$5,設定!$B$5&lt;&gt;"")</xm:f>
            <x14:dxf>
              <fill>
                <patternFill>
                  <bgColor rgb="FFFFCCCC"/>
                </patternFill>
              </fill>
            </x14:dxf>
          </x14:cfRule>
          <xm:sqref>P95:Q95</xm:sqref>
        </x14:conditionalFormatting>
        <x14:conditionalFormatting xmlns:xm="http://schemas.microsoft.com/office/excel/2006/main">
          <x14:cfRule type="expression" priority="418" id="{6A86C814-A983-664F-92D4-2B78E1B372D3}">
            <xm:f>AND($S95=設定!$B$19,設定!$B$19&lt;&gt;"")</xm:f>
            <x14:dxf>
              <fill>
                <patternFill>
                  <bgColor rgb="FFFFCCDD"/>
                </patternFill>
              </fill>
            </x14:dxf>
          </x14:cfRule>
          <x14:cfRule type="expression" priority="419" id="{E419DE99-AB58-D447-837D-2B18B23B4414}">
            <xm:f>AND($S95=設定!$B$18,設定!$B$18&lt;&gt;"")</xm:f>
            <x14:dxf>
              <fill>
                <patternFill>
                  <bgColor rgb="FFF7D4EB"/>
                </patternFill>
              </fill>
            </x14:dxf>
          </x14:cfRule>
          <x14:cfRule type="expression" priority="420" id="{6FD589D2-3E69-2D4C-8E4F-46A0F3E44613}">
            <xm:f>AND($S95=設定!$B$17,設定!$B$17&lt;&gt;"")</xm:f>
            <x14:dxf>
              <fill>
                <patternFill>
                  <bgColor rgb="FFFFCCFF"/>
                </patternFill>
              </fill>
            </x14:dxf>
          </x14:cfRule>
          <x14:cfRule type="expression" priority="421" id="{13CA1271-9037-D04B-A0E2-F0598162D254}">
            <xm:f>AND($S95=設定!$B$16,設定!$B$16&lt;&gt;"")</xm:f>
            <x14:dxf>
              <fill>
                <patternFill>
                  <bgColor rgb="FFEECCFF"/>
                </patternFill>
              </fill>
            </x14:dxf>
          </x14:cfRule>
          <x14:cfRule type="expression" priority="422" id="{93BE676B-0FBC-9C48-A74A-A75A12385A41}">
            <xm:f>AND($S95=設定!$B$15,設定!$B$15&lt;&gt;"")</xm:f>
            <x14:dxf>
              <fill>
                <patternFill>
                  <bgColor rgb="FFD6D6F5"/>
                </patternFill>
              </fill>
            </x14:dxf>
          </x14:cfRule>
          <x14:cfRule type="expression" priority="423" id="{BA654EC3-BD95-8C47-9770-858D808C3827}">
            <xm:f>AND($S95=設定!$B$14,設定!$B$14&lt;&gt;"")</xm:f>
            <x14:dxf>
              <fill>
                <patternFill>
                  <bgColor rgb="FFCCDDFF"/>
                </patternFill>
              </fill>
            </x14:dxf>
          </x14:cfRule>
          <x14:cfRule type="expression" priority="424" id="{AB356196-EDDC-6440-AD31-7DE96CA55628}">
            <xm:f>AND($S95=設定!$B$13,設定!$B$13&lt;&gt;"")</xm:f>
            <x14:dxf>
              <fill>
                <patternFill>
                  <bgColor rgb="FFCCEEFF"/>
                </patternFill>
              </fill>
            </x14:dxf>
          </x14:cfRule>
          <x14:cfRule type="expression" priority="425" id="{C6D2D2E9-D2D6-574D-8936-CAEDBDD44382}">
            <xm:f>AND($S95=設定!$B$12,設定!$B$12&lt;&gt;"")</xm:f>
            <x14:dxf>
              <fill>
                <patternFill>
                  <bgColor rgb="FFCFFCFC"/>
                </patternFill>
              </fill>
            </x14:dxf>
          </x14:cfRule>
          <x14:cfRule type="expression" priority="426" id="{7FF1B27B-8EDC-524D-9028-B615ABD603A9}">
            <xm:f>AND($S95=設定!$B$11,設定!$B$11&lt;&gt;"")</xm:f>
            <x14:dxf>
              <fill>
                <patternFill>
                  <bgColor rgb="FFCCFFDD"/>
                </patternFill>
              </fill>
            </x14:dxf>
          </x14:cfRule>
          <x14:cfRule type="expression" priority="427" id="{CAC7F2A7-0211-294F-82F3-B7313AE793B1}">
            <xm:f>AND($S95=設定!$B$10,設定!$B$10&lt;&gt;"")</xm:f>
            <x14:dxf>
              <fill>
                <patternFill>
                  <bgColor rgb="FFDDFFCC"/>
                </patternFill>
              </fill>
            </x14:dxf>
          </x14:cfRule>
          <x14:cfRule type="expression" priority="428" id="{2CC40184-A0F2-F24A-8840-F17EA0B4F290}">
            <xm:f>AND($S95=設定!$B$9,設定!$B$9&lt;&gt;"")</xm:f>
            <x14:dxf>
              <fill>
                <patternFill>
                  <bgColor rgb="FFEEFFCC"/>
                </patternFill>
              </fill>
            </x14:dxf>
          </x14:cfRule>
          <x14:cfRule type="expression" priority="429" id="{641452DB-FFC5-BA45-9943-8A74C55A61AA}">
            <xm:f>AND($S95=設定!$B$8,設定!$B$8&lt;&gt;"")</xm:f>
            <x14:dxf>
              <fill>
                <patternFill>
                  <bgColor rgb="FFFFFFCC"/>
                </patternFill>
              </fill>
            </x14:dxf>
          </x14:cfRule>
          <x14:cfRule type="expression" priority="430" id="{9E65F278-2657-AE4F-AF10-81EF5D93D02B}">
            <xm:f>AND($S95=設定!$B$7,設定!$B$7&lt;&gt;"")</xm:f>
            <x14:dxf>
              <fill>
                <patternFill>
                  <bgColor rgb="FFFFEECC"/>
                </patternFill>
              </fill>
            </x14:dxf>
          </x14:cfRule>
          <x14:cfRule type="expression" priority="431" id="{B2A9EA2A-A8A3-F447-BE56-FC9AE54372D6}">
            <xm:f>AND($S95=設定!$B$6,設定!$B$6&lt;&gt;"")</xm:f>
            <x14:dxf>
              <fill>
                <patternFill>
                  <bgColor rgb="FFF1E5DB"/>
                </patternFill>
              </fill>
            </x14:dxf>
          </x14:cfRule>
          <x14:cfRule type="expression" priority="432" id="{67846C29-004D-E940-AFD2-2465D6DD12AF}">
            <xm:f>AND($S95=設定!$B$5,設定!$B$5&lt;&gt;"")</xm:f>
            <x14:dxf>
              <fill>
                <patternFill>
                  <bgColor rgb="FFFFCCCC"/>
                </patternFill>
              </fill>
            </x14:dxf>
          </x14:cfRule>
          <xm:sqref>R95:S95</xm:sqref>
        </x14:conditionalFormatting>
        <x14:conditionalFormatting xmlns:xm="http://schemas.microsoft.com/office/excel/2006/main">
          <x14:cfRule type="expression" priority="400" id="{B75B7F32-28BD-7940-B39B-1851EA65DE58}">
            <xm:f>AND($U95=設定!$B$19,設定!$B$19&lt;&gt;"")</xm:f>
            <x14:dxf>
              <fill>
                <patternFill>
                  <bgColor rgb="FFFFCCDD"/>
                </patternFill>
              </fill>
            </x14:dxf>
          </x14:cfRule>
          <x14:cfRule type="expression" priority="401" id="{988BD649-B2DB-D047-B4EA-C6010C2A5472}">
            <xm:f>AND($U95=設定!$B$18,設定!$B$18&lt;&gt;"")</xm:f>
            <x14:dxf>
              <fill>
                <patternFill>
                  <bgColor rgb="FFF7D4EB"/>
                </patternFill>
              </fill>
            </x14:dxf>
          </x14:cfRule>
          <x14:cfRule type="expression" priority="402" id="{D0E902BB-EE9E-184A-8D3D-AF0CBABAD977}">
            <xm:f>AND($U95=設定!$B$17,設定!$B$17&lt;&gt;"")</xm:f>
            <x14:dxf>
              <fill>
                <patternFill>
                  <bgColor rgb="FFFFCCFF"/>
                </patternFill>
              </fill>
            </x14:dxf>
          </x14:cfRule>
          <x14:cfRule type="expression" priority="403" id="{87C05AAD-4A68-914A-A429-D1A86539694A}">
            <xm:f>AND($U95=設定!$B$16,設定!$B$16&lt;&gt;"")</xm:f>
            <x14:dxf>
              <fill>
                <patternFill>
                  <bgColor rgb="FFEECCFF"/>
                </patternFill>
              </fill>
            </x14:dxf>
          </x14:cfRule>
          <x14:cfRule type="expression" priority="404" id="{6703F7F3-4F2B-D449-911E-2CBFCCAC429A}">
            <xm:f>AND($U95=設定!$B$15,設定!$B$15&lt;&gt;"")</xm:f>
            <x14:dxf>
              <fill>
                <patternFill>
                  <bgColor rgb="FFD6D6F5"/>
                </patternFill>
              </fill>
            </x14:dxf>
          </x14:cfRule>
          <x14:cfRule type="expression" priority="405" id="{46BD7AE6-0D1C-B941-96D1-35CD620FC06F}">
            <xm:f>AND($U95=設定!$B$14,設定!$B$14&lt;&gt;"")</xm:f>
            <x14:dxf>
              <fill>
                <patternFill>
                  <bgColor rgb="FFCCDDFF"/>
                </patternFill>
              </fill>
            </x14:dxf>
          </x14:cfRule>
          <x14:cfRule type="expression" priority="406" id="{59EE18F6-6F33-6B4D-9E17-29C0EBF6E96F}">
            <xm:f>AND($U95=設定!$B$13,設定!$B$13&lt;&gt;"")</xm:f>
            <x14:dxf>
              <fill>
                <patternFill>
                  <bgColor rgb="FFCCEEFF"/>
                </patternFill>
              </fill>
            </x14:dxf>
          </x14:cfRule>
          <x14:cfRule type="expression" priority="407" id="{B3FB5575-2A05-B043-A9DC-129C2B6354FC}">
            <xm:f>AND($U95=設定!$B$12,設定!$B$12&lt;&gt;"")</xm:f>
            <x14:dxf>
              <fill>
                <patternFill>
                  <bgColor rgb="FFCFFCFC"/>
                </patternFill>
              </fill>
            </x14:dxf>
          </x14:cfRule>
          <x14:cfRule type="expression" priority="408" id="{CA735726-C3C6-7744-8F02-0A229799C41D}">
            <xm:f>AND($U95=設定!$B$11,設定!$B$11&lt;&gt;"")</xm:f>
            <x14:dxf>
              <fill>
                <patternFill>
                  <bgColor rgb="FFCCFFDD"/>
                </patternFill>
              </fill>
            </x14:dxf>
          </x14:cfRule>
          <x14:cfRule type="expression" priority="409" id="{249A7560-6812-1743-AB4F-646BC5D53EB2}">
            <xm:f>AND($U95=設定!$B$10,設定!$B$10&lt;&gt;"")</xm:f>
            <x14:dxf>
              <fill>
                <patternFill>
                  <bgColor rgb="FFDDFFCC"/>
                </patternFill>
              </fill>
            </x14:dxf>
          </x14:cfRule>
          <x14:cfRule type="expression" priority="410" id="{E0F91705-49C2-174D-8ADD-CDB9C27EF3F7}">
            <xm:f>AND($U95=設定!$B$9,設定!$B$9&lt;&gt;"")</xm:f>
            <x14:dxf>
              <fill>
                <patternFill>
                  <bgColor rgb="FFEEFFCC"/>
                </patternFill>
              </fill>
            </x14:dxf>
          </x14:cfRule>
          <x14:cfRule type="expression" priority="411" id="{59C9EDD7-6821-F143-8417-35178B246A5D}">
            <xm:f>AND($U95=設定!$B$8,設定!$B$8&lt;&gt;"")</xm:f>
            <x14:dxf>
              <fill>
                <patternFill>
                  <bgColor rgb="FFFFFFCC"/>
                </patternFill>
              </fill>
            </x14:dxf>
          </x14:cfRule>
          <x14:cfRule type="expression" priority="412" id="{26C28EC5-2C9D-9F47-AA7C-BADD2E5F6784}">
            <xm:f>AND($U95=設定!$B$7,設定!$B$7&lt;&gt;"")</xm:f>
            <x14:dxf>
              <fill>
                <patternFill>
                  <bgColor rgb="FFFFEECC"/>
                </patternFill>
              </fill>
            </x14:dxf>
          </x14:cfRule>
          <x14:cfRule type="expression" priority="413" id="{96CA0D45-0F85-8B4C-A485-BFBF78DA9BB3}">
            <xm:f>AND($U95=設定!$B$6,設定!$B$6&lt;&gt;"")</xm:f>
            <x14:dxf>
              <fill>
                <patternFill>
                  <bgColor rgb="FFF1E5DB"/>
                </patternFill>
              </fill>
            </x14:dxf>
          </x14:cfRule>
          <x14:cfRule type="expression" priority="414" id="{965BC18A-D34B-1B45-A96F-533C302EF6D6}">
            <xm:f>AND($U95=設定!$B$5,設定!$B$5&lt;&gt;"")</xm:f>
            <x14:dxf>
              <fill>
                <patternFill>
                  <bgColor rgb="FFFFCCCC"/>
                </patternFill>
              </fill>
            </x14:dxf>
          </x14:cfRule>
          <xm:sqref>T95:U95</xm:sqref>
        </x14:conditionalFormatting>
        <x14:conditionalFormatting xmlns:xm="http://schemas.microsoft.com/office/excel/2006/main">
          <x14:cfRule type="expression" priority="382" id="{146B5EAB-E2C6-094A-9474-C55DA23AE208}">
            <xm:f>AND($W95=設定!$B$19,設定!$B$19&lt;&gt;"")</xm:f>
            <x14:dxf>
              <fill>
                <patternFill>
                  <bgColor rgb="FFFFCCDD"/>
                </patternFill>
              </fill>
            </x14:dxf>
          </x14:cfRule>
          <x14:cfRule type="expression" priority="383" id="{70EF41CE-5047-E640-9351-BA988DF78959}">
            <xm:f>AND($W95=設定!$B$18,設定!$B$18&lt;&gt;"")</xm:f>
            <x14:dxf>
              <fill>
                <patternFill>
                  <bgColor rgb="FFF7D4EB"/>
                </patternFill>
              </fill>
            </x14:dxf>
          </x14:cfRule>
          <x14:cfRule type="expression" priority="384" id="{17CFF99F-626C-F24B-9E25-38BC7CA2148E}">
            <xm:f>AND($W95=設定!$B$17,設定!$B$17&lt;&gt;"")</xm:f>
            <x14:dxf>
              <fill>
                <patternFill>
                  <bgColor rgb="FFFFCCFF"/>
                </patternFill>
              </fill>
            </x14:dxf>
          </x14:cfRule>
          <x14:cfRule type="expression" priority="385" id="{3A6F13C3-F38D-8942-BC7D-C923B3493CD1}">
            <xm:f>AND($W95=設定!$B$16,設定!$B$16&lt;&gt;"")</xm:f>
            <x14:dxf>
              <fill>
                <patternFill>
                  <bgColor rgb="FFEECCFF"/>
                </patternFill>
              </fill>
            </x14:dxf>
          </x14:cfRule>
          <x14:cfRule type="expression" priority="386" id="{ACD7135F-E49A-4E4E-9168-FACB707E4876}">
            <xm:f>AND($W95=設定!$B$15,設定!$B$15&lt;&gt;"")</xm:f>
            <x14:dxf>
              <fill>
                <patternFill>
                  <bgColor rgb="FFD6D6F5"/>
                </patternFill>
              </fill>
            </x14:dxf>
          </x14:cfRule>
          <x14:cfRule type="expression" priority="387" id="{50D281AC-6D49-014D-BD94-C47049E2B66A}">
            <xm:f>AND($W95=設定!$B$14,設定!$B$14&lt;&gt;"")</xm:f>
            <x14:dxf>
              <fill>
                <patternFill>
                  <bgColor rgb="FFCCDDFF"/>
                </patternFill>
              </fill>
            </x14:dxf>
          </x14:cfRule>
          <x14:cfRule type="expression" priority="388" id="{C7464879-FB7E-A046-83FC-3A615E01C56A}">
            <xm:f>AND($W95=設定!$B$13,設定!$B$13&lt;&gt;"")</xm:f>
            <x14:dxf>
              <fill>
                <patternFill>
                  <bgColor rgb="FFCCEEFF"/>
                </patternFill>
              </fill>
            </x14:dxf>
          </x14:cfRule>
          <x14:cfRule type="expression" priority="389" id="{DB5773FE-4F7D-3E4B-90D8-48825882FBDC}">
            <xm:f>AND($W95=設定!$B$12,設定!$B$12&lt;&gt;"")</xm:f>
            <x14:dxf>
              <fill>
                <patternFill>
                  <bgColor rgb="FFCFFCFC"/>
                </patternFill>
              </fill>
            </x14:dxf>
          </x14:cfRule>
          <x14:cfRule type="expression" priority="390" id="{90BAE200-60CF-B645-9F2A-6E7D6AC9F2CC}">
            <xm:f>AND($W95=設定!$B$11,設定!$B$11&lt;&gt;"")</xm:f>
            <x14:dxf>
              <fill>
                <patternFill>
                  <bgColor rgb="FFCCFFDD"/>
                </patternFill>
              </fill>
            </x14:dxf>
          </x14:cfRule>
          <x14:cfRule type="expression" priority="391" id="{C7949938-00FC-9B4C-BA42-13EB0393C748}">
            <xm:f>AND($W95=設定!$B$10,設定!$B$10&lt;&gt;"")</xm:f>
            <x14:dxf>
              <fill>
                <patternFill>
                  <bgColor rgb="FFDDFFCC"/>
                </patternFill>
              </fill>
            </x14:dxf>
          </x14:cfRule>
          <x14:cfRule type="expression" priority="392" id="{55C2DFD3-FD6A-DB43-9C70-CC865D5E7CBC}">
            <xm:f>AND($W95=設定!$B$9,設定!$B$9&lt;&gt;"")</xm:f>
            <x14:dxf>
              <fill>
                <patternFill>
                  <bgColor rgb="FFEEFFCC"/>
                </patternFill>
              </fill>
            </x14:dxf>
          </x14:cfRule>
          <x14:cfRule type="expression" priority="393" id="{544A9558-0C61-4E49-B97B-166682A86587}">
            <xm:f>AND($W95=設定!$B$8,設定!$B$8&lt;&gt;"")</xm:f>
            <x14:dxf>
              <fill>
                <patternFill>
                  <bgColor rgb="FFFFFFCC"/>
                </patternFill>
              </fill>
            </x14:dxf>
          </x14:cfRule>
          <x14:cfRule type="expression" priority="394" id="{DD1E3328-67B1-3247-8B65-45921612D689}">
            <xm:f>AND($W95=設定!$B$7,設定!$B$7&lt;&gt;"")</xm:f>
            <x14:dxf>
              <fill>
                <patternFill>
                  <bgColor rgb="FFFFEECC"/>
                </patternFill>
              </fill>
            </x14:dxf>
          </x14:cfRule>
          <x14:cfRule type="expression" priority="395" id="{7D4DB355-1F0F-F142-BB32-C94295DC4426}">
            <xm:f>AND($W95=設定!$B$6,設定!$B$6&lt;&gt;"")</xm:f>
            <x14:dxf>
              <fill>
                <patternFill>
                  <bgColor rgb="FFF1E5DB"/>
                </patternFill>
              </fill>
            </x14:dxf>
          </x14:cfRule>
          <x14:cfRule type="expression" priority="396" id="{6DE94D38-B1DB-404A-B1B3-9106F6B00447}">
            <xm:f>AND($W95=設定!$B$5,設定!$B$5&lt;&gt;"")</xm:f>
            <x14:dxf>
              <fill>
                <patternFill>
                  <bgColor rgb="FFFFCCCC"/>
                </patternFill>
              </fill>
            </x14:dxf>
          </x14:cfRule>
          <xm:sqref>V95:W95</xm:sqref>
        </x14:conditionalFormatting>
        <x14:conditionalFormatting xmlns:xm="http://schemas.microsoft.com/office/excel/2006/main">
          <x14:cfRule type="expression" priority="364" id="{491F6F98-5670-7147-9293-6D9976C731D0}">
            <xm:f>AND($Y95=設定!$B$19,設定!$B$19&lt;&gt;"")</xm:f>
            <x14:dxf>
              <fill>
                <patternFill>
                  <bgColor rgb="FFFFCCDD"/>
                </patternFill>
              </fill>
            </x14:dxf>
          </x14:cfRule>
          <x14:cfRule type="expression" priority="365" id="{2885EF8D-F86D-754B-BA37-9740F2ABC5FE}">
            <xm:f>AND($Y95=設定!$B$18,設定!$B$18&lt;&gt;"")</xm:f>
            <x14:dxf>
              <fill>
                <patternFill>
                  <bgColor rgb="FFF7D4EB"/>
                </patternFill>
              </fill>
            </x14:dxf>
          </x14:cfRule>
          <x14:cfRule type="expression" priority="366" id="{D95C7C0B-D769-AD41-A409-8F828A08A4AB}">
            <xm:f>AND($Y95=設定!$B$17,設定!$B$17&lt;&gt;"")</xm:f>
            <x14:dxf>
              <fill>
                <patternFill>
                  <bgColor rgb="FFFFCCFF"/>
                </patternFill>
              </fill>
            </x14:dxf>
          </x14:cfRule>
          <x14:cfRule type="expression" priority="367" id="{777CFECA-AA09-3749-9BDB-44A5E8D1405D}">
            <xm:f>AND($Y95=設定!$B$16,設定!$B$16&lt;&gt;"")</xm:f>
            <x14:dxf>
              <fill>
                <patternFill>
                  <bgColor rgb="FFEECCFF"/>
                </patternFill>
              </fill>
            </x14:dxf>
          </x14:cfRule>
          <x14:cfRule type="expression" priority="368" id="{BCF74099-30FB-DB42-8D3F-ABD97C1BCD63}">
            <xm:f>AND($Y95=設定!$B$15,設定!$B$15&lt;&gt;"")</xm:f>
            <x14:dxf>
              <fill>
                <patternFill>
                  <bgColor rgb="FFD6D6F5"/>
                </patternFill>
              </fill>
            </x14:dxf>
          </x14:cfRule>
          <x14:cfRule type="expression" priority="369" id="{79C67B48-944C-5443-AFFF-F12509CE0F7F}">
            <xm:f>AND($Y95=設定!$B$14,設定!$B$14&lt;&gt;"")</xm:f>
            <x14:dxf>
              <fill>
                <patternFill>
                  <bgColor rgb="FFCCDDFF"/>
                </patternFill>
              </fill>
            </x14:dxf>
          </x14:cfRule>
          <x14:cfRule type="expression" priority="370" id="{527CC794-6223-4F40-B369-9A2DBFBD0CB9}">
            <xm:f>AND($Y95=設定!$B$13,設定!$B$13&lt;&gt;"")</xm:f>
            <x14:dxf>
              <fill>
                <patternFill>
                  <bgColor rgb="FFCCEEFF"/>
                </patternFill>
              </fill>
            </x14:dxf>
          </x14:cfRule>
          <x14:cfRule type="expression" priority="371" id="{F97EAD00-E3A3-F44A-A6BF-5E81F36E4E39}">
            <xm:f>AND($Y95=設定!$B$12,設定!$B$12&lt;&gt;"")</xm:f>
            <x14:dxf>
              <fill>
                <patternFill>
                  <bgColor rgb="FFCFFCFC"/>
                </patternFill>
              </fill>
            </x14:dxf>
          </x14:cfRule>
          <x14:cfRule type="expression" priority="372" id="{59E60892-9445-6D40-834E-219EFCA1F667}">
            <xm:f>AND($Y95=設定!$B$11,設定!$B$11&lt;&gt;"")</xm:f>
            <x14:dxf>
              <fill>
                <patternFill>
                  <bgColor rgb="FFCCFFDD"/>
                </patternFill>
              </fill>
            </x14:dxf>
          </x14:cfRule>
          <x14:cfRule type="expression" priority="373" id="{85E229DF-C213-4144-A8BC-ECE68840CA0D}">
            <xm:f>AND($Y95=設定!$B$10,設定!$B$10&lt;&gt;"")</xm:f>
            <x14:dxf>
              <fill>
                <patternFill>
                  <bgColor rgb="FFDDFFCC"/>
                </patternFill>
              </fill>
            </x14:dxf>
          </x14:cfRule>
          <x14:cfRule type="expression" priority="374" id="{01977407-016E-BD43-B8DF-6BC209755F87}">
            <xm:f>AND($Y95=設定!$B$9,設定!$B$9&lt;&gt;"")</xm:f>
            <x14:dxf>
              <fill>
                <patternFill>
                  <bgColor rgb="FFEEFFCC"/>
                </patternFill>
              </fill>
            </x14:dxf>
          </x14:cfRule>
          <x14:cfRule type="expression" priority="375" id="{6730D5AA-F834-4245-ADA7-8225F7AA2A8B}">
            <xm:f>AND($Y95=設定!$B$8,設定!$B$8&lt;&gt;"")</xm:f>
            <x14:dxf>
              <fill>
                <patternFill>
                  <bgColor rgb="FFFFFFCC"/>
                </patternFill>
              </fill>
            </x14:dxf>
          </x14:cfRule>
          <x14:cfRule type="expression" priority="376" id="{8CE0C978-7F84-5349-8D79-DF4BE34A80BE}">
            <xm:f>AND($Y95=設定!$B$7,設定!$B$7&lt;&gt;"")</xm:f>
            <x14:dxf>
              <fill>
                <patternFill>
                  <bgColor rgb="FFFFEECC"/>
                </patternFill>
              </fill>
            </x14:dxf>
          </x14:cfRule>
          <x14:cfRule type="expression" priority="377" id="{39C0166A-9B5B-F142-840A-3CB347218C1A}">
            <xm:f>AND($Y95=設定!$B$6,設定!$B$6&lt;&gt;"")</xm:f>
            <x14:dxf>
              <fill>
                <patternFill>
                  <bgColor rgb="FFF1E5DB"/>
                </patternFill>
              </fill>
            </x14:dxf>
          </x14:cfRule>
          <x14:cfRule type="expression" priority="378" id="{AE11063A-58D3-0B46-B92F-96E1AF5258AE}">
            <xm:f>AND($Y95=設定!$B$5,設定!$B$5&lt;&gt;"")</xm:f>
            <x14:dxf>
              <fill>
                <patternFill>
                  <bgColor rgb="FFFFCCCC"/>
                </patternFill>
              </fill>
            </x14:dxf>
          </x14:cfRule>
          <xm:sqref>X95:Y95</xm:sqref>
        </x14:conditionalFormatting>
        <x14:conditionalFormatting xmlns:xm="http://schemas.microsoft.com/office/excel/2006/main">
          <x14:cfRule type="expression" priority="346" id="{11F9B16A-1801-FE4B-B2E0-1EBE675AA7E9}">
            <xm:f>AND($AA95=設定!$B$19,設定!$B$19&lt;&gt;"")</xm:f>
            <x14:dxf>
              <fill>
                <patternFill>
                  <bgColor rgb="FFFFCCDD"/>
                </patternFill>
              </fill>
            </x14:dxf>
          </x14:cfRule>
          <x14:cfRule type="expression" priority="347" id="{D9CAE892-1E7C-DA42-8D6D-3D77D2CD68F3}">
            <xm:f>AND($AA95=設定!$B$18,設定!$B$18&lt;&gt;"")</xm:f>
            <x14:dxf>
              <fill>
                <patternFill>
                  <bgColor rgb="FFF7D4EB"/>
                </patternFill>
              </fill>
            </x14:dxf>
          </x14:cfRule>
          <x14:cfRule type="expression" priority="348" id="{98DC5598-E859-B049-B32A-2C897C8CDD9A}">
            <xm:f>AND($AA95=設定!$B$17,設定!$B$17&lt;&gt;"")</xm:f>
            <x14:dxf>
              <fill>
                <patternFill>
                  <bgColor rgb="FFFFCCFF"/>
                </patternFill>
              </fill>
            </x14:dxf>
          </x14:cfRule>
          <x14:cfRule type="expression" priority="349" id="{796155BE-80AE-A848-9CA5-B8CBA9758E42}">
            <xm:f>AND($AA95=設定!$B$16,設定!$B$16&lt;&gt;"")</xm:f>
            <x14:dxf>
              <fill>
                <patternFill>
                  <bgColor rgb="FFEECCFF"/>
                </patternFill>
              </fill>
            </x14:dxf>
          </x14:cfRule>
          <x14:cfRule type="expression" priority="350" id="{F8F69737-02B2-804D-B381-96B6E7648A31}">
            <xm:f>AND($AA95=設定!$B$15,設定!$B$15&lt;&gt;"")</xm:f>
            <x14:dxf>
              <fill>
                <patternFill>
                  <bgColor rgb="FFD6D6F5"/>
                </patternFill>
              </fill>
            </x14:dxf>
          </x14:cfRule>
          <x14:cfRule type="expression" priority="351" id="{3428593D-25BF-2F49-A040-5321177F2DED}">
            <xm:f>AND($AA95=設定!$B$14,設定!$B$14&lt;&gt;"")</xm:f>
            <x14:dxf>
              <fill>
                <patternFill>
                  <bgColor rgb="FFCCDDFF"/>
                </patternFill>
              </fill>
            </x14:dxf>
          </x14:cfRule>
          <x14:cfRule type="expression" priority="352" id="{D1C86906-8E67-B649-9AAC-6EF25B3940AE}">
            <xm:f>AND($AA95=設定!$B$13,設定!$B$13&lt;&gt;"")</xm:f>
            <x14:dxf>
              <fill>
                <patternFill>
                  <bgColor rgb="FFCCEEFF"/>
                </patternFill>
              </fill>
            </x14:dxf>
          </x14:cfRule>
          <x14:cfRule type="expression" priority="353" id="{084AB64B-B296-6C4C-8F59-5DBD91668FCA}">
            <xm:f>AND($AA95=設定!$B$12,設定!$B$12&lt;&gt;"")</xm:f>
            <x14:dxf>
              <fill>
                <patternFill>
                  <bgColor rgb="FFCFFCFC"/>
                </patternFill>
              </fill>
            </x14:dxf>
          </x14:cfRule>
          <x14:cfRule type="expression" priority="354" id="{C405CCF4-9562-C043-9A3E-E0525901C397}">
            <xm:f>AND($AA95=設定!$B$11,設定!$B$11&lt;&gt;"")</xm:f>
            <x14:dxf>
              <fill>
                <patternFill>
                  <bgColor rgb="FFCCFFDD"/>
                </patternFill>
              </fill>
            </x14:dxf>
          </x14:cfRule>
          <x14:cfRule type="expression" priority="355" id="{879D967C-5074-E84E-987F-9CCCC9BAA7D4}">
            <xm:f>AND($AA95=設定!$B$10,設定!$B$10&lt;&gt;"")</xm:f>
            <x14:dxf>
              <fill>
                <patternFill>
                  <bgColor rgb="FFDDFFCC"/>
                </patternFill>
              </fill>
            </x14:dxf>
          </x14:cfRule>
          <x14:cfRule type="expression" priority="356" id="{74BE6787-8967-D543-9D63-0FB1FE7C81BB}">
            <xm:f>AND($AA95=設定!$B$9,設定!$B$9&lt;&gt;"")</xm:f>
            <x14:dxf>
              <fill>
                <patternFill>
                  <bgColor rgb="FFEEFFCC"/>
                </patternFill>
              </fill>
            </x14:dxf>
          </x14:cfRule>
          <x14:cfRule type="expression" priority="357" id="{740AA411-9EFA-E74E-A531-D702A4AF4EA9}">
            <xm:f>AND($AA95=設定!$B$8,設定!$B$8&lt;&gt;"")</xm:f>
            <x14:dxf>
              <fill>
                <patternFill>
                  <bgColor rgb="FFFFFFCC"/>
                </patternFill>
              </fill>
            </x14:dxf>
          </x14:cfRule>
          <x14:cfRule type="expression" priority="358" id="{D2A7C129-E56C-384C-B10F-62E75622B1C4}">
            <xm:f>AND($AA95=設定!$B$7,設定!$B$7&lt;&gt;"")</xm:f>
            <x14:dxf>
              <fill>
                <patternFill>
                  <bgColor rgb="FFFFEECC"/>
                </patternFill>
              </fill>
            </x14:dxf>
          </x14:cfRule>
          <x14:cfRule type="expression" priority="359" id="{3AB28413-671D-FC4B-8DA6-C5B090770453}">
            <xm:f>AND($AA95=設定!$B$6,設定!$B$6&lt;&gt;"")</xm:f>
            <x14:dxf>
              <fill>
                <patternFill>
                  <bgColor rgb="FFF1E5DB"/>
                </patternFill>
              </fill>
            </x14:dxf>
          </x14:cfRule>
          <x14:cfRule type="expression" priority="360" id="{BE27920E-9A5D-964B-B38D-F48F8EDCD3D9}">
            <xm:f>AND($AA95=設定!$B$5,設定!$B$5&lt;&gt;"")</xm:f>
            <x14:dxf>
              <fill>
                <patternFill>
                  <bgColor rgb="FFFFCCCC"/>
                </patternFill>
              </fill>
            </x14:dxf>
          </x14:cfRule>
          <xm:sqref>Z95:AA95</xm:sqref>
        </x14:conditionalFormatting>
        <x14:conditionalFormatting xmlns:xm="http://schemas.microsoft.com/office/excel/2006/main">
          <x14:cfRule type="expression" priority="328" id="{47ADA1DD-2CDB-274C-B413-D40C32C8D28E}">
            <xm:f>AND($AC95=設定!$B$19,設定!$B$19&lt;&gt;"")</xm:f>
            <x14:dxf>
              <fill>
                <patternFill>
                  <bgColor rgb="FFFFCCDD"/>
                </patternFill>
              </fill>
            </x14:dxf>
          </x14:cfRule>
          <x14:cfRule type="expression" priority="329" id="{7458AEB5-073B-574A-9A83-30FBB370B65F}">
            <xm:f>AND($AC95=設定!$B$18,設定!$B$18&lt;&gt;"")</xm:f>
            <x14:dxf>
              <fill>
                <patternFill>
                  <bgColor rgb="FFF7D4EB"/>
                </patternFill>
              </fill>
            </x14:dxf>
          </x14:cfRule>
          <x14:cfRule type="expression" priority="330" id="{E58C9C50-0498-5742-83FE-AE1B218EF535}">
            <xm:f>AND($AC95=設定!$B$17,設定!$B$17&lt;&gt;"")</xm:f>
            <x14:dxf>
              <fill>
                <patternFill>
                  <bgColor rgb="FFFFCCFF"/>
                </patternFill>
              </fill>
            </x14:dxf>
          </x14:cfRule>
          <x14:cfRule type="expression" priority="331" id="{C52F4F0F-08E0-C845-965A-6B31D4B1F5C8}">
            <xm:f>AND($AC95=設定!$B$16,設定!$B$16&lt;&gt;"")</xm:f>
            <x14:dxf>
              <fill>
                <patternFill>
                  <bgColor rgb="FFEECCFF"/>
                </patternFill>
              </fill>
            </x14:dxf>
          </x14:cfRule>
          <x14:cfRule type="expression" priority="332" id="{A9BF8328-2279-A448-A811-2E015EA3F3D6}">
            <xm:f>AND($AC95=設定!$B$15,設定!$B$15&lt;&gt;"")</xm:f>
            <x14:dxf>
              <fill>
                <patternFill>
                  <bgColor rgb="FFD6D6F5"/>
                </patternFill>
              </fill>
            </x14:dxf>
          </x14:cfRule>
          <x14:cfRule type="expression" priority="333" id="{31D3028C-A9E7-FE4B-9DAD-DC907482AB18}">
            <xm:f>AND($AC95=設定!$B$14,設定!$B$14&lt;&gt;"")</xm:f>
            <x14:dxf>
              <fill>
                <patternFill>
                  <bgColor rgb="FFCCDDFF"/>
                </patternFill>
              </fill>
            </x14:dxf>
          </x14:cfRule>
          <x14:cfRule type="expression" priority="334" id="{37BA942C-F4D1-DA41-B12A-E7C34614BB7E}">
            <xm:f>AND($AC95=設定!$B$13,設定!$B$13&lt;&gt;"")</xm:f>
            <x14:dxf>
              <fill>
                <patternFill>
                  <bgColor rgb="FFCCEEFF"/>
                </patternFill>
              </fill>
            </x14:dxf>
          </x14:cfRule>
          <x14:cfRule type="expression" priority="335" id="{729A0682-D58D-E04D-8EAF-759DF24E568C}">
            <xm:f>AND($AC95=設定!$B$12,設定!$B$12&lt;&gt;"")</xm:f>
            <x14:dxf>
              <fill>
                <patternFill>
                  <bgColor rgb="FFCFFCFC"/>
                </patternFill>
              </fill>
            </x14:dxf>
          </x14:cfRule>
          <x14:cfRule type="expression" priority="336" id="{BCC5935F-C946-BB4C-BF15-4C0FFC7FF07D}">
            <xm:f>AND($AC95=設定!$B$11,設定!$B$11&lt;&gt;"")</xm:f>
            <x14:dxf>
              <fill>
                <patternFill>
                  <bgColor rgb="FFCCFFDD"/>
                </patternFill>
              </fill>
            </x14:dxf>
          </x14:cfRule>
          <x14:cfRule type="expression" priority="337" id="{88AF7CDE-8E11-434A-AA7C-74F1F07B2FE1}">
            <xm:f>AND($AC95=設定!$B$10,設定!$B$10&lt;&gt;"")</xm:f>
            <x14:dxf>
              <fill>
                <patternFill>
                  <bgColor rgb="FFDDFFCC"/>
                </patternFill>
              </fill>
            </x14:dxf>
          </x14:cfRule>
          <x14:cfRule type="expression" priority="338" id="{4A268DCE-A712-F941-B044-7C9A8A72912C}">
            <xm:f>AND($AC95=設定!$B$9,設定!$B$9&lt;&gt;"")</xm:f>
            <x14:dxf>
              <fill>
                <patternFill>
                  <bgColor rgb="FFEEFFCC"/>
                </patternFill>
              </fill>
            </x14:dxf>
          </x14:cfRule>
          <x14:cfRule type="expression" priority="339" id="{3F6DA078-F574-9A40-B2BB-01E4D9E30767}">
            <xm:f>AND($AC95=設定!$B$8,設定!$B$8&lt;&gt;"")</xm:f>
            <x14:dxf>
              <fill>
                <patternFill>
                  <bgColor rgb="FFFFFFCC"/>
                </patternFill>
              </fill>
            </x14:dxf>
          </x14:cfRule>
          <x14:cfRule type="expression" priority="340" id="{0806C96F-19C6-0443-B2A6-97CE9208AE29}">
            <xm:f>AND($AC95=設定!$B$7,設定!$B$7&lt;&gt;"")</xm:f>
            <x14:dxf>
              <fill>
                <patternFill>
                  <bgColor rgb="FFFFEECC"/>
                </patternFill>
              </fill>
            </x14:dxf>
          </x14:cfRule>
          <x14:cfRule type="expression" priority="341" id="{C0717767-E308-1340-9D7C-88147ADF583A}">
            <xm:f>AND($AC95=設定!$B$6,設定!$B$6&lt;&gt;"")</xm:f>
            <x14:dxf>
              <fill>
                <patternFill>
                  <bgColor rgb="FFF1E5DB"/>
                </patternFill>
              </fill>
            </x14:dxf>
          </x14:cfRule>
          <x14:cfRule type="expression" priority="342" id="{07648252-EA81-0B46-BDB2-82C42863C90F}">
            <xm:f>AND($AC95=設定!$B$5,設定!$B$5&lt;&gt;"")</xm:f>
            <x14:dxf>
              <fill>
                <patternFill>
                  <bgColor rgb="FFFFCCCC"/>
                </patternFill>
              </fill>
            </x14:dxf>
          </x14:cfRule>
          <xm:sqref>AB95:AC95</xm:sqref>
        </x14:conditionalFormatting>
        <x14:conditionalFormatting xmlns:xm="http://schemas.microsoft.com/office/excel/2006/main">
          <x14:cfRule type="expression" priority="310" id="{3EB59C8F-687A-A54E-B2B3-F4F3C9CEFEB8}">
            <xm:f>AND($AE95=設定!$B$19,設定!$B$19&lt;&gt;"")</xm:f>
            <x14:dxf>
              <fill>
                <patternFill>
                  <bgColor rgb="FFFFCCDD"/>
                </patternFill>
              </fill>
            </x14:dxf>
          </x14:cfRule>
          <x14:cfRule type="expression" priority="311" id="{88F825F9-1FB6-D54F-8E59-5210F3C7A3E3}">
            <xm:f>AND($AE95=設定!$B$18,設定!$B$18&lt;&gt;"")</xm:f>
            <x14:dxf>
              <fill>
                <patternFill>
                  <bgColor rgb="FFF7D4EB"/>
                </patternFill>
              </fill>
            </x14:dxf>
          </x14:cfRule>
          <x14:cfRule type="expression" priority="312" id="{B96E8ACC-2B92-9045-8475-55AC890F57BB}">
            <xm:f>AND($AE95=設定!$B$17,設定!$B$17&lt;&gt;"")</xm:f>
            <x14:dxf>
              <fill>
                <patternFill>
                  <bgColor rgb="FFFFCCFF"/>
                </patternFill>
              </fill>
            </x14:dxf>
          </x14:cfRule>
          <x14:cfRule type="expression" priority="313" id="{13EF8F23-8855-E14D-BE69-A332EBDC5FB1}">
            <xm:f>AND($AE95=設定!$B$16,設定!$B$16&lt;&gt;"")</xm:f>
            <x14:dxf>
              <fill>
                <patternFill>
                  <bgColor rgb="FFEECCFF"/>
                </patternFill>
              </fill>
            </x14:dxf>
          </x14:cfRule>
          <x14:cfRule type="expression" priority="314" id="{88EF37DD-410D-ED40-8394-7386C17E4ED9}">
            <xm:f>AND($AE95=設定!$B$15,設定!$B$15&lt;&gt;"")</xm:f>
            <x14:dxf>
              <fill>
                <patternFill>
                  <bgColor rgb="FFD6D6F5"/>
                </patternFill>
              </fill>
            </x14:dxf>
          </x14:cfRule>
          <x14:cfRule type="expression" priority="315" id="{EB34BF60-A6A9-054E-A7A0-B549962674A6}">
            <xm:f>AND($AE95=設定!$B$14,設定!$B$14&lt;&gt;"")</xm:f>
            <x14:dxf>
              <fill>
                <patternFill>
                  <bgColor rgb="FFCCDDFF"/>
                </patternFill>
              </fill>
            </x14:dxf>
          </x14:cfRule>
          <x14:cfRule type="expression" priority="316" id="{27DEAFE0-A085-1D40-B24E-79F862950A64}">
            <xm:f>AND($AE95=設定!$B$13,設定!$B$13&lt;&gt;"")</xm:f>
            <x14:dxf>
              <fill>
                <patternFill>
                  <bgColor rgb="FFCCEEFF"/>
                </patternFill>
              </fill>
            </x14:dxf>
          </x14:cfRule>
          <x14:cfRule type="expression" priority="317" id="{CA101C7D-C2A2-9746-AC99-0E7D6C219168}">
            <xm:f>AND($AE95=設定!$B$12,設定!$B$12&lt;&gt;"")</xm:f>
            <x14:dxf>
              <fill>
                <patternFill>
                  <bgColor rgb="FFCFFCFC"/>
                </patternFill>
              </fill>
            </x14:dxf>
          </x14:cfRule>
          <x14:cfRule type="expression" priority="318" id="{ED20F4C4-6DD5-AD45-88AE-D70CDBBBA510}">
            <xm:f>AND($AE95=設定!$B$11,設定!$B$11&lt;&gt;"")</xm:f>
            <x14:dxf>
              <fill>
                <patternFill>
                  <bgColor rgb="FFCCFFDD"/>
                </patternFill>
              </fill>
            </x14:dxf>
          </x14:cfRule>
          <x14:cfRule type="expression" priority="319" id="{17B771AA-109F-E446-BDC0-F59F61CBFC15}">
            <xm:f>AND($AE95=設定!$B$10,設定!$B$10&lt;&gt;"")</xm:f>
            <x14:dxf>
              <fill>
                <patternFill>
                  <bgColor rgb="FFDDFFCC"/>
                </patternFill>
              </fill>
            </x14:dxf>
          </x14:cfRule>
          <x14:cfRule type="expression" priority="320" id="{34966D2E-CFE3-8E45-A836-A465EA349E49}">
            <xm:f>AND($AE95=設定!$B$9,設定!$B$9&lt;&gt;"")</xm:f>
            <x14:dxf>
              <fill>
                <patternFill>
                  <bgColor rgb="FFEEFFCC"/>
                </patternFill>
              </fill>
            </x14:dxf>
          </x14:cfRule>
          <x14:cfRule type="expression" priority="321" id="{47ECE4D3-8134-854C-B195-F0C77568444D}">
            <xm:f>AND($AE95=設定!$B$8,設定!$B$8&lt;&gt;"")</xm:f>
            <x14:dxf>
              <fill>
                <patternFill>
                  <bgColor rgb="FFFFFFCC"/>
                </patternFill>
              </fill>
            </x14:dxf>
          </x14:cfRule>
          <x14:cfRule type="expression" priority="322" id="{FB7E1118-CD77-CC48-9716-29E2F836C575}">
            <xm:f>AND($AE95=設定!$B$7,設定!$B$7&lt;&gt;"")</xm:f>
            <x14:dxf>
              <fill>
                <patternFill>
                  <bgColor rgb="FFFFEECC"/>
                </patternFill>
              </fill>
            </x14:dxf>
          </x14:cfRule>
          <x14:cfRule type="expression" priority="323" id="{8A83644E-BAB6-0445-854C-A71B2146B880}">
            <xm:f>AND($AE95=設定!$B$6,設定!$B$6&lt;&gt;"")</xm:f>
            <x14:dxf>
              <fill>
                <patternFill>
                  <bgColor rgb="FFF1E5DB"/>
                </patternFill>
              </fill>
            </x14:dxf>
          </x14:cfRule>
          <x14:cfRule type="expression" priority="324" id="{9EEB2EF1-037C-F74D-85D9-2A2B5CA568C3}">
            <xm:f>AND($AE95=設定!$B$5,設定!$B$5&lt;&gt;"")</xm:f>
            <x14:dxf>
              <fill>
                <patternFill>
                  <bgColor rgb="FFFFCCCC"/>
                </patternFill>
              </fill>
            </x14:dxf>
          </x14:cfRule>
          <xm:sqref>AD95:AE95</xm:sqref>
        </x14:conditionalFormatting>
        <x14:conditionalFormatting xmlns:xm="http://schemas.microsoft.com/office/excel/2006/main">
          <x14:cfRule type="expression" priority="292" id="{52DB45C5-BC39-6E45-B594-CBC769BA5B6B}">
            <xm:f>AND($AG95=設定!$B$19,設定!$B$19&lt;&gt;"")</xm:f>
            <x14:dxf>
              <fill>
                <patternFill>
                  <bgColor rgb="FFFFCCDD"/>
                </patternFill>
              </fill>
            </x14:dxf>
          </x14:cfRule>
          <x14:cfRule type="expression" priority="293" id="{FBD1FB04-77ED-DD4F-89AB-5AA8189532D4}">
            <xm:f>AND($AG95=設定!$B$18,設定!$B$18&lt;&gt;"")</xm:f>
            <x14:dxf>
              <fill>
                <patternFill>
                  <bgColor rgb="FFF7D4EB"/>
                </patternFill>
              </fill>
            </x14:dxf>
          </x14:cfRule>
          <x14:cfRule type="expression" priority="294" id="{F2804ADD-C27C-5846-BC54-40DF7687581B}">
            <xm:f>AND($AG95=設定!$B$17,設定!$B$17&lt;&gt;"")</xm:f>
            <x14:dxf>
              <fill>
                <patternFill>
                  <bgColor rgb="FFFFCCFF"/>
                </patternFill>
              </fill>
            </x14:dxf>
          </x14:cfRule>
          <x14:cfRule type="expression" priority="295" id="{DA481727-696B-A84B-9461-5FB87E7FAD8A}">
            <xm:f>AND($AG95=設定!$B$16,設定!$B$16&lt;&gt;"")</xm:f>
            <x14:dxf>
              <fill>
                <patternFill>
                  <bgColor rgb="FFEECCFF"/>
                </patternFill>
              </fill>
            </x14:dxf>
          </x14:cfRule>
          <x14:cfRule type="expression" priority="296" id="{001347D0-2349-354C-9AE1-57AA89DD50B3}">
            <xm:f>AND($AG95=設定!$B$15,設定!$B$15&lt;&gt;"")</xm:f>
            <x14:dxf>
              <fill>
                <patternFill>
                  <bgColor rgb="FFD6D6F5"/>
                </patternFill>
              </fill>
            </x14:dxf>
          </x14:cfRule>
          <x14:cfRule type="expression" priority="297" id="{6ECD0B59-32A4-A247-B0A6-F60DF5DEAE01}">
            <xm:f>AND($AG95=設定!$B$14,設定!$B$14&lt;&gt;"")</xm:f>
            <x14:dxf>
              <fill>
                <patternFill>
                  <bgColor rgb="FFCCDDFF"/>
                </patternFill>
              </fill>
            </x14:dxf>
          </x14:cfRule>
          <x14:cfRule type="expression" priority="298" id="{4923DA30-4A0A-7E46-8A76-C096EBB8D819}">
            <xm:f>AND($AG95=設定!$B$13,設定!$B$13&lt;&gt;"")</xm:f>
            <x14:dxf>
              <fill>
                <patternFill>
                  <bgColor rgb="FFCCEEFF"/>
                </patternFill>
              </fill>
            </x14:dxf>
          </x14:cfRule>
          <x14:cfRule type="expression" priority="299" id="{CC7896FA-8FF8-4D44-8F84-A494EC077252}">
            <xm:f>AND($AG95=設定!$B$12,設定!$B$12&lt;&gt;"")</xm:f>
            <x14:dxf>
              <fill>
                <patternFill>
                  <bgColor rgb="FFCFFCFC"/>
                </patternFill>
              </fill>
            </x14:dxf>
          </x14:cfRule>
          <x14:cfRule type="expression" priority="300" id="{7D4F981D-494C-0A47-828D-F536162A8BDC}">
            <xm:f>AND($AG95=設定!$B$11,設定!$B$11&lt;&gt;"")</xm:f>
            <x14:dxf>
              <fill>
                <patternFill>
                  <bgColor rgb="FFCCFFDD"/>
                </patternFill>
              </fill>
            </x14:dxf>
          </x14:cfRule>
          <x14:cfRule type="expression" priority="301" id="{A54EAB9F-FEDE-244B-9970-F31AE33C8E73}">
            <xm:f>AND($AG95=設定!$B$10,設定!$B$10&lt;&gt;"")</xm:f>
            <x14:dxf>
              <fill>
                <patternFill>
                  <bgColor rgb="FFDDFFCC"/>
                </patternFill>
              </fill>
            </x14:dxf>
          </x14:cfRule>
          <x14:cfRule type="expression" priority="302" id="{AC8CF6F2-1455-1B41-A167-E483806BBDA1}">
            <xm:f>AND($AG95=設定!$B$9,設定!$B$9&lt;&gt;"")</xm:f>
            <x14:dxf>
              <fill>
                <patternFill>
                  <bgColor rgb="FFEEFFCC"/>
                </patternFill>
              </fill>
            </x14:dxf>
          </x14:cfRule>
          <x14:cfRule type="expression" priority="303" id="{156D94B9-6D4A-CB4B-B3F3-CD4816CD5121}">
            <xm:f>AND($AG95=設定!$B$8,設定!$B$8&lt;&gt;"")</xm:f>
            <x14:dxf>
              <fill>
                <patternFill>
                  <bgColor rgb="FFFFFFCC"/>
                </patternFill>
              </fill>
            </x14:dxf>
          </x14:cfRule>
          <x14:cfRule type="expression" priority="304" id="{13000AD7-92F9-2E46-A6F8-93F7145DEB1E}">
            <xm:f>AND($AG95=設定!$B$7,設定!$B$7&lt;&gt;"")</xm:f>
            <x14:dxf>
              <fill>
                <patternFill>
                  <bgColor rgb="FFFFEECC"/>
                </patternFill>
              </fill>
            </x14:dxf>
          </x14:cfRule>
          <x14:cfRule type="expression" priority="305" id="{2C6F22F5-CFEF-C942-9BD7-E68B093C6242}">
            <xm:f>AND($AG95=設定!$B$6,設定!$B$6&lt;&gt;"")</xm:f>
            <x14:dxf>
              <fill>
                <patternFill>
                  <bgColor rgb="FFF1E5DB"/>
                </patternFill>
              </fill>
            </x14:dxf>
          </x14:cfRule>
          <x14:cfRule type="expression" priority="306" id="{A5DD0383-1780-2E4B-B37B-6134B3E7CE52}">
            <xm:f>AND($AG95=設定!$B$5,設定!$B$5&lt;&gt;"")</xm:f>
            <x14:dxf>
              <fill>
                <patternFill>
                  <bgColor rgb="FFFFCCCC"/>
                </patternFill>
              </fill>
            </x14:dxf>
          </x14:cfRule>
          <xm:sqref>AF95:AG95</xm:sqref>
        </x14:conditionalFormatting>
        <x14:conditionalFormatting xmlns:xm="http://schemas.microsoft.com/office/excel/2006/main">
          <x14:cfRule type="expression" priority="274" id="{D5080352-5CCF-3144-AAC1-B757D612741B}">
            <xm:f>AND($AI95=設定!$B$19,設定!$B$19&lt;&gt;"")</xm:f>
            <x14:dxf>
              <fill>
                <patternFill>
                  <bgColor rgb="FFFFCCDD"/>
                </patternFill>
              </fill>
            </x14:dxf>
          </x14:cfRule>
          <x14:cfRule type="expression" priority="275" id="{F7ADBB3D-E662-BF4F-87D5-E8F7CEA4ACFF}">
            <xm:f>AND($AI95=設定!$B$18,設定!$B$18&lt;&gt;"")</xm:f>
            <x14:dxf>
              <fill>
                <patternFill>
                  <bgColor rgb="FFF7D4EB"/>
                </patternFill>
              </fill>
            </x14:dxf>
          </x14:cfRule>
          <x14:cfRule type="expression" priority="276" id="{9095F574-5AED-5A40-8D0F-566FFDA87A97}">
            <xm:f>AND($AI95=設定!$B$17,設定!$B$17&lt;&gt;"")</xm:f>
            <x14:dxf>
              <fill>
                <patternFill>
                  <bgColor rgb="FFFFCCFF"/>
                </patternFill>
              </fill>
            </x14:dxf>
          </x14:cfRule>
          <x14:cfRule type="expression" priority="277" id="{6EAA31C8-A49D-3747-A645-BE244851A1CC}">
            <xm:f>AND($AI95=設定!$B$16,設定!$B$16&lt;&gt;"")</xm:f>
            <x14:dxf>
              <fill>
                <patternFill>
                  <bgColor rgb="FFEECCFF"/>
                </patternFill>
              </fill>
            </x14:dxf>
          </x14:cfRule>
          <x14:cfRule type="expression" priority="278" id="{7DFFC040-A2D7-9147-877B-8CB226C32C54}">
            <xm:f>AND($AI95=設定!$B$15,設定!$B$15&lt;&gt;"")</xm:f>
            <x14:dxf>
              <fill>
                <patternFill>
                  <bgColor rgb="FFD6D6F5"/>
                </patternFill>
              </fill>
            </x14:dxf>
          </x14:cfRule>
          <x14:cfRule type="expression" priority="279" id="{D321170A-78AD-174B-858F-478FD51D9652}">
            <xm:f>AND($AI95=設定!$B$14,設定!$B$14&lt;&gt;"")</xm:f>
            <x14:dxf>
              <fill>
                <patternFill>
                  <bgColor rgb="FFCCDDFF"/>
                </patternFill>
              </fill>
            </x14:dxf>
          </x14:cfRule>
          <x14:cfRule type="expression" priority="280" id="{FD66EE44-1661-2144-B9F3-9BB3EB761446}">
            <xm:f>AND($AI95=設定!$B$13,設定!$B$13&lt;&gt;"")</xm:f>
            <x14:dxf>
              <fill>
                <patternFill>
                  <bgColor rgb="FFCCEEFF"/>
                </patternFill>
              </fill>
            </x14:dxf>
          </x14:cfRule>
          <x14:cfRule type="expression" priority="281" id="{B4F59C1A-1F30-E649-8D4A-5777E5BB009E}">
            <xm:f>AND($AI95=設定!$B$12,設定!$B$12&lt;&gt;"")</xm:f>
            <x14:dxf>
              <fill>
                <patternFill>
                  <bgColor rgb="FFCFFCFC"/>
                </patternFill>
              </fill>
            </x14:dxf>
          </x14:cfRule>
          <x14:cfRule type="expression" priority="282" id="{655986D0-1A6A-5E4F-9451-50100CF3DB6C}">
            <xm:f>AND($AI95=設定!$B$11,設定!$B$11&lt;&gt;"")</xm:f>
            <x14:dxf>
              <fill>
                <patternFill>
                  <bgColor rgb="FFCCFFDD"/>
                </patternFill>
              </fill>
            </x14:dxf>
          </x14:cfRule>
          <x14:cfRule type="expression" priority="283" id="{48F08BF0-58D6-CF4C-AACB-A18EC33E2816}">
            <xm:f>AND($AI95=設定!$B$10,設定!$B$10&lt;&gt;"")</xm:f>
            <x14:dxf>
              <fill>
                <patternFill>
                  <bgColor rgb="FFDDFFCC"/>
                </patternFill>
              </fill>
            </x14:dxf>
          </x14:cfRule>
          <x14:cfRule type="expression" priority="284" id="{93916667-2C0F-5949-9FE6-FAD1A7345177}">
            <xm:f>AND($AI95=設定!$B$9,設定!$B$9&lt;&gt;"")</xm:f>
            <x14:dxf>
              <fill>
                <patternFill>
                  <bgColor rgb="FFEEFFCC"/>
                </patternFill>
              </fill>
            </x14:dxf>
          </x14:cfRule>
          <x14:cfRule type="expression" priority="285" id="{E3AAE49F-73A3-E649-84AB-B9500380ED18}">
            <xm:f>AND($AI95=設定!$B$8,設定!$B$8&lt;&gt;"")</xm:f>
            <x14:dxf>
              <fill>
                <patternFill>
                  <bgColor rgb="FFFFFFCC"/>
                </patternFill>
              </fill>
            </x14:dxf>
          </x14:cfRule>
          <x14:cfRule type="expression" priority="286" id="{9C57D318-5F7A-DE4C-A3A8-AA39E013DCE1}">
            <xm:f>AND($AI95=設定!$B$7,設定!$B$7&lt;&gt;"")</xm:f>
            <x14:dxf>
              <fill>
                <patternFill>
                  <bgColor rgb="FFFFEECC"/>
                </patternFill>
              </fill>
            </x14:dxf>
          </x14:cfRule>
          <x14:cfRule type="expression" priority="287" id="{06DF0FB2-A6CC-2C49-BD7F-B601508E4FEE}">
            <xm:f>AND($AI95=設定!$B$6,設定!$B$6&lt;&gt;"")</xm:f>
            <x14:dxf>
              <fill>
                <patternFill>
                  <bgColor rgb="FFF1E5DB"/>
                </patternFill>
              </fill>
            </x14:dxf>
          </x14:cfRule>
          <x14:cfRule type="expression" priority="288" id="{D8F8030A-0349-F140-8DA9-C3C63D19A442}">
            <xm:f>AND($AI95=設定!$B$5,設定!$B$5&lt;&gt;"")</xm:f>
            <x14:dxf>
              <fill>
                <patternFill>
                  <bgColor rgb="FFFFCCCC"/>
                </patternFill>
              </fill>
            </x14:dxf>
          </x14:cfRule>
          <xm:sqref>AH95:AI95</xm:sqref>
        </x14:conditionalFormatting>
        <x14:conditionalFormatting xmlns:xm="http://schemas.microsoft.com/office/excel/2006/main">
          <x14:cfRule type="expression" priority="256" id="{E9DEB5FA-816D-AD44-B41B-BE53A2CB9FC0}">
            <xm:f>AND($AK95=設定!$B$19,設定!$B$19&lt;&gt;"")</xm:f>
            <x14:dxf>
              <fill>
                <patternFill>
                  <bgColor rgb="FFFFCCDD"/>
                </patternFill>
              </fill>
            </x14:dxf>
          </x14:cfRule>
          <x14:cfRule type="expression" priority="257" id="{BD75580C-6434-424F-8A55-03CC05ED7950}">
            <xm:f>AND($AK95=設定!$B$18,設定!$B$18&lt;&gt;"")</xm:f>
            <x14:dxf>
              <fill>
                <patternFill>
                  <bgColor rgb="FFF7D4EB"/>
                </patternFill>
              </fill>
            </x14:dxf>
          </x14:cfRule>
          <x14:cfRule type="expression" priority="258" id="{00496885-412C-2A47-9BDF-99144C2D90D8}">
            <xm:f>AND($AK95=設定!$B$17,設定!$B$17&lt;&gt;"")</xm:f>
            <x14:dxf>
              <fill>
                <patternFill>
                  <bgColor rgb="FFFFCCFF"/>
                </patternFill>
              </fill>
            </x14:dxf>
          </x14:cfRule>
          <x14:cfRule type="expression" priority="259" id="{B85006CC-1039-DF47-838E-DC884841E519}">
            <xm:f>AND($AK95=設定!$B$16,設定!$B$16&lt;&gt;"")</xm:f>
            <x14:dxf>
              <fill>
                <patternFill>
                  <bgColor rgb="FFEECCFF"/>
                </patternFill>
              </fill>
            </x14:dxf>
          </x14:cfRule>
          <x14:cfRule type="expression" priority="260" id="{559C10C6-B533-5E42-ACD1-4AFFCEF9A091}">
            <xm:f>AND($AK95=設定!$B$15,設定!$B$15&lt;&gt;"")</xm:f>
            <x14:dxf>
              <fill>
                <patternFill>
                  <bgColor rgb="FFD6D6F5"/>
                </patternFill>
              </fill>
            </x14:dxf>
          </x14:cfRule>
          <x14:cfRule type="expression" priority="261" id="{00091B9B-8783-8449-9057-77BEEECF00BA}">
            <xm:f>AND($AK95=設定!$B$14,設定!$B$14&lt;&gt;"")</xm:f>
            <x14:dxf>
              <fill>
                <patternFill>
                  <bgColor rgb="FFCCDDFF"/>
                </patternFill>
              </fill>
            </x14:dxf>
          </x14:cfRule>
          <x14:cfRule type="expression" priority="262" id="{A3DC8ECE-5BC7-C746-9A25-385E41B81E22}">
            <xm:f>AND($AK95=設定!$B$13,設定!$B$13&lt;&gt;"")</xm:f>
            <x14:dxf>
              <fill>
                <patternFill>
                  <bgColor rgb="FFCCEEFF"/>
                </patternFill>
              </fill>
            </x14:dxf>
          </x14:cfRule>
          <x14:cfRule type="expression" priority="263" id="{891C04A7-F703-6C4D-8D61-F2B7B70A8883}">
            <xm:f>AND($AK95=設定!$B$12,設定!$B$12&lt;&gt;"")</xm:f>
            <x14:dxf>
              <fill>
                <patternFill>
                  <bgColor rgb="FFCFFCFC"/>
                </patternFill>
              </fill>
            </x14:dxf>
          </x14:cfRule>
          <x14:cfRule type="expression" priority="264" id="{A6601ED4-05BB-BC45-8895-FEB418DC0C3D}">
            <xm:f>AND($AK95=設定!$B$11,設定!$B$11&lt;&gt;"")</xm:f>
            <x14:dxf>
              <fill>
                <patternFill>
                  <bgColor rgb="FFCCFFDD"/>
                </patternFill>
              </fill>
            </x14:dxf>
          </x14:cfRule>
          <x14:cfRule type="expression" priority="265" id="{E68717E8-EE9D-0A42-8C81-62058BCBFECC}">
            <xm:f>AND($AK95=設定!$B$10,設定!$B$10&lt;&gt;"")</xm:f>
            <x14:dxf>
              <fill>
                <patternFill>
                  <bgColor rgb="FFDDFFCC"/>
                </patternFill>
              </fill>
            </x14:dxf>
          </x14:cfRule>
          <x14:cfRule type="expression" priority="266" id="{302D9D3E-4F8B-F04B-89F5-82D16E92F932}">
            <xm:f>AND($AK95=設定!$B$9,設定!$B$9&lt;&gt;"")</xm:f>
            <x14:dxf>
              <fill>
                <patternFill>
                  <bgColor rgb="FFEEFFCC"/>
                </patternFill>
              </fill>
            </x14:dxf>
          </x14:cfRule>
          <x14:cfRule type="expression" priority="267" id="{72913C82-7E21-1F43-A219-F4454730E039}">
            <xm:f>AND($AK95=設定!$B$8,設定!$B$8&lt;&gt;"")</xm:f>
            <x14:dxf>
              <fill>
                <patternFill>
                  <bgColor rgb="FFFFFFCC"/>
                </patternFill>
              </fill>
            </x14:dxf>
          </x14:cfRule>
          <x14:cfRule type="expression" priority="268" id="{11BC1F36-0D0C-1047-B4EB-6481E84E13CD}">
            <xm:f>AND($AK95=設定!$B$7,設定!$B$7&lt;&gt;"")</xm:f>
            <x14:dxf>
              <fill>
                <patternFill>
                  <bgColor rgb="FFFFEECC"/>
                </patternFill>
              </fill>
            </x14:dxf>
          </x14:cfRule>
          <x14:cfRule type="expression" priority="269" id="{0C250571-85E3-E249-8FE1-E734367FCB9B}">
            <xm:f>AND($AK95=設定!$B$6,設定!$B$6&lt;&gt;"")</xm:f>
            <x14:dxf>
              <fill>
                <patternFill>
                  <bgColor rgb="FFF1E5DB"/>
                </patternFill>
              </fill>
            </x14:dxf>
          </x14:cfRule>
          <x14:cfRule type="expression" priority="270" id="{55C28629-EAAF-6E4B-8B34-A60709390ED4}">
            <xm:f>AND($AK95=設定!$B$5,設定!$B$5&lt;&gt;"")</xm:f>
            <x14:dxf>
              <fill>
                <patternFill>
                  <bgColor rgb="FFFFCCCC"/>
                </patternFill>
              </fill>
            </x14:dxf>
          </x14:cfRule>
          <xm:sqref>AJ95:AK95</xm:sqref>
        </x14:conditionalFormatting>
        <x14:conditionalFormatting xmlns:xm="http://schemas.microsoft.com/office/excel/2006/main">
          <x14:cfRule type="expression" priority="238" id="{A5B0BFDB-19AC-3841-A4D0-F3D60D5A197A}">
            <xm:f>AND($AM95=設定!$B$19,設定!$B$19&lt;&gt;"")</xm:f>
            <x14:dxf>
              <fill>
                <patternFill>
                  <bgColor rgb="FFFFCCDD"/>
                </patternFill>
              </fill>
            </x14:dxf>
          </x14:cfRule>
          <x14:cfRule type="expression" priority="239" id="{689FE984-6314-7A4D-80D5-B661F8EBE668}">
            <xm:f>AND($AM95=設定!$B$18,設定!$B$18&lt;&gt;"")</xm:f>
            <x14:dxf>
              <fill>
                <patternFill>
                  <bgColor rgb="FFF7D4EB"/>
                </patternFill>
              </fill>
            </x14:dxf>
          </x14:cfRule>
          <x14:cfRule type="expression" priority="240" id="{4DB2AC6C-4CB6-BB46-B773-C2B1D4B34DFB}">
            <xm:f>AND($AM95=設定!$B$17,設定!$B$17&lt;&gt;"")</xm:f>
            <x14:dxf>
              <fill>
                <patternFill>
                  <bgColor rgb="FFFFCCFF"/>
                </patternFill>
              </fill>
            </x14:dxf>
          </x14:cfRule>
          <x14:cfRule type="expression" priority="241" id="{5D266C24-255C-EE49-8A8C-7592E12720E2}">
            <xm:f>AND($AM95=設定!$B$16,設定!$B$16&lt;&gt;"")</xm:f>
            <x14:dxf>
              <fill>
                <patternFill>
                  <bgColor rgb="FFEECCFF"/>
                </patternFill>
              </fill>
            </x14:dxf>
          </x14:cfRule>
          <x14:cfRule type="expression" priority="242" id="{27000A3B-7233-8C43-9EC6-8F691312F5A9}">
            <xm:f>AND($AM95=設定!$B$15,設定!$B$15&lt;&gt;"")</xm:f>
            <x14:dxf>
              <fill>
                <patternFill>
                  <bgColor rgb="FFD6D6F5"/>
                </patternFill>
              </fill>
            </x14:dxf>
          </x14:cfRule>
          <x14:cfRule type="expression" priority="243" id="{B03E4082-0CF1-A44E-A0EA-7EF0C0BDC6D2}">
            <xm:f>AND($AM95=設定!$B$14,設定!$B$14&lt;&gt;"")</xm:f>
            <x14:dxf>
              <fill>
                <patternFill>
                  <bgColor rgb="FFCCDDFF"/>
                </patternFill>
              </fill>
            </x14:dxf>
          </x14:cfRule>
          <x14:cfRule type="expression" priority="244" id="{E79FA737-A6CA-B143-8535-FF18B7B838FE}">
            <xm:f>AND($AM95=設定!$B$13,設定!$B$13&lt;&gt;"")</xm:f>
            <x14:dxf>
              <fill>
                <patternFill>
                  <bgColor rgb="FFCCEEFF"/>
                </patternFill>
              </fill>
            </x14:dxf>
          </x14:cfRule>
          <x14:cfRule type="expression" priority="245" id="{E8577258-A532-2B40-A84C-88B688396D73}">
            <xm:f>AND($AM95=設定!$B$12,設定!$B$12&lt;&gt;"")</xm:f>
            <x14:dxf>
              <fill>
                <patternFill>
                  <bgColor rgb="FFCFFCFC"/>
                </patternFill>
              </fill>
            </x14:dxf>
          </x14:cfRule>
          <x14:cfRule type="expression" priority="246" id="{C292494F-94CC-F14E-A115-23366C262DCD}">
            <xm:f>AND($AM95=設定!$B$11,設定!$B$11&lt;&gt;"")</xm:f>
            <x14:dxf>
              <fill>
                <patternFill>
                  <bgColor rgb="FFCCFFDD"/>
                </patternFill>
              </fill>
            </x14:dxf>
          </x14:cfRule>
          <x14:cfRule type="expression" priority="247" id="{E9970FA2-0492-8D47-A4C3-E271CDACDF53}">
            <xm:f>AND($AM95=設定!$B$10,設定!$B$10&lt;&gt;"")</xm:f>
            <x14:dxf>
              <fill>
                <patternFill>
                  <bgColor rgb="FFDDFFCC"/>
                </patternFill>
              </fill>
            </x14:dxf>
          </x14:cfRule>
          <x14:cfRule type="expression" priority="248" id="{09714AE4-5148-2947-B8DD-B1A7E4258214}">
            <xm:f>AND($AM95=設定!$B$9,設定!$B$9&lt;&gt;"")</xm:f>
            <x14:dxf>
              <fill>
                <patternFill>
                  <bgColor rgb="FFEEFFCC"/>
                </patternFill>
              </fill>
            </x14:dxf>
          </x14:cfRule>
          <x14:cfRule type="expression" priority="249" id="{393CB45D-B1A7-1341-ABBD-3E065AF88008}">
            <xm:f>AND($AM95=設定!$B$8,設定!$B$8&lt;&gt;"")</xm:f>
            <x14:dxf>
              <fill>
                <patternFill>
                  <bgColor rgb="FFFFFFCC"/>
                </patternFill>
              </fill>
            </x14:dxf>
          </x14:cfRule>
          <x14:cfRule type="expression" priority="250" id="{CC1ECCFF-B6F2-9C48-8F0C-796628AA4E25}">
            <xm:f>AND($AM95=設定!$B$7,設定!$B$7&lt;&gt;"")</xm:f>
            <x14:dxf>
              <fill>
                <patternFill>
                  <bgColor rgb="FFFFEECC"/>
                </patternFill>
              </fill>
            </x14:dxf>
          </x14:cfRule>
          <x14:cfRule type="expression" priority="251" id="{43AE3396-8529-3347-A5CA-7770F760EEF2}">
            <xm:f>AND($AM95=設定!$B$6,設定!$B$6&lt;&gt;"")</xm:f>
            <x14:dxf>
              <fill>
                <patternFill>
                  <bgColor rgb="FFF1E5DB"/>
                </patternFill>
              </fill>
            </x14:dxf>
          </x14:cfRule>
          <x14:cfRule type="expression" priority="252" id="{2009CB23-61EF-DF45-A558-A83BCC3BC465}">
            <xm:f>AND($AM95=設定!$B$5,設定!$B$5&lt;&gt;"")</xm:f>
            <x14:dxf>
              <fill>
                <patternFill>
                  <bgColor rgb="FFFFCCCC"/>
                </patternFill>
              </fill>
            </x14:dxf>
          </x14:cfRule>
          <xm:sqref>AL95:AM95</xm:sqref>
        </x14:conditionalFormatting>
        <x14:conditionalFormatting xmlns:xm="http://schemas.microsoft.com/office/excel/2006/main">
          <x14:cfRule type="expression" priority="220" id="{47338769-CDDF-744A-A45C-076FF974E3A2}">
            <xm:f>AND($AO95=設定!$B$19,設定!$B$19&lt;&gt;"")</xm:f>
            <x14:dxf>
              <fill>
                <patternFill>
                  <bgColor rgb="FFFFCCDD"/>
                </patternFill>
              </fill>
            </x14:dxf>
          </x14:cfRule>
          <x14:cfRule type="expression" priority="221" id="{499C4806-065C-2047-8235-31662D8ADC14}">
            <xm:f>AND($AO95=設定!$B$18,設定!$B$18&lt;&gt;"")</xm:f>
            <x14:dxf>
              <fill>
                <patternFill>
                  <bgColor rgb="FFF7D4EB"/>
                </patternFill>
              </fill>
            </x14:dxf>
          </x14:cfRule>
          <x14:cfRule type="expression" priority="222" id="{9112FC65-A6C0-F347-A59A-27CF646EFF77}">
            <xm:f>AND($AO95=設定!$B$17,設定!$B$17&lt;&gt;"")</xm:f>
            <x14:dxf>
              <fill>
                <patternFill>
                  <bgColor rgb="FFFFCCFF"/>
                </patternFill>
              </fill>
            </x14:dxf>
          </x14:cfRule>
          <x14:cfRule type="expression" priority="223" id="{FB28D4C4-3DD2-1C45-A453-99824A53E731}">
            <xm:f>AND($AO95=設定!$B$16,設定!$B$16&lt;&gt;"")</xm:f>
            <x14:dxf>
              <fill>
                <patternFill>
                  <bgColor rgb="FFEECCFF"/>
                </patternFill>
              </fill>
            </x14:dxf>
          </x14:cfRule>
          <x14:cfRule type="expression" priority="224" id="{85F338C4-5EE9-2A40-83D3-74E85357645E}">
            <xm:f>AND($AO95=設定!$B$15,設定!$B$15&lt;&gt;"")</xm:f>
            <x14:dxf>
              <fill>
                <patternFill>
                  <bgColor rgb="FFD6D6F5"/>
                </patternFill>
              </fill>
            </x14:dxf>
          </x14:cfRule>
          <x14:cfRule type="expression" priority="225" id="{89692097-2161-9C48-9D19-583B9983AB1D}">
            <xm:f>AND($AO95=設定!$B$14,設定!$B$14&lt;&gt;"")</xm:f>
            <x14:dxf>
              <fill>
                <patternFill>
                  <bgColor rgb="FFCCDDFF"/>
                </patternFill>
              </fill>
            </x14:dxf>
          </x14:cfRule>
          <x14:cfRule type="expression" priority="226" id="{8389F919-120F-094E-A19B-3B96A311543E}">
            <xm:f>AND($AO95=設定!$B$13,設定!$B$13&lt;&gt;"")</xm:f>
            <x14:dxf>
              <fill>
                <patternFill>
                  <bgColor rgb="FFCCEEFF"/>
                </patternFill>
              </fill>
            </x14:dxf>
          </x14:cfRule>
          <x14:cfRule type="expression" priority="227" id="{E398E3AA-325F-554F-9904-C421B922E579}">
            <xm:f>AND($AO95=設定!$B$12,設定!$B$12&lt;&gt;"")</xm:f>
            <x14:dxf>
              <fill>
                <patternFill>
                  <bgColor rgb="FFCFFCFC"/>
                </patternFill>
              </fill>
            </x14:dxf>
          </x14:cfRule>
          <x14:cfRule type="expression" priority="228" id="{4207AAAB-C432-BA4C-9380-BA79D3A81ADD}">
            <xm:f>AND($AO95=設定!$B$11,設定!$B$11&lt;&gt;"")</xm:f>
            <x14:dxf>
              <fill>
                <patternFill>
                  <bgColor rgb="FFCCFFDD"/>
                </patternFill>
              </fill>
            </x14:dxf>
          </x14:cfRule>
          <x14:cfRule type="expression" priority="229" id="{8491AB57-403D-A943-ABEF-B8DAB460B50A}">
            <xm:f>AND($AO95=設定!$B$10,設定!$B$10&lt;&gt;"")</xm:f>
            <x14:dxf>
              <fill>
                <patternFill>
                  <bgColor rgb="FFDDFFCC"/>
                </patternFill>
              </fill>
            </x14:dxf>
          </x14:cfRule>
          <x14:cfRule type="expression" priority="230" id="{B1579781-F9AD-2449-B419-C85675514B5F}">
            <xm:f>AND($AO95=設定!$B$9,設定!$B$9&lt;&gt;"")</xm:f>
            <x14:dxf>
              <fill>
                <patternFill>
                  <bgColor rgb="FFEEFFCC"/>
                </patternFill>
              </fill>
            </x14:dxf>
          </x14:cfRule>
          <x14:cfRule type="expression" priority="231" id="{32FE775B-46E8-4540-A7BA-10E6C6BC09A9}">
            <xm:f>AND($AO95=設定!$B$8,設定!$B$8&lt;&gt;"")</xm:f>
            <x14:dxf>
              <fill>
                <patternFill>
                  <bgColor rgb="FFFFFFCC"/>
                </patternFill>
              </fill>
            </x14:dxf>
          </x14:cfRule>
          <x14:cfRule type="expression" priority="232" id="{5C467105-D03F-9740-B6BC-683C49913015}">
            <xm:f>AND($AO95=設定!$B$7,設定!$B$7&lt;&gt;"")</xm:f>
            <x14:dxf>
              <fill>
                <patternFill>
                  <bgColor rgb="FFFFEECC"/>
                </patternFill>
              </fill>
            </x14:dxf>
          </x14:cfRule>
          <x14:cfRule type="expression" priority="233" id="{4221C6AA-7674-EC43-9566-C389AF40F455}">
            <xm:f>AND($AO95=設定!$B$6,設定!$B$6&lt;&gt;"")</xm:f>
            <x14:dxf>
              <fill>
                <patternFill>
                  <bgColor rgb="FFF1E5DB"/>
                </patternFill>
              </fill>
            </x14:dxf>
          </x14:cfRule>
          <x14:cfRule type="expression" priority="234" id="{A0BB25F7-42EB-4C4D-9904-CFD149E0AC66}">
            <xm:f>AND($AO95=設定!$B$5,設定!$B$5&lt;&gt;"")</xm:f>
            <x14:dxf>
              <fill>
                <patternFill>
                  <bgColor rgb="FFFFCCCC"/>
                </patternFill>
              </fill>
            </x14:dxf>
          </x14:cfRule>
          <xm:sqref>AN95:AO95</xm:sqref>
        </x14:conditionalFormatting>
        <x14:conditionalFormatting xmlns:xm="http://schemas.microsoft.com/office/excel/2006/main">
          <x14:cfRule type="expression" priority="202" id="{3B512359-9E97-E643-B5D0-F99D77402754}">
            <xm:f>AND($AQ95=設定!$B$19,設定!$B$19&lt;&gt;"")</xm:f>
            <x14:dxf>
              <fill>
                <patternFill>
                  <bgColor rgb="FFFFCCDD"/>
                </patternFill>
              </fill>
            </x14:dxf>
          </x14:cfRule>
          <x14:cfRule type="expression" priority="203" id="{BF717FB5-85A7-D346-BF35-7DD008C1218D}">
            <xm:f>AND($AQ95=設定!$B$18,設定!$B$18&lt;&gt;"")</xm:f>
            <x14:dxf>
              <fill>
                <patternFill>
                  <bgColor rgb="FFF7D4EB"/>
                </patternFill>
              </fill>
            </x14:dxf>
          </x14:cfRule>
          <x14:cfRule type="expression" priority="204" id="{33902D74-2F93-2F42-B235-EDB376CC8017}">
            <xm:f>AND($AQ95=設定!$B$17,設定!$B$17&lt;&gt;"")</xm:f>
            <x14:dxf>
              <fill>
                <patternFill>
                  <bgColor rgb="FFFFCCFF"/>
                </patternFill>
              </fill>
            </x14:dxf>
          </x14:cfRule>
          <x14:cfRule type="expression" priority="205" id="{A2B85B1C-46E7-8849-86B2-812731411971}">
            <xm:f>AND($AQ95=設定!$B$16,設定!$B$16&lt;&gt;"")</xm:f>
            <x14:dxf>
              <fill>
                <patternFill>
                  <bgColor rgb="FFEECCFF"/>
                </patternFill>
              </fill>
            </x14:dxf>
          </x14:cfRule>
          <x14:cfRule type="expression" priority="206" id="{64E0C879-626F-CC43-83A1-3DB140A80B31}">
            <xm:f>AND($AQ95=設定!$B$15,設定!$B$15&lt;&gt;"")</xm:f>
            <x14:dxf>
              <fill>
                <patternFill>
                  <bgColor rgb="FFD6D6F5"/>
                </patternFill>
              </fill>
            </x14:dxf>
          </x14:cfRule>
          <x14:cfRule type="expression" priority="207" id="{118EA2C3-B4CB-6B4C-A5C9-37E23D2E9F10}">
            <xm:f>AND($AQ95=設定!$B$14,設定!$B$14&lt;&gt;"")</xm:f>
            <x14:dxf>
              <fill>
                <patternFill>
                  <bgColor rgb="FFCCDDFF"/>
                </patternFill>
              </fill>
            </x14:dxf>
          </x14:cfRule>
          <x14:cfRule type="expression" priority="208" id="{E030A546-B615-164A-AB13-5DBA21E82C18}">
            <xm:f>AND($AQ95=設定!$B$13,設定!$B$13&lt;&gt;"")</xm:f>
            <x14:dxf>
              <fill>
                <patternFill>
                  <bgColor rgb="FFCCEEFF"/>
                </patternFill>
              </fill>
            </x14:dxf>
          </x14:cfRule>
          <x14:cfRule type="expression" priority="209" id="{A4DA602B-3C83-874D-BEB3-20244B11C63B}">
            <xm:f>AND($AQ95=設定!$B$12,設定!$B$12&lt;&gt;"")</xm:f>
            <x14:dxf>
              <fill>
                <patternFill>
                  <bgColor rgb="FFCFFCFC"/>
                </patternFill>
              </fill>
            </x14:dxf>
          </x14:cfRule>
          <x14:cfRule type="expression" priority="210" id="{56F68266-4D94-C346-8507-4425DF7207C4}">
            <xm:f>AND($AQ95=設定!$B$11,設定!$B$11&lt;&gt;"")</xm:f>
            <x14:dxf>
              <fill>
                <patternFill>
                  <bgColor rgb="FFCCFFDD"/>
                </patternFill>
              </fill>
            </x14:dxf>
          </x14:cfRule>
          <x14:cfRule type="expression" priority="211" id="{F290FDD5-5480-1B4B-9F34-FF472EBDABEA}">
            <xm:f>AND($AQ95=設定!$B$10,設定!$B$10&lt;&gt;"")</xm:f>
            <x14:dxf>
              <fill>
                <patternFill>
                  <bgColor rgb="FFDDFFCC"/>
                </patternFill>
              </fill>
            </x14:dxf>
          </x14:cfRule>
          <x14:cfRule type="expression" priority="212" id="{EC759FBB-9226-8F4B-8104-F5B208253339}">
            <xm:f>AND($AQ95=設定!$B$9,設定!$B$9&lt;&gt;"")</xm:f>
            <x14:dxf>
              <fill>
                <patternFill>
                  <bgColor rgb="FFEEFFCC"/>
                </patternFill>
              </fill>
            </x14:dxf>
          </x14:cfRule>
          <x14:cfRule type="expression" priority="213" id="{29998B47-A344-6E4E-B3FB-0D1ADE3BB9AC}">
            <xm:f>AND($AQ95=設定!$B$8,設定!$B$8&lt;&gt;"")</xm:f>
            <x14:dxf>
              <fill>
                <patternFill>
                  <bgColor rgb="FFFFFFCC"/>
                </patternFill>
              </fill>
            </x14:dxf>
          </x14:cfRule>
          <x14:cfRule type="expression" priority="214" id="{F2D3E818-C8A3-4744-AC46-2464C9A17CFB}">
            <xm:f>AND($AQ95=設定!$B$7,設定!$B$7&lt;&gt;"")</xm:f>
            <x14:dxf>
              <fill>
                <patternFill>
                  <bgColor rgb="FFFFEECC"/>
                </patternFill>
              </fill>
            </x14:dxf>
          </x14:cfRule>
          <x14:cfRule type="expression" priority="215" id="{2CCA7E7E-8FC7-1747-818F-BA0561613B3B}">
            <xm:f>AND($AQ95=設定!$B$6,設定!$B$6&lt;&gt;"")</xm:f>
            <x14:dxf>
              <fill>
                <patternFill>
                  <bgColor rgb="FFF1E5DB"/>
                </patternFill>
              </fill>
            </x14:dxf>
          </x14:cfRule>
          <x14:cfRule type="expression" priority="216" id="{307CE729-A2D6-A544-8FF2-640D5E8E3A07}">
            <xm:f>AND($AQ95=設定!$B$5,設定!$B$5&lt;&gt;"")</xm:f>
            <x14:dxf>
              <fill>
                <patternFill>
                  <bgColor rgb="FFFFCCCC"/>
                </patternFill>
              </fill>
            </x14:dxf>
          </x14:cfRule>
          <xm:sqref>AP95:AQ95</xm:sqref>
        </x14:conditionalFormatting>
        <x14:conditionalFormatting xmlns:xm="http://schemas.microsoft.com/office/excel/2006/main">
          <x14:cfRule type="expression" priority="184" id="{9C3C7AB1-0603-9A47-BAA5-55CB5EA8B408}">
            <xm:f>AND($AS95=設定!$B$19,設定!$B$19&lt;&gt;"")</xm:f>
            <x14:dxf>
              <fill>
                <patternFill>
                  <bgColor rgb="FFFFCCDD"/>
                </patternFill>
              </fill>
            </x14:dxf>
          </x14:cfRule>
          <x14:cfRule type="expression" priority="185" id="{E2363A45-FCF2-EA40-9274-56F065DD5A3C}">
            <xm:f>AND($AS95=設定!$B$18,設定!$B$18&lt;&gt;"")</xm:f>
            <x14:dxf>
              <fill>
                <patternFill>
                  <bgColor rgb="FFF7D4EB"/>
                </patternFill>
              </fill>
            </x14:dxf>
          </x14:cfRule>
          <x14:cfRule type="expression" priority="186" id="{A33D17E8-9D49-6D45-AA67-B419DD16EC94}">
            <xm:f>AND($AS95=設定!$B$17,設定!$B$17&lt;&gt;"")</xm:f>
            <x14:dxf>
              <fill>
                <patternFill>
                  <bgColor rgb="FFFFCCFF"/>
                </patternFill>
              </fill>
            </x14:dxf>
          </x14:cfRule>
          <x14:cfRule type="expression" priority="187" id="{542801C2-B9D4-864F-9D37-19C30DCCFD7A}">
            <xm:f>AND($AS95=設定!$B$16,設定!$B$16&lt;&gt;"")</xm:f>
            <x14:dxf>
              <fill>
                <patternFill>
                  <bgColor rgb="FFEECCFF"/>
                </patternFill>
              </fill>
            </x14:dxf>
          </x14:cfRule>
          <x14:cfRule type="expression" priority="188" id="{3F0CBB17-21B8-DC45-B389-B45954EA8A90}">
            <xm:f>AND($AS95=設定!$B$15,設定!$B$15&lt;&gt;"")</xm:f>
            <x14:dxf>
              <fill>
                <patternFill>
                  <bgColor rgb="FFD6D6F5"/>
                </patternFill>
              </fill>
            </x14:dxf>
          </x14:cfRule>
          <x14:cfRule type="expression" priority="189" id="{DF478804-1600-9C41-9157-30CD802C85C2}">
            <xm:f>AND($AS95=設定!$B$14,設定!$B$14&lt;&gt;"")</xm:f>
            <x14:dxf>
              <fill>
                <patternFill>
                  <bgColor rgb="FFCCDDFF"/>
                </patternFill>
              </fill>
            </x14:dxf>
          </x14:cfRule>
          <x14:cfRule type="expression" priority="190" id="{78D7D474-DD45-8740-88A7-D917D36BF8C1}">
            <xm:f>AND($AS95=設定!$B$13,設定!$B$13&lt;&gt;"")</xm:f>
            <x14:dxf>
              <fill>
                <patternFill>
                  <bgColor rgb="FFCCEEFF"/>
                </patternFill>
              </fill>
            </x14:dxf>
          </x14:cfRule>
          <x14:cfRule type="expression" priority="191" id="{BC694069-5F59-3E4C-9342-354BC968A347}">
            <xm:f>AND($AS95=設定!$B$12,設定!$B$12&lt;&gt;"")</xm:f>
            <x14:dxf>
              <fill>
                <patternFill>
                  <bgColor rgb="FFCFFCFC"/>
                </patternFill>
              </fill>
            </x14:dxf>
          </x14:cfRule>
          <x14:cfRule type="expression" priority="192" id="{894E8F77-3F3D-674E-B186-4AE7B10C546E}">
            <xm:f>AND($AS95=設定!$B$11,設定!$B$11&lt;&gt;"")</xm:f>
            <x14:dxf>
              <fill>
                <patternFill>
                  <bgColor rgb="FFCCFFDD"/>
                </patternFill>
              </fill>
            </x14:dxf>
          </x14:cfRule>
          <x14:cfRule type="expression" priority="193" id="{3819D4A6-CB1C-D34D-8369-A6882B950865}">
            <xm:f>AND($AS95=設定!$B$10,設定!$B$10&lt;&gt;"")</xm:f>
            <x14:dxf>
              <fill>
                <patternFill>
                  <bgColor rgb="FFDDFFCC"/>
                </patternFill>
              </fill>
            </x14:dxf>
          </x14:cfRule>
          <x14:cfRule type="expression" priority="194" id="{9C7775A9-E312-BD46-B209-EF783A19C395}">
            <xm:f>AND($AS95=設定!$B$9,設定!$B$9&lt;&gt;"")</xm:f>
            <x14:dxf>
              <fill>
                <patternFill>
                  <bgColor rgb="FFEEFFCC"/>
                </patternFill>
              </fill>
            </x14:dxf>
          </x14:cfRule>
          <x14:cfRule type="expression" priority="195" id="{FC99B2A8-1794-A246-B2A8-1848D0BA4ECD}">
            <xm:f>AND($AS95=設定!$B$8,設定!$B$8&lt;&gt;"")</xm:f>
            <x14:dxf>
              <fill>
                <patternFill>
                  <bgColor rgb="FFFFFFCC"/>
                </patternFill>
              </fill>
            </x14:dxf>
          </x14:cfRule>
          <x14:cfRule type="expression" priority="196" id="{35D2BBDC-734D-DB4D-9C64-36D9416B5611}">
            <xm:f>AND($AS95=設定!$B$7,設定!$B$7&lt;&gt;"")</xm:f>
            <x14:dxf>
              <fill>
                <patternFill>
                  <bgColor rgb="FFFFEECC"/>
                </patternFill>
              </fill>
            </x14:dxf>
          </x14:cfRule>
          <x14:cfRule type="expression" priority="197" id="{51C6FC41-8BA5-4946-A173-0A06BA2C2EBC}">
            <xm:f>AND($AS95=設定!$B$6,設定!$B$6&lt;&gt;"")</xm:f>
            <x14:dxf>
              <fill>
                <patternFill>
                  <bgColor rgb="FFF1E5DB"/>
                </patternFill>
              </fill>
            </x14:dxf>
          </x14:cfRule>
          <x14:cfRule type="expression" priority="198" id="{8CB5B38F-EE8B-C749-AF78-2C2D1BFA0159}">
            <xm:f>AND($AS95=設定!$B$5,設定!$B$5&lt;&gt;"")</xm:f>
            <x14:dxf>
              <fill>
                <patternFill>
                  <bgColor rgb="FFFFCCCC"/>
                </patternFill>
              </fill>
            </x14:dxf>
          </x14:cfRule>
          <xm:sqref>AR95:AS95</xm:sqref>
        </x14:conditionalFormatting>
        <x14:conditionalFormatting xmlns:xm="http://schemas.microsoft.com/office/excel/2006/main">
          <x14:cfRule type="expression" priority="166" id="{3EA42879-FA17-7B47-8CD4-2672517C3A42}">
            <xm:f>AND($AU95=設定!$B$19,設定!$B$19&lt;&gt;"")</xm:f>
            <x14:dxf>
              <fill>
                <patternFill>
                  <bgColor rgb="FFFFCCDD"/>
                </patternFill>
              </fill>
            </x14:dxf>
          </x14:cfRule>
          <x14:cfRule type="expression" priority="167" id="{A3C2510C-A937-1140-AC8D-E5833453696F}">
            <xm:f>AND($AU95=設定!$B$18,設定!$B$18&lt;&gt;"")</xm:f>
            <x14:dxf>
              <fill>
                <patternFill>
                  <bgColor rgb="FFF7D4EB"/>
                </patternFill>
              </fill>
            </x14:dxf>
          </x14:cfRule>
          <x14:cfRule type="expression" priority="168" id="{9A748340-AF8F-FB48-B1F1-C91A93597553}">
            <xm:f>AND($AU95=設定!$B$17,設定!$B$17&lt;&gt;"")</xm:f>
            <x14:dxf>
              <fill>
                <patternFill>
                  <bgColor rgb="FFFFCCFF"/>
                </patternFill>
              </fill>
            </x14:dxf>
          </x14:cfRule>
          <x14:cfRule type="expression" priority="169" id="{9944B393-1C22-5048-8E9A-5A43682C6005}">
            <xm:f>AND($AU95=設定!$B$16,設定!$B$16&lt;&gt;"")</xm:f>
            <x14:dxf>
              <fill>
                <patternFill>
                  <bgColor rgb="FFEECCFF"/>
                </patternFill>
              </fill>
            </x14:dxf>
          </x14:cfRule>
          <x14:cfRule type="expression" priority="170" id="{C08D7AF9-0735-8E45-8762-9C0E8C3A6A2E}">
            <xm:f>AND($AU95=設定!$B$15,設定!$B$15&lt;&gt;"")</xm:f>
            <x14:dxf>
              <fill>
                <patternFill>
                  <bgColor rgb="FFD6D6F5"/>
                </patternFill>
              </fill>
            </x14:dxf>
          </x14:cfRule>
          <x14:cfRule type="expression" priority="171" id="{EF3FBE7E-DF45-9245-988A-F09F8E057D2C}">
            <xm:f>AND($AU95=設定!$B$14,設定!$B$14&lt;&gt;"")</xm:f>
            <x14:dxf>
              <fill>
                <patternFill>
                  <bgColor rgb="FFCCDDFF"/>
                </patternFill>
              </fill>
            </x14:dxf>
          </x14:cfRule>
          <x14:cfRule type="expression" priority="172" id="{B39D312E-2D1F-2246-9E43-8993EFFD198A}">
            <xm:f>AND($AU95=設定!$B$13,設定!$B$13&lt;&gt;"")</xm:f>
            <x14:dxf>
              <fill>
                <patternFill>
                  <bgColor rgb="FFCCEEFF"/>
                </patternFill>
              </fill>
            </x14:dxf>
          </x14:cfRule>
          <x14:cfRule type="expression" priority="173" id="{3D1EDA32-2429-524D-AFA1-FE03F149E83C}">
            <xm:f>AND($AU95=設定!$B$12,設定!$B$12&lt;&gt;"")</xm:f>
            <x14:dxf>
              <fill>
                <patternFill>
                  <bgColor rgb="FFCFFCFC"/>
                </patternFill>
              </fill>
            </x14:dxf>
          </x14:cfRule>
          <x14:cfRule type="expression" priority="174" id="{34AAC19A-2FD5-F242-AFDE-A5876615D11A}">
            <xm:f>AND($AU95=設定!$B$11,設定!$B$11&lt;&gt;"")</xm:f>
            <x14:dxf>
              <fill>
                <patternFill>
                  <bgColor rgb="FFCCFFDD"/>
                </patternFill>
              </fill>
            </x14:dxf>
          </x14:cfRule>
          <x14:cfRule type="expression" priority="175" id="{1A83FB9C-0CDA-274D-B58E-AE80C2C92979}">
            <xm:f>AND($AU95=設定!$B$10,設定!$B$10&lt;&gt;"")</xm:f>
            <x14:dxf>
              <fill>
                <patternFill>
                  <bgColor rgb="FFDDFFCC"/>
                </patternFill>
              </fill>
            </x14:dxf>
          </x14:cfRule>
          <x14:cfRule type="expression" priority="176" id="{F3189B08-C642-DD40-9B27-F0C7E1441A23}">
            <xm:f>AND($AU95=設定!$B$9,設定!$B$9&lt;&gt;"")</xm:f>
            <x14:dxf>
              <fill>
                <patternFill>
                  <bgColor rgb="FFEEFFCC"/>
                </patternFill>
              </fill>
            </x14:dxf>
          </x14:cfRule>
          <x14:cfRule type="expression" priority="177" id="{449FD212-AED7-3649-81DF-8F1171BE33B6}">
            <xm:f>AND($AU95=設定!$B$8,設定!$B$8&lt;&gt;"")</xm:f>
            <x14:dxf>
              <fill>
                <patternFill>
                  <bgColor rgb="FFFFFFCC"/>
                </patternFill>
              </fill>
            </x14:dxf>
          </x14:cfRule>
          <x14:cfRule type="expression" priority="178" id="{BF549016-D413-DE45-842A-F111B5052707}">
            <xm:f>AND($AU95=設定!$B$7,設定!$B$7&lt;&gt;"")</xm:f>
            <x14:dxf>
              <fill>
                <patternFill>
                  <bgColor rgb="FFFFEECC"/>
                </patternFill>
              </fill>
            </x14:dxf>
          </x14:cfRule>
          <x14:cfRule type="expression" priority="179" id="{F92CE8AF-8DE9-3B44-89E0-85FEEA1616B0}">
            <xm:f>AND($AU95=設定!$B$6,設定!$B$6&lt;&gt;"")</xm:f>
            <x14:dxf>
              <fill>
                <patternFill>
                  <bgColor rgb="FFF1E5DB"/>
                </patternFill>
              </fill>
            </x14:dxf>
          </x14:cfRule>
          <x14:cfRule type="expression" priority="180" id="{6D4E1701-C662-FE4F-9EE9-FB92BE6D8617}">
            <xm:f>AND($AU95=設定!$B$5,設定!$B$5&lt;&gt;"")</xm:f>
            <x14:dxf>
              <fill>
                <patternFill>
                  <bgColor rgb="FFFFCCCC"/>
                </patternFill>
              </fill>
            </x14:dxf>
          </x14:cfRule>
          <xm:sqref>AT95:AU95</xm:sqref>
        </x14:conditionalFormatting>
        <x14:conditionalFormatting xmlns:xm="http://schemas.microsoft.com/office/excel/2006/main">
          <x14:cfRule type="expression" priority="148" id="{1C9F6798-EC64-444D-AEF1-B46E6E494CCE}">
            <xm:f>AND($AW95=設定!$B$19,設定!$B$19&lt;&gt;"")</xm:f>
            <x14:dxf>
              <fill>
                <patternFill>
                  <bgColor rgb="FFFFCCDD"/>
                </patternFill>
              </fill>
            </x14:dxf>
          </x14:cfRule>
          <x14:cfRule type="expression" priority="149" id="{24E761A6-BD87-D046-B055-87BD85AE7509}">
            <xm:f>AND($AW95=設定!$B$18,設定!$B$18&lt;&gt;"")</xm:f>
            <x14:dxf>
              <fill>
                <patternFill>
                  <bgColor rgb="FFF7D4EB"/>
                </patternFill>
              </fill>
            </x14:dxf>
          </x14:cfRule>
          <x14:cfRule type="expression" priority="150" id="{92082B92-5791-9E40-9955-41508BAAA4F7}">
            <xm:f>AND($AW95=設定!$B$17,設定!$B$17&lt;&gt;"")</xm:f>
            <x14:dxf>
              <fill>
                <patternFill>
                  <bgColor rgb="FFFFCCFF"/>
                </patternFill>
              </fill>
            </x14:dxf>
          </x14:cfRule>
          <x14:cfRule type="expression" priority="151" id="{782DC36C-D9CB-354A-AEC1-045F32260CFA}">
            <xm:f>AND($AW95=設定!$B$16,設定!$B$16&lt;&gt;"")</xm:f>
            <x14:dxf>
              <fill>
                <patternFill>
                  <bgColor rgb="FFEECCFF"/>
                </patternFill>
              </fill>
            </x14:dxf>
          </x14:cfRule>
          <x14:cfRule type="expression" priority="152" id="{2AFEF211-3439-6940-AB95-0F8198897BE2}">
            <xm:f>AND($AW95=設定!$B$15,設定!$B$15&lt;&gt;"")</xm:f>
            <x14:dxf>
              <fill>
                <patternFill>
                  <bgColor rgb="FFD6D6F5"/>
                </patternFill>
              </fill>
            </x14:dxf>
          </x14:cfRule>
          <x14:cfRule type="expression" priority="153" id="{E606A18E-E058-0F4B-A72F-3316A5FD1823}">
            <xm:f>AND($AW95=設定!$B$14,設定!$B$14&lt;&gt;"")</xm:f>
            <x14:dxf>
              <fill>
                <patternFill>
                  <bgColor rgb="FFCCDDFF"/>
                </patternFill>
              </fill>
            </x14:dxf>
          </x14:cfRule>
          <x14:cfRule type="expression" priority="154" id="{3951FC12-B6F8-B140-80B3-26FCA932342E}">
            <xm:f>AND($AW95=設定!$B$13,設定!$B$13&lt;&gt;"")</xm:f>
            <x14:dxf>
              <fill>
                <patternFill>
                  <bgColor rgb="FFCCEEFF"/>
                </patternFill>
              </fill>
            </x14:dxf>
          </x14:cfRule>
          <x14:cfRule type="expression" priority="155" id="{5E681117-A4F0-AC48-B19F-0F76DCC6B797}">
            <xm:f>AND($AW95=設定!$B$12,設定!$B$12&lt;&gt;"")</xm:f>
            <x14:dxf>
              <fill>
                <patternFill>
                  <bgColor rgb="FFCFFCFC"/>
                </patternFill>
              </fill>
            </x14:dxf>
          </x14:cfRule>
          <x14:cfRule type="expression" priority="156" id="{9CC43F02-51D4-774B-8D77-1500F5200E5C}">
            <xm:f>AND($AW95=設定!$B$11,設定!$B$11&lt;&gt;"")</xm:f>
            <x14:dxf>
              <fill>
                <patternFill>
                  <bgColor rgb="FFCCFFDD"/>
                </patternFill>
              </fill>
            </x14:dxf>
          </x14:cfRule>
          <x14:cfRule type="expression" priority="157" id="{AA864AA2-52F9-904F-A399-7023D6659F9B}">
            <xm:f>AND($AW95=設定!$B$10,設定!$B$10&lt;&gt;"")</xm:f>
            <x14:dxf>
              <fill>
                <patternFill>
                  <bgColor rgb="FFDDFFCC"/>
                </patternFill>
              </fill>
            </x14:dxf>
          </x14:cfRule>
          <x14:cfRule type="expression" priority="158" id="{D1B1EF18-326E-234B-8AE5-FDC67993DED9}">
            <xm:f>AND($AW95=設定!$B$9,設定!$B$9&lt;&gt;"")</xm:f>
            <x14:dxf>
              <fill>
                <patternFill>
                  <bgColor rgb="FFEEFFCC"/>
                </patternFill>
              </fill>
            </x14:dxf>
          </x14:cfRule>
          <x14:cfRule type="expression" priority="159" id="{1C15C143-3BBD-0143-8423-4915A4126678}">
            <xm:f>AND($AW95=設定!$B$8,設定!$B$8&lt;&gt;"")</xm:f>
            <x14:dxf>
              <fill>
                <patternFill>
                  <bgColor rgb="FFFFFFCC"/>
                </patternFill>
              </fill>
            </x14:dxf>
          </x14:cfRule>
          <x14:cfRule type="expression" priority="160" id="{FB0D8B1E-AC82-D14D-8ACF-D0F5A2C9DE83}">
            <xm:f>AND($AW95=設定!$B$7,設定!$B$7&lt;&gt;"")</xm:f>
            <x14:dxf>
              <fill>
                <patternFill>
                  <bgColor rgb="FFFFEECC"/>
                </patternFill>
              </fill>
            </x14:dxf>
          </x14:cfRule>
          <x14:cfRule type="expression" priority="161" id="{BECBCCB0-ACDF-1847-A259-A7E21EB1A44E}">
            <xm:f>AND($AW95=設定!$B$6,設定!$B$6&lt;&gt;"")</xm:f>
            <x14:dxf>
              <fill>
                <patternFill>
                  <bgColor rgb="FFF1E5DB"/>
                </patternFill>
              </fill>
            </x14:dxf>
          </x14:cfRule>
          <x14:cfRule type="expression" priority="162" id="{003D2611-D5AC-D041-8F44-06871EAA8662}">
            <xm:f>AND($AW95=設定!$B$5,設定!$B$5&lt;&gt;"")</xm:f>
            <x14:dxf>
              <fill>
                <patternFill>
                  <bgColor rgb="FFFFCCCC"/>
                </patternFill>
              </fill>
            </x14:dxf>
          </x14:cfRule>
          <xm:sqref>AV95:AW95</xm:sqref>
        </x14:conditionalFormatting>
        <x14:conditionalFormatting xmlns:xm="http://schemas.microsoft.com/office/excel/2006/main">
          <x14:cfRule type="expression" priority="130" id="{60AA9D4C-A3FA-F24A-BFCD-AE8ACABD7427}">
            <xm:f>AND($AY95=設定!$B$19,設定!$B$19&lt;&gt;"")</xm:f>
            <x14:dxf>
              <fill>
                <patternFill>
                  <bgColor rgb="FFFFCCDD"/>
                </patternFill>
              </fill>
            </x14:dxf>
          </x14:cfRule>
          <x14:cfRule type="expression" priority="131" id="{7D7D4FB7-0D52-F645-BAF6-CDFECFFBA10A}">
            <xm:f>AND($AY95=設定!$B$18,設定!$B$18&lt;&gt;"")</xm:f>
            <x14:dxf>
              <fill>
                <patternFill>
                  <bgColor rgb="FFF7D4EB"/>
                </patternFill>
              </fill>
            </x14:dxf>
          </x14:cfRule>
          <x14:cfRule type="expression" priority="132" id="{0668BDD5-BA50-1641-B462-0534CC074C91}">
            <xm:f>AND($AY95=設定!$B$17,設定!$B$17&lt;&gt;"")</xm:f>
            <x14:dxf>
              <fill>
                <patternFill>
                  <bgColor rgb="FFFFCCFF"/>
                </patternFill>
              </fill>
            </x14:dxf>
          </x14:cfRule>
          <x14:cfRule type="expression" priority="133" id="{C9B276D6-6B48-B34C-900D-BCC087264620}">
            <xm:f>AND($AY95=設定!$B$16,設定!$B$16&lt;&gt;"")</xm:f>
            <x14:dxf>
              <fill>
                <patternFill>
                  <bgColor rgb="FFEECCFF"/>
                </patternFill>
              </fill>
            </x14:dxf>
          </x14:cfRule>
          <x14:cfRule type="expression" priority="134" id="{00771E83-0E6E-5B4F-A8B2-EBA3221723AF}">
            <xm:f>AND($AY95=設定!$B$15,設定!$B$15&lt;&gt;"")</xm:f>
            <x14:dxf>
              <fill>
                <patternFill>
                  <bgColor rgb="FFD6D6F5"/>
                </patternFill>
              </fill>
            </x14:dxf>
          </x14:cfRule>
          <x14:cfRule type="expression" priority="135" id="{360AF595-7DDE-C24A-858F-19892CD19B8F}">
            <xm:f>AND($AY95=設定!$B$14,設定!$B$14&lt;&gt;"")</xm:f>
            <x14:dxf>
              <fill>
                <patternFill>
                  <bgColor rgb="FFCCDDFF"/>
                </patternFill>
              </fill>
            </x14:dxf>
          </x14:cfRule>
          <x14:cfRule type="expression" priority="136" id="{6B405C40-9BD6-A543-A5F4-F884161EBFEA}">
            <xm:f>AND($AY95=設定!$B$13,設定!$B$13&lt;&gt;"")</xm:f>
            <x14:dxf>
              <fill>
                <patternFill>
                  <bgColor rgb="FFCCEEFF"/>
                </patternFill>
              </fill>
            </x14:dxf>
          </x14:cfRule>
          <x14:cfRule type="expression" priority="137" id="{0F8CDA36-5B5A-DB46-B33A-E07954C6C3A1}">
            <xm:f>AND($AY95=設定!$B$12,設定!$B$12&lt;&gt;"")</xm:f>
            <x14:dxf>
              <fill>
                <patternFill>
                  <bgColor rgb="FFCFFCFC"/>
                </patternFill>
              </fill>
            </x14:dxf>
          </x14:cfRule>
          <x14:cfRule type="expression" priority="138" id="{BAF01547-E081-7549-ADEC-807F71C060CA}">
            <xm:f>AND($AY95=設定!$B$11,設定!$B$11&lt;&gt;"")</xm:f>
            <x14:dxf>
              <fill>
                <patternFill>
                  <bgColor rgb="FFCCFFDD"/>
                </patternFill>
              </fill>
            </x14:dxf>
          </x14:cfRule>
          <x14:cfRule type="expression" priority="139" id="{9EEA7842-BA37-934C-ABE4-B7F51A7E9211}">
            <xm:f>AND($AY95=設定!$B$10,設定!$B$10&lt;&gt;"")</xm:f>
            <x14:dxf>
              <fill>
                <patternFill>
                  <bgColor rgb="FFDDFFCC"/>
                </patternFill>
              </fill>
            </x14:dxf>
          </x14:cfRule>
          <x14:cfRule type="expression" priority="140" id="{4F9FA659-78E2-AE42-AA01-476C0C15A80F}">
            <xm:f>AND($AY95=設定!$B$9,設定!$B$9&lt;&gt;"")</xm:f>
            <x14:dxf>
              <fill>
                <patternFill>
                  <bgColor rgb="FFEEFFCC"/>
                </patternFill>
              </fill>
            </x14:dxf>
          </x14:cfRule>
          <x14:cfRule type="expression" priority="141" id="{CFB2BB64-B57F-824D-A5F7-E72DCDA7AA1F}">
            <xm:f>AND($AY95=設定!$B$8,設定!$B$8&lt;&gt;"")</xm:f>
            <x14:dxf>
              <fill>
                <patternFill>
                  <bgColor rgb="FFFFFFCC"/>
                </patternFill>
              </fill>
            </x14:dxf>
          </x14:cfRule>
          <x14:cfRule type="expression" priority="142" id="{5AA33D91-7504-2248-9077-52C1CA362EFF}">
            <xm:f>AND($AY95=設定!$B$7,設定!$B$7&lt;&gt;"")</xm:f>
            <x14:dxf>
              <fill>
                <patternFill>
                  <bgColor rgb="FFFFEECC"/>
                </patternFill>
              </fill>
            </x14:dxf>
          </x14:cfRule>
          <x14:cfRule type="expression" priority="143" id="{ED17A76F-D6A6-2147-A0FF-14AAC9087A22}">
            <xm:f>AND($AY95=設定!$B$6,設定!$B$6&lt;&gt;"")</xm:f>
            <x14:dxf>
              <fill>
                <patternFill>
                  <bgColor rgb="FFF1E5DB"/>
                </patternFill>
              </fill>
            </x14:dxf>
          </x14:cfRule>
          <x14:cfRule type="expression" priority="144" id="{D6D8D1BE-B4B8-A045-BC58-BAAAF4D46134}">
            <xm:f>AND($AY95=設定!$B$5,設定!$B$5&lt;&gt;"")</xm:f>
            <x14:dxf>
              <fill>
                <patternFill>
                  <bgColor rgb="FFFFCCCC"/>
                </patternFill>
              </fill>
            </x14:dxf>
          </x14:cfRule>
          <xm:sqref>AX95:AY95</xm:sqref>
        </x14:conditionalFormatting>
        <x14:conditionalFormatting xmlns:xm="http://schemas.microsoft.com/office/excel/2006/main">
          <x14:cfRule type="expression" priority="112" id="{EDF3D022-5636-0647-A78E-BD3E9F04915F}">
            <xm:f>AND($BA95=設定!$B$19,設定!$B$19&lt;&gt;"")</xm:f>
            <x14:dxf>
              <fill>
                <patternFill>
                  <bgColor rgb="FFFFCCDD"/>
                </patternFill>
              </fill>
            </x14:dxf>
          </x14:cfRule>
          <x14:cfRule type="expression" priority="113" id="{37F1B3CF-541E-1A41-946C-60D2C2FDDB89}">
            <xm:f>AND($BA95=設定!$B$18,設定!$B$18&lt;&gt;"")</xm:f>
            <x14:dxf>
              <fill>
                <patternFill>
                  <bgColor rgb="FFF7D4EB"/>
                </patternFill>
              </fill>
            </x14:dxf>
          </x14:cfRule>
          <x14:cfRule type="expression" priority="114" id="{8F98C07F-FFC6-2C4A-B37A-524D6C785E70}">
            <xm:f>AND($BA95=設定!$B$17,設定!$B$17&lt;&gt;"")</xm:f>
            <x14:dxf>
              <fill>
                <patternFill>
                  <bgColor rgb="FFFFCCFF"/>
                </patternFill>
              </fill>
            </x14:dxf>
          </x14:cfRule>
          <x14:cfRule type="expression" priority="115" id="{BBD1647A-C4D3-A943-BF05-645AFEE56B5A}">
            <xm:f>AND($BA95=設定!$B$16,設定!$B$16&lt;&gt;"")</xm:f>
            <x14:dxf>
              <fill>
                <patternFill>
                  <bgColor rgb="FFEECCFF"/>
                </patternFill>
              </fill>
            </x14:dxf>
          </x14:cfRule>
          <x14:cfRule type="expression" priority="116" id="{FA6B6A7A-F636-7B45-9106-35056FC4F8F0}">
            <xm:f>AND($BA95=設定!$B$15,設定!$B$15&lt;&gt;"")</xm:f>
            <x14:dxf>
              <fill>
                <patternFill>
                  <bgColor rgb="FFD6D6F5"/>
                </patternFill>
              </fill>
            </x14:dxf>
          </x14:cfRule>
          <x14:cfRule type="expression" priority="117" id="{B6F6A854-2D90-AB41-AEB4-FD9394762554}">
            <xm:f>AND($BA95=設定!$B$14,設定!$B$14&lt;&gt;"")</xm:f>
            <x14:dxf>
              <fill>
                <patternFill>
                  <bgColor rgb="FFCCDDFF"/>
                </patternFill>
              </fill>
            </x14:dxf>
          </x14:cfRule>
          <x14:cfRule type="expression" priority="118" id="{5A1EF63A-39A9-164C-A018-F503458F8919}">
            <xm:f>AND($BA95=設定!$B$13,設定!$B$13&lt;&gt;"")</xm:f>
            <x14:dxf>
              <fill>
                <patternFill>
                  <bgColor rgb="FFCCEEFF"/>
                </patternFill>
              </fill>
            </x14:dxf>
          </x14:cfRule>
          <x14:cfRule type="expression" priority="119" id="{0FED46E5-AEF6-7243-90A6-F62FBAFA11C4}">
            <xm:f>AND($BA95=設定!$B$12,設定!$B$12&lt;&gt;"")</xm:f>
            <x14:dxf>
              <fill>
                <patternFill>
                  <bgColor rgb="FFCFFCFC"/>
                </patternFill>
              </fill>
            </x14:dxf>
          </x14:cfRule>
          <x14:cfRule type="expression" priority="120" id="{86DB4180-76FC-DF45-B8EC-2747979FFD74}">
            <xm:f>AND($BA95=設定!$B$11,設定!$B$11&lt;&gt;"")</xm:f>
            <x14:dxf>
              <fill>
                <patternFill>
                  <bgColor rgb="FFCCFFDD"/>
                </patternFill>
              </fill>
            </x14:dxf>
          </x14:cfRule>
          <x14:cfRule type="expression" priority="121" id="{1A7BBDCB-961F-094D-A745-578E6221BE56}">
            <xm:f>AND($BA95=設定!$B$10,設定!$B$10&lt;&gt;"")</xm:f>
            <x14:dxf>
              <fill>
                <patternFill>
                  <bgColor rgb="FFDDFFCC"/>
                </patternFill>
              </fill>
            </x14:dxf>
          </x14:cfRule>
          <x14:cfRule type="expression" priority="122" id="{0F2F5DBB-BAD7-F14F-A364-468C4812BC77}">
            <xm:f>AND($BA95=設定!$B$9,設定!$B$9&lt;&gt;"")</xm:f>
            <x14:dxf>
              <fill>
                <patternFill>
                  <bgColor rgb="FFEEFFCC"/>
                </patternFill>
              </fill>
            </x14:dxf>
          </x14:cfRule>
          <x14:cfRule type="expression" priority="123" id="{054A934D-3A40-D44E-A7AA-2877A2173ABF}">
            <xm:f>AND($BA95=設定!$B$8,設定!$B$8&lt;&gt;"")</xm:f>
            <x14:dxf>
              <fill>
                <patternFill>
                  <bgColor rgb="FFFFFFCC"/>
                </patternFill>
              </fill>
            </x14:dxf>
          </x14:cfRule>
          <x14:cfRule type="expression" priority="124" id="{A48D8142-418B-4841-AD8A-FE1E2A9FD1F8}">
            <xm:f>AND($BA95=設定!$B$7,設定!$B$7&lt;&gt;"")</xm:f>
            <x14:dxf>
              <fill>
                <patternFill>
                  <bgColor rgb="FFFFEECC"/>
                </patternFill>
              </fill>
            </x14:dxf>
          </x14:cfRule>
          <x14:cfRule type="expression" priority="125" id="{480CAAD1-A114-F34E-B53E-C97593A9AE1F}">
            <xm:f>AND($BA95=設定!$B$6,設定!$B$6&lt;&gt;"")</xm:f>
            <x14:dxf>
              <fill>
                <patternFill>
                  <bgColor rgb="FFF1E5DB"/>
                </patternFill>
              </fill>
            </x14:dxf>
          </x14:cfRule>
          <x14:cfRule type="expression" priority="126" id="{0BF0D513-0571-8046-AD5C-AF862359168F}">
            <xm:f>AND($BA95=設定!$B$5,設定!$B$5&lt;&gt;"")</xm:f>
            <x14:dxf>
              <fill>
                <patternFill>
                  <bgColor rgb="FFFFCCCC"/>
                </patternFill>
              </fill>
            </x14:dxf>
          </x14:cfRule>
          <xm:sqref>AZ95:BA95</xm:sqref>
        </x14:conditionalFormatting>
        <x14:conditionalFormatting xmlns:xm="http://schemas.microsoft.com/office/excel/2006/main">
          <x14:cfRule type="expression" priority="94" id="{6B2B28E0-F367-AA41-8909-C2CBB1F3961C}">
            <xm:f>AND($BC95=設定!$B$19,設定!$B$19&lt;&gt;"")</xm:f>
            <x14:dxf>
              <fill>
                <patternFill>
                  <bgColor rgb="FFFFCCDD"/>
                </patternFill>
              </fill>
            </x14:dxf>
          </x14:cfRule>
          <x14:cfRule type="expression" priority="95" id="{4DCECBBA-ACE2-F444-BB29-5F2AAFAC6F75}">
            <xm:f>AND($BC95=設定!$B$18,設定!$B$18&lt;&gt;"")</xm:f>
            <x14:dxf>
              <fill>
                <patternFill>
                  <bgColor rgb="FFF7D4EB"/>
                </patternFill>
              </fill>
            </x14:dxf>
          </x14:cfRule>
          <x14:cfRule type="expression" priority="96" id="{41CB4AAC-EA03-6842-B3AB-25AB8869169C}">
            <xm:f>AND($BC95=設定!$B$17,設定!$B$17&lt;&gt;"")</xm:f>
            <x14:dxf>
              <fill>
                <patternFill>
                  <bgColor rgb="FFFFCCFF"/>
                </patternFill>
              </fill>
            </x14:dxf>
          </x14:cfRule>
          <x14:cfRule type="expression" priority="97" id="{70F8BCAC-5D7D-3A48-A2A5-367B9DD9C728}">
            <xm:f>AND($BC95=設定!$B$16,設定!$B$16&lt;&gt;"")</xm:f>
            <x14:dxf>
              <fill>
                <patternFill>
                  <bgColor rgb="FFEECCFF"/>
                </patternFill>
              </fill>
            </x14:dxf>
          </x14:cfRule>
          <x14:cfRule type="expression" priority="98" id="{62B5BA40-8D09-9C42-BE83-77C6EE1B0FC8}">
            <xm:f>AND($BC95=設定!$B$15,設定!$B$15&lt;&gt;"")</xm:f>
            <x14:dxf>
              <fill>
                <patternFill>
                  <bgColor rgb="FFD6D6F5"/>
                </patternFill>
              </fill>
            </x14:dxf>
          </x14:cfRule>
          <x14:cfRule type="expression" priority="99" id="{6B04ACF9-B88B-EC46-B20F-DC3B293BA115}">
            <xm:f>AND($BC95=設定!$B$14,設定!$B$14&lt;&gt;"")</xm:f>
            <x14:dxf>
              <fill>
                <patternFill>
                  <bgColor rgb="FFCCDDFF"/>
                </patternFill>
              </fill>
            </x14:dxf>
          </x14:cfRule>
          <x14:cfRule type="expression" priority="100" id="{0EE584B9-6C77-8540-A7AB-090059849648}">
            <xm:f>AND($BC95=設定!$B$13,設定!$B$13&lt;&gt;"")</xm:f>
            <x14:dxf>
              <fill>
                <patternFill>
                  <bgColor rgb="FFCCEEFF"/>
                </patternFill>
              </fill>
            </x14:dxf>
          </x14:cfRule>
          <x14:cfRule type="expression" priority="101" id="{085B9888-96DC-D146-A8EB-A0DC1D36176D}">
            <xm:f>AND($BC95=設定!$B$12,設定!$B$12&lt;&gt;"")</xm:f>
            <x14:dxf>
              <fill>
                <patternFill>
                  <bgColor rgb="FFCFFCFC"/>
                </patternFill>
              </fill>
            </x14:dxf>
          </x14:cfRule>
          <x14:cfRule type="expression" priority="102" id="{1DD67705-E803-074F-8A97-5DEC135BEFB1}">
            <xm:f>AND($BC95=設定!$B$11,設定!$B$11&lt;&gt;"")</xm:f>
            <x14:dxf>
              <fill>
                <patternFill>
                  <bgColor rgb="FFCCFFDD"/>
                </patternFill>
              </fill>
            </x14:dxf>
          </x14:cfRule>
          <x14:cfRule type="expression" priority="103" id="{B829C677-1D38-824E-8763-D4755E67C878}">
            <xm:f>AND($BC95=設定!$B$10,設定!$B$10&lt;&gt;"")</xm:f>
            <x14:dxf>
              <fill>
                <patternFill>
                  <bgColor rgb="FFDDFFCC"/>
                </patternFill>
              </fill>
            </x14:dxf>
          </x14:cfRule>
          <x14:cfRule type="expression" priority="104" id="{34BE1B4C-159F-E047-B194-2C78C18A899E}">
            <xm:f>AND($BC95=設定!$B$9,設定!$B$9&lt;&gt;"")</xm:f>
            <x14:dxf>
              <fill>
                <patternFill>
                  <bgColor rgb="FFEEFFCC"/>
                </patternFill>
              </fill>
            </x14:dxf>
          </x14:cfRule>
          <x14:cfRule type="expression" priority="105" id="{24CDC241-43D2-C24C-B48D-06E3F31E8C25}">
            <xm:f>AND($BC95=設定!$B$8,設定!$B$8&lt;&gt;"")</xm:f>
            <x14:dxf>
              <fill>
                <patternFill>
                  <bgColor rgb="FFFFFFCC"/>
                </patternFill>
              </fill>
            </x14:dxf>
          </x14:cfRule>
          <x14:cfRule type="expression" priority="106" id="{C2FCF60F-A01A-7045-89D8-4D37BB1ED018}">
            <xm:f>AND($BC95=設定!$B$7,設定!$B$7&lt;&gt;"")</xm:f>
            <x14:dxf>
              <fill>
                <patternFill>
                  <bgColor rgb="FFFFEECC"/>
                </patternFill>
              </fill>
            </x14:dxf>
          </x14:cfRule>
          <x14:cfRule type="expression" priority="107" id="{9A6F4E17-8E28-5344-967B-4AEE146960C1}">
            <xm:f>AND($BC95=設定!$B$6,設定!$B$6&lt;&gt;"")</xm:f>
            <x14:dxf>
              <fill>
                <patternFill>
                  <bgColor rgb="FFF1E5DB"/>
                </patternFill>
              </fill>
            </x14:dxf>
          </x14:cfRule>
          <x14:cfRule type="expression" priority="108" id="{AD1A8E53-858F-4C4A-9630-858C4E09DB1E}">
            <xm:f>AND($BC95=設定!$B$5,設定!$B$5&lt;&gt;"")</xm:f>
            <x14:dxf>
              <fill>
                <patternFill>
                  <bgColor rgb="FFFFCCCC"/>
                </patternFill>
              </fill>
            </x14:dxf>
          </x14:cfRule>
          <xm:sqref>BB95:BC95</xm:sqref>
        </x14:conditionalFormatting>
        <x14:conditionalFormatting xmlns:xm="http://schemas.microsoft.com/office/excel/2006/main">
          <x14:cfRule type="expression" priority="76" id="{39B01453-EA50-B744-913B-180C871B27D5}">
            <xm:f>AND($BE95=設定!$B$19,設定!$B$19&lt;&gt;"")</xm:f>
            <x14:dxf>
              <fill>
                <patternFill>
                  <bgColor rgb="FFFFCCDD"/>
                </patternFill>
              </fill>
            </x14:dxf>
          </x14:cfRule>
          <x14:cfRule type="expression" priority="77" id="{B06709A3-9E35-BE48-AEF9-693EDB116208}">
            <xm:f>AND($BE95=設定!$B$18,設定!$B$18&lt;&gt;"")</xm:f>
            <x14:dxf>
              <fill>
                <patternFill>
                  <bgColor rgb="FFF7D4EB"/>
                </patternFill>
              </fill>
            </x14:dxf>
          </x14:cfRule>
          <x14:cfRule type="expression" priority="78" id="{8A1420EB-B60E-6B45-A70F-404EC32FE443}">
            <xm:f>AND($BE95=設定!$B$17,設定!$B$17&lt;&gt;"")</xm:f>
            <x14:dxf>
              <fill>
                <patternFill>
                  <bgColor rgb="FFFFCCFF"/>
                </patternFill>
              </fill>
            </x14:dxf>
          </x14:cfRule>
          <x14:cfRule type="expression" priority="79" id="{9B301F31-186E-1047-9D69-F4C64234DCDE}">
            <xm:f>AND($BE95=設定!$B$16,設定!$B$16&lt;&gt;"")</xm:f>
            <x14:dxf>
              <fill>
                <patternFill>
                  <bgColor rgb="FFEECCFF"/>
                </patternFill>
              </fill>
            </x14:dxf>
          </x14:cfRule>
          <x14:cfRule type="expression" priority="80" id="{5608D393-A3D6-C540-AF0B-A38A391B901B}">
            <xm:f>AND($BE95=設定!$B$15,設定!$B$15&lt;&gt;"")</xm:f>
            <x14:dxf>
              <fill>
                <patternFill>
                  <bgColor rgb="FFD6D6F5"/>
                </patternFill>
              </fill>
            </x14:dxf>
          </x14:cfRule>
          <x14:cfRule type="expression" priority="81" id="{B94394CC-E3C7-6E4E-9E9F-A4A1C2B25C36}">
            <xm:f>AND($BE95=設定!$B$14,設定!$B$14&lt;&gt;"")</xm:f>
            <x14:dxf>
              <fill>
                <patternFill>
                  <bgColor rgb="FFCCDDFF"/>
                </patternFill>
              </fill>
            </x14:dxf>
          </x14:cfRule>
          <x14:cfRule type="expression" priority="82" id="{956C1D3D-152F-F147-8ACD-5D349F19611F}">
            <xm:f>AND($BE95=設定!$B$13,設定!$B$13&lt;&gt;"")</xm:f>
            <x14:dxf>
              <fill>
                <patternFill>
                  <bgColor rgb="FFCCEEFF"/>
                </patternFill>
              </fill>
            </x14:dxf>
          </x14:cfRule>
          <x14:cfRule type="expression" priority="83" id="{8FFCB1D6-DA85-F547-A51D-29A22CDCD45D}">
            <xm:f>AND($BE95=設定!$B$12,設定!$B$12&lt;&gt;"")</xm:f>
            <x14:dxf>
              <fill>
                <patternFill>
                  <bgColor rgb="FFCFFCFC"/>
                </patternFill>
              </fill>
            </x14:dxf>
          </x14:cfRule>
          <x14:cfRule type="expression" priority="84" id="{2A60B1FE-7A16-BD44-8B2F-DD7E8A214050}">
            <xm:f>AND($BE95=設定!$B$11,設定!$B$11&lt;&gt;"")</xm:f>
            <x14:dxf>
              <fill>
                <patternFill>
                  <bgColor rgb="FFCCFFDD"/>
                </patternFill>
              </fill>
            </x14:dxf>
          </x14:cfRule>
          <x14:cfRule type="expression" priority="85" id="{3C613182-F81A-7944-B451-D48B5100F185}">
            <xm:f>AND($BE95=設定!$B$10,設定!$B$10&lt;&gt;"")</xm:f>
            <x14:dxf>
              <fill>
                <patternFill>
                  <bgColor rgb="FFDDFFCC"/>
                </patternFill>
              </fill>
            </x14:dxf>
          </x14:cfRule>
          <x14:cfRule type="expression" priority="86" id="{892BBF64-7630-2649-83A7-E71534B51985}">
            <xm:f>AND($BE95=設定!$B$9,設定!$B$9&lt;&gt;"")</xm:f>
            <x14:dxf>
              <fill>
                <patternFill>
                  <bgColor rgb="FFEEFFCC"/>
                </patternFill>
              </fill>
            </x14:dxf>
          </x14:cfRule>
          <x14:cfRule type="expression" priority="87" id="{1CD06EE0-8CF5-F44E-82DF-5F4A0BFCB834}">
            <xm:f>AND($BE95=設定!$B$8,設定!$B$8&lt;&gt;"")</xm:f>
            <x14:dxf>
              <fill>
                <patternFill>
                  <bgColor rgb="FFFFFFCC"/>
                </patternFill>
              </fill>
            </x14:dxf>
          </x14:cfRule>
          <x14:cfRule type="expression" priority="88" id="{AB7455D3-6202-4F46-BDD5-056873F76A58}">
            <xm:f>AND($BE95=設定!$B$7,設定!$B$7&lt;&gt;"")</xm:f>
            <x14:dxf>
              <fill>
                <patternFill>
                  <bgColor rgb="FFFFEECC"/>
                </patternFill>
              </fill>
            </x14:dxf>
          </x14:cfRule>
          <x14:cfRule type="expression" priority="89" id="{95BFD2D5-6B69-164E-A281-F4615C6D6F23}">
            <xm:f>AND($BE95=設定!$B$6,設定!$B$6&lt;&gt;"")</xm:f>
            <x14:dxf>
              <fill>
                <patternFill>
                  <bgColor rgb="FFF1E5DB"/>
                </patternFill>
              </fill>
            </x14:dxf>
          </x14:cfRule>
          <x14:cfRule type="expression" priority="90" id="{55AD94EA-CE7D-E041-B803-DE25D1C93990}">
            <xm:f>AND($BE95=設定!$B$5,設定!$B$5&lt;&gt;"")</xm:f>
            <x14:dxf>
              <fill>
                <patternFill>
                  <bgColor rgb="FFFFCCCC"/>
                </patternFill>
              </fill>
            </x14:dxf>
          </x14:cfRule>
          <xm:sqref>BD95:BE95</xm:sqref>
        </x14:conditionalFormatting>
        <x14:conditionalFormatting xmlns:xm="http://schemas.microsoft.com/office/excel/2006/main">
          <x14:cfRule type="expression" priority="58" id="{C7CDA93D-81CF-B04A-956D-423C2E18EAD7}">
            <xm:f>AND($BG95=設定!$B$19,設定!$B$19&lt;&gt;"")</xm:f>
            <x14:dxf>
              <fill>
                <patternFill>
                  <bgColor rgb="FFFFCCDD"/>
                </patternFill>
              </fill>
            </x14:dxf>
          </x14:cfRule>
          <x14:cfRule type="expression" priority="59" id="{EDB165F8-206E-BA4C-8C50-FF2BBCC0DBB8}">
            <xm:f>AND($BG95=設定!$B$18,設定!$B$18&lt;&gt;"")</xm:f>
            <x14:dxf>
              <fill>
                <patternFill>
                  <bgColor rgb="FFF7D4EB"/>
                </patternFill>
              </fill>
            </x14:dxf>
          </x14:cfRule>
          <x14:cfRule type="expression" priority="60" id="{D5E7B134-6F82-2F43-ADDC-778CB6A2D287}">
            <xm:f>AND($BG95=設定!$B$17,設定!$B$17&lt;&gt;"")</xm:f>
            <x14:dxf>
              <fill>
                <patternFill>
                  <bgColor rgb="FFFFCCFF"/>
                </patternFill>
              </fill>
            </x14:dxf>
          </x14:cfRule>
          <x14:cfRule type="expression" priority="61" id="{631D7291-5F1B-6B4F-A3F2-C72D2D628DDD}">
            <xm:f>AND($BG95=設定!$B$16,設定!$B$16&lt;&gt;"")</xm:f>
            <x14:dxf>
              <fill>
                <patternFill>
                  <bgColor rgb="FFEECCFF"/>
                </patternFill>
              </fill>
            </x14:dxf>
          </x14:cfRule>
          <x14:cfRule type="expression" priority="62" id="{C70879BF-D604-C14B-8520-D01CAE5D06A1}">
            <xm:f>AND($BG95=設定!$B$15,設定!$B$15&lt;&gt;"")</xm:f>
            <x14:dxf>
              <fill>
                <patternFill>
                  <bgColor rgb="FFD6D6F5"/>
                </patternFill>
              </fill>
            </x14:dxf>
          </x14:cfRule>
          <x14:cfRule type="expression" priority="63" id="{39AB17D6-2F81-4840-A831-D155E697F02A}">
            <xm:f>AND($BG95=設定!$B$14,設定!$B$14&lt;&gt;"")</xm:f>
            <x14:dxf>
              <fill>
                <patternFill>
                  <bgColor rgb="FFCCDDFF"/>
                </patternFill>
              </fill>
            </x14:dxf>
          </x14:cfRule>
          <x14:cfRule type="expression" priority="64" id="{6153C798-68D7-C84B-872E-3A86785DE45D}">
            <xm:f>AND($BG95=設定!$B$13,設定!$B$13&lt;&gt;"")</xm:f>
            <x14:dxf>
              <fill>
                <patternFill>
                  <bgColor rgb="FFCCEEFF"/>
                </patternFill>
              </fill>
            </x14:dxf>
          </x14:cfRule>
          <x14:cfRule type="expression" priority="65" id="{66898331-174A-5648-ACAE-8A859A4C2B04}">
            <xm:f>AND($BG95=設定!$B$12,設定!$B$12&lt;&gt;"")</xm:f>
            <x14:dxf>
              <fill>
                <patternFill>
                  <bgColor rgb="FFCFFCFC"/>
                </patternFill>
              </fill>
            </x14:dxf>
          </x14:cfRule>
          <x14:cfRule type="expression" priority="66" id="{252CB00D-F0D3-6D49-8258-31C094D01809}">
            <xm:f>AND($BG95=設定!$B$11,設定!$B$11&lt;&gt;"")</xm:f>
            <x14:dxf>
              <fill>
                <patternFill>
                  <bgColor rgb="FFCCFFDD"/>
                </patternFill>
              </fill>
            </x14:dxf>
          </x14:cfRule>
          <x14:cfRule type="expression" priority="67" id="{510B36A1-D343-1349-A9DB-DA4C0229EB95}">
            <xm:f>AND($BG95=設定!$B$10,設定!$B$10&lt;&gt;"")</xm:f>
            <x14:dxf>
              <fill>
                <patternFill>
                  <bgColor rgb="FFDDFFCC"/>
                </patternFill>
              </fill>
            </x14:dxf>
          </x14:cfRule>
          <x14:cfRule type="expression" priority="68" id="{B7F17732-2BB4-9B4F-AA35-7D847762C4C0}">
            <xm:f>AND($BG95=設定!$B$9,設定!$B$9&lt;&gt;"")</xm:f>
            <x14:dxf>
              <fill>
                <patternFill>
                  <bgColor rgb="FFEEFFCC"/>
                </patternFill>
              </fill>
            </x14:dxf>
          </x14:cfRule>
          <x14:cfRule type="expression" priority="69" id="{2EC718DE-858D-4540-83A6-3B1BD211167B}">
            <xm:f>AND($BG95=設定!$B$8,設定!$B$8&lt;&gt;"")</xm:f>
            <x14:dxf>
              <fill>
                <patternFill>
                  <bgColor rgb="FFFFFFCC"/>
                </patternFill>
              </fill>
            </x14:dxf>
          </x14:cfRule>
          <x14:cfRule type="expression" priority="70" id="{E4917DD0-26A2-7441-9DA7-942CA37DEAF1}">
            <xm:f>AND($BG95=設定!$B$7,設定!$B$7&lt;&gt;"")</xm:f>
            <x14:dxf>
              <fill>
                <patternFill>
                  <bgColor rgb="FFFFEECC"/>
                </patternFill>
              </fill>
            </x14:dxf>
          </x14:cfRule>
          <x14:cfRule type="expression" priority="71" id="{00B75B4F-FD25-474B-B2E4-DF08C782EAE8}">
            <xm:f>AND($BG95=設定!$B$6,設定!$B$6&lt;&gt;"")</xm:f>
            <x14:dxf>
              <fill>
                <patternFill>
                  <bgColor rgb="FFF1E5DB"/>
                </patternFill>
              </fill>
            </x14:dxf>
          </x14:cfRule>
          <x14:cfRule type="expression" priority="72" id="{7099A938-F60F-5F4F-B105-1C48EE8EC8A3}">
            <xm:f>AND($BG95=設定!$B$5,設定!$B$5&lt;&gt;"")</xm:f>
            <x14:dxf>
              <fill>
                <patternFill>
                  <bgColor rgb="FFFFCCCC"/>
                </patternFill>
              </fill>
            </x14:dxf>
          </x14:cfRule>
          <xm:sqref>BF95:BG95</xm:sqref>
        </x14:conditionalFormatting>
        <x14:conditionalFormatting xmlns:xm="http://schemas.microsoft.com/office/excel/2006/main">
          <x14:cfRule type="expression" priority="40" id="{5B13486D-136F-9640-8D04-74A4B0C24BF1}">
            <xm:f>AND($BI95=設定!$B$19,設定!$B$19&lt;&gt;"")</xm:f>
            <x14:dxf>
              <fill>
                <patternFill>
                  <bgColor rgb="FFFFCCDD"/>
                </patternFill>
              </fill>
            </x14:dxf>
          </x14:cfRule>
          <x14:cfRule type="expression" priority="41" id="{C35D62EB-8049-8D46-A42F-1444FBC96422}">
            <xm:f>AND($BI95=設定!$B$18,設定!$B$18&lt;&gt;"")</xm:f>
            <x14:dxf>
              <fill>
                <patternFill>
                  <bgColor rgb="FFF7D4EB"/>
                </patternFill>
              </fill>
            </x14:dxf>
          </x14:cfRule>
          <x14:cfRule type="expression" priority="42" id="{156B07B0-F663-0E41-A951-55BB3CAE0B8B}">
            <xm:f>AND($BI95=設定!$B$17,設定!$B$17&lt;&gt;"")</xm:f>
            <x14:dxf>
              <fill>
                <patternFill>
                  <bgColor rgb="FFFFCCFF"/>
                </patternFill>
              </fill>
            </x14:dxf>
          </x14:cfRule>
          <x14:cfRule type="expression" priority="43" id="{9875FC57-65E8-FE4E-ABE2-84C1EF0317EA}">
            <xm:f>AND($BI95=設定!$B$16,設定!$B$16&lt;&gt;"")</xm:f>
            <x14:dxf>
              <fill>
                <patternFill>
                  <bgColor rgb="FFEECCFF"/>
                </patternFill>
              </fill>
            </x14:dxf>
          </x14:cfRule>
          <x14:cfRule type="expression" priority="44" id="{F074AEB5-2257-8D4D-8134-8F6CA586C6FA}">
            <xm:f>AND($BI95=設定!$B$15,設定!$B$15&lt;&gt;"")</xm:f>
            <x14:dxf>
              <fill>
                <patternFill>
                  <bgColor rgb="FFD6D6F5"/>
                </patternFill>
              </fill>
            </x14:dxf>
          </x14:cfRule>
          <x14:cfRule type="expression" priority="45" id="{4DB7F627-AF68-4C45-9B41-06566A0625AF}">
            <xm:f>AND($BI95=設定!$B$14,設定!$B$14&lt;&gt;"")</xm:f>
            <x14:dxf>
              <fill>
                <patternFill>
                  <bgColor rgb="FFCCDDFF"/>
                </patternFill>
              </fill>
            </x14:dxf>
          </x14:cfRule>
          <x14:cfRule type="expression" priority="46" id="{00115D94-535F-0B43-83EF-253BEDCB2AB2}">
            <xm:f>AND($BI95=設定!$B$13,設定!$B$13&lt;&gt;"")</xm:f>
            <x14:dxf>
              <fill>
                <patternFill>
                  <bgColor rgb="FFCCEEFF"/>
                </patternFill>
              </fill>
            </x14:dxf>
          </x14:cfRule>
          <x14:cfRule type="expression" priority="47" id="{41C2C81D-66B8-804B-B19E-3E123399A3DC}">
            <xm:f>AND($BI95=設定!$B$12,設定!$B$12&lt;&gt;"")</xm:f>
            <x14:dxf>
              <fill>
                <patternFill>
                  <bgColor rgb="FFCFFCFC"/>
                </patternFill>
              </fill>
            </x14:dxf>
          </x14:cfRule>
          <x14:cfRule type="expression" priority="48" id="{CEB36404-ED23-A545-8D67-540236869A29}">
            <xm:f>AND($BI95=設定!$B$11,設定!$B$11&lt;&gt;"")</xm:f>
            <x14:dxf>
              <fill>
                <patternFill>
                  <bgColor rgb="FFCCFFDD"/>
                </patternFill>
              </fill>
            </x14:dxf>
          </x14:cfRule>
          <x14:cfRule type="expression" priority="49" id="{AD7D9EEA-AFAD-A34C-85D8-50E4979BA6DE}">
            <xm:f>AND($BI95=設定!$B$10,設定!$B$10&lt;&gt;"")</xm:f>
            <x14:dxf>
              <fill>
                <patternFill>
                  <bgColor rgb="FFDDFFCC"/>
                </patternFill>
              </fill>
            </x14:dxf>
          </x14:cfRule>
          <x14:cfRule type="expression" priority="50" id="{ECF10B4A-73B0-D644-B1A4-2EC31125A98E}">
            <xm:f>AND($BI95=設定!$B$9,設定!$B$9&lt;&gt;"")</xm:f>
            <x14:dxf>
              <fill>
                <patternFill>
                  <bgColor rgb="FFEEFFCC"/>
                </patternFill>
              </fill>
            </x14:dxf>
          </x14:cfRule>
          <x14:cfRule type="expression" priority="51" id="{71ED6582-EB2D-C749-8B2A-1E8F5331701F}">
            <xm:f>AND($BI95=設定!$B$8,設定!$B$8&lt;&gt;"")</xm:f>
            <x14:dxf>
              <fill>
                <patternFill>
                  <bgColor rgb="FFFFFFCC"/>
                </patternFill>
              </fill>
            </x14:dxf>
          </x14:cfRule>
          <x14:cfRule type="expression" priority="52" id="{22A00646-3DD8-F140-A81D-9D52169C53AC}">
            <xm:f>AND($BI95=設定!$B$7,設定!$B$7&lt;&gt;"")</xm:f>
            <x14:dxf>
              <fill>
                <patternFill>
                  <bgColor rgb="FFFFEECC"/>
                </patternFill>
              </fill>
            </x14:dxf>
          </x14:cfRule>
          <x14:cfRule type="expression" priority="53" id="{31BF6983-FE43-4B41-A469-D33B5F1A9AA8}">
            <xm:f>AND($BI95=設定!$B$6,設定!$B$6&lt;&gt;"")</xm:f>
            <x14:dxf>
              <fill>
                <patternFill>
                  <bgColor rgb="FFF1E5DB"/>
                </patternFill>
              </fill>
            </x14:dxf>
          </x14:cfRule>
          <x14:cfRule type="expression" priority="54" id="{F8CD55AA-42A1-6848-A555-15485F600CFB}">
            <xm:f>AND($BI95=設定!$B$5,設定!$B$5&lt;&gt;"")</xm:f>
            <x14:dxf>
              <fill>
                <patternFill>
                  <bgColor rgb="FFFFCCCC"/>
                </patternFill>
              </fill>
            </x14:dxf>
          </x14:cfRule>
          <xm:sqref>BH95:BI95</xm:sqref>
        </x14:conditionalFormatting>
        <x14:conditionalFormatting xmlns:xm="http://schemas.microsoft.com/office/excel/2006/main">
          <x14:cfRule type="expression" priority="22" id="{C8A54F25-3B8C-C145-9EC2-60F71DF82AF9}">
            <xm:f>AND($BK95=設定!$B$19,設定!$B$19&lt;&gt;"")</xm:f>
            <x14:dxf>
              <fill>
                <patternFill>
                  <bgColor rgb="FFFFCCDD"/>
                </patternFill>
              </fill>
            </x14:dxf>
          </x14:cfRule>
          <x14:cfRule type="expression" priority="23" id="{A2D26A89-CD4D-8E44-AC87-EAFD898AD098}">
            <xm:f>AND($BK95=設定!$B$18,設定!$B$18&lt;&gt;"")</xm:f>
            <x14:dxf>
              <fill>
                <patternFill>
                  <bgColor rgb="FFF7D4EB"/>
                </patternFill>
              </fill>
            </x14:dxf>
          </x14:cfRule>
          <x14:cfRule type="expression" priority="24" id="{E5A34919-60C8-B340-BD8C-6211162C1887}">
            <xm:f>AND($BK95=設定!$B$17,設定!$B$17&lt;&gt;"")</xm:f>
            <x14:dxf>
              <fill>
                <patternFill>
                  <bgColor rgb="FFFFCCFF"/>
                </patternFill>
              </fill>
            </x14:dxf>
          </x14:cfRule>
          <x14:cfRule type="expression" priority="25" id="{77AE0F58-755F-6248-97F0-D3D1E41FE2B7}">
            <xm:f>AND($BK95=設定!$B$16,設定!$B$16&lt;&gt;"")</xm:f>
            <x14:dxf>
              <fill>
                <patternFill>
                  <bgColor rgb="FFEECCFF"/>
                </patternFill>
              </fill>
            </x14:dxf>
          </x14:cfRule>
          <x14:cfRule type="expression" priority="26" id="{865D027E-08FD-754B-8B76-FC8DFB2B46D6}">
            <xm:f>AND($BK95=設定!$B$15,設定!$B$15&lt;&gt;"")</xm:f>
            <x14:dxf>
              <fill>
                <patternFill>
                  <bgColor rgb="FFD6D6F5"/>
                </patternFill>
              </fill>
            </x14:dxf>
          </x14:cfRule>
          <x14:cfRule type="expression" priority="27" id="{C9EE1C0B-0C13-834A-8824-FBDE8ED6D523}">
            <xm:f>AND($BK95=設定!$B$14,設定!$B$14&lt;&gt;"")</xm:f>
            <x14:dxf>
              <fill>
                <patternFill>
                  <bgColor rgb="FFCCDDFF"/>
                </patternFill>
              </fill>
            </x14:dxf>
          </x14:cfRule>
          <x14:cfRule type="expression" priority="28" id="{FB477974-4B18-6544-8BCB-98E43315DF5B}">
            <xm:f>AND($BK95=設定!$B$13,設定!$B$13&lt;&gt;"")</xm:f>
            <x14:dxf>
              <fill>
                <patternFill>
                  <bgColor rgb="FFCCEEFF"/>
                </patternFill>
              </fill>
            </x14:dxf>
          </x14:cfRule>
          <x14:cfRule type="expression" priority="29" id="{393725A1-DA67-0E41-A8BA-554645BC10DE}">
            <xm:f>AND($BK95=設定!$B$12,設定!$B$12&lt;&gt;"")</xm:f>
            <x14:dxf>
              <fill>
                <patternFill>
                  <bgColor rgb="FFCFFCFC"/>
                </patternFill>
              </fill>
            </x14:dxf>
          </x14:cfRule>
          <x14:cfRule type="expression" priority="30" id="{29FA95D5-63C9-C34E-B219-B06FD1245417}">
            <xm:f>AND($BK95=設定!$B$11,設定!$B$11&lt;&gt;"")</xm:f>
            <x14:dxf>
              <fill>
                <patternFill>
                  <bgColor rgb="FFCCFFDD"/>
                </patternFill>
              </fill>
            </x14:dxf>
          </x14:cfRule>
          <x14:cfRule type="expression" priority="31" id="{B53A58DD-D6E1-4B41-8222-E010FE560F16}">
            <xm:f>AND($BK95=設定!$B$10,設定!$B$10&lt;&gt;"")</xm:f>
            <x14:dxf>
              <fill>
                <patternFill>
                  <bgColor rgb="FFDDFFCC"/>
                </patternFill>
              </fill>
            </x14:dxf>
          </x14:cfRule>
          <x14:cfRule type="expression" priority="32" id="{A6D7538F-DD43-CB4D-BA5B-C68CEC1FE8BC}">
            <xm:f>AND($BK95=設定!$B$9,設定!$B$9&lt;&gt;"")</xm:f>
            <x14:dxf>
              <fill>
                <patternFill>
                  <bgColor rgb="FFEEFFCC"/>
                </patternFill>
              </fill>
            </x14:dxf>
          </x14:cfRule>
          <x14:cfRule type="expression" priority="33" id="{A59694C1-0859-CC40-8887-311AD16FB619}">
            <xm:f>AND($BK95=設定!$B$8,設定!$B$8&lt;&gt;"")</xm:f>
            <x14:dxf>
              <fill>
                <patternFill>
                  <bgColor rgb="FFFFFFCC"/>
                </patternFill>
              </fill>
            </x14:dxf>
          </x14:cfRule>
          <x14:cfRule type="expression" priority="34" id="{F00C8323-B0DE-B443-839F-5E4AB6848582}">
            <xm:f>AND($BK95=設定!$B$7,設定!$B$7&lt;&gt;"")</xm:f>
            <x14:dxf>
              <fill>
                <patternFill>
                  <bgColor rgb="FFFFEECC"/>
                </patternFill>
              </fill>
            </x14:dxf>
          </x14:cfRule>
          <x14:cfRule type="expression" priority="35" id="{B5E9C01F-8F2C-554F-9462-BA285C7D61D5}">
            <xm:f>AND($BK95=設定!$B$6,設定!$B$6&lt;&gt;"")</xm:f>
            <x14:dxf>
              <fill>
                <patternFill>
                  <bgColor rgb="FFF1E5DB"/>
                </patternFill>
              </fill>
            </x14:dxf>
          </x14:cfRule>
          <x14:cfRule type="expression" priority="36" id="{0D082658-554F-834F-8A79-32718057C519}">
            <xm:f>AND($BK95=設定!$B$5,設定!$B$5&lt;&gt;"")</xm:f>
            <x14:dxf>
              <fill>
                <patternFill>
                  <bgColor rgb="FFFFCCCC"/>
                </patternFill>
              </fill>
            </x14:dxf>
          </x14:cfRule>
          <xm:sqref>BJ95:BK95</xm:sqref>
        </x14:conditionalFormatting>
        <x14:conditionalFormatting xmlns:xm="http://schemas.microsoft.com/office/excel/2006/main">
          <x14:cfRule type="expression" priority="4" id="{45449227-6746-2F42-B7FF-3D1F5BFA66E7}">
            <xm:f>AND($BM95=設定!$B$19,設定!$B$19&lt;&gt;"")</xm:f>
            <x14:dxf>
              <fill>
                <patternFill>
                  <bgColor rgb="FFFFCCDD"/>
                </patternFill>
              </fill>
            </x14:dxf>
          </x14:cfRule>
          <x14:cfRule type="expression" priority="5" id="{A16FF2E0-5D49-9F4C-9F50-D5C04F480FCF}">
            <xm:f>AND($BM95=設定!$B$18,設定!$B$18&lt;&gt;"")</xm:f>
            <x14:dxf>
              <fill>
                <patternFill>
                  <bgColor rgb="FFF7D4EB"/>
                </patternFill>
              </fill>
            </x14:dxf>
          </x14:cfRule>
          <x14:cfRule type="expression" priority="6" id="{33A941AA-56B8-614E-B43B-CB9D3A7C8DDA}">
            <xm:f>AND($BM95=設定!$B$17,設定!$B$17&lt;&gt;"")</xm:f>
            <x14:dxf>
              <fill>
                <patternFill>
                  <bgColor rgb="FFFFCCFF"/>
                </patternFill>
              </fill>
            </x14:dxf>
          </x14:cfRule>
          <x14:cfRule type="expression" priority="7" id="{90063AF3-A070-B24F-8CE1-7336E158AEDA}">
            <xm:f>AND($BM95=設定!$B$16,設定!$B$16&lt;&gt;"")</xm:f>
            <x14:dxf>
              <fill>
                <patternFill>
                  <bgColor rgb="FFEECCFF"/>
                </patternFill>
              </fill>
            </x14:dxf>
          </x14:cfRule>
          <x14:cfRule type="expression" priority="8" id="{834BC2BA-5859-7B40-842C-B2A7F0AF7F58}">
            <xm:f>AND($BM95=設定!$B$15,設定!$B$15&lt;&gt;"")</xm:f>
            <x14:dxf>
              <fill>
                <patternFill>
                  <bgColor rgb="FFD6D6F5"/>
                </patternFill>
              </fill>
            </x14:dxf>
          </x14:cfRule>
          <x14:cfRule type="expression" priority="9" id="{5FB3BA63-CC57-9540-950E-161738E03EC9}">
            <xm:f>AND($BM95=設定!$B$14,設定!$B$14&lt;&gt;"")</xm:f>
            <x14:dxf>
              <fill>
                <patternFill>
                  <bgColor rgb="FFCCDDFF"/>
                </patternFill>
              </fill>
            </x14:dxf>
          </x14:cfRule>
          <x14:cfRule type="expression" priority="10" id="{8DE84039-77A0-7E4E-A11F-C79CFB374393}">
            <xm:f>AND($BM95=設定!$B$13,設定!$B$13&lt;&gt;"")</xm:f>
            <x14:dxf>
              <fill>
                <patternFill>
                  <bgColor rgb="FFCCEEFF"/>
                </patternFill>
              </fill>
            </x14:dxf>
          </x14:cfRule>
          <x14:cfRule type="expression" priority="11" id="{A891AFC5-7DAA-D244-A440-5021533D6E73}">
            <xm:f>AND($BM95=設定!$B$12,設定!$B$12&lt;&gt;"")</xm:f>
            <x14:dxf>
              <fill>
                <patternFill>
                  <bgColor rgb="FFCFFCFC"/>
                </patternFill>
              </fill>
            </x14:dxf>
          </x14:cfRule>
          <x14:cfRule type="expression" priority="12" id="{83CD8862-BC20-204D-A67F-E806FCF4EAF1}">
            <xm:f>AND($BM95=設定!$B$11,設定!$B$11&lt;&gt;"")</xm:f>
            <x14:dxf>
              <fill>
                <patternFill>
                  <bgColor rgb="FFCCFFDD"/>
                </patternFill>
              </fill>
            </x14:dxf>
          </x14:cfRule>
          <x14:cfRule type="expression" priority="13" id="{35470DB2-C574-6542-B332-B74167D480AF}">
            <xm:f>AND($BM95=設定!$B$10,設定!$B$10&lt;&gt;"")</xm:f>
            <x14:dxf>
              <fill>
                <patternFill>
                  <bgColor rgb="FFDDFFCC"/>
                </patternFill>
              </fill>
            </x14:dxf>
          </x14:cfRule>
          <x14:cfRule type="expression" priority="14" id="{2CAE13DE-A0D2-8B43-87CE-5E981CB2ECE4}">
            <xm:f>AND($BM95=設定!$B$9,設定!$B$9&lt;&gt;"")</xm:f>
            <x14:dxf>
              <fill>
                <patternFill>
                  <bgColor rgb="FFEEFFCC"/>
                </patternFill>
              </fill>
            </x14:dxf>
          </x14:cfRule>
          <x14:cfRule type="expression" priority="15" id="{E458263A-D34F-1E4E-9FFF-CC7810E75601}">
            <xm:f>AND($BM95=設定!$B$8,設定!$B$8&lt;&gt;"")</xm:f>
            <x14:dxf>
              <fill>
                <patternFill>
                  <bgColor rgb="FFFFFFCC"/>
                </patternFill>
              </fill>
            </x14:dxf>
          </x14:cfRule>
          <x14:cfRule type="expression" priority="16" id="{24C74CA8-804D-4E40-A70F-F7714BFBA22B}">
            <xm:f>AND($BM95=設定!$B$7,設定!$B$7&lt;&gt;"")</xm:f>
            <x14:dxf>
              <fill>
                <patternFill>
                  <bgColor rgb="FFFFEECC"/>
                </patternFill>
              </fill>
            </x14:dxf>
          </x14:cfRule>
          <x14:cfRule type="expression" priority="17" id="{154C9062-F545-924B-A5BA-6A60F9AE6C27}">
            <xm:f>AND($BM95=設定!$B$6,設定!$B$6&lt;&gt;"")</xm:f>
            <x14:dxf>
              <fill>
                <patternFill>
                  <bgColor rgb="FFF1E5DB"/>
                </patternFill>
              </fill>
            </x14:dxf>
          </x14:cfRule>
          <x14:cfRule type="expression" priority="18" id="{7D081ED9-1E8F-534D-BBCA-34B3C4586FE3}">
            <xm:f>AND($BM95=設定!$B$5,設定!$B$5&lt;&gt;"")</xm:f>
            <x14:dxf>
              <fill>
                <patternFill>
                  <bgColor rgb="FFFFCCCC"/>
                </patternFill>
              </fill>
            </x14:dxf>
          </x14:cfRule>
          <xm:sqref>BL95:BM95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B4AFBC33-AA17-449C-AE00-EB53DA646500}">
          <x14:formula1>
            <xm:f>OFFSET(設定!$B$5,0,0,COUNTA(設定!$B:$B)-1,1)</xm:f>
          </x14:formula1>
          <xm:sqref>BE37:BE40 BM44:BM53 BK37:BK40 BA37:BA40 G37:G40 M37:M40 O37:O40 Q37:Q40 S37:S40 U37:U40 W37:W40 Y37:Y40 AA37:AA40 AC37:AC40 AE37:AE40 AG37:AG40 AI37:AI40 AK37:AK40 AM37:AM40 AO37:AO40 AQ37:AQ40 AS37:AS40 AU37:AU40 AW37:AW40 AY37:AY40 BA44:BA53 BC37:BC40 BE44:BE53 BG37:BG40 BI37:BI40 BC44:BC53 BM80:BM89 BG44:BG53 BE80:BE89 BC80:BC89 G44:G53 K37:K40 M44:M53 O44:O53 Q44:Q53 S44:S53 U44:U53 W44:W53 Y44:Y53 AA44:AA53 AC44:AC53 AE44:AE53 AG44:AG53 AI44:AI53 AK44:AK53 AM44:AM53 AO44:AO53 AQ44:AQ53 AS44:AS53 AU44:AU53 AW44:AW53 AY44:AY53 BA80:BA89 BC68:BC77 BE68:BE77 BG80:BG89 BI44:BI53 I37:I40 BI80:BI89 G80:G89 BE56:BE65 BA68:BA77 K44:K53 M80:M89 O80:O89 Q80:Q89 S80:S89 U80:U89 W80:W89 Y80:Y89 AA80:AA89 AC80:AC89 AE80:AE89 AG80:AG89 AI80:AI89 AK80:AK89 AM80:AM89 AO80:AO89 AQ80:AQ89 AS80:AS89 AU80:AU89 AW80:AW89 AY80:AY89 BA56:BA65 BC56:BC65 BK44:BK53 BK80:BK89 I44:I53 BM68:BM77 BG68:BG77 BG56:BG65 G68:G77 K80:K89 M68:M77 O68:O77 Q68:Q77 S68:S77 U68:U77 W68:W77 Y68:Y77 AA68:AA77 AC68:AC77 AE68:AE77 AG68:AG77 AI68:AI77 AK68:AK77 AM68:AM77 AO68:AO77 AQ68:AQ77 AS68:AS77 AU68:AU77 AW68:AW77 AY68:AY77 BA96:BA125 BC96:BC125 BE96:BE125 BG96:BG125 BI68:BI77 BK68:BK77 BM56:BM65 BI56:BI65 BI96:BI125 G56:G65 K68:K77 M56:M65 O56:O65 Q56:Q65 S56:S65 U56:U65 W56:W65 Y56:Y65 AA56:AA65 AC56:AC65 AE56:AE65 AG56:AG65 AI56:AI65 AK56:AK65 AM56:AM65 AO56:AO65 AQ56:AQ65 AS56:AS65 AU56:AU65 AW56:AW65 AY56:AY65 BA92:BA93 BC92:BC93 BE92:BE93 BG92:BG93 BI92:BI93 BK56:BK65 E96:E125 BK96:BK125 BK92:BK93 G96:G125 K56:K65 M96:M125 O96:O125 Q96:Q125 S96:S125 U96:U125 W96:W125 Y96:Y125 AA96:AA125 AC96:AC125 AE96:AE125 AG96:AG125 AI96:AI125 AK96:AK125 AM96:AM125 AO96:AO125 AQ96:AQ125 AS96:AS125 AU96:AU125 AW96:AW125 AY96:AY125 I80:I89 I68:I77 BM96:BM125 I56:I65 I96:I125 I92:I93 BM92:BM93 K96:K125 G92:G93 K92:K93 M92:M93 O92:O93 Q92:Q93 S92:S93 U92:U93 W92:W93 Y92:Y93 AA92:AA93 AC92:AC93 AE92:AE93 AG92:AG93 AI92:AI93 AK92:AK93 AM92:AM93 AO92:AO93 AQ92:AQ93 AS92:AS93 AU92:AU93 AW92:AW93 AY92:AY93 BM37:BM40 E37:E40 E44:E53 E80:E89 E68:E77 E56:E65 E92:E93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5AC06-2BC3-4445-8CEB-796B3E48F32B}">
  <sheetPr>
    <tabColor theme="8" tint="0.59999389629810485"/>
    <pageSetUpPr fitToPage="1"/>
  </sheetPr>
  <dimension ref="A1:BL143"/>
  <sheetViews>
    <sheetView showGridLines="0" workbookViewId="0">
      <pane xSplit="3" ySplit="19" topLeftCell="D20" activePane="bottomRight" state="frozen"/>
      <selection pane="topRight" activeCell="D1" sqref="D1"/>
      <selection pane="bottomLeft" activeCell="A20" sqref="A20"/>
      <selection pane="bottomRight"/>
    </sheetView>
  </sheetViews>
  <sheetFormatPr baseColWidth="10" defaultColWidth="8.83203125" defaultRowHeight="18" outlineLevelRow="1"/>
  <cols>
    <col min="1" max="1" width="3" style="94" customWidth="1"/>
    <col min="2" max="2" width="9.83203125" style="94" customWidth="1"/>
    <col min="3" max="3" width="14.1640625" style="99" customWidth="1"/>
    <col min="4" max="4" width="10.6640625" style="90" customWidth="1"/>
    <col min="5" max="5" width="10.6640625" style="158" customWidth="1"/>
    <col min="6" max="9" width="10.6640625" style="90" customWidth="1"/>
    <col min="10" max="11" width="10.6640625" style="94" customWidth="1"/>
    <col min="12" max="15" width="10.6640625" style="90" customWidth="1"/>
    <col min="16" max="17" width="10.6640625" style="92" customWidth="1"/>
    <col min="18" max="19" width="10.6640625" style="91" customWidth="1"/>
    <col min="20" max="21" width="10.6640625" style="92" customWidth="1"/>
    <col min="22" max="23" width="10.6640625" style="93" customWidth="1"/>
    <col min="24" max="43" width="10.6640625" style="92" customWidth="1"/>
    <col min="44" max="64" width="10.6640625" style="94" customWidth="1"/>
    <col min="65" max="76" width="8.6640625" style="94" customWidth="1"/>
    <col min="77" max="16384" width="8.83203125" style="94"/>
  </cols>
  <sheetData>
    <row r="1" spans="1:63" ht="45" customHeight="1" thickBot="1">
      <c r="A1" s="95"/>
      <c r="B1" s="198"/>
      <c r="C1" s="199"/>
      <c r="D1" s="200"/>
      <c r="E1" s="201"/>
      <c r="F1" s="200"/>
      <c r="G1" s="200"/>
      <c r="H1" s="202"/>
      <c r="I1" s="202"/>
      <c r="J1" s="203"/>
      <c r="K1" s="203"/>
      <c r="L1" s="96"/>
      <c r="M1" s="96"/>
      <c r="N1" s="96"/>
      <c r="O1" s="96"/>
      <c r="P1" s="96"/>
      <c r="Q1" s="96"/>
      <c r="R1" s="96"/>
      <c r="S1" s="96"/>
      <c r="T1" s="96"/>
      <c r="U1" s="96"/>
      <c r="V1" s="96"/>
      <c r="W1" s="96"/>
      <c r="X1" s="96"/>
      <c r="Y1" s="96"/>
      <c r="Z1" s="96"/>
      <c r="AA1" s="96"/>
      <c r="AB1" s="96"/>
      <c r="AC1" s="96"/>
      <c r="AD1" s="96"/>
      <c r="AE1" s="96"/>
      <c r="AF1" s="96"/>
      <c r="AG1" s="96"/>
      <c r="AH1" s="96"/>
      <c r="AI1" s="97"/>
      <c r="AJ1" s="97"/>
      <c r="AK1" s="97"/>
      <c r="AL1" s="97"/>
      <c r="AM1" s="94"/>
      <c r="AN1" s="94"/>
      <c r="AO1" s="94"/>
      <c r="AP1" s="94"/>
      <c r="AQ1" s="94"/>
    </row>
    <row r="2" spans="1:63" s="98" customFormat="1" ht="18.75" customHeight="1" thickTop="1">
      <c r="D2" s="376" t="s">
        <v>63</v>
      </c>
      <c r="E2" s="377"/>
      <c r="F2" s="377"/>
      <c r="G2" s="377"/>
      <c r="H2" s="377"/>
      <c r="I2" s="378"/>
      <c r="J2" s="156"/>
      <c r="K2" s="379" t="s">
        <v>3</v>
      </c>
      <c r="L2" s="380"/>
      <c r="M2" s="112"/>
      <c r="N2" s="379" t="s">
        <v>64</v>
      </c>
      <c r="O2" s="380"/>
      <c r="P2" s="147"/>
      <c r="Q2" s="379" t="s">
        <v>65</v>
      </c>
      <c r="R2" s="380"/>
      <c r="S2" s="191"/>
      <c r="T2" s="379" t="s">
        <v>66</v>
      </c>
      <c r="U2" s="381"/>
      <c r="V2" s="380"/>
      <c r="W2" s="112"/>
      <c r="X2" s="379" t="s">
        <v>67</v>
      </c>
      <c r="Y2" s="381"/>
      <c r="Z2" s="380"/>
      <c r="AA2" s="113"/>
      <c r="AB2" s="369" t="s">
        <v>68</v>
      </c>
      <c r="AC2" s="370"/>
      <c r="AD2" s="147"/>
    </row>
    <row r="3" spans="1:63" s="98" customFormat="1" ht="18.75" customHeight="1" thickBot="1">
      <c r="D3" s="241" t="s">
        <v>69</v>
      </c>
      <c r="E3" s="242" t="s">
        <v>70</v>
      </c>
      <c r="F3" s="242" t="s">
        <v>71</v>
      </c>
      <c r="G3" s="243" t="s">
        <v>69</v>
      </c>
      <c r="H3" s="242" t="s">
        <v>70</v>
      </c>
      <c r="I3" s="244" t="s">
        <v>71</v>
      </c>
      <c r="J3" s="156"/>
      <c r="K3" s="103" t="s">
        <v>72</v>
      </c>
      <c r="L3" s="104" t="s">
        <v>70</v>
      </c>
      <c r="M3" s="89"/>
      <c r="N3" s="103" t="s">
        <v>72</v>
      </c>
      <c r="O3" s="104" t="s">
        <v>70</v>
      </c>
      <c r="P3" s="173"/>
      <c r="Q3" s="103" t="s">
        <v>72</v>
      </c>
      <c r="R3" s="104" t="s">
        <v>70</v>
      </c>
      <c r="S3" s="175"/>
      <c r="T3" s="103" t="s">
        <v>73</v>
      </c>
      <c r="U3" s="137" t="s">
        <v>74</v>
      </c>
      <c r="V3" s="104" t="s">
        <v>70</v>
      </c>
      <c r="W3" s="89"/>
      <c r="X3" s="103" t="s">
        <v>73</v>
      </c>
      <c r="Y3" s="137" t="s">
        <v>74</v>
      </c>
      <c r="Z3" s="104" t="s">
        <v>70</v>
      </c>
      <c r="AB3" s="371">
        <f>SUM(D95:BK95)</f>
        <v>0</v>
      </c>
      <c r="AC3" s="372"/>
      <c r="AD3" s="177"/>
    </row>
    <row r="4" spans="1:63" s="98" customFormat="1" ht="18.75" customHeight="1" thickTop="1">
      <c r="D4" s="245">
        <f>設定!B5</f>
        <v>0</v>
      </c>
      <c r="E4" s="220">
        <f>SUMIF(E56:BK125,設定!B5,D56:BK125)</f>
        <v>0</v>
      </c>
      <c r="F4" s="221" t="str">
        <f t="shared" ref="F4:F13" si="0">IFERROR(E4/$H$14,"")</f>
        <v/>
      </c>
      <c r="G4" s="255">
        <f>設定!B15</f>
        <v>0</v>
      </c>
      <c r="H4" s="220">
        <f>SUMIF(E56:BK125,設定!B15,D56:BK125)</f>
        <v>0</v>
      </c>
      <c r="I4" s="226" t="str">
        <f t="shared" ref="I4:I8" si="1">IFERROR(H4/$H$14,"")</f>
        <v/>
      </c>
      <c r="J4" s="156"/>
      <c r="K4" s="135">
        <f>設定!D5</f>
        <v>0</v>
      </c>
      <c r="L4" s="171">
        <f t="shared" ref="L4:L9" si="2">SUM(D44:BK44)</f>
        <v>0</v>
      </c>
      <c r="M4" s="109"/>
      <c r="N4" s="135">
        <f>設定!F5</f>
        <v>0</v>
      </c>
      <c r="O4" s="171">
        <f>SUM(B56:BK56)</f>
        <v>0</v>
      </c>
      <c r="P4" s="172"/>
      <c r="Q4" s="135">
        <f>設定!H5</f>
        <v>0</v>
      </c>
      <c r="R4" s="171">
        <f t="shared" ref="R4:R13" si="3">SUM(D68:BK68)</f>
        <v>0</v>
      </c>
      <c r="S4" s="171"/>
      <c r="T4" s="135">
        <f>設定!J5</f>
        <v>0</v>
      </c>
      <c r="U4" s="234"/>
      <c r="V4" s="171">
        <f t="shared" ref="V4:V13" si="4">SUM(D80:BK80)</f>
        <v>0</v>
      </c>
      <c r="W4" s="109"/>
      <c r="X4" s="135">
        <f>設定!L5</f>
        <v>0</v>
      </c>
      <c r="Y4" s="235"/>
      <c r="Z4" s="136">
        <f>SUM(D96:BM98)</f>
        <v>0</v>
      </c>
      <c r="AB4" s="112"/>
      <c r="AC4" s="112"/>
      <c r="AD4" s="178"/>
    </row>
    <row r="5" spans="1:63" s="98" customFormat="1" ht="18.75" customHeight="1" thickBot="1">
      <c r="D5" s="246">
        <f>設定!B6</f>
        <v>0</v>
      </c>
      <c r="E5" s="222">
        <f>SUMIF(E56:BK125,設定!B6,D56:BK125)</f>
        <v>0</v>
      </c>
      <c r="F5" s="223" t="str">
        <f t="shared" si="0"/>
        <v/>
      </c>
      <c r="G5" s="256">
        <f>設定!B16</f>
        <v>0</v>
      </c>
      <c r="H5" s="222">
        <f>SUMIF(E56:BK125,設定!B16,D56:BK125)</f>
        <v>0</v>
      </c>
      <c r="I5" s="227" t="str">
        <f t="shared" si="1"/>
        <v/>
      </c>
      <c r="J5" s="156"/>
      <c r="K5" s="135">
        <f>設定!D6</f>
        <v>0</v>
      </c>
      <c r="L5" s="171">
        <f t="shared" si="2"/>
        <v>0</v>
      </c>
      <c r="M5" s="109"/>
      <c r="N5" s="135">
        <f>設定!F6</f>
        <v>0</v>
      </c>
      <c r="O5" s="171">
        <f>SUM(B57:BK57)</f>
        <v>0</v>
      </c>
      <c r="P5" s="172"/>
      <c r="Q5" s="135">
        <f>設定!H6</f>
        <v>0</v>
      </c>
      <c r="R5" s="171">
        <f t="shared" si="3"/>
        <v>0</v>
      </c>
      <c r="S5" s="171"/>
      <c r="T5" s="135">
        <f>設定!J6</f>
        <v>0</v>
      </c>
      <c r="U5" s="234"/>
      <c r="V5" s="171">
        <f t="shared" si="4"/>
        <v>0</v>
      </c>
      <c r="W5" s="109"/>
      <c r="X5" s="135">
        <f>設定!L6</f>
        <v>0</v>
      </c>
      <c r="Y5" s="235"/>
      <c r="Z5" s="136">
        <f>SUM(D99:BM101)</f>
        <v>0</v>
      </c>
      <c r="AB5" s="105" t="s">
        <v>76</v>
      </c>
      <c r="AC5" s="105"/>
      <c r="AD5" s="179"/>
    </row>
    <row r="6" spans="1:63" s="98" customFormat="1" ht="18.75" customHeight="1" thickTop="1">
      <c r="D6" s="247">
        <f>設定!B7</f>
        <v>0</v>
      </c>
      <c r="E6" s="222">
        <f>SUMIF(E56:BK125,設定!B7,D56:BK125)</f>
        <v>0</v>
      </c>
      <c r="F6" s="223" t="str">
        <f t="shared" si="0"/>
        <v/>
      </c>
      <c r="G6" s="257">
        <f>設定!B17</f>
        <v>0</v>
      </c>
      <c r="H6" s="222">
        <f>SUMIF(E56:BK125,設定!B17,D56:BK125)</f>
        <v>0</v>
      </c>
      <c r="I6" s="227" t="str">
        <f t="shared" si="1"/>
        <v/>
      </c>
      <c r="J6" s="156"/>
      <c r="K6" s="135">
        <f>設定!D7</f>
        <v>0</v>
      </c>
      <c r="L6" s="171">
        <f t="shared" si="2"/>
        <v>0</v>
      </c>
      <c r="M6" s="109"/>
      <c r="N6" s="135">
        <f>設定!F7</f>
        <v>0</v>
      </c>
      <c r="O6" s="171">
        <f>SUM(B58:BK58)</f>
        <v>0</v>
      </c>
      <c r="P6" s="172"/>
      <c r="Q6" s="135">
        <f>設定!H7</f>
        <v>0</v>
      </c>
      <c r="R6" s="171">
        <f t="shared" si="3"/>
        <v>0</v>
      </c>
      <c r="S6" s="171"/>
      <c r="T6" s="135">
        <f>設定!J7</f>
        <v>0</v>
      </c>
      <c r="U6" s="234"/>
      <c r="V6" s="171">
        <f t="shared" si="4"/>
        <v>0</v>
      </c>
      <c r="W6" s="109"/>
      <c r="X6" s="135">
        <f>設定!L7</f>
        <v>0</v>
      </c>
      <c r="Y6" s="235"/>
      <c r="Z6" s="136">
        <f>SUM(D102:BM104)</f>
        <v>0</v>
      </c>
      <c r="AB6" s="369" t="s">
        <v>74</v>
      </c>
      <c r="AC6" s="370"/>
      <c r="AD6" s="147"/>
    </row>
    <row r="7" spans="1:63" s="98" customFormat="1" ht="18.75" customHeight="1" thickBot="1">
      <c r="D7" s="248">
        <f>設定!B8</f>
        <v>0</v>
      </c>
      <c r="E7" s="222">
        <f>SUMIF(E56:BK125,設定!B8,D56:BK125)</f>
        <v>0</v>
      </c>
      <c r="F7" s="223" t="str">
        <f t="shared" si="0"/>
        <v/>
      </c>
      <c r="G7" s="258">
        <f>設定!B18</f>
        <v>0</v>
      </c>
      <c r="H7" s="222">
        <f>SUMIF(E56:BK125,設定!B18,D56:BK125)</f>
        <v>0</v>
      </c>
      <c r="I7" s="227" t="str">
        <f t="shared" si="1"/>
        <v/>
      </c>
      <c r="J7" s="156"/>
      <c r="K7" s="135">
        <f>設定!D8</f>
        <v>0</v>
      </c>
      <c r="L7" s="171">
        <f t="shared" si="2"/>
        <v>0</v>
      </c>
      <c r="M7" s="109"/>
      <c r="N7" s="135">
        <f>設定!F8</f>
        <v>0</v>
      </c>
      <c r="O7" s="171">
        <f>SUM(B59:BK59)</f>
        <v>0</v>
      </c>
      <c r="P7" s="172"/>
      <c r="Q7" s="135">
        <f>設定!H8</f>
        <v>0</v>
      </c>
      <c r="R7" s="171">
        <f t="shared" si="3"/>
        <v>0</v>
      </c>
      <c r="S7" s="171"/>
      <c r="T7" s="135">
        <f>設定!J8</f>
        <v>0</v>
      </c>
      <c r="U7" s="234"/>
      <c r="V7" s="171">
        <f t="shared" si="4"/>
        <v>0</v>
      </c>
      <c r="W7" s="109"/>
      <c r="X7" s="135">
        <f>設定!L8</f>
        <v>0</v>
      </c>
      <c r="Y7" s="235"/>
      <c r="Z7" s="136">
        <f>SUM(D105:BM107)</f>
        <v>0</v>
      </c>
      <c r="AB7" s="371">
        <f>L14-SUM(O14,R14,U14,AB3)</f>
        <v>0</v>
      </c>
      <c r="AC7" s="372"/>
      <c r="AD7" s="177"/>
    </row>
    <row r="8" spans="1:63" s="98" customFormat="1" ht="18.75" customHeight="1" thickTop="1" thickBot="1">
      <c r="D8" s="249">
        <f>設定!B9</f>
        <v>0</v>
      </c>
      <c r="E8" s="222">
        <f>SUMIF(E56:BK125,設定!B9,D56:BK125)</f>
        <v>0</v>
      </c>
      <c r="F8" s="223" t="str">
        <f t="shared" si="0"/>
        <v/>
      </c>
      <c r="G8" s="259">
        <f>設定!B19</f>
        <v>0</v>
      </c>
      <c r="H8" s="222">
        <f>SUMIF(E56:BK125,設定!B19,D56:BK125)</f>
        <v>0</v>
      </c>
      <c r="I8" s="227" t="str">
        <f t="shared" si="1"/>
        <v/>
      </c>
      <c r="J8" s="156"/>
      <c r="K8" s="135">
        <f>設定!D9</f>
        <v>0</v>
      </c>
      <c r="L8" s="171">
        <f t="shared" si="2"/>
        <v>0</v>
      </c>
      <c r="M8" s="109"/>
      <c r="N8" s="135">
        <f>設定!F9</f>
        <v>0</v>
      </c>
      <c r="O8" s="171">
        <f t="shared" ref="O8:O13" si="5">SUM(D60:BK60)</f>
        <v>0</v>
      </c>
      <c r="P8" s="172"/>
      <c r="Q8" s="135">
        <f>設定!H9</f>
        <v>0</v>
      </c>
      <c r="R8" s="171">
        <f t="shared" si="3"/>
        <v>0</v>
      </c>
      <c r="S8" s="171"/>
      <c r="T8" s="135">
        <f>設定!J9</f>
        <v>0</v>
      </c>
      <c r="U8" s="234"/>
      <c r="V8" s="171">
        <f t="shared" si="4"/>
        <v>0</v>
      </c>
      <c r="W8" s="109"/>
      <c r="X8" s="135">
        <f>設定!L9</f>
        <v>0</v>
      </c>
      <c r="Y8" s="235"/>
      <c r="Z8" s="136">
        <f>SUM(D108:BM110)</f>
        <v>0</v>
      </c>
      <c r="AB8" s="118" t="s">
        <v>77</v>
      </c>
      <c r="AC8" s="118"/>
      <c r="AD8" s="180"/>
    </row>
    <row r="9" spans="1:63" s="98" customFormat="1" ht="18.75" customHeight="1" thickTop="1">
      <c r="D9" s="250">
        <f>設定!B10</f>
        <v>0</v>
      </c>
      <c r="E9" s="222">
        <f>SUMIF(E56:BK125,設定!B10,D56:BK125)</f>
        <v>0</v>
      </c>
      <c r="F9" s="223" t="str">
        <f t="shared" si="0"/>
        <v/>
      </c>
      <c r="G9" s="192"/>
      <c r="H9" s="228"/>
      <c r="I9" s="229"/>
      <c r="J9" s="156"/>
      <c r="K9" s="135">
        <f>設定!D10</f>
        <v>0</v>
      </c>
      <c r="L9" s="171">
        <f t="shared" si="2"/>
        <v>0</v>
      </c>
      <c r="M9" s="109"/>
      <c r="N9" s="135">
        <f>設定!F10</f>
        <v>0</v>
      </c>
      <c r="O9" s="171">
        <f t="shared" si="5"/>
        <v>0</v>
      </c>
      <c r="P9" s="172"/>
      <c r="Q9" s="135">
        <f>設定!H10</f>
        <v>0</v>
      </c>
      <c r="R9" s="171">
        <f t="shared" si="3"/>
        <v>0</v>
      </c>
      <c r="S9" s="171"/>
      <c r="T9" s="135">
        <f>設定!J10</f>
        <v>0</v>
      </c>
      <c r="U9" s="234"/>
      <c r="V9" s="171">
        <f t="shared" si="4"/>
        <v>0</v>
      </c>
      <c r="W9" s="109"/>
      <c r="X9" s="135">
        <f>設定!L10</f>
        <v>0</v>
      </c>
      <c r="Y9" s="235"/>
      <c r="Z9" s="136">
        <f>SUM(D111:BM113)</f>
        <v>0</v>
      </c>
      <c r="AB9" s="369" t="s">
        <v>78</v>
      </c>
      <c r="AC9" s="370"/>
      <c r="AD9" s="147"/>
    </row>
    <row r="10" spans="1:63" s="98" customFormat="1" ht="18.75" customHeight="1" thickBot="1">
      <c r="D10" s="251">
        <f>設定!B11</f>
        <v>0</v>
      </c>
      <c r="E10" s="222">
        <f>SUMIF(E56:BK125,設定!B11,D56:BK125)</f>
        <v>0</v>
      </c>
      <c r="F10" s="223" t="str">
        <f t="shared" si="0"/>
        <v/>
      </c>
      <c r="G10" s="193"/>
      <c r="H10" s="230"/>
      <c r="I10" s="231"/>
      <c r="J10" s="156"/>
      <c r="K10" s="135">
        <f>設定!D11</f>
        <v>0</v>
      </c>
      <c r="L10" s="171">
        <f>SUM(B50:BK50)</f>
        <v>0</v>
      </c>
      <c r="M10" s="109"/>
      <c r="N10" s="135">
        <f>設定!F11</f>
        <v>0</v>
      </c>
      <c r="O10" s="171">
        <f t="shared" si="5"/>
        <v>0</v>
      </c>
      <c r="P10" s="172"/>
      <c r="Q10" s="135">
        <f>設定!H11</f>
        <v>0</v>
      </c>
      <c r="R10" s="171">
        <f t="shared" si="3"/>
        <v>0</v>
      </c>
      <c r="S10" s="171"/>
      <c r="T10" s="135">
        <f>設定!J11</f>
        <v>0</v>
      </c>
      <c r="U10" s="234"/>
      <c r="V10" s="171">
        <f t="shared" si="4"/>
        <v>0</v>
      </c>
      <c r="W10" s="109"/>
      <c r="X10" s="135">
        <f>設定!L11</f>
        <v>0</v>
      </c>
      <c r="Y10" s="235"/>
      <c r="Z10" s="136">
        <f>SUM(D114:BM116)</f>
        <v>0</v>
      </c>
      <c r="AB10" s="374">
        <f>SUM(O14,R14,V14,Z14,AB3)</f>
        <v>0</v>
      </c>
      <c r="AC10" s="375"/>
      <c r="AD10" s="181"/>
    </row>
    <row r="11" spans="1:63" s="98" customFormat="1" ht="18.75" customHeight="1" thickTop="1" thickBot="1">
      <c r="D11" s="252">
        <f>設定!B12</f>
        <v>0</v>
      </c>
      <c r="E11" s="222">
        <f>SUMIF(E56:BK125,設定!B12,D56:BK125)</f>
        <v>0</v>
      </c>
      <c r="F11" s="223" t="str">
        <f t="shared" si="0"/>
        <v/>
      </c>
      <c r="G11" s="193"/>
      <c r="H11" s="230"/>
      <c r="I11" s="231"/>
      <c r="J11" s="156"/>
      <c r="K11" s="135">
        <f>設定!D12</f>
        <v>0</v>
      </c>
      <c r="L11" s="171">
        <f>SUM(B51:BK51)</f>
        <v>0</v>
      </c>
      <c r="M11" s="109"/>
      <c r="N11" s="135">
        <f>設定!F12</f>
        <v>0</v>
      </c>
      <c r="O11" s="171">
        <f t="shared" si="5"/>
        <v>0</v>
      </c>
      <c r="P11" s="172"/>
      <c r="Q11" s="135">
        <f>設定!H12</f>
        <v>0</v>
      </c>
      <c r="R11" s="171">
        <f t="shared" si="3"/>
        <v>0</v>
      </c>
      <c r="S11" s="171"/>
      <c r="T11" s="135">
        <f>設定!J12</f>
        <v>0</v>
      </c>
      <c r="U11" s="234"/>
      <c r="V11" s="171">
        <f t="shared" si="4"/>
        <v>0</v>
      </c>
      <c r="W11" s="109"/>
      <c r="X11" s="135">
        <f>設定!L12</f>
        <v>0</v>
      </c>
      <c r="Y11" s="235"/>
      <c r="Z11" s="136">
        <f>SUM(D117:BM119)</f>
        <v>0</v>
      </c>
      <c r="AB11" s="118" t="s">
        <v>79</v>
      </c>
      <c r="AC11" s="118"/>
      <c r="AD11" s="182"/>
    </row>
    <row r="12" spans="1:63" s="98" customFormat="1" ht="18.75" customHeight="1" thickTop="1">
      <c r="D12" s="253">
        <f>設定!B13</f>
        <v>0</v>
      </c>
      <c r="E12" s="222">
        <f>SUMIF(E56:BK125,設定!B13,D56:BK125)</f>
        <v>0</v>
      </c>
      <c r="F12" s="223" t="str">
        <f t="shared" si="0"/>
        <v/>
      </c>
      <c r="G12" s="193"/>
      <c r="H12" s="230"/>
      <c r="I12" s="231"/>
      <c r="J12" s="156"/>
      <c r="K12" s="135">
        <f>設定!D13</f>
        <v>0</v>
      </c>
      <c r="L12" s="171">
        <f>SUM(B52:BK52)</f>
        <v>0</v>
      </c>
      <c r="M12" s="109"/>
      <c r="N12" s="135">
        <f>設定!F13</f>
        <v>0</v>
      </c>
      <c r="O12" s="171">
        <f t="shared" si="5"/>
        <v>0</v>
      </c>
      <c r="P12" s="172"/>
      <c r="Q12" s="135">
        <f>設定!H13</f>
        <v>0</v>
      </c>
      <c r="R12" s="171">
        <f t="shared" si="3"/>
        <v>0</v>
      </c>
      <c r="S12" s="171"/>
      <c r="T12" s="135">
        <f>設定!J13</f>
        <v>0</v>
      </c>
      <c r="U12" s="234"/>
      <c r="V12" s="171">
        <f t="shared" si="4"/>
        <v>0</v>
      </c>
      <c r="W12" s="109"/>
      <c r="X12" s="135">
        <f>設定!L13</f>
        <v>0</v>
      </c>
      <c r="Y12" s="235"/>
      <c r="Z12" s="136">
        <f>SUM(D120:BM122)</f>
        <v>0</v>
      </c>
      <c r="AB12" s="369" t="s">
        <v>80</v>
      </c>
      <c r="AC12" s="370"/>
      <c r="AD12" s="147"/>
    </row>
    <row r="13" spans="1:63" s="98" customFormat="1" ht="18.75" customHeight="1" thickBot="1">
      <c r="D13" s="254">
        <f>設定!B14</f>
        <v>0</v>
      </c>
      <c r="E13" s="224">
        <f>SUMIF(E56:BK125,設定!B14,D56:BK125)</f>
        <v>0</v>
      </c>
      <c r="F13" s="225" t="str">
        <f t="shared" si="0"/>
        <v/>
      </c>
      <c r="G13" s="194"/>
      <c r="H13" s="232"/>
      <c r="I13" s="233"/>
      <c r="J13" s="156"/>
      <c r="K13" s="135">
        <f>設定!D14</f>
        <v>0</v>
      </c>
      <c r="L13" s="171">
        <f>SUM(B53:BK53)</f>
        <v>0</v>
      </c>
      <c r="M13" s="109"/>
      <c r="N13" s="135">
        <f>設定!F14</f>
        <v>0</v>
      </c>
      <c r="O13" s="171">
        <f t="shared" si="5"/>
        <v>0</v>
      </c>
      <c r="P13" s="172"/>
      <c r="Q13" s="135">
        <f>設定!H14</f>
        <v>0</v>
      </c>
      <c r="R13" s="171">
        <f t="shared" si="3"/>
        <v>0</v>
      </c>
      <c r="S13" s="171"/>
      <c r="T13" s="135">
        <f>設定!J14</f>
        <v>0</v>
      </c>
      <c r="U13" s="234"/>
      <c r="V13" s="171">
        <f t="shared" si="4"/>
        <v>0</v>
      </c>
      <c r="W13" s="109"/>
      <c r="X13" s="135">
        <f>設定!L14</f>
        <v>0</v>
      </c>
      <c r="Y13" s="235"/>
      <c r="Z13" s="136">
        <f>SUM(D123:BM125)</f>
        <v>0</v>
      </c>
      <c r="AB13" s="371">
        <f>L14-AB10</f>
        <v>0</v>
      </c>
      <c r="AC13" s="372"/>
      <c r="AD13" s="148"/>
    </row>
    <row r="14" spans="1:63" s="98" customFormat="1" ht="18.75" customHeight="1" thickTop="1" thickBot="1">
      <c r="C14" s="130">
        <v>2022</v>
      </c>
      <c r="D14" s="236" t="s">
        <v>81</v>
      </c>
      <c r="E14" s="373"/>
      <c r="F14" s="373"/>
      <c r="G14" s="373"/>
      <c r="H14" s="237">
        <f>SUM(E4:E13,H4:H8)</f>
        <v>0</v>
      </c>
      <c r="I14" s="238">
        <f>SUM(F4:F13,I4:I8)</f>
        <v>0</v>
      </c>
      <c r="J14" s="157"/>
      <c r="K14" s="108" t="s">
        <v>81</v>
      </c>
      <c r="L14" s="239">
        <f>SUM(L4:L13)</f>
        <v>0</v>
      </c>
      <c r="M14" s="109"/>
      <c r="N14" s="108" t="s">
        <v>81</v>
      </c>
      <c r="O14" s="240">
        <f>SUM(O4:O13)</f>
        <v>0</v>
      </c>
      <c r="P14" s="174"/>
      <c r="Q14" s="108" t="s">
        <v>81</v>
      </c>
      <c r="R14" s="240">
        <f>SUM(R4:R13)</f>
        <v>0</v>
      </c>
      <c r="S14" s="176"/>
      <c r="T14" s="108" t="s">
        <v>81</v>
      </c>
      <c r="U14" s="117">
        <f>SUM(U4:U13)</f>
        <v>0</v>
      </c>
      <c r="V14" s="240">
        <f>SUM(V4:V13)</f>
        <v>0</v>
      </c>
      <c r="W14" s="109"/>
      <c r="X14" s="108" t="s">
        <v>81</v>
      </c>
      <c r="Y14" s="138">
        <f>SUM(Y4:Y13)</f>
        <v>0</v>
      </c>
      <c r="Z14" s="240">
        <f>SUM(Z4:Z13)</f>
        <v>0</v>
      </c>
    </row>
    <row r="15" spans="1:63" s="98" customFormat="1" ht="22.5" customHeight="1" thickTop="1" thickBot="1">
      <c r="C15" s="204"/>
      <c r="D15" s="205"/>
      <c r="E15" s="206"/>
      <c r="F15" s="205"/>
      <c r="G15" s="205"/>
      <c r="H15" s="205"/>
      <c r="I15" s="205"/>
      <c r="L15" s="90"/>
      <c r="M15" s="90"/>
      <c r="N15" s="90"/>
      <c r="O15" s="90"/>
      <c r="P15" s="92"/>
      <c r="Q15" s="92"/>
      <c r="R15" s="91"/>
      <c r="S15" s="91"/>
      <c r="T15" s="92"/>
      <c r="U15" s="92"/>
    </row>
    <row r="16" spans="1:63" s="98" customFormat="1" ht="22.5" hidden="1" customHeight="1" thickTop="1" thickBot="1">
      <c r="C16" s="99"/>
      <c r="D16" s="368">
        <f>D18</f>
        <v>46174</v>
      </c>
      <c r="E16" s="368"/>
      <c r="F16" s="368">
        <f>F18</f>
        <v>46175</v>
      </c>
      <c r="G16" s="368"/>
      <c r="H16" s="368">
        <f t="shared" ref="H16" si="6">H18</f>
        <v>46176</v>
      </c>
      <c r="I16" s="368"/>
      <c r="J16" s="368">
        <f t="shared" ref="J16" si="7">J18</f>
        <v>46177</v>
      </c>
      <c r="K16" s="368"/>
      <c r="L16" s="368">
        <f t="shared" ref="L16" si="8">L18</f>
        <v>46178</v>
      </c>
      <c r="M16" s="368"/>
      <c r="N16" s="368">
        <f t="shared" ref="N16" si="9">N18</f>
        <v>46179</v>
      </c>
      <c r="O16" s="368"/>
      <c r="P16" s="368">
        <f t="shared" ref="P16" si="10">P18</f>
        <v>46180</v>
      </c>
      <c r="Q16" s="368"/>
      <c r="R16" s="368">
        <f t="shared" ref="R16" si="11">R18</f>
        <v>46181</v>
      </c>
      <c r="S16" s="368"/>
      <c r="T16" s="368">
        <f t="shared" ref="T16" si="12">T18</f>
        <v>46182</v>
      </c>
      <c r="U16" s="368"/>
      <c r="V16" s="368">
        <f t="shared" ref="V16" si="13">V18</f>
        <v>46183</v>
      </c>
      <c r="W16" s="368"/>
      <c r="X16" s="368">
        <f t="shared" ref="X16" si="14">X18</f>
        <v>46184</v>
      </c>
      <c r="Y16" s="368"/>
      <c r="Z16" s="368">
        <f t="shared" ref="Z16" si="15">Z18</f>
        <v>46185</v>
      </c>
      <c r="AA16" s="368"/>
      <c r="AB16" s="368">
        <f t="shared" ref="AB16" si="16">AB18</f>
        <v>46186</v>
      </c>
      <c r="AC16" s="368"/>
      <c r="AD16" s="368">
        <f t="shared" ref="AD16" si="17">AD18</f>
        <v>46187</v>
      </c>
      <c r="AE16" s="368"/>
      <c r="AF16" s="368">
        <f t="shared" ref="AF16" si="18">AF18</f>
        <v>46188</v>
      </c>
      <c r="AG16" s="368"/>
      <c r="AH16" s="368">
        <f t="shared" ref="AH16" si="19">AH18</f>
        <v>46189</v>
      </c>
      <c r="AI16" s="368"/>
      <c r="AJ16" s="368">
        <f t="shared" ref="AJ16" si="20">AJ18</f>
        <v>46190</v>
      </c>
      <c r="AK16" s="368"/>
      <c r="AL16" s="368">
        <f t="shared" ref="AL16" si="21">AL18</f>
        <v>46191</v>
      </c>
      <c r="AM16" s="368"/>
      <c r="AN16" s="368">
        <f t="shared" ref="AN16" si="22">AN18</f>
        <v>46192</v>
      </c>
      <c r="AO16" s="368"/>
      <c r="AP16" s="368">
        <f t="shared" ref="AP16" si="23">AP18</f>
        <v>46193</v>
      </c>
      <c r="AQ16" s="368"/>
      <c r="AR16" s="368">
        <f t="shared" ref="AR16" si="24">AR18</f>
        <v>46194</v>
      </c>
      <c r="AS16" s="368"/>
      <c r="AT16" s="368">
        <f t="shared" ref="AT16" si="25">AT18</f>
        <v>46195</v>
      </c>
      <c r="AU16" s="368"/>
      <c r="AV16" s="368">
        <f t="shared" ref="AV16" si="26">AV18</f>
        <v>46196</v>
      </c>
      <c r="AW16" s="368"/>
      <c r="AX16" s="368">
        <f t="shared" ref="AX16" si="27">AX18</f>
        <v>46197</v>
      </c>
      <c r="AY16" s="368"/>
      <c r="AZ16" s="368">
        <f t="shared" ref="AZ16" si="28">AZ18</f>
        <v>46198</v>
      </c>
      <c r="BA16" s="368"/>
      <c r="BB16" s="368">
        <f t="shared" ref="BB16" si="29">BB18</f>
        <v>46199</v>
      </c>
      <c r="BC16" s="368"/>
      <c r="BD16" s="368">
        <f t="shared" ref="BD16" si="30">BD18</f>
        <v>46200</v>
      </c>
      <c r="BE16" s="368"/>
      <c r="BF16" s="368">
        <f t="shared" ref="BF16" si="31">BF18</f>
        <v>46201</v>
      </c>
      <c r="BG16" s="368"/>
      <c r="BH16" s="368">
        <f t="shared" ref="BH16" si="32">BH18</f>
        <v>46202</v>
      </c>
      <c r="BI16" s="368"/>
      <c r="BJ16" s="368">
        <f t="shared" ref="BJ16" si="33">BJ18</f>
        <v>46203</v>
      </c>
      <c r="BK16" s="368"/>
    </row>
    <row r="17" spans="2:63" s="165" customFormat="1" ht="18.75" hidden="1" customHeight="1" thickTop="1">
      <c r="C17" s="166"/>
      <c r="D17" s="362">
        <f>WEEKDAY(D18)</f>
        <v>2</v>
      </c>
      <c r="E17" s="362"/>
      <c r="F17" s="362">
        <f t="shared" ref="F17" si="34">WEEKDAY(F18)</f>
        <v>3</v>
      </c>
      <c r="G17" s="362"/>
      <c r="H17" s="362">
        <f t="shared" ref="H17" si="35">WEEKDAY(H18)</f>
        <v>4</v>
      </c>
      <c r="I17" s="362"/>
      <c r="J17" s="362">
        <f t="shared" ref="J17" si="36">WEEKDAY(J18)</f>
        <v>5</v>
      </c>
      <c r="K17" s="362"/>
      <c r="L17" s="362">
        <f t="shared" ref="L17" si="37">WEEKDAY(L18)</f>
        <v>6</v>
      </c>
      <c r="M17" s="362"/>
      <c r="N17" s="362">
        <f t="shared" ref="N17" si="38">WEEKDAY(N18)</f>
        <v>7</v>
      </c>
      <c r="O17" s="362"/>
      <c r="P17" s="362">
        <f t="shared" ref="P17" si="39">WEEKDAY(P18)</f>
        <v>1</v>
      </c>
      <c r="Q17" s="362"/>
      <c r="R17" s="362">
        <f t="shared" ref="R17" si="40">WEEKDAY(R18)</f>
        <v>2</v>
      </c>
      <c r="S17" s="362"/>
      <c r="T17" s="362">
        <f t="shared" ref="T17" si="41">WEEKDAY(T18)</f>
        <v>3</v>
      </c>
      <c r="U17" s="362"/>
      <c r="V17" s="362">
        <f t="shared" ref="V17" si="42">WEEKDAY(V18)</f>
        <v>4</v>
      </c>
      <c r="W17" s="362"/>
      <c r="X17" s="362">
        <f t="shared" ref="X17" si="43">WEEKDAY(X18)</f>
        <v>5</v>
      </c>
      <c r="Y17" s="362"/>
      <c r="Z17" s="362">
        <f t="shared" ref="Z17" si="44">WEEKDAY(Z18)</f>
        <v>6</v>
      </c>
      <c r="AA17" s="362"/>
      <c r="AB17" s="362">
        <f t="shared" ref="AB17" si="45">WEEKDAY(AB18)</f>
        <v>7</v>
      </c>
      <c r="AC17" s="362"/>
      <c r="AD17" s="362">
        <f t="shared" ref="AD17" si="46">WEEKDAY(AD18)</f>
        <v>1</v>
      </c>
      <c r="AE17" s="362"/>
      <c r="AF17" s="362">
        <f t="shared" ref="AF17" si="47">WEEKDAY(AF18)</f>
        <v>2</v>
      </c>
      <c r="AG17" s="362"/>
      <c r="AH17" s="362">
        <f t="shared" ref="AH17" si="48">WEEKDAY(AH18)</f>
        <v>3</v>
      </c>
      <c r="AI17" s="362"/>
      <c r="AJ17" s="362">
        <f t="shared" ref="AJ17" si="49">WEEKDAY(AJ18)</f>
        <v>4</v>
      </c>
      <c r="AK17" s="362"/>
      <c r="AL17" s="362">
        <f t="shared" ref="AL17" si="50">WEEKDAY(AL18)</f>
        <v>5</v>
      </c>
      <c r="AM17" s="362"/>
      <c r="AN17" s="362">
        <f t="shared" ref="AN17" si="51">WEEKDAY(AN18)</f>
        <v>6</v>
      </c>
      <c r="AO17" s="362"/>
      <c r="AP17" s="362">
        <f t="shared" ref="AP17" si="52">WEEKDAY(AP18)</f>
        <v>7</v>
      </c>
      <c r="AQ17" s="362"/>
      <c r="AR17" s="362">
        <f t="shared" ref="AR17" si="53">WEEKDAY(AR18)</f>
        <v>1</v>
      </c>
      <c r="AS17" s="362"/>
      <c r="AT17" s="362">
        <f t="shared" ref="AT17" si="54">WEEKDAY(AT18)</f>
        <v>2</v>
      </c>
      <c r="AU17" s="362"/>
      <c r="AV17" s="362">
        <f t="shared" ref="AV17" si="55">WEEKDAY(AV18)</f>
        <v>3</v>
      </c>
      <c r="AW17" s="362"/>
      <c r="AX17" s="362">
        <f t="shared" ref="AX17" si="56">WEEKDAY(AX18)</f>
        <v>4</v>
      </c>
      <c r="AY17" s="362"/>
      <c r="AZ17" s="362">
        <f t="shared" ref="AZ17" si="57">WEEKDAY(AZ18)</f>
        <v>5</v>
      </c>
      <c r="BA17" s="362"/>
      <c r="BB17" s="362">
        <f t="shared" ref="BB17" si="58">WEEKDAY(BB18)</f>
        <v>6</v>
      </c>
      <c r="BC17" s="362"/>
      <c r="BD17" s="362">
        <f t="shared" ref="BD17" si="59">WEEKDAY(BD18)</f>
        <v>7</v>
      </c>
      <c r="BE17" s="362"/>
      <c r="BF17" s="362">
        <f t="shared" ref="BF17" si="60">WEEKDAY(BF18)</f>
        <v>1</v>
      </c>
      <c r="BG17" s="362"/>
      <c r="BH17" s="362">
        <f t="shared" ref="BH17" si="61">WEEKDAY(BH18)</f>
        <v>2</v>
      </c>
      <c r="BI17" s="362"/>
      <c r="BJ17" s="362">
        <f t="shared" ref="BJ17" si="62">WEEKDAY(BJ18)</f>
        <v>3</v>
      </c>
      <c r="BK17" s="362"/>
    </row>
    <row r="18" spans="2:63" s="98" customFormat="1" ht="18.75" customHeight="1" thickTop="1">
      <c r="B18" s="363" t="s">
        <v>2</v>
      </c>
      <c r="C18" s="207" t="s">
        <v>82</v>
      </c>
      <c r="D18" s="366">
        <f>DATE(2026,6,設定!N5)</f>
        <v>46174</v>
      </c>
      <c r="E18" s="367"/>
      <c r="F18" s="366">
        <f>D18+1</f>
        <v>46175</v>
      </c>
      <c r="G18" s="367"/>
      <c r="H18" s="366">
        <f t="shared" ref="H18" si="63">F18+1</f>
        <v>46176</v>
      </c>
      <c r="I18" s="367"/>
      <c r="J18" s="366">
        <f t="shared" ref="J18" si="64">H18+1</f>
        <v>46177</v>
      </c>
      <c r="K18" s="367"/>
      <c r="L18" s="342">
        <f t="shared" ref="L18" si="65">J18+1</f>
        <v>46178</v>
      </c>
      <c r="M18" s="343"/>
      <c r="N18" s="342">
        <f t="shared" ref="N18" si="66">L18+1</f>
        <v>46179</v>
      </c>
      <c r="O18" s="343"/>
      <c r="P18" s="342">
        <f t="shared" ref="P18" si="67">N18+1</f>
        <v>46180</v>
      </c>
      <c r="Q18" s="343"/>
      <c r="R18" s="342">
        <f t="shared" ref="R18" si="68">P18+1</f>
        <v>46181</v>
      </c>
      <c r="S18" s="343"/>
      <c r="T18" s="342">
        <f t="shared" ref="T18" si="69">R18+1</f>
        <v>46182</v>
      </c>
      <c r="U18" s="343"/>
      <c r="V18" s="342">
        <f t="shared" ref="V18" si="70">T18+1</f>
        <v>46183</v>
      </c>
      <c r="W18" s="343"/>
      <c r="X18" s="342">
        <f t="shared" ref="X18" si="71">V18+1</f>
        <v>46184</v>
      </c>
      <c r="Y18" s="343"/>
      <c r="Z18" s="342">
        <f t="shared" ref="Z18" si="72">X18+1</f>
        <v>46185</v>
      </c>
      <c r="AA18" s="343"/>
      <c r="AB18" s="342">
        <f t="shared" ref="AB18" si="73">Z18+1</f>
        <v>46186</v>
      </c>
      <c r="AC18" s="343"/>
      <c r="AD18" s="342">
        <f t="shared" ref="AD18" si="74">AB18+1</f>
        <v>46187</v>
      </c>
      <c r="AE18" s="343"/>
      <c r="AF18" s="342">
        <f t="shared" ref="AF18" si="75">AD18+1</f>
        <v>46188</v>
      </c>
      <c r="AG18" s="343"/>
      <c r="AH18" s="342">
        <f t="shared" ref="AH18" si="76">AF18+1</f>
        <v>46189</v>
      </c>
      <c r="AI18" s="343"/>
      <c r="AJ18" s="342">
        <f t="shared" ref="AJ18" si="77">AH18+1</f>
        <v>46190</v>
      </c>
      <c r="AK18" s="343"/>
      <c r="AL18" s="342">
        <f t="shared" ref="AL18" si="78">AJ18+1</f>
        <v>46191</v>
      </c>
      <c r="AM18" s="343"/>
      <c r="AN18" s="342">
        <f t="shared" ref="AN18" si="79">AL18+1</f>
        <v>46192</v>
      </c>
      <c r="AO18" s="343"/>
      <c r="AP18" s="342">
        <f t="shared" ref="AP18" si="80">AN18+1</f>
        <v>46193</v>
      </c>
      <c r="AQ18" s="343"/>
      <c r="AR18" s="342">
        <f t="shared" ref="AR18" si="81">AP18+1</f>
        <v>46194</v>
      </c>
      <c r="AS18" s="343"/>
      <c r="AT18" s="342">
        <f t="shared" ref="AT18" si="82">AR18+1</f>
        <v>46195</v>
      </c>
      <c r="AU18" s="343"/>
      <c r="AV18" s="342">
        <f t="shared" ref="AV18" si="83">AT18+1</f>
        <v>46196</v>
      </c>
      <c r="AW18" s="343"/>
      <c r="AX18" s="342">
        <f t="shared" ref="AX18" si="84">AV18+1</f>
        <v>46197</v>
      </c>
      <c r="AY18" s="343"/>
      <c r="AZ18" s="342">
        <f t="shared" ref="AZ18" si="85">AX18+1</f>
        <v>46198</v>
      </c>
      <c r="BA18" s="343"/>
      <c r="BB18" s="342">
        <f t="shared" ref="BB18" si="86">AZ18+1</f>
        <v>46199</v>
      </c>
      <c r="BC18" s="343"/>
      <c r="BD18" s="342">
        <f t="shared" ref="BD18" si="87">BB18+1</f>
        <v>46200</v>
      </c>
      <c r="BE18" s="343"/>
      <c r="BF18" s="342">
        <f t="shared" ref="BF18" si="88">BD18+1</f>
        <v>46201</v>
      </c>
      <c r="BG18" s="343"/>
      <c r="BH18" s="342">
        <f t="shared" ref="BH18" si="89">BF18+1</f>
        <v>46202</v>
      </c>
      <c r="BI18" s="343"/>
      <c r="BJ18" s="342">
        <f t="shared" ref="BJ18" si="90">BH18+1</f>
        <v>46203</v>
      </c>
      <c r="BK18" s="343"/>
    </row>
    <row r="19" spans="2:63" s="98" customFormat="1" ht="18.75" customHeight="1" thickBot="1">
      <c r="B19" s="364"/>
      <c r="C19" s="208" t="s">
        <v>83</v>
      </c>
      <c r="D19" s="360">
        <f>D18</f>
        <v>46174</v>
      </c>
      <c r="E19" s="361"/>
      <c r="F19" s="360">
        <f t="shared" ref="F19" si="91">F18</f>
        <v>46175</v>
      </c>
      <c r="G19" s="361"/>
      <c r="H19" s="360">
        <f t="shared" ref="H19" si="92">H18</f>
        <v>46176</v>
      </c>
      <c r="I19" s="361"/>
      <c r="J19" s="360">
        <f t="shared" ref="J19" si="93">J18</f>
        <v>46177</v>
      </c>
      <c r="K19" s="361"/>
      <c r="L19" s="339">
        <f t="shared" ref="L19" si="94">L18</f>
        <v>46178</v>
      </c>
      <c r="M19" s="341"/>
      <c r="N19" s="339">
        <f t="shared" ref="N19" si="95">N18</f>
        <v>46179</v>
      </c>
      <c r="O19" s="341"/>
      <c r="P19" s="339">
        <f t="shared" ref="P19" si="96">P18</f>
        <v>46180</v>
      </c>
      <c r="Q19" s="341"/>
      <c r="R19" s="339">
        <f t="shared" ref="R19" si="97">R18</f>
        <v>46181</v>
      </c>
      <c r="S19" s="341"/>
      <c r="T19" s="339">
        <f t="shared" ref="T19" si="98">T18</f>
        <v>46182</v>
      </c>
      <c r="U19" s="341"/>
      <c r="V19" s="339">
        <f t="shared" ref="V19" si="99">V18</f>
        <v>46183</v>
      </c>
      <c r="W19" s="341"/>
      <c r="X19" s="339">
        <f t="shared" ref="X19" si="100">X18</f>
        <v>46184</v>
      </c>
      <c r="Y19" s="341"/>
      <c r="Z19" s="339">
        <f t="shared" ref="Z19" si="101">Z18</f>
        <v>46185</v>
      </c>
      <c r="AA19" s="341"/>
      <c r="AB19" s="339">
        <f t="shared" ref="AB19" si="102">AB18</f>
        <v>46186</v>
      </c>
      <c r="AC19" s="341"/>
      <c r="AD19" s="339">
        <f t="shared" ref="AD19" si="103">AD18</f>
        <v>46187</v>
      </c>
      <c r="AE19" s="341"/>
      <c r="AF19" s="339">
        <f t="shared" ref="AF19" si="104">AF18</f>
        <v>46188</v>
      </c>
      <c r="AG19" s="341"/>
      <c r="AH19" s="339">
        <f t="shared" ref="AH19" si="105">AH18</f>
        <v>46189</v>
      </c>
      <c r="AI19" s="341"/>
      <c r="AJ19" s="339">
        <f t="shared" ref="AJ19" si="106">AJ18</f>
        <v>46190</v>
      </c>
      <c r="AK19" s="341"/>
      <c r="AL19" s="339">
        <f t="shared" ref="AL19" si="107">AL18</f>
        <v>46191</v>
      </c>
      <c r="AM19" s="341"/>
      <c r="AN19" s="339">
        <f t="shared" ref="AN19" si="108">AN18</f>
        <v>46192</v>
      </c>
      <c r="AO19" s="341"/>
      <c r="AP19" s="339">
        <f t="shared" ref="AP19" si="109">AP18</f>
        <v>46193</v>
      </c>
      <c r="AQ19" s="341"/>
      <c r="AR19" s="339">
        <f t="shared" ref="AR19" si="110">AR18</f>
        <v>46194</v>
      </c>
      <c r="AS19" s="341"/>
      <c r="AT19" s="339">
        <f t="shared" ref="AT19" si="111">AT18</f>
        <v>46195</v>
      </c>
      <c r="AU19" s="341"/>
      <c r="AV19" s="339">
        <f t="shared" ref="AV19" si="112">AV18</f>
        <v>46196</v>
      </c>
      <c r="AW19" s="341"/>
      <c r="AX19" s="339">
        <f t="shared" ref="AX19" si="113">AX18</f>
        <v>46197</v>
      </c>
      <c r="AY19" s="341"/>
      <c r="AZ19" s="339">
        <f t="shared" ref="AZ19" si="114">AZ18</f>
        <v>46198</v>
      </c>
      <c r="BA19" s="341"/>
      <c r="BB19" s="339">
        <f t="shared" ref="BB19" si="115">BB18</f>
        <v>46199</v>
      </c>
      <c r="BC19" s="341"/>
      <c r="BD19" s="339">
        <f t="shared" ref="BD19" si="116">BD18</f>
        <v>46200</v>
      </c>
      <c r="BE19" s="341"/>
      <c r="BF19" s="339">
        <f t="shared" ref="BF19" si="117">BF18</f>
        <v>46201</v>
      </c>
      <c r="BG19" s="341"/>
      <c r="BH19" s="339">
        <f t="shared" ref="BH19" si="118">BH18</f>
        <v>46202</v>
      </c>
      <c r="BI19" s="341"/>
      <c r="BJ19" s="339">
        <f t="shared" ref="BJ19" si="119">BJ18</f>
        <v>46203</v>
      </c>
      <c r="BK19" s="341"/>
    </row>
    <row r="20" spans="2:63" s="98" customFormat="1" ht="18.75" customHeight="1" thickTop="1">
      <c r="B20" s="364"/>
      <c r="C20" s="209">
        <f>設定!B5</f>
        <v>0</v>
      </c>
      <c r="D20" s="357">
        <f>'5月'!BL20+SUMIF(E44:E53,設定!B5,D44:E53)+SUMIF(E38,設定!B5,D38:E38)+SUMIF(E40,設定!B5,D40:E40)-SUMIF(E37,設定!B5,D37:E37)-SUMIF(E39,設定!B5,D39:E39)-SUMIF(E56:E125,設定!B5,D56:D125)</f>
        <v>0</v>
      </c>
      <c r="E20" s="358"/>
      <c r="F20" s="357">
        <f>D20+SUMIF(G44:G53,設定!B5,F44:G53)+SUMIF(G38,設定!B5,F38:G38)+SUMIF(G40,設定!B5,F40:G40)-SUMIF(G37,設定!B5,F37:G37)-SUMIF(G39,設定!B5,F39:G39)-SUMIF(G56:G125,設定!B5,F56:F125)</f>
        <v>0</v>
      </c>
      <c r="G20" s="358"/>
      <c r="H20" s="357">
        <f>F20+SUMIF(I44:I53,設定!B5,H44:I53)+SUMIF(I38,設定!B5,H38:I38)+SUMIF(I40,設定!B5,H40:I40)-SUMIF(I37,設定!B5,H37:I37)-SUMIF(I39,設定!B5,H39:I39)-SUMIF(I56:I125,設定!B5,H56:H125)</f>
        <v>0</v>
      </c>
      <c r="I20" s="358"/>
      <c r="J20" s="357">
        <f>H20+SUMIF(K44:K53,設定!B5,J44:K53)+SUMIF(K38,設定!B5,J38:K38)+SUMIF(K40,設定!B5,J40:K40)-SUMIF(K37,設定!B5,J37:K37)-SUMIF(K39,設定!B5,J39:K39)-SUMIF(K56:K125,設定!B5,J56:J125)</f>
        <v>0</v>
      </c>
      <c r="K20" s="358"/>
      <c r="L20" s="357">
        <f>J20+SUMIF(M44:M53,設定!B5,L44:M53)+SUMIF(M38,設定!B5,L38:M38)+SUMIF(M40,設定!B5,L40:M40)-SUMIF(M37,設定!B5,L37:M37)-SUMIF(M39,設定!B5,L39:M39)-SUMIF(M56:M125,設定!B5,L56:L125)</f>
        <v>0</v>
      </c>
      <c r="M20" s="358"/>
      <c r="N20" s="357">
        <f>L20+SUMIF(O44:O53,設定!B5,N44:O53)+SUMIF(O38,設定!B5,N38:O38)+SUMIF(O40,設定!B5,N40:O40)-SUMIF(O37,設定!B5,N37:O37)-SUMIF(O39,設定!B5,N39:O39)-SUMIF(O56:O125,設定!B5,N56:N125)</f>
        <v>0</v>
      </c>
      <c r="O20" s="358"/>
      <c r="P20" s="357">
        <f>N20+SUMIF(Q44:Q53,設定!B5,P44:Q53)+SUMIF(Q38,設定!B5,P38:Q38)+SUMIF(Q40,設定!B5,P40:Q40)-SUMIF(Q37,設定!B5,P37:Q37)-SUMIF(Q39,設定!B5,P39:Q39)-SUMIF(Q56:Q125,設定!B5,P56:P125)</f>
        <v>0</v>
      </c>
      <c r="Q20" s="358"/>
      <c r="R20" s="357">
        <f>P20+SUMIF(S44:S53,設定!B5,R44:S53)+SUMIF(S38,設定!B5,R38:S38)+SUMIF(S40,設定!B5,R40:S40)-SUMIF(S37,設定!B5,R37:S37)-SUMIF(S39,設定!B5,R39:S39)-SUMIF(S56:S125,設定!B5,R56:R125)</f>
        <v>0</v>
      </c>
      <c r="S20" s="358"/>
      <c r="T20" s="357">
        <f>R20+SUMIF(U44:U53,設定!B5,T44:U53)+SUMIF(U38,設定!B5,T38:U38)+SUMIF(U40,設定!B5,T40:U40)-SUMIF(U37,設定!B5,T37:U37)-SUMIF(U39,設定!B5,T39:U39)-SUMIF(U56:U125,設定!B5,T56:T125)</f>
        <v>0</v>
      </c>
      <c r="U20" s="358"/>
      <c r="V20" s="357">
        <f>T20+SUMIF(W44:W53,設定!B5,V44:W53)+SUMIF(W38,設定!B5,V38:W38)+SUMIF(W40,設定!B5,V40:W40)-SUMIF(W37,設定!B5,V37:W37)-SUMIF(W39,設定!B5,V39:W39)-SUMIF(W56:W125,設定!B5,V56:V125)</f>
        <v>0</v>
      </c>
      <c r="W20" s="358"/>
      <c r="X20" s="357">
        <f>V20+SUMIF(Y44:Y53,設定!B5,X44:Y53)+SUMIF(Y38,設定!B5,X38:Y38)+SUMIF(Y40,設定!B5,X40:Y40)-SUMIF(Y37,設定!B5,X37:Y37)-SUMIF(Y39,設定!B5,X39:Y39)-SUMIF(Y56:Y125,設定!B5,X56:X125)</f>
        <v>0</v>
      </c>
      <c r="Y20" s="358"/>
      <c r="Z20" s="357">
        <f>X20+SUMIF(AA44:AA53,設定!B5,Z44:AA53)+SUMIF(AA38,設定!B5,Z38:AA38)+SUMIF(AA40,設定!B5,Z40:AA40)-SUMIF(AA37,設定!B5,Z37:AA37)-SUMIF(AA39,設定!B5,Z39:AA39)-SUMIF(AA56:AA125,設定!B5,Z56:Z125)</f>
        <v>0</v>
      </c>
      <c r="AA20" s="358"/>
      <c r="AB20" s="357">
        <f>Z20+SUMIF(AC44:AC53,設定!B5,AB44:AC53)+SUMIF(AC38,設定!B5,AB38:AC38)+SUMIF(AC40,設定!B5,AB40:AC40)-SUMIF(AC37,設定!B5,AB37:AC37)-SUMIF(AC39,設定!B5,AB39:AC39)-SUMIF(AC56:AC125,設定!B5,AB56:AB125)</f>
        <v>0</v>
      </c>
      <c r="AC20" s="358"/>
      <c r="AD20" s="357">
        <f>AB20+SUMIF(AE44:AE53,設定!B5,AD44:AE53)+SUMIF(AE38,設定!B5,AD38:AE38)+SUMIF(AE40,設定!B5,AD40:AE40)-SUMIF(AE37,設定!B5,AD37:AE37)-SUMIF(AE39,設定!B5,AD39:AE39)-SUMIF(AE56:AE125,設定!B5,AD56:AE125)</f>
        <v>0</v>
      </c>
      <c r="AE20" s="358"/>
      <c r="AF20" s="357">
        <f>AD20+SUMIF(AG44:AG53,設定!B5,AF44:AG53)+SUMIF(AG38,設定!B5,AF38:AG38)+SUMIF(AG40,設定!B5,AF40:AG40)-SUMIF(AG37,設定!B5,AF37:AG37)-SUMIF(AG39,設定!B5,AF39:AG39)-SUMIF(AG56:AG125,設定!B5,AF56:AF125)</f>
        <v>0</v>
      </c>
      <c r="AG20" s="358"/>
      <c r="AH20" s="357">
        <f>AF20+SUMIF(AI44:AI53,設定!B5,AH44:AI53)+SUMIF(AI38,設定!B5,AH38:AI38)+SUMIF(AI40,設定!B5,AH40:AI40)-SUMIF(AI37,設定!B5,AH37:AI37)-SUMIF(AI39,設定!B5,AH39:AI39)-SUMIF(AI56:AI125,設定!B5,AH56:AH125)</f>
        <v>0</v>
      </c>
      <c r="AI20" s="358"/>
      <c r="AJ20" s="357">
        <f>AH20+SUMIF(AK44:AK53,設定!B5,AJ44:AK53)+SUMIF(AK38,設定!B5,AJ38:AK38)+SUMIF(AK40,設定!B5,AJ40:AK40)-SUMIF(AK37,設定!B5,AJ37:AK37)-SUMIF(AK39,設定!B5,AJ39:AK39)-SUMIF(AK56:AK125,設定!B5,AJ56:AJ125)</f>
        <v>0</v>
      </c>
      <c r="AK20" s="358"/>
      <c r="AL20" s="357">
        <f>AJ20+SUMIF(AM44:AM53,設定!B5,AL44:AM53)+SUMIF(AM38,設定!B5,AL38:AM38)+SUMIF(AM40,設定!B5,AL40:AM40)-SUMIF(AM37,設定!B5,AL37:AM37)-SUMIF(AM39,設定!B5,AL39:AM39)-SUMIF(AM56:AM125,設定!B5,AL56:AL125)</f>
        <v>0</v>
      </c>
      <c r="AM20" s="358"/>
      <c r="AN20" s="357">
        <f>AL20+SUMIF(AO44:AO53,設定!B5,AN44:AO53)+SUMIF(AO38,設定!B5,AN38:AO38)+SUMIF(AO40,設定!B5,AN40:AO40)-SUMIF(AO37,設定!B5,AN37:AO37)-SUMIF(AO39,設定!B5,AN39:AO39)-SUMIF(AO56:AO125,設定!B5,AN56:AN125)</f>
        <v>0</v>
      </c>
      <c r="AO20" s="358"/>
      <c r="AP20" s="357">
        <f>AN20+SUMIF(AQ44:AQ53,設定!B5,AP44:AQ53)+SUMIF(AQ38,設定!B5,AP38:AQ38)+SUMIF(AQ40,設定!B5,AP40:AQ40)-SUMIF(AQ37,設定!B5,AP37:AQ37)-SUMIF(AQ39,設定!B5,AP39:AQ39)-SUMIF(AQ56:AQ125,設定!B5,AP56:AP125)</f>
        <v>0</v>
      </c>
      <c r="AQ20" s="358"/>
      <c r="AR20" s="357">
        <f>AP20+SUMIF(AS44:AS53,設定!B5,AR44:AS53)+SUMIF(AS38,設定!B5,AR38:AS38)+SUMIF(AS40,設定!B5,AR40:AS40)-SUMIF(AS37,設定!B5,AR37:AS37)-SUMIF(AS39,設定!B5,AR39:AS39)-SUMIF(AS56:AS125,設定!B5,AR56:AR125)</f>
        <v>0</v>
      </c>
      <c r="AS20" s="358"/>
      <c r="AT20" s="357">
        <f>AR20+SUMIF(AU44:AU53,設定!B5,AT44:AU53)+SUMIF(AU38,設定!B5,AT38:AU38)+SUMIF(AU40,設定!B5,AT40:AU40)-SUMIF(AU37,設定!B5,AT37:AU37)-SUMIF(AU39,設定!B5,AT39:AU39)-SUMIF(AU56:AU125,設定!B5,AT56:AT125)</f>
        <v>0</v>
      </c>
      <c r="AU20" s="358"/>
      <c r="AV20" s="357">
        <f>AT20+SUMIF(AW44:AW53,設定!B5,AV44:AW53)+SUMIF(AW38,設定!B5,AV38:AW38)+SUMIF(AW40,設定!B5,AV40:AW40)-SUMIF(AW37,設定!B5,AV37:AW37)-SUMIF(AW39,設定!B5,AV39:AW39)-SUMIF(AW56:AW125,設定!B5,AV56:AV125)</f>
        <v>0</v>
      </c>
      <c r="AW20" s="358"/>
      <c r="AX20" s="357">
        <f>AV20+SUMIF(AY44:AY53,設定!B5,AX44:AY53)+SUMIF(AY38,設定!B5,AX38:AY38)+SUMIF(AY40,設定!B5,AX40:AY40)-SUMIF(AY37,設定!B5,AX37:AY37)-SUMIF(AY39,設定!B5,AX39:AY39)-SUMIF(AY56:AY125,設定!B5,AX56:AX125)</f>
        <v>0</v>
      </c>
      <c r="AY20" s="358"/>
      <c r="AZ20" s="357">
        <f>AX20+SUMIF(BA44:BA53,設定!B5,AZ44:BA53)+SUMIF(BA38,設定!B5,AZ38:BA38)+SUMIF(BA40,設定!B5,AZ40:BA40)-SUMIF(BA37,設定!B5,AZ37:BA37)-SUMIF(BA39,設定!B5,AZ39:BA39)-SUMIF(BA56:BA125,設定!B5,AZ56:AZ125)</f>
        <v>0</v>
      </c>
      <c r="BA20" s="358"/>
      <c r="BB20" s="357">
        <f>AZ20+SUMIF(BC44:BC53,設定!B5,BB44:BC53)+SUMIF(BC38,設定!B5,BB38:BC38)+SUMIF(BC40,設定!B5,BB40:BC40)-SUMIF(BC37,設定!B5,BB37:BC37)-SUMIF(BC39,設定!B5,BB39:BC39)-SUMIF(BC56:BC125,設定!B5,BB56:BB125)</f>
        <v>0</v>
      </c>
      <c r="BC20" s="358"/>
      <c r="BD20" s="357">
        <f>BB20+SUMIF(BE44:BE53,設定!B5,BD44:BE53)+SUMIF(BE38,設定!B5,BD38:BE38)+SUMIF(BE40,設定!B5,BD40:BE40)-SUMIF(BE37,設定!B5,BD37:BE37)-SUMIF(BE39,設定!B5,BD39:BE39)-SUMIF(BE56:BE125,設定!B5,BD56:BE125)</f>
        <v>0</v>
      </c>
      <c r="BE20" s="358"/>
      <c r="BF20" s="357">
        <f>BD20+SUMIF(BG44:BG53,設定!B5,BF44:BG53)+SUMIF(BG38,設定!B5,BF38:BG38)+SUMIF(BG40,設定!B5,BF40:BG40)-SUMIF(BG37,設定!B5,BF37:BG37)-SUMIF(BG39,設定!B5,BF39:BG39)-SUMIF(BG56:BG125,設定!B5,BF56:BF125)</f>
        <v>0</v>
      </c>
      <c r="BG20" s="358"/>
      <c r="BH20" s="357">
        <f>BF20+SUMIF(BI44:BI53,設定!B5,BH44:BI53)+SUMIF(BI38,設定!B5,BH38:BI38)+SUMIF(BI40,設定!B5,BH40:BI40)-SUMIF(BI37,設定!B5,BH37:BI37)-SUMIF(BI39,設定!B5,BH39:BI39)-SUMIF(BI56:BI125,設定!B5,BH56:BH125)</f>
        <v>0</v>
      </c>
      <c r="BI20" s="358"/>
      <c r="BJ20" s="357">
        <f>BH20+SUMIF(BK44:BK53,設定!B5,BJ44:BK53)+SUMIF(BK38,設定!B5,BJ38:BK38)+SUMIF(BK40,設定!B5,BJ40:BK40)-SUMIF(BK37,設定!B5,BJ37:BK37)-SUMIF(BK39,設定!B5,BJ39:BK39)-SUMIF(BK56:BK125,設定!B5,BJ56:BJ125)</f>
        <v>0</v>
      </c>
      <c r="BK20" s="358"/>
    </row>
    <row r="21" spans="2:63" s="98" customFormat="1" ht="18.75" customHeight="1">
      <c r="B21" s="364"/>
      <c r="C21" s="140">
        <f>設定!B6</f>
        <v>0</v>
      </c>
      <c r="D21" s="354">
        <f>'5月'!BL21+SUMIF(E44:E53,設定!B6,D44:E53)+SUMIF(E38,設定!B6,D38:E38)+SUMIF(E40,設定!B6,D40:E40)-SUMIF(E37,設定!B6,D37:E37)-SUMIF(E39,設定!B6,D39:E39)-SUMIF(E56:E125,設定!B6,D56:D125)</f>
        <v>0</v>
      </c>
      <c r="E21" s="355"/>
      <c r="F21" s="354">
        <f>D21+SUMIF(G44:G53,設定!B6,F44:G53)+SUMIF(G38,設定!B6,F38:G38)+SUMIF(G40,設定!B6,F40:G40)-SUMIF(G37,設定!B6,F37:G37)-SUMIF(G39,設定!B6,F39:G39)-SUMIF(G56:G125,設定!B6,F56:F125)</f>
        <v>0</v>
      </c>
      <c r="G21" s="355"/>
      <c r="H21" s="354">
        <f>F21+SUMIF(I44:I53,設定!B6,H44:I53)+SUMIF(I38,設定!B6,H38:I38)+SUMIF(I40,設定!B6,H40:I40)-SUMIF(I37,設定!B6,H37:I37)-SUMIF(I39,設定!B6,H39:I39)-SUMIF(I56:I125,設定!B6,H56:H125)</f>
        <v>0</v>
      </c>
      <c r="I21" s="355"/>
      <c r="J21" s="354">
        <f>H21+SUMIF(K44:K53,設定!B6,J44:K53)+SUMIF(K38,設定!B6,J38:K38)+SUMIF(K40,設定!B6,J40:K40)-SUMIF(K37,設定!B6,J37:K37)-SUMIF(K39,設定!B6,J39:K39)-SUMIF(K56:K125,設定!B6,J56:J125)</f>
        <v>0</v>
      </c>
      <c r="K21" s="355"/>
      <c r="L21" s="354">
        <f>J21+SUMIF(M44:M53,設定!B6,L44:M53)+SUMIF(M38,設定!B6,L38:M38)+SUMIF(M40,設定!B6,L40:M40)-SUMIF(M37,設定!B6,L37:M37)-SUMIF(M39,設定!B6,L39:M39)-SUMIF(M56:M125,設定!B6,L56:L125)</f>
        <v>0</v>
      </c>
      <c r="M21" s="355"/>
      <c r="N21" s="354">
        <f>L21+SUMIF(O44:O53,設定!B6,N44:O53)+SUMIF(O38,設定!B6,N38:O38)+SUMIF(O40,設定!B6,N40:O40)-SUMIF(O37,設定!B6,N37:O37)-SUMIF(O39,設定!B6,N39:O39)-SUMIF(O56:O125,設定!B6,N56:N125)</f>
        <v>0</v>
      </c>
      <c r="O21" s="355"/>
      <c r="P21" s="354">
        <f>N21+SUMIF(Q44:Q53,設定!B6,P44:Q53)+SUMIF(Q38,設定!B6,P38:Q38)+SUMIF(Q40,設定!B6,P40:Q40)-SUMIF(Q37,設定!B6,P37:Q37)-SUMIF(Q39,設定!B6,P39:Q39)-SUMIF(Q56:Q125,設定!B6,P56:P125)</f>
        <v>0</v>
      </c>
      <c r="Q21" s="355"/>
      <c r="R21" s="354">
        <f>P21+SUMIF(S44:S53,設定!B6,R44:S53)+SUMIF(S38,設定!B6,R38:S38)+SUMIF(S40,設定!B6,R40:S40)-SUMIF(S37,設定!B6,R37:S37)-SUMIF(S39,設定!B6,R39:S39)-SUMIF(S56:S125,設定!B6,R56:R125)</f>
        <v>0</v>
      </c>
      <c r="S21" s="355"/>
      <c r="T21" s="354">
        <f>R21+SUMIF(U44:U53,設定!B6,T44:U53)+SUMIF(U38,設定!B6,T38:U38)+SUMIF(U40,設定!B6,T40:U40)-SUMIF(U37,設定!B6,T37:U37)-SUMIF(U39,設定!B6,T39:U39)-SUMIF(U56:U125,設定!B6,T56:T125)</f>
        <v>0</v>
      </c>
      <c r="U21" s="355"/>
      <c r="V21" s="354">
        <f>T21+SUMIF(W44:W53,設定!B6,V44:W53)+SUMIF(W38,設定!B6,V38:W38)+SUMIF(W40,設定!B6,V40:W40)-SUMIF(W37,設定!B6,V37:W37)-SUMIF(W39,設定!B6,V39:W39)-SUMIF(W56:W125,設定!B6,V56:V125)</f>
        <v>0</v>
      </c>
      <c r="W21" s="355"/>
      <c r="X21" s="354">
        <f>V21+SUMIF(Y44:Y53,設定!B6,X44:Y53)+SUMIF(Y38,設定!B6,X38:Y38)+SUMIF(Y40,設定!B6,X40:Y40)-SUMIF(Y37,設定!B6,X37:Y37)-SUMIF(Y39,設定!B6,X39:Y39)-SUMIF(Y56:Y125,設定!B6,X56:X125)</f>
        <v>0</v>
      </c>
      <c r="Y21" s="355"/>
      <c r="Z21" s="354">
        <f>X21+SUMIF(AA44:AA53,設定!B6,Z44:AA53)+SUMIF(AA38,設定!B6,Z38:AA38)+SUMIF(AA40,設定!B6,Z40:AA40)-SUMIF(AA37,設定!B6,Z37:AA37)-SUMIF(AA39,設定!B6,Z39:AA39)-SUMIF(AA56:AA125,設定!B6,Z56:Z125)</f>
        <v>0</v>
      </c>
      <c r="AA21" s="355"/>
      <c r="AB21" s="354">
        <f>Z21+SUMIF(AC44:AC53,設定!B6,AB44:AC53)+SUMIF(AC38,設定!B6,AB38:AC38)+SUMIF(AC40,設定!B6,AB40:AC40)-SUMIF(AC37,設定!B6,AB37:AC37)-SUMIF(AC39,設定!B6,AB39:AC39)-SUMIF(AC56:AC125,設定!B6,AB56:AB125)</f>
        <v>0</v>
      </c>
      <c r="AC21" s="355"/>
      <c r="AD21" s="354">
        <f>AB21+SUMIF(AE44:AE53,設定!B6,AD44:AE53)+SUMIF(AE38,設定!B6,AD38:AE38)+SUMIF(AE40,設定!B6,AD40:AE40)-SUMIF(AE37,設定!B6,AD37:AE37)-SUMIF(AE39,設定!B6,AD39:AE39)-SUMIF(AE56:AE125,設定!B6,AD56:AE125)</f>
        <v>0</v>
      </c>
      <c r="AE21" s="355"/>
      <c r="AF21" s="354">
        <f>AD21+SUMIF(AG44:AG53,設定!B6,AF44:AG53)+SUMIF(AG38,設定!B6,AF38:AG38)+SUMIF(AG40,設定!B6,AF40:AG40)-SUMIF(AG37,設定!B6,AF37:AG37)-SUMIF(AG39,設定!B6,AF39:AG39)-SUMIF(AG56:AG125,設定!B6,AF56:AF125)</f>
        <v>0</v>
      </c>
      <c r="AG21" s="355"/>
      <c r="AH21" s="354">
        <f>AF21+SUMIF(AI44:AI53,設定!B6,AH44:AI53)+SUMIF(AI38,設定!B6,AH38:AI38)+SUMIF(AI40,設定!B6,AH40:AI40)-SUMIF(AI37,設定!B6,AH37:AI37)-SUMIF(AI39,設定!B6,AH39:AI39)-SUMIF(AI56:AI125,設定!B6,AH56:AH125)</f>
        <v>0</v>
      </c>
      <c r="AI21" s="355"/>
      <c r="AJ21" s="354">
        <f>AH21+SUMIF(AK44:AK53,設定!B6,AJ44:AK53)+SUMIF(AK38,設定!B6,AJ38:AK38)+SUMIF(AK40,設定!B6,AJ40:AK40)-SUMIF(AK37,設定!B6,AJ37:AK37)-SUMIF(AK39,設定!B6,AJ39:AK39)-SUMIF(AK56:AK125,設定!B6,AJ56:AJ125)</f>
        <v>0</v>
      </c>
      <c r="AK21" s="355"/>
      <c r="AL21" s="354">
        <f>AJ21+SUMIF(AM44:AM53,設定!B6,AL44:AM53)+SUMIF(AM38,設定!B6,AL38:AM38)+SUMIF(AM40,設定!B6,AL40:AM40)-SUMIF(AM37,設定!B6,AL37:AM37)-SUMIF(AM39,設定!B6,AL39:AM39)-SUMIF(AM56:AM125,設定!B6,AL56:AL125)</f>
        <v>0</v>
      </c>
      <c r="AM21" s="355"/>
      <c r="AN21" s="354">
        <f>AL21+SUMIF(AO44:AO53,設定!B6,AN44:AO53)+SUMIF(AO38,設定!B6,AN38:AO38)+SUMIF(AO40,設定!B6,AN40:AO40)-SUMIF(AO37,設定!B6,AN37:AO37)-SUMIF(AO39,設定!B6,AN39:AO39)-SUMIF(AO56:AO125,設定!B6,AN56:AN125)</f>
        <v>0</v>
      </c>
      <c r="AO21" s="355"/>
      <c r="AP21" s="354">
        <f>AN21+SUMIF(AQ44:AQ53,設定!B6,AP44:AQ53)+SUMIF(AQ38,設定!B6,AP38:AQ38)+SUMIF(AQ40,設定!B6,AP40:AQ40)-SUMIF(AQ37,設定!B6,AP37:AQ37)-SUMIF(AQ39,設定!B6,AP39:AQ39)-SUMIF(AQ56:AQ125,設定!B6,AP56:AP125)</f>
        <v>0</v>
      </c>
      <c r="AQ21" s="355"/>
      <c r="AR21" s="354">
        <f>AP21+SUMIF(AS44:AS53,設定!B6,AR44:AS53)+SUMIF(AS38,設定!B6,AR38:AS38)+SUMIF(AS40,設定!B6,AR40:AS40)-SUMIF(AS37,設定!B6,AR37:AS37)-SUMIF(AS39,設定!B6,AR39:AS39)-SUMIF(AS56:AS125,設定!B6,AR56:AR125)</f>
        <v>0</v>
      </c>
      <c r="AS21" s="355"/>
      <c r="AT21" s="354">
        <f>AR21+SUMIF(AU44:AU53,設定!B6,AT44:AU53)+SUMIF(AU38,設定!B6,AT38:AU38)+SUMIF(AU40,設定!B6,AT40:AU40)-SUMIF(AU37,設定!B6,AT37:AU37)-SUMIF(AU39,設定!B6,AT39:AU39)-SUMIF(AU56:AU125,設定!B6,AT56:AT125)</f>
        <v>0</v>
      </c>
      <c r="AU21" s="355"/>
      <c r="AV21" s="354">
        <f>AT21+SUMIF(AW44:AW53,設定!B6,AV44:AW53)+SUMIF(AW38,設定!B6,AV38:AW38)+SUMIF(AW40,設定!B6,AV40:AW40)-SUMIF(AW37,設定!B6,AV37:AW37)-SUMIF(AW39,設定!B6,AV39:AW39)-SUMIF(AW56:AW125,設定!B6,AV56:AV125)</f>
        <v>0</v>
      </c>
      <c r="AW21" s="355"/>
      <c r="AX21" s="354">
        <f>AV21+SUMIF(AY44:AY53,設定!B6,AX44:AY53)+SUMIF(AY38,設定!B6,AX38:AY38)+SUMIF(AY40,設定!B6,AX40:AY40)-SUMIF(AY37,設定!B6,AX37:AY37)-SUMIF(AY39,設定!B6,AX39:AY39)-SUMIF(AY56:AY125,設定!B6,AX56:AX125)</f>
        <v>0</v>
      </c>
      <c r="AY21" s="355"/>
      <c r="AZ21" s="354">
        <f>AX21+SUMIF(BA44:BA53,設定!B6,AZ44:BA53)+SUMIF(BA38,設定!B6,AZ38:BA38)+SUMIF(BA40,設定!B6,AZ40:BA40)-SUMIF(BA37,設定!B6,AZ37:BA37)-SUMIF(BA39,設定!B6,AZ39:BA39)-SUMIF(BA56:BA125,設定!B6,AZ56:AZ125)</f>
        <v>0</v>
      </c>
      <c r="BA21" s="355"/>
      <c r="BB21" s="354">
        <f>AZ21+SUMIF(BC44:BC53,設定!B6,BB44:BC53)+SUMIF(BC38,設定!B6,BB38:BC38)+SUMIF(BC40,設定!B6,BB40:BC40)-SUMIF(BC37,設定!B6,BB37:BC37)-SUMIF(BC39,設定!B6,BB39:BC39)-SUMIF(BC56:BC125,設定!B6,BB56:BB125)</f>
        <v>0</v>
      </c>
      <c r="BC21" s="355"/>
      <c r="BD21" s="354">
        <f>BB21+SUMIF(BE44:BE53,設定!B6,BD44:BE53)+SUMIF(BE38,設定!B6,BD38:BE38)+SUMIF(BE40,設定!B6,BD40:BE40)-SUMIF(BE37,設定!B6,BD37:BE37)-SUMIF(BE39,設定!B6,BD39:BE39)-SUMIF(BE56:BE125,設定!B6,BD56:BE125)</f>
        <v>0</v>
      </c>
      <c r="BE21" s="355"/>
      <c r="BF21" s="354">
        <f>BD21+SUMIF(BG44:BG53,設定!B6,BF44:BG53)+SUMIF(BG38,設定!B6,BF38:BG38)+SUMIF(BG40,設定!B6,BF40:BG40)-SUMIF(BG37,設定!B6,BF37:BG37)-SUMIF(BG39,設定!B6,BF39:BG39)-SUMIF(BG56:BG125,設定!B6,BF56:BF125)</f>
        <v>0</v>
      </c>
      <c r="BG21" s="355"/>
      <c r="BH21" s="354">
        <f>BF21+SUMIF(BI44:BI53,設定!B6,BH44:BI53)+SUMIF(BI38,設定!B6,BH38:BI38)+SUMIF(BI40,設定!B6,BH40:BI40)-SUMIF(BI37,設定!B6,BH37:BI37)-SUMIF(BI39,設定!B6,BH39:BI39)-SUMIF(BI56:BI125,設定!B6,BH56:BH125)</f>
        <v>0</v>
      </c>
      <c r="BI21" s="355"/>
      <c r="BJ21" s="354">
        <f>BH21+SUMIF(BK44:BK53,設定!B6,BJ44:BK53)+SUMIF(BK38,設定!B6,BJ38:BK38)+SUMIF(BK40,設定!B6,BJ40:BK40)-SUMIF(BK37,設定!B6,BJ37:BK37)-SUMIF(BK39,設定!B6,BJ39:BK39)-SUMIF(BK56:BK125,設定!B6,BJ56:BJ125)</f>
        <v>0</v>
      </c>
      <c r="BK21" s="355"/>
    </row>
    <row r="22" spans="2:63" s="98" customFormat="1" ht="18.75" customHeight="1">
      <c r="B22" s="364"/>
      <c r="C22" s="210">
        <f>設定!B7</f>
        <v>0</v>
      </c>
      <c r="D22" s="350">
        <f>'5月'!BL22+SUMIF(E44:E53,設定!B7,D44:E53)+SUMIF(E38,設定!B7,D38:E38)+SUMIF(E40,設定!B7,D40:E40)-SUMIF(E37,設定!B7,D37:E37)-SUMIF(E39,設定!B7,D39:E39)-SUMIF(E56:E125,設定!B7,D56:D125)</f>
        <v>0</v>
      </c>
      <c r="E22" s="351"/>
      <c r="F22" s="350">
        <f>D22+SUMIF(G44:G53,設定!B7,F44:G53)+SUMIF(G38,設定!B7,F38:G38)+SUMIF(G40,設定!B7,F40:G40)-SUMIF(G37,設定!B7,F37:G37)-SUMIF(G39,設定!B7,F39:G39)-SUMIF(G56:G125,設定!B7,F56:F125)</f>
        <v>0</v>
      </c>
      <c r="G22" s="351"/>
      <c r="H22" s="350">
        <f>F22+SUMIF(I44:I53,設定!B7,H44:I53)+SUMIF(I38,設定!B7,H38:I38)+SUMIF(I40,設定!B7,H40:I40)-SUMIF(I37,設定!B7,H37:I37)-SUMIF(I39,設定!B7,H39:I39)-SUMIF(I56:I125,設定!B7,H56:H125)</f>
        <v>0</v>
      </c>
      <c r="I22" s="351"/>
      <c r="J22" s="350">
        <f>H22+SUMIF(K44:K53,設定!B7,J44:K53)+SUMIF(K38,設定!B7,J38:K38)+SUMIF(K40,設定!B7,J40:K40)-SUMIF(K37,設定!B7,J37:K37)-SUMIF(K39,設定!B7,J39:K39)-SUMIF(K56:K125,設定!B7,J56:J125)</f>
        <v>0</v>
      </c>
      <c r="K22" s="351"/>
      <c r="L22" s="350">
        <f>J22+SUMIF(M44:M53,設定!B7,L44:M53)+SUMIF(M38,設定!B7,L38:M38)+SUMIF(M40,設定!B7,L40:M40)-SUMIF(M37,設定!B7,L37:M37)-SUMIF(M39,設定!B7,L39:M39)-SUMIF(M56:M125,設定!B7,L56:L125)</f>
        <v>0</v>
      </c>
      <c r="M22" s="351"/>
      <c r="N22" s="350">
        <f>L22+SUMIF(O44:O53,設定!B7,N44:O53)+SUMIF(O38,設定!B7,N38:O38)+SUMIF(O40,設定!B7,N40:O40)-SUMIF(O37,設定!B7,N37:O37)-SUMIF(O39,設定!B7,N39:O39)-SUMIF(O56:O125,設定!B7,N56:N125)</f>
        <v>0</v>
      </c>
      <c r="O22" s="351"/>
      <c r="P22" s="350">
        <f>N22+SUMIF(Q44:Q53,設定!B7,P44:Q53)+SUMIF(Q38,設定!B7,P38:Q38)+SUMIF(Q40,設定!B7,P40:Q40)-SUMIF(Q37,設定!B7,P37:Q37)-SUMIF(Q39,設定!B7,P39:Q39)-SUMIF(Q56:Q125,設定!B7,P56:P125)</f>
        <v>0</v>
      </c>
      <c r="Q22" s="351"/>
      <c r="R22" s="350">
        <f>P22+SUMIF(S44:S53,設定!B7,R44:S53)+SUMIF(S38,設定!B7,R38:S38)+SUMIF(S40,設定!B7,R40:S40)-SUMIF(S37,設定!B7,R37:S37)-SUMIF(S39,設定!B7,R39:S39)-SUMIF(S56:S125,設定!B7,R56:R125)</f>
        <v>0</v>
      </c>
      <c r="S22" s="351"/>
      <c r="T22" s="350">
        <f>R22+SUMIF(U44:U53,設定!B7,T44:U53)+SUMIF(U38,設定!B7,T38:U38)+SUMIF(U40,設定!B7,T40:U40)-SUMIF(U37,設定!B7,T37:U37)-SUMIF(U39,設定!B7,T39:U39)-SUMIF(U56:U125,設定!B7,T56:T125)</f>
        <v>0</v>
      </c>
      <c r="U22" s="351"/>
      <c r="V22" s="350">
        <f>T22+SUMIF(W44:W53,設定!B7,V44:W53)+SUMIF(W38,設定!B7,V38:W38)+SUMIF(W40,設定!B7,V40:W40)-SUMIF(W37,設定!B7,V37:W37)-SUMIF(W39,設定!B7,V39:W39)-SUMIF(W56:W125,設定!B7,V56:V125)</f>
        <v>0</v>
      </c>
      <c r="W22" s="351"/>
      <c r="X22" s="350">
        <f>V22+SUMIF(Y44:Y53,設定!B7,X44:Y53)+SUMIF(Y38,設定!B7,X38:Y38)+SUMIF(Y40,設定!B7,X40:Y40)-SUMIF(Y37,設定!B7,X37:Y37)-SUMIF(Y39,設定!B7,X39:Y39)-SUMIF(Y56:Y125,設定!B7,X56:X125)</f>
        <v>0</v>
      </c>
      <c r="Y22" s="351"/>
      <c r="Z22" s="350">
        <f>X22+SUMIF(AA44:AA53,設定!B7,Z44:AA53)+SUMIF(AA38,設定!B7,Z38:AA38)+SUMIF(AA40,設定!B7,Z40:AA40)-SUMIF(AA37,設定!B7,Z37:AA37)-SUMIF(AA39,設定!B7,Z39:AA39)-SUMIF(AA56:AA125,設定!B7,Z56:Z125)</f>
        <v>0</v>
      </c>
      <c r="AA22" s="351"/>
      <c r="AB22" s="350">
        <f>Z22+SUMIF(AC44:AC53,設定!B7,AB44:AC53)+SUMIF(AC38,設定!B7,AB38:AC38)+SUMIF(AC40,設定!B7,AB40:AC40)-SUMIF(AC37,設定!B7,AB37:AC37)-SUMIF(AC39,設定!B7,AB39:AC39)-SUMIF(AC56:AC125,設定!B7,AB56:AB125)</f>
        <v>0</v>
      </c>
      <c r="AC22" s="351"/>
      <c r="AD22" s="350">
        <f>AB22+SUMIF(AE44:AE53,設定!B7,AD44:AE53)+SUMIF(AE38,設定!B7,AD38:AE38)+SUMIF(AE40,設定!B7,AD40:AE40)-SUMIF(AE37,設定!B7,AD37:AE37)-SUMIF(AE39,設定!B7,AD39:AE39)-SUMIF(AE56:AE125,設定!B7,AD56:AE125)</f>
        <v>0</v>
      </c>
      <c r="AE22" s="351"/>
      <c r="AF22" s="350">
        <f>AD22+SUMIF(AG44:AG53,設定!B7,AF44:AG53)+SUMIF(AG38,設定!B7,AF38:AG38)+SUMIF(AG40,設定!B7,AF40:AG40)-SUMIF(AG37,設定!B7,AF37:AG37)-SUMIF(AG39,設定!B7,AF39:AG39)-SUMIF(AG56:AG125,設定!B7,AF56:AF125)</f>
        <v>0</v>
      </c>
      <c r="AG22" s="351"/>
      <c r="AH22" s="350">
        <f>AF22+SUMIF(AI44:AI53,設定!B7,AH44:AI53)+SUMIF(AI38,設定!B7,AH38:AI38)+SUMIF(AI40,設定!B7,AH40:AI40)-SUMIF(AI37,設定!B7,AH37:AI37)-SUMIF(AI39,設定!B7,AH39:AI39)-SUMIF(AI56:AI125,設定!B7,AH56:AH125)</f>
        <v>0</v>
      </c>
      <c r="AI22" s="351"/>
      <c r="AJ22" s="350">
        <f>AH22+SUMIF(AK44:AK53,設定!B7,AJ44:AK53)+SUMIF(AK38,設定!B7,AJ38:AK38)+SUMIF(AK40,設定!B7,AJ40:AK40)-SUMIF(AK37,設定!B7,AJ37:AK37)-SUMIF(AK39,設定!B7,AJ39:AK39)-SUMIF(AK56:AK125,設定!B7,AJ56:AJ125)</f>
        <v>0</v>
      </c>
      <c r="AK22" s="351"/>
      <c r="AL22" s="350">
        <f>AJ22+SUMIF(AM44:AM53,設定!B7,AL44:AM53)+SUMIF(AM38,設定!B7,AL38:AM38)+SUMIF(AM40,設定!B7,AL40:AM40)-SUMIF(AM37,設定!B7,AL37:AM37)-SUMIF(AM39,設定!B7,AL39:AM39)-SUMIF(AM56:AM125,設定!B7,AL56:AL125)</f>
        <v>0</v>
      </c>
      <c r="AM22" s="351"/>
      <c r="AN22" s="350">
        <f>AL22+SUMIF(AO44:AO53,設定!B7,AN44:AO53)+SUMIF(AO38,設定!B7,AN38:AO38)+SUMIF(AO40,設定!B7,AN40:AO40)-SUMIF(AO37,設定!B7,AN37:AO37)-SUMIF(AO39,設定!B7,AN39:AO39)-SUMIF(AO56:AO125,設定!B7,AN56:AN125)</f>
        <v>0</v>
      </c>
      <c r="AO22" s="351"/>
      <c r="AP22" s="350">
        <f>AN22+SUMIF(AQ44:AQ53,設定!B7,AP44:AQ53)+SUMIF(AQ38,設定!B7,AP38:AQ38)+SUMIF(AQ40,設定!B7,AP40:AQ40)-SUMIF(AQ37,設定!B7,AP37:AQ37)-SUMIF(AQ39,設定!B7,AP39:AQ39)-SUMIF(AQ56:AQ125,設定!B7,AP56:AP125)</f>
        <v>0</v>
      </c>
      <c r="AQ22" s="351"/>
      <c r="AR22" s="350">
        <f>AP22+SUMIF(AS44:AS53,設定!B7,AR44:AS53)+SUMIF(AS38,設定!B7,AR38:AS38)+SUMIF(AS40,設定!B7,AR40:AS40)-SUMIF(AS37,設定!B7,AR37:AS37)-SUMIF(AS39,設定!B7,AR39:AS39)-SUMIF(AS56:AS125,設定!B7,AR56:AR125)</f>
        <v>0</v>
      </c>
      <c r="AS22" s="351"/>
      <c r="AT22" s="350">
        <f>AR22+SUMIF(AU44:AU53,設定!B7,AT44:AU53)+SUMIF(AU38,設定!B7,AT38:AU38)+SUMIF(AU40,設定!B7,AT40:AU40)-SUMIF(AU37,設定!B7,AT37:AU37)-SUMIF(AU39,設定!B7,AT39:AU39)-SUMIF(AU56:AU125,設定!B7,AT56:AT125)</f>
        <v>0</v>
      </c>
      <c r="AU22" s="351"/>
      <c r="AV22" s="350">
        <f>AT22+SUMIF(AW44:AW53,設定!B7,AV44:AW53)+SUMIF(AW38,設定!B7,AV38:AW38)+SUMIF(AW40,設定!B7,AV40:AW40)-SUMIF(AW37,設定!B7,AV37:AW37)-SUMIF(AW39,設定!B7,AV39:AW39)-SUMIF(AW56:AW125,設定!B7,AV56:AV125)</f>
        <v>0</v>
      </c>
      <c r="AW22" s="351"/>
      <c r="AX22" s="350">
        <f>AV22+SUMIF(AY44:AY53,設定!B7,AX44:AY53)+SUMIF(AY38,設定!B7,AX38:AY38)+SUMIF(AY40,設定!B7,AX40:AY40)-SUMIF(AY37,設定!B7,AX37:AY37)-SUMIF(AY39,設定!B7,AX39:AY39)-SUMIF(AY56:AY125,設定!B7,AX56:AX125)</f>
        <v>0</v>
      </c>
      <c r="AY22" s="351"/>
      <c r="AZ22" s="350">
        <f>AX22+SUMIF(BA44:BA53,設定!B7,AZ44:BA53)+SUMIF(BA38,設定!B7,AZ38:BA38)+SUMIF(BA40,設定!B7,AZ40:BA40)-SUMIF(BA37,設定!B7,AZ37:BA37)-SUMIF(BA39,設定!B7,AZ39:BA39)-SUMIF(BA56:BA125,設定!B7,AZ56:AZ125)</f>
        <v>0</v>
      </c>
      <c r="BA22" s="351"/>
      <c r="BB22" s="350">
        <f>AZ22+SUMIF(BC44:BC53,設定!B7,BB44:BC53)+SUMIF(BC38,設定!B7,BB38:BC38)+SUMIF(BC40,設定!B7,BB40:BC40)-SUMIF(BC37,設定!B7,BB37:BC37)-SUMIF(BC39,設定!B7,BB39:BC39)-SUMIF(BC56:BC125,設定!B7,BB56:BB125)</f>
        <v>0</v>
      </c>
      <c r="BC22" s="351"/>
      <c r="BD22" s="350">
        <f>BB22+SUMIF(BE44:BE53,設定!B7,BD44:BE53)+SUMIF(BE38,設定!B7,BD38:BE38)+SUMIF(BE40,設定!B7,BD40:BE40)-SUMIF(BE37,設定!B7,BD37:BE37)-SUMIF(BE39,設定!B7,BD39:BE39)-SUMIF(BE56:BE125,設定!B7,BD56:BE125)</f>
        <v>0</v>
      </c>
      <c r="BE22" s="351"/>
      <c r="BF22" s="350">
        <f>BD22+SUMIF(BG44:BG53,設定!B7,BF44:BG53)+SUMIF(BG38,設定!B7,BF38:BG38)+SUMIF(BG40,設定!B7,BF40:BG40)-SUMIF(BG37,設定!B7,BF37:BG37)-SUMIF(BG39,設定!B7,BF39:BG39)-SUMIF(BG56:BG125,設定!B7,BF56:BF125)</f>
        <v>0</v>
      </c>
      <c r="BG22" s="351"/>
      <c r="BH22" s="350">
        <f>BF22+SUMIF(BI44:BI53,設定!B7,BH44:BI53)+SUMIF(BI38,設定!B7,BH38:BI38)+SUMIF(BI40,設定!B7,BH40:BI40)-SUMIF(BI37,設定!B7,BH37:BI37)-SUMIF(BI39,設定!B7,BH39:BI39)-SUMIF(BI56:BI125,設定!B7,BH56:BH125)</f>
        <v>0</v>
      </c>
      <c r="BI22" s="351"/>
      <c r="BJ22" s="350">
        <f>BH22+SUMIF(BK44:BK53,設定!B7,BJ44:BK53)+SUMIF(BK38,設定!B7,BJ38:BK38)+SUMIF(BK40,設定!B7,BJ40:BK40)-SUMIF(BK37,設定!B7,BJ37:BK37)-SUMIF(BK39,設定!B7,BJ39:BK39)-SUMIF(BK56:BK125,設定!B7,BJ56:BJ125)</f>
        <v>0</v>
      </c>
      <c r="BK22" s="351"/>
    </row>
    <row r="23" spans="2:63" s="98" customFormat="1" ht="18.75" customHeight="1">
      <c r="B23" s="364"/>
      <c r="C23" s="140">
        <f>設定!B8</f>
        <v>0</v>
      </c>
      <c r="D23" s="354">
        <f>'5月'!BL23+SUMIF(E44:E53,設定!B8,D44:E53)+SUMIF(E38,設定!B8,D38:E38)+SUMIF(E40,設定!B8,D40:E40)-SUMIF(E37,設定!B8,D37:E37)-SUMIF(E39,設定!B8,D39:E39)-SUMIF(E56:E125,設定!B8,D56:D125)</f>
        <v>0</v>
      </c>
      <c r="E23" s="355"/>
      <c r="F23" s="354">
        <f>D23+SUMIF(G44:G53,設定!B8,F44:G53)+SUMIF(G38,設定!B8,F38:G38)+SUMIF(G40,設定!B8,F40:G40)-SUMIF(G37,設定!B8,F37:G37)-SUMIF(G39,設定!B8,F39:G39)-SUMIF(G56:G125,設定!B8,F56:F125)</f>
        <v>0</v>
      </c>
      <c r="G23" s="355"/>
      <c r="H23" s="354">
        <f>F23+SUMIF(I44:I53,設定!B8,H44:I53)+SUMIF(I38,設定!B8,H38:I38)+SUMIF(I40,設定!B8,H40:I40)-SUMIF(I37,設定!B8,H37:I37)-SUMIF(I39,設定!B8,H39:I39)-SUMIF(I56:I125,設定!B8,H56:H125)</f>
        <v>0</v>
      </c>
      <c r="I23" s="355"/>
      <c r="J23" s="354">
        <f>H23+SUMIF(K44:K53,設定!B8,J44:K53)+SUMIF(K38,設定!B8,J38:K38)+SUMIF(K40,設定!B8,J40:K40)-SUMIF(K37,設定!B8,J37:K37)-SUMIF(K39,設定!B8,J39:K39)-SUMIF(K56:K125,設定!B8,J56:J125)</f>
        <v>0</v>
      </c>
      <c r="K23" s="355"/>
      <c r="L23" s="354">
        <f>J23+SUMIF(M44:M53,設定!B8,L44:M53)+SUMIF(M38,設定!B8,L38:M38)+SUMIF(M40,設定!B8,L40:M40)-SUMIF(M37,設定!B8,L37:M37)-SUMIF(M39,設定!B8,L39:M39)-SUMIF(M56:M125,設定!B8,L56:L125)</f>
        <v>0</v>
      </c>
      <c r="M23" s="355"/>
      <c r="N23" s="354">
        <f>L23+SUMIF(O44:O53,設定!B8,N44:O53)+SUMIF(O38,設定!B8,N38:O38)+SUMIF(O40,設定!B8,N40:O40)-SUMIF(O37,設定!B8,N37:O37)-SUMIF(O39,設定!B8,N39:O39)-SUMIF(O56:O125,設定!B8,N56:N125)</f>
        <v>0</v>
      </c>
      <c r="O23" s="355"/>
      <c r="P23" s="354">
        <f>N23+SUMIF(Q44:Q53,設定!B8,P44:Q53)+SUMIF(Q38,設定!B8,P38:Q38)+SUMIF(Q40,設定!B8,P40:Q40)-SUMIF(Q37,設定!B8,P37:Q37)-SUMIF(Q39,設定!B8,P39:Q39)-SUMIF(Q56:Q125,設定!B8,P56:P125)</f>
        <v>0</v>
      </c>
      <c r="Q23" s="355"/>
      <c r="R23" s="354">
        <f>P23+SUMIF(S44:S53,設定!B8,R44:S53)+SUMIF(S38,設定!B8,R38:S38)+SUMIF(S40,設定!B8,R40:S40)-SUMIF(S37,設定!B8,R37:S37)-SUMIF(S39,設定!B8,R39:S39)-SUMIF(S56:S125,設定!B8,R56:R125)</f>
        <v>0</v>
      </c>
      <c r="S23" s="355"/>
      <c r="T23" s="354">
        <f>R23+SUMIF(U44:U53,設定!B8,T44:U53)+SUMIF(U38,設定!B8,T38:U38)+SUMIF(U40,設定!B8,T40:U40)-SUMIF(U37,設定!B8,T37:U37)-SUMIF(U39,設定!B8,T39:U39)-SUMIF(U56:U125,設定!B8,T56:T125)</f>
        <v>0</v>
      </c>
      <c r="U23" s="355"/>
      <c r="V23" s="354">
        <f>T23+SUMIF(W44:W53,設定!B8,V44:W53)+SUMIF(W38,設定!B8,V38:W38)+SUMIF(W40,設定!B8,V40:W40)-SUMIF(W37,設定!B8,V37:W37)-SUMIF(W39,設定!B8,V39:W39)-SUMIF(W56:W125,設定!B8,V56:V125)</f>
        <v>0</v>
      </c>
      <c r="W23" s="355"/>
      <c r="X23" s="354">
        <f>V23+SUMIF(Y44:Y53,設定!B8,X44:Y53)+SUMIF(Y38,設定!B8,X38:Y38)+SUMIF(Y40,設定!B8,X40:Y40)-SUMIF(Y37,設定!B8,X37:Y37)-SUMIF(Y39,設定!B8,X39:Y39)-SUMIF(Y56:Y125,設定!B8,X56:X125)</f>
        <v>0</v>
      </c>
      <c r="Y23" s="355"/>
      <c r="Z23" s="354">
        <f>X23+SUMIF(AA44:AA53,設定!B8,Z44:AA53)+SUMIF(AA38,設定!B8,Z38:AA38)+SUMIF(AA40,設定!B8,Z40:AA40)-SUMIF(AA37,設定!B8,Z37:AA37)-SUMIF(AA39,設定!B8,Z39:AA39)-SUMIF(AA56:AA125,設定!B8,Z56:Z125)</f>
        <v>0</v>
      </c>
      <c r="AA23" s="355"/>
      <c r="AB23" s="354">
        <f>Z23+SUMIF(AC44:AC53,設定!B8,AB44:AC53)+SUMIF(AC38,設定!B8,AB38:AC38)+SUMIF(AC40,設定!B8,AB40:AC40)-SUMIF(AC37,設定!B8,AB37:AC37)-SUMIF(AC39,設定!B8,AB39:AC39)-SUMIF(AC56:AC125,設定!B8,AB56:AB125)</f>
        <v>0</v>
      </c>
      <c r="AC23" s="355"/>
      <c r="AD23" s="354">
        <f>AB23+SUMIF(AE44:AE53,設定!B8,AD44:AE53)+SUMIF(AE38,設定!B8,AD38:AE38)+SUMIF(AE40,設定!B8,AD40:AE40)-SUMIF(AE37,設定!B8,AD37:AE37)-SUMIF(AE39,設定!B8,AD39:AE39)-SUMIF(AE56:AE125,設定!B8,AD56:AE125)</f>
        <v>0</v>
      </c>
      <c r="AE23" s="355"/>
      <c r="AF23" s="354">
        <f>AD23+SUMIF(AG44:AG53,設定!B8,AF44:AG53)+SUMIF(AG38,設定!B8,AF38:AG38)+SUMIF(AG40,設定!B8,AF40:AG40)-SUMIF(AG37,設定!B8,AF37:AG37)-SUMIF(AG39,設定!B8,AF39:AG39)-SUMIF(AG56:AG125,設定!B8,AF56:AF125)</f>
        <v>0</v>
      </c>
      <c r="AG23" s="355"/>
      <c r="AH23" s="354">
        <f>AF23+SUMIF(AI44:AI53,設定!B8,AH44:AI53)+SUMIF(AI38,設定!B8,AH38:AI38)+SUMIF(AI40,設定!B8,AH40:AI40)-SUMIF(AI37,設定!B8,AH37:AI37)-SUMIF(AI39,設定!B8,AH39:AI39)-SUMIF(AI56:AI125,設定!B8,AH56:AH125)</f>
        <v>0</v>
      </c>
      <c r="AI23" s="355"/>
      <c r="AJ23" s="354">
        <f>AH23+SUMIF(AK44:AK53,設定!B8,AJ44:AK53)+SUMIF(AK38,設定!B8,AJ38:AK38)+SUMIF(AK40,設定!B8,AJ40:AK40)-SUMIF(AK37,設定!B8,AJ37:AK37)-SUMIF(AK39,設定!B8,AJ39:AK39)-SUMIF(AK56:AK125,設定!B8,AJ56:AJ125)</f>
        <v>0</v>
      </c>
      <c r="AK23" s="355"/>
      <c r="AL23" s="354">
        <f>AJ23+SUMIF(AM44:AM53,設定!B8,AL44:AM53)+SUMIF(AM38,設定!B8,AL38:AM38)+SUMIF(AM40,設定!B8,AL40:AM40)-SUMIF(AM37,設定!B8,AL37:AM37)-SUMIF(AM39,設定!B8,AL39:AM39)-SUMIF(AM56:AM125,設定!B8,AL56:AL125)</f>
        <v>0</v>
      </c>
      <c r="AM23" s="355"/>
      <c r="AN23" s="354">
        <f>AL23+SUMIF(AO44:AO53,設定!B8,AN44:AO53)+SUMIF(AO38,設定!B8,AN38:AO38)+SUMIF(AO40,設定!B8,AN40:AO40)-SUMIF(AO37,設定!B8,AN37:AO37)-SUMIF(AO39,設定!B8,AN39:AO39)-SUMIF(AO56:AO125,設定!B8,AN56:AN125)</f>
        <v>0</v>
      </c>
      <c r="AO23" s="355"/>
      <c r="AP23" s="354">
        <f>AN23+SUMIF(AQ44:AQ53,設定!B8,AP44:AQ53)+SUMIF(AQ38,設定!B8,AP38:AQ38)+SUMIF(AQ40,設定!B8,AP40:AQ40)-SUMIF(AQ37,設定!B8,AP37:AQ37)-SUMIF(AQ39,設定!B8,AP39:AQ39)-SUMIF(AQ56:AQ125,設定!B8,AP56:AP125)</f>
        <v>0</v>
      </c>
      <c r="AQ23" s="355"/>
      <c r="AR23" s="354">
        <f>AP23+SUMIF(AS44:AS53,設定!B8,AR44:AS53)+SUMIF(AS38,設定!B8,AR38:AS38)+SUMIF(AS40,設定!B8,AR40:AS40)-SUMIF(AS37,設定!B8,AR37:AS37)-SUMIF(AS39,設定!B8,AR39:AS39)-SUMIF(AS56:AS125,設定!B8,AR56:AR125)</f>
        <v>0</v>
      </c>
      <c r="AS23" s="355"/>
      <c r="AT23" s="354">
        <f>AR23+SUMIF(AU44:AU53,設定!B8,AT44:AU53)+SUMIF(AU38,設定!B8,AT38:AU38)+SUMIF(AU40,設定!B8,AT40:AU40)-SUMIF(AU37,設定!B8,AT37:AU37)-SUMIF(AU39,設定!B8,AT39:AU39)-SUMIF(AU56:AU125,設定!B8,AT56:AT125)</f>
        <v>0</v>
      </c>
      <c r="AU23" s="355"/>
      <c r="AV23" s="354">
        <f>AT23+SUMIF(AW44:AW53,設定!B8,AV44:AW53)+SUMIF(AW38,設定!B8,AV38:AW38)+SUMIF(AW40,設定!B8,AV40:AW40)-SUMIF(AW37,設定!B8,AV37:AW37)-SUMIF(AW39,設定!B8,AV39:AW39)-SUMIF(AW56:AW125,設定!B8,AV56:AV125)</f>
        <v>0</v>
      </c>
      <c r="AW23" s="355"/>
      <c r="AX23" s="354">
        <f>AV23+SUMIF(AY44:AY53,設定!B8,AX44:AY53)+SUMIF(AY38,設定!B8,AX38:AY38)+SUMIF(AY40,設定!B8,AX40:AY40)-SUMIF(AY37,設定!B8,AX37:AY37)-SUMIF(AY39,設定!B8,AX39:AY39)-SUMIF(AY56:AY125,設定!B8,AX56:AX125)</f>
        <v>0</v>
      </c>
      <c r="AY23" s="355"/>
      <c r="AZ23" s="354">
        <f>AX23+SUMIF(BA44:BA53,設定!B8,AZ44:BA53)+SUMIF(BA38,設定!B8,AZ38:BA38)+SUMIF(BA40,設定!B8,AZ40:BA40)-SUMIF(BA37,設定!B8,AZ37:BA37)-SUMIF(BA39,設定!B8,AZ39:BA39)-SUMIF(BA56:BA125,設定!B8,AZ56:AZ125)</f>
        <v>0</v>
      </c>
      <c r="BA23" s="355"/>
      <c r="BB23" s="354">
        <f>AZ23+SUMIF(BC44:BC53,設定!B8,BB44:BC53)+SUMIF(BC38,設定!B8,BB38:BC38)+SUMIF(BC40,設定!B8,BB40:BC40)-SUMIF(BC37,設定!B8,BB37:BC37)-SUMIF(BC39,設定!B8,BB39:BC39)-SUMIF(BC56:BC125,設定!B8,BB56:BB125)</f>
        <v>0</v>
      </c>
      <c r="BC23" s="355"/>
      <c r="BD23" s="354">
        <f>BB23+SUMIF(BE44:BE53,設定!B8,BD44:BE53)+SUMIF(BE38,設定!B8,BD38:BE38)+SUMIF(BE40,設定!B8,BD40:BE40)-SUMIF(BE37,設定!B8,BD37:BE37)-SUMIF(BE39,設定!B8,BD39:BE39)-SUMIF(BE56:BE125,設定!B8,BD56:BE125)</f>
        <v>0</v>
      </c>
      <c r="BE23" s="355"/>
      <c r="BF23" s="354">
        <f>BD23+SUMIF(BG44:BG53,設定!B8,BF44:BG53)+SUMIF(BG38,設定!B8,BF38:BG38)+SUMIF(BG40,設定!B8,BF40:BG40)-SUMIF(BG37,設定!B8,BF37:BG37)-SUMIF(BG39,設定!B8,BF39:BG39)-SUMIF(BG56:BG125,設定!B8,BF56:BF125)</f>
        <v>0</v>
      </c>
      <c r="BG23" s="355"/>
      <c r="BH23" s="354">
        <f>BF23+SUMIF(BI44:BI53,設定!B8,BH44:BI53)+SUMIF(BI38,設定!B8,BH38:BI38)+SUMIF(BI40,設定!B8,BH40:BI40)-SUMIF(BI37,設定!B8,BH37:BI37)-SUMIF(BI39,設定!B8,BH39:BI39)-SUMIF(BI56:BI125,設定!B8,BH56:BH125)</f>
        <v>0</v>
      </c>
      <c r="BI23" s="355"/>
      <c r="BJ23" s="354">
        <f>BH23+SUMIF(BK44:BK53,設定!B8,BJ44:BK53)+SUMIF(BK38,設定!B8,BJ38:BK38)+SUMIF(BK40,設定!B8,BJ40:BK40)-SUMIF(BK37,設定!B8,BJ37:BK37)-SUMIF(BK39,設定!B8,BJ39:BK39)-SUMIF(BK56:BK125,設定!B8,BJ56:BJ125)</f>
        <v>0</v>
      </c>
      <c r="BK23" s="355"/>
    </row>
    <row r="24" spans="2:63" s="98" customFormat="1" ht="18.75" customHeight="1">
      <c r="B24" s="364"/>
      <c r="C24" s="210">
        <f>設定!B9</f>
        <v>0</v>
      </c>
      <c r="D24" s="350" cm="1">
        <f t="array" ref="D24">'5月'!BL24+SUMIF(E44:E53,設定!B9,D44:E53)+SUMIF(E38,設定!B9,D38:E38)+SUMIF(E40,設定!B9,D40:E40)-SUMIF(E37,設定!B9,D37:E37)-SUMIF(E39,設定!B9,D39:E39)-SUMIF(E56:E125,設定B9,D56:D125)</f>
        <v>0</v>
      </c>
      <c r="E24" s="351"/>
      <c r="F24" s="350">
        <f>D24+SUMIF(G44:G53,設定!B9,F44:G53)+SUMIF(G38,設定!B9,F38:G38)+SUMIF(G40,設定!B9,F40:G40)-SUMIF(G37,設定!B9,F37:G37)-SUMIF(G39,設定!B9,F39:G39)-SUMIF(G56:G125,設定!B9,F56:F125)</f>
        <v>0</v>
      </c>
      <c r="G24" s="351"/>
      <c r="H24" s="350">
        <f>F24+SUMIF(I44:I53,設定!B9,H44:I53)+SUMIF(I38,設定!B9,H38:I38)+SUMIF(I40,設定!B9,H40:I40)-SUMIF(I37,設定!B9,H37:I37)-SUMIF(I39,設定!B9,H39:I39)-SUMIF(I56:I125,設定!B9,H56:H125)</f>
        <v>0</v>
      </c>
      <c r="I24" s="351"/>
      <c r="J24" s="350">
        <f>H24+SUMIF(K44:K53,設定!B9,J44:K53)+SUMIF(K38,設定!B9,J38:K38)+SUMIF(K40,設定!B9,J40:K40)-SUMIF(K37,設定!B9,J37:K37)-SUMIF(K39,設定!B9,J39:K39)-SUMIF(K56:K125,設定!B9,J56:J125)</f>
        <v>0</v>
      </c>
      <c r="K24" s="351"/>
      <c r="L24" s="350">
        <f>J24+SUMIF(M44:M53,設定!B9,L44:M53)+SUMIF(M38,設定!B9,L38:M38)+SUMIF(M40,設定!B9,L40:M40)-SUMIF(M37,設定!B9,L37:M37)-SUMIF(M39,設定!B9,L39:M39)-SUMIF(M56:M125,設定!B9,L56:L125)</f>
        <v>0</v>
      </c>
      <c r="M24" s="351"/>
      <c r="N24" s="350">
        <f>L24+SUMIF(O44:O53,設定!B9,N44:O53)+SUMIF(O38,設定!B9,N38:O38)+SUMIF(O40,設定!B9,N40:O40)-SUMIF(O37,設定!B9,N37:O37)-SUMIF(O39,設定!B9,N39:O39)-SUMIF(O56:O125,設定!B9,N56:N125)</f>
        <v>0</v>
      </c>
      <c r="O24" s="351"/>
      <c r="P24" s="350">
        <f>N24+SUMIF(Q44:Q53,設定!B9,P44:Q53)+SUMIF(Q38,設定!B9,P38:Q38)+SUMIF(Q40,設定!B9,P40:Q40)-SUMIF(Q37,設定!B9,P37:Q37)-SUMIF(Q39,設定!B9,P39:Q39)-SUMIF(Q56:Q125,設定!B9,P56:P125)</f>
        <v>0</v>
      </c>
      <c r="Q24" s="351"/>
      <c r="R24" s="350">
        <f>P24+SUMIF(S44:S53,設定!B9,R44:S53)+SUMIF(S38,設定!B9,R38:S38)+SUMIF(S40,設定!B9,R40:S40)-SUMIF(S37,設定!B9,R37:S37)-SUMIF(S39,設定!B9,R39:S39)-SUMIF(S56:S125,設定!B9,R56:R125)</f>
        <v>0</v>
      </c>
      <c r="S24" s="351"/>
      <c r="T24" s="350">
        <f>R24+SUMIF(U44:U53,設定!B9,T44:U53)+SUMIF(U38,設定!B9,T38:U38)+SUMIF(U40,設定!B9,T40:U40)-SUMIF(U37,設定!B9,T37:U37)-SUMIF(U39,設定!B9,T39:U39)-SUMIF(U56:U125,設定!B9,T56:T125)</f>
        <v>0</v>
      </c>
      <c r="U24" s="351"/>
      <c r="V24" s="350">
        <f>T24+SUMIF(W44:W53,設定!B9,V44:W53)+SUMIF(W38,設定!B9,V38:W38)+SUMIF(W40,設定!B9,V40:W40)-SUMIF(W37,設定!B9,V37:W37)-SUMIF(W39,設定!B9,V39:W39)-SUMIF(W56:W125,設定!B9,V56:V125)</f>
        <v>0</v>
      </c>
      <c r="W24" s="351"/>
      <c r="X24" s="350">
        <f>V24+SUMIF(Y44:Y53,設定!B9,X44:Y53)+SUMIF(Y38,設定!B9,X38:Y38)+SUMIF(Y40,設定!B9,X40:Y40)-SUMIF(Y37,設定!B9,X37:Y37)-SUMIF(Y39,設定!B9,X39:Y39)-SUMIF(Y56:Y125,設定!B9,X56:X125)</f>
        <v>0</v>
      </c>
      <c r="Y24" s="351"/>
      <c r="Z24" s="350">
        <f>X24+SUMIF(AA44:AA53,設定!B9,Z44:AA53)+SUMIF(AA38,設定!B9,Z38:AA38)+SUMIF(AA40,設定!B9,Z40:AA40)-SUMIF(AA37,設定!B9,Z37:AA37)-SUMIF(AA39,設定!B9,Z39:AA39)-SUMIF(AA56:AA125,設定!B9,Z56:Z125)</f>
        <v>0</v>
      </c>
      <c r="AA24" s="351"/>
      <c r="AB24" s="350">
        <f>Z24+SUMIF(AC44:AC53,設定!B9,AB44:AC53)+SUMIF(AC38,設定!B9,AB38:AC38)+SUMIF(AC40,設定!B9,AB40:AC40)-SUMIF(AC37,設定!B9,AB37:AC37)-SUMIF(AC39,設定!B9,AB39:AC39)-SUMIF(AC56:AC125,設定!B9,AB56:AB125)</f>
        <v>0</v>
      </c>
      <c r="AC24" s="351"/>
      <c r="AD24" s="350">
        <f>AB24+SUMIF(AE44:AE53,設定!B9,AD44:AE53)+SUMIF(AE38,設定!B9,AD38:AE38)+SUMIF(AE40,設定!B9,AD40:AE40)-SUMIF(AE37,設定!B9,AD37:AE37)-SUMIF(AE39,設定!B9,AD39:AE39)-SUMIF(AE56:AE125,設定!B9,AD56:AE125)</f>
        <v>0</v>
      </c>
      <c r="AE24" s="351"/>
      <c r="AF24" s="350">
        <f>AD24+SUMIF(AG44:AG53,設定!B9,AF44:AG53)+SUMIF(AG38,設定!B9,AF38:AG38)+SUMIF(AG40,設定!B9,AF40:AG40)-SUMIF(AG37,設定!B9,AF37:AG37)-SUMIF(AG39,設定!B9,AF39:AG39)-SUMIF(AG56:AG125,設定!B9,AF56:AF125)</f>
        <v>0</v>
      </c>
      <c r="AG24" s="351"/>
      <c r="AH24" s="350">
        <f>AF24+SUMIF(AI44:AI53,設定!B9,AH44:AI53)+SUMIF(AI38,設定!B9,AH38:AI38)+SUMIF(AI40,設定!B9,AH40:AI40)-SUMIF(AI37,設定!B9,AH37:AI37)-SUMIF(AI39,設定!B9,AH39:AI39)-SUMIF(AI56:AI125,設定!B9,AH56:AH125)</f>
        <v>0</v>
      </c>
      <c r="AI24" s="351"/>
      <c r="AJ24" s="350">
        <f>AH24+SUMIF(AK44:AK53,設定!B9,AJ44:AK53)+SUMIF(AK38,設定!B9,AJ38:AK38)+SUMIF(AK40,設定!B9,AJ40:AK40)-SUMIF(AK37,設定!B9,AJ37:AK37)-SUMIF(AK39,設定!B9,AJ39:AK39)-SUMIF(AK56:AK125,設定!B9,AJ56:AJ125)</f>
        <v>0</v>
      </c>
      <c r="AK24" s="351"/>
      <c r="AL24" s="350">
        <f>AJ24+SUMIF(AM44:AM53,設定!B9,AL44:AM53)+SUMIF(AM38,設定!B9,AL38:AM38)+SUMIF(AM40,設定!B9,AL40:AM40)-SUMIF(AM37,設定!B9,AL37:AM37)-SUMIF(AM39,設定!B9,AL39:AM39)-SUMIF(AM56:AM125,設定!B9,AL56:AL125)</f>
        <v>0</v>
      </c>
      <c r="AM24" s="351"/>
      <c r="AN24" s="350">
        <f>AL24+SUMIF(AO44:AO53,設定!B9,AN44:AO53)+SUMIF(AO38,設定!B9,AN38:AO38)+SUMIF(AO40,設定!B9,AN40:AO40)-SUMIF(AO37,設定!B9,AN37:AO37)-SUMIF(AO39,設定!B9,AN39:AO39)-SUMIF(AO56:AO125,設定!B9,AN56:AN125)</f>
        <v>0</v>
      </c>
      <c r="AO24" s="351"/>
      <c r="AP24" s="350">
        <f>AN24+SUMIF(AQ44:AQ53,設定!B9,AP44:AQ53)+SUMIF(AQ38,設定!B9,AP38:AQ38)+SUMIF(AQ40,設定!B9,AP40:AQ40)-SUMIF(AQ37,設定!B9,AP37:AQ37)-SUMIF(AQ39,設定!B9,AP39:AQ39)-SUMIF(AQ56:AQ125,設定!B9,AP56:AP125)</f>
        <v>0</v>
      </c>
      <c r="AQ24" s="351"/>
      <c r="AR24" s="350">
        <f>AP24+SUMIF(AS44:AS53,設定!B9,AR44:AS53)+SUMIF(AS38,設定!B9,AR38:AS38)+SUMIF(AS40,設定!B9,AR40:AS40)-SUMIF(AS37,設定!B9,AR37:AS37)-SUMIF(AS39,設定!B9,AR39:AS39)-SUMIF(AS56:AS125,設定!B9,AR56:AR125)</f>
        <v>0</v>
      </c>
      <c r="AS24" s="351"/>
      <c r="AT24" s="350">
        <f>AR24+SUMIF(AU44:AU53,設定!B9,AT44:AU53)+SUMIF(AU38,設定!B9,AT38:AU38)+SUMIF(AU40,設定!B9,AT40:AU40)-SUMIF(AU37,設定!B9,AT37:AU37)-SUMIF(AU39,設定!B9,AT39:AU39)-SUMIF(AU56:AU125,設定!B9,AT56:AT125)</f>
        <v>0</v>
      </c>
      <c r="AU24" s="351"/>
      <c r="AV24" s="350">
        <f>AT24+SUMIF(AW44:AW53,設定!B9,AV44:AW53)+SUMIF(AW38,設定!B9,AV38:AW38)+SUMIF(AW40,設定!B9,AV40:AW40)-SUMIF(AW37,設定!B9,AV37:AW37)-SUMIF(AW39,設定!B9,AV39:AW39)-SUMIF(AW56:AW125,設定!B9,AV56:AV125)</f>
        <v>0</v>
      </c>
      <c r="AW24" s="351"/>
      <c r="AX24" s="350">
        <f>AV24+SUMIF(AY44:AY53,設定!B9,AX44:AY53)+SUMIF(AY38,設定!B9,AX38:AY38)+SUMIF(AY40,設定!B9,AX40:AY40)-SUMIF(AY37,設定!B9,AX37:AY37)-SUMIF(AY39,設定!B9,AX39:AY39)-SUMIF(AY56:AY125,設定!B9,AX56:AX125)</f>
        <v>0</v>
      </c>
      <c r="AY24" s="351"/>
      <c r="AZ24" s="350">
        <f>AX24+SUMIF(BA44:BA53,設定!B9,AZ44:BA53)+SUMIF(BA38,設定!B9,AZ38:BA38)+SUMIF(BA40,設定!B9,AZ40:BA40)-SUMIF(BA37,設定!B9,AZ37:BA37)-SUMIF(BA39,設定!B9,AZ39:BA39)-SUMIF(BA56:BA125,設定!B9,AZ56:AZ125)</f>
        <v>0</v>
      </c>
      <c r="BA24" s="351"/>
      <c r="BB24" s="350">
        <f>AZ24+SUMIF(BC44:BC53,設定!B9,BB44:BC53)+SUMIF(BC38,設定!B9,BB38:BC38)+SUMIF(BC40,設定!B9,BB40:BC40)-SUMIF(BC37,設定!B9,BB37:BC37)-SUMIF(BC39,設定!B9,BB39:BC39)-SUMIF(BC56:BC125,設定!B9,BB56:BB125)</f>
        <v>0</v>
      </c>
      <c r="BC24" s="351"/>
      <c r="BD24" s="350">
        <f>BB24+SUMIF(BE44:BE53,設定!B9,BD44:BE53)+SUMIF(BE38,設定!B9,BD38:BE38)+SUMIF(BE40,設定!B9,BD40:BE40)-SUMIF(BE37,設定!B9,BD37:BE37)-SUMIF(BE39,設定!B9,BD39:BE39)-SUMIF(BE56:BE125,設定!B9,BD56:BE125)</f>
        <v>0</v>
      </c>
      <c r="BE24" s="351"/>
      <c r="BF24" s="350">
        <f>BD24+SUMIF(BG44:BG53,設定!B9,BF44:BG53)+SUMIF(BG38,設定!B9,BF38:BG38)+SUMIF(BG40,設定!B9,BF40:BG40)-SUMIF(BG37,設定!B9,BF37:BG37)-SUMIF(BG39,設定!B9,BF39:BG39)-SUMIF(BG56:BG125,設定!B9,BF56:BF125)</f>
        <v>0</v>
      </c>
      <c r="BG24" s="351"/>
      <c r="BH24" s="350">
        <f>BF24+SUMIF(BI44:BI53,設定!B9,BH44:BI53)+SUMIF(BI38,設定!B9,BH38:BI38)+SUMIF(BI40,設定!B9,BH40:BI40)-SUMIF(BI37,設定!B9,BH37:BI37)-SUMIF(BI39,設定!B9,BH39:BI39)-SUMIF(BI56:BI125,設定!B9,BH56:BH125)</f>
        <v>0</v>
      </c>
      <c r="BI24" s="351"/>
      <c r="BJ24" s="350">
        <f>BH24+SUMIF(BK44:BK53,設定!B9,BJ44:BK53)+SUMIF(BK38,設定!B9,BJ38:BK38)+SUMIF(BK40,設定!B9,BJ40:BK40)-SUMIF(BK37,設定!B9,BJ37:BK37)-SUMIF(BK39,設定!B9,BJ39:BK39)-SUMIF(BK56:BK125,設定!B9,BJ56:BJ125)</f>
        <v>0</v>
      </c>
      <c r="BK24" s="351"/>
    </row>
    <row r="25" spans="2:63" s="98" customFormat="1" ht="18.75" customHeight="1">
      <c r="B25" s="364"/>
      <c r="C25" s="140">
        <f>設定!B10</f>
        <v>0</v>
      </c>
      <c r="D25" s="354">
        <f>'5月'!BL25+SUMIF(E44:E53,設定!B10,D44:E53)+SUMIF(E38,設定!B10,D38:E38)+SUMIF(E40,設定!B10,D40:E40)-SUMIF(E37,設定!B10,D37:E37)-SUMIF(E39,設定!B10,D39:E39)-SUMIF(E56:E125,設定!B10,D56:D125)</f>
        <v>0</v>
      </c>
      <c r="E25" s="355"/>
      <c r="F25" s="354">
        <f>D25+SUMIF(G44:G53,設定!B10,F44:G53)+SUMIF(G38,設定!B10,F38:G38)+SUMIF(G40,設定!B10,F40:G40)-SUMIF(G37,設定!B10,F37:G37)-SUMIF(G39,設定!B10,F39:G39)-SUMIF(G56:G125,設定!B10,F56:F125)</f>
        <v>0</v>
      </c>
      <c r="G25" s="355"/>
      <c r="H25" s="354">
        <f>F25+SUMIF(I44:I53,設定!B10,H44:I53)+SUMIF(I38,設定!B10,H38:I38)+SUMIF(I40,設定!B10,H40:I40)-SUMIF(I37,設定!B10,H37:I37)-SUMIF(I39,設定!B10,H39:I39)-SUMIF(I56:I125,設定!B10,H56:H125)</f>
        <v>0</v>
      </c>
      <c r="I25" s="355"/>
      <c r="J25" s="354">
        <f>H25+SUMIF(K44:K53,設定!B10,J44:K53)+SUMIF(K38,設定!B10,J38:K38)+SUMIF(K40,設定!B10,J40:K40)-SUMIF(K37,設定!B10,J37:K37)-SUMIF(K39,設定!B10,J39:K39)-SUMIF(K56:K125,設定!B10,J56:J125)</f>
        <v>0</v>
      </c>
      <c r="K25" s="355"/>
      <c r="L25" s="354">
        <f>J25+SUMIF(M44:M53,設定!B10,L44:M53)+SUMIF(M38,設定!B10,L38:M38)+SUMIF(M40,設定!B10,L40:M40)-SUMIF(M37,設定!B10,L37:M37)-SUMIF(M39,設定!B10,L39:M39)-SUMIF(M56:M125,設定!B10,L56:L125)</f>
        <v>0</v>
      </c>
      <c r="M25" s="355"/>
      <c r="N25" s="354">
        <f>L25+SUMIF(O44:O53,設定!B10,N44:O53)+SUMIF(O38,設定!B10,N38:O38)+SUMIF(O40,設定!B10,N40:O40)-SUMIF(O37,設定!B10,N37:O37)-SUMIF(O39,設定!B10,N39:O39)-SUMIF(O56:O125,設定!B10,N56:N125)</f>
        <v>0</v>
      </c>
      <c r="O25" s="355"/>
      <c r="P25" s="354">
        <f>N25+SUMIF(Q44:Q53,設定!B10,P44:Q53)+SUMIF(Q38,設定!B10,P38:Q38)+SUMIF(Q40,設定!B10,P40:Q40)-SUMIF(Q37,設定!B10,P37:Q37)-SUMIF(Q39,設定!B10,P39:Q39)-SUMIF(Q56:Q125,設定!B10,P56:P125)</f>
        <v>0</v>
      </c>
      <c r="Q25" s="355"/>
      <c r="R25" s="354">
        <f>P25+SUMIF(S44:S53,設定!B10,R44:S53)+SUMIF(S38,設定!B10,R38:S38)+SUMIF(S40,設定!B10,R40:S40)-SUMIF(S37,設定!B10,R37:S37)-SUMIF(S39,設定!B10,R39:S39)-SUMIF(S56:S125,設定!B10,R56:R125)</f>
        <v>0</v>
      </c>
      <c r="S25" s="355"/>
      <c r="T25" s="354">
        <f>R25+SUMIF(U44:U53,設定!B10,T44:U53)+SUMIF(U38,設定!B10,T38:U38)+SUMIF(U40,設定!B10,T40:U40)-SUMIF(U37,設定!B10,T37:U37)-SUMIF(U39,設定!B10,T39:U39)-SUMIF(U56:U125,設定!B10,T56:T125)</f>
        <v>0</v>
      </c>
      <c r="U25" s="355"/>
      <c r="V25" s="354">
        <f>T25+SUMIF(W44:W53,設定!B10,V44:W53)+SUMIF(W38,設定!B10,V38:W38)+SUMIF(W40,設定!B10,V40:W40)-SUMIF(W37,設定!B10,V37:W37)-SUMIF(W39,設定!B10,V39:W39)-SUMIF(W56:W125,設定!B10,V56:V125)</f>
        <v>0</v>
      </c>
      <c r="W25" s="355"/>
      <c r="X25" s="354">
        <f>V25+SUMIF(Y44:Y53,設定!B10,X44:Y53)+SUMIF(Y38,設定!B10,X38:Y38)+SUMIF(Y40,設定!B10,X40:Y40)-SUMIF(Y37,設定!B10,X37:Y37)-SUMIF(Y39,設定!B10,X39:Y39)-SUMIF(Y56:Y125,設定!B10,X56:X125)</f>
        <v>0</v>
      </c>
      <c r="Y25" s="355"/>
      <c r="Z25" s="354">
        <f>X25+SUMIF(AA44:AA53,設定!B10,Z44:AA53)+SUMIF(AA38,設定!B10,Z38:AA38)+SUMIF(AA40,設定!B10,Z40:AA40)-SUMIF(AA37,設定!B10,Z37:AA37)-SUMIF(AA39,設定!B10,Z39:AA39)-SUMIF(AA56:AA125,設定!B10,Z56:Z125)</f>
        <v>0</v>
      </c>
      <c r="AA25" s="355"/>
      <c r="AB25" s="354">
        <f>Z25+SUMIF(AC44:AC53,設定!B10,AB44:AC53)+SUMIF(AC38,設定!B10,AB38:AC38)+SUMIF(AC40,設定!B10,AB40:AC40)-SUMIF(AC37,設定!B10,AB37:AC37)-SUMIF(AC39,設定!B10,AB39:AC39)-SUMIF(AC56:AC125,設定!B10,AB56:AB125)</f>
        <v>0</v>
      </c>
      <c r="AC25" s="355"/>
      <c r="AD25" s="354">
        <f>AB25+SUMIF(AE44:AE53,設定!B10,AD44:AE53)+SUMIF(AE38,設定!B10,AD38:AE38)+SUMIF(AE40,設定!B10,AD40:AE40)-SUMIF(AE37,設定!B10,AD37:AE37)-SUMIF(AE39,設定!B10,AD39:AE39)-SUMIF(AE56:AE125,設定!B10,AD56:AE125)</f>
        <v>0</v>
      </c>
      <c r="AE25" s="355"/>
      <c r="AF25" s="354">
        <f>AD25+SUMIF(AG44:AG53,設定!B10,AF44:AG53)+SUMIF(AG38,設定!B10,AF38:AG38)+SUMIF(AG40,設定!B10,AF40:AG40)-SUMIF(AG37,設定!B10,AF37:AG37)-SUMIF(AG39,設定!B10,AF39:AG39)-SUMIF(AG56:AG125,設定!B10,AF56:AF125)</f>
        <v>0</v>
      </c>
      <c r="AG25" s="355"/>
      <c r="AH25" s="354">
        <f>AF25+SUMIF(AI44:AI53,設定!B10,AH44:AI53)+SUMIF(AI38,設定!B10,AH38:AI38)+SUMIF(AI40,設定!B10,AH40:AI40)-SUMIF(AI37,設定!B10,AH37:AI37)-SUMIF(AI39,設定!B10,AH39:AI39)-SUMIF(AI56:AI125,設定!B10,AH56:AH125)</f>
        <v>0</v>
      </c>
      <c r="AI25" s="355"/>
      <c r="AJ25" s="354">
        <f>AH25+SUMIF(AK44:AK53,設定!B10,AJ44:AK53)+SUMIF(AK38,設定!B10,AJ38:AK38)+SUMIF(AK40,設定!B10,AJ40:AK40)-SUMIF(AK37,設定!B10,AJ37:AK37)-SUMIF(AK39,設定!B10,AJ39:AK39)-SUMIF(AK56:AK125,設定!B10,AJ56:AJ125)</f>
        <v>0</v>
      </c>
      <c r="AK25" s="355"/>
      <c r="AL25" s="354">
        <f>AJ25+SUMIF(AM44:AM53,設定!B10,AL44:AM53)+SUMIF(AM38,設定!B10,AL38:AM38)+SUMIF(AM40,設定!B10,AL40:AM40)-SUMIF(AM37,設定!B10,AL37:AM37)-SUMIF(AM39,設定!B10,AL39:AM39)-SUMIF(AM56:AM125,設定!B10,AL56:AL125)</f>
        <v>0</v>
      </c>
      <c r="AM25" s="355"/>
      <c r="AN25" s="354">
        <f>AL25+SUMIF(AO44:AO53,設定!B10,AN44:AO53)+SUMIF(AO38,設定!B10,AN38:AO38)+SUMIF(AO40,設定!B10,AN40:AO40)-SUMIF(AO37,設定!B10,AN37:AO37)-SUMIF(AO39,設定!B10,AN39:AO39)-SUMIF(AO56:AO125,設定!B10,AN56:AN125)</f>
        <v>0</v>
      </c>
      <c r="AO25" s="355"/>
      <c r="AP25" s="354">
        <f>AN25+SUMIF(AQ44:AQ53,設定!B10,AP44:AQ53)+SUMIF(AQ38,設定!B10,AP38:AQ38)+SUMIF(AQ40,設定!B10,AP40:AQ40)-SUMIF(AQ37,設定!B10,AP37:AQ37)-SUMIF(AQ39,設定!B10,AP39:AQ39)-SUMIF(AQ56:AQ125,設定!B10,AP56:AP125)</f>
        <v>0</v>
      </c>
      <c r="AQ25" s="355"/>
      <c r="AR25" s="354">
        <f>AP25+SUMIF(AS44:AS53,設定!B10,AR44:AS53)+SUMIF(AS38,設定!B10,AR38:AS38)+SUMIF(AS40,設定!B10,AR40:AS40)-SUMIF(AS37,設定!B10,AR37:AS37)-SUMIF(AS39,設定!B10,AR39:AS39)-SUMIF(AS56:AS125,設定!B10,AR56:AR125)</f>
        <v>0</v>
      </c>
      <c r="AS25" s="355"/>
      <c r="AT25" s="354">
        <f>AR25+SUMIF(AU44:AU53,設定!B10,AT44:AU53)+SUMIF(AU38,設定!B10,AT38:AU38)+SUMIF(AU40,設定!B10,AT40:AU40)-SUMIF(AU37,設定!B10,AT37:AU37)-SUMIF(AU39,設定!B10,AT39:AU39)-SUMIF(AU56:AU125,設定!B10,AT56:AT125)</f>
        <v>0</v>
      </c>
      <c r="AU25" s="355"/>
      <c r="AV25" s="354">
        <f>AT25+SUMIF(AW44:AW53,設定!B10,AV44:AW53)+SUMIF(AW38,設定!B10,AV38:AW38)+SUMIF(AW40,設定!B10,AV40:AW40)-SUMIF(AW37,設定!B10,AV37:AW37)-SUMIF(AW39,設定!B10,AV39:AW39)-SUMIF(AW56:AW125,設定!B10,AV56:AV125)</f>
        <v>0</v>
      </c>
      <c r="AW25" s="355"/>
      <c r="AX25" s="354">
        <f>AV25+SUMIF(AY44:AY53,設定!B10,AX44:AY53)+SUMIF(AY38,設定!B10,AX38:AY38)+SUMIF(AY40,設定!B10,AX40:AY40)-SUMIF(AY37,設定!B10,AX37:AY37)-SUMIF(AY39,設定!B10,AX39:AY39)-SUMIF(AY56:AY125,設定!B10,AX56:AX125)</f>
        <v>0</v>
      </c>
      <c r="AY25" s="355"/>
      <c r="AZ25" s="354">
        <f>AX25+SUMIF(BA44:BA53,設定!B10,AZ44:BA53)+SUMIF(BA38,設定!B10,AZ38:BA38)+SUMIF(BA40,設定!B10,AZ40:BA40)-SUMIF(BA37,設定!B10,AZ37:BA37)-SUMIF(BA39,設定!B10,AZ39:BA39)-SUMIF(BA56:BA125,設定!B10,AZ56:AZ125)</f>
        <v>0</v>
      </c>
      <c r="BA25" s="355"/>
      <c r="BB25" s="354">
        <f>AZ25+SUMIF(BC44:BC53,設定!B10,BB44:BC53)+SUMIF(BC38,設定!B10,BB38:BC38)+SUMIF(BC40,設定!B10,BB40:BC40)-SUMIF(BC37,設定!B10,BB37:BC37)-SUMIF(BC39,設定!B10,BB39:BC39)-SUMIF(BC56:BC125,設定!B10,BB56:BB125)</f>
        <v>0</v>
      </c>
      <c r="BC25" s="355"/>
      <c r="BD25" s="354">
        <f>BB25+SUMIF(BE44:BE53,設定!B10,BD44:BE53)+SUMIF(BE38,設定!B10,BD38:BE38)+SUMIF(BE40,設定!B10,BD40:BE40)-SUMIF(BE37,設定!B10,BD37:BE37)-SUMIF(BE39,設定!B10,BD39:BE39)-SUMIF(BE56:BE125,設定!B10,BD56:BE125)</f>
        <v>0</v>
      </c>
      <c r="BE25" s="355"/>
      <c r="BF25" s="354">
        <f>BD25+SUMIF(BG44:BG53,設定!B10,BF44:BG53)+SUMIF(BG38,設定!B10,BF38:BG38)+SUMIF(BG40,設定!B10,BF40:BG40)-SUMIF(BG37,設定!B10,BF37:BG37)-SUMIF(BG39,設定!B10,BF39:BG39)-SUMIF(BG56:BG125,設定!B10,BF56:BF125)</f>
        <v>0</v>
      </c>
      <c r="BG25" s="355"/>
      <c r="BH25" s="354">
        <f>BF25+SUMIF(BI44:BI53,設定!B10,BH44:BI53)+SUMIF(BI38,設定!B10,BH38:BI38)+SUMIF(BI40,設定!B10,BH40:BI40)-SUMIF(BI37,設定!B10,BH37:BI37)-SUMIF(BI39,設定!B10,BH39:BI39)-SUMIF(BI56:BI125,設定!B10,BH56:BH125)</f>
        <v>0</v>
      </c>
      <c r="BI25" s="355"/>
      <c r="BJ25" s="354">
        <f>BH25+SUMIF(BK44:BK53,設定!B10,BJ44:BK53)+SUMIF(BK38,設定!B10,BJ38:BK38)+SUMIF(BK40,設定!B10,BJ40:BK40)-SUMIF(BK37,設定!B10,BJ37:BK37)-SUMIF(BK39,設定!B10,BJ39:BK39)-SUMIF(BK56:BK125,設定!B10,BJ56:BJ125)</f>
        <v>0</v>
      </c>
      <c r="BK25" s="355"/>
    </row>
    <row r="26" spans="2:63" s="98" customFormat="1" ht="18.75" customHeight="1">
      <c r="B26" s="364"/>
      <c r="C26" s="210">
        <f>設定!B11</f>
        <v>0</v>
      </c>
      <c r="D26" s="350">
        <f>'5月'!BL26+SUMIF(E44:E53,設定!B11,D44:E53)+SUMIF(E38,設定!B11,D38:E38)+SUMIF(E40,設定!B11,D40:E40)-SUMIF(E37,設定!B11,D37:E37)-SUMIF(E39,設定!B11,D39:E39)-SUMIF(E56:E125,設定!B11,D56:D125)</f>
        <v>0</v>
      </c>
      <c r="E26" s="351"/>
      <c r="F26" s="350">
        <f>D26+SUMIF(G44:G53,設定!B11,F44:G53)+SUMIF(G38,設定!B11,F38:G38)+SUMIF(G40,設定!B11,F40:G40)-SUMIF(G37,設定!B11,F37:G37)-SUMIF(G39,設定!B11,F39:G39)-SUMIF(G56:G125,設定!B11,F56:F125)</f>
        <v>0</v>
      </c>
      <c r="G26" s="351"/>
      <c r="H26" s="350">
        <f>F26+SUMIF(I44:I53,設定!B11,H44:I53)+SUMIF(I38,設定!B11,H38:I38)+SUMIF(I40,設定!B11,H40:I40)-SUMIF(I37,設定!B11,H37:I37)-SUMIF(I39,設定!B11,H39:I39)-SUMIF(I56:I125,設定!B11,H56:H125)</f>
        <v>0</v>
      </c>
      <c r="I26" s="351"/>
      <c r="J26" s="350">
        <f>H26+SUMIF(K44:K53,設定!B11,J44:K53)+SUMIF(K38,設定!B11,J38:K38)+SUMIF(K40,設定!B11,J40:K40)-SUMIF(K37,設定!B11,J37:K37)-SUMIF(K39,設定!B11,J39:K39)-SUMIF(K56:K125,設定!B11,J56:J125)</f>
        <v>0</v>
      </c>
      <c r="K26" s="351"/>
      <c r="L26" s="350">
        <f>J26+SUMIF(M44:M53,設定!B11,L44:M53)+SUMIF(M38,設定!B11,L38:M38)+SUMIF(M40,設定!B11,L40:M40)-SUMIF(M37,設定!B11,L37:M37)-SUMIF(M39,設定!B11,L39:M39)-SUMIF(M56:M125,設定!B11,L56:L125)</f>
        <v>0</v>
      </c>
      <c r="M26" s="351"/>
      <c r="N26" s="350">
        <f>L26+SUMIF(O44:O53,設定!B11,N44:O53)+SUMIF(O38,設定!B11,N38:O38)+SUMIF(O40,設定!B11,N40:O40)-SUMIF(O37,設定!B11,N37:O37)-SUMIF(O39,設定!B11,N39:O39)-SUMIF(O56:O125,設定!B11,N56:N125)</f>
        <v>0</v>
      </c>
      <c r="O26" s="351"/>
      <c r="P26" s="350">
        <f>N26+SUMIF(Q44:Q53,設定!B11,P44:Q53)+SUMIF(Q38,設定!B11,P38:Q38)+SUMIF(Q40,設定!B11,P40:Q40)-SUMIF(Q37,設定!B11,P37:Q37)-SUMIF(Q39,設定!B11,P39:Q39)-SUMIF(Q56:Q125,設定!B11,P56:P125)</f>
        <v>0</v>
      </c>
      <c r="Q26" s="351"/>
      <c r="R26" s="350">
        <f>P26+SUMIF(S44:S53,設定!B11,R44:S53)+SUMIF(S38,設定!B11,R38:S38)+SUMIF(S40,設定!B11,R40:S40)-SUMIF(S37,設定!B11,R37:S37)-SUMIF(S39,設定!B11,R39:S39)-SUMIF(S56:S125,設定!B11,R56:R125)</f>
        <v>0</v>
      </c>
      <c r="S26" s="351"/>
      <c r="T26" s="350">
        <f>R26+SUMIF(U44:U53,設定!B11,T44:U53)+SUMIF(U38,設定!B11,T38:U38)+SUMIF(U40,設定!B11,T40:U40)-SUMIF(U37,設定!B11,T37:U37)-SUMIF(U39,設定!B11,T39:U39)-SUMIF(U56:U125,設定!B11,T56:T125)</f>
        <v>0</v>
      </c>
      <c r="U26" s="351"/>
      <c r="V26" s="350">
        <f>T26+SUMIF(W44:W53,設定!B11,V44:W53)+SUMIF(W38,設定!B11,V38:W38)+SUMIF(W40,設定!B11,V40:W40)-SUMIF(W37,設定!B11,V37:W37)-SUMIF(W39,設定!B11,V39:W39)-SUMIF(W56:W125,設定!B11,V56:V125)</f>
        <v>0</v>
      </c>
      <c r="W26" s="351"/>
      <c r="X26" s="350">
        <f>V26+SUMIF(Y44:Y53,設定!B11,X44:Y53)+SUMIF(Y38,設定!B11,X38:Y38)+SUMIF(Y40,設定!B11,X40:Y40)-SUMIF(Y37,設定!B11,X37:Y37)-SUMIF(Y39,設定!B11,X39:Y39)-SUMIF(Y56:Y125,設定!B11,X56:X125)</f>
        <v>0</v>
      </c>
      <c r="Y26" s="351"/>
      <c r="Z26" s="350">
        <f>X26+SUMIF(AA44:AA53,設定!B11,Z44:AA53)+SUMIF(AA38,設定!B11,Z38:AA38)+SUMIF(AA40,設定!B11,Z40:AA40)-SUMIF(AA37,設定!B11,Z37:AA37)-SUMIF(AA39,設定!B11,Z39:AA39)-SUMIF(AA56:AA125,設定!B11,Z56:Z125)</f>
        <v>0</v>
      </c>
      <c r="AA26" s="351"/>
      <c r="AB26" s="350">
        <f>Z26+SUMIF(AC44:AC53,設定!B11,AB44:AC53)+SUMIF(AC38,設定!B11,AB38:AC38)+SUMIF(AC40,設定!B11,AB40:AC40)-SUMIF(AC37,設定!B11,AB37:AC37)-SUMIF(AC39,設定!B11,AB39:AC39)-SUMIF(AC56:AC125,設定!B11,AB56:AB125)</f>
        <v>0</v>
      </c>
      <c r="AC26" s="351"/>
      <c r="AD26" s="350">
        <f>AB26+SUMIF(AE44:AE53,設定!B11,AD44:AE53)+SUMIF(AE38,設定!B11,AD38:AE38)+SUMIF(AE40,設定!B11,AD40:AE40)-SUMIF(AE37,設定!B11,AD37:AE37)-SUMIF(AE39,設定!B11,AD39:AE39)-SUMIF(AE56:AE125,設定!B11,AD56:AE125)</f>
        <v>0</v>
      </c>
      <c r="AE26" s="351"/>
      <c r="AF26" s="350">
        <f>AD26+SUMIF(AG44:AG53,設定!B11,AF44:AG53)+SUMIF(AG38,設定!B11,AF38:AG38)+SUMIF(AG40,設定!B11,AF40:AG40)-SUMIF(AG37,設定!B11,AF37:AG37)-SUMIF(AG39,設定!B11,AF39:AG39)-SUMIF(AG56:AG125,設定!B11,AF56:AF125)</f>
        <v>0</v>
      </c>
      <c r="AG26" s="351"/>
      <c r="AH26" s="350">
        <f>AF26+SUMIF(AI44:AI53,設定!B11,AH44:AI53)+SUMIF(AI38,設定!B11,AH38:AI38)+SUMIF(AI40,設定!B11,AH40:AI40)-SUMIF(AI37,設定!B11,AH37:AI37)-SUMIF(AI39,設定!B11,AH39:AI39)-SUMIF(AI56:AI125,設定!B11,AH56:AH125)</f>
        <v>0</v>
      </c>
      <c r="AI26" s="351"/>
      <c r="AJ26" s="350">
        <f>AH26+SUMIF(AK44:AK53,設定!B11,AJ44:AK53)+SUMIF(AK38,設定!B11,AJ38:AK38)+SUMIF(AK40,設定!B11,AJ40:AK40)-SUMIF(AK37,設定!B11,AJ37:AK37)-SUMIF(AK39,設定!B11,AJ39:AK39)-SUMIF(AK56:AK125,設定!B11,AJ56:AJ125)</f>
        <v>0</v>
      </c>
      <c r="AK26" s="351"/>
      <c r="AL26" s="350">
        <f>AJ26+SUMIF(AM44:AM53,設定!B11,AL44:AM53)+SUMIF(AM38,設定!B11,AL38:AM38)+SUMIF(AM40,設定!B11,AL40:AM40)-SUMIF(AM37,設定!B11,AL37:AM37)-SUMIF(AM39,設定!B11,AL39:AM39)-SUMIF(AM56:AM125,設定!B11,AL56:AL125)</f>
        <v>0</v>
      </c>
      <c r="AM26" s="351"/>
      <c r="AN26" s="350">
        <f>AL26+SUMIF(AO44:AO53,設定!B11,AN44:AO53)+SUMIF(AO38,設定!B11,AN38:AO38)+SUMIF(AO40,設定!B11,AN40:AO40)-SUMIF(AO37,設定!B11,AN37:AO37)-SUMIF(AO39,設定!B11,AN39:AO39)-SUMIF(AO56:AO125,設定!B11,AN56:AN125)</f>
        <v>0</v>
      </c>
      <c r="AO26" s="351"/>
      <c r="AP26" s="350">
        <f>AN26+SUMIF(AQ44:AQ53,設定!B11,AP44:AQ53)+SUMIF(AQ38,設定!B11,AP38:AQ38)+SUMIF(AQ40,設定!B11,AP40:AQ40)-SUMIF(AQ37,設定!B11,AP37:AQ37)-SUMIF(AQ39,設定!B11,AP39:AQ39)-SUMIF(AQ56:AQ125,設定!B11,AP56:AP125)</f>
        <v>0</v>
      </c>
      <c r="AQ26" s="351"/>
      <c r="AR26" s="350">
        <f>AP26+SUMIF(AS44:AS53,設定!B11,AR44:AS53)+SUMIF(AS38,設定!B11,AR38:AS38)+SUMIF(AS40,設定!B11,AR40:AS40)-SUMIF(AS37,設定!B11,AR37:AS37)-SUMIF(AS39,設定!B11,AR39:AS39)-SUMIF(AS56:AS125,設定!B11,AR56:AR125)</f>
        <v>0</v>
      </c>
      <c r="AS26" s="351"/>
      <c r="AT26" s="350">
        <f>AR26+SUMIF(AU44:AU53,設定!B11,AT44:AU53)+SUMIF(AU38,設定!B11,AT38:AU38)+SUMIF(AU40,設定!B11,AT40:AU40)-SUMIF(AU37,設定!B11,AT37:AU37)-SUMIF(AU39,設定!B11,AT39:AU39)-SUMIF(AU56:AU125,設定!B11,AT56:AT125)</f>
        <v>0</v>
      </c>
      <c r="AU26" s="351"/>
      <c r="AV26" s="350">
        <f>AT26+SUMIF(AW44:AW53,設定!B11,AV44:AW53)+SUMIF(AW38,設定!B11,AV38:AW38)+SUMIF(AW40,設定!B11,AV40:AW40)-SUMIF(AW37,設定!B11,AV37:AW37)-SUMIF(AW39,設定!B11,AV39:AW39)-SUMIF(AW56:AW125,設定!B11,AV56:AV125)</f>
        <v>0</v>
      </c>
      <c r="AW26" s="351"/>
      <c r="AX26" s="350">
        <f>AV26+SUMIF(AY44:AY53,設定!B11,AX44:AY53)+SUMIF(AY38,設定!B11,AX38:AY38)+SUMIF(AY40,設定!B11,AX40:AY40)-SUMIF(AY37,設定!B11,AX37:AY37)-SUMIF(AY39,設定!B11,AX39:AY39)-SUMIF(AY56:AY125,設定!B11,AX56:AX125)</f>
        <v>0</v>
      </c>
      <c r="AY26" s="351"/>
      <c r="AZ26" s="350">
        <f>AX26+SUMIF(BA44:BA53,設定!B11,AZ44:BA53)+SUMIF(BA38,設定!B11,AZ38:BA38)+SUMIF(BA40,設定!B11,AZ40:BA40)-SUMIF(BA37,設定!B11,AZ37:BA37)-SUMIF(BA39,設定!B11,AZ39:BA39)-SUMIF(BA56:BA125,設定!B11,AZ56:AZ125)</f>
        <v>0</v>
      </c>
      <c r="BA26" s="351"/>
      <c r="BB26" s="350">
        <f>AZ26+SUMIF(BC44:BC53,設定!B11,BB44:BC53)+SUMIF(BC38,設定!B11,BB38:BC38)+SUMIF(BC40,設定!B11,BB40:BC40)-SUMIF(BC37,設定!B11,BB37:BC37)-SUMIF(BC39,設定!B11,BB39:BC39)-SUMIF(BC56:BC125,設定!B11,BB56:BB125)</f>
        <v>0</v>
      </c>
      <c r="BC26" s="351"/>
      <c r="BD26" s="350">
        <f>BB26+SUMIF(BE44:BE53,設定!B11,BD44:BE53)+SUMIF(BE38,設定!B11,BD38:BE38)+SUMIF(BE40,設定!B11,BD40:BE40)-SUMIF(BE37,設定!B11,BD37:BE37)-SUMIF(BE39,設定!B11,BD39:BE39)-SUMIF(BE56:BE125,設定!B11,BD56:BE125)</f>
        <v>0</v>
      </c>
      <c r="BE26" s="351"/>
      <c r="BF26" s="350">
        <f>BD26+SUMIF(BG44:BG53,設定!B11,BF44:BG53)+SUMIF(BG38,設定!B11,BF38:BG38)+SUMIF(BG40,設定!B11,BF40:BG40)-SUMIF(BG37,設定!B11,BF37:BG37)-SUMIF(BG39,設定!B11,BF39:BG39)-SUMIF(BG56:BG125,設定!B11,BF56:BF125)</f>
        <v>0</v>
      </c>
      <c r="BG26" s="351"/>
      <c r="BH26" s="350">
        <f>BF26+SUMIF(BI44:BI53,設定!B11,BH44:BI53)+SUMIF(BI38,設定!B11,BH38:BI38)+SUMIF(BI40,設定!B11,BH40:BI40)-SUMIF(BI37,設定!B11,BH37:BI37)-SUMIF(BI39,設定!B11,BH39:BI39)-SUMIF(BI56:BI125,設定!B11,BH56:BH125)</f>
        <v>0</v>
      </c>
      <c r="BI26" s="351"/>
      <c r="BJ26" s="350">
        <f>BH26+SUMIF(BK44:BK53,設定!B11,BJ44:BK53)+SUMIF(BK38,設定!B11,BJ38:BK38)+SUMIF(BK40,設定!B11,BJ40:BK40)-SUMIF(BK37,設定!B11,BJ37:BK37)-SUMIF(BK39,設定!B11,BJ39:BK39)-SUMIF(BK56:BK125,設定!B11,BJ56:BJ125)</f>
        <v>0</v>
      </c>
      <c r="BK26" s="351"/>
    </row>
    <row r="27" spans="2:63" s="98" customFormat="1" ht="18.75" customHeight="1">
      <c r="B27" s="364"/>
      <c r="C27" s="140">
        <f>設定!B12</f>
        <v>0</v>
      </c>
      <c r="D27" s="354">
        <f>'5月'!BL27+SUMIF(E44:E53,設定!B12,D44:E53)+SUMIF(E38,設定!B12,D38:E38)+SUMIF(E40,設定!B12,D40:E40)-SUMIF(E37,設定!B12,D37:E37)-SUMIF(E39,設定!B12,D39:E39)-SUMIF(E56:E125,設定!B12,D56:D125)</f>
        <v>0</v>
      </c>
      <c r="E27" s="355"/>
      <c r="F27" s="354">
        <f>D27+SUMIF(G44:G53,設定!B12,F44:G53)+SUMIF(G38,設定!B12,F38:G38)+SUMIF(G40,設定!B12,F40:G40)-SUMIF(G37,設定!B12,F37:G37)-SUMIF(G39,設定!B12,F39:G39)-SUMIF(G56:G125,設定!B12,F56:F125)</f>
        <v>0</v>
      </c>
      <c r="G27" s="355"/>
      <c r="H27" s="354">
        <f>F27+SUMIF(I44:I53,設定!B12,H44:I53)+SUMIF(I38,設定!B12,H38:I38)+SUMIF(I40,設定!B12,H40:I40)-SUMIF(I37,設定!B12,H37:I37)-SUMIF(I39,設定!B12,H39:I39)-SUMIF(I56:I125,設定!B12,H56:H125)</f>
        <v>0</v>
      </c>
      <c r="I27" s="355"/>
      <c r="J27" s="354">
        <f>H27+SUMIF(K44:K53,設定!B12,J44:K53)+SUMIF(K38,設定!B12,J38:K38)+SUMIF(K40,設定!B12,J40:K40)-SUMIF(K37,設定!B12,J37:K37)-SUMIF(K39,設定!B12,J39:K39)-SUMIF(K56:K125,設定!B12,J56:J125)</f>
        <v>0</v>
      </c>
      <c r="K27" s="355"/>
      <c r="L27" s="354">
        <f>J27+SUMIF(M44:M53,設定!B12,L44:M53)+SUMIF(M38,設定!B12,L38:M38)+SUMIF(M40,設定!B12,L40:M40)-SUMIF(M37,設定!B12,L37:M37)-SUMIF(M39,設定!B12,L39:M39)-SUMIF(M56:M125,設定!B12,L56:L125)</f>
        <v>0</v>
      </c>
      <c r="M27" s="355"/>
      <c r="N27" s="354">
        <f>L27+SUMIF(O44:O53,設定!B12,N44:O53)+SUMIF(O38,設定!B12,N38:O38)+SUMIF(O40,設定!B12,N40:O40)-SUMIF(O37,設定!B12,N37:O37)-SUMIF(O39,設定!B12,N39:O39)-SUMIF(O56:O125,設定!B12,N56:N125)</f>
        <v>0</v>
      </c>
      <c r="O27" s="355"/>
      <c r="P27" s="354">
        <f>N27+SUMIF(Q44:Q53,設定!B12,P44:Q53)+SUMIF(Q38,設定!B12,P38:Q38)+SUMIF(Q40,設定!B12,P40:Q40)-SUMIF(Q37,設定!B12,P37:Q37)-SUMIF(Q39,設定!B12,P39:Q39)-SUMIF(Q56:Q125,設定!B12,P56:P125)</f>
        <v>0</v>
      </c>
      <c r="Q27" s="355"/>
      <c r="R27" s="354">
        <f>P27+SUMIF(S44:S53,設定!B12,R44:S53)+SUMIF(S38,設定!B12,R38:S38)+SUMIF(S40,設定!B12,R40:S40)-SUMIF(S37,設定!B12,R37:S37)-SUMIF(S39,設定!B12,R39:S39)-SUMIF(S56:S125,設定!B12,R56:R125)</f>
        <v>0</v>
      </c>
      <c r="S27" s="355"/>
      <c r="T27" s="354">
        <f>R27+SUMIF(U44:U53,設定!B12,T44:U53)+SUMIF(U38,設定!B12,T38:U38)+SUMIF(U40,設定!B12,T40:U40)-SUMIF(U37,設定!B12,T37:U37)-SUMIF(U39,設定!B12,T39:U39)-SUMIF(U56:U125,設定!B12,T56:T125)</f>
        <v>0</v>
      </c>
      <c r="U27" s="355"/>
      <c r="V27" s="354">
        <f>T27+SUMIF(W44:W53,設定!B12,V44:W53)+SUMIF(W38,設定!B12,V38:W38)+SUMIF(W40,設定!B12,V40:W40)-SUMIF(W37,設定!B12,V37:W37)-SUMIF(W39,設定!B12,V39:W39)-SUMIF(W56:W125,設定!B12,V56:V125)</f>
        <v>0</v>
      </c>
      <c r="W27" s="355"/>
      <c r="X27" s="354">
        <f>V27+SUMIF(Y44:Y53,設定!B12,X44:Y53)+SUMIF(Y38,設定!B12,X38:Y38)+SUMIF(Y40,設定!B12,X40:Y40)-SUMIF(Y37,設定!B12,X37:Y37)-SUMIF(Y39,設定!B12,X39:Y39)-SUMIF(Y56:Y125,設定!B12,X56:X125)</f>
        <v>0</v>
      </c>
      <c r="Y27" s="355"/>
      <c r="Z27" s="354">
        <f>X27+SUMIF(AA44:AA53,設定!B12,Z44:AA53)+SUMIF(AA38,設定!B12,Z38:AA38)+SUMIF(AA40,設定!B12,Z40:AA40)-SUMIF(AA37,設定!B12,Z37:AA37)-SUMIF(AA39,設定!B12,Z39:AA39)-SUMIF(AA56:AA125,設定!B12,Z56:Z125)</f>
        <v>0</v>
      </c>
      <c r="AA27" s="355"/>
      <c r="AB27" s="354">
        <f>Z27+SUMIF(AC44:AC53,設定!B12,AB44:AC53)+SUMIF(AC38,設定!B12,AB38:AC38)+SUMIF(AC40,設定!B12,AB40:AC40)-SUMIF(AC37,設定!B12,AB37:AC37)-SUMIF(AC39,設定!B12,AB39:AC39)-SUMIF(AC56:AC125,設定!B12,AB56:AB125)</f>
        <v>0</v>
      </c>
      <c r="AC27" s="355"/>
      <c r="AD27" s="354">
        <f>AB27+SUMIF(AE44:AE53,設定!B12,AD44:AE53)+SUMIF(AE38,設定!B12,AD38:AE38)+SUMIF(AE40,設定!B12,AD40:AE40)-SUMIF(AE37,設定!B12,AD37:AE37)-SUMIF(AE39,設定!B12,AD39:AE39)-SUMIF(AE56:AE125,設定!B12,AD56:AE125)</f>
        <v>0</v>
      </c>
      <c r="AE27" s="355"/>
      <c r="AF27" s="354">
        <f>AD27+SUMIF(AG44:AG53,設定!B12,AF44:AG53)+SUMIF(AG38,設定!B12,AF38:AG38)+SUMIF(AG40,設定!B12,AF40:AG40)-SUMIF(AG37,設定!B12,AF37:AG37)-SUMIF(AG39,設定!B12,AF39:AG39)-SUMIF(AG56:AG125,設定!B12,AF56:AF125)</f>
        <v>0</v>
      </c>
      <c r="AG27" s="355"/>
      <c r="AH27" s="354">
        <f>AF27+SUMIF(AI44:AI53,設定!B12,AH44:AI53)+SUMIF(AI38,設定!B12,AH38:AI38)+SUMIF(AI40,設定!B12,AH40:AI40)-SUMIF(AI37,設定!B12,AH37:AI37)-SUMIF(AI39,設定!B12,AH39:AI39)-SUMIF(AI56:AI125,設定!B12,AH56:AH125)</f>
        <v>0</v>
      </c>
      <c r="AI27" s="355"/>
      <c r="AJ27" s="354">
        <f>AH27+SUMIF(AK44:AK53,設定!B12,AJ44:AK53)+SUMIF(AK38,設定!B12,AJ38:AK38)+SUMIF(AK40,設定!B12,AJ40:AK40)-SUMIF(AK37,設定!B12,AJ37:AK37)-SUMIF(AK39,設定!B12,AJ39:AK39)-SUMIF(AK56:AK125,設定!B12,AJ56:AJ125)</f>
        <v>0</v>
      </c>
      <c r="AK27" s="355"/>
      <c r="AL27" s="354">
        <f>AJ27+SUMIF(AM44:AM53,設定!B12,AL44:AM53)+SUMIF(AM38,設定!B12,AL38:AM38)+SUMIF(AM40,設定!B12,AL40:AM40)-SUMIF(AM37,設定!B12,AL37:AM37)-SUMIF(AM39,設定!B12,AL39:AM39)-SUMIF(AM56:AM125,設定!B12,AL56:AL125)</f>
        <v>0</v>
      </c>
      <c r="AM27" s="355"/>
      <c r="AN27" s="354">
        <f>AL27+SUMIF(AO44:AO53,設定!B12,AN44:AO53)+SUMIF(AO38,設定!B12,AN38:AO38)+SUMIF(AO40,設定!B12,AN40:AO40)-SUMIF(AO37,設定!B12,AN37:AO37)-SUMIF(AO39,設定!B12,AN39:AO39)-SUMIF(AO56:AO125,設定!B12,AN56:AN125)</f>
        <v>0</v>
      </c>
      <c r="AO27" s="355"/>
      <c r="AP27" s="354">
        <f>AN27+SUMIF(AQ44:AQ53,設定!B12,AP44:AQ53)+SUMIF(AQ38,設定!B12,AP38:AQ38)+SUMIF(AQ40,設定!B12,AP40:AQ40)-SUMIF(AQ37,設定!B12,AP37:AQ37)-SUMIF(AQ39,設定!B12,AP39:AQ39)-SUMIF(AQ56:AQ125,設定!B12,AP56:AP125)</f>
        <v>0</v>
      </c>
      <c r="AQ27" s="355"/>
      <c r="AR27" s="354">
        <f>AP27+SUMIF(AS44:AS53,設定!B12,AR44:AS53)+SUMIF(AS38,設定!B12,AR38:AS38)+SUMIF(AS40,設定!B12,AR40:AS40)-SUMIF(AS37,設定!B12,AR37:AS37)-SUMIF(AS39,設定!B12,AR39:AS39)-SUMIF(AS56:AS125,設定!B12,AR56:AR125)</f>
        <v>0</v>
      </c>
      <c r="AS27" s="355"/>
      <c r="AT27" s="354">
        <f>AR27+SUMIF(AU44:AU53,設定!B12,AT44:AU53)+SUMIF(AU38,設定!B12,AT38:AU38)+SUMIF(AU40,設定!B12,AT40:AU40)-SUMIF(AU37,設定!B12,AT37:AU37)-SUMIF(AU39,設定!B12,AT39:AU39)-SUMIF(AU56:AU125,設定!B12,AT56:AT125)</f>
        <v>0</v>
      </c>
      <c r="AU27" s="355"/>
      <c r="AV27" s="354">
        <f>AT27+SUMIF(AW44:AW53,設定!B12,AV44:AW53)+SUMIF(AW38,設定!B12,AV38:AW38)+SUMIF(AW40,設定!B12,AV40:AW40)-SUMIF(AW37,設定!B12,AV37:AW37)-SUMIF(AW39,設定!B12,AV39:AW39)-SUMIF(AW56:AW125,設定!B12,AV56:AV125)</f>
        <v>0</v>
      </c>
      <c r="AW27" s="355"/>
      <c r="AX27" s="354">
        <f>AV27+SUMIF(AY44:AY53,設定!B12,AX44:AY53)+SUMIF(AY38,設定!B12,AX38:AY38)+SUMIF(AY40,設定!B12,AX40:AY40)-SUMIF(AY37,設定!B12,AX37:AY37)-SUMIF(AY39,設定!B12,AX39:AY39)-SUMIF(AY56:AY125,設定!B12,AX56:AX125)</f>
        <v>0</v>
      </c>
      <c r="AY27" s="355"/>
      <c r="AZ27" s="354">
        <f>AX27+SUMIF(BA44:BA53,設定!B12,AZ44:BA53)+SUMIF(BA38,設定!B12,AZ38:BA38)+SUMIF(BA40,設定!B12,AZ40:BA40)-SUMIF(BA37,設定!B12,AZ37:BA37)-SUMIF(BA39,設定!B12,AZ39:BA39)-SUMIF(BA56:BA125,設定!B12,AZ56:AZ125)</f>
        <v>0</v>
      </c>
      <c r="BA27" s="355"/>
      <c r="BB27" s="354">
        <f>AZ27+SUMIF(BC44:BC53,設定!B12,BB44:BC53)+SUMIF(BC38,設定!B12,BB38:BC38)+SUMIF(BC40,設定!B12,BB40:BC40)-SUMIF(BC37,設定!B12,BB37:BC37)-SUMIF(BC39,設定!B12,BB39:BC39)-SUMIF(BC56:BC125,設定!B12,BB56:BB125)</f>
        <v>0</v>
      </c>
      <c r="BC27" s="355"/>
      <c r="BD27" s="354">
        <f>BB27+SUMIF(BE44:BE53,設定!B12,BD44:BE53)+SUMIF(BE38,設定!B12,BD38:BE38)+SUMIF(BE40,設定!B12,BD40:BE40)-SUMIF(BE37,設定!B12,BD37:BE37)-SUMIF(BE39,設定!B12,BD39:BE39)-SUMIF(BE56:BE125,設定!B12,BD56:BE125)</f>
        <v>0</v>
      </c>
      <c r="BE27" s="355"/>
      <c r="BF27" s="354">
        <f>BD27+SUMIF(BG44:BG53,設定!B12,BF44:BG53)+SUMIF(BG38,設定!B12,BF38:BG38)+SUMIF(BG40,設定!B12,BF40:BG40)-SUMIF(BG37,設定!B12,BF37:BG37)-SUMIF(BG39,設定!B12,BF39:BG39)-SUMIF(BG56:BG125,設定!B12,BF56:BF125)</f>
        <v>0</v>
      </c>
      <c r="BG27" s="355"/>
      <c r="BH27" s="354">
        <f>BF27+SUMIF(BI44:BI53,設定!B12,BH44:BI53)+SUMIF(BI38,設定!B12,BH38:BI38)+SUMIF(BI40,設定!B12,BH40:BI40)-SUMIF(BI37,設定!B12,BH37:BI37)-SUMIF(BI39,設定!B12,BH39:BI39)-SUMIF(BI56:BI125,設定!B12,BH56:BH125)</f>
        <v>0</v>
      </c>
      <c r="BI27" s="355"/>
      <c r="BJ27" s="354">
        <f>BH27+SUMIF(BK44:BK53,設定!B12,BJ44:BK53)+SUMIF(BK38,設定!B12,BJ38:BK38)+SUMIF(BK40,設定!B12,BJ40:BK40)-SUMIF(BK37,設定!B12,BJ37:BK37)-SUMIF(BK39,設定!B12,BJ39:BK39)-SUMIF(BK56:BK125,設定!B12,BJ56:BJ125)</f>
        <v>0</v>
      </c>
      <c r="BK27" s="355"/>
    </row>
    <row r="28" spans="2:63" s="98" customFormat="1" ht="18.75" customHeight="1">
      <c r="B28" s="364"/>
      <c r="C28" s="210">
        <f>設定!B13</f>
        <v>0</v>
      </c>
      <c r="D28" s="350">
        <f>'5月'!BL28+SUMIF(E44:E53,設定!B13,D44:E53)+SUMIF(E38,設定!B13,D38:E38)+SUMIF(E40,設定!B13,D40:E40)-SUMIF(E37,設定!B13,D37:E37)-SUMIF(E39,設定!B13,D39:E39)-SUMIF(E56:E125,設定!B13,D56:D125)</f>
        <v>0</v>
      </c>
      <c r="E28" s="351"/>
      <c r="F28" s="350">
        <f>D28+SUMIF(G44:G53,設定!B13,F44:G53)+SUMIF(G38,設定!B13,F38:G38)+SUMIF(G40,設定!B13,F40:G40)-SUMIF(G37,設定!B13,F37:G37)-SUMIF(G39,設定!B13,F39:G39)-SUMIF(G56:G125,設定!B13,F56:F125)</f>
        <v>0</v>
      </c>
      <c r="G28" s="351"/>
      <c r="H28" s="350">
        <f>F28+SUMIF(I44:I53,設定!B13,H44:I53)+SUMIF(I38,設定!B13,H38:I38)+SUMIF(I40,設定!B13,H40:I40)-SUMIF(I37,設定!B13,H37:I37)-SUMIF(I39,設定!B13,H39:I39)-SUMIF(I56:I125,設定!B13,H56:H125)</f>
        <v>0</v>
      </c>
      <c r="I28" s="351"/>
      <c r="J28" s="350">
        <f>H28+SUMIF(K44:K53,設定!B13,J44:K53)+SUMIF(K38,設定!B13,J38:K38)+SUMIF(K40,設定!B13,J40:K40)-SUMIF(K37,設定!B13,J37:K37)-SUMIF(K39,設定!B13,J39:K39)-SUMIF(K56:K125,設定!B13,J56:J125)</f>
        <v>0</v>
      </c>
      <c r="K28" s="351"/>
      <c r="L28" s="350">
        <f>J28+SUMIF(M44:M53,設定!B13,L44:M53)+SUMIF(M38,設定!B13,L38:M38)+SUMIF(M40,設定!B13,L40:M40)-SUMIF(M37,設定!B13,L37:M37)-SUMIF(M39,設定!B13,L39:M39)-SUMIF(M56:M125,設定!B13,L56:L125)</f>
        <v>0</v>
      </c>
      <c r="M28" s="351"/>
      <c r="N28" s="350">
        <f>L28+SUMIF(O44:O53,設定!B13,N44:O53)+SUMIF(O38,設定!B13,N38:O38)+SUMIF(O40,設定!B13,N40:O40)-SUMIF(O37,設定!B13,N37:O37)-SUMIF(O39,設定!B13,N39:O39)-SUMIF(O56:O125,設定!B13,N56:N125)</f>
        <v>0</v>
      </c>
      <c r="O28" s="351"/>
      <c r="P28" s="350">
        <f>N28+SUMIF(Q44:Q53,設定!B13,P44:Q53)+SUMIF(Q38,設定!B13,P38:Q38)+SUMIF(Q40,設定!B13,P40:Q40)-SUMIF(Q37,設定!B13,P37:Q37)-SUMIF(Q39,設定!B13,P39:Q39)-SUMIF(Q56:Q125,設定!B13,P56:P125)</f>
        <v>0</v>
      </c>
      <c r="Q28" s="351"/>
      <c r="R28" s="350">
        <f>P28+SUMIF(S44:S53,設定!B13,R44:S53)+SUMIF(S38,設定!B13,R38:S38)+SUMIF(S40,設定!B13,R40:S40)-SUMIF(S37,設定!B13,R37:S37)-SUMIF(S39,設定!B13,R39:S39)-SUMIF(S56:S125,設定!B13,R56:R125)</f>
        <v>0</v>
      </c>
      <c r="S28" s="351"/>
      <c r="T28" s="350">
        <f>R28+SUMIF(U44:U53,設定!B13,T44:U53)+SUMIF(U38,設定!B13,T38:U38)+SUMIF(U40,設定!B13,T40:U40)-SUMIF(U37,設定!B13,T37:U37)-SUMIF(U39,設定!B13,T39:U39)-SUMIF(U56:U125,設定!B13,T56:T125)</f>
        <v>0</v>
      </c>
      <c r="U28" s="351"/>
      <c r="V28" s="350">
        <f>T28+SUMIF(W44:W53,設定!B13,V44:W53)+SUMIF(W38,設定!B13,V38:W38)+SUMIF(W40,設定!B13,V40:W40)-SUMIF(W37,設定!B13,V37:W37)-SUMIF(W39,設定!B13,V39:W39)-SUMIF(W56:W125,設定!B13,V56:V125)</f>
        <v>0</v>
      </c>
      <c r="W28" s="351"/>
      <c r="X28" s="350">
        <f>V28+SUMIF(Y44:Y53,設定!B13,X44:Y53)+SUMIF(Y38,設定!B13,X38:Y38)+SUMIF(Y40,設定!B13,X40:Y40)-SUMIF(Y37,設定!B13,X37:Y37)-SUMIF(Y39,設定!B13,X39:Y39)-SUMIF(Y56:Y125,設定!B13,X56:X125)</f>
        <v>0</v>
      </c>
      <c r="Y28" s="351"/>
      <c r="Z28" s="350">
        <f>X28+SUMIF(AA44:AA53,設定!B13,Z44:AA53)+SUMIF(AA38,設定!B13,Z38:AA38)+SUMIF(AA40,設定!B13,Z40:AA40)-SUMIF(AA37,設定!B13,Z37:AA37)-SUMIF(AA39,設定!B13,Z39:AA39)-SUMIF(AA56:AA125,設定!B13,Z56:Z125)</f>
        <v>0</v>
      </c>
      <c r="AA28" s="351"/>
      <c r="AB28" s="350">
        <f>Z28+SUMIF(AC44:AC53,設定!B13,AB44:AC53)+SUMIF(AC38,設定!B13,AB38:AC38)+SUMIF(AC40,設定!B13,AB40:AC40)-SUMIF(AC37,設定!B13,AB37:AC37)-SUMIF(AC39,設定!B13,AB39:AC39)-SUMIF(AC56:AC125,設定!B13,AB56:AB125)</f>
        <v>0</v>
      </c>
      <c r="AC28" s="351"/>
      <c r="AD28" s="350">
        <f>AB28+SUMIF(AE44:AE53,設定!B13,AD44:AE53)+SUMIF(AE38,設定!B13,AD38:AE38)+SUMIF(AE40,設定!B13,AD40:AE40)-SUMIF(AE37,設定!B13,AD37:AE37)-SUMIF(AE39,設定!B13,AD39:AE39)-SUMIF(AE56:AE125,設定!B13,AD56:AE125)</f>
        <v>0</v>
      </c>
      <c r="AE28" s="351"/>
      <c r="AF28" s="350">
        <f>AD28+SUMIF(AG44:AG53,設定!B13,AF44:AG53)+SUMIF(AG38,設定!B13,AF38:AG38)+SUMIF(AG40,設定!B13,AF40:AG40)-SUMIF(AG37,設定!B13,AF37:AG37)-SUMIF(AG39,設定!B13,AF39:AG39)-SUMIF(AG56:AG125,設定!B13,AF56:AF125)</f>
        <v>0</v>
      </c>
      <c r="AG28" s="351"/>
      <c r="AH28" s="350">
        <f>AF28+SUMIF(AI44:AI53,設定!B13,AH44:AI53)+SUMIF(AI38,設定!B13,AH38:AI38)+SUMIF(AI40,設定!B13,AH40:AI40)-SUMIF(AI37,設定!B13,AH37:AI37)-SUMIF(AI39,設定!B13,AH39:AI39)-SUMIF(AI56:AI125,設定!B13,AH56:AH125)</f>
        <v>0</v>
      </c>
      <c r="AI28" s="351"/>
      <c r="AJ28" s="350">
        <f>AH28+SUMIF(AK44:AK53,設定!B13,AJ44:AK53)+SUMIF(AK38,設定!B13,AJ38:AK38)+SUMIF(AK40,設定!B13,AJ40:AK40)-SUMIF(AK37,設定!B13,AJ37:AK37)-SUMIF(AK39,設定!B13,AJ39:AK39)-SUMIF(AK56:AK125,設定!B13,AJ56:AJ125)</f>
        <v>0</v>
      </c>
      <c r="AK28" s="351"/>
      <c r="AL28" s="350">
        <f>AJ28+SUMIF(AM44:AM53,設定!B13,AL44:AM53)+SUMIF(AM38,設定!B13,AL38:AM38)+SUMIF(AM40,設定!B13,AL40:AM40)-SUMIF(AM37,設定!B13,AL37:AM37)-SUMIF(AM39,設定!B13,AL39:AM39)-SUMIF(AM56:AM125,設定!B13,AL56:AL125)</f>
        <v>0</v>
      </c>
      <c r="AM28" s="351"/>
      <c r="AN28" s="350">
        <f>AL28+SUMIF(AO44:AO53,設定!B13,AN44:AO53)+SUMIF(AO38,設定!B13,AN38:AO38)+SUMIF(AO40,設定!B13,AN40:AO40)-SUMIF(AO37,設定!B13,AN37:AO37)-SUMIF(AO39,設定!B13,AN39:AO39)-SUMIF(AO56:AO125,設定!B13,AN56:AN125)</f>
        <v>0</v>
      </c>
      <c r="AO28" s="351"/>
      <c r="AP28" s="350">
        <f>AN28+SUMIF(AQ44:AQ53,設定!B13,AP44:AQ53)+SUMIF(AQ38,設定!B13,AP38:AQ38)+SUMIF(AQ40,設定!B13,AP40:AQ40)-SUMIF(AQ37,設定!B13,AP37:AQ37)-SUMIF(AQ39,設定!B13,AP39:AQ39)-SUMIF(AQ56:AQ125,設定!B13,AP56:AP125)</f>
        <v>0</v>
      </c>
      <c r="AQ28" s="351"/>
      <c r="AR28" s="350">
        <f>AP28+SUMIF(AS44:AS53,設定!B13,AR44:AS53)+SUMIF(AS38,設定!B13,AR38:AS38)+SUMIF(AS40,設定!B13,AR40:AS40)-SUMIF(AS37,設定!B13,AR37:AS37)-SUMIF(AS39,設定!B13,AR39:AS39)-SUMIF(AS56:AS125,設定!B13,AR56:AR125)</f>
        <v>0</v>
      </c>
      <c r="AS28" s="351"/>
      <c r="AT28" s="350">
        <f>AR28+SUMIF(AU44:AU53,設定!B13,AT44:AU53)+SUMIF(AU38,設定!B13,AT38:AU38)+SUMIF(AU40,設定!B13,AT40:AU40)-SUMIF(AU37,設定!B13,AT37:AU37)-SUMIF(AU39,設定!B13,AT39:AU39)-SUMIF(AU56:AU125,設定!B13,AT56:AT125)</f>
        <v>0</v>
      </c>
      <c r="AU28" s="351"/>
      <c r="AV28" s="350">
        <f>AT28+SUMIF(AW44:AW53,設定!B13,AV44:AW53)+SUMIF(AW38,設定!B13,AV38:AW38)+SUMIF(AW40,設定!B13,AV40:AW40)-SUMIF(AW37,設定!B13,AV37:AW37)-SUMIF(AW39,設定!B13,AV39:AW39)-SUMIF(AW56:AW125,設定!B13,AV56:AV125)</f>
        <v>0</v>
      </c>
      <c r="AW28" s="351"/>
      <c r="AX28" s="350">
        <f>AV28+SUMIF(AY44:AY53,設定!B13,AX44:AY53)+SUMIF(AY38,設定!B13,AX38:AY38)+SUMIF(AY40,設定!B13,AX40:AY40)-SUMIF(AY37,設定!B13,AX37:AY37)-SUMIF(AY39,設定!B13,AX39:AY39)-SUMIF(AY56:AY125,設定!B13,AX56:AX125)</f>
        <v>0</v>
      </c>
      <c r="AY28" s="351"/>
      <c r="AZ28" s="350">
        <f>AX28+SUMIF(BA44:BA53,設定!B13,AZ44:BA53)+SUMIF(BA38,設定!B13,AZ38:BA38)+SUMIF(BA40,設定!B13,AZ40:BA40)-SUMIF(BA37,設定!B13,AZ37:BA37)-SUMIF(BA39,設定!B13,AZ39:BA39)-SUMIF(BA56:BA125,設定!B13,AZ56:AZ125)</f>
        <v>0</v>
      </c>
      <c r="BA28" s="351"/>
      <c r="BB28" s="350">
        <f>AZ28+SUMIF(BC44:BC53,設定!B13,BB44:BC53)+SUMIF(BC38,設定!B13,BB38:BC38)+SUMIF(BC40,設定!B13,BB40:BC40)-SUMIF(BC37,設定!B13,BB37:BC37)-SUMIF(BC39,設定!B13,BB39:BC39)-SUMIF(BC56:BC125,設定!B13,BB56:BB125)</f>
        <v>0</v>
      </c>
      <c r="BC28" s="351"/>
      <c r="BD28" s="350">
        <f>BB28+SUMIF(BE44:BE53,設定!B13,BD44:BE53)+SUMIF(BE38,設定!B13,BD38:BE38)+SUMIF(BE40,設定!B13,BD40:BE40)-SUMIF(BE37,設定!B13,BD37:BE37)-SUMIF(BE39,設定!B13,BD39:BE39)-SUMIF(BE56:BE125,設定!B13,BD56:BE125)</f>
        <v>0</v>
      </c>
      <c r="BE28" s="351"/>
      <c r="BF28" s="350">
        <f>BD28+SUMIF(BG44:BG53,設定!B13,BF44:BG53)+SUMIF(BG38,設定!B13,BF38:BG38)+SUMIF(BG40,設定!B13,BF40:BG40)-SUMIF(BG37,設定!B13,BF37:BG37)-SUMIF(BG39,設定!B13,BF39:BG39)-SUMIF(BG56:BG125,設定!B13,BF56:BF125)</f>
        <v>0</v>
      </c>
      <c r="BG28" s="351"/>
      <c r="BH28" s="350">
        <f>BF28+SUMIF(BI44:BI53,設定!B13,BH44:BI53)+SUMIF(BI38,設定!B13,BH38:BI38)+SUMIF(BI40,設定!B13,BH40:BI40)-SUMIF(BI37,設定!B13,BH37:BI37)-SUMIF(BI39,設定!B13,BH39:BI39)-SUMIF(BI56:BI125,設定!B13,BH56:BH125)</f>
        <v>0</v>
      </c>
      <c r="BI28" s="351"/>
      <c r="BJ28" s="350">
        <f>BH28+SUMIF(BK44:BK53,設定!B13,BJ44:BK53)+SUMIF(BK38,設定!B13,BJ38:BK38)+SUMIF(BK40,設定!B13,BJ40:BK40)-SUMIF(BK37,設定!B13,BJ37:BK37)-SUMIF(BK39,設定!B13,BJ39:BK39)-SUMIF(BK56:BK125,設定!B13,BJ56:BJ125)</f>
        <v>0</v>
      </c>
      <c r="BK28" s="351"/>
    </row>
    <row r="29" spans="2:63" s="98" customFormat="1" ht="18.75" customHeight="1">
      <c r="B29" s="364"/>
      <c r="C29" s="140">
        <f>設定!B14</f>
        <v>0</v>
      </c>
      <c r="D29" s="354">
        <f>'5月'!BL29+SUMIF(E44:E53,設定!B14,D44:E53)+SUMIF(E38,設定!B14,D38:E38)+SUMIF(E40,設定!B14,D40:E40)-SUMIF(E37,設定!B14,D37:E37)-SUMIF(E39,設定!B14,D39:E39)-SUMIF(E56:E125,設定!B14,D56:D125)</f>
        <v>0</v>
      </c>
      <c r="E29" s="355"/>
      <c r="F29" s="354">
        <f>D29+SUMIF(G44:G53,設定!B14,F44:G53)+SUMIF(G38,設定!B14,F38:G38)+SUMIF(G40,設定!B14,F40:G40)-SUMIF(G37,設定!B14,F37:G37)-SUMIF(G39,設定!B14,F39:G39)-SUMIF(G56:G125,設定!B14,F56:F125)</f>
        <v>0</v>
      </c>
      <c r="G29" s="355"/>
      <c r="H29" s="354">
        <f>F29+SUMIF(I44:I53,設定!B14,H44:I53)+SUMIF(I38,設定!B14,H38:I38)+SUMIF(I40,設定!B14,H40:I40)-SUMIF(I37,設定!B14,H37:I37)-SUMIF(I39,設定!B14,H39:I39)-SUMIF(I56:I125,設定!B14,H56:H125)</f>
        <v>0</v>
      </c>
      <c r="I29" s="355"/>
      <c r="J29" s="354">
        <f>H29+SUMIF(K44:K53,設定!B14,J44:K53)+SUMIF(K38,設定!B14,J38:K38)+SUMIF(K40,設定!B14,J40:K40)-SUMIF(K37,設定!B14,J37:K37)-SUMIF(K39,設定!B14,J39:K39)-SUMIF(K56:K125,設定!B14,J56:J125)</f>
        <v>0</v>
      </c>
      <c r="K29" s="355"/>
      <c r="L29" s="354">
        <f>J29+SUMIF(M44:M53,設定!B14,L44:M53)+SUMIF(M38,設定!B14,L38:M38)+SUMIF(M40,設定!B14,L40:M40)-SUMIF(M37,設定!B14,L37:M37)-SUMIF(M39,設定!B14,L39:M39)-SUMIF(M56:M125,設定!B14,L56:L125)</f>
        <v>0</v>
      </c>
      <c r="M29" s="355"/>
      <c r="N29" s="354">
        <f>L29+SUMIF(O44:O53,設定!B14,N44:O53)+SUMIF(O38,設定!B14,N38:O38)+SUMIF(O40,設定!B14,N40:O40)-SUMIF(O37,設定!B14,N37:O37)-SUMIF(O39,設定!B14,N39:O39)-SUMIF(O56:O125,設定!B14,N56:N125)</f>
        <v>0</v>
      </c>
      <c r="O29" s="355"/>
      <c r="P29" s="354">
        <f>N29+SUMIF(Q44:Q53,設定!B14,P44:Q53)+SUMIF(Q38,設定!B14,P38:Q38)+SUMIF(Q40,設定!B14,P40:Q40)-SUMIF(Q37,設定!B14,P37:Q37)-SUMIF(Q39,設定!B14,P39:Q39)-SUMIF(Q56:Q125,設定!B14,P56:P125)</f>
        <v>0</v>
      </c>
      <c r="Q29" s="355"/>
      <c r="R29" s="354">
        <f>P29+SUMIF(S44:S53,設定!B14,R44:S53)+SUMIF(S38,設定!B14,R38:S38)+SUMIF(S40,設定!B14,R40:S40)-SUMIF(S37,設定!B14,R37:S37)-SUMIF(S39,設定!B14,R39:S39)-SUMIF(S56:S125,設定!B14,R56:R125)</f>
        <v>0</v>
      </c>
      <c r="S29" s="355"/>
      <c r="T29" s="354">
        <f>R29+SUMIF(U44:U53,設定!B14,T44:U53)+SUMIF(U38,設定!B14,T38:U38)+SUMIF(U40,設定!B14,T40:U40)-SUMIF(U37,設定!B14,T37:U37)-SUMIF(U39,設定!B14,T39:U39)-SUMIF(U56:U125,設定!B14,T56:T125)</f>
        <v>0</v>
      </c>
      <c r="U29" s="355"/>
      <c r="V29" s="354">
        <f>T29+SUMIF(W44:W53,設定!B14,V44:W53)+SUMIF(W38,設定!B14,V38:W38)+SUMIF(W40,設定!B14,V40:W40)-SUMIF(W37,設定!B14,V37:W37)-SUMIF(W39,設定!B14,V39:W39)-SUMIF(W56:W125,設定!B14,V56:V125)</f>
        <v>0</v>
      </c>
      <c r="W29" s="355"/>
      <c r="X29" s="354">
        <f>V29+SUMIF(Y44:Y53,設定!B14,X44:Y53)+SUMIF(Y38,設定!B14,X38:Y38)+SUMIF(Y40,設定!B14,X40:Y40)-SUMIF(Y37,設定!B14,X37:Y37)-SUMIF(Y39,設定!B14,X39:Y39)-SUMIF(Y56:Y125,設定!B14,X56:X125)</f>
        <v>0</v>
      </c>
      <c r="Y29" s="355"/>
      <c r="Z29" s="354">
        <f>X29+SUMIF(AA44:AA53,設定!B14,Z44:AA53)+SUMIF(AA38,設定!B14,Z38:AA38)+SUMIF(AA40,設定!B14,Z40:AA40)-SUMIF(AA37,設定!B14,Z37:AA37)-SUMIF(AA39,設定!B14,Z39:AA39)-SUMIF(AA56:AA125,設定!B14,Z56:Z125)</f>
        <v>0</v>
      </c>
      <c r="AA29" s="355"/>
      <c r="AB29" s="354">
        <f>Z29+SUMIF(AC44:AC53,設定!B14,AB44:AC53)+SUMIF(AC38,設定!B14,AB38:AC38)+SUMIF(AC40,設定!B14,AB40:AC40)-SUMIF(AC37,設定!B14,AB37:AC37)-SUMIF(AC39,設定!B14,AB39:AC39)-SUMIF(AC56:AC125,設定!B14,AB56:AB125)</f>
        <v>0</v>
      </c>
      <c r="AC29" s="355"/>
      <c r="AD29" s="354">
        <f>AB29+SUMIF(AE44:AE53,設定!B14,AD44:AE53)+SUMIF(AE38,設定!B14,AD38:AE38)+SUMIF(AE40,設定!B14,AD40:AE40)-SUMIF(AE37,設定!B14,AD37:AE37)-SUMIF(AE39,設定!B14,AD39:AE39)-SUMIF(AE56:AE125,設定!B14,AD56:AE125)</f>
        <v>0</v>
      </c>
      <c r="AE29" s="355"/>
      <c r="AF29" s="354">
        <f>AD29+SUMIF(AG44:AG53,設定!B14,AF44:AG53)+SUMIF(AG38,設定!B14,AF38:AG38)+SUMIF(AG40,設定!B14,AF40:AG40)-SUMIF(AG37,設定!B14,AF37:AG37)-SUMIF(AG39,設定!B14,AF39:AG39)-SUMIF(AG56:AG125,設定!B14,AF56:AF125)</f>
        <v>0</v>
      </c>
      <c r="AG29" s="355"/>
      <c r="AH29" s="354">
        <f>AF29+SUMIF(AI44:AI53,設定!B14,AH44:AI53)+SUMIF(AI38,設定!B14,AH38:AI38)+SUMIF(AI40,設定!B14,AH40:AI40)-SUMIF(AI37,設定!B14,AH37:AI37)-SUMIF(AI39,設定!B14,AH39:AI39)-SUMIF(AI56:AI125,設定!B14,AH56:AH125)</f>
        <v>0</v>
      </c>
      <c r="AI29" s="355"/>
      <c r="AJ29" s="354">
        <f>AH29+SUMIF(AK44:AK53,設定!B14,AJ44:AK53)+SUMIF(AK38,設定!B14,AJ38:AK38)+SUMIF(AK40,設定!B14,AJ40:AK40)-SUMIF(AK37,設定!B14,AJ37:AK37)-SUMIF(AK39,設定!B14,AJ39:AK39)-SUMIF(AK56:AK125,設定!B14,AJ56:AJ125)</f>
        <v>0</v>
      </c>
      <c r="AK29" s="355"/>
      <c r="AL29" s="354">
        <f>AJ29+SUMIF(AM44:AM53,設定!B14,AL44:AM53)+SUMIF(AM38,設定!B14,AL38:AM38)+SUMIF(AM40,設定!B14,AL40:AM40)-SUMIF(AM37,設定!B14,AL37:AM37)-SUMIF(AM39,設定!B14,AL39:AM39)-SUMIF(AM56:AM125,設定!B14,AL56:AL125)</f>
        <v>0</v>
      </c>
      <c r="AM29" s="355"/>
      <c r="AN29" s="354">
        <f>AL29+SUMIF(AO44:AO53,設定!B14,AN44:AO53)+SUMIF(AO38,設定!B14,AN38:AO38)+SUMIF(AO40,設定!B14,AN40:AO40)-SUMIF(AO37,設定!B14,AN37:AO37)-SUMIF(AO39,設定!B14,AN39:AO39)-SUMIF(AO56:AO125,設定!B14,AN56:AN125)</f>
        <v>0</v>
      </c>
      <c r="AO29" s="355"/>
      <c r="AP29" s="354">
        <f>AN29+SUMIF(AQ44:AQ53,設定!B14,AP44:AQ53)+SUMIF(AQ38,設定!B14,AP38:AQ38)+SUMIF(AQ40,設定!B14,AP40:AQ40)-SUMIF(AQ37,設定!B14,AP37:AQ37)-SUMIF(AQ39,設定!B14,AP39:AQ39)-SUMIF(AQ56:AQ125,設定!B14,AP56:AP125)</f>
        <v>0</v>
      </c>
      <c r="AQ29" s="355"/>
      <c r="AR29" s="354">
        <f>AP29+SUMIF(AS44:AS53,設定!B14,AR44:AS53)+SUMIF(AS38,設定!B14,AR38:AS38)+SUMIF(AS40,設定!B14,AR40:AS40)-SUMIF(AS37,設定!B14,AR37:AS37)-SUMIF(AS39,設定!B14,AR39:AS39)-SUMIF(AS56:AS125,設定!B14,AR56:AR125)</f>
        <v>0</v>
      </c>
      <c r="AS29" s="355"/>
      <c r="AT29" s="354">
        <f>AR29+SUMIF(AU44:AU53,設定!B14,AT44:AU53)+SUMIF(AU38,設定!B14,AT38:AU38)+SUMIF(AU40,設定!B14,AT40:AU40)-SUMIF(AU37,設定!B14,AT37:AU37)-SUMIF(AU39,設定!B14,AT39:AU39)-SUMIF(AU56:AU125,設定!B14,AT56:AT125)</f>
        <v>0</v>
      </c>
      <c r="AU29" s="355"/>
      <c r="AV29" s="354">
        <f>AT29+SUMIF(AW44:AW53,設定!B14,AV44:AW53)+SUMIF(AW38,設定!B14,AV38:AW38)+SUMIF(AW40,設定!B14,AV40:AW40)-SUMIF(AW37,設定!B14,AV37:AW37)-SUMIF(AW39,設定!B14,AV39:AW39)-SUMIF(AW56:AW125,設定!B14,AV56:AV125)</f>
        <v>0</v>
      </c>
      <c r="AW29" s="355"/>
      <c r="AX29" s="354">
        <f>AV29+SUMIF(AY44:AY53,設定!B14,AX44:AY53)+SUMIF(AY38,設定!B14,AX38:AY38)+SUMIF(AY40,設定!B14,AX40:AY40)-SUMIF(AY37,設定!B14,AX37:AY37)-SUMIF(AY39,設定!B14,AX39:AY39)-SUMIF(AY56:AY125,設定!B14,AX56:AX125)</f>
        <v>0</v>
      </c>
      <c r="AY29" s="355"/>
      <c r="AZ29" s="354">
        <f>AX29+SUMIF(BA44:BA53,設定!B14,AZ44:BA53)+SUMIF(BA38,設定!B14,AZ38:BA38)+SUMIF(BA40,設定!B14,AZ40:BA40)-SUMIF(BA37,設定!B14,AZ37:BA37)-SUMIF(BA39,設定!B14,AZ39:BA39)-SUMIF(BA56:BA125,設定!B14,AZ56:AZ125)</f>
        <v>0</v>
      </c>
      <c r="BA29" s="355"/>
      <c r="BB29" s="354">
        <f>AZ29+SUMIF(BC44:BC53,設定!B14,BB44:BC53)+SUMIF(BC38,設定!B14,BB38:BC38)+SUMIF(BC40,設定!B14,BB40:BC40)-SUMIF(BC37,設定!B14,BB37:BC37)-SUMIF(BC39,設定!B14,BB39:BC39)-SUMIF(BC56:BC125,設定!B14,BB56:BB125)</f>
        <v>0</v>
      </c>
      <c r="BC29" s="355"/>
      <c r="BD29" s="354">
        <f>BB29+SUMIF(BE44:BE53,設定!B14,BD44:BE53)+SUMIF(BE38,設定!B14,BD38:BE38)+SUMIF(BE40,設定!B14,BD40:BE40)-SUMIF(BE37,設定!B14,BD37:BE37)-SUMIF(BE39,設定!B14,BD39:BE39)-SUMIF(BE56:BE125,設定!B14,BD56:BE125)</f>
        <v>0</v>
      </c>
      <c r="BE29" s="355"/>
      <c r="BF29" s="354">
        <f>BD29+SUMIF(BG44:BG53,設定!B14,BF44:BG53)+SUMIF(BG38,設定!B14,BF38:BG38)+SUMIF(BG40,設定!B14,BF40:BG40)-SUMIF(BG37,設定!B14,BF37:BG37)-SUMIF(BG39,設定!B14,BF39:BG39)-SUMIF(BG56:BG125,設定!B14,BF56:BF125)</f>
        <v>0</v>
      </c>
      <c r="BG29" s="355"/>
      <c r="BH29" s="354">
        <f>BF29+SUMIF(BI44:BI53,設定!B14,BH44:BI53)+SUMIF(BI38,設定!B14,BH38:BI38)+SUMIF(BI40,設定!B14,BH40:BI40)-SUMIF(BI37,設定!B14,BH37:BI37)-SUMIF(BI39,設定!B14,BH39:BI39)-SUMIF(BI56:BI125,設定!B14,BH56:BH125)</f>
        <v>0</v>
      </c>
      <c r="BI29" s="355"/>
      <c r="BJ29" s="354">
        <f>BH29+SUMIF(BK44:BK53,設定!B14,BJ44:BK53)+SUMIF(BK38,設定!B14,BJ38:BK38)+SUMIF(BK40,設定!B14,BJ40:BK40)-SUMIF(BK37,設定!B14,BJ37:BK37)-SUMIF(BK39,設定!B14,BJ39:BK39)-SUMIF(BK56:BK125,設定!B14,BJ56:BJ125)</f>
        <v>0</v>
      </c>
      <c r="BK29" s="355"/>
    </row>
    <row r="30" spans="2:63" s="98" customFormat="1" ht="18.75" customHeight="1">
      <c r="B30" s="364"/>
      <c r="C30" s="210">
        <f>設定!B15</f>
        <v>0</v>
      </c>
      <c r="D30" s="350">
        <f>'5月'!BL30+SUMIF(E44:E53,設定!B15,D44:E53)+SUMIF(E38,設定!B15,D38:E38)+SUMIF(E40,設定!B15,D40:E40)-SUMIF(E37,設定!B15,D37:E37)-SUMIF(E39,設定!B15,D39:E39)-SUMIF(E56:E125,設定!B15,D56:D125)</f>
        <v>0</v>
      </c>
      <c r="E30" s="351"/>
      <c r="F30" s="350">
        <f>D30+SUMIF(G44:G53,設定!B15,F44:G53)+SUMIF(G38,設定!B15,F38:G38)+SUMIF(G40,設定!B15,F40:G40)-SUMIF(G37,設定!B15,F37:G37)-SUMIF(G39,設定!B15,F39:G39)-SUMIF(G56:G125,設定!B15,F56:F125)</f>
        <v>0</v>
      </c>
      <c r="G30" s="351"/>
      <c r="H30" s="350">
        <f>F30+SUMIF(I44:I53,設定!B15,H44:I53)+SUMIF(I38,設定!B15,H38:I38)+SUMIF(I40,設定!B15,H40:I40)-SUMIF(I37,設定!B15,H37:I37)-SUMIF(I39,設定!B15,H39:I39)-SUMIF(I56:I125,設定!B15,H56:H125)</f>
        <v>0</v>
      </c>
      <c r="I30" s="351"/>
      <c r="J30" s="350">
        <f>H30+SUMIF(K44:K53,設定!B15,J44:K53)+SUMIF(K38,設定!B15,J38:K38)+SUMIF(K40,設定!B15,J40:K40)-SUMIF(K37,設定!B15,J37:K37)-SUMIF(K39,設定!B15,J39:K39)-SUMIF(K56:K125,設定!B15,J56:J125)</f>
        <v>0</v>
      </c>
      <c r="K30" s="351"/>
      <c r="L30" s="350">
        <f>J30+SUMIF(M44:M53,設定!B15,L44:M53)+SUMIF(M38,設定!B15,L38:M38)+SUMIF(M40,設定!B15,L40:M40)-SUMIF(M37,設定!B15,L37:M37)-SUMIF(M39,設定!B15,L39:M39)-SUMIF(M56:M125,設定!B15,L56:L125)</f>
        <v>0</v>
      </c>
      <c r="M30" s="351"/>
      <c r="N30" s="350">
        <f>L30+SUMIF(O44:O53,設定!B15,N44:O53)+SUMIF(O38,設定!B15,N38:O38)+SUMIF(O40,設定!B15,N40:O40)-SUMIF(O37,設定!B15,N37:O37)-SUMIF(O39,設定!B15,N39:O39)-SUMIF(O56:O125,設定!B15,N56:N125)</f>
        <v>0</v>
      </c>
      <c r="O30" s="351"/>
      <c r="P30" s="350">
        <f>N30+SUMIF(Q44:Q53,設定!B15,P44:Q53)+SUMIF(Q38,設定!B15,P38:Q38)+SUMIF(Q40,設定!B15,P40:Q40)-SUMIF(Q37,設定!B15,P37:Q37)-SUMIF(Q39,設定!B15,P39:Q39)-SUMIF(Q56:Q125,設定!B15,P56:P125)</f>
        <v>0</v>
      </c>
      <c r="Q30" s="351"/>
      <c r="R30" s="350">
        <f>P30+SUMIF(S44:S53,設定!B15,R44:S53)+SUMIF(S38,設定!B15,R38:S38)+SUMIF(S40,設定!B15,R40:S40)-SUMIF(S37,設定!B15,R37:S37)-SUMIF(S39,設定!B15,R39:S39)-SUMIF(S56:S125,設定!B15,R56:R125)</f>
        <v>0</v>
      </c>
      <c r="S30" s="351"/>
      <c r="T30" s="350">
        <f>R30+SUMIF(U44:U53,設定!B15,T44:U53)+SUMIF(U38,設定!B15,T38:U38)+SUMIF(U40,設定!B15,T40:U40)-SUMIF(U37,設定!B15,T37:U37)-SUMIF(U39,設定!B15,T39:U39)-SUMIF(U56:U125,設定!B15,T56:T125)</f>
        <v>0</v>
      </c>
      <c r="U30" s="351"/>
      <c r="V30" s="350">
        <f>T30+SUMIF(W44:W53,設定!B15,V44:W53)+SUMIF(W38,設定!B15,V38:W38)+SUMIF(W40,設定!B15,V40:W40)-SUMIF(W37,設定!B15,V37:W37)-SUMIF(W39,設定!B15,V39:W39)-SUMIF(W56:W125,設定!B15,V56:V125)</f>
        <v>0</v>
      </c>
      <c r="W30" s="351"/>
      <c r="X30" s="350">
        <f>V30+SUMIF(Y44:Y53,設定!B15,X44:Y53)+SUMIF(Y38,設定!B15,X38:Y38)+SUMIF(Y40,設定!B15,X40:Y40)-SUMIF(Y37,設定!B15,X37:Y37)-SUMIF(Y39,設定!B15,X39:Y39)-SUMIF(Y56:Y125,設定!B15,X56:X125)</f>
        <v>0</v>
      </c>
      <c r="Y30" s="351"/>
      <c r="Z30" s="350">
        <f>X30+SUMIF(AA44:AA53,設定!B15,Z44:AA53)+SUMIF(AA38,設定!B15,Z38:AA38)+SUMIF(AA40,設定!B15,Z40:AA40)-SUMIF(AA37,設定!B15,Z37:AA37)-SUMIF(AA39,設定!B15,Z39:AA39)-SUMIF(AA56:AA125,設定!B15,Z56:Z125)</f>
        <v>0</v>
      </c>
      <c r="AA30" s="351"/>
      <c r="AB30" s="350">
        <f>Z30+SUMIF(AC44:AC53,設定!B15,AB44:AC53)+SUMIF(AC38,設定!B15,AB38:AC38)+SUMIF(AC40,設定!B15,AB40:AC40)-SUMIF(AC37,設定!B15,AB37:AC37)-SUMIF(AC39,設定!B15,AB39:AC39)-SUMIF(AC56:AC125,設定!B15,AB56:AB125)</f>
        <v>0</v>
      </c>
      <c r="AC30" s="351"/>
      <c r="AD30" s="350">
        <f>AB30+SUMIF(AE44:AE53,設定!B15,AD44:AE53)+SUMIF(AE38,設定!B15,AD38:AE38)+SUMIF(AE40,設定!B15,AD40:AE40)-SUMIF(AE37,設定!B15,AD37:AE37)-SUMIF(AE39,設定!B15,AD39:AE39)-SUMIF(AE56:AE125,設定!B15,AD56:AE125)</f>
        <v>0</v>
      </c>
      <c r="AE30" s="351"/>
      <c r="AF30" s="350">
        <f>AD30+SUMIF(AG44:AG53,設定!B15,AF44:AG53)+SUMIF(AG38,設定!B15,AF38:AG38)+SUMIF(AG40,設定!B15,AF40:AG40)-SUMIF(AG37,設定!B15,AF37:AG37)-SUMIF(AG39,設定!B15,AF39:AG39)-SUMIF(AG56:AG125,設定!B15,AF56:AF125)</f>
        <v>0</v>
      </c>
      <c r="AG30" s="351"/>
      <c r="AH30" s="350">
        <f>AF30+SUMIF(AI44:AI53,設定!B15,AH44:AI53)+SUMIF(AI38,設定!B15,AH38:AI38)+SUMIF(AI40,設定!B15,AH40:AI40)-SUMIF(AI37,設定!B15,AH37:AI37)-SUMIF(AI39,設定!B15,AH39:AI39)-SUMIF(AI56:AI125,設定!B15,AH56:AH125)</f>
        <v>0</v>
      </c>
      <c r="AI30" s="351"/>
      <c r="AJ30" s="350">
        <f>AH30+SUMIF(AK44:AK53,設定!B15,AJ44:AK53)+SUMIF(AK38,設定!B15,AJ38:AK38)+SUMIF(AK40,設定!B15,AJ40:AK40)-SUMIF(AK37,設定!B15,AJ37:AK37)-SUMIF(AK39,設定!B15,AJ39:AK39)-SUMIF(AK56:AK125,設定!B15,AJ56:AJ125)</f>
        <v>0</v>
      </c>
      <c r="AK30" s="351"/>
      <c r="AL30" s="350">
        <f>AJ30+SUMIF(AM44:AM53,設定!B15,AL44:AM53)+SUMIF(AM38,設定!B15,AL38:AM38)+SUMIF(AM40,設定!B15,AL40:AM40)-SUMIF(AM37,設定!B15,AL37:AM37)-SUMIF(AM39,設定!B15,AL39:AM39)-SUMIF(AM56:AM125,設定!B15,AL56:AL125)</f>
        <v>0</v>
      </c>
      <c r="AM30" s="351"/>
      <c r="AN30" s="350">
        <f>AL30+SUMIF(AO44:AO53,設定!B15,AN44:AO53)+SUMIF(AO38,設定!B15,AN38:AO38)+SUMIF(AO40,設定!B15,AN40:AO40)-SUMIF(AO37,設定!B15,AN37:AO37)-SUMIF(AO39,設定!B15,AN39:AO39)-SUMIF(AO56:AO125,設定!B15,AN56:AN125)</f>
        <v>0</v>
      </c>
      <c r="AO30" s="351"/>
      <c r="AP30" s="350">
        <f>AN30+SUMIF(AQ44:AQ53,設定!B15,AP44:AQ53)+SUMIF(AQ38,設定!B15,AP38:AQ38)+SUMIF(AQ40,設定!B15,AP40:AQ40)-SUMIF(AQ37,設定!B15,AP37:AQ37)-SUMIF(AQ39,設定!B15,AP39:AQ39)-SUMIF(AQ56:AQ125,設定!B15,AP56:AP125)</f>
        <v>0</v>
      </c>
      <c r="AQ30" s="351"/>
      <c r="AR30" s="350">
        <f>AP30+SUMIF(AS44:AS53,設定!B15,AR44:AS53)+SUMIF(AS38,設定!B15,AR38:AS38)+SUMIF(AS40,設定!AA15,AR40:AS40)-SUMIF(AS37,設定!B15,AR37:AS37)-SUMIF(AS39,設定!B15,AR39:AS39)-SUMIF(AS56:AS125,設定!B15,AR56:AR125)</f>
        <v>0</v>
      </c>
      <c r="AS30" s="351"/>
      <c r="AT30" s="350">
        <f>AR30+SUMIF(AU44:AU53,設定!B15,AT44:AU53)+SUMIF(AU38,設定!B15,AT38:AU38)+SUMIF(AU40,設定!B15,AT40:AU40)-SUMIF(AU37,設定!B15,AT37:AU37)-SUMIF(AU39,設定!B15,AT39:AU39)-SUMIF(AU56:AU125,設定!B15,AT56:AT125)</f>
        <v>0</v>
      </c>
      <c r="AU30" s="351"/>
      <c r="AV30" s="350">
        <f>AT30+SUMIF(AW44:AW53,設定!B15,AV44:AW53)+SUMIF(AW38,設定!B15,AV38:AW38)+SUMIF(AW40,設定!B15,AV40:AW40)-SUMIF(AW37,設定!B15,AV37:AW37)-SUMIF(AW39,設定!B15,AV39:AW39)-SUMIF(AW56:AW125,設定!B15,AV56:AV125)</f>
        <v>0</v>
      </c>
      <c r="AW30" s="351"/>
      <c r="AX30" s="350">
        <f>AV30+SUMIF(AY44:AY53,設定!B15,AX44:AY53)+SUMIF(AY38,設定!B15,AX38:AY38)+SUMIF(AY40,設定!B15,AX40:AY40)-SUMIF(AY37,設定!B15,AX37:AY37)-SUMIF(AY39,設定!B15,AX39:AY39)-SUMIF(AY56:AY125,設定!B15,AX56:AX125)</f>
        <v>0</v>
      </c>
      <c r="AY30" s="351"/>
      <c r="AZ30" s="350">
        <f>AX30+SUMIF(BA44:BA53,設定!B15,AZ44:BA53)+SUMIF(BA38,設定!B15,AZ38:BA38)+SUMIF(BA40,設定!B15,AZ40:BA40)-SUMIF(BA37,設定!B15,AZ37:BA37)-SUMIF(BA39,設定!B15,AZ39:BA39)-SUMIF(BA56:BA125,設定!B15,AZ56:AZ125)</f>
        <v>0</v>
      </c>
      <c r="BA30" s="351"/>
      <c r="BB30" s="350">
        <f>AZ30+SUMIF(BC44:BC53,設定!B15,BB44:BC53)+SUMIF(BC38,設定!B15,BB38:BC38)+SUMIF(BC40,設定!B15,BB40:BC40)-SUMIF(BC37,設定!B15,BB37:BC37)-SUMIF(BC39,設定!B15,BB39:BC39)-SUMIF(BC56:BC125,設定!B15,BB56:BB125)</f>
        <v>0</v>
      </c>
      <c r="BC30" s="351"/>
      <c r="BD30" s="350">
        <f>BB30+SUMIF(BE44:BE53,設定!B15,BD44:BE53)+SUMIF(BE38,設定!B15,BD38:BE38)+SUMIF(BE40,設定!B15,BD40:BE40)-SUMIF(BE37,設定!B15,BD37:BE37)-SUMIF(BE39,設定!B15,BD39:BE39)-SUMIF(BE56:BE125,設定!B15,BD56:BE125)</f>
        <v>0</v>
      </c>
      <c r="BE30" s="351"/>
      <c r="BF30" s="350">
        <f>BD30+SUMIF(BG44:BG53,設定!B15,BF44:BG53)+SUMIF(BG38,設定!B15,BF38:BG38)+SUMIF(BG40,設定!B15,BF40:BG40)-SUMIF(BG37,設定!B15,BF37:BG37)-SUMIF(BG39,設定!B15,BF39:BG39)-SUMIF(BG56:BG125,設定!B15,BF56:BF125)</f>
        <v>0</v>
      </c>
      <c r="BG30" s="351"/>
      <c r="BH30" s="350">
        <f>BF30+SUMIF(BI44:BI53,設定!B15,BH44:BI53)+SUMIF(BI38,設定!B15,BH38:BI38)+SUMIF(BI40,設定!B15,BH40:BI40)-SUMIF(BI37,設定!B15,BH37:BI37)-SUMIF(BI39,設定!B15,BH39:BI39)-SUMIF(BI56:BI125,設定!B15,BH56:BH125)</f>
        <v>0</v>
      </c>
      <c r="BI30" s="351"/>
      <c r="BJ30" s="350">
        <f>BH30+SUMIF(BK44:BK53,設定!B15,BJ44:BK53)+SUMIF(BK38,設定!B15,BJ38:BK38)+SUMIF(BK40,設定!B15,BJ40:BK40)-SUMIF(BK37,設定!B15,BJ37:BK37)-SUMIF(BK39,設定!B15,BJ39:BK39)-SUMIF(BK56:BK125,設定!B15,BJ56:BJ125)</f>
        <v>0</v>
      </c>
      <c r="BK30" s="351"/>
    </row>
    <row r="31" spans="2:63" s="98" customFormat="1" ht="18.75" customHeight="1">
      <c r="B31" s="364"/>
      <c r="C31" s="140">
        <f>設定!B16</f>
        <v>0</v>
      </c>
      <c r="D31" s="354">
        <f>'5月'!BL31+SUMIF(E44:E53,設定!B16,D44:E53)+SUMIF(E38,設定!B16,D38:E38)+SUMIF(E40,設定!B16,D40:E40)-SUMIF(E37,設定!B16,D37:E37)-SUMIF(E39,設定!B16,D39:E39)-SUMIF(E56:E125,設定!B16,D56:D125)</f>
        <v>0</v>
      </c>
      <c r="E31" s="355"/>
      <c r="F31" s="354">
        <f>D31+SUMIF(G44:G53,設定!B16,F44:G53)+SUMIF(G38,設定!B16,F38:G38)+SUMIF(G40,設定!B16,F40:G40)-SUMIF(G37,設定!B16,F37:G37)-SUMIF(G39,設定!B16,F39:G39)-SUMIF(G56:G125,設定!B16,F56:F125)</f>
        <v>0</v>
      </c>
      <c r="G31" s="355"/>
      <c r="H31" s="354">
        <f>F31+SUMIF(I44:I53,設定!B16,H44:I53)+SUMIF(I38,設定!B16,H38:I38)+SUMIF(I40,設定!B16,H40:I40)-SUMIF(I37,設定!B16,H37:I37)-SUMIF(I39,設定!B16,H39:I39)-SUMIF(I56:I125,設定!B16,H56:H125)</f>
        <v>0</v>
      </c>
      <c r="I31" s="355"/>
      <c r="J31" s="354">
        <f>H31+SUMIF(K44:K53,設定!B16,J44:K53)+SUMIF(K38,設定!B16,J38:K38)+SUMIF(K40,設定!B16,J40:K40)-SUMIF(K37,設定!B16,J37:K37)-SUMIF(K39,設定!B16,J39:K39)-SUMIF(K56:K125,設定!B16,J56:J125)</f>
        <v>0</v>
      </c>
      <c r="K31" s="355"/>
      <c r="L31" s="354">
        <f>J31+SUMIF(M44:M53,設定!B16,L44:M53)+SUMIF(M38,設定!B16,L38:M38)+SUMIF(M40,設定!B16,L40:M40)-SUMIF(M37,設定!B16,L37:M37)-SUMIF(M39,設定!B16,L39:M39)-SUMIF(M56:M125,設定!B16,L56:L125)</f>
        <v>0</v>
      </c>
      <c r="M31" s="355"/>
      <c r="N31" s="354">
        <f>L31+SUMIF(O44:O53,設定!B16,N44:O53)+SUMIF(O38,設定!B16,N38:O38)+SUMIF(O40,設定!B16,N40:O40)-SUMIF(O37,設定!B16,N37:O37)-SUMIF(O39,設定!B16,N39:O39)-SUMIF(O56:O125,設定!B16,N56:N125)</f>
        <v>0</v>
      </c>
      <c r="O31" s="355"/>
      <c r="P31" s="354">
        <f>N31+SUMIF(Q44:Q53,設定!B16,P44:Q53)+SUMIF(Q38,設定!B16,P38:Q38)+SUMIF(Q40,設定!B16,P40:Q40)-SUMIF(Q37,設定!B16,P37:Q37)-SUMIF(Q39,設定!B16,P39:Q39)-SUMIF(Q56:Q125,設定!B16,P56:P125)</f>
        <v>0</v>
      </c>
      <c r="Q31" s="355"/>
      <c r="R31" s="354">
        <f>P31+SUMIF(S44:S53,設定!B16,R44:S53)+SUMIF(S38,設定!B16,R38:S38)+SUMIF(S40,設定!B16,R40:S40)-SUMIF(S37,設定!B16,R37:S37)-SUMIF(S39,設定!B16,R39:S39)-SUMIF(S56:S125,設定!B16,R56:R125)</f>
        <v>0</v>
      </c>
      <c r="S31" s="355"/>
      <c r="T31" s="354">
        <f>R31+SUMIF(U44:U53,設定!B16,T44:U53)+SUMIF(U38,設定!B16,T38:U38)+SUMIF(U40,設定!B16,T40:U40)-SUMIF(U37,設定!B16,T37:U37)-SUMIF(U39,設定!B16,T39:U39)-SUMIF(U56:U125,設定!B16,T56:T125)</f>
        <v>0</v>
      </c>
      <c r="U31" s="355"/>
      <c r="V31" s="354">
        <f>T31+SUMIF(W44:W53,設定!B16,V44:W53)+SUMIF(W38,設定!B16,V38:W38)+SUMIF(W40,設定!B16,V40:W40)-SUMIF(W37,設定!B16,V37:W37)-SUMIF(W39,設定!B16,V39:W39)-SUMIF(W56:W125,設定!B16,V56:V125)</f>
        <v>0</v>
      </c>
      <c r="W31" s="355"/>
      <c r="X31" s="354">
        <f>V31+SUMIF(Y44:Y53,設定!B16,X44:Y53)+SUMIF(Y38,設定!B16,X38:Y38)+SUMIF(Y40,設定!B16,X40:Y40)-SUMIF(Y37,設定!B16,X37:Y37)-SUMIF(Y39,設定!B16,X39:Y39)-SUMIF(Y56:Y125,設定!B16,X56:X125)</f>
        <v>0</v>
      </c>
      <c r="Y31" s="355"/>
      <c r="Z31" s="354">
        <f>X31+SUMIF(AA44:AA53,設定!B16,Z44:AA53)+SUMIF(AA38,設定!B16,Z38:AA38)+SUMIF(AA40,設定!B16,Z40:AA40)-SUMIF(AA37,設定!B16,Z37:AA37)-SUMIF(AA39,設定!B16,Z39:AA39)-SUMIF(AA56:AA125,設定!B16,Z56:Z125)</f>
        <v>0</v>
      </c>
      <c r="AA31" s="355"/>
      <c r="AB31" s="354">
        <f>Z31+SUMIF(AC44:AC53,設定!B16,AB44:AC53)+SUMIF(AC38,設定!B16,AB38:AC38)+SUMIF(AC40,設定!B16,AB40:AC40)-SUMIF(AC37,設定!B16,AB37:AC37)-SUMIF(AC39,設定!B16,AB39:AC39)-SUMIF(AC56:AC125,設定!B16,AB56:AB125)</f>
        <v>0</v>
      </c>
      <c r="AC31" s="355"/>
      <c r="AD31" s="354">
        <f>AB31+SUMIF(AE44:AE53,設定!B16,AD44:AE53)+SUMIF(AE38,設定!B16,AD38:AE38)+SUMIF(AE40,設定!B16,AD40:AE40)-SUMIF(AE37,設定!B16,AD37:AE37)-SUMIF(AE39,設定!B16,AD39:AE39)-SUMIF(AE56:AE125,設定!B16,AD56:AE125)</f>
        <v>0</v>
      </c>
      <c r="AE31" s="355"/>
      <c r="AF31" s="354">
        <f>AD31+SUMIF(AG44:AG53,設定!B16,AF44:AG53)+SUMIF(AG38,設定!B16,AF38:AG38)+SUMIF(AG40,設定!B16,AF40:AG40)-SUMIF(AG37,設定!B16,AF37:AG37)-SUMIF(AG39,設定!B16,AF39:AG39)-SUMIF(AG56:AG125,設定!B16,AF56:AF125)</f>
        <v>0</v>
      </c>
      <c r="AG31" s="355"/>
      <c r="AH31" s="354">
        <f>AF31+SUMIF(AI44:AI53,設定!B16,AH44:AI53)+SUMIF(AI38,設定!B16,AH38:AI38)+SUMIF(AI40,設定!B16,AH40:AI40)-SUMIF(AI37,設定!B16,AH37:AI37)-SUMIF(AI39,設定!B16,AH39:AI39)-SUMIF(AI56:AI125,設定!B16,AH56:AH125)</f>
        <v>0</v>
      </c>
      <c r="AI31" s="355"/>
      <c r="AJ31" s="354">
        <f>AH31+SUMIF(AK44:AK53,設定!B16,AJ44:AK53)+SUMIF(AK38,設定!B16,AJ38:AK38)+SUMIF(AK40,設定!B16,AJ40:AK40)-SUMIF(AK37,設定!B16,AJ37:AK37)-SUMIF(AK39,設定!B16,AJ39:AK39)-SUMIF(AK56:AK125,設定!B16,AJ56:AJ125)</f>
        <v>0</v>
      </c>
      <c r="AK31" s="355"/>
      <c r="AL31" s="354">
        <f>AJ31+SUMIF(AM44:AM53,設定!B16,AL44:AM53)+SUMIF(AM38,設定!B16,AL38:AM38)+SUMIF(AM40,設定!B16,AL40:AM40)-SUMIF(AM37,設定!B16,AL37:AM37)-SUMIF(AM39,設定!B16,AL39:AM39)-SUMIF(AM56:AM125,設定!B16,AL56:AL125)</f>
        <v>0</v>
      </c>
      <c r="AM31" s="355"/>
      <c r="AN31" s="354">
        <f>AL31+SUMIF(AO44:AO53,設定!B16,AN44:AO53)+SUMIF(AO38,設定!B16,AN38:AO38)+SUMIF(AO40,設定!B16,AN40:AO40)-SUMIF(AO37,設定!B16,AN37:AO37)-SUMIF(AO39,設定!B16,AN39:AO39)-SUMIF(AO56:AO125,設定!B16,AN56:AN125)</f>
        <v>0</v>
      </c>
      <c r="AO31" s="355"/>
      <c r="AP31" s="354">
        <f>AN31+SUMIF(AQ44:AQ53,設定!B16,AP44:AQ53)+SUMIF(AQ38,設定!B16,AP38:AQ38)+SUMIF(AQ40,設定!B16,AP40:AQ40)-SUMIF(AQ37,設定!B16,AP37:AQ37)-SUMIF(AQ39,設定!B16,AP39:AQ39)-SUMIF(AQ56:AQ125,設定!B16,AP56:AP125)</f>
        <v>0</v>
      </c>
      <c r="AQ31" s="355"/>
      <c r="AR31" s="354">
        <f>AP31+SUMIF(AS44:AS53,設定!B16,AR44:AS53)+SUMIF(AS38,設定!B16,AR38:AS38)+SUMIF(AS40,設定!B16,AR40:AS40)-SUMIF(AS37,設定!B16,AR37:AS37)-SUMIF(AS39,設定!B16,AR39:AS39)-SUMIF(AS56:AS125,設定!B16,AR56:AR125)</f>
        <v>0</v>
      </c>
      <c r="AS31" s="355"/>
      <c r="AT31" s="354">
        <f>AR31+SUMIF(AU44:AU53,設定!B16,AT44:AU53)+SUMIF(AU38,設定!B16,AT38:AU38)+SUMIF(AU40,設定!B16,AT40:AU40)-SUMIF(AU37,設定!B16,AT37:AU37)-SUMIF(AU39,設定!B16,AT39:AU39)-SUMIF(AU56:AU125,設定!B16,AT56:AT125)</f>
        <v>0</v>
      </c>
      <c r="AU31" s="355"/>
      <c r="AV31" s="354">
        <f>AT31+SUMIF(AW44:AW53,設定!B16,AV44:AW53)+SUMIF(AW38,設定!B16,AV38:AW38)+SUMIF(AW40,設定!B16,AV40:AW40)-SUMIF(AW37,設定!B16,AV37:AW37)-SUMIF(AW39,設定!B16,AV39:AW39)-SUMIF(AW56:AW125,設定!B16,AV56:AV125)</f>
        <v>0</v>
      </c>
      <c r="AW31" s="355"/>
      <c r="AX31" s="354">
        <f>AV31+SUMIF(AY44:AY53,設定!B16,AX44:AY53)+SUMIF(AY38,設定!B16,AX38:AY38)+SUMIF(AY40,設定!B16,AX40:AY40)-SUMIF(AY37,設定!B16,AX37:AY37)-SUMIF(AY39,設定!B16,AX39:AY39)-SUMIF(AY56:AY125,設定!B16,AX56:AX125)</f>
        <v>0</v>
      </c>
      <c r="AY31" s="355"/>
      <c r="AZ31" s="354">
        <f>AX31+SUMIF(BA44:BA53,設定!B16,AZ44:BA53)+SUMIF(BA38,設定!B16,AZ38:BA38)+SUMIF(BA40,設定!B16,AZ40:BA40)-SUMIF(BA37,設定!B16,AZ37:BA37)-SUMIF(BA39,設定!B16,AZ39:BA39)-SUMIF(BA56:BA125,設定!B16,AZ56:AZ125)</f>
        <v>0</v>
      </c>
      <c r="BA31" s="355"/>
      <c r="BB31" s="354">
        <f>AZ31+SUMIF(BC44:BC53,設定!B16,BB44:BC53)+SUMIF(BC38,設定!B16,BB38:BC38)+SUMIF(BC40,設定!B16,BB40:BC40)-SUMIF(BC37,設定!B16,BB37:BC37)-SUMIF(BC39,設定!B16,BB39:BC39)-SUMIF(BC56:BC125,設定!B16,BB56:BB125)</f>
        <v>0</v>
      </c>
      <c r="BC31" s="355"/>
      <c r="BD31" s="354">
        <f>BB31+SUMIF(BE44:BE53,設定!B16,BD44:BE53)+SUMIF(BE38,設定!B16,BD38:BE38)+SUMIF(BE40,設定!B16,BD40:BE40)-SUMIF(BE37,設定!B16,BD37:BE37)-SUMIF(BE39,設定!B16,BD39:BE39)-SUMIF(BE56:BE125,設定!B16,BD56:BE125)</f>
        <v>0</v>
      </c>
      <c r="BE31" s="355"/>
      <c r="BF31" s="354">
        <f>BD31+SUMIF(BG44:BG53,設定!B16,BF44:BG53)+SUMIF(BG38,設定!B16,BF38:BG38)+SUMIF(BG40,設定!B16,BF40:BG40)-SUMIF(BG37,設定!B16,BF37:BG37)-SUMIF(BG39,設定!B16,BF39:BG39)-SUMIF(BG56:BG125,設定!B16,BF56:BF125)</f>
        <v>0</v>
      </c>
      <c r="BG31" s="355"/>
      <c r="BH31" s="354">
        <f>BF31+SUMIF(BI44:BI53,設定!B16,BH44:BI53)+SUMIF(BI38,設定!B16,BH38:BI38)+SUMIF(BI40,設定!B16,BH40:BI40)-SUMIF(BI37,設定!B16,BH37:BI37)-SUMIF(BI39,設定!B16,BH39:BI39)-SUMIF(BI56:BI125,設定!B16,BH56:BH125)</f>
        <v>0</v>
      </c>
      <c r="BI31" s="355"/>
      <c r="BJ31" s="354">
        <f>BH31+SUMIF(BK44:BK53,設定!B16,BJ44:BK53)+SUMIF(BK38,設定!B16,BJ38:BK38)+SUMIF(BK40,設定!B16,BJ40:BK40)-SUMIF(BK37,設定!B16,BJ37:BK37)-SUMIF(BK39,設定!B16,BJ39:BK39)-SUMIF(BK56:BK125,設定!B16,BJ56:BJ125)</f>
        <v>0</v>
      </c>
      <c r="BK31" s="355"/>
    </row>
    <row r="32" spans="2:63" s="98" customFormat="1" ht="18.75" customHeight="1">
      <c r="B32" s="364"/>
      <c r="C32" s="210">
        <f>設定!B17</f>
        <v>0</v>
      </c>
      <c r="D32" s="350">
        <f>'5月'!BL32+SUMIF(E44:E53,設定!B17,D44:E53)+SUMIF(E38,設定!B17,D38:E38)+SUMIF(E40,設定!B17,D40:E40)-SUMIF(E37,設定!B17,D37:E37)-SUMIF(E39,設定!B17,D39:E39)-SUMIF(E56:E125,設定!B17,D56:D125)</f>
        <v>0</v>
      </c>
      <c r="E32" s="351"/>
      <c r="F32" s="350">
        <f>D32+SUMIF(G44:G53,設定!B17,F44:G53)+SUMIF(G38,設定!B17,F38:G38)+SUMIF(G40,設定!B17,F40:G40)-SUMIF(G37,設定!B17,F37:G37)-SUMIF(G39,設定!B17,F39:G39)-SUMIF(G56:G125,設定!B17,F56:F125)</f>
        <v>0</v>
      </c>
      <c r="G32" s="351"/>
      <c r="H32" s="350">
        <f>F32+SUMIF(I44:I53,設定!B17,H44:I53)+SUMIF(I38,設定!B17,H38:I38)+SUMIF(I40,設定!B17,H40:I40)-SUMIF(I37,設定!B17,H37:I37)-SUMIF(I39,設定!B17,H39:I39)-SUMIF(I56:I125,設定!B17,H56:H125)</f>
        <v>0</v>
      </c>
      <c r="I32" s="351"/>
      <c r="J32" s="350">
        <f>H32+SUMIF(K44:K53,設定!B17,J44:K53)+SUMIF(K38,設定!B17,J38:K38)+SUMIF(K40,設定!B17,J40:K40)-SUMIF(K37,設定!B17,J37:K37)-SUMIF(K39,設定!B17,J39:K39)-SUMIF(K56:K125,設定!B17,J56:J125)</f>
        <v>0</v>
      </c>
      <c r="K32" s="351"/>
      <c r="L32" s="350">
        <f>J32+SUMIF(M44:M53,設定!B17,L44:M53)+SUMIF(M38,設定!B17,L38:M38)+SUMIF(M40,設定!B17,L40:M40)-SUMIF(M37,設定!B17,L37:M37)-SUMIF(M39,設定!B17,L39:M39)-SUMIF(M56:M125,設定!B17,L56:L125)</f>
        <v>0</v>
      </c>
      <c r="M32" s="351"/>
      <c r="N32" s="350">
        <f>L32+SUMIF(O44:O53,設定!B17,N44:O53)+SUMIF(O38,設定!B17,N38:O38)+SUMIF(O40,設定!B17,N40:O40)-SUMIF(O37,設定!B17,N37:O37)-SUMIF(O39,設定!B17,N39:O39)-SUMIF(O56:O125,設定!B17,N56:N125)</f>
        <v>0</v>
      </c>
      <c r="O32" s="351"/>
      <c r="P32" s="350">
        <f>N32+SUMIF(Q44:Q53,設定!B17,P44:Q53)+SUMIF(Q38,設定!B17,P38:Q38)+SUMIF(Q40,設定!B17,P40:Q40)-SUMIF(Q37,設定!B17,P37:Q37)-SUMIF(Q39,設定!B17,P39:Q39)-SUMIF(Q56:Q125,設定!B17,P56:P125)</f>
        <v>0</v>
      </c>
      <c r="Q32" s="351"/>
      <c r="R32" s="350">
        <f>P32+SUMIF(S44:S53,設定!B17,R44:S53)+SUMIF(S38,設定!B17,R38:S38)+SUMIF(S40,設定!B17,R40:S40)-SUMIF(S37,設定!B17,R37:S37)-SUMIF(S39,設定!B17,R39:S39)-SUMIF(S56:S125,設定!B17,R56:R125)</f>
        <v>0</v>
      </c>
      <c r="S32" s="351"/>
      <c r="T32" s="350">
        <f>R32+SUMIF(U44:U53,設定!B17,T44:U53)+SUMIF(U38,設定!B17,T38:U38)+SUMIF(U40,設定!B17,T40:U40)-SUMIF(U37,設定!B17,T37:U37)-SUMIF(U39,設定!B17,T39:U39)-SUMIF(U56:U125,設定!B17,T56:T125)</f>
        <v>0</v>
      </c>
      <c r="U32" s="351"/>
      <c r="V32" s="350">
        <f>T32+SUMIF(W44:W53,設定!B17,V44:W53)+SUMIF(W38,設定!B17,V38:W38)+SUMIF(W40,設定!B17,V40:W40)-SUMIF(W37,設定!B17,V37:W37)-SUMIF(W39,設定!B17,V39:W39)-SUMIF(W56:W125,設定!B17,V56:V125)</f>
        <v>0</v>
      </c>
      <c r="W32" s="351"/>
      <c r="X32" s="350">
        <f>V32+SUMIF(Y44:Y53,設定!B17,X44:Y53)+SUMIF(Y38,設定!B17,X38:Y38)+SUMIF(Y40,設定!B17,X40:Y40)-SUMIF(Y37,設定!B17,X37:Y37)-SUMIF(Y39,設定!B17,X39:Y39)-SUMIF(Y56:Y125,設定!B17,X56:X125)</f>
        <v>0</v>
      </c>
      <c r="Y32" s="351"/>
      <c r="Z32" s="350">
        <f>X32+SUMIF(AA44:AA53,設定!B17,Z44:AA53)+SUMIF(AA38,設定!B17,Z38:AA38)+SUMIF(AA40,設定!B17,Z40:AA40)-SUMIF(AA37,設定!B17,Z37:AA37)-SUMIF(AA39,設定!B17,Z39:AA39)-SUMIF(AA56:AA125,設定!B17,Z56:Z125)</f>
        <v>0</v>
      </c>
      <c r="AA32" s="351"/>
      <c r="AB32" s="350">
        <f>Z32+SUMIF(AC44:AC53,設定!B17,AB44:AC53)+SUMIF(AC38,設定!B17,AB38:AC38)+SUMIF(AC40,設定!B17,AB40:AC40)-SUMIF(AC37,設定!B17,AB37:AC37)-SUMIF(AC39,設定!B17,AB39:AC39)-SUMIF(AC56:AC125,設定!B17,AB56:AB125)</f>
        <v>0</v>
      </c>
      <c r="AC32" s="351"/>
      <c r="AD32" s="350">
        <f>AB32+SUMIF(AE44:AE53,設定!B17,AD44:AE53)+SUMIF(AE38,設定!B17,AD38:AE38)+SUMIF(AE40,設定!B17,AD40:AE40)-SUMIF(AE37,設定!B17,AD37:AE37)-SUMIF(AE39,設定!B17,AD39:AE39)-SUMIF(AE56:AE125,設定!B17,AD56:AE125)</f>
        <v>0</v>
      </c>
      <c r="AE32" s="351"/>
      <c r="AF32" s="350">
        <f>AD32+SUMIF(AG44:AG53,設定!B17,AF44:AG53)+SUMIF(AG38,設定!B17,AF38:AG38)+SUMIF(AG40,設定!B17,AF40:AG40)-SUMIF(AG37,設定!B17,AF37:AG37)-SUMIF(AG39,設定!B17,AF39:AG39)-SUMIF(AG56:AG125,設定!B17,AF56:AF125)</f>
        <v>0</v>
      </c>
      <c r="AG32" s="351"/>
      <c r="AH32" s="350">
        <f>AF32+SUMIF(AI44:AI53,設定!B17,AH44:AI53)+SUMIF(AI38,設定!B17,AH38:AI38)+SUMIF(AI40,設定!B17,AH40:AI40)-SUMIF(AI37,設定!B17,AH37:AI37)-SUMIF(AI39,設定!B17,AH39:AI39)-SUMIF(AI56:AI125,設定!B17,AH56:AH125)</f>
        <v>0</v>
      </c>
      <c r="AI32" s="351"/>
      <c r="AJ32" s="350">
        <f>AH32+SUMIF(AK44:AK53,設定!B17,AJ44:AK53)+SUMIF(AK38,設定!B17,AJ38:AK38)+SUMIF(AK40,設定!B17,AJ40:AK40)-SUMIF(AK37,設定!B17,AJ37:AK37)-SUMIF(AK39,設定!B17,AJ39:AK39)-SUMIF(AK56:AK125,設定!B17,AJ56:AJ125)</f>
        <v>0</v>
      </c>
      <c r="AK32" s="351"/>
      <c r="AL32" s="350">
        <f>AJ32+SUMIF(AM44:AM53,設定!B17,AL44:AM53)+SUMIF(AM38,設定!B17,AL38:AM38)+SUMIF(AM40,設定!B17,AL40:AM40)-SUMIF(AM37,設定!B17,AL37:AM37)-SUMIF(AM39,設定!B17,AL39:AM39)-SUMIF(AM56:AM125,設定!B17,AL56:AL125)</f>
        <v>0</v>
      </c>
      <c r="AM32" s="351"/>
      <c r="AN32" s="350">
        <f>AL32+SUMIF(AO44:AO53,設定!B17,AN44:AO53)+SUMIF(AO38,設定!B17,AN38:AO38)+SUMIF(AO40,設定!B17,AN40:AO40)-SUMIF(AO37,設定!B17,AN37:AO37)-SUMIF(AO39,設定!B17,AN39:AO39)-SUMIF(AO56:AO125,設定!B17,AN56:AN125)</f>
        <v>0</v>
      </c>
      <c r="AO32" s="351"/>
      <c r="AP32" s="350">
        <f>AN32+SUMIF(AQ44:AQ53,設定!B17,AP44:AQ53)+SUMIF(AQ38,設定!B17,AP38:AQ38)+SUMIF(AQ40,設定!B17,AP40:AQ40)-SUMIF(AQ37,設定!B17,AP37:AQ37)-SUMIF(AQ39,設定!B17,AP39:AQ39)-SUMIF(AQ56:AQ125,設定!B17,AP56:AP125)</f>
        <v>0</v>
      </c>
      <c r="AQ32" s="351"/>
      <c r="AR32" s="350">
        <f>AP32+SUMIF(AS44:AS53,設定!B17,AR44:AS53)+SUMIF(AS38,設定!B17,AR38:AS38)+SUMIF(AS40,設定!B17,AR40:AS40)-SUMIF(AS37,設定!B17,AR37:AS37)-SUMIF(AS39,設定!B17,AR39:AS39)-SUMIF(AS56:AS125,設定!B17,AR56:AR125)</f>
        <v>0</v>
      </c>
      <c r="AS32" s="351"/>
      <c r="AT32" s="350">
        <f>AR32+SUMIF(AU44:AU53,設定!B17,AT44:AU53)+SUMIF(AU38,設定!B17,AT38:AU38)+SUMIF(AU40,設定!B17,AT40:AU40)-SUMIF(AU37,設定!B17,AT37:AU37)-SUMIF(AU39,設定!B17,AT39:AU39)-SUMIF(AU56:AU125,設定!B17,AT56:AT125)</f>
        <v>0</v>
      </c>
      <c r="AU32" s="351"/>
      <c r="AV32" s="350">
        <f>AT32+SUMIF(AW44:AW53,設定!B17,AV44:AW53)+SUMIF(AW38,設定!B17,AV38:AW38)+SUMIF(AW40,設定!B17,AV40:AW40)-SUMIF(AW37,設定!B17,AV37:AW37)-SUMIF(AW39,設定!B17,AV39:AW39)-SUMIF(AW56:AW125,設定!B17,AV56:AV125)</f>
        <v>0</v>
      </c>
      <c r="AW32" s="351"/>
      <c r="AX32" s="350">
        <f>AV32+SUMIF(AY44:AY53,設定!B17,AX44:AY53)+SUMIF(AY38,設定!B17,AX38:AY38)+SUMIF(AY40,設定!B17,AX40:AY40)-SUMIF(AY37,設定!B17,AX37:AY37)-SUMIF(AY39,設定!B17,AX39:AY39)-SUMIF(AY56:AY125,設定!B17,AX56:AX125)</f>
        <v>0</v>
      </c>
      <c r="AY32" s="351"/>
      <c r="AZ32" s="350">
        <f>AX32+SUMIF(BA44:BA53,設定!B17,AZ44:BA53)+SUMIF(BA38,設定!B17,AZ38:BA38)+SUMIF(BA40,設定!B17,AZ40:BA40)-SUMIF(BA37,設定!B17,AZ37:BA37)-SUMIF(BA39,設定!B17,AZ39:BA39)-SUMIF(BA56:BA125,設定!B17,AZ56:AZ125)</f>
        <v>0</v>
      </c>
      <c r="BA32" s="351"/>
      <c r="BB32" s="350">
        <f>AZ32+SUMIF(BC44:BC53,設定!B17,BB44:BC53)+SUMIF(BC38,設定!B17,BB38:BC38)+SUMIF(BC40,設定!B17,BB40:BC40)-SUMIF(BC37,設定!B17,BB37:BC37)-SUMIF(BC39,設定!B17,BB39:BC39)-SUMIF(BC56:BC125,設定!B17,BB56:BB125)</f>
        <v>0</v>
      </c>
      <c r="BC32" s="351"/>
      <c r="BD32" s="350">
        <f>BB32+SUMIF(BE44:BE53,設定!B17,BD44:BE53)+SUMIF(BE38,設定!B17,BD38:BE38)+SUMIF(BE40,設定!B17,BD40:BE40)-SUMIF(BE37,設定!B17,BD37:BE37)-SUMIF(BE39,設定!B17,BD39:BE39)-SUMIF(BE56:BE125,設定!B17,BD56:BE125)</f>
        <v>0</v>
      </c>
      <c r="BE32" s="351"/>
      <c r="BF32" s="350">
        <f>BD32+SUMIF(BG44:BG53,設定!B17,BF44:BG53)+SUMIF(BG38,設定!B17,BF38:BG38)+SUMIF(BG40,設定!B17,BF40:BG40)-SUMIF(BG37,設定!B17,BF37:BG37)-SUMIF(BG39,設定!B17,BF39:BG39)-SUMIF(BG56:BG125,設定!B17,BF56:BF125)</f>
        <v>0</v>
      </c>
      <c r="BG32" s="351"/>
      <c r="BH32" s="350">
        <f>BF32+SUMIF(BI44:BI53,設定!B17,BH44:BI53)+SUMIF(BI38,設定!B17,BH38:BI38)+SUMIF(BI40,設定!B17,BH40:BI40)-SUMIF(BI37,設定!B17,BH37:BI37)-SUMIF(BI39,設定!B17,BH39:BI39)-SUMIF(BI56:BI125,設定!B17,BH56:BH125)</f>
        <v>0</v>
      </c>
      <c r="BI32" s="351"/>
      <c r="BJ32" s="350">
        <f>BH32+SUMIF(BK44:BK53,設定!B17,BJ44:BK53)+SUMIF(BK38,設定!B17,BJ38:BK38)+SUMIF(BK40,設定!B17,BJ40:BK40)-SUMIF(BK37,設定!B17,BJ37:BK37)-SUMIF(BK39,設定!B17,BJ39:BK39)-SUMIF(BK56:BK125,設定!B17,BJ56:BJ125)</f>
        <v>0</v>
      </c>
      <c r="BK32" s="351"/>
    </row>
    <row r="33" spans="1:63" s="98" customFormat="1" ht="18.75" customHeight="1">
      <c r="B33" s="364"/>
      <c r="C33" s="140">
        <f>設定!B18</f>
        <v>0</v>
      </c>
      <c r="D33" s="354">
        <f>'5月'!BL33+SUMIF(E44:E53,設定!B18,D44:E53)+SUMIF(E38,設定!B18,D38:E38)+SUMIF(E40,設定!B18,D40:E40)-SUMIF(E37,設定!B18,D37:E37)-SUMIF(E39,設定!B18,D39:E39)-SUMIF(E56:E125,設定!B18,D56:D125)</f>
        <v>0</v>
      </c>
      <c r="E33" s="355"/>
      <c r="F33" s="354">
        <f>D33+SUMIF(G44:G53,設定!B18,F44:G53)+SUMIF(G38,設定!B18,F38:G38)+SUMIF(G40,設定!B18,F40:G40)-SUMIF(G37,設定!B18,F37:G37)-SUMIF(G39,設定!B18,F39:G39)-SUMIF(G56:G125,設定!B18,F56:F125)</f>
        <v>0</v>
      </c>
      <c r="G33" s="355"/>
      <c r="H33" s="354">
        <f>F33+SUMIF(I44:I53,設定!B18,H44:I53)+SUMIF(I38,設定!B18,H38:I38)+SUMIF(I40,設定!B18,H40:I40)-SUMIF(I37,設定!B18,H37:I37)-SUMIF(I39,設定!B18,H39:I39)-SUMIF(I56:I125,設定!B18,H56:H125)</f>
        <v>0</v>
      </c>
      <c r="I33" s="355"/>
      <c r="J33" s="354">
        <f>H33+SUMIF(K44:K53,設定!B18,J44:K53)+SUMIF(K38,設定!B18,J38:K38)+SUMIF(K40,設定!B18,J40:K40)-SUMIF(K37,設定!B18,J37:K37)-SUMIF(K39,設定!B18,J39:K39)-SUMIF(K56:K125,設定!B18,J56:J125)</f>
        <v>0</v>
      </c>
      <c r="K33" s="355"/>
      <c r="L33" s="354">
        <f>J33+SUMIF(M44:M53,設定!B18,L44:M53)+SUMIF(M38,設定!B18,L38:M38)+SUMIF(M40,設定!B18,L40:M40)-SUMIF(M37,設定!B18,L37:M37)-SUMIF(M39,設定!B18,L39:M39)-SUMIF(M56:M125,設定!B18,L56:L125)</f>
        <v>0</v>
      </c>
      <c r="M33" s="355"/>
      <c r="N33" s="354">
        <f>L33+SUMIF(O44:O53,設定!B18,N44:O53)+SUMIF(O38,設定!B18,N38:O38)+SUMIF(O40,設定!B18,N40:O40)-SUMIF(O37,設定!B18,N37:O37)-SUMIF(O39,設定!B18,N39:O39)-SUMIF(O56:O125,設定!B18,N56:N125)</f>
        <v>0</v>
      </c>
      <c r="O33" s="355"/>
      <c r="P33" s="354">
        <f>N33+SUMIF(Q44:Q53,設定!B18,P44:Q53)+SUMIF(Q38,設定!B18,P38:Q38)+SUMIF(Q40,設定!B18,P40:Q40)-SUMIF(Q37,設定!B18,P37:Q37)-SUMIF(Q39,設定!B18,P39:Q39)-SUMIF(Q56:Q125,設定!B18,P56:P125)</f>
        <v>0</v>
      </c>
      <c r="Q33" s="355"/>
      <c r="R33" s="354">
        <f>P33+SUMIF(S44:S53,設定!B18,R44:S53)+SUMIF(S38,設定!B18,R38:S38)+SUMIF(S40,設定!B18,R40:S40)-SUMIF(S37,設定!B18,R37:S37)-SUMIF(S39,設定!B18,R39:S39)-SUMIF(S56:S125,設定!B18,R56:R125)</f>
        <v>0</v>
      </c>
      <c r="S33" s="355"/>
      <c r="T33" s="354">
        <f>R33+SUMIF(U44:U53,設定!B18,T44:U53)+SUMIF(U38,設定!B18,T38:U38)+SUMIF(U40,設定!B18,T40:U40)-SUMIF(U37,設定!B18,T37:U37)-SUMIF(U39,設定!B18,T39:U39)-SUMIF(U56:U125,設定!B18,T56:T125)</f>
        <v>0</v>
      </c>
      <c r="U33" s="355"/>
      <c r="V33" s="354">
        <f>T33+SUMIF(W44:W53,設定!B18,V44:W53)+SUMIF(W38,設定!B18,V38:W38)+SUMIF(W40,設定!B18,V40:W40)-SUMIF(W37,設定!B18,V37:W37)-SUMIF(W39,設定!B18,V39:W39)-SUMIF(W56:W125,設定!B18,V56:V125)</f>
        <v>0</v>
      </c>
      <c r="W33" s="355"/>
      <c r="X33" s="354">
        <f>V33+SUMIF(Y44:Y53,設定!B18,X44:Y53)+SUMIF(Y38,設定!B18,X38:Y38)+SUMIF(Y40,設定!B18,X40:Y40)-SUMIF(Y37,設定!B18,X37:Y37)-SUMIF(Y39,設定!B18,X39:Y39)-SUMIF(Y56:Y125,設定!B18,X56:X125)</f>
        <v>0</v>
      </c>
      <c r="Y33" s="355"/>
      <c r="Z33" s="354">
        <f>X33+SUMIF(AA44:AA53,設定!B18,Z44:AA53)+SUMIF(AA38,設定!B18,Z38:AA38)+SUMIF(AA40,設定!B18,Z40:AA40)-SUMIF(AA37,設定!B18,Z37:AA37)-SUMIF(AA39,設定!B18,Z39:AA39)-SUMIF(AA56:AA125,設定!B18,Z56:Z125)</f>
        <v>0</v>
      </c>
      <c r="AA33" s="355"/>
      <c r="AB33" s="354">
        <f>Z33+SUMIF(AC44:AC53,設定!B18,AB44:AC53)+SUMIF(AC38,設定!B18,AB38:AC38)+SUMIF(AC40,設定!B18,AB40:AC40)-SUMIF(AC37,設定!B18,AB37:AC37)-SUMIF(AC39,設定!B18,AB39:AC39)-SUMIF(AC56:AC125,設定!B18,AB56:AB125)</f>
        <v>0</v>
      </c>
      <c r="AC33" s="355"/>
      <c r="AD33" s="354">
        <f>AB33+SUMIF(AE44:AE53,設定!B18,AD44:AE53)+SUMIF(AE38,設定!B18,AD38:AE38)+SUMIF(AE40,設定!B18,AD40:AE40)-SUMIF(AE37,設定!B18,AD37:AE37)-SUMIF(AE39,設定!B18,AD39:AE39)-SUMIF(AE56:AE125,設定!B18,AD56:AE125)</f>
        <v>0</v>
      </c>
      <c r="AE33" s="355"/>
      <c r="AF33" s="354">
        <f>AD33+SUMIF(AG44:AG53,設定!B18,AF44:AG53)+SUMIF(AG38,設定!B18,AF38:AG38)+SUMIF(AG40,設定!B18,AF40:AG40)-SUMIF(AG37,設定!B18,AF37:AG37)-SUMIF(AG39,設定!B18,AF39:AG39)-SUMIF(AG56:AG125,設定!B18,AF56:AF125)</f>
        <v>0</v>
      </c>
      <c r="AG33" s="355"/>
      <c r="AH33" s="354">
        <f>AF33+SUMIF(AI44:AI53,設定!B18,AH44:AI53)+SUMIF(AI38,設定!B18,AH38:AI38)+SUMIF(AI40,設定!B18,AH40:AI40)-SUMIF(AI37,設定!B18,AH37:AI37)-SUMIF(AI39,設定!B18,AH39:AI39)-SUMIF(AI56:AI125,設定!B18,AH56:AH125)</f>
        <v>0</v>
      </c>
      <c r="AI33" s="355"/>
      <c r="AJ33" s="354">
        <f>AH33+SUMIF(AK44:AK53,設定!B18,AJ44:AK53)+SUMIF(AK38,設定!B18,AJ38:AK38)+SUMIF(AK40,設定!B18,AJ40:AK40)-SUMIF(AK37,設定!B18,AJ37:AK37)-SUMIF(AK39,設定!B18,AJ39:AK39)-SUMIF(AK56:AK125,設定!B18,AJ56:AJ125)</f>
        <v>0</v>
      </c>
      <c r="AK33" s="355"/>
      <c r="AL33" s="354">
        <f>AJ33+SUMIF(AM44:AM53,設定!B18,AL44:AM53)+SUMIF(AM38,設定!B18,AL38:AM38)+SUMIF(AM40,設定!B18,AL40:AM40)-SUMIF(AM37,設定!B18,AL37:AM37)-SUMIF(AM39,設定!B18,AL39:AM39)-SUMIF(AM56:AM125,設定!B18,AL56:AL125)</f>
        <v>0</v>
      </c>
      <c r="AM33" s="355"/>
      <c r="AN33" s="354">
        <f>AL33+SUMIF(AO44:AO53,設定!B18,AN44:AO53)+SUMIF(AO38,設定!B18,AN38:AO38)+SUMIF(AO40,設定!B18,AN40:AO40)-SUMIF(AO37,設定!B18,AN37:AO37)-SUMIF(AO39,設定!B18,AN39:AO39)-SUMIF(AO56:AO125,設定!B18,AN56:AN125)</f>
        <v>0</v>
      </c>
      <c r="AO33" s="355"/>
      <c r="AP33" s="354">
        <f>AN33+SUMIF(AQ44:AQ53,設定!B18,AP44:AQ53)+SUMIF(AQ38,設定!B18,AP38:AQ38)+SUMIF(AQ40,設定!B18,AP40:AQ40)-SUMIF(AQ37,設定!B18,AP37:AQ37)-SUMIF(AQ39,設定!B18,AP39:AQ39)-SUMIF(AQ56:AQ125,設定!B18,AP56:AP125)</f>
        <v>0</v>
      </c>
      <c r="AQ33" s="355"/>
      <c r="AR33" s="354">
        <f>AP33+SUMIF(AS44:AS53,設定!B18,AR44:AS53)+SUMIF(AS38,設定!B18,AR38:AS38)+SUMIF(AS40,設定!B18,AR40:AS40)-SUMIF(AS37,設定!B18,AR37:AS37)-SUMIF(AS39,設定!B18,AR39:AS39)-SUMIF(AS56:AS125,設定!B18,AR56:AR125)</f>
        <v>0</v>
      </c>
      <c r="AS33" s="355"/>
      <c r="AT33" s="354">
        <f>AR33+SUMIF(AU44:AU53,設定!B18,AT44:AU53)+SUMIF(AU38,設定!B18,AT38:AU38)+SUMIF(AU40,設定!B18,AT40:AU40)-SUMIF(AU37,設定!B18,AT37:AU37)-SUMIF(AU39,設定!B18,AT39:AU39)-SUMIF(AU56:AU125,設定!B18,AT56:AT125)</f>
        <v>0</v>
      </c>
      <c r="AU33" s="355"/>
      <c r="AV33" s="354">
        <f>AT33+SUMIF(AW44:AW53,設定!B18,AV44:AW53)+SUMIF(AW38,設定!B18,AV38:AW38)+SUMIF(AW40,設定!B18,AV40:AW40)-SUMIF(AW37,設定!B18,AV37:AW37)-SUMIF(AW39,設定!B18,AV39:AW39)-SUMIF(AW56:AW125,設定!B18,AV56:AV125)</f>
        <v>0</v>
      </c>
      <c r="AW33" s="355"/>
      <c r="AX33" s="354">
        <f>AV33+SUMIF(AY44:AY53,設定!B18,AX44:AY53)+SUMIF(AY38,設定!B18,AX38:AY38)+SUMIF(AY40,設定!B18,AX40:AY40)-SUMIF(AY37,設定!B18,AX37:AY37)-SUMIF(AY39,設定!B18,AX39:AY39)-SUMIF(AY56:AY125,設定!B18,AX56:AX125)</f>
        <v>0</v>
      </c>
      <c r="AY33" s="355"/>
      <c r="AZ33" s="354">
        <f>AX33+SUMIF(BA44:BA53,設定!B18,AZ44:BA53)+SUMIF(BA38,設定!B18,AZ38:BA38)+SUMIF(BA40,設定!B18,AZ40:BA40)-SUMIF(BA37,設定!B18,AZ37:BA37)-SUMIF(BA39,設定!B18,AZ39:BA39)-SUMIF(BA56:BA125,設定!B18,AZ56:AZ125)</f>
        <v>0</v>
      </c>
      <c r="BA33" s="355"/>
      <c r="BB33" s="354">
        <f>AZ33+SUMIF(BC44:BC53,設定!B18,BB44:BC53)+SUMIF(BC38,設定!B18,BB38:BC38)+SUMIF(BC40,設定!B18,BB40:BC40)-SUMIF(BC37,設定!B18,BB37:BC37)-SUMIF(BC39,設定!B18,BB39:BC39)-SUMIF(BC56:BC125,設定!B18,BB56:BB125)</f>
        <v>0</v>
      </c>
      <c r="BC33" s="355"/>
      <c r="BD33" s="354">
        <f>BB33+SUMIF(BE44:BE53,設定!B18,BD44:BE53)+SUMIF(BE38,設定!B18,BD38:BE38)+SUMIF(BE40,設定!B18,BD40:BE40)-SUMIF(BE37,設定!B18,BD37:BE37)-SUMIF(BE39,設定!B18,BD39:BE39)-SUMIF(BE56:BE125,設定!B18,BD56:BE125)</f>
        <v>0</v>
      </c>
      <c r="BE33" s="355"/>
      <c r="BF33" s="354">
        <f>BD33+SUMIF(BG44:BG53,設定!B18,BF44:BG53)+SUMIF(BG38,設定!B18,BF38:BG38)+SUMIF(BG40,設定!B18,BF40:BG40)-SUMIF(BG37,設定!B18,BF37:BG37)-SUMIF(BG39,設定!B18,BF39:BG39)-SUMIF(BG56:BG125,設定!B18,BF56:BF125)</f>
        <v>0</v>
      </c>
      <c r="BG33" s="355"/>
      <c r="BH33" s="354">
        <f>BF33+SUMIF(BI44:BI53,設定!B18,BH44:BI53)+SUMIF(BI38,設定!B18,BH38:BI38)+SUMIF(BI40,設定!B18,BH40:BI40)-SUMIF(BI37,設定!B18,BH37:BI37)-SUMIF(BI39,設定!B18,BH39:BI39)-SUMIF(BI56:BI125,設定!B18,BH56:BH125)</f>
        <v>0</v>
      </c>
      <c r="BI33" s="355"/>
      <c r="BJ33" s="354">
        <f>BH33+SUMIF(BK44:BK53,設定!B18,BJ44:BK53)+SUMIF(BK38,設定!B18,BJ38:BK38)+SUMIF(BK40,設定!B18,BJ40:BK40)-SUMIF(BK37,設定!B18,BJ37:BK37)-SUMIF(BK39,設定!B18,BJ39:BK39)-SUMIF(BK56:BK125,設定!B18,BJ56:BJ125)</f>
        <v>0</v>
      </c>
      <c r="BK33" s="355"/>
    </row>
    <row r="34" spans="1:63" s="98" customFormat="1" ht="18.75" customHeight="1">
      <c r="B34" s="364"/>
      <c r="C34" s="210">
        <f>設定!B19</f>
        <v>0</v>
      </c>
      <c r="D34" s="350">
        <f>'5月'!BL34+SUMIF(E44:E53,設定!B19,D44:E53)+SUMIF(E38,設定!B19,D38:E38)+SUMIF(E40,設定!B19,D40:E40)-SUMIF(E37,設定!B19,D37:E37)-SUMIF(E39,設定!B19,D39:E39)-SUMIF(E56:E125,設定!B19,D56:D125)</f>
        <v>0</v>
      </c>
      <c r="E34" s="351"/>
      <c r="F34" s="350">
        <f>D34+SUMIF(G44:G53,設定!B19,F44:G53)+SUMIF(G38,設定!B19,F38:G38)+SUMIF(G40,設定!B19,F40:G40)-SUMIF(G37,設定!B19,F37:G37)-SUMIF(G39,設定!B19,F39:G39)-SUMIF(G56:G125,設定!B19,F56:F125)</f>
        <v>0</v>
      </c>
      <c r="G34" s="351"/>
      <c r="H34" s="350">
        <f>F34+SUMIF(I44:I53,設定!B19,H44:I53)+SUMIF(I38,設定!B19,H38:I38)+SUMIF(I40,設定!B19,H40:I40)-SUMIF(I37,設定!B19,H37:I37)-SUMIF(I39,設定!B19,H39:I39)-SUMIF(I56:I125,設定!B19,H56:H125)</f>
        <v>0</v>
      </c>
      <c r="I34" s="351"/>
      <c r="J34" s="350">
        <f>H34+SUMIF(K44:K53,設定!B19,J44:K53)+SUMIF(K38,設定!B19,J38:K38)+SUMIF(K40,設定!B19,J40:K40)-SUMIF(K37,設定!B19,J37:K37)-SUMIF(K39,設定!B19,J39:K39)-SUMIF(K56:K125,設定!B19,J56:J125)</f>
        <v>0</v>
      </c>
      <c r="K34" s="351"/>
      <c r="L34" s="350">
        <f>J34+SUMIF(M44:M53,設定!B19,L44:M53)+SUMIF(M38,設定!B19,L38:M38)+SUMIF(M40,設定!B19,L40:M40)-SUMIF(M37,設定!B19,L37:M37)-SUMIF(M39,設定!B19,L39:M39)-SUMIF(M56:M125,設定!B19,L56:L125)</f>
        <v>0</v>
      </c>
      <c r="M34" s="351"/>
      <c r="N34" s="350">
        <f>L34+SUMIF(O44:O53,設定!B19,N44:O53)+SUMIF(O38,設定!B19,N38:O38)+SUMIF(O40,設定!B19,N40:O40)-SUMIF(O37,設定!B19,N37:O37)-SUMIF(O39,設定!B19,N39:O39)-SUMIF(O56:O125,設定!B19,N56:N125)</f>
        <v>0</v>
      </c>
      <c r="O34" s="351"/>
      <c r="P34" s="350">
        <f>N34+SUMIF(Q44:Q53,設定!B19,P44:Q53)+SUMIF(Q38,設定!B19,P38:Q38)+SUMIF(Q40,設定!B19,P40:Q40)-SUMIF(Q37,設定!B19,P37:Q37)-SUMIF(Q39,設定!B19,P39:Q39)-SUMIF(Q56:Q125,設定!B19,P56:P125)</f>
        <v>0</v>
      </c>
      <c r="Q34" s="351"/>
      <c r="R34" s="350">
        <f>P34+SUMIF(S44:S53,設定!B19,R44:S53)+SUMIF(S38,設定!B19,R38:S38)+SUMIF(S40,設定!B19,R40:S40)-SUMIF(S37,設定!B19,R37:S37)-SUMIF(S39,設定!B19,R39:S39)-SUMIF(S56:S125,設定!B19,R56:R125)</f>
        <v>0</v>
      </c>
      <c r="S34" s="351"/>
      <c r="T34" s="350">
        <f>R34+SUMIF(U44:U53,設定!B19,T44:U53)+SUMIF(U38,設定!B19,T38:U38)+SUMIF(U40,設定!B19,T40:U40)-SUMIF(U37,設定!B19,T37:U37)-SUMIF(U39,設定!B19,T39:U39)-SUMIF(U56:U125,設定!B19,T56:T125)</f>
        <v>0</v>
      </c>
      <c r="U34" s="351"/>
      <c r="V34" s="350">
        <f>T34+SUMIF(W44:W53,設定!B19,V44:W53)+SUMIF(W38,設定!B19,V38:W38)+SUMIF(W40,設定!B19,V40:W40)-SUMIF(W37,設定!B19,V37:W37)-SUMIF(W39,設定!B19,V39:W39)-SUMIF(W56:W125,設定!B19,V56:V125)</f>
        <v>0</v>
      </c>
      <c r="W34" s="351"/>
      <c r="X34" s="350">
        <f>V34+SUMIF(Y44:Y53,設定!B19,X44:Y53)+SUMIF(Y38,設定!B19,X38:Y38)+SUMIF(Y40,設定!B19,X40:Y40)-SUMIF(Y37,設定!B19,X37:Y37)-SUMIF(Y39,設定!B19,X39:Y39)-SUMIF(Y56:Y125,設定!B19,X56:X125)</f>
        <v>0</v>
      </c>
      <c r="Y34" s="351"/>
      <c r="Z34" s="350">
        <f>X34+SUMIF(AA44:AA53,設定!B19,Z44:AA53)+SUMIF(AA38,設定!B19,Z38:AA38)+SUMIF(AA40,設定!B19,Z40:AA40)-SUMIF(AA37,設定!B19,Z37:AA37)-SUMIF(AA39,設定!B19,Z39:AA39)-SUMIF(AA56:AA125,設定!B19,Z56:Z125)</f>
        <v>0</v>
      </c>
      <c r="AA34" s="351"/>
      <c r="AB34" s="350">
        <f>Z34+SUMIF(AC44:AC53,設定!B19,AB44:AC53)+SUMIF(AC38,設定!B19,AB38:AC38)+SUMIF(AC40,設定!B19,AB40:AC40)-SUMIF(AC37,設定!B19,AB37:AC37)-SUMIF(AC39,設定!B19,AB39:AC39)-SUMIF(AC56:AC125,設定!B19,AB56:AB125)</f>
        <v>0</v>
      </c>
      <c r="AC34" s="351"/>
      <c r="AD34" s="350">
        <f>AB34+SUMIF(AE44:AE53,設定!B19,AD44:AE53)+SUMIF(AE38,設定!B19,AD38:AE38)+SUMIF(AE40,設定!B19,AD40:AE40)-SUMIF(AE37,設定!B19,AD37:AE37)-SUMIF(AE39,設定!B19,AD39:AE39)-SUMIF(AE56:AE125,設定!B19,AD56:AE125)</f>
        <v>0</v>
      </c>
      <c r="AE34" s="351"/>
      <c r="AF34" s="350">
        <f>AD34+SUMIF(AG44:AG53,設定!B19,AF44:AG53)+SUMIF(AG38,設定!B19,AF38:AG38)+SUMIF(AG40,設定!B19,AF40:AG40)-SUMIF(AG37,設定!B19,AF37:AG37)-SUMIF(AG39,設定!B19,AF39:AG39)-SUMIF(AG56:AG125,設定!B19,AF56:AF125)</f>
        <v>0</v>
      </c>
      <c r="AG34" s="351"/>
      <c r="AH34" s="350">
        <f>AF34+SUMIF(AI44:AI53,設定!B19,AH44:AI53)+SUMIF(AI38,設定!B19,AH38:AI38)+SUMIF(AI40,設定!B19,AH40:AI40)-SUMIF(AI37,設定!B19,AH37:AI37)-SUMIF(AI39,設定!B19,AH39:AI39)-SUMIF(AI56:AI125,設定!B19,AH56:AH125)</f>
        <v>0</v>
      </c>
      <c r="AI34" s="351"/>
      <c r="AJ34" s="350">
        <f>AH34+SUMIF(AK44:AK53,設定!B19,AJ44:AK53)+SUMIF(AK38,設定!B19,AJ38:AK38)+SUMIF(AK40,設定!B19,AJ40:AK40)-SUMIF(AK37,設定!B19,AJ37:AK37)-SUMIF(AK39,設定!B19,AJ39:AK39)-SUMIF(AK56:AK125,設定!B19,AJ56:AJ125)</f>
        <v>0</v>
      </c>
      <c r="AK34" s="351"/>
      <c r="AL34" s="350">
        <f>AJ34+SUMIF(AM44:AM53,設定!B19,AL44:AM53)+SUMIF(AM38,設定!B19,AL38:AM38)+SUMIF(AM40,設定!B19,AL40:AM40)-SUMIF(AM37,設定!B19,AL37:AM37)-SUMIF(AM39,設定!B19,AL39:AM39)-SUMIF(AM56:AM125,設定!B19,AL56:AL125)</f>
        <v>0</v>
      </c>
      <c r="AM34" s="351"/>
      <c r="AN34" s="350">
        <f>AL34+SUMIF(AO44:AO53,設定!B19,AN44:AO53)+SUMIF(AO38,設定!B19,AN38:AO38)+SUMIF(AO40,設定!B19,AN40:AO40)-SUMIF(AO37,設定!B19,AN37:AO37)-SUMIF(AO39,設定!B19,AN39:AO39)-SUMIF(AO56:AO125,設定!B19,AN56:AN125)</f>
        <v>0</v>
      </c>
      <c r="AO34" s="351"/>
      <c r="AP34" s="350">
        <f>AN34+SUMIF(AQ44:AQ53,設定!B19,AP44:AQ53)+SUMIF(AQ38,設定!B19,AP38:AQ38)+SUMIF(AQ40,設定!B19,AP40:AQ40)-SUMIF(AQ37,設定!B19,AP37:AQ37)-SUMIF(AQ39,設定!B19,AP39:AQ39)-SUMIF(AQ56:AQ125,設定!B19,AP56:AP125)</f>
        <v>0</v>
      </c>
      <c r="AQ34" s="351"/>
      <c r="AR34" s="350">
        <f>AP34+SUMIF(AS44:AS53,設定!B19,AR44:AS53)+SUMIF(AS38,設定!B19,AR38:AS38)+SUMIF(AS40,設定!B19,AR40:AS40)-SUMIF(AS37,設定!B19,AR37:AS37)-SUMIF(AS39,設定!B19,AR39:AS39)-SUMIF(AS56:AS125,設定!B19,AR56:AR125)</f>
        <v>0</v>
      </c>
      <c r="AS34" s="351"/>
      <c r="AT34" s="350">
        <f>AR34+SUMIF(AU44:AU53,設定!B19,AT44:AU53)+SUMIF(AU38,設定!B19,AT38:AU38)+SUMIF(AU40,設定!B19,AT40:AU40)-SUMIF(AU37,設定!B19,AT37:AU37)-SUMIF(AU39,設定!B19,AT39:AU39)-SUMIF(AU56:AU125,設定!B19,AT56:AT125)</f>
        <v>0</v>
      </c>
      <c r="AU34" s="351"/>
      <c r="AV34" s="350">
        <f>AT34+SUMIF(AW44:AW53,設定!B19,AV44:AW53)+SUMIF(AW38,設定!B19,AV38:AW38)+SUMIF(AW40,設定!B19,AV40:AW40)-SUMIF(AW37,設定!B19,AV37:AW37)-SUMIF(AW39,設定!B19,AV39:AW39)-SUMIF(AW56:AW125,設定!B19,AV56:AV125)</f>
        <v>0</v>
      </c>
      <c r="AW34" s="351"/>
      <c r="AX34" s="350">
        <f>AV34+SUMIF(AY44:AY53,設定!B19,AX44:AY53)+SUMIF(AY38,設定!B19,AX38:AY38)+SUMIF(AY40,設定!B19,AX40:AY40)-SUMIF(AY37,設定!B19,AX37:AY37)-SUMIF(AY39,設定!B19,AX39:AY39)-SUMIF(AY56:AY125,設定!B19,AX56:AX125)</f>
        <v>0</v>
      </c>
      <c r="AY34" s="351"/>
      <c r="AZ34" s="350">
        <f>AX34+SUMIF(BA44:BA53,設定!B19,AZ44:BA53)+SUMIF(BA38,設定!B19,AZ38:BA38)+SUMIF(BA40,設定!B19,AZ40:BA40)-SUMIF(BA37,設定!B19,AZ37:BA37)-SUMIF(BA39,設定!B19,AZ39:BA39)-SUMIF(BA56:BA125,設定!B19,AZ56:AZ125)</f>
        <v>0</v>
      </c>
      <c r="BA34" s="351"/>
      <c r="BB34" s="350">
        <f>AZ34+SUMIF(BC44:BC53,設定!B19,BB44:BC53)+SUMIF(BC38,設定!B19,BB38:BC38)+SUMIF(BC40,設定!B19,BB40:BC40)-SUMIF(BC37,設定!B19,BB37:BC37)-SUMIF(BC39,設定!B19,BB39:BC39)-SUMIF(BC56:BC125,設定!B19,BB56:BB125)</f>
        <v>0</v>
      </c>
      <c r="BC34" s="351"/>
      <c r="BD34" s="350">
        <f>BB34+SUMIF(BE44:BE53,設定!B19,BD44:BE53)+SUMIF(BE38,設定!B19,BD38:BE38)+SUMIF(BE40,設定!B19,BD40:BE40)-SUMIF(BE37,設定!B19,BD37:BE37)-SUMIF(BE39,設定!B19,BD39:BE39)-SUMIF(BE56:BE125,設定!B19,BD56:BE125)</f>
        <v>0</v>
      </c>
      <c r="BE34" s="351"/>
      <c r="BF34" s="350">
        <f>BD34+SUMIF(BG44:BG53,設定!B19,BF44:BG53)+SUMIF(BG38,設定!B19,BF38:BG38)+SUMIF(BG40,設定!B19,BF40:BG40)-SUMIF(BG37,設定!B19,BF37:BG37)-SUMIF(BG39,設定!B19,BF39:BG39)-SUMIF(BG56:BG125,設定!B19,BF56:BF125)</f>
        <v>0</v>
      </c>
      <c r="BG34" s="351"/>
      <c r="BH34" s="350">
        <f>BF34+SUMIF(BI44:BI53,設定!B19,BH44:BI53)+SUMIF(BI38,設定!B19,BH38:BI38)+SUMIF(BI40,設定!B19,BH40:BI40)-SUMIF(BI37,設定!B19,BH37:BI37)-SUMIF(BI39,設定!B19,BH39:BI39)-SUMIF(BI56:BI125,設定!B19,BH56:BH125)</f>
        <v>0</v>
      </c>
      <c r="BI34" s="351"/>
      <c r="BJ34" s="350">
        <f>BH34+SUMIF(BK44:BK53,設定!B19,BJ44:BK53)+SUMIF(BK38,設定!B19,BJ38:BK38)+SUMIF(BK40,設定!B19,BJ40:BK40)-SUMIF(BK37,設定!B19,BJ37:BK37)-SUMIF(BK39,設定!B19,BJ39:BK39)-SUMIF(BK56:BK125,設定!B19,BJ56:BJ125)</f>
        <v>0</v>
      </c>
      <c r="BK34" s="351"/>
    </row>
    <row r="35" spans="1:63" s="98" customFormat="1" ht="18.75" customHeight="1" thickBot="1">
      <c r="B35" s="365"/>
      <c r="C35" s="211" t="s">
        <v>81</v>
      </c>
      <c r="D35" s="348">
        <f>SUM(D20:E34)</f>
        <v>0</v>
      </c>
      <c r="E35" s="349"/>
      <c r="F35" s="348">
        <f>SUM(F20:G34)</f>
        <v>0</v>
      </c>
      <c r="G35" s="349"/>
      <c r="H35" s="348">
        <f t="shared" ref="H35" si="120">SUM(H20:I34)</f>
        <v>0</v>
      </c>
      <c r="I35" s="349"/>
      <c r="J35" s="348">
        <f t="shared" ref="J35" si="121">SUM(J20:K34)</f>
        <v>0</v>
      </c>
      <c r="K35" s="349"/>
      <c r="L35" s="348">
        <f t="shared" ref="L35" si="122">SUM(L20:M34)</f>
        <v>0</v>
      </c>
      <c r="M35" s="349"/>
      <c r="N35" s="348">
        <f t="shared" ref="N35" si="123">SUM(N20:O34)</f>
        <v>0</v>
      </c>
      <c r="O35" s="349"/>
      <c r="P35" s="348">
        <f t="shared" ref="P35" si="124">SUM(P20:Q34)</f>
        <v>0</v>
      </c>
      <c r="Q35" s="349"/>
      <c r="R35" s="348">
        <f t="shared" ref="R35" si="125">SUM(R20:S34)</f>
        <v>0</v>
      </c>
      <c r="S35" s="349"/>
      <c r="T35" s="348">
        <f t="shared" ref="T35" si="126">SUM(T20:U34)</f>
        <v>0</v>
      </c>
      <c r="U35" s="349"/>
      <c r="V35" s="348">
        <f t="shared" ref="V35" si="127">SUM(V20:W34)</f>
        <v>0</v>
      </c>
      <c r="W35" s="349"/>
      <c r="X35" s="348">
        <f t="shared" ref="X35" si="128">SUM(X20:Y34)</f>
        <v>0</v>
      </c>
      <c r="Y35" s="349"/>
      <c r="Z35" s="348">
        <f t="shared" ref="Z35" si="129">SUM(Z20:AA34)</f>
        <v>0</v>
      </c>
      <c r="AA35" s="349"/>
      <c r="AB35" s="348">
        <f t="shared" ref="AB35" si="130">SUM(AB20:AC34)</f>
        <v>0</v>
      </c>
      <c r="AC35" s="349"/>
      <c r="AD35" s="348">
        <f t="shared" ref="AD35" si="131">SUM(AD20:AE34)</f>
        <v>0</v>
      </c>
      <c r="AE35" s="349"/>
      <c r="AF35" s="348">
        <f t="shared" ref="AF35" si="132">SUM(AF20:AG34)</f>
        <v>0</v>
      </c>
      <c r="AG35" s="349"/>
      <c r="AH35" s="348">
        <f t="shared" ref="AH35" si="133">SUM(AH20:AI34)</f>
        <v>0</v>
      </c>
      <c r="AI35" s="349"/>
      <c r="AJ35" s="348">
        <f t="shared" ref="AJ35" si="134">SUM(AJ20:AK34)</f>
        <v>0</v>
      </c>
      <c r="AK35" s="349"/>
      <c r="AL35" s="348">
        <f t="shared" ref="AL35" si="135">SUM(AL20:AM34)</f>
        <v>0</v>
      </c>
      <c r="AM35" s="349"/>
      <c r="AN35" s="348">
        <f t="shared" ref="AN35" si="136">SUM(AN20:AO34)</f>
        <v>0</v>
      </c>
      <c r="AO35" s="349"/>
      <c r="AP35" s="348">
        <f t="shared" ref="AP35" si="137">SUM(AP20:AQ34)</f>
        <v>0</v>
      </c>
      <c r="AQ35" s="349"/>
      <c r="AR35" s="348">
        <f t="shared" ref="AR35" si="138">SUM(AR20:AS34)</f>
        <v>0</v>
      </c>
      <c r="AS35" s="349"/>
      <c r="AT35" s="348">
        <f t="shared" ref="AT35" si="139">SUM(AT20:AU34)</f>
        <v>0</v>
      </c>
      <c r="AU35" s="349"/>
      <c r="AV35" s="348">
        <f t="shared" ref="AV35" si="140">SUM(AV20:AW34)</f>
        <v>0</v>
      </c>
      <c r="AW35" s="349"/>
      <c r="AX35" s="348">
        <f t="shared" ref="AX35" si="141">SUM(AX20:AY34)</f>
        <v>0</v>
      </c>
      <c r="AY35" s="349"/>
      <c r="AZ35" s="348">
        <f t="shared" ref="AZ35" si="142">SUM(AZ20:BA34)</f>
        <v>0</v>
      </c>
      <c r="BA35" s="349"/>
      <c r="BB35" s="348">
        <f t="shared" ref="BB35" si="143">SUM(BB20:BC34)</f>
        <v>0</v>
      </c>
      <c r="BC35" s="349"/>
      <c r="BD35" s="348">
        <f t="shared" ref="BD35" si="144">SUM(BD20:BE34)</f>
        <v>0</v>
      </c>
      <c r="BE35" s="349"/>
      <c r="BF35" s="348">
        <f t="shared" ref="BF35" si="145">SUM(BF20:BG34)</f>
        <v>0</v>
      </c>
      <c r="BG35" s="349"/>
      <c r="BH35" s="348">
        <f t="shared" ref="BH35" si="146">SUM(BH20:BI34)</f>
        <v>0</v>
      </c>
      <c r="BI35" s="349"/>
      <c r="BJ35" s="348">
        <f t="shared" ref="BJ35" si="147">SUM(BJ20:BK34)</f>
        <v>0</v>
      </c>
      <c r="BK35" s="349"/>
    </row>
    <row r="36" spans="1:63" s="98" customFormat="1" ht="18.75" customHeight="1" thickTop="1" thickBot="1">
      <c r="C36" s="195">
        <v>1</v>
      </c>
      <c r="D36" s="129"/>
      <c r="E36" s="159"/>
      <c r="F36" s="129"/>
      <c r="G36" s="129"/>
      <c r="H36" s="129"/>
      <c r="I36" s="129"/>
      <c r="J36" s="129"/>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BK36" s="150"/>
    </row>
    <row r="37" spans="1:63" s="98" customFormat="1" ht="18.75" customHeight="1" thickTop="1">
      <c r="B37" s="345" t="s">
        <v>84</v>
      </c>
      <c r="C37" s="145" t="s">
        <v>85</v>
      </c>
      <c r="D37" s="146"/>
      <c r="E37" s="163"/>
      <c r="F37" s="146"/>
      <c r="G37" s="163"/>
      <c r="H37" s="146"/>
      <c r="I37" s="163"/>
      <c r="J37" s="146"/>
      <c r="K37" s="163"/>
      <c r="L37" s="146"/>
      <c r="M37" s="163"/>
      <c r="N37" s="146"/>
      <c r="O37" s="163"/>
      <c r="P37" s="146"/>
      <c r="Q37" s="163"/>
      <c r="R37" s="146"/>
      <c r="S37" s="163"/>
      <c r="T37" s="146"/>
      <c r="U37" s="163"/>
      <c r="V37" s="146"/>
      <c r="W37" s="163"/>
      <c r="X37" s="146"/>
      <c r="Y37" s="163"/>
      <c r="Z37" s="146"/>
      <c r="AA37" s="163"/>
      <c r="AB37" s="146"/>
      <c r="AC37" s="163"/>
      <c r="AD37" s="146"/>
      <c r="AE37" s="163"/>
      <c r="AF37" s="146"/>
      <c r="AG37" s="163"/>
      <c r="AH37" s="146"/>
      <c r="AI37" s="163"/>
      <c r="AJ37" s="146"/>
      <c r="AK37" s="163"/>
      <c r="AL37" s="146"/>
      <c r="AM37" s="163"/>
      <c r="AN37" s="146"/>
      <c r="AO37" s="163"/>
      <c r="AP37" s="146"/>
      <c r="AQ37" s="163"/>
      <c r="AR37" s="146"/>
      <c r="AS37" s="163"/>
      <c r="AT37" s="146"/>
      <c r="AU37" s="163"/>
      <c r="AV37" s="146"/>
      <c r="AW37" s="163"/>
      <c r="AX37" s="146"/>
      <c r="AY37" s="163"/>
      <c r="AZ37" s="146"/>
      <c r="BA37" s="163"/>
      <c r="BB37" s="146"/>
      <c r="BC37" s="163"/>
      <c r="BD37" s="146"/>
      <c r="BE37" s="163"/>
      <c r="BF37" s="146"/>
      <c r="BG37" s="163"/>
      <c r="BH37" s="146"/>
      <c r="BI37" s="163"/>
      <c r="BJ37" s="146"/>
      <c r="BK37" s="163"/>
    </row>
    <row r="38" spans="1:63" s="98" customFormat="1" ht="18.75" customHeight="1" thickBot="1">
      <c r="B38" s="346"/>
      <c r="C38" s="186" t="s">
        <v>86</v>
      </c>
      <c r="D38" s="185"/>
      <c r="E38" s="187"/>
      <c r="F38" s="185"/>
      <c r="G38" s="187"/>
      <c r="H38" s="185"/>
      <c r="I38" s="187"/>
      <c r="J38" s="185"/>
      <c r="K38" s="187"/>
      <c r="L38" s="185"/>
      <c r="M38" s="187"/>
      <c r="N38" s="185"/>
      <c r="O38" s="187"/>
      <c r="P38" s="185"/>
      <c r="Q38" s="187"/>
      <c r="R38" s="185"/>
      <c r="S38" s="187"/>
      <c r="T38" s="185"/>
      <c r="U38" s="187"/>
      <c r="V38" s="185"/>
      <c r="W38" s="187"/>
      <c r="X38" s="185"/>
      <c r="Y38" s="187"/>
      <c r="Z38" s="185"/>
      <c r="AA38" s="187"/>
      <c r="AB38" s="185"/>
      <c r="AC38" s="187"/>
      <c r="AD38" s="185"/>
      <c r="AE38" s="187"/>
      <c r="AF38" s="185"/>
      <c r="AG38" s="187"/>
      <c r="AH38" s="185"/>
      <c r="AI38" s="187"/>
      <c r="AJ38" s="185"/>
      <c r="AK38" s="187"/>
      <c r="AL38" s="185"/>
      <c r="AM38" s="187"/>
      <c r="AN38" s="185"/>
      <c r="AO38" s="187"/>
      <c r="AP38" s="185"/>
      <c r="AQ38" s="187"/>
      <c r="AR38" s="185"/>
      <c r="AS38" s="187"/>
      <c r="AT38" s="185"/>
      <c r="AU38" s="187"/>
      <c r="AV38" s="185"/>
      <c r="AW38" s="187"/>
      <c r="AX38" s="185"/>
      <c r="AY38" s="187"/>
      <c r="AZ38" s="185"/>
      <c r="BA38" s="187"/>
      <c r="BB38" s="185"/>
      <c r="BC38" s="187"/>
      <c r="BD38" s="185"/>
      <c r="BE38" s="187"/>
      <c r="BF38" s="185"/>
      <c r="BG38" s="187"/>
      <c r="BH38" s="185"/>
      <c r="BI38" s="187"/>
      <c r="BJ38" s="185"/>
      <c r="BK38" s="187"/>
    </row>
    <row r="39" spans="1:63" s="98" customFormat="1" ht="18.75" customHeight="1" thickTop="1">
      <c r="B39" s="346"/>
      <c r="C39" s="115" t="s">
        <v>85</v>
      </c>
      <c r="D39" s="149"/>
      <c r="E39" s="164"/>
      <c r="F39" s="149"/>
      <c r="G39" s="164"/>
      <c r="H39" s="149"/>
      <c r="I39" s="164"/>
      <c r="J39" s="149"/>
      <c r="K39" s="164"/>
      <c r="L39" s="149"/>
      <c r="M39" s="164"/>
      <c r="N39" s="149"/>
      <c r="O39" s="164"/>
      <c r="P39" s="149"/>
      <c r="Q39" s="164"/>
      <c r="R39" s="149"/>
      <c r="S39" s="164"/>
      <c r="T39" s="149"/>
      <c r="U39" s="164"/>
      <c r="V39" s="149"/>
      <c r="W39" s="164"/>
      <c r="X39" s="149"/>
      <c r="Y39" s="164"/>
      <c r="Z39" s="149"/>
      <c r="AA39" s="164"/>
      <c r="AB39" s="149"/>
      <c r="AC39" s="164"/>
      <c r="AD39" s="149"/>
      <c r="AE39" s="164"/>
      <c r="AF39" s="149"/>
      <c r="AG39" s="164"/>
      <c r="AH39" s="149"/>
      <c r="AI39" s="164"/>
      <c r="AJ39" s="149"/>
      <c r="AK39" s="164"/>
      <c r="AL39" s="149"/>
      <c r="AM39" s="164"/>
      <c r="AN39" s="149"/>
      <c r="AO39" s="164"/>
      <c r="AP39" s="149"/>
      <c r="AQ39" s="164"/>
      <c r="AR39" s="149"/>
      <c r="AS39" s="164"/>
      <c r="AT39" s="149"/>
      <c r="AU39" s="164"/>
      <c r="AV39" s="149"/>
      <c r="AW39" s="164"/>
      <c r="AX39" s="149"/>
      <c r="AY39" s="164"/>
      <c r="AZ39" s="149"/>
      <c r="BA39" s="164"/>
      <c r="BB39" s="149"/>
      <c r="BC39" s="164"/>
      <c r="BD39" s="149"/>
      <c r="BE39" s="164"/>
      <c r="BF39" s="149"/>
      <c r="BG39" s="164"/>
      <c r="BH39" s="149"/>
      <c r="BI39" s="164"/>
      <c r="BJ39" s="149"/>
      <c r="BK39" s="164"/>
    </row>
    <row r="40" spans="1:63" s="98" customFormat="1" ht="18.75" customHeight="1" thickBot="1">
      <c r="B40" s="347"/>
      <c r="C40" s="188" t="s">
        <v>86</v>
      </c>
      <c r="D40" s="189"/>
      <c r="E40" s="190"/>
      <c r="F40" s="189"/>
      <c r="G40" s="190"/>
      <c r="H40" s="189"/>
      <c r="I40" s="190"/>
      <c r="J40" s="189"/>
      <c r="K40" s="190"/>
      <c r="L40" s="189"/>
      <c r="M40" s="190"/>
      <c r="N40" s="189"/>
      <c r="O40" s="190"/>
      <c r="P40" s="189"/>
      <c r="Q40" s="190"/>
      <c r="R40" s="189"/>
      <c r="S40" s="190"/>
      <c r="T40" s="189"/>
      <c r="U40" s="190"/>
      <c r="V40" s="189"/>
      <c r="W40" s="190"/>
      <c r="X40" s="189"/>
      <c r="Y40" s="190"/>
      <c r="Z40" s="189"/>
      <c r="AA40" s="190"/>
      <c r="AB40" s="189"/>
      <c r="AC40" s="190"/>
      <c r="AD40" s="189"/>
      <c r="AE40" s="190"/>
      <c r="AF40" s="189"/>
      <c r="AG40" s="190"/>
      <c r="AH40" s="189"/>
      <c r="AI40" s="190"/>
      <c r="AJ40" s="189"/>
      <c r="AK40" s="190"/>
      <c r="AL40" s="189"/>
      <c r="AM40" s="190"/>
      <c r="AN40" s="189"/>
      <c r="AO40" s="190"/>
      <c r="AP40" s="189"/>
      <c r="AQ40" s="190"/>
      <c r="AR40" s="189"/>
      <c r="AS40" s="190"/>
      <c r="AT40" s="189"/>
      <c r="AU40" s="190"/>
      <c r="AV40" s="189"/>
      <c r="AW40" s="190"/>
      <c r="AX40" s="189"/>
      <c r="AY40" s="190"/>
      <c r="AZ40" s="189"/>
      <c r="BA40" s="190"/>
      <c r="BB40" s="189"/>
      <c r="BC40" s="190"/>
      <c r="BD40" s="189"/>
      <c r="BE40" s="190"/>
      <c r="BF40" s="189"/>
      <c r="BG40" s="190"/>
      <c r="BH40" s="189"/>
      <c r="BI40" s="190"/>
      <c r="BJ40" s="189"/>
      <c r="BK40" s="190"/>
    </row>
    <row r="41" spans="1:63" s="165" customFormat="1" ht="29.25" customHeight="1" thickTop="1" thickBot="1">
      <c r="C41" s="195">
        <v>1</v>
      </c>
      <c r="D41" s="167"/>
      <c r="E41" s="168"/>
      <c r="F41" s="167"/>
      <c r="G41" s="168"/>
      <c r="H41" s="167"/>
      <c r="I41" s="168"/>
      <c r="J41" s="167"/>
      <c r="K41" s="168"/>
      <c r="L41" s="167"/>
      <c r="M41" s="168"/>
      <c r="N41" s="167"/>
      <c r="O41" s="168"/>
      <c r="P41" s="167"/>
      <c r="Q41" s="168"/>
      <c r="R41" s="167"/>
      <c r="S41" s="168"/>
      <c r="T41" s="167"/>
      <c r="U41" s="168"/>
      <c r="V41" s="167"/>
      <c r="W41" s="168"/>
      <c r="X41" s="167"/>
      <c r="Y41" s="168"/>
      <c r="Z41" s="167"/>
      <c r="AA41" s="168"/>
      <c r="AB41" s="167"/>
      <c r="AC41" s="168"/>
      <c r="AD41" s="167"/>
      <c r="AE41" s="168"/>
      <c r="AF41" s="167"/>
      <c r="AG41" s="168"/>
      <c r="AH41" s="167"/>
      <c r="AI41" s="168"/>
      <c r="AJ41" s="167"/>
      <c r="AK41" s="168"/>
      <c r="AL41" s="167"/>
      <c r="AM41" s="168"/>
      <c r="AN41" s="167"/>
      <c r="AO41" s="168"/>
      <c r="AP41" s="167"/>
      <c r="AQ41" s="168"/>
      <c r="AR41" s="167"/>
      <c r="AS41" s="168"/>
      <c r="AT41" s="167"/>
      <c r="AU41" s="168"/>
      <c r="AV41" s="167"/>
      <c r="AW41" s="168"/>
      <c r="AX41" s="167"/>
      <c r="AY41" s="168"/>
      <c r="AZ41" s="167"/>
      <c r="BA41" s="168"/>
      <c r="BB41" s="167"/>
      <c r="BC41" s="168"/>
      <c r="BD41" s="167"/>
      <c r="BE41" s="168"/>
      <c r="BF41" s="167"/>
      <c r="BG41" s="168"/>
      <c r="BH41" s="167"/>
      <c r="BI41" s="168"/>
      <c r="BJ41" s="167"/>
      <c r="BK41" s="168"/>
    </row>
    <row r="42" spans="1:63" s="98" customFormat="1" ht="22" thickTop="1">
      <c r="A42" s="100"/>
      <c r="B42" s="183"/>
      <c r="C42" s="107" t="s">
        <v>82</v>
      </c>
      <c r="D42" s="342">
        <f>D18</f>
        <v>46174</v>
      </c>
      <c r="E42" s="343"/>
      <c r="F42" s="342">
        <f>F18</f>
        <v>46175</v>
      </c>
      <c r="G42" s="343"/>
      <c r="H42" s="342">
        <f>H18</f>
        <v>46176</v>
      </c>
      <c r="I42" s="343"/>
      <c r="J42" s="342">
        <f>J18</f>
        <v>46177</v>
      </c>
      <c r="K42" s="343"/>
      <c r="L42" s="342">
        <f>L18</f>
        <v>46178</v>
      </c>
      <c r="M42" s="343"/>
      <c r="N42" s="342">
        <f>N18</f>
        <v>46179</v>
      </c>
      <c r="O42" s="343"/>
      <c r="P42" s="342">
        <f>P18</f>
        <v>46180</v>
      </c>
      <c r="Q42" s="343"/>
      <c r="R42" s="342">
        <f>R18</f>
        <v>46181</v>
      </c>
      <c r="S42" s="343"/>
      <c r="T42" s="342">
        <f>T18</f>
        <v>46182</v>
      </c>
      <c r="U42" s="343"/>
      <c r="V42" s="342">
        <f>V18</f>
        <v>46183</v>
      </c>
      <c r="W42" s="343"/>
      <c r="X42" s="342">
        <f>X18</f>
        <v>46184</v>
      </c>
      <c r="Y42" s="343"/>
      <c r="Z42" s="342">
        <f>Z18</f>
        <v>46185</v>
      </c>
      <c r="AA42" s="343"/>
      <c r="AB42" s="342">
        <f>AB18</f>
        <v>46186</v>
      </c>
      <c r="AC42" s="343"/>
      <c r="AD42" s="342">
        <f>AD18</f>
        <v>46187</v>
      </c>
      <c r="AE42" s="343"/>
      <c r="AF42" s="342">
        <f>AF18</f>
        <v>46188</v>
      </c>
      <c r="AG42" s="343"/>
      <c r="AH42" s="342">
        <f>AH18</f>
        <v>46189</v>
      </c>
      <c r="AI42" s="343"/>
      <c r="AJ42" s="342">
        <f>AJ18</f>
        <v>46190</v>
      </c>
      <c r="AK42" s="343"/>
      <c r="AL42" s="342">
        <f>AL18</f>
        <v>46191</v>
      </c>
      <c r="AM42" s="343"/>
      <c r="AN42" s="342">
        <f>AN18</f>
        <v>46192</v>
      </c>
      <c r="AO42" s="343"/>
      <c r="AP42" s="342">
        <f>AP18</f>
        <v>46193</v>
      </c>
      <c r="AQ42" s="343"/>
      <c r="AR42" s="342">
        <f>AR18</f>
        <v>46194</v>
      </c>
      <c r="AS42" s="343"/>
      <c r="AT42" s="342">
        <f>AT18</f>
        <v>46195</v>
      </c>
      <c r="AU42" s="343"/>
      <c r="AV42" s="342">
        <f>AV18</f>
        <v>46196</v>
      </c>
      <c r="AW42" s="343"/>
      <c r="AX42" s="342">
        <f>AX18</f>
        <v>46197</v>
      </c>
      <c r="AY42" s="343"/>
      <c r="AZ42" s="342">
        <f>AZ18</f>
        <v>46198</v>
      </c>
      <c r="BA42" s="343"/>
      <c r="BB42" s="342">
        <f>BB18</f>
        <v>46199</v>
      </c>
      <c r="BC42" s="343"/>
      <c r="BD42" s="342">
        <f>BD18</f>
        <v>46200</v>
      </c>
      <c r="BE42" s="343"/>
      <c r="BF42" s="342">
        <f>BF18</f>
        <v>46201</v>
      </c>
      <c r="BG42" s="343"/>
      <c r="BH42" s="342">
        <f>BH18</f>
        <v>46202</v>
      </c>
      <c r="BI42" s="343"/>
      <c r="BJ42" s="342">
        <f>BJ18</f>
        <v>46203</v>
      </c>
      <c r="BK42" s="343"/>
    </row>
    <row r="43" spans="1:63" s="98" customFormat="1" ht="19" thickBot="1">
      <c r="A43" s="100"/>
      <c r="B43" s="184"/>
      <c r="C43" s="106" t="s">
        <v>83</v>
      </c>
      <c r="D43" s="339">
        <f>D42</f>
        <v>46174</v>
      </c>
      <c r="E43" s="341"/>
      <c r="F43" s="339">
        <f>F42</f>
        <v>46175</v>
      </c>
      <c r="G43" s="341"/>
      <c r="H43" s="339">
        <f>H42</f>
        <v>46176</v>
      </c>
      <c r="I43" s="341"/>
      <c r="J43" s="339">
        <f>J42</f>
        <v>46177</v>
      </c>
      <c r="K43" s="341"/>
      <c r="L43" s="339">
        <f>L42</f>
        <v>46178</v>
      </c>
      <c r="M43" s="341"/>
      <c r="N43" s="339">
        <f>N42</f>
        <v>46179</v>
      </c>
      <c r="O43" s="341"/>
      <c r="P43" s="339">
        <f>P42</f>
        <v>46180</v>
      </c>
      <c r="Q43" s="341"/>
      <c r="R43" s="339">
        <f>R42</f>
        <v>46181</v>
      </c>
      <c r="S43" s="341"/>
      <c r="T43" s="339">
        <f>T42</f>
        <v>46182</v>
      </c>
      <c r="U43" s="341"/>
      <c r="V43" s="339">
        <f>V42</f>
        <v>46183</v>
      </c>
      <c r="W43" s="341"/>
      <c r="X43" s="339">
        <f>X42</f>
        <v>46184</v>
      </c>
      <c r="Y43" s="341"/>
      <c r="Z43" s="339">
        <f>Z42</f>
        <v>46185</v>
      </c>
      <c r="AA43" s="341"/>
      <c r="AB43" s="339">
        <f>AB42</f>
        <v>46186</v>
      </c>
      <c r="AC43" s="341"/>
      <c r="AD43" s="339">
        <f>AD42</f>
        <v>46187</v>
      </c>
      <c r="AE43" s="341"/>
      <c r="AF43" s="339">
        <f>AF42</f>
        <v>46188</v>
      </c>
      <c r="AG43" s="341"/>
      <c r="AH43" s="339">
        <f>AH42</f>
        <v>46189</v>
      </c>
      <c r="AI43" s="341"/>
      <c r="AJ43" s="339">
        <f>AJ42</f>
        <v>46190</v>
      </c>
      <c r="AK43" s="341"/>
      <c r="AL43" s="339">
        <f>AL42</f>
        <v>46191</v>
      </c>
      <c r="AM43" s="341"/>
      <c r="AN43" s="339">
        <f>AN42</f>
        <v>46192</v>
      </c>
      <c r="AO43" s="341"/>
      <c r="AP43" s="339">
        <f>AP42</f>
        <v>46193</v>
      </c>
      <c r="AQ43" s="341"/>
      <c r="AR43" s="339">
        <f>AR42</f>
        <v>46194</v>
      </c>
      <c r="AS43" s="341"/>
      <c r="AT43" s="339">
        <f>AT42</f>
        <v>46195</v>
      </c>
      <c r="AU43" s="341"/>
      <c r="AV43" s="339">
        <f>AV42</f>
        <v>46196</v>
      </c>
      <c r="AW43" s="341"/>
      <c r="AX43" s="339">
        <f>AX42</f>
        <v>46197</v>
      </c>
      <c r="AY43" s="341"/>
      <c r="AZ43" s="339">
        <f>AZ42</f>
        <v>46198</v>
      </c>
      <c r="BA43" s="341"/>
      <c r="BB43" s="339">
        <f>BB42</f>
        <v>46199</v>
      </c>
      <c r="BC43" s="341"/>
      <c r="BD43" s="339">
        <f>BD42</f>
        <v>46200</v>
      </c>
      <c r="BE43" s="341"/>
      <c r="BF43" s="339">
        <f>BF42</f>
        <v>46201</v>
      </c>
      <c r="BG43" s="341"/>
      <c r="BH43" s="339">
        <f>BH42</f>
        <v>46202</v>
      </c>
      <c r="BI43" s="341"/>
      <c r="BJ43" s="339">
        <f>BJ42</f>
        <v>46203</v>
      </c>
      <c r="BK43" s="341"/>
    </row>
    <row r="44" spans="1:63" s="98" customFormat="1" ht="19" thickTop="1">
      <c r="A44" s="100"/>
      <c r="B44" s="337" t="s">
        <v>3</v>
      </c>
      <c r="C44" s="170">
        <f>設定!D5</f>
        <v>0</v>
      </c>
      <c r="D44" s="146"/>
      <c r="E44" s="163"/>
      <c r="F44" s="146"/>
      <c r="G44" s="163"/>
      <c r="H44" s="146"/>
      <c r="I44" s="163"/>
      <c r="J44" s="146"/>
      <c r="K44" s="163"/>
      <c r="L44" s="146"/>
      <c r="M44" s="163"/>
      <c r="N44" s="146"/>
      <c r="O44" s="163"/>
      <c r="P44" s="146"/>
      <c r="Q44" s="163"/>
      <c r="R44" s="146"/>
      <c r="S44" s="163"/>
      <c r="T44" s="146"/>
      <c r="U44" s="163"/>
      <c r="V44" s="146"/>
      <c r="W44" s="163"/>
      <c r="X44" s="146"/>
      <c r="Y44" s="163"/>
      <c r="Z44" s="146"/>
      <c r="AA44" s="163"/>
      <c r="AB44" s="146"/>
      <c r="AC44" s="163"/>
      <c r="AD44" s="146"/>
      <c r="AE44" s="163"/>
      <c r="AF44" s="146"/>
      <c r="AG44" s="163"/>
      <c r="AH44" s="146"/>
      <c r="AI44" s="163"/>
      <c r="AJ44" s="146"/>
      <c r="AK44" s="163"/>
      <c r="AL44" s="146"/>
      <c r="AM44" s="163"/>
      <c r="AN44" s="146"/>
      <c r="AO44" s="163"/>
      <c r="AP44" s="146"/>
      <c r="AQ44" s="163"/>
      <c r="AR44" s="146"/>
      <c r="AS44" s="163"/>
      <c r="AT44" s="146"/>
      <c r="AU44" s="163"/>
      <c r="AV44" s="146"/>
      <c r="AW44" s="163"/>
      <c r="AX44" s="146"/>
      <c r="AY44" s="163"/>
      <c r="AZ44" s="146"/>
      <c r="BA44" s="163"/>
      <c r="BB44" s="146"/>
      <c r="BC44" s="163"/>
      <c r="BD44" s="146"/>
      <c r="BE44" s="163"/>
      <c r="BF44" s="146"/>
      <c r="BG44" s="163"/>
      <c r="BH44" s="146"/>
      <c r="BI44" s="163"/>
      <c r="BJ44" s="146"/>
      <c r="BK44" s="163"/>
    </row>
    <row r="45" spans="1:63" s="98" customFormat="1">
      <c r="A45" s="100"/>
      <c r="B45" s="337"/>
      <c r="C45" s="110">
        <f>設定!D6</f>
        <v>0</v>
      </c>
      <c r="D45" s="143"/>
      <c r="E45" s="160"/>
      <c r="F45" s="143"/>
      <c r="G45" s="160"/>
      <c r="H45" s="143"/>
      <c r="I45" s="160"/>
      <c r="J45" s="143"/>
      <c r="K45" s="160"/>
      <c r="L45" s="143"/>
      <c r="M45" s="160"/>
      <c r="N45" s="143"/>
      <c r="O45" s="160"/>
      <c r="P45" s="143"/>
      <c r="Q45" s="160"/>
      <c r="R45" s="143"/>
      <c r="S45" s="160"/>
      <c r="T45" s="143"/>
      <c r="U45" s="160"/>
      <c r="V45" s="143"/>
      <c r="W45" s="160"/>
      <c r="X45" s="143"/>
      <c r="Y45" s="160"/>
      <c r="Z45" s="143"/>
      <c r="AA45" s="160"/>
      <c r="AB45" s="143"/>
      <c r="AC45" s="160"/>
      <c r="AD45" s="143"/>
      <c r="AE45" s="160"/>
      <c r="AF45" s="143"/>
      <c r="AG45" s="160"/>
      <c r="AH45" s="143"/>
      <c r="AI45" s="160"/>
      <c r="AJ45" s="143"/>
      <c r="AK45" s="160"/>
      <c r="AL45" s="143"/>
      <c r="AM45" s="160"/>
      <c r="AN45" s="143"/>
      <c r="AO45" s="160"/>
      <c r="AP45" s="143"/>
      <c r="AQ45" s="160"/>
      <c r="AR45" s="143"/>
      <c r="AS45" s="160"/>
      <c r="AT45" s="143"/>
      <c r="AU45" s="160"/>
      <c r="AV45" s="143"/>
      <c r="AW45" s="160"/>
      <c r="AX45" s="143"/>
      <c r="AY45" s="160"/>
      <c r="AZ45" s="143"/>
      <c r="BA45" s="160"/>
      <c r="BB45" s="143"/>
      <c r="BC45" s="160"/>
      <c r="BD45" s="143"/>
      <c r="BE45" s="160"/>
      <c r="BF45" s="143"/>
      <c r="BG45" s="160"/>
      <c r="BH45" s="143"/>
      <c r="BI45" s="160"/>
      <c r="BJ45" s="143"/>
      <c r="BK45" s="160"/>
    </row>
    <row r="46" spans="1:63" s="98" customFormat="1">
      <c r="A46" s="100"/>
      <c r="B46" s="337"/>
      <c r="C46" s="114">
        <f>設定!D7</f>
        <v>0</v>
      </c>
      <c r="D46" s="149"/>
      <c r="E46" s="164"/>
      <c r="F46" s="149"/>
      <c r="G46" s="164"/>
      <c r="H46" s="149"/>
      <c r="I46" s="164"/>
      <c r="J46" s="149"/>
      <c r="K46" s="164"/>
      <c r="L46" s="149"/>
      <c r="M46" s="164"/>
      <c r="N46" s="149"/>
      <c r="O46" s="164"/>
      <c r="P46" s="149"/>
      <c r="Q46" s="164"/>
      <c r="R46" s="149"/>
      <c r="S46" s="164"/>
      <c r="T46" s="149"/>
      <c r="U46" s="164"/>
      <c r="V46" s="149"/>
      <c r="W46" s="164"/>
      <c r="X46" s="149"/>
      <c r="Y46" s="164"/>
      <c r="Z46" s="149"/>
      <c r="AA46" s="164"/>
      <c r="AB46" s="149"/>
      <c r="AC46" s="164"/>
      <c r="AD46" s="149"/>
      <c r="AE46" s="164"/>
      <c r="AF46" s="149"/>
      <c r="AG46" s="164"/>
      <c r="AH46" s="149"/>
      <c r="AI46" s="164"/>
      <c r="AJ46" s="149"/>
      <c r="AK46" s="164"/>
      <c r="AL46" s="149"/>
      <c r="AM46" s="164"/>
      <c r="AN46" s="149"/>
      <c r="AO46" s="164"/>
      <c r="AP46" s="149"/>
      <c r="AQ46" s="164"/>
      <c r="AR46" s="149"/>
      <c r="AS46" s="164"/>
      <c r="AT46" s="149"/>
      <c r="AU46" s="164"/>
      <c r="AV46" s="149"/>
      <c r="AW46" s="164"/>
      <c r="AX46" s="149"/>
      <c r="AY46" s="164"/>
      <c r="AZ46" s="149"/>
      <c r="BA46" s="164"/>
      <c r="BB46" s="149"/>
      <c r="BC46" s="164"/>
      <c r="BD46" s="149"/>
      <c r="BE46" s="164"/>
      <c r="BF46" s="149"/>
      <c r="BG46" s="164"/>
      <c r="BH46" s="149"/>
      <c r="BI46" s="164"/>
      <c r="BJ46" s="149"/>
      <c r="BK46" s="164"/>
    </row>
    <row r="47" spans="1:63" s="98" customFormat="1">
      <c r="A47" s="100"/>
      <c r="B47" s="337"/>
      <c r="C47" s="110">
        <f>設定!D8</f>
        <v>0</v>
      </c>
      <c r="D47" s="143"/>
      <c r="E47" s="160"/>
      <c r="F47" s="143"/>
      <c r="G47" s="160"/>
      <c r="H47" s="143"/>
      <c r="I47" s="160"/>
      <c r="J47" s="143"/>
      <c r="K47" s="160"/>
      <c r="L47" s="143"/>
      <c r="M47" s="160"/>
      <c r="N47" s="143"/>
      <c r="O47" s="160"/>
      <c r="P47" s="143"/>
      <c r="Q47" s="160"/>
      <c r="R47" s="143"/>
      <c r="S47" s="160"/>
      <c r="T47" s="143"/>
      <c r="U47" s="160"/>
      <c r="V47" s="143"/>
      <c r="W47" s="160"/>
      <c r="X47" s="143"/>
      <c r="Y47" s="160"/>
      <c r="Z47" s="143"/>
      <c r="AA47" s="160"/>
      <c r="AB47" s="143"/>
      <c r="AC47" s="160"/>
      <c r="AD47" s="143"/>
      <c r="AE47" s="160"/>
      <c r="AF47" s="143"/>
      <c r="AG47" s="160"/>
      <c r="AH47" s="143"/>
      <c r="AI47" s="160"/>
      <c r="AJ47" s="143"/>
      <c r="AK47" s="160"/>
      <c r="AL47" s="143"/>
      <c r="AM47" s="160"/>
      <c r="AN47" s="143"/>
      <c r="AO47" s="160"/>
      <c r="AP47" s="143"/>
      <c r="AQ47" s="160"/>
      <c r="AR47" s="143"/>
      <c r="AS47" s="160"/>
      <c r="AT47" s="143"/>
      <c r="AU47" s="160"/>
      <c r="AV47" s="143"/>
      <c r="AW47" s="160"/>
      <c r="AX47" s="143"/>
      <c r="AY47" s="160"/>
      <c r="AZ47" s="143"/>
      <c r="BA47" s="160"/>
      <c r="BB47" s="143"/>
      <c r="BC47" s="160"/>
      <c r="BD47" s="143"/>
      <c r="BE47" s="160"/>
      <c r="BF47" s="143"/>
      <c r="BG47" s="160"/>
      <c r="BH47" s="143"/>
      <c r="BI47" s="160"/>
      <c r="BJ47" s="143"/>
      <c r="BK47" s="160"/>
    </row>
    <row r="48" spans="1:63" s="98" customFormat="1">
      <c r="A48" s="100"/>
      <c r="B48" s="337"/>
      <c r="C48" s="114">
        <f>設定!D9</f>
        <v>0</v>
      </c>
      <c r="D48" s="149"/>
      <c r="E48" s="164"/>
      <c r="F48" s="149"/>
      <c r="G48" s="164"/>
      <c r="H48" s="149"/>
      <c r="I48" s="164"/>
      <c r="J48" s="149"/>
      <c r="K48" s="164"/>
      <c r="L48" s="149"/>
      <c r="M48" s="164"/>
      <c r="N48" s="149"/>
      <c r="O48" s="164"/>
      <c r="P48" s="149"/>
      <c r="Q48" s="164"/>
      <c r="R48" s="149"/>
      <c r="S48" s="164"/>
      <c r="T48" s="149"/>
      <c r="U48" s="164"/>
      <c r="V48" s="149"/>
      <c r="W48" s="164"/>
      <c r="X48" s="149"/>
      <c r="Y48" s="164"/>
      <c r="Z48" s="149"/>
      <c r="AA48" s="164"/>
      <c r="AB48" s="149"/>
      <c r="AC48" s="164"/>
      <c r="AD48" s="149"/>
      <c r="AE48" s="164"/>
      <c r="AF48" s="149"/>
      <c r="AG48" s="164"/>
      <c r="AH48" s="149"/>
      <c r="AI48" s="164"/>
      <c r="AJ48" s="149"/>
      <c r="AK48" s="164"/>
      <c r="AL48" s="149"/>
      <c r="AM48" s="164"/>
      <c r="AN48" s="149"/>
      <c r="AO48" s="164"/>
      <c r="AP48" s="149"/>
      <c r="AQ48" s="164"/>
      <c r="AR48" s="149"/>
      <c r="AS48" s="164"/>
      <c r="AT48" s="149"/>
      <c r="AU48" s="164"/>
      <c r="AV48" s="149"/>
      <c r="AW48" s="164"/>
      <c r="AX48" s="149"/>
      <c r="AY48" s="164"/>
      <c r="AZ48" s="149"/>
      <c r="BA48" s="164"/>
      <c r="BB48" s="149"/>
      <c r="BC48" s="164"/>
      <c r="BD48" s="149"/>
      <c r="BE48" s="164"/>
      <c r="BF48" s="149"/>
      <c r="BG48" s="164"/>
      <c r="BH48" s="149"/>
      <c r="BI48" s="164"/>
      <c r="BJ48" s="149"/>
      <c r="BK48" s="164"/>
    </row>
    <row r="49" spans="1:63" s="98" customFormat="1">
      <c r="A49" s="100"/>
      <c r="B49" s="337"/>
      <c r="C49" s="110">
        <f>設定!D10</f>
        <v>0</v>
      </c>
      <c r="D49" s="143"/>
      <c r="E49" s="160"/>
      <c r="F49" s="143"/>
      <c r="G49" s="160"/>
      <c r="H49" s="143"/>
      <c r="I49" s="160"/>
      <c r="J49" s="143"/>
      <c r="K49" s="160"/>
      <c r="L49" s="143"/>
      <c r="M49" s="160"/>
      <c r="N49" s="143"/>
      <c r="O49" s="160"/>
      <c r="P49" s="143"/>
      <c r="Q49" s="160"/>
      <c r="R49" s="143"/>
      <c r="S49" s="160"/>
      <c r="T49" s="143"/>
      <c r="U49" s="160"/>
      <c r="V49" s="143"/>
      <c r="W49" s="160"/>
      <c r="X49" s="143"/>
      <c r="Y49" s="160"/>
      <c r="Z49" s="143"/>
      <c r="AA49" s="160"/>
      <c r="AB49" s="143"/>
      <c r="AC49" s="160"/>
      <c r="AD49" s="143"/>
      <c r="AE49" s="160"/>
      <c r="AF49" s="143"/>
      <c r="AG49" s="160"/>
      <c r="AH49" s="143"/>
      <c r="AI49" s="160"/>
      <c r="AJ49" s="143"/>
      <c r="AK49" s="160"/>
      <c r="AL49" s="143"/>
      <c r="AM49" s="160"/>
      <c r="AN49" s="143"/>
      <c r="AO49" s="160"/>
      <c r="AP49" s="143"/>
      <c r="AQ49" s="160"/>
      <c r="AR49" s="143"/>
      <c r="AS49" s="160"/>
      <c r="AT49" s="143"/>
      <c r="AU49" s="160"/>
      <c r="AV49" s="143"/>
      <c r="AW49" s="160"/>
      <c r="AX49" s="143"/>
      <c r="AY49" s="160"/>
      <c r="AZ49" s="143"/>
      <c r="BA49" s="160"/>
      <c r="BB49" s="143"/>
      <c r="BC49" s="160"/>
      <c r="BD49" s="143"/>
      <c r="BE49" s="160"/>
      <c r="BF49" s="143"/>
      <c r="BG49" s="160"/>
      <c r="BH49" s="143"/>
      <c r="BI49" s="160"/>
      <c r="BJ49" s="143"/>
      <c r="BK49" s="160"/>
    </row>
    <row r="50" spans="1:63" s="98" customFormat="1">
      <c r="A50" s="100"/>
      <c r="B50" s="337"/>
      <c r="C50" s="114">
        <f>設定!D11</f>
        <v>0</v>
      </c>
      <c r="D50" s="149"/>
      <c r="E50" s="164"/>
      <c r="F50" s="149"/>
      <c r="G50" s="164"/>
      <c r="H50" s="149"/>
      <c r="I50" s="164"/>
      <c r="J50" s="149"/>
      <c r="K50" s="164"/>
      <c r="L50" s="149"/>
      <c r="M50" s="164"/>
      <c r="N50" s="149"/>
      <c r="O50" s="164"/>
      <c r="P50" s="149"/>
      <c r="Q50" s="164"/>
      <c r="R50" s="149"/>
      <c r="S50" s="164"/>
      <c r="T50" s="149"/>
      <c r="U50" s="164"/>
      <c r="V50" s="149"/>
      <c r="W50" s="164"/>
      <c r="X50" s="149"/>
      <c r="Y50" s="164"/>
      <c r="Z50" s="149"/>
      <c r="AA50" s="164"/>
      <c r="AB50" s="149"/>
      <c r="AC50" s="164"/>
      <c r="AD50" s="149"/>
      <c r="AE50" s="164"/>
      <c r="AF50" s="149"/>
      <c r="AG50" s="164"/>
      <c r="AH50" s="149"/>
      <c r="AI50" s="164"/>
      <c r="AJ50" s="149"/>
      <c r="AK50" s="164"/>
      <c r="AL50" s="149"/>
      <c r="AM50" s="164"/>
      <c r="AN50" s="149"/>
      <c r="AO50" s="164"/>
      <c r="AP50" s="149"/>
      <c r="AQ50" s="164"/>
      <c r="AR50" s="149"/>
      <c r="AS50" s="164"/>
      <c r="AT50" s="149"/>
      <c r="AU50" s="164"/>
      <c r="AV50" s="149"/>
      <c r="AW50" s="164"/>
      <c r="AX50" s="149"/>
      <c r="AY50" s="164"/>
      <c r="AZ50" s="149"/>
      <c r="BA50" s="164"/>
      <c r="BB50" s="149"/>
      <c r="BC50" s="164"/>
      <c r="BD50" s="149"/>
      <c r="BE50" s="164"/>
      <c r="BF50" s="149"/>
      <c r="BG50" s="164"/>
      <c r="BH50" s="149"/>
      <c r="BI50" s="164"/>
      <c r="BJ50" s="149"/>
      <c r="BK50" s="164"/>
    </row>
    <row r="51" spans="1:63" s="98" customFormat="1">
      <c r="A51" s="100"/>
      <c r="B51" s="337"/>
      <c r="C51" s="110">
        <f>設定!D12</f>
        <v>0</v>
      </c>
      <c r="D51" s="143"/>
      <c r="E51" s="160"/>
      <c r="F51" s="143"/>
      <c r="G51" s="160"/>
      <c r="H51" s="143"/>
      <c r="I51" s="160"/>
      <c r="J51" s="143"/>
      <c r="K51" s="160"/>
      <c r="L51" s="143"/>
      <c r="M51" s="160"/>
      <c r="N51" s="143"/>
      <c r="O51" s="160"/>
      <c r="P51" s="143"/>
      <c r="Q51" s="160"/>
      <c r="R51" s="143"/>
      <c r="S51" s="160"/>
      <c r="T51" s="143"/>
      <c r="U51" s="160"/>
      <c r="V51" s="143"/>
      <c r="W51" s="160"/>
      <c r="X51" s="143"/>
      <c r="Y51" s="160"/>
      <c r="Z51" s="143"/>
      <c r="AA51" s="160"/>
      <c r="AB51" s="143"/>
      <c r="AC51" s="160"/>
      <c r="AD51" s="143"/>
      <c r="AE51" s="160"/>
      <c r="AF51" s="143"/>
      <c r="AG51" s="160"/>
      <c r="AH51" s="143"/>
      <c r="AI51" s="160"/>
      <c r="AJ51" s="143"/>
      <c r="AK51" s="160"/>
      <c r="AL51" s="143"/>
      <c r="AM51" s="160"/>
      <c r="AN51" s="143"/>
      <c r="AO51" s="160"/>
      <c r="AP51" s="143"/>
      <c r="AQ51" s="160"/>
      <c r="AR51" s="143"/>
      <c r="AS51" s="160"/>
      <c r="AT51" s="143"/>
      <c r="AU51" s="160"/>
      <c r="AV51" s="143"/>
      <c r="AW51" s="160"/>
      <c r="AX51" s="143"/>
      <c r="AY51" s="160"/>
      <c r="AZ51" s="143"/>
      <c r="BA51" s="160"/>
      <c r="BB51" s="143"/>
      <c r="BC51" s="160"/>
      <c r="BD51" s="143"/>
      <c r="BE51" s="160"/>
      <c r="BF51" s="143"/>
      <c r="BG51" s="160"/>
      <c r="BH51" s="143"/>
      <c r="BI51" s="160"/>
      <c r="BJ51" s="143"/>
      <c r="BK51" s="160"/>
    </row>
    <row r="52" spans="1:63" s="98" customFormat="1">
      <c r="A52" s="100"/>
      <c r="B52" s="337"/>
      <c r="C52" s="114">
        <f>設定!D13</f>
        <v>0</v>
      </c>
      <c r="D52" s="149"/>
      <c r="E52" s="164"/>
      <c r="F52" s="149"/>
      <c r="G52" s="164"/>
      <c r="H52" s="149"/>
      <c r="I52" s="164"/>
      <c r="J52" s="149"/>
      <c r="K52" s="164"/>
      <c r="L52" s="149"/>
      <c r="M52" s="164"/>
      <c r="N52" s="149"/>
      <c r="O52" s="164"/>
      <c r="P52" s="149"/>
      <c r="Q52" s="164"/>
      <c r="R52" s="149"/>
      <c r="S52" s="164"/>
      <c r="T52" s="149"/>
      <c r="U52" s="164"/>
      <c r="V52" s="149"/>
      <c r="W52" s="164"/>
      <c r="X52" s="149"/>
      <c r="Y52" s="164"/>
      <c r="Z52" s="149"/>
      <c r="AA52" s="164"/>
      <c r="AB52" s="149"/>
      <c r="AC52" s="164"/>
      <c r="AD52" s="149"/>
      <c r="AE52" s="164"/>
      <c r="AF52" s="149"/>
      <c r="AG52" s="164"/>
      <c r="AH52" s="149"/>
      <c r="AI52" s="164"/>
      <c r="AJ52" s="149"/>
      <c r="AK52" s="164"/>
      <c r="AL52" s="149"/>
      <c r="AM52" s="164"/>
      <c r="AN52" s="149"/>
      <c r="AO52" s="164"/>
      <c r="AP52" s="149"/>
      <c r="AQ52" s="164"/>
      <c r="AR52" s="149"/>
      <c r="AS52" s="164"/>
      <c r="AT52" s="149"/>
      <c r="AU52" s="164"/>
      <c r="AV52" s="149"/>
      <c r="AW52" s="164"/>
      <c r="AX52" s="149"/>
      <c r="AY52" s="164"/>
      <c r="AZ52" s="149"/>
      <c r="BA52" s="164"/>
      <c r="BB52" s="149"/>
      <c r="BC52" s="164"/>
      <c r="BD52" s="149"/>
      <c r="BE52" s="164"/>
      <c r="BF52" s="149"/>
      <c r="BG52" s="164"/>
      <c r="BH52" s="149"/>
      <c r="BI52" s="164"/>
      <c r="BJ52" s="149"/>
      <c r="BK52" s="164"/>
    </row>
    <row r="53" spans="1:63" s="98" customFormat="1">
      <c r="A53" s="100"/>
      <c r="B53" s="337"/>
      <c r="C53" s="151">
        <f>設定!D14</f>
        <v>0</v>
      </c>
      <c r="D53" s="169"/>
      <c r="E53" s="160"/>
      <c r="F53" s="169"/>
      <c r="G53" s="160"/>
      <c r="H53" s="169"/>
      <c r="I53" s="160"/>
      <c r="J53" s="169"/>
      <c r="K53" s="160"/>
      <c r="L53" s="169"/>
      <c r="M53" s="160"/>
      <c r="N53" s="169"/>
      <c r="O53" s="160"/>
      <c r="P53" s="169"/>
      <c r="Q53" s="160"/>
      <c r="R53" s="169"/>
      <c r="S53" s="160"/>
      <c r="T53" s="169"/>
      <c r="U53" s="160"/>
      <c r="V53" s="169"/>
      <c r="W53" s="160"/>
      <c r="X53" s="169"/>
      <c r="Y53" s="160"/>
      <c r="Z53" s="169"/>
      <c r="AA53" s="160"/>
      <c r="AB53" s="169"/>
      <c r="AC53" s="160"/>
      <c r="AD53" s="169"/>
      <c r="AE53" s="160"/>
      <c r="AF53" s="169"/>
      <c r="AG53" s="160"/>
      <c r="AH53" s="169"/>
      <c r="AI53" s="160"/>
      <c r="AJ53" s="169"/>
      <c r="AK53" s="160"/>
      <c r="AL53" s="169"/>
      <c r="AM53" s="160"/>
      <c r="AN53" s="169"/>
      <c r="AO53" s="160"/>
      <c r="AP53" s="169"/>
      <c r="AQ53" s="160"/>
      <c r="AR53" s="169"/>
      <c r="AS53" s="160"/>
      <c r="AT53" s="169"/>
      <c r="AU53" s="160"/>
      <c r="AV53" s="169"/>
      <c r="AW53" s="160"/>
      <c r="AX53" s="169"/>
      <c r="AY53" s="160"/>
      <c r="AZ53" s="169"/>
      <c r="BA53" s="160"/>
      <c r="BB53" s="169"/>
      <c r="BC53" s="160"/>
      <c r="BD53" s="169"/>
      <c r="BE53" s="160"/>
      <c r="BF53" s="169"/>
      <c r="BG53" s="160"/>
      <c r="BH53" s="169"/>
      <c r="BI53" s="160"/>
      <c r="BJ53" s="169"/>
      <c r="BK53" s="160"/>
    </row>
    <row r="54" spans="1:63" s="98" customFormat="1" ht="19" thickBot="1">
      <c r="A54" s="100"/>
      <c r="B54" s="337"/>
      <c r="C54" s="144" t="s">
        <v>87</v>
      </c>
      <c r="D54" s="333"/>
      <c r="E54" s="334"/>
      <c r="F54" s="333"/>
      <c r="G54" s="334"/>
      <c r="H54" s="333"/>
      <c r="I54" s="334"/>
      <c r="J54" s="333"/>
      <c r="K54" s="334"/>
      <c r="L54" s="333"/>
      <c r="M54" s="334"/>
      <c r="N54" s="333"/>
      <c r="O54" s="334"/>
      <c r="P54" s="333"/>
      <c r="Q54" s="334"/>
      <c r="R54" s="333"/>
      <c r="S54" s="334"/>
      <c r="T54" s="333"/>
      <c r="U54" s="334"/>
      <c r="V54" s="333"/>
      <c r="W54" s="334"/>
      <c r="X54" s="333"/>
      <c r="Y54" s="334"/>
      <c r="Z54" s="333"/>
      <c r="AA54" s="334"/>
      <c r="AB54" s="333"/>
      <c r="AC54" s="334"/>
      <c r="AD54" s="333"/>
      <c r="AE54" s="334"/>
      <c r="AF54" s="333"/>
      <c r="AG54" s="334"/>
      <c r="AH54" s="333"/>
      <c r="AI54" s="334"/>
      <c r="AJ54" s="333"/>
      <c r="AK54" s="334"/>
      <c r="AL54" s="333"/>
      <c r="AM54" s="334"/>
      <c r="AN54" s="333"/>
      <c r="AO54" s="334"/>
      <c r="AP54" s="333"/>
      <c r="AQ54" s="334"/>
      <c r="AR54" s="333"/>
      <c r="AS54" s="334"/>
      <c r="AT54" s="333"/>
      <c r="AU54" s="334"/>
      <c r="AV54" s="333"/>
      <c r="AW54" s="334"/>
      <c r="AX54" s="333"/>
      <c r="AY54" s="334"/>
      <c r="AZ54" s="333"/>
      <c r="BA54" s="334"/>
      <c r="BB54" s="333"/>
      <c r="BC54" s="334"/>
      <c r="BD54" s="333"/>
      <c r="BE54" s="334"/>
      <c r="BF54" s="333"/>
      <c r="BG54" s="334"/>
      <c r="BH54" s="333"/>
      <c r="BI54" s="334"/>
      <c r="BJ54" s="333"/>
      <c r="BK54" s="334"/>
    </row>
    <row r="55" spans="1:63" s="98" customFormat="1" ht="20" thickTop="1" thickBot="1">
      <c r="A55" s="100"/>
      <c r="B55" s="338"/>
      <c r="C55" s="152" t="s">
        <v>88</v>
      </c>
      <c r="D55" s="324">
        <f>SUM(D44:D53)</f>
        <v>0</v>
      </c>
      <c r="E55" s="325"/>
      <c r="F55" s="324">
        <f t="shared" ref="F55" si="148">SUM(F44:F53)</f>
        <v>0</v>
      </c>
      <c r="G55" s="325"/>
      <c r="H55" s="324">
        <f t="shared" ref="H55" si="149">SUM(H44:H53)</f>
        <v>0</v>
      </c>
      <c r="I55" s="325"/>
      <c r="J55" s="324">
        <f t="shared" ref="J55" si="150">SUM(J44:J53)</f>
        <v>0</v>
      </c>
      <c r="K55" s="325"/>
      <c r="L55" s="324">
        <f t="shared" ref="L55" si="151">SUM(L44:L53)</f>
        <v>0</v>
      </c>
      <c r="M55" s="325"/>
      <c r="N55" s="324">
        <f>SUM(N44:N53)</f>
        <v>0</v>
      </c>
      <c r="O55" s="325"/>
      <c r="P55" s="324">
        <f t="shared" ref="P55" si="152">SUM(P44:P53)</f>
        <v>0</v>
      </c>
      <c r="Q55" s="325"/>
      <c r="R55" s="324">
        <f t="shared" ref="R55" si="153">SUM(R44:R53)</f>
        <v>0</v>
      </c>
      <c r="S55" s="325"/>
      <c r="T55" s="324">
        <f t="shared" ref="T55" si="154">SUM(T44:T53)</f>
        <v>0</v>
      </c>
      <c r="U55" s="325"/>
      <c r="V55" s="324">
        <f t="shared" ref="V55" si="155">SUM(V44:V53)</f>
        <v>0</v>
      </c>
      <c r="W55" s="325"/>
      <c r="X55" s="324">
        <f t="shared" ref="X55" si="156">SUM(X44:X53)</f>
        <v>0</v>
      </c>
      <c r="Y55" s="325"/>
      <c r="Z55" s="324">
        <f t="shared" ref="Z55" si="157">SUM(Z44:Z53)</f>
        <v>0</v>
      </c>
      <c r="AA55" s="325"/>
      <c r="AB55" s="324">
        <f t="shared" ref="AB55" si="158">SUM(AB44:AB53)</f>
        <v>0</v>
      </c>
      <c r="AC55" s="325"/>
      <c r="AD55" s="324">
        <f t="shared" ref="AD55" si="159">SUM(AD44:AD53)</f>
        <v>0</v>
      </c>
      <c r="AE55" s="325"/>
      <c r="AF55" s="324">
        <f t="shared" ref="AF55" si="160">SUM(AF44:AF53)</f>
        <v>0</v>
      </c>
      <c r="AG55" s="325"/>
      <c r="AH55" s="324">
        <f t="shared" ref="AH55" si="161">SUM(AH44:AH53)</f>
        <v>0</v>
      </c>
      <c r="AI55" s="325"/>
      <c r="AJ55" s="324">
        <f t="shared" ref="AJ55" si="162">SUM(AJ44:AJ53)</f>
        <v>0</v>
      </c>
      <c r="AK55" s="325"/>
      <c r="AL55" s="324">
        <f t="shared" ref="AL55" si="163">SUM(AL44:AL53)</f>
        <v>0</v>
      </c>
      <c r="AM55" s="325"/>
      <c r="AN55" s="324">
        <f t="shared" ref="AN55" si="164">SUM(AN44:AN53)</f>
        <v>0</v>
      </c>
      <c r="AO55" s="325"/>
      <c r="AP55" s="324">
        <f t="shared" ref="AP55" si="165">SUM(AP44:AP53)</f>
        <v>0</v>
      </c>
      <c r="AQ55" s="325"/>
      <c r="AR55" s="324">
        <f t="shared" ref="AR55" si="166">SUM(AR44:AR53)</f>
        <v>0</v>
      </c>
      <c r="AS55" s="325"/>
      <c r="AT55" s="324">
        <f t="shared" ref="AT55" si="167">SUM(AT44:AT53)</f>
        <v>0</v>
      </c>
      <c r="AU55" s="325"/>
      <c r="AV55" s="324">
        <f t="shared" ref="AV55" si="168">SUM(AV44:AV53)</f>
        <v>0</v>
      </c>
      <c r="AW55" s="325"/>
      <c r="AX55" s="324">
        <f t="shared" ref="AX55" si="169">SUM(AX44:AX53)</f>
        <v>0</v>
      </c>
      <c r="AY55" s="325"/>
      <c r="AZ55" s="324">
        <f>SUM(AZ44:AZ53)</f>
        <v>0</v>
      </c>
      <c r="BA55" s="325"/>
      <c r="BB55" s="324">
        <f t="shared" ref="BB55" si="170">SUM(BB44:BB53)</f>
        <v>0</v>
      </c>
      <c r="BC55" s="325"/>
      <c r="BD55" s="324">
        <f t="shared" ref="BD55" si="171">SUM(BD44:BD53)</f>
        <v>0</v>
      </c>
      <c r="BE55" s="325"/>
      <c r="BF55" s="324">
        <f t="shared" ref="BF55" si="172">SUM(BF44:BF53)</f>
        <v>0</v>
      </c>
      <c r="BG55" s="325"/>
      <c r="BH55" s="324">
        <f t="shared" ref="BH55" si="173">SUM(BH44:BH53)</f>
        <v>0</v>
      </c>
      <c r="BI55" s="325"/>
      <c r="BJ55" s="324">
        <f t="shared" ref="BJ55" si="174">SUM(BJ44:BJ53)</f>
        <v>0</v>
      </c>
      <c r="BK55" s="325"/>
    </row>
    <row r="56" spans="1:63" s="98" customFormat="1" ht="19" thickTop="1">
      <c r="A56" s="100"/>
      <c r="B56" s="337" t="s">
        <v>89</v>
      </c>
      <c r="C56" s="170">
        <f>設定!F5</f>
        <v>0</v>
      </c>
      <c r="D56" s="146"/>
      <c r="E56" s="163"/>
      <c r="F56" s="146"/>
      <c r="G56" s="163"/>
      <c r="H56" s="146"/>
      <c r="I56" s="163"/>
      <c r="J56" s="146"/>
      <c r="K56" s="163"/>
      <c r="L56" s="146"/>
      <c r="M56" s="163"/>
      <c r="N56" s="146"/>
      <c r="O56" s="163"/>
      <c r="P56" s="146"/>
      <c r="Q56" s="163"/>
      <c r="R56" s="146"/>
      <c r="S56" s="163"/>
      <c r="T56" s="146"/>
      <c r="U56" s="163"/>
      <c r="V56" s="146"/>
      <c r="W56" s="163"/>
      <c r="X56" s="146"/>
      <c r="Y56" s="163"/>
      <c r="Z56" s="146"/>
      <c r="AA56" s="163"/>
      <c r="AB56" s="146"/>
      <c r="AC56" s="163"/>
      <c r="AD56" s="146"/>
      <c r="AE56" s="163"/>
      <c r="AF56" s="146"/>
      <c r="AG56" s="163"/>
      <c r="AH56" s="146"/>
      <c r="AI56" s="163"/>
      <c r="AJ56" s="146"/>
      <c r="AK56" s="163"/>
      <c r="AL56" s="146"/>
      <c r="AM56" s="163"/>
      <c r="AN56" s="146"/>
      <c r="AO56" s="163"/>
      <c r="AP56" s="146"/>
      <c r="AQ56" s="163"/>
      <c r="AR56" s="146"/>
      <c r="AS56" s="163"/>
      <c r="AT56" s="146"/>
      <c r="AU56" s="163"/>
      <c r="AV56" s="146"/>
      <c r="AW56" s="163"/>
      <c r="AX56" s="146"/>
      <c r="AY56" s="163"/>
      <c r="AZ56" s="146"/>
      <c r="BA56" s="163"/>
      <c r="BB56" s="146"/>
      <c r="BC56" s="163"/>
      <c r="BD56" s="146"/>
      <c r="BE56" s="163"/>
      <c r="BF56" s="146"/>
      <c r="BG56" s="163"/>
      <c r="BH56" s="146"/>
      <c r="BI56" s="163"/>
      <c r="BJ56" s="146"/>
      <c r="BK56" s="163"/>
    </row>
    <row r="57" spans="1:63" s="98" customFormat="1">
      <c r="A57" s="100"/>
      <c r="B57" s="337"/>
      <c r="C57" s="110">
        <f>設定!F6</f>
        <v>0</v>
      </c>
      <c r="D57" s="143"/>
      <c r="E57" s="160"/>
      <c r="F57" s="143"/>
      <c r="G57" s="160"/>
      <c r="H57" s="143"/>
      <c r="I57" s="160"/>
      <c r="J57" s="143"/>
      <c r="K57" s="160"/>
      <c r="L57" s="143"/>
      <c r="M57" s="160"/>
      <c r="N57" s="143"/>
      <c r="O57" s="160"/>
      <c r="P57" s="143"/>
      <c r="Q57" s="160"/>
      <c r="R57" s="143"/>
      <c r="S57" s="160"/>
      <c r="T57" s="143"/>
      <c r="U57" s="160"/>
      <c r="V57" s="143"/>
      <c r="W57" s="160"/>
      <c r="X57" s="143"/>
      <c r="Y57" s="160"/>
      <c r="Z57" s="143"/>
      <c r="AA57" s="160"/>
      <c r="AB57" s="143"/>
      <c r="AC57" s="160"/>
      <c r="AD57" s="143"/>
      <c r="AE57" s="160"/>
      <c r="AF57" s="143"/>
      <c r="AG57" s="160"/>
      <c r="AH57" s="143"/>
      <c r="AI57" s="160"/>
      <c r="AJ57" s="143"/>
      <c r="AK57" s="160"/>
      <c r="AL57" s="143"/>
      <c r="AM57" s="160"/>
      <c r="AN57" s="143"/>
      <c r="AO57" s="160"/>
      <c r="AP57" s="143"/>
      <c r="AQ57" s="160"/>
      <c r="AR57" s="143"/>
      <c r="AS57" s="160"/>
      <c r="AT57" s="143"/>
      <c r="AU57" s="160"/>
      <c r="AV57" s="143"/>
      <c r="AW57" s="160"/>
      <c r="AX57" s="143"/>
      <c r="AY57" s="160"/>
      <c r="AZ57" s="143"/>
      <c r="BA57" s="160"/>
      <c r="BB57" s="143"/>
      <c r="BC57" s="160"/>
      <c r="BD57" s="143"/>
      <c r="BE57" s="160"/>
      <c r="BF57" s="143"/>
      <c r="BG57" s="160"/>
      <c r="BH57" s="143"/>
      <c r="BI57" s="160"/>
      <c r="BJ57" s="143"/>
      <c r="BK57" s="160"/>
    </row>
    <row r="58" spans="1:63" s="98" customFormat="1">
      <c r="A58" s="100"/>
      <c r="B58" s="337"/>
      <c r="C58" s="114">
        <f>設定!F7</f>
        <v>0</v>
      </c>
      <c r="D58" s="149"/>
      <c r="E58" s="164"/>
      <c r="F58" s="149"/>
      <c r="G58" s="164"/>
      <c r="H58" s="149"/>
      <c r="I58" s="164"/>
      <c r="J58" s="149"/>
      <c r="K58" s="164"/>
      <c r="L58" s="149"/>
      <c r="M58" s="164"/>
      <c r="N58" s="149"/>
      <c r="O58" s="164"/>
      <c r="P58" s="149"/>
      <c r="Q58" s="164"/>
      <c r="R58" s="149"/>
      <c r="S58" s="164"/>
      <c r="T58" s="149"/>
      <c r="U58" s="164"/>
      <c r="V58" s="149"/>
      <c r="W58" s="164"/>
      <c r="X58" s="149"/>
      <c r="Y58" s="164"/>
      <c r="Z58" s="149"/>
      <c r="AA58" s="164"/>
      <c r="AB58" s="149"/>
      <c r="AC58" s="164"/>
      <c r="AD58" s="149"/>
      <c r="AE58" s="164"/>
      <c r="AF58" s="149"/>
      <c r="AG58" s="164"/>
      <c r="AH58" s="149"/>
      <c r="AI58" s="164"/>
      <c r="AJ58" s="149"/>
      <c r="AK58" s="164"/>
      <c r="AL58" s="149"/>
      <c r="AM58" s="164"/>
      <c r="AN58" s="149"/>
      <c r="AO58" s="164"/>
      <c r="AP58" s="149"/>
      <c r="AQ58" s="164"/>
      <c r="AR58" s="149"/>
      <c r="AS58" s="164"/>
      <c r="AT58" s="149"/>
      <c r="AU58" s="164"/>
      <c r="AV58" s="149"/>
      <c r="AW58" s="164"/>
      <c r="AX58" s="149"/>
      <c r="AY58" s="164"/>
      <c r="AZ58" s="149"/>
      <c r="BA58" s="164"/>
      <c r="BB58" s="149"/>
      <c r="BC58" s="164"/>
      <c r="BD58" s="149"/>
      <c r="BE58" s="164"/>
      <c r="BF58" s="149"/>
      <c r="BG58" s="164"/>
      <c r="BH58" s="149"/>
      <c r="BI58" s="164"/>
      <c r="BJ58" s="149"/>
      <c r="BK58" s="164"/>
    </row>
    <row r="59" spans="1:63" s="98" customFormat="1">
      <c r="A59" s="100"/>
      <c r="B59" s="337"/>
      <c r="C59" s="110">
        <f>設定!F8</f>
        <v>0</v>
      </c>
      <c r="D59" s="143"/>
      <c r="E59" s="160"/>
      <c r="F59" s="143"/>
      <c r="G59" s="160"/>
      <c r="H59" s="143"/>
      <c r="I59" s="160"/>
      <c r="J59" s="143"/>
      <c r="K59" s="160"/>
      <c r="L59" s="143"/>
      <c r="M59" s="160"/>
      <c r="N59" s="143"/>
      <c r="O59" s="160"/>
      <c r="P59" s="143"/>
      <c r="Q59" s="160"/>
      <c r="R59" s="143"/>
      <c r="S59" s="160"/>
      <c r="T59" s="143"/>
      <c r="U59" s="160"/>
      <c r="V59" s="143"/>
      <c r="W59" s="160"/>
      <c r="X59" s="143"/>
      <c r="Y59" s="160"/>
      <c r="Z59" s="143"/>
      <c r="AA59" s="160"/>
      <c r="AB59" s="143"/>
      <c r="AC59" s="160"/>
      <c r="AD59" s="143"/>
      <c r="AE59" s="160"/>
      <c r="AF59" s="143"/>
      <c r="AG59" s="160"/>
      <c r="AH59" s="143"/>
      <c r="AI59" s="160"/>
      <c r="AJ59" s="143"/>
      <c r="AK59" s="160"/>
      <c r="AL59" s="143"/>
      <c r="AM59" s="160"/>
      <c r="AN59" s="143"/>
      <c r="AO59" s="160"/>
      <c r="AP59" s="143"/>
      <c r="AQ59" s="160"/>
      <c r="AR59" s="143"/>
      <c r="AS59" s="160"/>
      <c r="AT59" s="143"/>
      <c r="AU59" s="160"/>
      <c r="AV59" s="143"/>
      <c r="AW59" s="160"/>
      <c r="AX59" s="143"/>
      <c r="AY59" s="160"/>
      <c r="AZ59" s="143"/>
      <c r="BA59" s="160"/>
      <c r="BB59" s="143"/>
      <c r="BC59" s="160"/>
      <c r="BD59" s="143"/>
      <c r="BE59" s="160"/>
      <c r="BF59" s="143"/>
      <c r="BG59" s="160"/>
      <c r="BH59" s="143"/>
      <c r="BI59" s="160"/>
      <c r="BJ59" s="143"/>
      <c r="BK59" s="160"/>
    </row>
    <row r="60" spans="1:63" s="98" customFormat="1">
      <c r="A60" s="100"/>
      <c r="B60" s="337"/>
      <c r="C60" s="114">
        <f>設定!F9</f>
        <v>0</v>
      </c>
      <c r="D60" s="149"/>
      <c r="E60" s="164"/>
      <c r="F60" s="149"/>
      <c r="G60" s="164"/>
      <c r="H60" s="149"/>
      <c r="I60" s="164"/>
      <c r="J60" s="149"/>
      <c r="K60" s="164"/>
      <c r="L60" s="149"/>
      <c r="M60" s="164"/>
      <c r="N60" s="149"/>
      <c r="O60" s="164"/>
      <c r="P60" s="149"/>
      <c r="Q60" s="164"/>
      <c r="R60" s="149"/>
      <c r="S60" s="164"/>
      <c r="T60" s="149"/>
      <c r="U60" s="164"/>
      <c r="V60" s="149"/>
      <c r="W60" s="164"/>
      <c r="X60" s="149"/>
      <c r="Y60" s="164"/>
      <c r="Z60" s="149"/>
      <c r="AA60" s="164"/>
      <c r="AB60" s="149"/>
      <c r="AC60" s="164"/>
      <c r="AD60" s="149"/>
      <c r="AE60" s="164"/>
      <c r="AF60" s="149"/>
      <c r="AG60" s="164"/>
      <c r="AH60" s="149"/>
      <c r="AI60" s="164"/>
      <c r="AJ60" s="149"/>
      <c r="AK60" s="164"/>
      <c r="AL60" s="149"/>
      <c r="AM60" s="164"/>
      <c r="AN60" s="149"/>
      <c r="AO60" s="164"/>
      <c r="AP60" s="149"/>
      <c r="AQ60" s="164"/>
      <c r="AR60" s="149"/>
      <c r="AS60" s="164"/>
      <c r="AT60" s="149"/>
      <c r="AU60" s="164"/>
      <c r="AV60" s="149"/>
      <c r="AW60" s="164"/>
      <c r="AX60" s="149"/>
      <c r="AY60" s="164"/>
      <c r="AZ60" s="149"/>
      <c r="BA60" s="164"/>
      <c r="BB60" s="149"/>
      <c r="BC60" s="164"/>
      <c r="BD60" s="149"/>
      <c r="BE60" s="164"/>
      <c r="BF60" s="149"/>
      <c r="BG60" s="164"/>
      <c r="BH60" s="149"/>
      <c r="BI60" s="164"/>
      <c r="BJ60" s="149"/>
      <c r="BK60" s="164"/>
    </row>
    <row r="61" spans="1:63" s="98" customFormat="1">
      <c r="A61" s="100"/>
      <c r="B61" s="337"/>
      <c r="C61" s="110">
        <f>設定!F10</f>
        <v>0</v>
      </c>
      <c r="D61" s="143"/>
      <c r="E61" s="160"/>
      <c r="F61" s="143"/>
      <c r="G61" s="160"/>
      <c r="H61" s="143"/>
      <c r="I61" s="160"/>
      <c r="J61" s="143"/>
      <c r="K61" s="160"/>
      <c r="L61" s="143"/>
      <c r="M61" s="160"/>
      <c r="N61" s="143"/>
      <c r="O61" s="160"/>
      <c r="P61" s="143"/>
      <c r="Q61" s="160"/>
      <c r="R61" s="143"/>
      <c r="S61" s="160"/>
      <c r="T61" s="143"/>
      <c r="U61" s="160"/>
      <c r="V61" s="143"/>
      <c r="W61" s="160"/>
      <c r="X61" s="143"/>
      <c r="Y61" s="160"/>
      <c r="Z61" s="143"/>
      <c r="AA61" s="160"/>
      <c r="AB61" s="143"/>
      <c r="AC61" s="160"/>
      <c r="AD61" s="143"/>
      <c r="AE61" s="160"/>
      <c r="AF61" s="143"/>
      <c r="AG61" s="160"/>
      <c r="AH61" s="143"/>
      <c r="AI61" s="160"/>
      <c r="AJ61" s="143"/>
      <c r="AK61" s="160"/>
      <c r="AL61" s="143"/>
      <c r="AM61" s="160"/>
      <c r="AN61" s="143"/>
      <c r="AO61" s="160"/>
      <c r="AP61" s="143"/>
      <c r="AQ61" s="160"/>
      <c r="AR61" s="143"/>
      <c r="AS61" s="160"/>
      <c r="AT61" s="143"/>
      <c r="AU61" s="160"/>
      <c r="AV61" s="143"/>
      <c r="AW61" s="160"/>
      <c r="AX61" s="143"/>
      <c r="AY61" s="160"/>
      <c r="AZ61" s="143"/>
      <c r="BA61" s="160"/>
      <c r="BB61" s="143"/>
      <c r="BC61" s="160"/>
      <c r="BD61" s="143"/>
      <c r="BE61" s="160"/>
      <c r="BF61" s="143"/>
      <c r="BG61" s="160"/>
      <c r="BH61" s="143"/>
      <c r="BI61" s="160"/>
      <c r="BJ61" s="143"/>
      <c r="BK61" s="160"/>
    </row>
    <row r="62" spans="1:63" s="98" customFormat="1">
      <c r="A62" s="100"/>
      <c r="B62" s="337"/>
      <c r="C62" s="114">
        <f>設定!F11</f>
        <v>0</v>
      </c>
      <c r="D62" s="149"/>
      <c r="E62" s="164"/>
      <c r="F62" s="149"/>
      <c r="G62" s="164"/>
      <c r="H62" s="149"/>
      <c r="I62" s="164"/>
      <c r="J62" s="149"/>
      <c r="K62" s="164"/>
      <c r="L62" s="149"/>
      <c r="M62" s="164"/>
      <c r="N62" s="149"/>
      <c r="O62" s="164"/>
      <c r="P62" s="149"/>
      <c r="Q62" s="164"/>
      <c r="R62" s="149"/>
      <c r="S62" s="164"/>
      <c r="T62" s="149"/>
      <c r="U62" s="164"/>
      <c r="V62" s="149"/>
      <c r="W62" s="164"/>
      <c r="X62" s="149"/>
      <c r="Y62" s="164"/>
      <c r="Z62" s="149"/>
      <c r="AA62" s="164"/>
      <c r="AB62" s="149"/>
      <c r="AC62" s="164"/>
      <c r="AD62" s="149"/>
      <c r="AE62" s="164"/>
      <c r="AF62" s="149"/>
      <c r="AG62" s="164"/>
      <c r="AH62" s="149"/>
      <c r="AI62" s="164"/>
      <c r="AJ62" s="149"/>
      <c r="AK62" s="164"/>
      <c r="AL62" s="149"/>
      <c r="AM62" s="164"/>
      <c r="AN62" s="149"/>
      <c r="AO62" s="164"/>
      <c r="AP62" s="149"/>
      <c r="AQ62" s="164"/>
      <c r="AR62" s="149"/>
      <c r="AS62" s="164"/>
      <c r="AT62" s="149"/>
      <c r="AU62" s="164"/>
      <c r="AV62" s="149"/>
      <c r="AW62" s="164"/>
      <c r="AX62" s="149"/>
      <c r="AY62" s="164"/>
      <c r="AZ62" s="149"/>
      <c r="BA62" s="164"/>
      <c r="BB62" s="149"/>
      <c r="BC62" s="164"/>
      <c r="BD62" s="149"/>
      <c r="BE62" s="164"/>
      <c r="BF62" s="149"/>
      <c r="BG62" s="164"/>
      <c r="BH62" s="149"/>
      <c r="BI62" s="164"/>
      <c r="BJ62" s="149"/>
      <c r="BK62" s="164"/>
    </row>
    <row r="63" spans="1:63" s="98" customFormat="1">
      <c r="A63" s="100"/>
      <c r="B63" s="337"/>
      <c r="C63" s="110">
        <f>設定!F12</f>
        <v>0</v>
      </c>
      <c r="D63" s="143"/>
      <c r="E63" s="160"/>
      <c r="F63" s="143"/>
      <c r="G63" s="160"/>
      <c r="H63" s="143"/>
      <c r="I63" s="160"/>
      <c r="J63" s="143"/>
      <c r="K63" s="160"/>
      <c r="L63" s="143"/>
      <c r="M63" s="160"/>
      <c r="N63" s="143"/>
      <c r="O63" s="160"/>
      <c r="P63" s="143"/>
      <c r="Q63" s="160"/>
      <c r="R63" s="143"/>
      <c r="S63" s="160"/>
      <c r="T63" s="143"/>
      <c r="U63" s="160"/>
      <c r="V63" s="143"/>
      <c r="W63" s="160"/>
      <c r="X63" s="143"/>
      <c r="Y63" s="160"/>
      <c r="Z63" s="143"/>
      <c r="AA63" s="160"/>
      <c r="AB63" s="143"/>
      <c r="AC63" s="160"/>
      <c r="AD63" s="143"/>
      <c r="AE63" s="160"/>
      <c r="AF63" s="143"/>
      <c r="AG63" s="160"/>
      <c r="AH63" s="143"/>
      <c r="AI63" s="160"/>
      <c r="AJ63" s="143"/>
      <c r="AK63" s="160"/>
      <c r="AL63" s="143"/>
      <c r="AM63" s="160"/>
      <c r="AN63" s="143"/>
      <c r="AO63" s="160"/>
      <c r="AP63" s="143"/>
      <c r="AQ63" s="160"/>
      <c r="AR63" s="143"/>
      <c r="AS63" s="160"/>
      <c r="AT63" s="143"/>
      <c r="AU63" s="160"/>
      <c r="AV63" s="143"/>
      <c r="AW63" s="160"/>
      <c r="AX63" s="143"/>
      <c r="AY63" s="160"/>
      <c r="AZ63" s="143"/>
      <c r="BA63" s="160"/>
      <c r="BB63" s="143"/>
      <c r="BC63" s="160"/>
      <c r="BD63" s="143"/>
      <c r="BE63" s="160"/>
      <c r="BF63" s="143"/>
      <c r="BG63" s="160"/>
      <c r="BH63" s="143"/>
      <c r="BI63" s="160"/>
      <c r="BJ63" s="143"/>
      <c r="BK63" s="160"/>
    </row>
    <row r="64" spans="1:63" s="98" customFormat="1">
      <c r="A64" s="100"/>
      <c r="B64" s="337"/>
      <c r="C64" s="114">
        <f>設定!F13</f>
        <v>0</v>
      </c>
      <c r="D64" s="149"/>
      <c r="E64" s="164"/>
      <c r="F64" s="149"/>
      <c r="G64" s="164"/>
      <c r="H64" s="149"/>
      <c r="I64" s="164"/>
      <c r="J64" s="149"/>
      <c r="K64" s="164"/>
      <c r="L64" s="149"/>
      <c r="M64" s="164"/>
      <c r="N64" s="149"/>
      <c r="O64" s="164"/>
      <c r="P64" s="149"/>
      <c r="Q64" s="164"/>
      <c r="R64" s="149"/>
      <c r="S64" s="164"/>
      <c r="T64" s="149"/>
      <c r="U64" s="164"/>
      <c r="V64" s="149"/>
      <c r="W64" s="164"/>
      <c r="X64" s="149"/>
      <c r="Y64" s="164"/>
      <c r="Z64" s="149"/>
      <c r="AA64" s="164"/>
      <c r="AB64" s="149"/>
      <c r="AC64" s="164"/>
      <c r="AD64" s="149"/>
      <c r="AE64" s="164"/>
      <c r="AF64" s="149"/>
      <c r="AG64" s="164"/>
      <c r="AH64" s="149"/>
      <c r="AI64" s="164"/>
      <c r="AJ64" s="149"/>
      <c r="AK64" s="164"/>
      <c r="AL64" s="149"/>
      <c r="AM64" s="164"/>
      <c r="AN64" s="149"/>
      <c r="AO64" s="164"/>
      <c r="AP64" s="149"/>
      <c r="AQ64" s="164"/>
      <c r="AR64" s="149"/>
      <c r="AS64" s="164"/>
      <c r="AT64" s="149"/>
      <c r="AU64" s="164"/>
      <c r="AV64" s="149"/>
      <c r="AW64" s="164"/>
      <c r="AX64" s="149"/>
      <c r="AY64" s="164"/>
      <c r="AZ64" s="149"/>
      <c r="BA64" s="164"/>
      <c r="BB64" s="149"/>
      <c r="BC64" s="164"/>
      <c r="BD64" s="149"/>
      <c r="BE64" s="164"/>
      <c r="BF64" s="149"/>
      <c r="BG64" s="164"/>
      <c r="BH64" s="149"/>
      <c r="BI64" s="164"/>
      <c r="BJ64" s="149"/>
      <c r="BK64" s="164"/>
    </row>
    <row r="65" spans="1:63" s="98" customFormat="1">
      <c r="A65" s="100"/>
      <c r="B65" s="337"/>
      <c r="C65" s="151">
        <f>設定!F14</f>
        <v>0</v>
      </c>
      <c r="D65" s="169"/>
      <c r="E65" s="160"/>
      <c r="F65" s="169"/>
      <c r="G65" s="160"/>
      <c r="H65" s="169"/>
      <c r="I65" s="160"/>
      <c r="J65" s="169"/>
      <c r="K65" s="160"/>
      <c r="L65" s="169"/>
      <c r="M65" s="160"/>
      <c r="N65" s="169"/>
      <c r="O65" s="160"/>
      <c r="P65" s="169"/>
      <c r="Q65" s="160"/>
      <c r="R65" s="169"/>
      <c r="S65" s="160"/>
      <c r="T65" s="169"/>
      <c r="U65" s="160"/>
      <c r="V65" s="169"/>
      <c r="W65" s="160"/>
      <c r="X65" s="169"/>
      <c r="Y65" s="160"/>
      <c r="Z65" s="169"/>
      <c r="AA65" s="160"/>
      <c r="AB65" s="169"/>
      <c r="AC65" s="160"/>
      <c r="AD65" s="169"/>
      <c r="AE65" s="160"/>
      <c r="AF65" s="169"/>
      <c r="AG65" s="160"/>
      <c r="AH65" s="169"/>
      <c r="AI65" s="160"/>
      <c r="AJ65" s="169"/>
      <c r="AK65" s="160"/>
      <c r="AL65" s="169"/>
      <c r="AM65" s="160"/>
      <c r="AN65" s="169"/>
      <c r="AO65" s="160"/>
      <c r="AP65" s="169"/>
      <c r="AQ65" s="160"/>
      <c r="AR65" s="169"/>
      <c r="AS65" s="160"/>
      <c r="AT65" s="169"/>
      <c r="AU65" s="160"/>
      <c r="AV65" s="169"/>
      <c r="AW65" s="160"/>
      <c r="AX65" s="169"/>
      <c r="AY65" s="160"/>
      <c r="AZ65" s="169"/>
      <c r="BA65" s="160"/>
      <c r="BB65" s="169"/>
      <c r="BC65" s="160"/>
      <c r="BD65" s="169"/>
      <c r="BE65" s="160"/>
      <c r="BF65" s="169"/>
      <c r="BG65" s="160"/>
      <c r="BH65" s="169"/>
      <c r="BI65" s="160"/>
      <c r="BJ65" s="169"/>
      <c r="BK65" s="160"/>
    </row>
    <row r="66" spans="1:63" s="98" customFormat="1" ht="19" thickBot="1">
      <c r="A66" s="100"/>
      <c r="B66" s="337"/>
      <c r="C66" s="144" t="s">
        <v>87</v>
      </c>
      <c r="D66" s="333"/>
      <c r="E66" s="334"/>
      <c r="F66" s="333"/>
      <c r="G66" s="334"/>
      <c r="H66" s="333"/>
      <c r="I66" s="334"/>
      <c r="J66" s="333"/>
      <c r="K66" s="334"/>
      <c r="L66" s="333"/>
      <c r="M66" s="334"/>
      <c r="N66" s="333"/>
      <c r="O66" s="334"/>
      <c r="P66" s="333"/>
      <c r="Q66" s="334"/>
      <c r="R66" s="333"/>
      <c r="S66" s="334"/>
      <c r="T66" s="333"/>
      <c r="U66" s="334"/>
      <c r="V66" s="333"/>
      <c r="W66" s="334"/>
      <c r="X66" s="333"/>
      <c r="Y66" s="334"/>
      <c r="Z66" s="333"/>
      <c r="AA66" s="334"/>
      <c r="AB66" s="333"/>
      <c r="AC66" s="334"/>
      <c r="AD66" s="333"/>
      <c r="AE66" s="334"/>
      <c r="AF66" s="333"/>
      <c r="AG66" s="334"/>
      <c r="AH66" s="333"/>
      <c r="AI66" s="334"/>
      <c r="AJ66" s="333"/>
      <c r="AK66" s="334"/>
      <c r="AL66" s="333"/>
      <c r="AM66" s="334"/>
      <c r="AN66" s="333"/>
      <c r="AO66" s="334"/>
      <c r="AP66" s="333"/>
      <c r="AQ66" s="334"/>
      <c r="AR66" s="333"/>
      <c r="AS66" s="334"/>
      <c r="AT66" s="333"/>
      <c r="AU66" s="334"/>
      <c r="AV66" s="333"/>
      <c r="AW66" s="334"/>
      <c r="AX66" s="333"/>
      <c r="AY66" s="334"/>
      <c r="AZ66" s="333"/>
      <c r="BA66" s="334"/>
      <c r="BB66" s="333"/>
      <c r="BC66" s="334"/>
      <c r="BD66" s="333"/>
      <c r="BE66" s="334"/>
      <c r="BF66" s="333"/>
      <c r="BG66" s="334"/>
      <c r="BH66" s="333"/>
      <c r="BI66" s="334"/>
      <c r="BJ66" s="333"/>
      <c r="BK66" s="334"/>
    </row>
    <row r="67" spans="1:63" s="98" customFormat="1" ht="20" thickTop="1" thickBot="1">
      <c r="A67" s="100"/>
      <c r="B67" s="338"/>
      <c r="C67" s="152" t="s">
        <v>88</v>
      </c>
      <c r="D67" s="324">
        <f>SUM(D56:D65)</f>
        <v>0</v>
      </c>
      <c r="E67" s="325"/>
      <c r="F67" s="324">
        <f t="shared" ref="F67" si="175">SUM(F56:F65)</f>
        <v>0</v>
      </c>
      <c r="G67" s="325"/>
      <c r="H67" s="324">
        <f t="shared" ref="H67" si="176">SUM(H56:H65)</f>
        <v>0</v>
      </c>
      <c r="I67" s="325"/>
      <c r="J67" s="324">
        <f t="shared" ref="J67" si="177">SUM(J56:J65)</f>
        <v>0</v>
      </c>
      <c r="K67" s="325"/>
      <c r="L67" s="324">
        <f>SUM(L56:L65)</f>
        <v>0</v>
      </c>
      <c r="M67" s="325"/>
      <c r="N67" s="324">
        <f t="shared" ref="N67" si="178">SUM(N56:N65)</f>
        <v>0</v>
      </c>
      <c r="O67" s="325"/>
      <c r="P67" s="324">
        <f t="shared" ref="P67" si="179">SUM(P56:P65)</f>
        <v>0</v>
      </c>
      <c r="Q67" s="325"/>
      <c r="R67" s="324">
        <f t="shared" ref="R67" si="180">SUM(R56:R65)</f>
        <v>0</v>
      </c>
      <c r="S67" s="325"/>
      <c r="T67" s="324">
        <f t="shared" ref="T67" si="181">SUM(T56:T65)</f>
        <v>0</v>
      </c>
      <c r="U67" s="325"/>
      <c r="V67" s="324">
        <f t="shared" ref="V67" si="182">SUM(V56:V65)</f>
        <v>0</v>
      </c>
      <c r="W67" s="325"/>
      <c r="X67" s="324">
        <f t="shared" ref="X67" si="183">SUM(X56:X65)</f>
        <v>0</v>
      </c>
      <c r="Y67" s="325"/>
      <c r="Z67" s="324">
        <f t="shared" ref="Z67" si="184">SUM(Z56:Z65)</f>
        <v>0</v>
      </c>
      <c r="AA67" s="325"/>
      <c r="AB67" s="324">
        <f t="shared" ref="AB67" si="185">SUM(AB56:AB65)</f>
        <v>0</v>
      </c>
      <c r="AC67" s="325"/>
      <c r="AD67" s="324">
        <f t="shared" ref="AD67" si="186">SUM(AD56:AD65)</f>
        <v>0</v>
      </c>
      <c r="AE67" s="325"/>
      <c r="AF67" s="324">
        <f t="shared" ref="AF67" si="187">SUM(AF56:AF65)</f>
        <v>0</v>
      </c>
      <c r="AG67" s="325"/>
      <c r="AH67" s="324">
        <f t="shared" ref="AH67" si="188">SUM(AH56:AH65)</f>
        <v>0</v>
      </c>
      <c r="AI67" s="325"/>
      <c r="AJ67" s="324">
        <f t="shared" ref="AJ67" si="189">SUM(AJ56:AJ65)</f>
        <v>0</v>
      </c>
      <c r="AK67" s="325"/>
      <c r="AL67" s="324">
        <f t="shared" ref="AL67" si="190">SUM(AL56:AL65)</f>
        <v>0</v>
      </c>
      <c r="AM67" s="325"/>
      <c r="AN67" s="324">
        <f t="shared" ref="AN67" si="191">SUM(AN56:AN65)</f>
        <v>0</v>
      </c>
      <c r="AO67" s="325"/>
      <c r="AP67" s="324">
        <f t="shared" ref="AP67" si="192">SUM(AP56:AP65)</f>
        <v>0</v>
      </c>
      <c r="AQ67" s="325"/>
      <c r="AR67" s="324">
        <f t="shared" ref="AR67" si="193">SUM(AR56:AR65)</f>
        <v>0</v>
      </c>
      <c r="AS67" s="325"/>
      <c r="AT67" s="324">
        <f t="shared" ref="AT67" si="194">SUM(AT56:AT65)</f>
        <v>0</v>
      </c>
      <c r="AU67" s="325"/>
      <c r="AV67" s="324">
        <f t="shared" ref="AV67" si="195">SUM(AV56:AV65)</f>
        <v>0</v>
      </c>
      <c r="AW67" s="325"/>
      <c r="AX67" s="324">
        <f t="shared" ref="AX67" si="196">SUM(AX56:AX65)</f>
        <v>0</v>
      </c>
      <c r="AY67" s="325"/>
      <c r="AZ67" s="324">
        <f t="shared" ref="AZ67" si="197">SUM(AZ56:AZ65)</f>
        <v>0</v>
      </c>
      <c r="BA67" s="325"/>
      <c r="BB67" s="324">
        <f t="shared" ref="BB67" si="198">SUM(BB56:BB65)</f>
        <v>0</v>
      </c>
      <c r="BC67" s="325"/>
      <c r="BD67" s="324">
        <f t="shared" ref="BD67" si="199">SUM(BD56:BD65)</f>
        <v>0</v>
      </c>
      <c r="BE67" s="325"/>
      <c r="BF67" s="324">
        <f t="shared" ref="BF67" si="200">SUM(BF56:BF65)</f>
        <v>0</v>
      </c>
      <c r="BG67" s="325"/>
      <c r="BH67" s="324">
        <f t="shared" ref="BH67" si="201">SUM(BH56:BH65)</f>
        <v>0</v>
      </c>
      <c r="BI67" s="325"/>
      <c r="BJ67" s="324">
        <f t="shared" ref="BJ67" si="202">SUM(BJ56:BJ65)</f>
        <v>0</v>
      </c>
      <c r="BK67" s="325"/>
    </row>
    <row r="68" spans="1:63" s="98" customFormat="1" ht="19" thickTop="1">
      <c r="A68" s="100"/>
      <c r="B68" s="337" t="s">
        <v>5</v>
      </c>
      <c r="C68" s="170">
        <f>設定!H5</f>
        <v>0</v>
      </c>
      <c r="D68" s="146"/>
      <c r="E68" s="163"/>
      <c r="F68" s="146"/>
      <c r="G68" s="163"/>
      <c r="H68" s="146"/>
      <c r="I68" s="163"/>
      <c r="J68" s="146"/>
      <c r="K68" s="163"/>
      <c r="L68" s="146"/>
      <c r="M68" s="163"/>
      <c r="N68" s="146"/>
      <c r="O68" s="163"/>
      <c r="P68" s="146"/>
      <c r="Q68" s="163"/>
      <c r="R68" s="146"/>
      <c r="S68" s="163"/>
      <c r="T68" s="146"/>
      <c r="U68" s="163"/>
      <c r="V68" s="146"/>
      <c r="W68" s="163"/>
      <c r="X68" s="146"/>
      <c r="Y68" s="163"/>
      <c r="Z68" s="146"/>
      <c r="AA68" s="163"/>
      <c r="AB68" s="146"/>
      <c r="AC68" s="163"/>
      <c r="AD68" s="146"/>
      <c r="AE68" s="163"/>
      <c r="AF68" s="146"/>
      <c r="AG68" s="163"/>
      <c r="AH68" s="146"/>
      <c r="AI68" s="163"/>
      <c r="AJ68" s="146"/>
      <c r="AK68" s="163"/>
      <c r="AL68" s="146"/>
      <c r="AM68" s="163"/>
      <c r="AN68" s="146"/>
      <c r="AO68" s="163"/>
      <c r="AP68" s="146"/>
      <c r="AQ68" s="163"/>
      <c r="AR68" s="146"/>
      <c r="AS68" s="163"/>
      <c r="AT68" s="146"/>
      <c r="AU68" s="163"/>
      <c r="AV68" s="146"/>
      <c r="AW68" s="163"/>
      <c r="AX68" s="146"/>
      <c r="AY68" s="163"/>
      <c r="AZ68" s="146"/>
      <c r="BA68" s="163"/>
      <c r="BB68" s="146"/>
      <c r="BC68" s="163"/>
      <c r="BD68" s="146"/>
      <c r="BE68" s="163"/>
      <c r="BF68" s="146"/>
      <c r="BG68" s="163"/>
      <c r="BH68" s="146"/>
      <c r="BI68" s="163"/>
      <c r="BJ68" s="146"/>
      <c r="BK68" s="163"/>
    </row>
    <row r="69" spans="1:63" s="98" customFormat="1">
      <c r="A69" s="100"/>
      <c r="B69" s="337"/>
      <c r="C69" s="110">
        <f>設定!H6</f>
        <v>0</v>
      </c>
      <c r="D69" s="143"/>
      <c r="E69" s="160"/>
      <c r="F69" s="143"/>
      <c r="G69" s="160"/>
      <c r="H69" s="143"/>
      <c r="I69" s="160"/>
      <c r="J69" s="143"/>
      <c r="K69" s="160"/>
      <c r="L69" s="143"/>
      <c r="M69" s="160"/>
      <c r="N69" s="143"/>
      <c r="O69" s="160"/>
      <c r="P69" s="143"/>
      <c r="Q69" s="160"/>
      <c r="R69" s="143"/>
      <c r="S69" s="160"/>
      <c r="T69" s="143"/>
      <c r="U69" s="160"/>
      <c r="V69" s="143"/>
      <c r="W69" s="160"/>
      <c r="X69" s="143"/>
      <c r="Y69" s="160"/>
      <c r="Z69" s="143"/>
      <c r="AA69" s="160"/>
      <c r="AB69" s="143"/>
      <c r="AC69" s="160"/>
      <c r="AD69" s="143"/>
      <c r="AE69" s="160"/>
      <c r="AF69" s="143"/>
      <c r="AG69" s="160"/>
      <c r="AH69" s="143"/>
      <c r="AI69" s="160"/>
      <c r="AJ69" s="143"/>
      <c r="AK69" s="160"/>
      <c r="AL69" s="143"/>
      <c r="AM69" s="160"/>
      <c r="AN69" s="143"/>
      <c r="AO69" s="160"/>
      <c r="AP69" s="143"/>
      <c r="AQ69" s="160"/>
      <c r="AR69" s="143"/>
      <c r="AS69" s="160"/>
      <c r="AT69" s="143"/>
      <c r="AU69" s="160"/>
      <c r="AV69" s="143"/>
      <c r="AW69" s="160"/>
      <c r="AX69" s="143"/>
      <c r="AY69" s="160"/>
      <c r="AZ69" s="143"/>
      <c r="BA69" s="160"/>
      <c r="BB69" s="143"/>
      <c r="BC69" s="160"/>
      <c r="BD69" s="143"/>
      <c r="BE69" s="160"/>
      <c r="BF69" s="143"/>
      <c r="BG69" s="160"/>
      <c r="BH69" s="143"/>
      <c r="BI69" s="160"/>
      <c r="BJ69" s="143"/>
      <c r="BK69" s="160"/>
    </row>
    <row r="70" spans="1:63" s="98" customFormat="1">
      <c r="A70" s="100"/>
      <c r="B70" s="337"/>
      <c r="C70" s="114">
        <f>設定!H7</f>
        <v>0</v>
      </c>
      <c r="D70" s="149"/>
      <c r="E70" s="164"/>
      <c r="F70" s="149"/>
      <c r="G70" s="164"/>
      <c r="H70" s="149"/>
      <c r="I70" s="164"/>
      <c r="J70" s="149"/>
      <c r="K70" s="164"/>
      <c r="L70" s="149"/>
      <c r="M70" s="164"/>
      <c r="N70" s="149"/>
      <c r="O70" s="164"/>
      <c r="P70" s="149"/>
      <c r="Q70" s="164"/>
      <c r="R70" s="149"/>
      <c r="S70" s="164"/>
      <c r="T70" s="149"/>
      <c r="U70" s="164"/>
      <c r="V70" s="149"/>
      <c r="W70" s="164"/>
      <c r="X70" s="149"/>
      <c r="Y70" s="164"/>
      <c r="Z70" s="149"/>
      <c r="AA70" s="164"/>
      <c r="AB70" s="149"/>
      <c r="AC70" s="164"/>
      <c r="AD70" s="149"/>
      <c r="AE70" s="164"/>
      <c r="AF70" s="149"/>
      <c r="AG70" s="164"/>
      <c r="AH70" s="149"/>
      <c r="AI70" s="164"/>
      <c r="AJ70" s="149"/>
      <c r="AK70" s="164"/>
      <c r="AL70" s="149"/>
      <c r="AM70" s="164"/>
      <c r="AN70" s="149"/>
      <c r="AO70" s="164"/>
      <c r="AP70" s="149"/>
      <c r="AQ70" s="164"/>
      <c r="AR70" s="149"/>
      <c r="AS70" s="164"/>
      <c r="AT70" s="149"/>
      <c r="AU70" s="164"/>
      <c r="AV70" s="149"/>
      <c r="AW70" s="164"/>
      <c r="AX70" s="149"/>
      <c r="AY70" s="164"/>
      <c r="AZ70" s="149"/>
      <c r="BA70" s="164"/>
      <c r="BB70" s="149"/>
      <c r="BC70" s="164"/>
      <c r="BD70" s="149"/>
      <c r="BE70" s="164"/>
      <c r="BF70" s="149"/>
      <c r="BG70" s="164"/>
      <c r="BH70" s="149"/>
      <c r="BI70" s="164"/>
      <c r="BJ70" s="149"/>
      <c r="BK70" s="164"/>
    </row>
    <row r="71" spans="1:63" s="98" customFormat="1">
      <c r="A71" s="100"/>
      <c r="B71" s="337"/>
      <c r="C71" s="110">
        <f>設定!H8</f>
        <v>0</v>
      </c>
      <c r="D71" s="143"/>
      <c r="E71" s="160"/>
      <c r="F71" s="143"/>
      <c r="G71" s="160"/>
      <c r="H71" s="143"/>
      <c r="I71" s="160"/>
      <c r="J71" s="143"/>
      <c r="K71" s="160"/>
      <c r="L71" s="143"/>
      <c r="M71" s="160"/>
      <c r="N71" s="143"/>
      <c r="O71" s="160"/>
      <c r="P71" s="143"/>
      <c r="Q71" s="160"/>
      <c r="R71" s="143"/>
      <c r="S71" s="160"/>
      <c r="T71" s="143"/>
      <c r="U71" s="160"/>
      <c r="V71" s="143"/>
      <c r="W71" s="160"/>
      <c r="X71" s="143"/>
      <c r="Y71" s="160"/>
      <c r="Z71" s="143"/>
      <c r="AA71" s="160"/>
      <c r="AB71" s="143"/>
      <c r="AC71" s="160"/>
      <c r="AD71" s="143"/>
      <c r="AE71" s="160"/>
      <c r="AF71" s="143"/>
      <c r="AG71" s="160"/>
      <c r="AH71" s="143"/>
      <c r="AI71" s="160"/>
      <c r="AJ71" s="143"/>
      <c r="AK71" s="160"/>
      <c r="AL71" s="143"/>
      <c r="AM71" s="160"/>
      <c r="AN71" s="143"/>
      <c r="AO71" s="160"/>
      <c r="AP71" s="143"/>
      <c r="AQ71" s="160"/>
      <c r="AR71" s="143"/>
      <c r="AS71" s="160"/>
      <c r="AT71" s="143"/>
      <c r="AU71" s="160"/>
      <c r="AV71" s="143"/>
      <c r="AW71" s="160"/>
      <c r="AX71" s="143"/>
      <c r="AY71" s="160"/>
      <c r="AZ71" s="143"/>
      <c r="BA71" s="160"/>
      <c r="BB71" s="143"/>
      <c r="BC71" s="160"/>
      <c r="BD71" s="143"/>
      <c r="BE71" s="160"/>
      <c r="BF71" s="143"/>
      <c r="BG71" s="160"/>
      <c r="BH71" s="143"/>
      <c r="BI71" s="160"/>
      <c r="BJ71" s="143"/>
      <c r="BK71" s="160"/>
    </row>
    <row r="72" spans="1:63" s="98" customFormat="1">
      <c r="A72" s="100"/>
      <c r="B72" s="337"/>
      <c r="C72" s="114">
        <f>設定!H9</f>
        <v>0</v>
      </c>
      <c r="D72" s="149"/>
      <c r="E72" s="164"/>
      <c r="F72" s="149"/>
      <c r="G72" s="164"/>
      <c r="H72" s="149"/>
      <c r="I72" s="164"/>
      <c r="J72" s="149"/>
      <c r="K72" s="164"/>
      <c r="L72" s="149"/>
      <c r="M72" s="164"/>
      <c r="N72" s="149"/>
      <c r="O72" s="164"/>
      <c r="P72" s="149"/>
      <c r="Q72" s="164"/>
      <c r="R72" s="149"/>
      <c r="S72" s="164"/>
      <c r="T72" s="149"/>
      <c r="U72" s="164"/>
      <c r="V72" s="149"/>
      <c r="W72" s="164"/>
      <c r="X72" s="149"/>
      <c r="Y72" s="164"/>
      <c r="Z72" s="149"/>
      <c r="AA72" s="164"/>
      <c r="AB72" s="149"/>
      <c r="AC72" s="164"/>
      <c r="AD72" s="149"/>
      <c r="AE72" s="164"/>
      <c r="AF72" s="149"/>
      <c r="AG72" s="164"/>
      <c r="AH72" s="149"/>
      <c r="AI72" s="164"/>
      <c r="AJ72" s="149"/>
      <c r="AK72" s="164"/>
      <c r="AL72" s="149"/>
      <c r="AM72" s="164"/>
      <c r="AN72" s="149"/>
      <c r="AO72" s="164"/>
      <c r="AP72" s="149"/>
      <c r="AQ72" s="164"/>
      <c r="AR72" s="149"/>
      <c r="AS72" s="164"/>
      <c r="AT72" s="149"/>
      <c r="AU72" s="164"/>
      <c r="AV72" s="149"/>
      <c r="AW72" s="164"/>
      <c r="AX72" s="149"/>
      <c r="AY72" s="164"/>
      <c r="AZ72" s="149"/>
      <c r="BA72" s="164"/>
      <c r="BB72" s="149"/>
      <c r="BC72" s="164"/>
      <c r="BD72" s="149"/>
      <c r="BE72" s="164"/>
      <c r="BF72" s="149"/>
      <c r="BG72" s="164"/>
      <c r="BH72" s="149"/>
      <c r="BI72" s="164"/>
      <c r="BJ72" s="149"/>
      <c r="BK72" s="164"/>
    </row>
    <row r="73" spans="1:63" s="98" customFormat="1">
      <c r="A73" s="100"/>
      <c r="B73" s="337"/>
      <c r="C73" s="110">
        <f>設定!H10</f>
        <v>0</v>
      </c>
      <c r="D73" s="143"/>
      <c r="E73" s="160"/>
      <c r="F73" s="143"/>
      <c r="G73" s="160"/>
      <c r="H73" s="143"/>
      <c r="I73" s="160"/>
      <c r="J73" s="143"/>
      <c r="K73" s="160"/>
      <c r="L73" s="143"/>
      <c r="M73" s="160"/>
      <c r="N73" s="143"/>
      <c r="O73" s="160"/>
      <c r="P73" s="143"/>
      <c r="Q73" s="160"/>
      <c r="R73" s="143"/>
      <c r="S73" s="160"/>
      <c r="T73" s="143"/>
      <c r="U73" s="160"/>
      <c r="V73" s="143"/>
      <c r="W73" s="160"/>
      <c r="X73" s="143"/>
      <c r="Y73" s="160"/>
      <c r="Z73" s="143"/>
      <c r="AA73" s="160"/>
      <c r="AB73" s="143"/>
      <c r="AC73" s="160"/>
      <c r="AD73" s="143"/>
      <c r="AE73" s="160"/>
      <c r="AF73" s="143"/>
      <c r="AG73" s="160"/>
      <c r="AH73" s="143"/>
      <c r="AI73" s="160"/>
      <c r="AJ73" s="143"/>
      <c r="AK73" s="160"/>
      <c r="AL73" s="143"/>
      <c r="AM73" s="160"/>
      <c r="AN73" s="143"/>
      <c r="AO73" s="160"/>
      <c r="AP73" s="143"/>
      <c r="AQ73" s="160"/>
      <c r="AR73" s="143"/>
      <c r="AS73" s="160"/>
      <c r="AT73" s="143"/>
      <c r="AU73" s="160"/>
      <c r="AV73" s="143"/>
      <c r="AW73" s="160"/>
      <c r="AX73" s="143"/>
      <c r="AY73" s="160"/>
      <c r="AZ73" s="143"/>
      <c r="BA73" s="160"/>
      <c r="BB73" s="143"/>
      <c r="BC73" s="160"/>
      <c r="BD73" s="143"/>
      <c r="BE73" s="160"/>
      <c r="BF73" s="143"/>
      <c r="BG73" s="160"/>
      <c r="BH73" s="143"/>
      <c r="BI73" s="160"/>
      <c r="BJ73" s="143"/>
      <c r="BK73" s="160"/>
    </row>
    <row r="74" spans="1:63" s="98" customFormat="1">
      <c r="A74" s="100"/>
      <c r="B74" s="337"/>
      <c r="C74" s="114">
        <f>設定!H11</f>
        <v>0</v>
      </c>
      <c r="D74" s="149"/>
      <c r="E74" s="164"/>
      <c r="F74" s="149"/>
      <c r="G74" s="164"/>
      <c r="H74" s="149"/>
      <c r="I74" s="164"/>
      <c r="J74" s="149"/>
      <c r="K74" s="164"/>
      <c r="L74" s="149"/>
      <c r="M74" s="164"/>
      <c r="N74" s="149"/>
      <c r="O74" s="164"/>
      <c r="P74" s="149"/>
      <c r="Q74" s="164"/>
      <c r="R74" s="149"/>
      <c r="S74" s="164"/>
      <c r="T74" s="149"/>
      <c r="U74" s="164"/>
      <c r="V74" s="149"/>
      <c r="W74" s="164"/>
      <c r="X74" s="149"/>
      <c r="Y74" s="164"/>
      <c r="Z74" s="149"/>
      <c r="AA74" s="164"/>
      <c r="AB74" s="149"/>
      <c r="AC74" s="164"/>
      <c r="AD74" s="149"/>
      <c r="AE74" s="164"/>
      <c r="AF74" s="149"/>
      <c r="AG74" s="164"/>
      <c r="AH74" s="149"/>
      <c r="AI74" s="164"/>
      <c r="AJ74" s="149"/>
      <c r="AK74" s="164"/>
      <c r="AL74" s="149"/>
      <c r="AM74" s="164"/>
      <c r="AN74" s="149"/>
      <c r="AO74" s="164"/>
      <c r="AP74" s="149"/>
      <c r="AQ74" s="164"/>
      <c r="AR74" s="149"/>
      <c r="AS74" s="164"/>
      <c r="AT74" s="149"/>
      <c r="AU74" s="164"/>
      <c r="AV74" s="149"/>
      <c r="AW74" s="164"/>
      <c r="AX74" s="149"/>
      <c r="AY74" s="164"/>
      <c r="AZ74" s="149"/>
      <c r="BA74" s="164"/>
      <c r="BB74" s="149"/>
      <c r="BC74" s="164"/>
      <c r="BD74" s="149"/>
      <c r="BE74" s="164"/>
      <c r="BF74" s="149"/>
      <c r="BG74" s="164"/>
      <c r="BH74" s="149"/>
      <c r="BI74" s="164"/>
      <c r="BJ74" s="149"/>
      <c r="BK74" s="164"/>
    </row>
    <row r="75" spans="1:63" s="98" customFormat="1">
      <c r="A75" s="100"/>
      <c r="B75" s="337"/>
      <c r="C75" s="110">
        <f>設定!H12</f>
        <v>0</v>
      </c>
      <c r="D75" s="143"/>
      <c r="E75" s="160"/>
      <c r="F75" s="143"/>
      <c r="G75" s="160"/>
      <c r="H75" s="143"/>
      <c r="I75" s="160"/>
      <c r="J75" s="143"/>
      <c r="K75" s="160"/>
      <c r="L75" s="143"/>
      <c r="M75" s="160"/>
      <c r="N75" s="143"/>
      <c r="O75" s="160"/>
      <c r="P75" s="143"/>
      <c r="Q75" s="160"/>
      <c r="R75" s="143"/>
      <c r="S75" s="160"/>
      <c r="T75" s="143"/>
      <c r="U75" s="160"/>
      <c r="V75" s="143"/>
      <c r="W75" s="160"/>
      <c r="X75" s="143"/>
      <c r="Y75" s="160"/>
      <c r="Z75" s="143"/>
      <c r="AA75" s="160"/>
      <c r="AB75" s="143"/>
      <c r="AC75" s="160"/>
      <c r="AD75" s="143"/>
      <c r="AE75" s="160"/>
      <c r="AF75" s="143"/>
      <c r="AG75" s="160"/>
      <c r="AH75" s="143"/>
      <c r="AI75" s="160"/>
      <c r="AJ75" s="143"/>
      <c r="AK75" s="160"/>
      <c r="AL75" s="143"/>
      <c r="AM75" s="160"/>
      <c r="AN75" s="143"/>
      <c r="AO75" s="160"/>
      <c r="AP75" s="143"/>
      <c r="AQ75" s="160"/>
      <c r="AR75" s="143"/>
      <c r="AS75" s="160"/>
      <c r="AT75" s="143"/>
      <c r="AU75" s="160"/>
      <c r="AV75" s="143"/>
      <c r="AW75" s="160"/>
      <c r="AX75" s="143"/>
      <c r="AY75" s="160"/>
      <c r="AZ75" s="143"/>
      <c r="BA75" s="160"/>
      <c r="BB75" s="143"/>
      <c r="BC75" s="160"/>
      <c r="BD75" s="143"/>
      <c r="BE75" s="160"/>
      <c r="BF75" s="143"/>
      <c r="BG75" s="160"/>
      <c r="BH75" s="143"/>
      <c r="BI75" s="160"/>
      <c r="BJ75" s="143"/>
      <c r="BK75" s="160"/>
    </row>
    <row r="76" spans="1:63" s="98" customFormat="1">
      <c r="A76" s="100"/>
      <c r="B76" s="337"/>
      <c r="C76" s="114">
        <f>設定!H13</f>
        <v>0</v>
      </c>
      <c r="D76" s="149"/>
      <c r="E76" s="164"/>
      <c r="F76" s="149"/>
      <c r="G76" s="164"/>
      <c r="H76" s="149"/>
      <c r="I76" s="164"/>
      <c r="J76" s="149"/>
      <c r="K76" s="164"/>
      <c r="L76" s="149"/>
      <c r="M76" s="164"/>
      <c r="N76" s="149"/>
      <c r="O76" s="164"/>
      <c r="P76" s="149"/>
      <c r="Q76" s="164"/>
      <c r="R76" s="149"/>
      <c r="S76" s="164"/>
      <c r="T76" s="149"/>
      <c r="U76" s="164"/>
      <c r="V76" s="149"/>
      <c r="W76" s="164"/>
      <c r="X76" s="149"/>
      <c r="Y76" s="164"/>
      <c r="Z76" s="149"/>
      <c r="AA76" s="164"/>
      <c r="AB76" s="149"/>
      <c r="AC76" s="164"/>
      <c r="AD76" s="149"/>
      <c r="AE76" s="164"/>
      <c r="AF76" s="149"/>
      <c r="AG76" s="164"/>
      <c r="AH76" s="149"/>
      <c r="AI76" s="164"/>
      <c r="AJ76" s="149"/>
      <c r="AK76" s="164"/>
      <c r="AL76" s="149"/>
      <c r="AM76" s="164"/>
      <c r="AN76" s="149"/>
      <c r="AO76" s="164"/>
      <c r="AP76" s="149"/>
      <c r="AQ76" s="164"/>
      <c r="AR76" s="149"/>
      <c r="AS76" s="164"/>
      <c r="AT76" s="149"/>
      <c r="AU76" s="164"/>
      <c r="AV76" s="149"/>
      <c r="AW76" s="164"/>
      <c r="AX76" s="149"/>
      <c r="AY76" s="164"/>
      <c r="AZ76" s="149"/>
      <c r="BA76" s="164"/>
      <c r="BB76" s="149"/>
      <c r="BC76" s="164"/>
      <c r="BD76" s="149"/>
      <c r="BE76" s="164"/>
      <c r="BF76" s="149"/>
      <c r="BG76" s="164"/>
      <c r="BH76" s="149"/>
      <c r="BI76" s="164"/>
      <c r="BJ76" s="149"/>
      <c r="BK76" s="164"/>
    </row>
    <row r="77" spans="1:63" s="98" customFormat="1">
      <c r="A77" s="100"/>
      <c r="B77" s="337"/>
      <c r="C77" s="151">
        <f>設定!H14</f>
        <v>0</v>
      </c>
      <c r="D77" s="169"/>
      <c r="E77" s="160"/>
      <c r="F77" s="169"/>
      <c r="G77" s="160"/>
      <c r="H77" s="169"/>
      <c r="I77" s="160"/>
      <c r="J77" s="169"/>
      <c r="K77" s="160"/>
      <c r="L77" s="169"/>
      <c r="M77" s="160"/>
      <c r="N77" s="169"/>
      <c r="O77" s="160"/>
      <c r="P77" s="169"/>
      <c r="Q77" s="160"/>
      <c r="R77" s="169"/>
      <c r="S77" s="160"/>
      <c r="T77" s="169"/>
      <c r="U77" s="160"/>
      <c r="V77" s="169"/>
      <c r="W77" s="160"/>
      <c r="X77" s="169"/>
      <c r="Y77" s="160"/>
      <c r="Z77" s="169"/>
      <c r="AA77" s="160"/>
      <c r="AB77" s="169"/>
      <c r="AC77" s="160"/>
      <c r="AD77" s="169"/>
      <c r="AE77" s="160"/>
      <c r="AF77" s="169"/>
      <c r="AG77" s="160"/>
      <c r="AH77" s="169"/>
      <c r="AI77" s="160"/>
      <c r="AJ77" s="169"/>
      <c r="AK77" s="160"/>
      <c r="AL77" s="169"/>
      <c r="AM77" s="160"/>
      <c r="AN77" s="169"/>
      <c r="AO77" s="160"/>
      <c r="AP77" s="169"/>
      <c r="AQ77" s="160"/>
      <c r="AR77" s="169"/>
      <c r="AS77" s="160"/>
      <c r="AT77" s="169"/>
      <c r="AU77" s="160"/>
      <c r="AV77" s="169"/>
      <c r="AW77" s="160"/>
      <c r="AX77" s="169"/>
      <c r="AY77" s="160"/>
      <c r="AZ77" s="169"/>
      <c r="BA77" s="160"/>
      <c r="BB77" s="169"/>
      <c r="BC77" s="160"/>
      <c r="BD77" s="169"/>
      <c r="BE77" s="160"/>
      <c r="BF77" s="169"/>
      <c r="BG77" s="160"/>
      <c r="BH77" s="169"/>
      <c r="BI77" s="160"/>
      <c r="BJ77" s="169"/>
      <c r="BK77" s="160"/>
    </row>
    <row r="78" spans="1:63" s="98" customFormat="1" ht="19" thickBot="1">
      <c r="A78" s="100"/>
      <c r="B78" s="337"/>
      <c r="C78" s="144" t="s">
        <v>87</v>
      </c>
      <c r="D78" s="333"/>
      <c r="E78" s="334"/>
      <c r="F78" s="333"/>
      <c r="G78" s="334"/>
      <c r="H78" s="333"/>
      <c r="I78" s="334"/>
      <c r="J78" s="333"/>
      <c r="K78" s="334"/>
      <c r="L78" s="333"/>
      <c r="M78" s="334"/>
      <c r="N78" s="333"/>
      <c r="O78" s="334"/>
      <c r="P78" s="333"/>
      <c r="Q78" s="334"/>
      <c r="R78" s="333"/>
      <c r="S78" s="334"/>
      <c r="T78" s="333"/>
      <c r="U78" s="334"/>
      <c r="V78" s="333"/>
      <c r="W78" s="334"/>
      <c r="X78" s="333"/>
      <c r="Y78" s="334"/>
      <c r="Z78" s="333"/>
      <c r="AA78" s="334"/>
      <c r="AB78" s="333"/>
      <c r="AC78" s="334"/>
      <c r="AD78" s="333"/>
      <c r="AE78" s="334"/>
      <c r="AF78" s="333"/>
      <c r="AG78" s="334"/>
      <c r="AH78" s="333"/>
      <c r="AI78" s="334"/>
      <c r="AJ78" s="333"/>
      <c r="AK78" s="334"/>
      <c r="AL78" s="333"/>
      <c r="AM78" s="334"/>
      <c r="AN78" s="333"/>
      <c r="AO78" s="334"/>
      <c r="AP78" s="333"/>
      <c r="AQ78" s="334"/>
      <c r="AR78" s="333"/>
      <c r="AS78" s="334"/>
      <c r="AT78" s="333"/>
      <c r="AU78" s="334"/>
      <c r="AV78" s="333"/>
      <c r="AW78" s="334"/>
      <c r="AX78" s="333"/>
      <c r="AY78" s="334"/>
      <c r="AZ78" s="333"/>
      <c r="BA78" s="334"/>
      <c r="BB78" s="333"/>
      <c r="BC78" s="334"/>
      <c r="BD78" s="333"/>
      <c r="BE78" s="334"/>
      <c r="BF78" s="333"/>
      <c r="BG78" s="334"/>
      <c r="BH78" s="333"/>
      <c r="BI78" s="334"/>
      <c r="BJ78" s="333"/>
      <c r="BK78" s="334"/>
    </row>
    <row r="79" spans="1:63" s="98" customFormat="1" ht="20" thickTop="1" thickBot="1">
      <c r="A79" s="100"/>
      <c r="B79" s="338"/>
      <c r="C79" s="152" t="s">
        <v>88</v>
      </c>
      <c r="D79" s="324">
        <f>SUM(D68:D77)</f>
        <v>0</v>
      </c>
      <c r="E79" s="325"/>
      <c r="F79" s="324">
        <f>SUM(F68:F77)</f>
        <v>0</v>
      </c>
      <c r="G79" s="325"/>
      <c r="H79" s="324">
        <f>SUM(H68:H77)</f>
        <v>0</v>
      </c>
      <c r="I79" s="325"/>
      <c r="J79" s="324">
        <f>SUM(J68:J77)</f>
        <v>0</v>
      </c>
      <c r="K79" s="325"/>
      <c r="L79" s="324">
        <f>SUM(L68:L77)</f>
        <v>0</v>
      </c>
      <c r="M79" s="325"/>
      <c r="N79" s="324">
        <f>SUM(N68:N77)</f>
        <v>0</v>
      </c>
      <c r="O79" s="325"/>
      <c r="P79" s="324">
        <f>SUM(P68:P77)</f>
        <v>0</v>
      </c>
      <c r="Q79" s="325"/>
      <c r="R79" s="324">
        <f>SUM(R68:R77)</f>
        <v>0</v>
      </c>
      <c r="S79" s="325"/>
      <c r="T79" s="324">
        <f>SUM(T68:T77)</f>
        <v>0</v>
      </c>
      <c r="U79" s="325"/>
      <c r="V79" s="324">
        <f>SUM(V68:V77)</f>
        <v>0</v>
      </c>
      <c r="W79" s="325"/>
      <c r="X79" s="324">
        <f>SUM(X68:X77)</f>
        <v>0</v>
      </c>
      <c r="Y79" s="325"/>
      <c r="Z79" s="324">
        <f>SUM(Z68:Z77)</f>
        <v>0</v>
      </c>
      <c r="AA79" s="325"/>
      <c r="AB79" s="324">
        <f>SUM(AB68:AB77)</f>
        <v>0</v>
      </c>
      <c r="AC79" s="325"/>
      <c r="AD79" s="324">
        <f>SUM(AD68:AD77)</f>
        <v>0</v>
      </c>
      <c r="AE79" s="325"/>
      <c r="AF79" s="324">
        <f>SUM(AF68:AF77)</f>
        <v>0</v>
      </c>
      <c r="AG79" s="325"/>
      <c r="AH79" s="324">
        <f>SUM(AH68:AH77)</f>
        <v>0</v>
      </c>
      <c r="AI79" s="325"/>
      <c r="AJ79" s="324">
        <f>SUM(AJ68:AJ77)</f>
        <v>0</v>
      </c>
      <c r="AK79" s="325"/>
      <c r="AL79" s="324">
        <f>SUM(AL68:AL77)</f>
        <v>0</v>
      </c>
      <c r="AM79" s="325"/>
      <c r="AN79" s="324">
        <f>SUM(AN68:AN77)</f>
        <v>0</v>
      </c>
      <c r="AO79" s="325"/>
      <c r="AP79" s="324">
        <f>SUM(AP68:AP77)</f>
        <v>0</v>
      </c>
      <c r="AQ79" s="325"/>
      <c r="AR79" s="324">
        <f>SUM(AR68:AR77)</f>
        <v>0</v>
      </c>
      <c r="AS79" s="325"/>
      <c r="AT79" s="324">
        <f>SUM(AT68:AT77)</f>
        <v>0</v>
      </c>
      <c r="AU79" s="325"/>
      <c r="AV79" s="324">
        <f>SUM(AV68:AV77)</f>
        <v>0</v>
      </c>
      <c r="AW79" s="325"/>
      <c r="AX79" s="324">
        <f>SUM(AX68:AX77)</f>
        <v>0</v>
      </c>
      <c r="AY79" s="325"/>
      <c r="AZ79" s="324">
        <f>SUM(AZ68:AZ77)</f>
        <v>0</v>
      </c>
      <c r="BA79" s="325"/>
      <c r="BB79" s="324">
        <f>SUM(BB68:BB77)</f>
        <v>0</v>
      </c>
      <c r="BC79" s="325"/>
      <c r="BD79" s="324">
        <f>SUM(BD68:BD77)</f>
        <v>0</v>
      </c>
      <c r="BE79" s="325"/>
      <c r="BF79" s="324">
        <f>SUM(BF68:BF77)</f>
        <v>0</v>
      </c>
      <c r="BG79" s="325"/>
      <c r="BH79" s="324">
        <f>SUM(BH68:BH77)</f>
        <v>0</v>
      </c>
      <c r="BI79" s="325"/>
      <c r="BJ79" s="324">
        <f>SUM(BJ68:BJ77)</f>
        <v>0</v>
      </c>
      <c r="BK79" s="325"/>
    </row>
    <row r="80" spans="1:63" s="98" customFormat="1" ht="19" thickTop="1">
      <c r="A80" s="100"/>
      <c r="B80" s="337" t="s">
        <v>6</v>
      </c>
      <c r="C80" s="170">
        <f>設定!J5</f>
        <v>0</v>
      </c>
      <c r="D80" s="146"/>
      <c r="E80" s="163"/>
      <c r="F80" s="146"/>
      <c r="G80" s="163"/>
      <c r="H80" s="146"/>
      <c r="I80" s="163"/>
      <c r="J80" s="146"/>
      <c r="K80" s="163"/>
      <c r="L80" s="146"/>
      <c r="M80" s="163"/>
      <c r="N80" s="146"/>
      <c r="O80" s="163"/>
      <c r="P80" s="146"/>
      <c r="Q80" s="163"/>
      <c r="R80" s="146"/>
      <c r="S80" s="163"/>
      <c r="T80" s="146"/>
      <c r="U80" s="163"/>
      <c r="V80" s="146"/>
      <c r="W80" s="163"/>
      <c r="X80" s="146"/>
      <c r="Y80" s="163"/>
      <c r="Z80" s="146"/>
      <c r="AA80" s="163"/>
      <c r="AB80" s="146"/>
      <c r="AC80" s="163"/>
      <c r="AD80" s="146"/>
      <c r="AE80" s="163"/>
      <c r="AF80" s="146"/>
      <c r="AG80" s="163"/>
      <c r="AH80" s="146"/>
      <c r="AI80" s="163"/>
      <c r="AJ80" s="146"/>
      <c r="AK80" s="163"/>
      <c r="AL80" s="146"/>
      <c r="AM80" s="163"/>
      <c r="AN80" s="146"/>
      <c r="AO80" s="163"/>
      <c r="AP80" s="146"/>
      <c r="AQ80" s="163"/>
      <c r="AR80" s="146"/>
      <c r="AS80" s="163"/>
      <c r="AT80" s="146"/>
      <c r="AU80" s="163"/>
      <c r="AV80" s="146"/>
      <c r="AW80" s="163"/>
      <c r="AX80" s="146"/>
      <c r="AY80" s="163"/>
      <c r="AZ80" s="146"/>
      <c r="BA80" s="163"/>
      <c r="BB80" s="146"/>
      <c r="BC80" s="163"/>
      <c r="BD80" s="146"/>
      <c r="BE80" s="163"/>
      <c r="BF80" s="146"/>
      <c r="BG80" s="163"/>
      <c r="BH80" s="146"/>
      <c r="BI80" s="163"/>
      <c r="BJ80" s="146"/>
      <c r="BK80" s="163"/>
    </row>
    <row r="81" spans="1:63" s="98" customFormat="1">
      <c r="A81" s="100"/>
      <c r="B81" s="337"/>
      <c r="C81" s="110">
        <f>設定!J6</f>
        <v>0</v>
      </c>
      <c r="D81" s="143"/>
      <c r="E81" s="160"/>
      <c r="F81" s="143"/>
      <c r="G81" s="160"/>
      <c r="H81" s="143"/>
      <c r="I81" s="160"/>
      <c r="J81" s="143"/>
      <c r="K81" s="160"/>
      <c r="L81" s="143"/>
      <c r="M81" s="160"/>
      <c r="N81" s="143"/>
      <c r="O81" s="160"/>
      <c r="P81" s="143"/>
      <c r="Q81" s="160"/>
      <c r="R81" s="143"/>
      <c r="S81" s="160"/>
      <c r="T81" s="143"/>
      <c r="U81" s="160"/>
      <c r="V81" s="143"/>
      <c r="W81" s="160"/>
      <c r="X81" s="143"/>
      <c r="Y81" s="160"/>
      <c r="Z81" s="143"/>
      <c r="AA81" s="160"/>
      <c r="AB81" s="143"/>
      <c r="AC81" s="160"/>
      <c r="AD81" s="143"/>
      <c r="AE81" s="160"/>
      <c r="AF81" s="143"/>
      <c r="AG81" s="160"/>
      <c r="AH81" s="143"/>
      <c r="AI81" s="160"/>
      <c r="AJ81" s="143"/>
      <c r="AK81" s="160"/>
      <c r="AL81" s="143"/>
      <c r="AM81" s="160"/>
      <c r="AN81" s="143"/>
      <c r="AO81" s="160"/>
      <c r="AP81" s="143"/>
      <c r="AQ81" s="160"/>
      <c r="AR81" s="143"/>
      <c r="AS81" s="160"/>
      <c r="AT81" s="143"/>
      <c r="AU81" s="160"/>
      <c r="AV81" s="143"/>
      <c r="AW81" s="160"/>
      <c r="AX81" s="143"/>
      <c r="AY81" s="160"/>
      <c r="AZ81" s="143"/>
      <c r="BA81" s="160"/>
      <c r="BB81" s="143"/>
      <c r="BC81" s="160"/>
      <c r="BD81" s="143"/>
      <c r="BE81" s="160"/>
      <c r="BF81" s="143"/>
      <c r="BG81" s="160"/>
      <c r="BH81" s="143"/>
      <c r="BI81" s="160"/>
      <c r="BJ81" s="143"/>
      <c r="BK81" s="160"/>
    </row>
    <row r="82" spans="1:63" s="98" customFormat="1">
      <c r="A82" s="100"/>
      <c r="B82" s="337"/>
      <c r="C82" s="114">
        <f>設定!J7</f>
        <v>0</v>
      </c>
      <c r="D82" s="149"/>
      <c r="E82" s="164"/>
      <c r="F82" s="149"/>
      <c r="G82" s="164"/>
      <c r="H82" s="149"/>
      <c r="I82" s="164"/>
      <c r="J82" s="149"/>
      <c r="K82" s="164"/>
      <c r="L82" s="149"/>
      <c r="M82" s="164"/>
      <c r="N82" s="149"/>
      <c r="O82" s="164"/>
      <c r="P82" s="149"/>
      <c r="Q82" s="164"/>
      <c r="R82" s="149"/>
      <c r="S82" s="164"/>
      <c r="T82" s="149"/>
      <c r="U82" s="164"/>
      <c r="V82" s="149"/>
      <c r="W82" s="164"/>
      <c r="X82" s="149"/>
      <c r="Y82" s="164"/>
      <c r="Z82" s="149"/>
      <c r="AA82" s="164"/>
      <c r="AB82" s="149"/>
      <c r="AC82" s="164"/>
      <c r="AD82" s="149"/>
      <c r="AE82" s="164"/>
      <c r="AF82" s="149"/>
      <c r="AG82" s="164"/>
      <c r="AH82" s="149"/>
      <c r="AI82" s="164"/>
      <c r="AJ82" s="149"/>
      <c r="AK82" s="164"/>
      <c r="AL82" s="149"/>
      <c r="AM82" s="164"/>
      <c r="AN82" s="149"/>
      <c r="AO82" s="164"/>
      <c r="AP82" s="149"/>
      <c r="AQ82" s="164"/>
      <c r="AR82" s="149"/>
      <c r="AS82" s="164"/>
      <c r="AT82" s="149"/>
      <c r="AU82" s="164"/>
      <c r="AV82" s="149"/>
      <c r="AW82" s="164"/>
      <c r="AX82" s="149"/>
      <c r="AY82" s="164"/>
      <c r="AZ82" s="149"/>
      <c r="BA82" s="164"/>
      <c r="BB82" s="149"/>
      <c r="BC82" s="164"/>
      <c r="BD82" s="149"/>
      <c r="BE82" s="164"/>
      <c r="BF82" s="149"/>
      <c r="BG82" s="164"/>
      <c r="BH82" s="149"/>
      <c r="BI82" s="164"/>
      <c r="BJ82" s="149"/>
      <c r="BK82" s="164"/>
    </row>
    <row r="83" spans="1:63" s="98" customFormat="1">
      <c r="A83" s="100"/>
      <c r="B83" s="337"/>
      <c r="C83" s="110">
        <f>設定!J8</f>
        <v>0</v>
      </c>
      <c r="D83" s="143"/>
      <c r="E83" s="160"/>
      <c r="F83" s="143"/>
      <c r="G83" s="160"/>
      <c r="H83" s="143"/>
      <c r="I83" s="160"/>
      <c r="J83" s="143"/>
      <c r="K83" s="160"/>
      <c r="L83" s="143"/>
      <c r="M83" s="160"/>
      <c r="N83" s="143"/>
      <c r="O83" s="160"/>
      <c r="P83" s="143"/>
      <c r="Q83" s="160"/>
      <c r="R83" s="143"/>
      <c r="S83" s="160"/>
      <c r="T83" s="143"/>
      <c r="U83" s="160"/>
      <c r="V83" s="143"/>
      <c r="W83" s="160"/>
      <c r="X83" s="143"/>
      <c r="Y83" s="160"/>
      <c r="Z83" s="143"/>
      <c r="AA83" s="160"/>
      <c r="AB83" s="143"/>
      <c r="AC83" s="160"/>
      <c r="AD83" s="143"/>
      <c r="AE83" s="160"/>
      <c r="AF83" s="143"/>
      <c r="AG83" s="160"/>
      <c r="AH83" s="143"/>
      <c r="AI83" s="160"/>
      <c r="AJ83" s="143"/>
      <c r="AK83" s="160"/>
      <c r="AL83" s="143"/>
      <c r="AM83" s="160"/>
      <c r="AN83" s="143"/>
      <c r="AO83" s="160"/>
      <c r="AP83" s="143"/>
      <c r="AQ83" s="160"/>
      <c r="AR83" s="143"/>
      <c r="AS83" s="160"/>
      <c r="AT83" s="143"/>
      <c r="AU83" s="160"/>
      <c r="AV83" s="143"/>
      <c r="AW83" s="160"/>
      <c r="AX83" s="143"/>
      <c r="AY83" s="160"/>
      <c r="AZ83" s="143"/>
      <c r="BA83" s="160"/>
      <c r="BB83" s="143"/>
      <c r="BC83" s="160"/>
      <c r="BD83" s="143"/>
      <c r="BE83" s="160"/>
      <c r="BF83" s="143"/>
      <c r="BG83" s="160"/>
      <c r="BH83" s="143"/>
      <c r="BI83" s="160"/>
      <c r="BJ83" s="143"/>
      <c r="BK83" s="160"/>
    </row>
    <row r="84" spans="1:63" s="98" customFormat="1">
      <c r="A84" s="100"/>
      <c r="B84" s="337"/>
      <c r="C84" s="114">
        <f>設定!J9</f>
        <v>0</v>
      </c>
      <c r="D84" s="149"/>
      <c r="E84" s="164"/>
      <c r="F84" s="149"/>
      <c r="G84" s="164"/>
      <c r="H84" s="149"/>
      <c r="I84" s="164"/>
      <c r="J84" s="149"/>
      <c r="K84" s="164"/>
      <c r="L84" s="149"/>
      <c r="M84" s="164"/>
      <c r="N84" s="149"/>
      <c r="O84" s="164"/>
      <c r="P84" s="149"/>
      <c r="Q84" s="164"/>
      <c r="R84" s="149"/>
      <c r="S84" s="164"/>
      <c r="T84" s="149"/>
      <c r="U84" s="164"/>
      <c r="V84" s="149"/>
      <c r="W84" s="164"/>
      <c r="X84" s="149"/>
      <c r="Y84" s="164"/>
      <c r="Z84" s="149"/>
      <c r="AA84" s="164"/>
      <c r="AB84" s="149"/>
      <c r="AC84" s="164"/>
      <c r="AD84" s="149"/>
      <c r="AE84" s="164"/>
      <c r="AF84" s="149"/>
      <c r="AG84" s="164"/>
      <c r="AH84" s="149"/>
      <c r="AI84" s="164"/>
      <c r="AJ84" s="149"/>
      <c r="AK84" s="164"/>
      <c r="AL84" s="149"/>
      <c r="AM84" s="164"/>
      <c r="AN84" s="149"/>
      <c r="AO84" s="164"/>
      <c r="AP84" s="149"/>
      <c r="AQ84" s="164"/>
      <c r="AR84" s="149"/>
      <c r="AS84" s="164"/>
      <c r="AT84" s="149"/>
      <c r="AU84" s="164"/>
      <c r="AV84" s="149"/>
      <c r="AW84" s="164"/>
      <c r="AX84" s="149"/>
      <c r="AY84" s="164"/>
      <c r="AZ84" s="149"/>
      <c r="BA84" s="164"/>
      <c r="BB84" s="149"/>
      <c r="BC84" s="164"/>
      <c r="BD84" s="149"/>
      <c r="BE84" s="164"/>
      <c r="BF84" s="149"/>
      <c r="BG84" s="164"/>
      <c r="BH84" s="149"/>
      <c r="BI84" s="164"/>
      <c r="BJ84" s="149"/>
      <c r="BK84" s="164"/>
    </row>
    <row r="85" spans="1:63" s="98" customFormat="1">
      <c r="A85" s="100"/>
      <c r="B85" s="337"/>
      <c r="C85" s="110">
        <f>設定!J10</f>
        <v>0</v>
      </c>
      <c r="D85" s="143"/>
      <c r="E85" s="160"/>
      <c r="F85" s="143"/>
      <c r="G85" s="160"/>
      <c r="H85" s="143"/>
      <c r="I85" s="160"/>
      <c r="J85" s="143"/>
      <c r="K85" s="160"/>
      <c r="L85" s="143"/>
      <c r="M85" s="160"/>
      <c r="N85" s="143"/>
      <c r="O85" s="160"/>
      <c r="P85" s="143"/>
      <c r="Q85" s="160"/>
      <c r="R85" s="143"/>
      <c r="S85" s="160"/>
      <c r="T85" s="143"/>
      <c r="U85" s="160"/>
      <c r="V85" s="143"/>
      <c r="W85" s="160"/>
      <c r="X85" s="143"/>
      <c r="Y85" s="160"/>
      <c r="Z85" s="143"/>
      <c r="AA85" s="160"/>
      <c r="AB85" s="143"/>
      <c r="AC85" s="160"/>
      <c r="AD85" s="143"/>
      <c r="AE85" s="160"/>
      <c r="AF85" s="143"/>
      <c r="AG85" s="160"/>
      <c r="AH85" s="143"/>
      <c r="AI85" s="160"/>
      <c r="AJ85" s="143"/>
      <c r="AK85" s="160"/>
      <c r="AL85" s="143"/>
      <c r="AM85" s="160"/>
      <c r="AN85" s="143"/>
      <c r="AO85" s="160"/>
      <c r="AP85" s="143"/>
      <c r="AQ85" s="160"/>
      <c r="AR85" s="143"/>
      <c r="AS85" s="160"/>
      <c r="AT85" s="143"/>
      <c r="AU85" s="160"/>
      <c r="AV85" s="143"/>
      <c r="AW85" s="160"/>
      <c r="AX85" s="143"/>
      <c r="AY85" s="160"/>
      <c r="AZ85" s="143"/>
      <c r="BA85" s="160"/>
      <c r="BB85" s="143"/>
      <c r="BC85" s="160"/>
      <c r="BD85" s="143"/>
      <c r="BE85" s="160"/>
      <c r="BF85" s="143"/>
      <c r="BG85" s="160"/>
      <c r="BH85" s="143"/>
      <c r="BI85" s="160"/>
      <c r="BJ85" s="143"/>
      <c r="BK85" s="160"/>
    </row>
    <row r="86" spans="1:63" s="98" customFormat="1">
      <c r="A86" s="100"/>
      <c r="B86" s="337"/>
      <c r="C86" s="114">
        <f>設定!J11</f>
        <v>0</v>
      </c>
      <c r="D86" s="149"/>
      <c r="E86" s="164"/>
      <c r="F86" s="149"/>
      <c r="G86" s="164"/>
      <c r="H86" s="149"/>
      <c r="I86" s="164"/>
      <c r="J86" s="149"/>
      <c r="K86" s="164"/>
      <c r="L86" s="149"/>
      <c r="M86" s="164"/>
      <c r="N86" s="149"/>
      <c r="O86" s="164"/>
      <c r="P86" s="149"/>
      <c r="Q86" s="164"/>
      <c r="R86" s="149"/>
      <c r="S86" s="164"/>
      <c r="T86" s="149"/>
      <c r="U86" s="164"/>
      <c r="V86" s="149"/>
      <c r="W86" s="164"/>
      <c r="X86" s="149"/>
      <c r="Y86" s="164"/>
      <c r="Z86" s="149"/>
      <c r="AA86" s="164"/>
      <c r="AB86" s="149"/>
      <c r="AC86" s="164"/>
      <c r="AD86" s="149"/>
      <c r="AE86" s="164"/>
      <c r="AF86" s="149"/>
      <c r="AG86" s="164"/>
      <c r="AH86" s="149"/>
      <c r="AI86" s="164"/>
      <c r="AJ86" s="149"/>
      <c r="AK86" s="164"/>
      <c r="AL86" s="149"/>
      <c r="AM86" s="164"/>
      <c r="AN86" s="149"/>
      <c r="AO86" s="164"/>
      <c r="AP86" s="149"/>
      <c r="AQ86" s="164"/>
      <c r="AR86" s="149"/>
      <c r="AS86" s="164"/>
      <c r="AT86" s="149"/>
      <c r="AU86" s="164"/>
      <c r="AV86" s="149"/>
      <c r="AW86" s="164"/>
      <c r="AX86" s="149"/>
      <c r="AY86" s="164"/>
      <c r="AZ86" s="149"/>
      <c r="BA86" s="164"/>
      <c r="BB86" s="149"/>
      <c r="BC86" s="164"/>
      <c r="BD86" s="149"/>
      <c r="BE86" s="164"/>
      <c r="BF86" s="149"/>
      <c r="BG86" s="164"/>
      <c r="BH86" s="149"/>
      <c r="BI86" s="164"/>
      <c r="BJ86" s="149"/>
      <c r="BK86" s="164"/>
    </row>
    <row r="87" spans="1:63" s="98" customFormat="1">
      <c r="A87" s="100"/>
      <c r="B87" s="337"/>
      <c r="C87" s="110">
        <f>設定!J12</f>
        <v>0</v>
      </c>
      <c r="D87" s="143"/>
      <c r="E87" s="160"/>
      <c r="F87" s="143"/>
      <c r="G87" s="160"/>
      <c r="H87" s="143"/>
      <c r="I87" s="160"/>
      <c r="J87" s="143"/>
      <c r="K87" s="160"/>
      <c r="L87" s="143"/>
      <c r="M87" s="160"/>
      <c r="N87" s="143"/>
      <c r="O87" s="160"/>
      <c r="P87" s="143"/>
      <c r="Q87" s="160"/>
      <c r="R87" s="143"/>
      <c r="S87" s="160"/>
      <c r="T87" s="143"/>
      <c r="U87" s="160"/>
      <c r="V87" s="143"/>
      <c r="W87" s="160"/>
      <c r="X87" s="143"/>
      <c r="Y87" s="160"/>
      <c r="Z87" s="143"/>
      <c r="AA87" s="160"/>
      <c r="AB87" s="143"/>
      <c r="AC87" s="160"/>
      <c r="AD87" s="143"/>
      <c r="AE87" s="160"/>
      <c r="AF87" s="143"/>
      <c r="AG87" s="160"/>
      <c r="AH87" s="143"/>
      <c r="AI87" s="160"/>
      <c r="AJ87" s="143"/>
      <c r="AK87" s="160"/>
      <c r="AL87" s="143"/>
      <c r="AM87" s="160"/>
      <c r="AN87" s="143"/>
      <c r="AO87" s="160"/>
      <c r="AP87" s="143"/>
      <c r="AQ87" s="160"/>
      <c r="AR87" s="143"/>
      <c r="AS87" s="160"/>
      <c r="AT87" s="143"/>
      <c r="AU87" s="160"/>
      <c r="AV87" s="143"/>
      <c r="AW87" s="160"/>
      <c r="AX87" s="143"/>
      <c r="AY87" s="160"/>
      <c r="AZ87" s="143"/>
      <c r="BA87" s="160"/>
      <c r="BB87" s="143"/>
      <c r="BC87" s="160"/>
      <c r="BD87" s="143"/>
      <c r="BE87" s="160"/>
      <c r="BF87" s="143"/>
      <c r="BG87" s="160"/>
      <c r="BH87" s="143"/>
      <c r="BI87" s="160"/>
      <c r="BJ87" s="143"/>
      <c r="BK87" s="160"/>
    </row>
    <row r="88" spans="1:63" s="98" customFormat="1">
      <c r="A88" s="100"/>
      <c r="B88" s="337"/>
      <c r="C88" s="114">
        <f>設定!J13</f>
        <v>0</v>
      </c>
      <c r="D88" s="149"/>
      <c r="E88" s="164"/>
      <c r="F88" s="149"/>
      <c r="G88" s="164"/>
      <c r="H88" s="149"/>
      <c r="I88" s="164"/>
      <c r="J88" s="149"/>
      <c r="K88" s="164"/>
      <c r="L88" s="149"/>
      <c r="M88" s="164"/>
      <c r="N88" s="149"/>
      <c r="O88" s="164"/>
      <c r="P88" s="149"/>
      <c r="Q88" s="164"/>
      <c r="R88" s="149"/>
      <c r="S88" s="164"/>
      <c r="T88" s="149"/>
      <c r="U88" s="164"/>
      <c r="V88" s="149"/>
      <c r="W88" s="164"/>
      <c r="X88" s="149"/>
      <c r="Y88" s="164"/>
      <c r="Z88" s="149"/>
      <c r="AA88" s="164"/>
      <c r="AB88" s="149"/>
      <c r="AC88" s="164"/>
      <c r="AD88" s="149"/>
      <c r="AE88" s="164"/>
      <c r="AF88" s="149"/>
      <c r="AG88" s="164"/>
      <c r="AH88" s="149"/>
      <c r="AI88" s="164"/>
      <c r="AJ88" s="149"/>
      <c r="AK88" s="164"/>
      <c r="AL88" s="149"/>
      <c r="AM88" s="164"/>
      <c r="AN88" s="149"/>
      <c r="AO88" s="164"/>
      <c r="AP88" s="149"/>
      <c r="AQ88" s="164"/>
      <c r="AR88" s="149"/>
      <c r="AS88" s="164"/>
      <c r="AT88" s="149"/>
      <c r="AU88" s="164"/>
      <c r="AV88" s="149"/>
      <c r="AW88" s="164"/>
      <c r="AX88" s="149"/>
      <c r="AY88" s="164"/>
      <c r="AZ88" s="149"/>
      <c r="BA88" s="164"/>
      <c r="BB88" s="149"/>
      <c r="BC88" s="164"/>
      <c r="BD88" s="149"/>
      <c r="BE88" s="164"/>
      <c r="BF88" s="149"/>
      <c r="BG88" s="164"/>
      <c r="BH88" s="149"/>
      <c r="BI88" s="164"/>
      <c r="BJ88" s="149"/>
      <c r="BK88" s="164"/>
    </row>
    <row r="89" spans="1:63" s="98" customFormat="1">
      <c r="A89" s="100"/>
      <c r="B89" s="337"/>
      <c r="C89" s="151">
        <f>設定!J14</f>
        <v>0</v>
      </c>
      <c r="D89" s="169"/>
      <c r="E89" s="160"/>
      <c r="F89" s="169"/>
      <c r="G89" s="160"/>
      <c r="H89" s="169"/>
      <c r="I89" s="160"/>
      <c r="J89" s="169"/>
      <c r="K89" s="160"/>
      <c r="L89" s="169"/>
      <c r="M89" s="160"/>
      <c r="N89" s="169"/>
      <c r="O89" s="160"/>
      <c r="P89" s="169"/>
      <c r="Q89" s="160"/>
      <c r="R89" s="169"/>
      <c r="S89" s="160"/>
      <c r="T89" s="169"/>
      <c r="U89" s="160"/>
      <c r="V89" s="169"/>
      <c r="W89" s="160"/>
      <c r="X89" s="169"/>
      <c r="Y89" s="160"/>
      <c r="Z89" s="169"/>
      <c r="AA89" s="160"/>
      <c r="AB89" s="169"/>
      <c r="AC89" s="160"/>
      <c r="AD89" s="169"/>
      <c r="AE89" s="160"/>
      <c r="AF89" s="169"/>
      <c r="AG89" s="160"/>
      <c r="AH89" s="169"/>
      <c r="AI89" s="160"/>
      <c r="AJ89" s="169"/>
      <c r="AK89" s="160"/>
      <c r="AL89" s="169"/>
      <c r="AM89" s="160"/>
      <c r="AN89" s="169"/>
      <c r="AO89" s="160"/>
      <c r="AP89" s="169"/>
      <c r="AQ89" s="160"/>
      <c r="AR89" s="169"/>
      <c r="AS89" s="160"/>
      <c r="AT89" s="169"/>
      <c r="AU89" s="160"/>
      <c r="AV89" s="169"/>
      <c r="AW89" s="160"/>
      <c r="AX89" s="169"/>
      <c r="AY89" s="160"/>
      <c r="AZ89" s="169"/>
      <c r="BA89" s="160"/>
      <c r="BB89" s="169"/>
      <c r="BC89" s="160"/>
      <c r="BD89" s="169"/>
      <c r="BE89" s="160"/>
      <c r="BF89" s="169"/>
      <c r="BG89" s="160"/>
      <c r="BH89" s="169"/>
      <c r="BI89" s="160"/>
      <c r="BJ89" s="169"/>
      <c r="BK89" s="160"/>
    </row>
    <row r="90" spans="1:63" s="98" customFormat="1" ht="19" thickBot="1">
      <c r="A90" s="100"/>
      <c r="B90" s="337"/>
      <c r="C90" s="144" t="s">
        <v>87</v>
      </c>
      <c r="D90" s="333"/>
      <c r="E90" s="334"/>
      <c r="F90" s="333"/>
      <c r="G90" s="334"/>
      <c r="H90" s="333"/>
      <c r="I90" s="334"/>
      <c r="J90" s="333"/>
      <c r="K90" s="334"/>
      <c r="L90" s="333"/>
      <c r="M90" s="334"/>
      <c r="N90" s="333"/>
      <c r="O90" s="334"/>
      <c r="P90" s="333"/>
      <c r="Q90" s="334"/>
      <c r="R90" s="333"/>
      <c r="S90" s="334"/>
      <c r="T90" s="333"/>
      <c r="U90" s="334"/>
      <c r="V90" s="333"/>
      <c r="W90" s="334"/>
      <c r="X90" s="333"/>
      <c r="Y90" s="334"/>
      <c r="Z90" s="333"/>
      <c r="AA90" s="334"/>
      <c r="AB90" s="333"/>
      <c r="AC90" s="334"/>
      <c r="AD90" s="333"/>
      <c r="AE90" s="334"/>
      <c r="AF90" s="333"/>
      <c r="AG90" s="334"/>
      <c r="AH90" s="333"/>
      <c r="AI90" s="334"/>
      <c r="AJ90" s="333"/>
      <c r="AK90" s="334"/>
      <c r="AL90" s="333"/>
      <c r="AM90" s="334"/>
      <c r="AN90" s="333"/>
      <c r="AO90" s="334"/>
      <c r="AP90" s="333"/>
      <c r="AQ90" s="334"/>
      <c r="AR90" s="333"/>
      <c r="AS90" s="334"/>
      <c r="AT90" s="333"/>
      <c r="AU90" s="334"/>
      <c r="AV90" s="333"/>
      <c r="AW90" s="334"/>
      <c r="AX90" s="333"/>
      <c r="AY90" s="334"/>
      <c r="AZ90" s="333"/>
      <c r="BA90" s="334"/>
      <c r="BB90" s="333"/>
      <c r="BC90" s="334"/>
      <c r="BD90" s="333"/>
      <c r="BE90" s="334"/>
      <c r="BF90" s="333"/>
      <c r="BG90" s="334"/>
      <c r="BH90" s="333"/>
      <c r="BI90" s="334"/>
      <c r="BJ90" s="333"/>
      <c r="BK90" s="334"/>
    </row>
    <row r="91" spans="1:63" s="98" customFormat="1" ht="20" thickTop="1" thickBot="1">
      <c r="A91" s="100"/>
      <c r="B91" s="338"/>
      <c r="C91" s="152" t="s">
        <v>88</v>
      </c>
      <c r="D91" s="324">
        <f>SUM(D80:D89)</f>
        <v>0</v>
      </c>
      <c r="E91" s="325"/>
      <c r="F91" s="324">
        <f>SUM(F80:F89)</f>
        <v>0</v>
      </c>
      <c r="G91" s="325"/>
      <c r="H91" s="324">
        <f>SUM(H80:H89)</f>
        <v>0</v>
      </c>
      <c r="I91" s="325"/>
      <c r="J91" s="324">
        <f>SUM(J80:J89)</f>
        <v>0</v>
      </c>
      <c r="K91" s="325"/>
      <c r="L91" s="324">
        <f>SUM(L80:L89)</f>
        <v>0</v>
      </c>
      <c r="M91" s="325"/>
      <c r="N91" s="324">
        <f>SUM(N80:N89)</f>
        <v>0</v>
      </c>
      <c r="O91" s="325"/>
      <c r="P91" s="324">
        <f>SUM(P80:P89)</f>
        <v>0</v>
      </c>
      <c r="Q91" s="325"/>
      <c r="R91" s="324">
        <f>SUM(R80:R89)</f>
        <v>0</v>
      </c>
      <c r="S91" s="325"/>
      <c r="T91" s="324">
        <f>SUM(T80:T89)</f>
        <v>0</v>
      </c>
      <c r="U91" s="325"/>
      <c r="V91" s="324">
        <f>SUM(V80:V89)</f>
        <v>0</v>
      </c>
      <c r="W91" s="325"/>
      <c r="X91" s="324">
        <f>SUM(X80:X89)</f>
        <v>0</v>
      </c>
      <c r="Y91" s="325"/>
      <c r="Z91" s="324">
        <f>SUM(Z80:Z89)</f>
        <v>0</v>
      </c>
      <c r="AA91" s="325"/>
      <c r="AB91" s="324">
        <f>SUM(AB80:AB89)</f>
        <v>0</v>
      </c>
      <c r="AC91" s="325"/>
      <c r="AD91" s="324">
        <f>SUM(AD80:AD89)</f>
        <v>0</v>
      </c>
      <c r="AE91" s="325"/>
      <c r="AF91" s="324">
        <f>SUM(AF80:AF89)</f>
        <v>0</v>
      </c>
      <c r="AG91" s="325"/>
      <c r="AH91" s="324">
        <f>SUM(AH80:AH89)</f>
        <v>0</v>
      </c>
      <c r="AI91" s="325"/>
      <c r="AJ91" s="324">
        <f>SUM(AJ80:AJ89)</f>
        <v>0</v>
      </c>
      <c r="AK91" s="325"/>
      <c r="AL91" s="324">
        <f>SUM(AL80:AL89)</f>
        <v>0</v>
      </c>
      <c r="AM91" s="325"/>
      <c r="AN91" s="324">
        <f>SUM(AN80:AN89)</f>
        <v>0</v>
      </c>
      <c r="AO91" s="325"/>
      <c r="AP91" s="324">
        <f>SUM(AP80:AP89)</f>
        <v>0</v>
      </c>
      <c r="AQ91" s="325"/>
      <c r="AR91" s="324">
        <f>SUM(AR80:AR89)</f>
        <v>0</v>
      </c>
      <c r="AS91" s="325"/>
      <c r="AT91" s="324">
        <f>SUM(AT80:AT89)</f>
        <v>0</v>
      </c>
      <c r="AU91" s="325"/>
      <c r="AV91" s="324">
        <f>SUM(AV80:AV89)</f>
        <v>0</v>
      </c>
      <c r="AW91" s="325"/>
      <c r="AX91" s="324">
        <f>SUM(AX80:AX89)</f>
        <v>0</v>
      </c>
      <c r="AY91" s="325"/>
      <c r="AZ91" s="324">
        <f>SUM(AZ80:AZ89)</f>
        <v>0</v>
      </c>
      <c r="BA91" s="325"/>
      <c r="BB91" s="324">
        <f>SUM(BB80:BB89)</f>
        <v>0</v>
      </c>
      <c r="BC91" s="325"/>
      <c r="BD91" s="324">
        <f>SUM(BD80:BD89)</f>
        <v>0</v>
      </c>
      <c r="BE91" s="325"/>
      <c r="BF91" s="324">
        <f>SUM(BF80:BF89)</f>
        <v>0</v>
      </c>
      <c r="BG91" s="325"/>
      <c r="BH91" s="324">
        <f>SUM(BH80:BH89)</f>
        <v>0</v>
      </c>
      <c r="BI91" s="325"/>
      <c r="BJ91" s="324">
        <f>SUM(BJ80:BJ89)</f>
        <v>0</v>
      </c>
      <c r="BK91" s="325"/>
    </row>
    <row r="92" spans="1:63" s="98" customFormat="1" ht="19" thickTop="1">
      <c r="A92" s="100"/>
      <c r="B92" s="336" t="s">
        <v>90</v>
      </c>
      <c r="C92" s="196" t="s">
        <v>90</v>
      </c>
      <c r="D92" s="149"/>
      <c r="E92" s="164"/>
      <c r="F92" s="149"/>
      <c r="G92" s="164"/>
      <c r="H92" s="149"/>
      <c r="I92" s="164"/>
      <c r="J92" s="149"/>
      <c r="K92" s="164"/>
      <c r="L92" s="149"/>
      <c r="M92" s="164"/>
      <c r="N92" s="149"/>
      <c r="O92" s="164"/>
      <c r="P92" s="149"/>
      <c r="Q92" s="164"/>
      <c r="R92" s="149"/>
      <c r="S92" s="164"/>
      <c r="T92" s="149"/>
      <c r="U92" s="164"/>
      <c r="V92" s="149"/>
      <c r="W92" s="164"/>
      <c r="X92" s="149"/>
      <c r="Y92" s="164"/>
      <c r="Z92" s="149"/>
      <c r="AA92" s="164"/>
      <c r="AB92" s="149"/>
      <c r="AC92" s="164"/>
      <c r="AD92" s="149"/>
      <c r="AE92" s="164"/>
      <c r="AF92" s="149"/>
      <c r="AG92" s="164"/>
      <c r="AH92" s="149"/>
      <c r="AI92" s="164"/>
      <c r="AJ92" s="149"/>
      <c r="AK92" s="164"/>
      <c r="AL92" s="149"/>
      <c r="AM92" s="164"/>
      <c r="AN92" s="149"/>
      <c r="AO92" s="164"/>
      <c r="AP92" s="149"/>
      <c r="AQ92" s="164"/>
      <c r="AR92" s="149"/>
      <c r="AS92" s="164"/>
      <c r="AT92" s="149"/>
      <c r="AU92" s="164"/>
      <c r="AV92" s="149"/>
      <c r="AW92" s="164"/>
      <c r="AX92" s="149"/>
      <c r="AY92" s="164"/>
      <c r="AZ92" s="149"/>
      <c r="BA92" s="164"/>
      <c r="BB92" s="149"/>
      <c r="BC92" s="164"/>
      <c r="BD92" s="149"/>
      <c r="BE92" s="164"/>
      <c r="BF92" s="149"/>
      <c r="BG92" s="164"/>
      <c r="BH92" s="149"/>
      <c r="BI92" s="164"/>
      <c r="BJ92" s="149"/>
      <c r="BK92" s="164"/>
    </row>
    <row r="93" spans="1:63" s="98" customFormat="1" ht="18.75" customHeight="1">
      <c r="A93" s="100"/>
      <c r="B93" s="337"/>
      <c r="C93" s="197">
        <v>1</v>
      </c>
      <c r="D93" s="169"/>
      <c r="E93" s="160"/>
      <c r="F93" s="169"/>
      <c r="G93" s="160"/>
      <c r="H93" s="169"/>
      <c r="I93" s="160"/>
      <c r="J93" s="169"/>
      <c r="K93" s="160"/>
      <c r="L93" s="169"/>
      <c r="M93" s="160"/>
      <c r="N93" s="169"/>
      <c r="O93" s="160"/>
      <c r="P93" s="169"/>
      <c r="Q93" s="160"/>
      <c r="R93" s="169"/>
      <c r="S93" s="160"/>
      <c r="T93" s="169"/>
      <c r="U93" s="160"/>
      <c r="V93" s="169"/>
      <c r="W93" s="160"/>
      <c r="X93" s="169"/>
      <c r="Y93" s="160"/>
      <c r="Z93" s="169"/>
      <c r="AA93" s="160"/>
      <c r="AB93" s="169"/>
      <c r="AC93" s="160"/>
      <c r="AD93" s="169"/>
      <c r="AE93" s="160"/>
      <c r="AF93" s="169"/>
      <c r="AG93" s="160"/>
      <c r="AH93" s="169"/>
      <c r="AI93" s="160"/>
      <c r="AJ93" s="169"/>
      <c r="AK93" s="160"/>
      <c r="AL93" s="169"/>
      <c r="AM93" s="160"/>
      <c r="AN93" s="169"/>
      <c r="AO93" s="160"/>
      <c r="AP93" s="169"/>
      <c r="AQ93" s="160"/>
      <c r="AR93" s="169"/>
      <c r="AS93" s="160"/>
      <c r="AT93" s="169"/>
      <c r="AU93" s="160"/>
      <c r="AV93" s="169"/>
      <c r="AW93" s="160"/>
      <c r="AX93" s="169"/>
      <c r="AY93" s="160"/>
      <c r="AZ93" s="169"/>
      <c r="BA93" s="160"/>
      <c r="BB93" s="169"/>
      <c r="BC93" s="160"/>
      <c r="BD93" s="169"/>
      <c r="BE93" s="160"/>
      <c r="BF93" s="169"/>
      <c r="BG93" s="160"/>
      <c r="BH93" s="169"/>
      <c r="BI93" s="160"/>
      <c r="BJ93" s="169"/>
      <c r="BK93" s="160"/>
    </row>
    <row r="94" spans="1:63" s="98" customFormat="1" ht="19" thickBot="1">
      <c r="A94" s="100"/>
      <c r="B94" s="337"/>
      <c r="C94" s="144" t="s">
        <v>87</v>
      </c>
      <c r="D94" s="333"/>
      <c r="E94" s="334"/>
      <c r="F94" s="333"/>
      <c r="G94" s="334"/>
      <c r="H94" s="333"/>
      <c r="I94" s="334"/>
      <c r="J94" s="333"/>
      <c r="K94" s="334"/>
      <c r="L94" s="333"/>
      <c r="M94" s="334"/>
      <c r="N94" s="333"/>
      <c r="O94" s="334"/>
      <c r="P94" s="333"/>
      <c r="Q94" s="334"/>
      <c r="R94" s="333"/>
      <c r="S94" s="334"/>
      <c r="T94" s="333"/>
      <c r="U94" s="334"/>
      <c r="V94" s="333"/>
      <c r="W94" s="334"/>
      <c r="X94" s="333"/>
      <c r="Y94" s="334"/>
      <c r="Z94" s="333"/>
      <c r="AA94" s="334"/>
      <c r="AB94" s="333"/>
      <c r="AC94" s="334"/>
      <c r="AD94" s="333"/>
      <c r="AE94" s="334"/>
      <c r="AF94" s="333"/>
      <c r="AG94" s="334"/>
      <c r="AH94" s="333"/>
      <c r="AI94" s="334"/>
      <c r="AJ94" s="333"/>
      <c r="AK94" s="334"/>
      <c r="AL94" s="333"/>
      <c r="AM94" s="334"/>
      <c r="AN94" s="333"/>
      <c r="AO94" s="334"/>
      <c r="AP94" s="333"/>
      <c r="AQ94" s="334"/>
      <c r="AR94" s="333"/>
      <c r="AS94" s="334"/>
      <c r="AT94" s="333"/>
      <c r="AU94" s="334"/>
      <c r="AV94" s="333"/>
      <c r="AW94" s="334"/>
      <c r="AX94" s="333"/>
      <c r="AY94" s="334"/>
      <c r="AZ94" s="333"/>
      <c r="BA94" s="334"/>
      <c r="BB94" s="333"/>
      <c r="BC94" s="334"/>
      <c r="BD94" s="333"/>
      <c r="BE94" s="334"/>
      <c r="BF94" s="333"/>
      <c r="BG94" s="334"/>
      <c r="BH94" s="333"/>
      <c r="BI94" s="334"/>
      <c r="BJ94" s="333"/>
      <c r="BK94" s="334"/>
    </row>
    <row r="95" spans="1:63" s="98" customFormat="1" ht="20" thickTop="1" thickBot="1">
      <c r="A95" s="100"/>
      <c r="B95" s="338"/>
      <c r="C95" s="152" t="s">
        <v>88</v>
      </c>
      <c r="D95" s="324">
        <f>SUM(D92:D94)</f>
        <v>0</v>
      </c>
      <c r="E95" s="325"/>
      <c r="F95" s="324">
        <f t="shared" ref="F95" si="203">SUM(F92:F94)</f>
        <v>0</v>
      </c>
      <c r="G95" s="325"/>
      <c r="H95" s="324">
        <f t="shared" ref="H95" si="204">SUM(H92:H94)</f>
        <v>0</v>
      </c>
      <c r="I95" s="325"/>
      <c r="J95" s="324">
        <f t="shared" ref="J95" si="205">SUM(J92:J94)</f>
        <v>0</v>
      </c>
      <c r="K95" s="325"/>
      <c r="L95" s="324">
        <f t="shared" ref="L95" si="206">SUM(L92:L94)</f>
        <v>0</v>
      </c>
      <c r="M95" s="325"/>
      <c r="N95" s="324">
        <f t="shared" ref="N95" si="207">SUM(N92:N94)</f>
        <v>0</v>
      </c>
      <c r="O95" s="325"/>
      <c r="P95" s="324">
        <f t="shared" ref="P95" si="208">SUM(P92:P94)</f>
        <v>0</v>
      </c>
      <c r="Q95" s="325"/>
      <c r="R95" s="324">
        <f t="shared" ref="R95" si="209">SUM(R92:R94)</f>
        <v>0</v>
      </c>
      <c r="S95" s="325"/>
      <c r="T95" s="324">
        <f t="shared" ref="T95" si="210">SUM(T92:T94)</f>
        <v>0</v>
      </c>
      <c r="U95" s="325"/>
      <c r="V95" s="324">
        <f t="shared" ref="V95" si="211">SUM(V92:V94)</f>
        <v>0</v>
      </c>
      <c r="W95" s="325"/>
      <c r="X95" s="324">
        <f t="shared" ref="X95" si="212">SUM(X92:X94)</f>
        <v>0</v>
      </c>
      <c r="Y95" s="325"/>
      <c r="Z95" s="324">
        <f t="shared" ref="Z95" si="213">SUM(Z92:Z94)</f>
        <v>0</v>
      </c>
      <c r="AA95" s="325"/>
      <c r="AB95" s="324">
        <f t="shared" ref="AB95" si="214">SUM(AB92:AB94)</f>
        <v>0</v>
      </c>
      <c r="AC95" s="325"/>
      <c r="AD95" s="324">
        <f t="shared" ref="AD95" si="215">SUM(AD92:AD94)</f>
        <v>0</v>
      </c>
      <c r="AE95" s="325"/>
      <c r="AF95" s="324">
        <f t="shared" ref="AF95" si="216">SUM(AF92:AF94)</f>
        <v>0</v>
      </c>
      <c r="AG95" s="325"/>
      <c r="AH95" s="324">
        <f t="shared" ref="AH95" si="217">SUM(AH92:AH94)</f>
        <v>0</v>
      </c>
      <c r="AI95" s="325"/>
      <c r="AJ95" s="324">
        <f t="shared" ref="AJ95" si="218">SUM(AJ92:AJ94)</f>
        <v>0</v>
      </c>
      <c r="AK95" s="325"/>
      <c r="AL95" s="324">
        <f t="shared" ref="AL95" si="219">SUM(AL92:AL94)</f>
        <v>0</v>
      </c>
      <c r="AM95" s="325"/>
      <c r="AN95" s="324">
        <f t="shared" ref="AN95" si="220">SUM(AN92:AN94)</f>
        <v>0</v>
      </c>
      <c r="AO95" s="325"/>
      <c r="AP95" s="324">
        <f t="shared" ref="AP95" si="221">SUM(AP92:AP94)</f>
        <v>0</v>
      </c>
      <c r="AQ95" s="325"/>
      <c r="AR95" s="324">
        <f t="shared" ref="AR95" si="222">SUM(AR92:AR94)</f>
        <v>0</v>
      </c>
      <c r="AS95" s="325"/>
      <c r="AT95" s="324">
        <f t="shared" ref="AT95" si="223">SUM(AT92:AT94)</f>
        <v>0</v>
      </c>
      <c r="AU95" s="325"/>
      <c r="AV95" s="324">
        <f t="shared" ref="AV95" si="224">SUM(AV92:AV94)</f>
        <v>0</v>
      </c>
      <c r="AW95" s="325"/>
      <c r="AX95" s="324">
        <f t="shared" ref="AX95" si="225">SUM(AX92:AX94)</f>
        <v>0</v>
      </c>
      <c r="AY95" s="325"/>
      <c r="AZ95" s="324">
        <f t="shared" ref="AZ95" si="226">SUM(AZ92:AZ94)</f>
        <v>0</v>
      </c>
      <c r="BA95" s="325"/>
      <c r="BB95" s="324">
        <f t="shared" ref="BB95" si="227">SUM(BB92:BB94)</f>
        <v>0</v>
      </c>
      <c r="BC95" s="325"/>
      <c r="BD95" s="324">
        <f t="shared" ref="BD95" si="228">SUM(BD92:BD94)</f>
        <v>0</v>
      </c>
      <c r="BE95" s="325"/>
      <c r="BF95" s="324">
        <f t="shared" ref="BF95" si="229">SUM(BF92:BF94)</f>
        <v>0</v>
      </c>
      <c r="BG95" s="325"/>
      <c r="BH95" s="324">
        <f t="shared" ref="BH95" si="230">SUM(BH92:BH94)</f>
        <v>0</v>
      </c>
      <c r="BI95" s="325"/>
      <c r="BJ95" s="324">
        <f t="shared" ref="BJ95" si="231">SUM(BJ92:BJ94)</f>
        <v>0</v>
      </c>
      <c r="BK95" s="325"/>
    </row>
    <row r="96" spans="1:63" s="98" customFormat="1" ht="19" thickTop="1">
      <c r="B96" s="383" t="s">
        <v>92</v>
      </c>
      <c r="C96" s="114">
        <f>設定!L5</f>
        <v>0</v>
      </c>
      <c r="D96" s="149"/>
      <c r="E96" s="163"/>
      <c r="F96" s="149"/>
      <c r="G96" s="163"/>
      <c r="H96" s="149"/>
      <c r="I96" s="163"/>
      <c r="J96" s="149"/>
      <c r="K96" s="163"/>
      <c r="L96" s="149"/>
      <c r="M96" s="163"/>
      <c r="N96" s="149"/>
      <c r="O96" s="163"/>
      <c r="P96" s="149"/>
      <c r="Q96" s="163"/>
      <c r="R96" s="149"/>
      <c r="S96" s="163"/>
      <c r="T96" s="149"/>
      <c r="U96" s="163"/>
      <c r="V96" s="149"/>
      <c r="W96" s="163"/>
      <c r="X96" s="149"/>
      <c r="Y96" s="163"/>
      <c r="Z96" s="149"/>
      <c r="AA96" s="163"/>
      <c r="AB96" s="149"/>
      <c r="AC96" s="163"/>
      <c r="AD96" s="149"/>
      <c r="AE96" s="163"/>
      <c r="AF96" s="149"/>
      <c r="AG96" s="163"/>
      <c r="AH96" s="149"/>
      <c r="AI96" s="163"/>
      <c r="AJ96" s="149"/>
      <c r="AK96" s="163"/>
      <c r="AL96" s="149"/>
      <c r="AM96" s="163"/>
      <c r="AN96" s="149"/>
      <c r="AO96" s="163"/>
      <c r="AP96" s="149"/>
      <c r="AQ96" s="163"/>
      <c r="AR96" s="149"/>
      <c r="AS96" s="163"/>
      <c r="AT96" s="149"/>
      <c r="AU96" s="163"/>
      <c r="AV96" s="149"/>
      <c r="AW96" s="163"/>
      <c r="AX96" s="149"/>
      <c r="AY96" s="163"/>
      <c r="AZ96" s="149"/>
      <c r="BA96" s="163"/>
      <c r="BB96" s="149"/>
      <c r="BC96" s="163"/>
      <c r="BD96" s="149"/>
      <c r="BE96" s="163"/>
      <c r="BF96" s="149"/>
      <c r="BG96" s="163"/>
      <c r="BH96" s="149"/>
      <c r="BI96" s="163"/>
      <c r="BJ96" s="149"/>
      <c r="BK96" s="163"/>
    </row>
    <row r="97" spans="2:63" s="98" customFormat="1" outlineLevel="1">
      <c r="B97" s="384"/>
      <c r="C97" s="114">
        <f>設定!L5</f>
        <v>0</v>
      </c>
      <c r="D97" s="149"/>
      <c r="E97" s="164"/>
      <c r="F97" s="149"/>
      <c r="G97" s="164"/>
      <c r="H97" s="149"/>
      <c r="I97" s="164"/>
      <c r="J97" s="149"/>
      <c r="K97" s="164"/>
      <c r="L97" s="149"/>
      <c r="M97" s="164"/>
      <c r="N97" s="149"/>
      <c r="O97" s="164"/>
      <c r="P97" s="149"/>
      <c r="Q97" s="164"/>
      <c r="R97" s="149"/>
      <c r="S97" s="164"/>
      <c r="T97" s="149"/>
      <c r="U97" s="164"/>
      <c r="V97" s="149"/>
      <c r="W97" s="164"/>
      <c r="X97" s="149"/>
      <c r="Y97" s="164"/>
      <c r="Z97" s="149"/>
      <c r="AA97" s="164"/>
      <c r="AB97" s="149"/>
      <c r="AC97" s="164"/>
      <c r="AD97" s="149"/>
      <c r="AE97" s="164"/>
      <c r="AF97" s="149"/>
      <c r="AG97" s="164"/>
      <c r="AH97" s="149"/>
      <c r="AI97" s="164"/>
      <c r="AJ97" s="149"/>
      <c r="AK97" s="164"/>
      <c r="AL97" s="149"/>
      <c r="AM97" s="164"/>
      <c r="AN97" s="149"/>
      <c r="AO97" s="164"/>
      <c r="AP97" s="149"/>
      <c r="AQ97" s="164"/>
      <c r="AR97" s="149"/>
      <c r="AS97" s="164"/>
      <c r="AT97" s="149"/>
      <c r="AU97" s="164"/>
      <c r="AV97" s="149"/>
      <c r="AW97" s="164"/>
      <c r="AX97" s="149"/>
      <c r="AY97" s="164"/>
      <c r="AZ97" s="149"/>
      <c r="BA97" s="164"/>
      <c r="BB97" s="149"/>
      <c r="BC97" s="164"/>
      <c r="BD97" s="149"/>
      <c r="BE97" s="164"/>
      <c r="BF97" s="149"/>
      <c r="BG97" s="164"/>
      <c r="BH97" s="149"/>
      <c r="BI97" s="164"/>
      <c r="BJ97" s="149"/>
      <c r="BK97" s="164"/>
    </row>
    <row r="98" spans="2:63" s="98" customFormat="1" outlineLevel="1">
      <c r="B98" s="384"/>
      <c r="C98" s="114">
        <f>設定!L5</f>
        <v>0</v>
      </c>
      <c r="D98" s="149"/>
      <c r="E98" s="164"/>
      <c r="F98" s="149"/>
      <c r="G98" s="164"/>
      <c r="H98" s="149"/>
      <c r="I98" s="164"/>
      <c r="J98" s="149"/>
      <c r="K98" s="164"/>
      <c r="L98" s="149"/>
      <c r="M98" s="164"/>
      <c r="N98" s="149"/>
      <c r="O98" s="164"/>
      <c r="P98" s="149"/>
      <c r="Q98" s="164"/>
      <c r="R98" s="149"/>
      <c r="S98" s="164"/>
      <c r="T98" s="149"/>
      <c r="U98" s="164"/>
      <c r="V98" s="149"/>
      <c r="W98" s="164"/>
      <c r="X98" s="149"/>
      <c r="Y98" s="164"/>
      <c r="Z98" s="149"/>
      <c r="AA98" s="164"/>
      <c r="AB98" s="149"/>
      <c r="AC98" s="164"/>
      <c r="AD98" s="149"/>
      <c r="AE98" s="164"/>
      <c r="AF98" s="149"/>
      <c r="AG98" s="164"/>
      <c r="AH98" s="149"/>
      <c r="AI98" s="164"/>
      <c r="AJ98" s="149"/>
      <c r="AK98" s="164"/>
      <c r="AL98" s="149"/>
      <c r="AM98" s="164"/>
      <c r="AN98" s="149"/>
      <c r="AO98" s="164"/>
      <c r="AP98" s="149"/>
      <c r="AQ98" s="164"/>
      <c r="AR98" s="149"/>
      <c r="AS98" s="164"/>
      <c r="AT98" s="149"/>
      <c r="AU98" s="164"/>
      <c r="AV98" s="149"/>
      <c r="AW98" s="164"/>
      <c r="AX98" s="149"/>
      <c r="AY98" s="164"/>
      <c r="AZ98" s="149"/>
      <c r="BA98" s="164"/>
      <c r="BB98" s="149"/>
      <c r="BC98" s="164"/>
      <c r="BD98" s="149"/>
      <c r="BE98" s="164"/>
      <c r="BF98" s="149"/>
      <c r="BG98" s="164"/>
      <c r="BH98" s="149"/>
      <c r="BI98" s="164"/>
      <c r="BJ98" s="149"/>
      <c r="BK98" s="164"/>
    </row>
    <row r="99" spans="2:63" s="98" customFormat="1">
      <c r="B99" s="384"/>
      <c r="C99" s="110">
        <f>設定!L6</f>
        <v>0</v>
      </c>
      <c r="D99" s="143"/>
      <c r="E99" s="160"/>
      <c r="F99" s="143"/>
      <c r="G99" s="160"/>
      <c r="H99" s="143"/>
      <c r="I99" s="160"/>
      <c r="J99" s="143"/>
      <c r="K99" s="160"/>
      <c r="L99" s="143"/>
      <c r="M99" s="160"/>
      <c r="N99" s="143"/>
      <c r="O99" s="160"/>
      <c r="P99" s="143"/>
      <c r="Q99" s="160"/>
      <c r="R99" s="143"/>
      <c r="S99" s="160"/>
      <c r="T99" s="143"/>
      <c r="U99" s="160"/>
      <c r="V99" s="143"/>
      <c r="W99" s="160"/>
      <c r="X99" s="143"/>
      <c r="Y99" s="160"/>
      <c r="Z99" s="143"/>
      <c r="AA99" s="160"/>
      <c r="AB99" s="143"/>
      <c r="AC99" s="160"/>
      <c r="AD99" s="143"/>
      <c r="AE99" s="160"/>
      <c r="AF99" s="143"/>
      <c r="AG99" s="160"/>
      <c r="AH99" s="143"/>
      <c r="AI99" s="160"/>
      <c r="AJ99" s="143"/>
      <c r="AK99" s="160"/>
      <c r="AL99" s="143"/>
      <c r="AM99" s="160"/>
      <c r="AN99" s="143"/>
      <c r="AO99" s="160"/>
      <c r="AP99" s="143"/>
      <c r="AQ99" s="160"/>
      <c r="AR99" s="143"/>
      <c r="AS99" s="160"/>
      <c r="AT99" s="143"/>
      <c r="AU99" s="160"/>
      <c r="AV99" s="143"/>
      <c r="AW99" s="160"/>
      <c r="AX99" s="143"/>
      <c r="AY99" s="160"/>
      <c r="AZ99" s="143"/>
      <c r="BA99" s="160"/>
      <c r="BB99" s="143"/>
      <c r="BC99" s="160"/>
      <c r="BD99" s="143"/>
      <c r="BE99" s="160"/>
      <c r="BF99" s="143"/>
      <c r="BG99" s="160"/>
      <c r="BH99" s="143"/>
      <c r="BI99" s="160"/>
      <c r="BJ99" s="143"/>
      <c r="BK99" s="160"/>
    </row>
    <row r="100" spans="2:63" s="98" customFormat="1" ht="18" customHeight="1" outlineLevel="1">
      <c r="B100" s="384"/>
      <c r="C100" s="110">
        <f>設定!L6</f>
        <v>0</v>
      </c>
      <c r="D100" s="149"/>
      <c r="E100" s="164"/>
      <c r="F100" s="149"/>
      <c r="G100" s="164"/>
      <c r="H100" s="149"/>
      <c r="I100" s="164"/>
      <c r="J100" s="149"/>
      <c r="K100" s="164"/>
      <c r="L100" s="149"/>
      <c r="M100" s="164"/>
      <c r="N100" s="149"/>
      <c r="O100" s="164"/>
      <c r="P100" s="149"/>
      <c r="Q100" s="164"/>
      <c r="R100" s="149"/>
      <c r="S100" s="164"/>
      <c r="T100" s="149"/>
      <c r="U100" s="164"/>
      <c r="V100" s="149"/>
      <c r="W100" s="164"/>
      <c r="X100" s="149"/>
      <c r="Y100" s="164"/>
      <c r="Z100" s="149"/>
      <c r="AA100" s="164"/>
      <c r="AB100" s="149"/>
      <c r="AC100" s="164"/>
      <c r="AD100" s="149"/>
      <c r="AE100" s="164"/>
      <c r="AF100" s="149"/>
      <c r="AG100" s="164"/>
      <c r="AH100" s="149"/>
      <c r="AI100" s="164"/>
      <c r="AJ100" s="149"/>
      <c r="AK100" s="164"/>
      <c r="AL100" s="149"/>
      <c r="AM100" s="164"/>
      <c r="AN100" s="149"/>
      <c r="AO100" s="164"/>
      <c r="AP100" s="149"/>
      <c r="AQ100" s="164"/>
      <c r="AR100" s="149"/>
      <c r="AS100" s="164"/>
      <c r="AT100" s="149"/>
      <c r="AU100" s="164"/>
      <c r="AV100" s="149"/>
      <c r="AW100" s="164"/>
      <c r="AX100" s="149"/>
      <c r="AY100" s="164"/>
      <c r="AZ100" s="149"/>
      <c r="BA100" s="164"/>
      <c r="BB100" s="149"/>
      <c r="BC100" s="164"/>
      <c r="BD100" s="149"/>
      <c r="BE100" s="164"/>
      <c r="BF100" s="149"/>
      <c r="BG100" s="164"/>
      <c r="BH100" s="149"/>
      <c r="BI100" s="164"/>
      <c r="BJ100" s="149"/>
      <c r="BK100" s="164"/>
    </row>
    <row r="101" spans="2:63" s="98" customFormat="1" outlineLevel="1">
      <c r="B101" s="384"/>
      <c r="C101" s="110">
        <f>設定!L6</f>
        <v>0</v>
      </c>
      <c r="D101" s="149"/>
      <c r="E101" s="164"/>
      <c r="F101" s="149"/>
      <c r="G101" s="164"/>
      <c r="H101" s="149"/>
      <c r="I101" s="164"/>
      <c r="J101" s="149"/>
      <c r="K101" s="164"/>
      <c r="L101" s="149"/>
      <c r="M101" s="164"/>
      <c r="N101" s="149"/>
      <c r="O101" s="164"/>
      <c r="P101" s="149"/>
      <c r="Q101" s="164"/>
      <c r="R101" s="149"/>
      <c r="S101" s="164"/>
      <c r="T101" s="149"/>
      <c r="U101" s="164"/>
      <c r="V101" s="149"/>
      <c r="W101" s="164"/>
      <c r="X101" s="149"/>
      <c r="Y101" s="164"/>
      <c r="Z101" s="149"/>
      <c r="AA101" s="164"/>
      <c r="AB101" s="149"/>
      <c r="AC101" s="164"/>
      <c r="AD101" s="149"/>
      <c r="AE101" s="164"/>
      <c r="AF101" s="149"/>
      <c r="AG101" s="164"/>
      <c r="AH101" s="149"/>
      <c r="AI101" s="164"/>
      <c r="AJ101" s="149"/>
      <c r="AK101" s="164"/>
      <c r="AL101" s="149"/>
      <c r="AM101" s="164"/>
      <c r="AN101" s="149"/>
      <c r="AO101" s="164"/>
      <c r="AP101" s="149"/>
      <c r="AQ101" s="164"/>
      <c r="AR101" s="149"/>
      <c r="AS101" s="164"/>
      <c r="AT101" s="149"/>
      <c r="AU101" s="164"/>
      <c r="AV101" s="149"/>
      <c r="AW101" s="164"/>
      <c r="AX101" s="149"/>
      <c r="AY101" s="164"/>
      <c r="AZ101" s="149"/>
      <c r="BA101" s="164"/>
      <c r="BB101" s="149"/>
      <c r="BC101" s="164"/>
      <c r="BD101" s="149"/>
      <c r="BE101" s="164"/>
      <c r="BF101" s="149"/>
      <c r="BG101" s="164"/>
      <c r="BH101" s="149"/>
      <c r="BI101" s="164"/>
      <c r="BJ101" s="149"/>
      <c r="BK101" s="164"/>
    </row>
    <row r="102" spans="2:63" s="98" customFormat="1">
      <c r="B102" s="384"/>
      <c r="C102" s="114">
        <f>設定!L7</f>
        <v>0</v>
      </c>
      <c r="D102" s="149"/>
      <c r="E102" s="164"/>
      <c r="F102" s="149"/>
      <c r="G102" s="164"/>
      <c r="H102" s="149"/>
      <c r="I102" s="164"/>
      <c r="J102" s="149"/>
      <c r="K102" s="164"/>
      <c r="L102" s="149"/>
      <c r="M102" s="164"/>
      <c r="N102" s="149"/>
      <c r="O102" s="164"/>
      <c r="P102" s="149"/>
      <c r="Q102" s="164"/>
      <c r="R102" s="149"/>
      <c r="S102" s="164"/>
      <c r="T102" s="149"/>
      <c r="U102" s="164"/>
      <c r="V102" s="149"/>
      <c r="W102" s="164"/>
      <c r="X102" s="149"/>
      <c r="Y102" s="164"/>
      <c r="Z102" s="149"/>
      <c r="AA102" s="164"/>
      <c r="AB102" s="149"/>
      <c r="AC102" s="164"/>
      <c r="AD102" s="149"/>
      <c r="AE102" s="164"/>
      <c r="AF102" s="149"/>
      <c r="AG102" s="164"/>
      <c r="AH102" s="149"/>
      <c r="AI102" s="164"/>
      <c r="AJ102" s="149"/>
      <c r="AK102" s="164"/>
      <c r="AL102" s="149"/>
      <c r="AM102" s="164"/>
      <c r="AN102" s="149"/>
      <c r="AO102" s="164"/>
      <c r="AP102" s="149"/>
      <c r="AQ102" s="164"/>
      <c r="AR102" s="149"/>
      <c r="AS102" s="164"/>
      <c r="AT102" s="149"/>
      <c r="AU102" s="164"/>
      <c r="AV102" s="149"/>
      <c r="AW102" s="164"/>
      <c r="AX102" s="149"/>
      <c r="AY102" s="164"/>
      <c r="AZ102" s="149"/>
      <c r="BA102" s="164"/>
      <c r="BB102" s="149"/>
      <c r="BC102" s="164"/>
      <c r="BD102" s="149"/>
      <c r="BE102" s="164"/>
      <c r="BF102" s="149"/>
      <c r="BG102" s="164"/>
      <c r="BH102" s="149"/>
      <c r="BI102" s="164"/>
      <c r="BJ102" s="149"/>
      <c r="BK102" s="164"/>
    </row>
    <row r="103" spans="2:63" s="98" customFormat="1" outlineLevel="1">
      <c r="B103" s="384"/>
      <c r="C103" s="114">
        <f>設定!L7</f>
        <v>0</v>
      </c>
      <c r="D103" s="149"/>
      <c r="E103" s="164"/>
      <c r="F103" s="149"/>
      <c r="G103" s="164"/>
      <c r="H103" s="149"/>
      <c r="I103" s="164"/>
      <c r="J103" s="149"/>
      <c r="K103" s="164"/>
      <c r="L103" s="149"/>
      <c r="M103" s="164"/>
      <c r="N103" s="149"/>
      <c r="O103" s="164"/>
      <c r="P103" s="149"/>
      <c r="Q103" s="164"/>
      <c r="R103" s="149"/>
      <c r="S103" s="164"/>
      <c r="T103" s="149"/>
      <c r="U103" s="164"/>
      <c r="V103" s="149"/>
      <c r="W103" s="164"/>
      <c r="X103" s="149"/>
      <c r="Y103" s="164"/>
      <c r="Z103" s="149"/>
      <c r="AA103" s="164"/>
      <c r="AB103" s="149"/>
      <c r="AC103" s="164"/>
      <c r="AD103" s="149"/>
      <c r="AE103" s="164"/>
      <c r="AF103" s="149"/>
      <c r="AG103" s="164"/>
      <c r="AH103" s="149"/>
      <c r="AI103" s="164"/>
      <c r="AJ103" s="149"/>
      <c r="AK103" s="164"/>
      <c r="AL103" s="149"/>
      <c r="AM103" s="164"/>
      <c r="AN103" s="149"/>
      <c r="AO103" s="164"/>
      <c r="AP103" s="149"/>
      <c r="AQ103" s="164"/>
      <c r="AR103" s="149"/>
      <c r="AS103" s="164"/>
      <c r="AT103" s="149"/>
      <c r="AU103" s="164"/>
      <c r="AV103" s="149"/>
      <c r="AW103" s="164"/>
      <c r="AX103" s="149"/>
      <c r="AY103" s="164"/>
      <c r="AZ103" s="149"/>
      <c r="BA103" s="164"/>
      <c r="BB103" s="149"/>
      <c r="BC103" s="164"/>
      <c r="BD103" s="149"/>
      <c r="BE103" s="164"/>
      <c r="BF103" s="149"/>
      <c r="BG103" s="164"/>
      <c r="BH103" s="149"/>
      <c r="BI103" s="164"/>
      <c r="BJ103" s="149"/>
      <c r="BK103" s="164"/>
    </row>
    <row r="104" spans="2:63" s="98" customFormat="1" outlineLevel="1">
      <c r="B104" s="384"/>
      <c r="C104" s="114">
        <f>設定!L7</f>
        <v>0</v>
      </c>
      <c r="D104" s="149"/>
      <c r="E104" s="164"/>
      <c r="F104" s="149"/>
      <c r="G104" s="164"/>
      <c r="H104" s="149"/>
      <c r="I104" s="164"/>
      <c r="J104" s="149"/>
      <c r="K104" s="164"/>
      <c r="L104" s="149"/>
      <c r="M104" s="164"/>
      <c r="N104" s="149"/>
      <c r="O104" s="164"/>
      <c r="P104" s="149"/>
      <c r="Q104" s="164"/>
      <c r="R104" s="149"/>
      <c r="S104" s="164"/>
      <c r="T104" s="149"/>
      <c r="U104" s="164"/>
      <c r="V104" s="149"/>
      <c r="W104" s="164"/>
      <c r="X104" s="149"/>
      <c r="Y104" s="164"/>
      <c r="Z104" s="149"/>
      <c r="AA104" s="164"/>
      <c r="AB104" s="149"/>
      <c r="AC104" s="164"/>
      <c r="AD104" s="149"/>
      <c r="AE104" s="164"/>
      <c r="AF104" s="149"/>
      <c r="AG104" s="164"/>
      <c r="AH104" s="149"/>
      <c r="AI104" s="164"/>
      <c r="AJ104" s="149"/>
      <c r="AK104" s="164"/>
      <c r="AL104" s="149"/>
      <c r="AM104" s="164"/>
      <c r="AN104" s="149"/>
      <c r="AO104" s="164"/>
      <c r="AP104" s="149"/>
      <c r="AQ104" s="164"/>
      <c r="AR104" s="149"/>
      <c r="AS104" s="164"/>
      <c r="AT104" s="149"/>
      <c r="AU104" s="164"/>
      <c r="AV104" s="149"/>
      <c r="AW104" s="164"/>
      <c r="AX104" s="149"/>
      <c r="AY104" s="164"/>
      <c r="AZ104" s="149"/>
      <c r="BA104" s="164"/>
      <c r="BB104" s="149"/>
      <c r="BC104" s="164"/>
      <c r="BD104" s="149"/>
      <c r="BE104" s="164"/>
      <c r="BF104" s="149"/>
      <c r="BG104" s="164"/>
      <c r="BH104" s="149"/>
      <c r="BI104" s="164"/>
      <c r="BJ104" s="149"/>
      <c r="BK104" s="164"/>
    </row>
    <row r="105" spans="2:63" s="98" customFormat="1">
      <c r="B105" s="384"/>
      <c r="C105" s="110">
        <f>設定!L8</f>
        <v>0</v>
      </c>
      <c r="D105" s="143"/>
      <c r="E105" s="160"/>
      <c r="F105" s="143"/>
      <c r="G105" s="160"/>
      <c r="H105" s="143"/>
      <c r="I105" s="160"/>
      <c r="J105" s="143"/>
      <c r="K105" s="160"/>
      <c r="L105" s="143"/>
      <c r="M105" s="160"/>
      <c r="N105" s="143"/>
      <c r="O105" s="160"/>
      <c r="P105" s="143"/>
      <c r="Q105" s="160"/>
      <c r="R105" s="143"/>
      <c r="S105" s="160"/>
      <c r="T105" s="143"/>
      <c r="U105" s="160"/>
      <c r="V105" s="143"/>
      <c r="W105" s="160"/>
      <c r="X105" s="143"/>
      <c r="Y105" s="160"/>
      <c r="Z105" s="143"/>
      <c r="AA105" s="160"/>
      <c r="AB105" s="143"/>
      <c r="AC105" s="160"/>
      <c r="AD105" s="143"/>
      <c r="AE105" s="160"/>
      <c r="AF105" s="143"/>
      <c r="AG105" s="160"/>
      <c r="AH105" s="143"/>
      <c r="AI105" s="160"/>
      <c r="AJ105" s="143"/>
      <c r="AK105" s="160"/>
      <c r="AL105" s="143"/>
      <c r="AM105" s="160"/>
      <c r="AN105" s="143"/>
      <c r="AO105" s="160"/>
      <c r="AP105" s="143"/>
      <c r="AQ105" s="160"/>
      <c r="AR105" s="143"/>
      <c r="AS105" s="160"/>
      <c r="AT105" s="143"/>
      <c r="AU105" s="160"/>
      <c r="AV105" s="143"/>
      <c r="AW105" s="160"/>
      <c r="AX105" s="143"/>
      <c r="AY105" s="160"/>
      <c r="AZ105" s="143"/>
      <c r="BA105" s="160"/>
      <c r="BB105" s="143"/>
      <c r="BC105" s="160"/>
      <c r="BD105" s="143"/>
      <c r="BE105" s="160"/>
      <c r="BF105" s="143"/>
      <c r="BG105" s="160"/>
      <c r="BH105" s="143"/>
      <c r="BI105" s="160"/>
      <c r="BJ105" s="143"/>
      <c r="BK105" s="160"/>
    </row>
    <row r="106" spans="2:63" s="98" customFormat="1" outlineLevel="1">
      <c r="B106" s="384"/>
      <c r="C106" s="110">
        <f>設定!L8</f>
        <v>0</v>
      </c>
      <c r="D106" s="149"/>
      <c r="E106" s="164"/>
      <c r="F106" s="149"/>
      <c r="G106" s="164"/>
      <c r="H106" s="149"/>
      <c r="I106" s="164"/>
      <c r="J106" s="149"/>
      <c r="K106" s="164"/>
      <c r="L106" s="149"/>
      <c r="M106" s="164"/>
      <c r="N106" s="149"/>
      <c r="O106" s="164"/>
      <c r="P106" s="149"/>
      <c r="Q106" s="164"/>
      <c r="R106" s="149"/>
      <c r="S106" s="164"/>
      <c r="T106" s="149"/>
      <c r="U106" s="164"/>
      <c r="V106" s="149"/>
      <c r="W106" s="164"/>
      <c r="X106" s="149"/>
      <c r="Y106" s="164"/>
      <c r="Z106" s="149"/>
      <c r="AA106" s="164"/>
      <c r="AB106" s="149"/>
      <c r="AC106" s="164"/>
      <c r="AD106" s="149"/>
      <c r="AE106" s="164"/>
      <c r="AF106" s="149"/>
      <c r="AG106" s="164"/>
      <c r="AH106" s="149"/>
      <c r="AI106" s="164"/>
      <c r="AJ106" s="149"/>
      <c r="AK106" s="164"/>
      <c r="AL106" s="149"/>
      <c r="AM106" s="164"/>
      <c r="AN106" s="149"/>
      <c r="AO106" s="164"/>
      <c r="AP106" s="149"/>
      <c r="AQ106" s="164"/>
      <c r="AR106" s="149"/>
      <c r="AS106" s="164"/>
      <c r="AT106" s="149"/>
      <c r="AU106" s="164"/>
      <c r="AV106" s="149"/>
      <c r="AW106" s="164"/>
      <c r="AX106" s="149"/>
      <c r="AY106" s="164"/>
      <c r="AZ106" s="149"/>
      <c r="BA106" s="164"/>
      <c r="BB106" s="149"/>
      <c r="BC106" s="164"/>
      <c r="BD106" s="149"/>
      <c r="BE106" s="164"/>
      <c r="BF106" s="149"/>
      <c r="BG106" s="164"/>
      <c r="BH106" s="149"/>
      <c r="BI106" s="164"/>
      <c r="BJ106" s="149"/>
      <c r="BK106" s="164"/>
    </row>
    <row r="107" spans="2:63" s="98" customFormat="1" outlineLevel="1">
      <c r="B107" s="384"/>
      <c r="C107" s="110">
        <f>設定!L8</f>
        <v>0</v>
      </c>
      <c r="D107" s="149"/>
      <c r="E107" s="164"/>
      <c r="F107" s="149"/>
      <c r="G107" s="164"/>
      <c r="H107" s="149"/>
      <c r="I107" s="164"/>
      <c r="J107" s="149"/>
      <c r="K107" s="164"/>
      <c r="L107" s="149"/>
      <c r="M107" s="164"/>
      <c r="N107" s="149"/>
      <c r="O107" s="164"/>
      <c r="P107" s="149"/>
      <c r="Q107" s="164"/>
      <c r="R107" s="149"/>
      <c r="S107" s="164"/>
      <c r="T107" s="149"/>
      <c r="U107" s="164"/>
      <c r="V107" s="149"/>
      <c r="W107" s="164"/>
      <c r="X107" s="149"/>
      <c r="Y107" s="164"/>
      <c r="Z107" s="149"/>
      <c r="AA107" s="164"/>
      <c r="AB107" s="149"/>
      <c r="AC107" s="164"/>
      <c r="AD107" s="149"/>
      <c r="AE107" s="164"/>
      <c r="AF107" s="149"/>
      <c r="AG107" s="164"/>
      <c r="AH107" s="149"/>
      <c r="AI107" s="164"/>
      <c r="AJ107" s="149"/>
      <c r="AK107" s="164"/>
      <c r="AL107" s="149"/>
      <c r="AM107" s="164"/>
      <c r="AN107" s="149"/>
      <c r="AO107" s="164"/>
      <c r="AP107" s="149"/>
      <c r="AQ107" s="164"/>
      <c r="AR107" s="149"/>
      <c r="AS107" s="164"/>
      <c r="AT107" s="149"/>
      <c r="AU107" s="164"/>
      <c r="AV107" s="149"/>
      <c r="AW107" s="164"/>
      <c r="AX107" s="149"/>
      <c r="AY107" s="164"/>
      <c r="AZ107" s="149"/>
      <c r="BA107" s="164"/>
      <c r="BB107" s="149"/>
      <c r="BC107" s="164"/>
      <c r="BD107" s="149"/>
      <c r="BE107" s="164"/>
      <c r="BF107" s="149"/>
      <c r="BG107" s="164"/>
      <c r="BH107" s="149"/>
      <c r="BI107" s="164"/>
      <c r="BJ107" s="149"/>
      <c r="BK107" s="164"/>
    </row>
    <row r="108" spans="2:63" s="98" customFormat="1">
      <c r="B108" s="384"/>
      <c r="C108" s="114">
        <f>設定!L9</f>
        <v>0</v>
      </c>
      <c r="D108" s="149"/>
      <c r="E108" s="164"/>
      <c r="F108" s="149"/>
      <c r="G108" s="164"/>
      <c r="H108" s="149"/>
      <c r="I108" s="164"/>
      <c r="J108" s="149"/>
      <c r="K108" s="164"/>
      <c r="L108" s="149"/>
      <c r="M108" s="164"/>
      <c r="N108" s="149"/>
      <c r="O108" s="164"/>
      <c r="P108" s="149"/>
      <c r="Q108" s="164"/>
      <c r="R108" s="149"/>
      <c r="S108" s="164"/>
      <c r="T108" s="149"/>
      <c r="U108" s="164"/>
      <c r="V108" s="149"/>
      <c r="W108" s="164"/>
      <c r="X108" s="149"/>
      <c r="Y108" s="164"/>
      <c r="Z108" s="149"/>
      <c r="AA108" s="164"/>
      <c r="AB108" s="149"/>
      <c r="AC108" s="164"/>
      <c r="AD108" s="149"/>
      <c r="AE108" s="164"/>
      <c r="AF108" s="149"/>
      <c r="AG108" s="164"/>
      <c r="AH108" s="149"/>
      <c r="AI108" s="164"/>
      <c r="AJ108" s="149"/>
      <c r="AK108" s="164"/>
      <c r="AL108" s="149"/>
      <c r="AM108" s="164"/>
      <c r="AN108" s="149"/>
      <c r="AO108" s="164"/>
      <c r="AP108" s="149"/>
      <c r="AQ108" s="164"/>
      <c r="AR108" s="149"/>
      <c r="AS108" s="164"/>
      <c r="AT108" s="149"/>
      <c r="AU108" s="164"/>
      <c r="AV108" s="149"/>
      <c r="AW108" s="164"/>
      <c r="AX108" s="149"/>
      <c r="AY108" s="164"/>
      <c r="AZ108" s="149"/>
      <c r="BA108" s="164"/>
      <c r="BB108" s="149"/>
      <c r="BC108" s="164"/>
      <c r="BD108" s="149"/>
      <c r="BE108" s="164"/>
      <c r="BF108" s="149"/>
      <c r="BG108" s="164"/>
      <c r="BH108" s="149"/>
      <c r="BI108" s="164"/>
      <c r="BJ108" s="149"/>
      <c r="BK108" s="164"/>
    </row>
    <row r="109" spans="2:63" s="98" customFormat="1" outlineLevel="1">
      <c r="B109" s="384"/>
      <c r="C109" s="114">
        <f>設定!L9</f>
        <v>0</v>
      </c>
      <c r="D109" s="149"/>
      <c r="E109" s="164"/>
      <c r="F109" s="149"/>
      <c r="G109" s="164"/>
      <c r="H109" s="149"/>
      <c r="I109" s="164"/>
      <c r="J109" s="149"/>
      <c r="K109" s="164"/>
      <c r="L109" s="149"/>
      <c r="M109" s="164"/>
      <c r="N109" s="149"/>
      <c r="O109" s="164"/>
      <c r="P109" s="149"/>
      <c r="Q109" s="164"/>
      <c r="R109" s="149"/>
      <c r="S109" s="164"/>
      <c r="T109" s="149"/>
      <c r="U109" s="164"/>
      <c r="V109" s="149"/>
      <c r="W109" s="164"/>
      <c r="X109" s="149"/>
      <c r="Y109" s="164"/>
      <c r="Z109" s="149"/>
      <c r="AA109" s="164"/>
      <c r="AB109" s="149"/>
      <c r="AC109" s="164"/>
      <c r="AD109" s="149"/>
      <c r="AE109" s="164"/>
      <c r="AF109" s="149"/>
      <c r="AG109" s="164"/>
      <c r="AH109" s="149"/>
      <c r="AI109" s="164"/>
      <c r="AJ109" s="149"/>
      <c r="AK109" s="164"/>
      <c r="AL109" s="149"/>
      <c r="AM109" s="164"/>
      <c r="AN109" s="149"/>
      <c r="AO109" s="164"/>
      <c r="AP109" s="149"/>
      <c r="AQ109" s="164"/>
      <c r="AR109" s="149"/>
      <c r="AS109" s="164"/>
      <c r="AT109" s="149"/>
      <c r="AU109" s="164"/>
      <c r="AV109" s="149"/>
      <c r="AW109" s="164"/>
      <c r="AX109" s="149"/>
      <c r="AY109" s="164"/>
      <c r="AZ109" s="149"/>
      <c r="BA109" s="164"/>
      <c r="BB109" s="149"/>
      <c r="BC109" s="164"/>
      <c r="BD109" s="149"/>
      <c r="BE109" s="164"/>
      <c r="BF109" s="149"/>
      <c r="BG109" s="164"/>
      <c r="BH109" s="149"/>
      <c r="BI109" s="164"/>
      <c r="BJ109" s="149"/>
      <c r="BK109" s="164"/>
    </row>
    <row r="110" spans="2:63" s="98" customFormat="1" outlineLevel="1">
      <c r="B110" s="384"/>
      <c r="C110" s="114">
        <f>設定!L9</f>
        <v>0</v>
      </c>
      <c r="D110" s="149"/>
      <c r="E110" s="164"/>
      <c r="F110" s="149"/>
      <c r="G110" s="164"/>
      <c r="H110" s="149"/>
      <c r="I110" s="164"/>
      <c r="J110" s="149"/>
      <c r="K110" s="164"/>
      <c r="L110" s="149"/>
      <c r="M110" s="164"/>
      <c r="N110" s="149"/>
      <c r="O110" s="164"/>
      <c r="P110" s="149"/>
      <c r="Q110" s="164"/>
      <c r="R110" s="149"/>
      <c r="S110" s="164"/>
      <c r="T110" s="149"/>
      <c r="U110" s="164"/>
      <c r="V110" s="149"/>
      <c r="W110" s="164"/>
      <c r="X110" s="149"/>
      <c r="Y110" s="164"/>
      <c r="Z110" s="149"/>
      <c r="AA110" s="164"/>
      <c r="AB110" s="149"/>
      <c r="AC110" s="164"/>
      <c r="AD110" s="149"/>
      <c r="AE110" s="164"/>
      <c r="AF110" s="149"/>
      <c r="AG110" s="164"/>
      <c r="AH110" s="149"/>
      <c r="AI110" s="164"/>
      <c r="AJ110" s="149"/>
      <c r="AK110" s="164"/>
      <c r="AL110" s="149"/>
      <c r="AM110" s="164"/>
      <c r="AN110" s="149"/>
      <c r="AO110" s="164"/>
      <c r="AP110" s="149"/>
      <c r="AQ110" s="164"/>
      <c r="AR110" s="149"/>
      <c r="AS110" s="164"/>
      <c r="AT110" s="149"/>
      <c r="AU110" s="164"/>
      <c r="AV110" s="149"/>
      <c r="AW110" s="164"/>
      <c r="AX110" s="149"/>
      <c r="AY110" s="164"/>
      <c r="AZ110" s="149"/>
      <c r="BA110" s="164"/>
      <c r="BB110" s="149"/>
      <c r="BC110" s="164"/>
      <c r="BD110" s="149"/>
      <c r="BE110" s="164"/>
      <c r="BF110" s="149"/>
      <c r="BG110" s="164"/>
      <c r="BH110" s="149"/>
      <c r="BI110" s="164"/>
      <c r="BJ110" s="149"/>
      <c r="BK110" s="164"/>
    </row>
    <row r="111" spans="2:63" s="98" customFormat="1">
      <c r="B111" s="384"/>
      <c r="C111" s="110">
        <f>設定!L10</f>
        <v>0</v>
      </c>
      <c r="D111" s="143"/>
      <c r="E111" s="160"/>
      <c r="F111" s="143"/>
      <c r="G111" s="160"/>
      <c r="H111" s="143"/>
      <c r="I111" s="160"/>
      <c r="J111" s="143"/>
      <c r="K111" s="160"/>
      <c r="L111" s="143"/>
      <c r="M111" s="160"/>
      <c r="N111" s="143"/>
      <c r="O111" s="160"/>
      <c r="P111" s="143"/>
      <c r="Q111" s="160"/>
      <c r="R111" s="143"/>
      <c r="S111" s="160"/>
      <c r="T111" s="143"/>
      <c r="U111" s="160"/>
      <c r="V111" s="143"/>
      <c r="W111" s="160"/>
      <c r="X111" s="143"/>
      <c r="Y111" s="160"/>
      <c r="Z111" s="143"/>
      <c r="AA111" s="160"/>
      <c r="AB111" s="143"/>
      <c r="AC111" s="160"/>
      <c r="AD111" s="143"/>
      <c r="AE111" s="160"/>
      <c r="AF111" s="143"/>
      <c r="AG111" s="160"/>
      <c r="AH111" s="143"/>
      <c r="AI111" s="160"/>
      <c r="AJ111" s="143"/>
      <c r="AK111" s="160"/>
      <c r="AL111" s="143"/>
      <c r="AM111" s="160"/>
      <c r="AN111" s="143"/>
      <c r="AO111" s="160"/>
      <c r="AP111" s="143"/>
      <c r="AQ111" s="160"/>
      <c r="AR111" s="143"/>
      <c r="AS111" s="160"/>
      <c r="AT111" s="143"/>
      <c r="AU111" s="160"/>
      <c r="AV111" s="143"/>
      <c r="AW111" s="160"/>
      <c r="AX111" s="143"/>
      <c r="AY111" s="160"/>
      <c r="AZ111" s="143"/>
      <c r="BA111" s="160"/>
      <c r="BB111" s="143"/>
      <c r="BC111" s="160"/>
      <c r="BD111" s="143"/>
      <c r="BE111" s="160"/>
      <c r="BF111" s="143"/>
      <c r="BG111" s="160"/>
      <c r="BH111" s="143"/>
      <c r="BI111" s="160"/>
      <c r="BJ111" s="143"/>
      <c r="BK111" s="160"/>
    </row>
    <row r="112" spans="2:63" s="98" customFormat="1" outlineLevel="1">
      <c r="B112" s="384"/>
      <c r="C112" s="110">
        <f>設定!L10</f>
        <v>0</v>
      </c>
      <c r="D112" s="149"/>
      <c r="E112" s="164"/>
      <c r="F112" s="149"/>
      <c r="G112" s="164"/>
      <c r="H112" s="149"/>
      <c r="I112" s="164"/>
      <c r="J112" s="149"/>
      <c r="K112" s="164"/>
      <c r="L112" s="149"/>
      <c r="M112" s="164"/>
      <c r="N112" s="149"/>
      <c r="O112" s="164"/>
      <c r="P112" s="149"/>
      <c r="Q112" s="164"/>
      <c r="R112" s="149"/>
      <c r="S112" s="164"/>
      <c r="T112" s="149"/>
      <c r="U112" s="164"/>
      <c r="V112" s="149"/>
      <c r="W112" s="164"/>
      <c r="X112" s="149"/>
      <c r="Y112" s="164"/>
      <c r="Z112" s="149"/>
      <c r="AA112" s="164"/>
      <c r="AB112" s="149"/>
      <c r="AC112" s="164"/>
      <c r="AD112" s="149"/>
      <c r="AE112" s="164"/>
      <c r="AF112" s="149"/>
      <c r="AG112" s="164"/>
      <c r="AH112" s="149"/>
      <c r="AI112" s="164"/>
      <c r="AJ112" s="149"/>
      <c r="AK112" s="164"/>
      <c r="AL112" s="149"/>
      <c r="AM112" s="164"/>
      <c r="AN112" s="149"/>
      <c r="AO112" s="164"/>
      <c r="AP112" s="149"/>
      <c r="AQ112" s="164"/>
      <c r="AR112" s="149"/>
      <c r="AS112" s="164"/>
      <c r="AT112" s="149"/>
      <c r="AU112" s="164"/>
      <c r="AV112" s="149"/>
      <c r="AW112" s="164"/>
      <c r="AX112" s="149"/>
      <c r="AY112" s="164"/>
      <c r="AZ112" s="149"/>
      <c r="BA112" s="164"/>
      <c r="BB112" s="149"/>
      <c r="BC112" s="164"/>
      <c r="BD112" s="149"/>
      <c r="BE112" s="164"/>
      <c r="BF112" s="149"/>
      <c r="BG112" s="164"/>
      <c r="BH112" s="149"/>
      <c r="BI112" s="164"/>
      <c r="BJ112" s="149"/>
      <c r="BK112" s="164"/>
    </row>
    <row r="113" spans="2:64" s="98" customFormat="1" outlineLevel="1">
      <c r="B113" s="384"/>
      <c r="C113" s="110">
        <f>設定!L10</f>
        <v>0</v>
      </c>
      <c r="D113" s="149"/>
      <c r="E113" s="164"/>
      <c r="F113" s="149"/>
      <c r="G113" s="164"/>
      <c r="H113" s="149"/>
      <c r="I113" s="164"/>
      <c r="J113" s="149"/>
      <c r="K113" s="164"/>
      <c r="L113" s="149"/>
      <c r="M113" s="164"/>
      <c r="N113" s="149"/>
      <c r="O113" s="164"/>
      <c r="P113" s="149"/>
      <c r="Q113" s="164"/>
      <c r="R113" s="149"/>
      <c r="S113" s="164"/>
      <c r="T113" s="149"/>
      <c r="U113" s="164"/>
      <c r="V113" s="149"/>
      <c r="W113" s="164"/>
      <c r="X113" s="149"/>
      <c r="Y113" s="164"/>
      <c r="Z113" s="149"/>
      <c r="AA113" s="164"/>
      <c r="AB113" s="149"/>
      <c r="AC113" s="164"/>
      <c r="AD113" s="149"/>
      <c r="AE113" s="164"/>
      <c r="AF113" s="149"/>
      <c r="AG113" s="164"/>
      <c r="AH113" s="149"/>
      <c r="AI113" s="164"/>
      <c r="AJ113" s="149"/>
      <c r="AK113" s="164"/>
      <c r="AL113" s="149"/>
      <c r="AM113" s="164"/>
      <c r="AN113" s="149"/>
      <c r="AO113" s="164"/>
      <c r="AP113" s="149"/>
      <c r="AQ113" s="164"/>
      <c r="AR113" s="149"/>
      <c r="AS113" s="164"/>
      <c r="AT113" s="149"/>
      <c r="AU113" s="164"/>
      <c r="AV113" s="149"/>
      <c r="AW113" s="164"/>
      <c r="AX113" s="149"/>
      <c r="AY113" s="164"/>
      <c r="AZ113" s="149"/>
      <c r="BA113" s="164"/>
      <c r="BB113" s="149"/>
      <c r="BC113" s="164"/>
      <c r="BD113" s="149"/>
      <c r="BE113" s="164"/>
      <c r="BF113" s="149"/>
      <c r="BG113" s="164"/>
      <c r="BH113" s="149"/>
      <c r="BI113" s="164"/>
      <c r="BJ113" s="149"/>
      <c r="BK113" s="164"/>
    </row>
    <row r="114" spans="2:64" s="98" customFormat="1">
      <c r="B114" s="384"/>
      <c r="C114" s="114">
        <f>設定!L11</f>
        <v>0</v>
      </c>
      <c r="D114" s="149"/>
      <c r="E114" s="164"/>
      <c r="F114" s="149"/>
      <c r="G114" s="164"/>
      <c r="H114" s="149"/>
      <c r="I114" s="164"/>
      <c r="J114" s="149"/>
      <c r="K114" s="164"/>
      <c r="L114" s="149"/>
      <c r="M114" s="164"/>
      <c r="N114" s="149"/>
      <c r="O114" s="164"/>
      <c r="P114" s="149"/>
      <c r="Q114" s="164"/>
      <c r="R114" s="149"/>
      <c r="S114" s="164"/>
      <c r="T114" s="149"/>
      <c r="U114" s="164"/>
      <c r="V114" s="149"/>
      <c r="W114" s="164"/>
      <c r="X114" s="149"/>
      <c r="Y114" s="164"/>
      <c r="Z114" s="149"/>
      <c r="AA114" s="164"/>
      <c r="AB114" s="149"/>
      <c r="AC114" s="164"/>
      <c r="AD114" s="149"/>
      <c r="AE114" s="164"/>
      <c r="AF114" s="149"/>
      <c r="AG114" s="164"/>
      <c r="AH114" s="149"/>
      <c r="AI114" s="164"/>
      <c r="AJ114" s="149"/>
      <c r="AK114" s="164"/>
      <c r="AL114" s="149"/>
      <c r="AM114" s="164"/>
      <c r="AN114" s="149"/>
      <c r="AO114" s="164"/>
      <c r="AP114" s="149"/>
      <c r="AQ114" s="164"/>
      <c r="AR114" s="149"/>
      <c r="AS114" s="164"/>
      <c r="AT114" s="149"/>
      <c r="AU114" s="164"/>
      <c r="AV114" s="149"/>
      <c r="AW114" s="164"/>
      <c r="AX114" s="149"/>
      <c r="AY114" s="164"/>
      <c r="AZ114" s="149"/>
      <c r="BA114" s="164"/>
      <c r="BB114" s="149"/>
      <c r="BC114" s="164"/>
      <c r="BD114" s="149"/>
      <c r="BE114" s="164"/>
      <c r="BF114" s="149"/>
      <c r="BG114" s="164"/>
      <c r="BH114" s="149"/>
      <c r="BI114" s="164"/>
      <c r="BJ114" s="149"/>
      <c r="BK114" s="164"/>
    </row>
    <row r="115" spans="2:64" s="98" customFormat="1" outlineLevel="1">
      <c r="B115" s="384"/>
      <c r="C115" s="114">
        <f>設定!L11</f>
        <v>0</v>
      </c>
      <c r="D115" s="149"/>
      <c r="E115" s="164"/>
      <c r="F115" s="149"/>
      <c r="G115" s="164"/>
      <c r="H115" s="149"/>
      <c r="I115" s="164"/>
      <c r="J115" s="149"/>
      <c r="K115" s="164"/>
      <c r="L115" s="149"/>
      <c r="M115" s="164"/>
      <c r="N115" s="149"/>
      <c r="O115" s="164"/>
      <c r="P115" s="149"/>
      <c r="Q115" s="164"/>
      <c r="R115" s="149"/>
      <c r="S115" s="164"/>
      <c r="T115" s="149"/>
      <c r="U115" s="164"/>
      <c r="V115" s="149"/>
      <c r="W115" s="164"/>
      <c r="X115" s="149"/>
      <c r="Y115" s="164"/>
      <c r="Z115" s="149"/>
      <c r="AA115" s="164"/>
      <c r="AB115" s="149"/>
      <c r="AC115" s="164"/>
      <c r="AD115" s="149"/>
      <c r="AE115" s="164"/>
      <c r="AF115" s="149"/>
      <c r="AG115" s="164"/>
      <c r="AH115" s="149"/>
      <c r="AI115" s="164"/>
      <c r="AJ115" s="149"/>
      <c r="AK115" s="164"/>
      <c r="AL115" s="149"/>
      <c r="AM115" s="164"/>
      <c r="AN115" s="149"/>
      <c r="AO115" s="164"/>
      <c r="AP115" s="149"/>
      <c r="AQ115" s="164"/>
      <c r="AR115" s="149"/>
      <c r="AS115" s="164"/>
      <c r="AT115" s="149"/>
      <c r="AU115" s="164"/>
      <c r="AV115" s="149"/>
      <c r="AW115" s="164"/>
      <c r="AX115" s="149"/>
      <c r="AY115" s="164"/>
      <c r="AZ115" s="149"/>
      <c r="BA115" s="164"/>
      <c r="BB115" s="149"/>
      <c r="BC115" s="164"/>
      <c r="BD115" s="149"/>
      <c r="BE115" s="164"/>
      <c r="BF115" s="149"/>
      <c r="BG115" s="164"/>
      <c r="BH115" s="149"/>
      <c r="BI115" s="164"/>
      <c r="BJ115" s="149"/>
      <c r="BK115" s="164"/>
    </row>
    <row r="116" spans="2:64" s="98" customFormat="1" outlineLevel="1">
      <c r="B116" s="384"/>
      <c r="C116" s="114">
        <f>設定!L11</f>
        <v>0</v>
      </c>
      <c r="D116" s="149"/>
      <c r="E116" s="164"/>
      <c r="F116" s="149"/>
      <c r="G116" s="164"/>
      <c r="H116" s="149"/>
      <c r="I116" s="164"/>
      <c r="J116" s="149"/>
      <c r="K116" s="164"/>
      <c r="L116" s="149"/>
      <c r="M116" s="164"/>
      <c r="N116" s="149"/>
      <c r="O116" s="164"/>
      <c r="P116" s="149"/>
      <c r="Q116" s="164"/>
      <c r="R116" s="149"/>
      <c r="S116" s="164"/>
      <c r="T116" s="149"/>
      <c r="U116" s="164"/>
      <c r="V116" s="149"/>
      <c r="W116" s="164"/>
      <c r="X116" s="149"/>
      <c r="Y116" s="164"/>
      <c r="Z116" s="149"/>
      <c r="AA116" s="164"/>
      <c r="AB116" s="149"/>
      <c r="AC116" s="164"/>
      <c r="AD116" s="149"/>
      <c r="AE116" s="164"/>
      <c r="AF116" s="149"/>
      <c r="AG116" s="164"/>
      <c r="AH116" s="149"/>
      <c r="AI116" s="164"/>
      <c r="AJ116" s="149"/>
      <c r="AK116" s="164"/>
      <c r="AL116" s="149"/>
      <c r="AM116" s="164"/>
      <c r="AN116" s="149"/>
      <c r="AO116" s="164"/>
      <c r="AP116" s="149"/>
      <c r="AQ116" s="164"/>
      <c r="AR116" s="149"/>
      <c r="AS116" s="164"/>
      <c r="AT116" s="149"/>
      <c r="AU116" s="164"/>
      <c r="AV116" s="149"/>
      <c r="AW116" s="164"/>
      <c r="AX116" s="149"/>
      <c r="AY116" s="164"/>
      <c r="AZ116" s="149"/>
      <c r="BA116" s="164"/>
      <c r="BB116" s="149"/>
      <c r="BC116" s="164"/>
      <c r="BD116" s="149"/>
      <c r="BE116" s="164"/>
      <c r="BF116" s="149"/>
      <c r="BG116" s="164"/>
      <c r="BH116" s="149"/>
      <c r="BI116" s="164"/>
      <c r="BJ116" s="149"/>
      <c r="BK116" s="164"/>
    </row>
    <row r="117" spans="2:64" s="98" customFormat="1">
      <c r="B117" s="384"/>
      <c r="C117" s="110">
        <f>設定!L12</f>
        <v>0</v>
      </c>
      <c r="D117" s="143"/>
      <c r="E117" s="160"/>
      <c r="F117" s="143"/>
      <c r="G117" s="160"/>
      <c r="H117" s="143"/>
      <c r="I117" s="160"/>
      <c r="J117" s="143"/>
      <c r="K117" s="160"/>
      <c r="L117" s="143"/>
      <c r="M117" s="160"/>
      <c r="N117" s="143"/>
      <c r="O117" s="160"/>
      <c r="P117" s="143"/>
      <c r="Q117" s="160"/>
      <c r="R117" s="143"/>
      <c r="S117" s="160"/>
      <c r="T117" s="143"/>
      <c r="U117" s="160"/>
      <c r="V117" s="143"/>
      <c r="W117" s="160"/>
      <c r="X117" s="143"/>
      <c r="Y117" s="160"/>
      <c r="Z117" s="143"/>
      <c r="AA117" s="160"/>
      <c r="AB117" s="143"/>
      <c r="AC117" s="160"/>
      <c r="AD117" s="143"/>
      <c r="AE117" s="160"/>
      <c r="AF117" s="143"/>
      <c r="AG117" s="160"/>
      <c r="AH117" s="143"/>
      <c r="AI117" s="160"/>
      <c r="AJ117" s="143"/>
      <c r="AK117" s="160"/>
      <c r="AL117" s="143"/>
      <c r="AM117" s="160"/>
      <c r="AN117" s="143"/>
      <c r="AO117" s="160"/>
      <c r="AP117" s="143"/>
      <c r="AQ117" s="160"/>
      <c r="AR117" s="143"/>
      <c r="AS117" s="160"/>
      <c r="AT117" s="143"/>
      <c r="AU117" s="160"/>
      <c r="AV117" s="143"/>
      <c r="AW117" s="160"/>
      <c r="AX117" s="143"/>
      <c r="AY117" s="160"/>
      <c r="AZ117" s="143"/>
      <c r="BA117" s="160"/>
      <c r="BB117" s="143"/>
      <c r="BC117" s="160"/>
      <c r="BD117" s="143"/>
      <c r="BE117" s="160"/>
      <c r="BF117" s="143"/>
      <c r="BG117" s="160"/>
      <c r="BH117" s="143"/>
      <c r="BI117" s="160"/>
      <c r="BJ117" s="143"/>
      <c r="BK117" s="160"/>
    </row>
    <row r="118" spans="2:64" s="98" customFormat="1" outlineLevel="1">
      <c r="B118" s="384"/>
      <c r="C118" s="110">
        <f>設定!L12</f>
        <v>0</v>
      </c>
      <c r="D118" s="149"/>
      <c r="E118" s="164"/>
      <c r="F118" s="149"/>
      <c r="G118" s="164"/>
      <c r="H118" s="149"/>
      <c r="I118" s="164"/>
      <c r="J118" s="149"/>
      <c r="K118" s="164"/>
      <c r="L118" s="149"/>
      <c r="M118" s="164"/>
      <c r="N118" s="149"/>
      <c r="O118" s="164"/>
      <c r="P118" s="149"/>
      <c r="Q118" s="164"/>
      <c r="R118" s="149"/>
      <c r="S118" s="164"/>
      <c r="T118" s="149"/>
      <c r="U118" s="164"/>
      <c r="V118" s="149"/>
      <c r="W118" s="164"/>
      <c r="X118" s="149"/>
      <c r="Y118" s="164"/>
      <c r="Z118" s="149"/>
      <c r="AA118" s="164"/>
      <c r="AB118" s="149"/>
      <c r="AC118" s="164"/>
      <c r="AD118" s="149"/>
      <c r="AE118" s="164"/>
      <c r="AF118" s="149"/>
      <c r="AG118" s="164"/>
      <c r="AH118" s="149"/>
      <c r="AI118" s="164"/>
      <c r="AJ118" s="149"/>
      <c r="AK118" s="164"/>
      <c r="AL118" s="149"/>
      <c r="AM118" s="164"/>
      <c r="AN118" s="149"/>
      <c r="AO118" s="164"/>
      <c r="AP118" s="149"/>
      <c r="AQ118" s="164"/>
      <c r="AR118" s="149"/>
      <c r="AS118" s="164"/>
      <c r="AT118" s="149"/>
      <c r="AU118" s="164"/>
      <c r="AV118" s="149"/>
      <c r="AW118" s="164"/>
      <c r="AX118" s="149"/>
      <c r="AY118" s="164"/>
      <c r="AZ118" s="149"/>
      <c r="BA118" s="164"/>
      <c r="BB118" s="149"/>
      <c r="BC118" s="164"/>
      <c r="BD118" s="149"/>
      <c r="BE118" s="164"/>
      <c r="BF118" s="149"/>
      <c r="BG118" s="164"/>
      <c r="BH118" s="149"/>
      <c r="BI118" s="164"/>
      <c r="BJ118" s="149"/>
      <c r="BK118" s="164"/>
    </row>
    <row r="119" spans="2:64" s="98" customFormat="1" outlineLevel="1">
      <c r="B119" s="384"/>
      <c r="C119" s="110">
        <f>設定!L12</f>
        <v>0</v>
      </c>
      <c r="D119" s="149"/>
      <c r="E119" s="164"/>
      <c r="F119" s="149"/>
      <c r="G119" s="164"/>
      <c r="H119" s="149"/>
      <c r="I119" s="164"/>
      <c r="J119" s="149"/>
      <c r="K119" s="164"/>
      <c r="L119" s="149"/>
      <c r="M119" s="164"/>
      <c r="N119" s="149"/>
      <c r="O119" s="164"/>
      <c r="P119" s="149"/>
      <c r="Q119" s="164"/>
      <c r="R119" s="149"/>
      <c r="S119" s="164"/>
      <c r="T119" s="149"/>
      <c r="U119" s="164"/>
      <c r="V119" s="149"/>
      <c r="W119" s="164"/>
      <c r="X119" s="149"/>
      <c r="Y119" s="164"/>
      <c r="Z119" s="149"/>
      <c r="AA119" s="164"/>
      <c r="AB119" s="149"/>
      <c r="AC119" s="164"/>
      <c r="AD119" s="149"/>
      <c r="AE119" s="164"/>
      <c r="AF119" s="149"/>
      <c r="AG119" s="164"/>
      <c r="AH119" s="149"/>
      <c r="AI119" s="164"/>
      <c r="AJ119" s="149"/>
      <c r="AK119" s="164"/>
      <c r="AL119" s="149"/>
      <c r="AM119" s="164"/>
      <c r="AN119" s="149"/>
      <c r="AO119" s="164"/>
      <c r="AP119" s="149"/>
      <c r="AQ119" s="164"/>
      <c r="AR119" s="149"/>
      <c r="AS119" s="164"/>
      <c r="AT119" s="149"/>
      <c r="AU119" s="164"/>
      <c r="AV119" s="149"/>
      <c r="AW119" s="164"/>
      <c r="AX119" s="149"/>
      <c r="AY119" s="164"/>
      <c r="AZ119" s="149"/>
      <c r="BA119" s="164"/>
      <c r="BB119" s="149"/>
      <c r="BC119" s="164"/>
      <c r="BD119" s="149"/>
      <c r="BE119" s="164"/>
      <c r="BF119" s="149"/>
      <c r="BG119" s="164"/>
      <c r="BH119" s="149"/>
      <c r="BI119" s="164"/>
      <c r="BJ119" s="149"/>
      <c r="BK119" s="164"/>
    </row>
    <row r="120" spans="2:64" s="98" customFormat="1">
      <c r="B120" s="384"/>
      <c r="C120" s="114">
        <f>設定!L13</f>
        <v>0</v>
      </c>
      <c r="D120" s="149"/>
      <c r="E120" s="164"/>
      <c r="F120" s="149"/>
      <c r="G120" s="164"/>
      <c r="H120" s="149"/>
      <c r="I120" s="164"/>
      <c r="J120" s="149"/>
      <c r="K120" s="164"/>
      <c r="L120" s="149"/>
      <c r="M120" s="164"/>
      <c r="N120" s="149"/>
      <c r="O120" s="164"/>
      <c r="P120" s="149"/>
      <c r="Q120" s="164"/>
      <c r="R120" s="149"/>
      <c r="S120" s="164"/>
      <c r="T120" s="149"/>
      <c r="U120" s="164"/>
      <c r="V120" s="149"/>
      <c r="W120" s="164"/>
      <c r="X120" s="149"/>
      <c r="Y120" s="164"/>
      <c r="Z120" s="149"/>
      <c r="AA120" s="164"/>
      <c r="AB120" s="149"/>
      <c r="AC120" s="164"/>
      <c r="AD120" s="149"/>
      <c r="AE120" s="164"/>
      <c r="AF120" s="149"/>
      <c r="AG120" s="164"/>
      <c r="AH120" s="149"/>
      <c r="AI120" s="164"/>
      <c r="AJ120" s="149"/>
      <c r="AK120" s="164"/>
      <c r="AL120" s="149"/>
      <c r="AM120" s="164"/>
      <c r="AN120" s="149"/>
      <c r="AO120" s="164"/>
      <c r="AP120" s="149"/>
      <c r="AQ120" s="164"/>
      <c r="AR120" s="149"/>
      <c r="AS120" s="164"/>
      <c r="AT120" s="149"/>
      <c r="AU120" s="164"/>
      <c r="AV120" s="149"/>
      <c r="AW120" s="164"/>
      <c r="AX120" s="149"/>
      <c r="AY120" s="164"/>
      <c r="AZ120" s="149"/>
      <c r="BA120" s="164"/>
      <c r="BB120" s="149"/>
      <c r="BC120" s="164"/>
      <c r="BD120" s="149"/>
      <c r="BE120" s="164"/>
      <c r="BF120" s="149"/>
      <c r="BG120" s="164"/>
      <c r="BH120" s="149"/>
      <c r="BI120" s="164"/>
      <c r="BJ120" s="149"/>
      <c r="BK120" s="164"/>
    </row>
    <row r="121" spans="2:64" s="98" customFormat="1" outlineLevel="1">
      <c r="B121" s="384"/>
      <c r="C121" s="114">
        <f>設定!L13</f>
        <v>0</v>
      </c>
      <c r="D121" s="149"/>
      <c r="E121" s="164"/>
      <c r="F121" s="149"/>
      <c r="G121" s="164"/>
      <c r="H121" s="149"/>
      <c r="I121" s="164"/>
      <c r="J121" s="149"/>
      <c r="K121" s="164"/>
      <c r="L121" s="149"/>
      <c r="M121" s="164"/>
      <c r="N121" s="149"/>
      <c r="O121" s="164"/>
      <c r="P121" s="149"/>
      <c r="Q121" s="164"/>
      <c r="R121" s="149"/>
      <c r="S121" s="164"/>
      <c r="T121" s="149"/>
      <c r="U121" s="164"/>
      <c r="V121" s="149"/>
      <c r="W121" s="164"/>
      <c r="X121" s="149"/>
      <c r="Y121" s="164"/>
      <c r="Z121" s="149"/>
      <c r="AA121" s="164"/>
      <c r="AB121" s="149"/>
      <c r="AC121" s="164"/>
      <c r="AD121" s="149"/>
      <c r="AE121" s="164"/>
      <c r="AF121" s="149"/>
      <c r="AG121" s="164"/>
      <c r="AH121" s="149"/>
      <c r="AI121" s="164"/>
      <c r="AJ121" s="149"/>
      <c r="AK121" s="164"/>
      <c r="AL121" s="149"/>
      <c r="AM121" s="164"/>
      <c r="AN121" s="149"/>
      <c r="AO121" s="164"/>
      <c r="AP121" s="149"/>
      <c r="AQ121" s="164"/>
      <c r="AR121" s="149"/>
      <c r="AS121" s="164"/>
      <c r="AT121" s="149"/>
      <c r="AU121" s="164"/>
      <c r="AV121" s="149"/>
      <c r="AW121" s="164"/>
      <c r="AX121" s="149"/>
      <c r="AY121" s="164"/>
      <c r="AZ121" s="149"/>
      <c r="BA121" s="164"/>
      <c r="BB121" s="149"/>
      <c r="BC121" s="164"/>
      <c r="BD121" s="149"/>
      <c r="BE121" s="164"/>
      <c r="BF121" s="149"/>
      <c r="BG121" s="164"/>
      <c r="BH121" s="149"/>
      <c r="BI121" s="164"/>
      <c r="BJ121" s="149"/>
      <c r="BK121" s="164"/>
    </row>
    <row r="122" spans="2:64" s="98" customFormat="1" outlineLevel="1">
      <c r="B122" s="384"/>
      <c r="C122" s="114">
        <f>設定!L13</f>
        <v>0</v>
      </c>
      <c r="D122" s="149"/>
      <c r="E122" s="164"/>
      <c r="F122" s="149"/>
      <c r="G122" s="164"/>
      <c r="H122" s="149"/>
      <c r="I122" s="164"/>
      <c r="J122" s="149"/>
      <c r="K122" s="164"/>
      <c r="L122" s="149"/>
      <c r="M122" s="164"/>
      <c r="N122" s="149"/>
      <c r="O122" s="164"/>
      <c r="P122" s="149"/>
      <c r="Q122" s="164"/>
      <c r="R122" s="149"/>
      <c r="S122" s="164"/>
      <c r="T122" s="149"/>
      <c r="U122" s="164"/>
      <c r="V122" s="149"/>
      <c r="W122" s="164"/>
      <c r="X122" s="149"/>
      <c r="Y122" s="164"/>
      <c r="Z122" s="149"/>
      <c r="AA122" s="164"/>
      <c r="AB122" s="149"/>
      <c r="AC122" s="164"/>
      <c r="AD122" s="149"/>
      <c r="AE122" s="164"/>
      <c r="AF122" s="149"/>
      <c r="AG122" s="164"/>
      <c r="AH122" s="149"/>
      <c r="AI122" s="164"/>
      <c r="AJ122" s="149"/>
      <c r="AK122" s="164"/>
      <c r="AL122" s="149"/>
      <c r="AM122" s="164"/>
      <c r="AN122" s="149"/>
      <c r="AO122" s="164"/>
      <c r="AP122" s="149"/>
      <c r="AQ122" s="164"/>
      <c r="AR122" s="149"/>
      <c r="AS122" s="164"/>
      <c r="AT122" s="149"/>
      <c r="AU122" s="164"/>
      <c r="AV122" s="149"/>
      <c r="AW122" s="164"/>
      <c r="AX122" s="149"/>
      <c r="AY122" s="164"/>
      <c r="AZ122" s="149"/>
      <c r="BA122" s="164"/>
      <c r="BB122" s="149"/>
      <c r="BC122" s="164"/>
      <c r="BD122" s="149"/>
      <c r="BE122" s="164"/>
      <c r="BF122" s="149"/>
      <c r="BG122" s="164"/>
      <c r="BH122" s="149"/>
      <c r="BI122" s="164"/>
      <c r="BJ122" s="149"/>
      <c r="BK122" s="164"/>
    </row>
    <row r="123" spans="2:64" s="98" customFormat="1">
      <c r="B123" s="384"/>
      <c r="C123" s="110">
        <f>設定!L14</f>
        <v>0</v>
      </c>
      <c r="D123" s="143"/>
      <c r="E123" s="160"/>
      <c r="F123" s="143"/>
      <c r="G123" s="160"/>
      <c r="H123" s="143"/>
      <c r="I123" s="160"/>
      <c r="J123" s="143"/>
      <c r="K123" s="160"/>
      <c r="L123" s="143"/>
      <c r="M123" s="160"/>
      <c r="N123" s="143"/>
      <c r="O123" s="160"/>
      <c r="P123" s="143"/>
      <c r="Q123" s="160"/>
      <c r="R123" s="143"/>
      <c r="S123" s="160"/>
      <c r="T123" s="143"/>
      <c r="U123" s="160"/>
      <c r="V123" s="143"/>
      <c r="W123" s="160"/>
      <c r="X123" s="143"/>
      <c r="Y123" s="160"/>
      <c r="Z123" s="143"/>
      <c r="AA123" s="160"/>
      <c r="AB123" s="143"/>
      <c r="AC123" s="160"/>
      <c r="AD123" s="143"/>
      <c r="AE123" s="160"/>
      <c r="AF123" s="143"/>
      <c r="AG123" s="160"/>
      <c r="AH123" s="143"/>
      <c r="AI123" s="160"/>
      <c r="AJ123" s="143"/>
      <c r="AK123" s="160"/>
      <c r="AL123" s="143"/>
      <c r="AM123" s="160"/>
      <c r="AN123" s="143"/>
      <c r="AO123" s="160"/>
      <c r="AP123" s="143"/>
      <c r="AQ123" s="160"/>
      <c r="AR123" s="143"/>
      <c r="AS123" s="160"/>
      <c r="AT123" s="143"/>
      <c r="AU123" s="160"/>
      <c r="AV123" s="143"/>
      <c r="AW123" s="160"/>
      <c r="AX123" s="143"/>
      <c r="AY123" s="160"/>
      <c r="AZ123" s="143"/>
      <c r="BA123" s="160"/>
      <c r="BB123" s="143"/>
      <c r="BC123" s="160"/>
      <c r="BD123" s="143"/>
      <c r="BE123" s="160"/>
      <c r="BF123" s="143"/>
      <c r="BG123" s="160"/>
      <c r="BH123" s="143"/>
      <c r="BI123" s="160"/>
      <c r="BJ123" s="143"/>
      <c r="BK123" s="160"/>
    </row>
    <row r="124" spans="2:64" s="98" customFormat="1" outlineLevel="1">
      <c r="B124" s="384"/>
      <c r="C124" s="110">
        <f>設定!L14</f>
        <v>0</v>
      </c>
      <c r="D124" s="143"/>
      <c r="E124" s="160"/>
      <c r="F124" s="143"/>
      <c r="G124" s="160"/>
      <c r="H124" s="143"/>
      <c r="I124" s="160"/>
      <c r="J124" s="143"/>
      <c r="K124" s="160"/>
      <c r="L124" s="143"/>
      <c r="M124" s="160"/>
      <c r="N124" s="143"/>
      <c r="O124" s="160"/>
      <c r="P124" s="143"/>
      <c r="Q124" s="160"/>
      <c r="R124" s="143"/>
      <c r="S124" s="160"/>
      <c r="T124" s="143"/>
      <c r="U124" s="160"/>
      <c r="V124" s="143"/>
      <c r="W124" s="160"/>
      <c r="X124" s="143"/>
      <c r="Y124" s="160"/>
      <c r="Z124" s="143"/>
      <c r="AA124" s="160"/>
      <c r="AB124" s="143"/>
      <c r="AC124" s="160"/>
      <c r="AD124" s="143"/>
      <c r="AE124" s="160"/>
      <c r="AF124" s="143"/>
      <c r="AG124" s="160"/>
      <c r="AH124" s="143"/>
      <c r="AI124" s="160"/>
      <c r="AJ124" s="143"/>
      <c r="AK124" s="160"/>
      <c r="AL124" s="143"/>
      <c r="AM124" s="160"/>
      <c r="AN124" s="143"/>
      <c r="AO124" s="160"/>
      <c r="AP124" s="143"/>
      <c r="AQ124" s="160"/>
      <c r="AR124" s="143"/>
      <c r="AS124" s="160"/>
      <c r="AT124" s="143"/>
      <c r="AU124" s="160"/>
      <c r="AV124" s="143"/>
      <c r="AW124" s="160"/>
      <c r="AX124" s="143"/>
      <c r="AY124" s="160"/>
      <c r="AZ124" s="143"/>
      <c r="BA124" s="160"/>
      <c r="BB124" s="143"/>
      <c r="BC124" s="160"/>
      <c r="BD124" s="143"/>
      <c r="BE124" s="160"/>
      <c r="BF124" s="143"/>
      <c r="BG124" s="160"/>
      <c r="BH124" s="143"/>
      <c r="BI124" s="160"/>
      <c r="BJ124" s="143"/>
      <c r="BK124" s="160"/>
    </row>
    <row r="125" spans="2:64" s="98" customFormat="1" outlineLevel="1">
      <c r="B125" s="384"/>
      <c r="C125" s="110">
        <f>設定!L14</f>
        <v>0</v>
      </c>
      <c r="D125" s="143"/>
      <c r="E125" s="160"/>
      <c r="F125" s="143"/>
      <c r="G125" s="160"/>
      <c r="H125" s="143"/>
      <c r="I125" s="160"/>
      <c r="J125" s="143"/>
      <c r="K125" s="160"/>
      <c r="L125" s="143"/>
      <c r="M125" s="160"/>
      <c r="N125" s="143"/>
      <c r="O125" s="160"/>
      <c r="P125" s="143"/>
      <c r="Q125" s="160"/>
      <c r="R125" s="143"/>
      <c r="S125" s="160"/>
      <c r="T125" s="143"/>
      <c r="U125" s="160"/>
      <c r="V125" s="143"/>
      <c r="W125" s="160"/>
      <c r="X125" s="143"/>
      <c r="Y125" s="160"/>
      <c r="Z125" s="143"/>
      <c r="AA125" s="160"/>
      <c r="AB125" s="143"/>
      <c r="AC125" s="160"/>
      <c r="AD125" s="143"/>
      <c r="AE125" s="160"/>
      <c r="AF125" s="143"/>
      <c r="AG125" s="160"/>
      <c r="AH125" s="143"/>
      <c r="AI125" s="160"/>
      <c r="AJ125" s="143"/>
      <c r="AK125" s="160"/>
      <c r="AL125" s="143"/>
      <c r="AM125" s="160"/>
      <c r="AN125" s="143"/>
      <c r="AO125" s="160"/>
      <c r="AP125" s="143"/>
      <c r="AQ125" s="160"/>
      <c r="AR125" s="143"/>
      <c r="AS125" s="160"/>
      <c r="AT125" s="143"/>
      <c r="AU125" s="160"/>
      <c r="AV125" s="143"/>
      <c r="AW125" s="160"/>
      <c r="AX125" s="143"/>
      <c r="AY125" s="160"/>
      <c r="AZ125" s="143"/>
      <c r="BA125" s="160"/>
      <c r="BB125" s="143"/>
      <c r="BC125" s="160"/>
      <c r="BD125" s="143"/>
      <c r="BE125" s="160"/>
      <c r="BF125" s="143"/>
      <c r="BG125" s="160"/>
      <c r="BH125" s="143"/>
      <c r="BI125" s="160"/>
      <c r="BJ125" s="143"/>
      <c r="BK125" s="160"/>
    </row>
    <row r="126" spans="2:64" s="98" customFormat="1" ht="19" thickBot="1">
      <c r="B126" s="384"/>
      <c r="C126" s="153" t="s">
        <v>87</v>
      </c>
      <c r="D126" s="321"/>
      <c r="E126" s="322"/>
      <c r="F126" s="321"/>
      <c r="G126" s="322"/>
      <c r="H126" s="321"/>
      <c r="I126" s="322"/>
      <c r="J126" s="321"/>
      <c r="K126" s="322"/>
      <c r="L126" s="321"/>
      <c r="M126" s="322"/>
      <c r="N126" s="321"/>
      <c r="O126" s="322"/>
      <c r="P126" s="321"/>
      <c r="Q126" s="322"/>
      <c r="R126" s="321"/>
      <c r="S126" s="322"/>
      <c r="T126" s="321"/>
      <c r="U126" s="322"/>
      <c r="V126" s="321"/>
      <c r="W126" s="322"/>
      <c r="X126" s="321"/>
      <c r="Y126" s="322"/>
      <c r="Z126" s="321"/>
      <c r="AA126" s="322"/>
      <c r="AB126" s="321"/>
      <c r="AC126" s="322"/>
      <c r="AD126" s="321"/>
      <c r="AE126" s="322"/>
      <c r="AF126" s="321"/>
      <c r="AG126" s="322"/>
      <c r="AH126" s="321"/>
      <c r="AI126" s="322"/>
      <c r="AJ126" s="321"/>
      <c r="AK126" s="322"/>
      <c r="AL126" s="321"/>
      <c r="AM126" s="322"/>
      <c r="AN126" s="321"/>
      <c r="AO126" s="322"/>
      <c r="AP126" s="321"/>
      <c r="AQ126" s="322"/>
      <c r="AR126" s="321"/>
      <c r="AS126" s="322"/>
      <c r="AT126" s="321"/>
      <c r="AU126" s="322"/>
      <c r="AV126" s="321"/>
      <c r="AW126" s="322"/>
      <c r="AX126" s="321"/>
      <c r="AY126" s="322"/>
      <c r="AZ126" s="321"/>
      <c r="BA126" s="322"/>
      <c r="BB126" s="321"/>
      <c r="BC126" s="322"/>
      <c r="BD126" s="321"/>
      <c r="BE126" s="322"/>
      <c r="BF126" s="321"/>
      <c r="BG126" s="322"/>
      <c r="BH126" s="321"/>
      <c r="BI126" s="322"/>
      <c r="BJ126" s="321"/>
      <c r="BK126" s="322"/>
    </row>
    <row r="127" spans="2:64" s="98" customFormat="1" ht="20" thickTop="1" thickBot="1">
      <c r="B127" s="385"/>
      <c r="C127" s="154" t="s">
        <v>88</v>
      </c>
      <c r="D127" s="316">
        <f>SUM(D96:D125)</f>
        <v>0</v>
      </c>
      <c r="E127" s="317"/>
      <c r="F127" s="316">
        <f t="shared" ref="F127" si="232">SUM(F96:F125)</f>
        <v>0</v>
      </c>
      <c r="G127" s="317"/>
      <c r="H127" s="316">
        <f t="shared" ref="H127" si="233">SUM(H96:H125)</f>
        <v>0</v>
      </c>
      <c r="I127" s="317"/>
      <c r="J127" s="316">
        <f t="shared" ref="J127" si="234">SUM(J96:J125)</f>
        <v>0</v>
      </c>
      <c r="K127" s="317"/>
      <c r="L127" s="316">
        <f t="shared" ref="L127" si="235">SUM(L96:L125)</f>
        <v>0</v>
      </c>
      <c r="M127" s="317"/>
      <c r="N127" s="316">
        <f t="shared" ref="N127" si="236">SUM(N96:N125)</f>
        <v>0</v>
      </c>
      <c r="O127" s="317"/>
      <c r="P127" s="316">
        <f t="shared" ref="P127" si="237">SUM(P96:P125)</f>
        <v>0</v>
      </c>
      <c r="Q127" s="317"/>
      <c r="R127" s="316">
        <f t="shared" ref="R127" si="238">SUM(R96:R125)</f>
        <v>0</v>
      </c>
      <c r="S127" s="317"/>
      <c r="T127" s="316">
        <f t="shared" ref="T127" si="239">SUM(T96:T125)</f>
        <v>0</v>
      </c>
      <c r="U127" s="317"/>
      <c r="V127" s="316">
        <f t="shared" ref="V127" si="240">SUM(V96:V125)</f>
        <v>0</v>
      </c>
      <c r="W127" s="317"/>
      <c r="X127" s="316">
        <f t="shared" ref="X127" si="241">SUM(X96:X125)</f>
        <v>0</v>
      </c>
      <c r="Y127" s="317"/>
      <c r="Z127" s="316">
        <f t="shared" ref="Z127" si="242">SUM(Z96:Z125)</f>
        <v>0</v>
      </c>
      <c r="AA127" s="317"/>
      <c r="AB127" s="316">
        <f t="shared" ref="AB127" si="243">SUM(AB96:AB125)</f>
        <v>0</v>
      </c>
      <c r="AC127" s="317"/>
      <c r="AD127" s="316">
        <f t="shared" ref="AD127" si="244">SUM(AD96:AD125)</f>
        <v>0</v>
      </c>
      <c r="AE127" s="317"/>
      <c r="AF127" s="316">
        <f t="shared" ref="AF127" si="245">SUM(AF96:AF125)</f>
        <v>0</v>
      </c>
      <c r="AG127" s="317"/>
      <c r="AH127" s="316">
        <f t="shared" ref="AH127" si="246">SUM(AH96:AH125)</f>
        <v>0</v>
      </c>
      <c r="AI127" s="317"/>
      <c r="AJ127" s="316">
        <f t="shared" ref="AJ127" si="247">SUM(AJ96:AJ125)</f>
        <v>0</v>
      </c>
      <c r="AK127" s="317"/>
      <c r="AL127" s="316">
        <f t="shared" ref="AL127" si="248">SUM(AL96:AL125)</f>
        <v>0</v>
      </c>
      <c r="AM127" s="317"/>
      <c r="AN127" s="316">
        <f t="shared" ref="AN127" si="249">SUM(AN96:AN125)</f>
        <v>0</v>
      </c>
      <c r="AO127" s="317"/>
      <c r="AP127" s="316">
        <f t="shared" ref="AP127" si="250">SUM(AP96:AP125)</f>
        <v>0</v>
      </c>
      <c r="AQ127" s="317"/>
      <c r="AR127" s="316">
        <f t="shared" ref="AR127" si="251">SUM(AR96:AR125)</f>
        <v>0</v>
      </c>
      <c r="AS127" s="317"/>
      <c r="AT127" s="316">
        <f>SUM(AT96:AT125)</f>
        <v>0</v>
      </c>
      <c r="AU127" s="317"/>
      <c r="AV127" s="316">
        <f>SUM(AV96:AV125)</f>
        <v>0</v>
      </c>
      <c r="AW127" s="317"/>
      <c r="AX127" s="316">
        <f t="shared" ref="AX127" si="252">SUM(AX96:AX125)</f>
        <v>0</v>
      </c>
      <c r="AY127" s="317"/>
      <c r="AZ127" s="316">
        <f t="shared" ref="AZ127" si="253">SUM(AZ96:AZ125)</f>
        <v>0</v>
      </c>
      <c r="BA127" s="317"/>
      <c r="BB127" s="316">
        <f t="shared" ref="BB127" si="254">SUM(BB96:BB125)</f>
        <v>0</v>
      </c>
      <c r="BC127" s="317"/>
      <c r="BD127" s="316">
        <f t="shared" ref="BD127" si="255">SUM(BD96:BD125)</f>
        <v>0</v>
      </c>
      <c r="BE127" s="317"/>
      <c r="BF127" s="316">
        <f t="shared" ref="BF127" si="256">SUM(BF96:BF125)</f>
        <v>0</v>
      </c>
      <c r="BG127" s="317"/>
      <c r="BH127" s="316">
        <f t="shared" ref="BH127" si="257">SUM(BH96:BH125)</f>
        <v>0</v>
      </c>
      <c r="BI127" s="317"/>
      <c r="BJ127" s="316">
        <f t="shared" ref="BJ127" si="258">SUM(BJ96:BJ125)</f>
        <v>0</v>
      </c>
      <c r="BK127" s="317"/>
    </row>
    <row r="128" spans="2:64" s="102" customFormat="1" ht="21" customHeight="1" thickTop="1" thickBot="1">
      <c r="B128" s="292" t="s">
        <v>93</v>
      </c>
      <c r="C128" s="293">
        <v>1</v>
      </c>
      <c r="D128" s="316">
        <f>SUM(D67,D79,D91,D95,D127)</f>
        <v>0</v>
      </c>
      <c r="E128" s="317"/>
      <c r="F128" s="316">
        <f>SUM(F67,F79,F91,F95,F127)</f>
        <v>0</v>
      </c>
      <c r="G128" s="317"/>
      <c r="H128" s="316">
        <f t="shared" ref="H128" si="259">SUM(H67,H79,H91,H95,H127)</f>
        <v>0</v>
      </c>
      <c r="I128" s="317"/>
      <c r="J128" s="316">
        <f t="shared" ref="J128" si="260">SUM(J67,J79,J91,J95,J127)</f>
        <v>0</v>
      </c>
      <c r="K128" s="317"/>
      <c r="L128" s="316">
        <f t="shared" ref="L128" si="261">SUM(L67,L79,L91,L95,L127)</f>
        <v>0</v>
      </c>
      <c r="M128" s="317"/>
      <c r="N128" s="316">
        <f t="shared" ref="N128" si="262">SUM(N67,N79,N91,N95,N127)</f>
        <v>0</v>
      </c>
      <c r="O128" s="317"/>
      <c r="P128" s="316">
        <f t="shared" ref="P128" si="263">SUM(P67,P79,P91,P95,P127)</f>
        <v>0</v>
      </c>
      <c r="Q128" s="317"/>
      <c r="R128" s="316">
        <f t="shared" ref="R128" si="264">SUM(R67,R79,R91,R95,R127)</f>
        <v>0</v>
      </c>
      <c r="S128" s="317"/>
      <c r="T128" s="316">
        <f t="shared" ref="T128" si="265">SUM(T67,T79,T91,T95,T127)</f>
        <v>0</v>
      </c>
      <c r="U128" s="317"/>
      <c r="V128" s="316">
        <f t="shared" ref="V128" si="266">SUM(V67,V79,V91,V95,V127)</f>
        <v>0</v>
      </c>
      <c r="W128" s="317"/>
      <c r="X128" s="316">
        <f t="shared" ref="X128" si="267">SUM(X67,X79,X91,X95,X127)</f>
        <v>0</v>
      </c>
      <c r="Y128" s="317"/>
      <c r="Z128" s="316">
        <f t="shared" ref="Z128" si="268">SUM(Z67,Z79,Z91,Z95,Z127)</f>
        <v>0</v>
      </c>
      <c r="AA128" s="317"/>
      <c r="AB128" s="316">
        <f t="shared" ref="AB128" si="269">SUM(AB67,AB79,AB91,AB95,AB127)</f>
        <v>0</v>
      </c>
      <c r="AC128" s="317"/>
      <c r="AD128" s="316">
        <f t="shared" ref="AD128" si="270">SUM(AD67,AD79,AD91,AD95,AD127)</f>
        <v>0</v>
      </c>
      <c r="AE128" s="317"/>
      <c r="AF128" s="316">
        <f t="shared" ref="AF128" si="271">SUM(AF67,AF79,AF91,AF95,AF127)</f>
        <v>0</v>
      </c>
      <c r="AG128" s="317"/>
      <c r="AH128" s="316">
        <f t="shared" ref="AH128" si="272">SUM(AH67,AH79,AH91,AH95,AH127)</f>
        <v>0</v>
      </c>
      <c r="AI128" s="317"/>
      <c r="AJ128" s="316">
        <f t="shared" ref="AJ128" si="273">SUM(AJ67,AJ79,AJ91,AJ95,AJ127)</f>
        <v>0</v>
      </c>
      <c r="AK128" s="317"/>
      <c r="AL128" s="316">
        <f t="shared" ref="AL128" si="274">SUM(AL67,AL79,AL91,AL95,AL127)</f>
        <v>0</v>
      </c>
      <c r="AM128" s="317"/>
      <c r="AN128" s="316">
        <f t="shared" ref="AN128" si="275">SUM(AN67,AN79,AN91,AN95,AN127)</f>
        <v>0</v>
      </c>
      <c r="AO128" s="317"/>
      <c r="AP128" s="316">
        <f t="shared" ref="AP128" si="276">SUM(AP67,AP79,AP91,AP95,AP127)</f>
        <v>0</v>
      </c>
      <c r="AQ128" s="317"/>
      <c r="AR128" s="316">
        <f t="shared" ref="AR128" si="277">SUM(AR67,AR79,AR91,AR95,AR127)</f>
        <v>0</v>
      </c>
      <c r="AS128" s="317"/>
      <c r="AT128" s="316">
        <f t="shared" ref="AT128" si="278">SUM(AT67,AT79,AT91,AT95,AT127)</f>
        <v>0</v>
      </c>
      <c r="AU128" s="317"/>
      <c r="AV128" s="316">
        <f t="shared" ref="AV128" si="279">SUM(AV67,AV79,AV91,AV95,AV127)</f>
        <v>0</v>
      </c>
      <c r="AW128" s="317"/>
      <c r="AX128" s="316">
        <f t="shared" ref="AX128" si="280">SUM(AX67,AX79,AX91,AX95,AX127)</f>
        <v>0</v>
      </c>
      <c r="AY128" s="317"/>
      <c r="AZ128" s="316">
        <f t="shared" ref="AZ128" si="281">SUM(AZ67,AZ79,AZ91,AZ95,AZ127)</f>
        <v>0</v>
      </c>
      <c r="BA128" s="317"/>
      <c r="BB128" s="316">
        <f t="shared" ref="BB128" si="282">SUM(BB67,BB79,BB91,BB95,BB127)</f>
        <v>0</v>
      </c>
      <c r="BC128" s="317"/>
      <c r="BD128" s="316">
        <f t="shared" ref="BD128" si="283">SUM(BD67,BD79,BD91,BD95,BD127)</f>
        <v>0</v>
      </c>
      <c r="BE128" s="317"/>
      <c r="BF128" s="316">
        <f t="shared" ref="BF128" si="284">SUM(BF67,BF79,BF91,BF95,BF127)</f>
        <v>0</v>
      </c>
      <c r="BG128" s="317"/>
      <c r="BH128" s="316">
        <f t="shared" ref="BH128" si="285">SUM(BH67,BH79,BH91,BH95,BH127)</f>
        <v>0</v>
      </c>
      <c r="BI128" s="317"/>
      <c r="BJ128" s="316">
        <f t="shared" ref="BJ128" si="286">SUM(BJ67,BJ79,BJ91,BJ95,BJ127)</f>
        <v>0</v>
      </c>
      <c r="BK128" s="317"/>
      <c r="BL128" s="101"/>
    </row>
    <row r="129" spans="2:63" ht="20" thickTop="1" thickBot="1">
      <c r="B129" s="292" t="s">
        <v>94</v>
      </c>
      <c r="C129" s="293">
        <v>1</v>
      </c>
      <c r="D129" s="316">
        <f>D55-SUM(D67,D79,D91,D95,D127)</f>
        <v>0</v>
      </c>
      <c r="E129" s="317"/>
      <c r="F129" s="316">
        <f t="shared" ref="F129" si="287">F55-SUM(F67,F79,F91,F95,F127)</f>
        <v>0</v>
      </c>
      <c r="G129" s="317"/>
      <c r="H129" s="316">
        <f t="shared" ref="H129" si="288">H55-SUM(H67,H79,H91,H95,H127)</f>
        <v>0</v>
      </c>
      <c r="I129" s="317"/>
      <c r="J129" s="316">
        <f t="shared" ref="J129" si="289">J55-SUM(J67,J79,J91,J95,J127)</f>
        <v>0</v>
      </c>
      <c r="K129" s="317"/>
      <c r="L129" s="316">
        <f t="shared" ref="L129" si="290">L55-SUM(L67,L79,L91,L95,L127)</f>
        <v>0</v>
      </c>
      <c r="M129" s="317"/>
      <c r="N129" s="316">
        <f t="shared" ref="N129" si="291">N55-SUM(N67,N79,N91,N95,N127)</f>
        <v>0</v>
      </c>
      <c r="O129" s="317"/>
      <c r="P129" s="316">
        <f t="shared" ref="P129" si="292">P55-SUM(P67,P79,P91,P95,P127)</f>
        <v>0</v>
      </c>
      <c r="Q129" s="317"/>
      <c r="R129" s="316">
        <f t="shared" ref="R129" si="293">R55-SUM(R67,R79,R91,R95,R127)</f>
        <v>0</v>
      </c>
      <c r="S129" s="317"/>
      <c r="T129" s="316">
        <f t="shared" ref="T129" si="294">T55-SUM(T67,T79,T91,T95,T127)</f>
        <v>0</v>
      </c>
      <c r="U129" s="317"/>
      <c r="V129" s="316">
        <f t="shared" ref="V129" si="295">V55-SUM(V67,V79,V91,V95,V127)</f>
        <v>0</v>
      </c>
      <c r="W129" s="317"/>
      <c r="X129" s="316">
        <f t="shared" ref="X129" si="296">X55-SUM(X67,X79,X91,X95,X127)</f>
        <v>0</v>
      </c>
      <c r="Y129" s="317"/>
      <c r="Z129" s="316">
        <f t="shared" ref="Z129" si="297">Z55-SUM(Z67,Z79,Z91,Z95,Z127)</f>
        <v>0</v>
      </c>
      <c r="AA129" s="317"/>
      <c r="AB129" s="316">
        <f t="shared" ref="AB129" si="298">AB55-SUM(AB67,AB79,AB91,AB95,AB127)</f>
        <v>0</v>
      </c>
      <c r="AC129" s="317"/>
      <c r="AD129" s="316">
        <f t="shared" ref="AD129" si="299">AD55-SUM(AD67,AD79,AD91,AD95,AD127)</f>
        <v>0</v>
      </c>
      <c r="AE129" s="317"/>
      <c r="AF129" s="316">
        <f t="shared" ref="AF129" si="300">AF55-SUM(AF67,AF79,AF91,AF95,AF127)</f>
        <v>0</v>
      </c>
      <c r="AG129" s="317"/>
      <c r="AH129" s="316">
        <f t="shared" ref="AH129" si="301">AH55-SUM(AH67,AH79,AH91,AH95,AH127)</f>
        <v>0</v>
      </c>
      <c r="AI129" s="317"/>
      <c r="AJ129" s="316">
        <f t="shared" ref="AJ129" si="302">AJ55-SUM(AJ67,AJ79,AJ91,AJ95,AJ127)</f>
        <v>0</v>
      </c>
      <c r="AK129" s="317"/>
      <c r="AL129" s="316">
        <f t="shared" ref="AL129" si="303">AL55-SUM(AL67,AL79,AL91,AL95,AL127)</f>
        <v>0</v>
      </c>
      <c r="AM129" s="317"/>
      <c r="AN129" s="316">
        <f t="shared" ref="AN129" si="304">AN55-SUM(AN67,AN79,AN91,AN95,AN127)</f>
        <v>0</v>
      </c>
      <c r="AO129" s="317"/>
      <c r="AP129" s="316">
        <f t="shared" ref="AP129" si="305">AP55-SUM(AP67,AP79,AP91,AP95,AP127)</f>
        <v>0</v>
      </c>
      <c r="AQ129" s="317"/>
      <c r="AR129" s="316">
        <f t="shared" ref="AR129" si="306">AR55-SUM(AR67,AR79,AR91,AR95,AR127)</f>
        <v>0</v>
      </c>
      <c r="AS129" s="317"/>
      <c r="AT129" s="316">
        <f t="shared" ref="AT129" si="307">AT55-SUM(AT67,AT79,AT91,AT95,AT127)</f>
        <v>0</v>
      </c>
      <c r="AU129" s="317"/>
      <c r="AV129" s="316">
        <f t="shared" ref="AV129" si="308">AV55-SUM(AV67,AV79,AV91,AV95,AV127)</f>
        <v>0</v>
      </c>
      <c r="AW129" s="317"/>
      <c r="AX129" s="316">
        <f t="shared" ref="AX129" si="309">AX55-SUM(AX67,AX79,AX91,AX95,AX127)</f>
        <v>0</v>
      </c>
      <c r="AY129" s="317"/>
      <c r="AZ129" s="316">
        <f t="shared" ref="AZ129" si="310">AZ55-SUM(AZ67,AZ79,AZ91,AZ95,AZ127)</f>
        <v>0</v>
      </c>
      <c r="BA129" s="317"/>
      <c r="BB129" s="316">
        <f t="shared" ref="BB129" si="311">BB55-SUM(BB67,BB79,BB91,BB95,BB127)</f>
        <v>0</v>
      </c>
      <c r="BC129" s="317"/>
      <c r="BD129" s="316">
        <f t="shared" ref="BD129" si="312">BD55-SUM(BD67,BD79,BD91,BD95,BD127)</f>
        <v>0</v>
      </c>
      <c r="BE129" s="317"/>
      <c r="BF129" s="316">
        <f t="shared" ref="BF129" si="313">BF55-SUM(BF67,BF79,BF91,BF95,BF127)</f>
        <v>0</v>
      </c>
      <c r="BG129" s="317"/>
      <c r="BH129" s="316">
        <f t="shared" ref="BH129" si="314">BH55-SUM(BH67,BH79,BH91,BH95,BH127)</f>
        <v>0</v>
      </c>
      <c r="BI129" s="317"/>
      <c r="BJ129" s="316">
        <f t="shared" ref="BJ129" si="315">BJ55-SUM(BJ67,BJ79,BJ91,BJ95,BJ127)</f>
        <v>0</v>
      </c>
      <c r="BK129" s="317"/>
    </row>
    <row r="130" spans="2:63" ht="19" thickTop="1">
      <c r="C130" s="92"/>
      <c r="D130" s="94"/>
      <c r="E130" s="161"/>
      <c r="F130" s="94"/>
      <c r="G130" s="94"/>
      <c r="H130" s="94"/>
      <c r="I130" s="94"/>
      <c r="L130" s="94"/>
      <c r="M130" s="94"/>
      <c r="N130" s="94"/>
      <c r="O130" s="94"/>
      <c r="P130" s="94"/>
      <c r="Q130" s="94"/>
      <c r="R130" s="94"/>
      <c r="S130" s="94"/>
      <c r="T130" s="94"/>
      <c r="U130" s="94"/>
      <c r="V130" s="94"/>
      <c r="W130" s="94"/>
      <c r="X130" s="94"/>
      <c r="Y130" s="94"/>
      <c r="Z130" s="94"/>
      <c r="AA130" s="94"/>
      <c r="AB130" s="94"/>
      <c r="AC130" s="94"/>
      <c r="AD130" s="94"/>
      <c r="AE130" s="94"/>
      <c r="AF130" s="94"/>
      <c r="AG130" s="94"/>
      <c r="AH130" s="94"/>
      <c r="AI130" s="94"/>
      <c r="AJ130" s="94"/>
      <c r="AK130" s="94"/>
      <c r="AL130" s="94"/>
      <c r="AM130" s="94"/>
      <c r="AN130" s="94"/>
      <c r="AO130" s="94"/>
      <c r="AP130" s="94"/>
      <c r="AQ130" s="94"/>
    </row>
    <row r="131" spans="2:63">
      <c r="C131" s="111"/>
      <c r="D131" s="94"/>
      <c r="E131" s="161"/>
      <c r="F131" s="94"/>
      <c r="G131" s="94"/>
      <c r="H131" s="94"/>
      <c r="I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row>
    <row r="132" spans="2:63">
      <c r="C132" s="111"/>
      <c r="D132" s="94"/>
      <c r="E132" s="161"/>
      <c r="F132" s="94"/>
      <c r="G132" s="94"/>
      <c r="H132" s="94"/>
      <c r="I132" s="94"/>
      <c r="L132" s="94"/>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row>
    <row r="133" spans="2:63">
      <c r="C133" s="111"/>
      <c r="D133" s="94"/>
      <c r="E133" s="161"/>
      <c r="F133" s="94"/>
      <c r="G133" s="94"/>
      <c r="H133" s="94"/>
      <c r="I133" s="94"/>
      <c r="L133" s="94"/>
      <c r="M133" s="94"/>
      <c r="N133" s="94"/>
      <c r="O133" s="94"/>
      <c r="P133" s="94"/>
      <c r="Q133" s="94"/>
      <c r="R133" s="94"/>
      <c r="S133" s="94"/>
      <c r="T133" s="94"/>
      <c r="U133" s="94"/>
      <c r="V133" s="94"/>
      <c r="W133" s="94"/>
      <c r="X133" s="94"/>
      <c r="Y133" s="94"/>
      <c r="Z133" s="94"/>
      <c r="AA133" s="94"/>
      <c r="AB133" s="94"/>
      <c r="AC133" s="94"/>
      <c r="AD133" s="94"/>
      <c r="AE133" s="94"/>
      <c r="AF133" s="94"/>
      <c r="AG133" s="94"/>
      <c r="AH133" s="94"/>
      <c r="AI133" s="94"/>
      <c r="AJ133" s="94"/>
      <c r="AK133" s="94"/>
      <c r="AL133" s="94"/>
      <c r="AM133" s="94"/>
      <c r="AN133" s="94"/>
      <c r="AO133" s="94"/>
      <c r="AP133" s="94"/>
      <c r="AQ133" s="94"/>
    </row>
    <row r="134" spans="2:63">
      <c r="C134" s="111"/>
      <c r="D134" s="94"/>
      <c r="E134" s="161"/>
      <c r="F134" s="94"/>
      <c r="G134" s="94"/>
      <c r="H134" s="94"/>
      <c r="I134" s="94"/>
      <c r="L134" s="94"/>
      <c r="M134" s="94"/>
      <c r="N134" s="94"/>
      <c r="O134" s="94"/>
      <c r="P134" s="94"/>
      <c r="Q134" s="94"/>
      <c r="R134" s="94"/>
      <c r="S134" s="94"/>
      <c r="T134" s="94"/>
      <c r="U134" s="94"/>
      <c r="V134" s="94"/>
      <c r="W134" s="94"/>
      <c r="X134" s="94"/>
      <c r="Y134" s="94"/>
      <c r="Z134" s="94"/>
      <c r="AA134" s="94"/>
      <c r="AB134" s="94"/>
      <c r="AC134" s="94"/>
      <c r="AD134" s="94"/>
      <c r="AE134" s="94"/>
      <c r="AF134" s="94"/>
      <c r="AG134" s="94"/>
      <c r="AH134" s="94"/>
      <c r="AI134" s="94"/>
      <c r="AJ134" s="94"/>
      <c r="AK134" s="94"/>
      <c r="AL134" s="94"/>
      <c r="AM134" s="94"/>
      <c r="AN134" s="94"/>
      <c r="AO134" s="94"/>
      <c r="AP134" s="94"/>
      <c r="AQ134" s="94"/>
    </row>
    <row r="135" spans="2:63">
      <c r="C135" s="111"/>
      <c r="D135" s="94"/>
      <c r="E135" s="161"/>
      <c r="F135" s="94"/>
      <c r="G135" s="94"/>
      <c r="H135" s="94"/>
      <c r="I135" s="94"/>
      <c r="L135" s="94"/>
      <c r="M135" s="94"/>
      <c r="N135" s="94"/>
      <c r="O135" s="94"/>
      <c r="P135" s="94"/>
      <c r="Q135" s="94"/>
      <c r="R135" s="94"/>
      <c r="S135" s="94"/>
      <c r="T135" s="94"/>
      <c r="U135" s="94"/>
      <c r="V135" s="94"/>
      <c r="W135" s="94"/>
      <c r="X135" s="94"/>
      <c r="Y135" s="94"/>
      <c r="Z135" s="94"/>
      <c r="AA135" s="94"/>
      <c r="AB135" s="94"/>
      <c r="AC135" s="94"/>
      <c r="AD135" s="94"/>
      <c r="AE135" s="94"/>
      <c r="AF135" s="94"/>
      <c r="AG135" s="94"/>
      <c r="AH135" s="94"/>
      <c r="AI135" s="94"/>
      <c r="AJ135" s="94"/>
      <c r="AK135" s="94"/>
      <c r="AL135" s="94"/>
      <c r="AM135" s="94"/>
      <c r="AN135" s="94"/>
      <c r="AO135" s="94"/>
      <c r="AP135" s="94"/>
      <c r="AQ135" s="94"/>
    </row>
    <row r="136" spans="2:63">
      <c r="C136" s="111"/>
      <c r="D136" s="94"/>
      <c r="E136" s="161"/>
      <c r="F136" s="94"/>
      <c r="G136" s="94"/>
      <c r="H136" s="94"/>
      <c r="I136" s="94"/>
      <c r="L136" s="94"/>
      <c r="M136" s="94"/>
      <c r="N136" s="94"/>
      <c r="O136" s="94"/>
      <c r="P136" s="94"/>
      <c r="Q136" s="94"/>
      <c r="R136" s="94"/>
      <c r="S136" s="94"/>
      <c r="T136" s="94"/>
      <c r="U136" s="94"/>
      <c r="V136" s="94"/>
      <c r="W136" s="94"/>
      <c r="X136" s="94"/>
      <c r="Y136" s="94"/>
      <c r="Z136" s="94"/>
      <c r="AA136" s="94"/>
      <c r="AB136" s="94"/>
      <c r="AC136" s="94"/>
      <c r="AD136" s="94"/>
      <c r="AE136" s="94"/>
      <c r="AF136" s="94"/>
      <c r="AG136" s="94"/>
      <c r="AH136" s="94"/>
      <c r="AI136" s="94"/>
      <c r="AJ136" s="94"/>
      <c r="AK136" s="94"/>
      <c r="AL136" s="94"/>
      <c r="AM136" s="94"/>
      <c r="AN136" s="94"/>
      <c r="AO136" s="94"/>
      <c r="AP136" s="94"/>
      <c r="AQ136" s="94"/>
    </row>
    <row r="137" spans="2:63">
      <c r="C137" s="111"/>
      <c r="D137" s="94"/>
      <c r="E137" s="161"/>
      <c r="F137" s="94"/>
      <c r="G137" s="94"/>
      <c r="H137" s="94"/>
      <c r="I137" s="94"/>
      <c r="L137" s="94"/>
      <c r="M137" s="94"/>
      <c r="N137" s="94"/>
      <c r="O137" s="94"/>
      <c r="P137" s="94"/>
      <c r="Q137" s="94"/>
      <c r="R137" s="94"/>
      <c r="S137" s="94"/>
      <c r="T137" s="94"/>
      <c r="U137" s="94"/>
      <c r="V137" s="94"/>
      <c r="W137" s="94"/>
      <c r="X137" s="94"/>
      <c r="Y137" s="94"/>
      <c r="Z137" s="94"/>
      <c r="AA137" s="94"/>
      <c r="AB137" s="94"/>
      <c r="AC137" s="94"/>
      <c r="AD137" s="94"/>
      <c r="AE137" s="94"/>
      <c r="AF137" s="94"/>
      <c r="AG137" s="94"/>
      <c r="AH137" s="94"/>
      <c r="AI137" s="94"/>
      <c r="AJ137" s="94"/>
      <c r="AK137" s="94"/>
      <c r="AL137" s="94"/>
      <c r="AM137" s="94"/>
      <c r="AN137" s="94"/>
      <c r="AO137" s="94"/>
      <c r="AP137" s="94"/>
      <c r="AQ137" s="94"/>
    </row>
    <row r="138" spans="2:63">
      <c r="C138" s="111"/>
      <c r="D138" s="94"/>
      <c r="E138" s="161"/>
      <c r="F138" s="94"/>
      <c r="G138" s="94"/>
      <c r="H138" s="94"/>
      <c r="I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94"/>
      <c r="AL138" s="94"/>
      <c r="AM138" s="94"/>
      <c r="AN138" s="94"/>
      <c r="AO138" s="94"/>
      <c r="AP138" s="94"/>
      <c r="AQ138" s="94"/>
    </row>
    <row r="139" spans="2:63">
      <c r="C139" s="111"/>
      <c r="D139" s="94"/>
      <c r="E139" s="161"/>
      <c r="F139" s="94"/>
      <c r="G139" s="94"/>
      <c r="H139" s="94"/>
      <c r="I139" s="94"/>
      <c r="L139" s="94"/>
      <c r="M139" s="94"/>
      <c r="N139" s="94"/>
      <c r="O139" s="94"/>
      <c r="P139" s="94"/>
      <c r="Q139" s="94"/>
      <c r="R139" s="94"/>
      <c r="S139" s="94"/>
      <c r="T139" s="94"/>
      <c r="U139" s="94"/>
      <c r="V139" s="94"/>
      <c r="W139" s="94"/>
      <c r="X139" s="94"/>
      <c r="Y139" s="94"/>
      <c r="Z139" s="94"/>
      <c r="AA139" s="94"/>
      <c r="AB139" s="94"/>
      <c r="AC139" s="94"/>
      <c r="AD139" s="94"/>
      <c r="AE139" s="94"/>
      <c r="AF139" s="94"/>
      <c r="AG139" s="94"/>
      <c r="AH139" s="94"/>
      <c r="AI139" s="94"/>
      <c r="AJ139" s="94"/>
      <c r="AK139" s="94"/>
      <c r="AL139" s="94"/>
      <c r="AM139" s="94"/>
      <c r="AN139" s="94"/>
      <c r="AO139" s="94"/>
      <c r="AP139" s="94"/>
      <c r="AQ139" s="94"/>
    </row>
    <row r="140" spans="2:63">
      <c r="C140" s="111"/>
      <c r="D140" s="94"/>
      <c r="E140" s="161"/>
      <c r="F140" s="94"/>
      <c r="G140" s="94"/>
      <c r="H140" s="94"/>
      <c r="I140" s="94"/>
      <c r="L140" s="94"/>
      <c r="M140" s="94"/>
      <c r="N140" s="94"/>
      <c r="O140" s="94"/>
      <c r="P140" s="94"/>
      <c r="Q140" s="94"/>
      <c r="R140" s="94"/>
      <c r="S140" s="94"/>
      <c r="T140" s="94"/>
      <c r="U140" s="94"/>
      <c r="V140" s="94"/>
      <c r="W140" s="94"/>
      <c r="X140" s="94"/>
      <c r="Y140" s="94"/>
      <c r="Z140" s="94"/>
      <c r="AA140" s="94"/>
      <c r="AB140" s="94"/>
      <c r="AC140" s="94"/>
      <c r="AD140" s="94"/>
      <c r="AE140" s="94"/>
      <c r="AF140" s="94"/>
      <c r="AG140" s="94"/>
      <c r="AH140" s="94"/>
      <c r="AI140" s="94"/>
      <c r="AJ140" s="94"/>
      <c r="AK140" s="94"/>
      <c r="AL140" s="94"/>
      <c r="AM140" s="94"/>
      <c r="AN140" s="94"/>
      <c r="AO140" s="94"/>
      <c r="AP140" s="94"/>
      <c r="AQ140" s="94"/>
    </row>
    <row r="141" spans="2:63">
      <c r="C141" s="116"/>
      <c r="D141" s="94"/>
      <c r="E141" s="161"/>
      <c r="F141" s="94"/>
      <c r="G141" s="94"/>
      <c r="H141" s="94"/>
      <c r="I141" s="94"/>
      <c r="L141" s="94"/>
      <c r="M141" s="94"/>
      <c r="N141" s="94"/>
      <c r="O141" s="94"/>
      <c r="P141" s="94"/>
      <c r="Q141" s="94"/>
      <c r="R141" s="94"/>
      <c r="S141" s="94"/>
      <c r="T141" s="94"/>
      <c r="U141" s="94"/>
      <c r="V141" s="94"/>
      <c r="W141" s="94"/>
      <c r="X141" s="94"/>
      <c r="Y141" s="94"/>
      <c r="Z141" s="94"/>
      <c r="AA141" s="94"/>
      <c r="AB141" s="94"/>
      <c r="AC141" s="94"/>
      <c r="AD141" s="94"/>
      <c r="AE141" s="94"/>
      <c r="AF141" s="94"/>
      <c r="AG141" s="94"/>
      <c r="AH141" s="94"/>
      <c r="AI141" s="94"/>
      <c r="AJ141" s="94"/>
      <c r="AK141" s="94"/>
      <c r="AL141" s="94"/>
      <c r="AM141" s="94"/>
      <c r="AN141" s="94"/>
      <c r="AO141" s="94"/>
      <c r="AP141" s="94"/>
      <c r="AQ141" s="94"/>
    </row>
    <row r="142" spans="2:63">
      <c r="C142" s="111"/>
      <c r="D142" s="94"/>
      <c r="E142" s="161"/>
      <c r="F142" s="94"/>
      <c r="G142" s="94"/>
      <c r="H142" s="94"/>
      <c r="I142" s="94"/>
      <c r="L142" s="94"/>
      <c r="M142" s="94"/>
      <c r="N142" s="94"/>
      <c r="O142" s="94"/>
      <c r="P142" s="94"/>
      <c r="Q142" s="94"/>
      <c r="R142" s="94"/>
      <c r="S142" s="94"/>
      <c r="T142" s="94"/>
      <c r="U142" s="94"/>
      <c r="V142" s="94"/>
      <c r="W142" s="94"/>
      <c r="X142" s="94"/>
      <c r="Y142" s="94"/>
      <c r="Z142" s="94"/>
      <c r="AA142" s="94"/>
      <c r="AB142" s="94"/>
      <c r="AC142" s="94"/>
      <c r="AD142" s="94"/>
      <c r="AE142" s="94"/>
      <c r="AF142" s="94"/>
      <c r="AG142" s="94"/>
      <c r="AH142" s="94"/>
      <c r="AI142" s="94"/>
      <c r="AJ142" s="94"/>
      <c r="AK142" s="94"/>
      <c r="AL142" s="94"/>
      <c r="AM142" s="94"/>
      <c r="AN142" s="94"/>
      <c r="AO142" s="94"/>
      <c r="AP142" s="94"/>
      <c r="AQ142" s="94"/>
    </row>
    <row r="143" spans="2:63">
      <c r="D143" s="91"/>
      <c r="E143" s="162"/>
      <c r="F143" s="92"/>
      <c r="G143" s="92"/>
      <c r="H143" s="93"/>
      <c r="I143" s="93"/>
      <c r="J143" s="92"/>
      <c r="K143" s="92"/>
      <c r="L143" s="92"/>
      <c r="M143" s="92"/>
      <c r="N143" s="92"/>
      <c r="O143" s="92"/>
      <c r="R143" s="92"/>
      <c r="S143" s="92"/>
      <c r="V143" s="92"/>
      <c r="W143" s="92"/>
      <c r="AD143" s="94"/>
      <c r="AE143" s="94"/>
      <c r="AF143" s="94"/>
      <c r="AG143" s="94"/>
      <c r="AH143" s="94"/>
      <c r="AI143" s="94"/>
      <c r="AJ143" s="94"/>
      <c r="AK143" s="94"/>
      <c r="AL143" s="94"/>
      <c r="AM143" s="94"/>
      <c r="AN143" s="94"/>
      <c r="AO143" s="94"/>
      <c r="AP143" s="94"/>
      <c r="AQ143" s="94"/>
    </row>
  </sheetData>
  <sheetProtection formatCells="0" formatColumns="0" formatRows="0" insertColumns="0" insertRows="0" insertHyperlinks="0" deleteColumns="0" deleteRows="0" selectLockedCells="1" sort="0" autoFilter="0" pivotTables="0"/>
  <autoFilter ref="B18:BK129" xr:uid="{F5C5AC06-2BC3-4445-8CEB-796B3E48F32B}">
    <filterColumn colId="2" showButton="0"/>
    <filterColumn colId="4" showButton="0"/>
    <filterColumn colId="6" showButton="0"/>
    <filterColumn colId="8" showButton="0"/>
    <filterColumn colId="10" showButton="0"/>
    <filterColumn colId="12" showButton="0"/>
    <filterColumn colId="14" showButton="0"/>
    <filterColumn colId="16" showButton="0"/>
    <filterColumn colId="18" showButton="0"/>
    <filterColumn colId="20" showButton="0"/>
    <filterColumn colId="22" showButton="0"/>
    <filterColumn colId="24" showButton="0"/>
    <filterColumn colId="26" showButton="0"/>
    <filterColumn colId="28" showButton="0"/>
    <filterColumn colId="30" showButton="0"/>
    <filterColumn colId="32" showButton="0"/>
    <filterColumn colId="34" showButton="0"/>
    <filterColumn colId="36" showButton="0"/>
    <filterColumn colId="38" showButton="0"/>
    <filterColumn colId="40" showButton="0"/>
    <filterColumn colId="42" showButton="0"/>
    <filterColumn colId="44" showButton="0"/>
    <filterColumn colId="46" showButton="0"/>
    <filterColumn colId="48" showButton="0"/>
    <filterColumn colId="50" showButton="0"/>
    <filterColumn colId="52" showButton="0"/>
    <filterColumn colId="54" showButton="0"/>
    <filterColumn colId="56" showButton="0"/>
    <filterColumn colId="58" showButton="0"/>
    <filterColumn colId="60" showButton="0"/>
  </autoFilter>
  <mergeCells count="1103">
    <mergeCell ref="AV129:AW129"/>
    <mergeCell ref="AX129:AY129"/>
    <mergeCell ref="AZ129:BA129"/>
    <mergeCell ref="BB129:BC129"/>
    <mergeCell ref="BD129:BE129"/>
    <mergeCell ref="BF129:BG129"/>
    <mergeCell ref="AJ129:AK129"/>
    <mergeCell ref="AL129:AM129"/>
    <mergeCell ref="AN129:AO129"/>
    <mergeCell ref="AP129:AQ129"/>
    <mergeCell ref="AR129:AS129"/>
    <mergeCell ref="AT129:AU129"/>
    <mergeCell ref="X129:Y129"/>
    <mergeCell ref="Z129:AA129"/>
    <mergeCell ref="AB129:AC129"/>
    <mergeCell ref="AD129:AE129"/>
    <mergeCell ref="AF129:AG129"/>
    <mergeCell ref="AH129:AI129"/>
    <mergeCell ref="L129:M129"/>
    <mergeCell ref="N129:O129"/>
    <mergeCell ref="P129:Q129"/>
    <mergeCell ref="R129:S129"/>
    <mergeCell ref="T129:U129"/>
    <mergeCell ref="V129:W129"/>
    <mergeCell ref="BD128:BE128"/>
    <mergeCell ref="BF128:BG128"/>
    <mergeCell ref="BH128:BI128"/>
    <mergeCell ref="BJ128:BK128"/>
    <mergeCell ref="D129:E129"/>
    <mergeCell ref="F129:G129"/>
    <mergeCell ref="H129:I129"/>
    <mergeCell ref="J129:K129"/>
    <mergeCell ref="AR128:AS128"/>
    <mergeCell ref="AT128:AU128"/>
    <mergeCell ref="AV128:AW128"/>
    <mergeCell ref="AX128:AY128"/>
    <mergeCell ref="AZ128:BA128"/>
    <mergeCell ref="BB128:BC128"/>
    <mergeCell ref="AF128:AG128"/>
    <mergeCell ref="AH128:AI128"/>
    <mergeCell ref="AJ128:AK128"/>
    <mergeCell ref="AL128:AM128"/>
    <mergeCell ref="AN128:AO128"/>
    <mergeCell ref="AP128:AQ128"/>
    <mergeCell ref="T128:U128"/>
    <mergeCell ref="V128:W128"/>
    <mergeCell ref="X128:Y128"/>
    <mergeCell ref="Z128:AA128"/>
    <mergeCell ref="BH129:BI129"/>
    <mergeCell ref="BJ129:BK129"/>
    <mergeCell ref="AB128:AC128"/>
    <mergeCell ref="AD128:AE128"/>
    <mergeCell ref="D128:E128"/>
    <mergeCell ref="F128:G128"/>
    <mergeCell ref="H128:I128"/>
    <mergeCell ref="J128:K128"/>
    <mergeCell ref="L128:M128"/>
    <mergeCell ref="N128:O128"/>
    <mergeCell ref="P128:Q128"/>
    <mergeCell ref="R128:S128"/>
    <mergeCell ref="AZ127:BA127"/>
    <mergeCell ref="BB127:BC127"/>
    <mergeCell ref="BD127:BE127"/>
    <mergeCell ref="BF127:BG127"/>
    <mergeCell ref="BH127:BI127"/>
    <mergeCell ref="BJ127:BK127"/>
    <mergeCell ref="AN127:AO127"/>
    <mergeCell ref="AP127:AQ127"/>
    <mergeCell ref="AR127:AS127"/>
    <mergeCell ref="AT127:AU127"/>
    <mergeCell ref="AV127:AW127"/>
    <mergeCell ref="AX127:AY127"/>
    <mergeCell ref="AB127:AC127"/>
    <mergeCell ref="AD127:AE127"/>
    <mergeCell ref="AF127:AG127"/>
    <mergeCell ref="AH127:AI127"/>
    <mergeCell ref="AJ127:AK127"/>
    <mergeCell ref="AL127:AM127"/>
    <mergeCell ref="P127:Q127"/>
    <mergeCell ref="R127:S127"/>
    <mergeCell ref="V127:W127"/>
    <mergeCell ref="Z127:AA127"/>
    <mergeCell ref="D127:E127"/>
    <mergeCell ref="F127:G127"/>
    <mergeCell ref="H127:I127"/>
    <mergeCell ref="J127:K127"/>
    <mergeCell ref="L127:M127"/>
    <mergeCell ref="N127:O127"/>
    <mergeCell ref="BB126:BC126"/>
    <mergeCell ref="BD126:BE126"/>
    <mergeCell ref="BF126:BG126"/>
    <mergeCell ref="BH126:BI126"/>
    <mergeCell ref="BJ126:BK126"/>
    <mergeCell ref="AP126:AQ126"/>
    <mergeCell ref="AR126:AS126"/>
    <mergeCell ref="AT126:AU126"/>
    <mergeCell ref="AV126:AW126"/>
    <mergeCell ref="AX126:AY126"/>
    <mergeCell ref="AZ126:BA126"/>
    <mergeCell ref="AD126:AE126"/>
    <mergeCell ref="AF126:AG126"/>
    <mergeCell ref="AH126:AI126"/>
    <mergeCell ref="AJ126:AK126"/>
    <mergeCell ref="AL126:AM126"/>
    <mergeCell ref="AN126:AO126"/>
    <mergeCell ref="R126:S126"/>
    <mergeCell ref="T126:U126"/>
    <mergeCell ref="V126:W126"/>
    <mergeCell ref="X126:Y126"/>
    <mergeCell ref="Z126:AA126"/>
    <mergeCell ref="AB126:AC126"/>
    <mergeCell ref="B96:B127"/>
    <mergeCell ref="D126:E126"/>
    <mergeCell ref="F126:G126"/>
    <mergeCell ref="H126:I126"/>
    <mergeCell ref="J126:K126"/>
    <mergeCell ref="L126:M126"/>
    <mergeCell ref="N126:O126"/>
    <mergeCell ref="P126:Q126"/>
    <mergeCell ref="AX95:AY95"/>
    <mergeCell ref="AZ95:BA95"/>
    <mergeCell ref="BB95:BC95"/>
    <mergeCell ref="BD95:BE95"/>
    <mergeCell ref="BF95:BG95"/>
    <mergeCell ref="BH95:BI95"/>
    <mergeCell ref="AL95:AM95"/>
    <mergeCell ref="AN95:AO95"/>
    <mergeCell ref="AP95:AQ95"/>
    <mergeCell ref="AR95:AS95"/>
    <mergeCell ref="AT95:AU95"/>
    <mergeCell ref="AV95:AW95"/>
    <mergeCell ref="Z95:AA95"/>
    <mergeCell ref="AB95:AC95"/>
    <mergeCell ref="AD95:AE95"/>
    <mergeCell ref="AF95:AG95"/>
    <mergeCell ref="AH95:AI95"/>
    <mergeCell ref="AJ95:AK95"/>
    <mergeCell ref="N95:O95"/>
    <mergeCell ref="P95:Q95"/>
    <mergeCell ref="T127:U127"/>
    <mergeCell ref="T95:U95"/>
    <mergeCell ref="V95:W95"/>
    <mergeCell ref="X127:Y127"/>
    <mergeCell ref="X95:Y95"/>
    <mergeCell ref="BD94:BE94"/>
    <mergeCell ref="BF94:BG94"/>
    <mergeCell ref="BH94:BI94"/>
    <mergeCell ref="BJ94:BK94"/>
    <mergeCell ref="D95:E95"/>
    <mergeCell ref="F95:G95"/>
    <mergeCell ref="H95:I95"/>
    <mergeCell ref="J95:K95"/>
    <mergeCell ref="L95:M95"/>
    <mergeCell ref="AR94:AS94"/>
    <mergeCell ref="AT94:AU94"/>
    <mergeCell ref="AV94:AW94"/>
    <mergeCell ref="AX94:AY94"/>
    <mergeCell ref="AZ94:BA94"/>
    <mergeCell ref="BB94:BC94"/>
    <mergeCell ref="AF94:AG94"/>
    <mergeCell ref="AH94:AI94"/>
    <mergeCell ref="AJ94:AK94"/>
    <mergeCell ref="AL94:AM94"/>
    <mergeCell ref="AN94:AO94"/>
    <mergeCell ref="AP94:AQ94"/>
    <mergeCell ref="T94:U94"/>
    <mergeCell ref="V94:W94"/>
    <mergeCell ref="X94:Y94"/>
    <mergeCell ref="Z94:AA94"/>
    <mergeCell ref="AB94:AC94"/>
    <mergeCell ref="AD94:AE94"/>
    <mergeCell ref="BJ95:BK95"/>
    <mergeCell ref="B92:B95"/>
    <mergeCell ref="D94:E94"/>
    <mergeCell ref="F94:G94"/>
    <mergeCell ref="H94:I94"/>
    <mergeCell ref="J94:K94"/>
    <mergeCell ref="L94:M94"/>
    <mergeCell ref="N94:O94"/>
    <mergeCell ref="P94:Q94"/>
    <mergeCell ref="R94:S94"/>
    <mergeCell ref="AZ91:BA91"/>
    <mergeCell ref="BB91:BC91"/>
    <mergeCell ref="BD91:BE91"/>
    <mergeCell ref="BF91:BG91"/>
    <mergeCell ref="BH91:BI91"/>
    <mergeCell ref="BJ91:BK91"/>
    <mergeCell ref="AN91:AO91"/>
    <mergeCell ref="AP91:AQ91"/>
    <mergeCell ref="AR91:AS91"/>
    <mergeCell ref="AT91:AU91"/>
    <mergeCell ref="AV91:AW91"/>
    <mergeCell ref="AX91:AY91"/>
    <mergeCell ref="AB91:AC91"/>
    <mergeCell ref="AD91:AE91"/>
    <mergeCell ref="AF91:AG91"/>
    <mergeCell ref="AH91:AI91"/>
    <mergeCell ref="AJ91:AK91"/>
    <mergeCell ref="AL91:AM91"/>
    <mergeCell ref="P91:Q91"/>
    <mergeCell ref="R91:S91"/>
    <mergeCell ref="T91:U91"/>
    <mergeCell ref="V91:W91"/>
    <mergeCell ref="R95:S95"/>
    <mergeCell ref="D91:E91"/>
    <mergeCell ref="F91:G91"/>
    <mergeCell ref="H91:I91"/>
    <mergeCell ref="J91:K91"/>
    <mergeCell ref="L91:M91"/>
    <mergeCell ref="N91:O91"/>
    <mergeCell ref="BB90:BC90"/>
    <mergeCell ref="BD90:BE90"/>
    <mergeCell ref="BF90:BG90"/>
    <mergeCell ref="BH90:BI90"/>
    <mergeCell ref="BJ90:BK90"/>
    <mergeCell ref="AP90:AQ90"/>
    <mergeCell ref="AR90:AS90"/>
    <mergeCell ref="AT90:AU90"/>
    <mergeCell ref="AV90:AW90"/>
    <mergeCell ref="AX90:AY90"/>
    <mergeCell ref="AZ90:BA90"/>
    <mergeCell ref="AD90:AE90"/>
    <mergeCell ref="AF90:AG90"/>
    <mergeCell ref="AH90:AI90"/>
    <mergeCell ref="AJ90:AK90"/>
    <mergeCell ref="AL90:AM90"/>
    <mergeCell ref="AN90:AO90"/>
    <mergeCell ref="R90:S90"/>
    <mergeCell ref="T90:U90"/>
    <mergeCell ref="V90:W90"/>
    <mergeCell ref="X90:Y90"/>
    <mergeCell ref="Z90:AA90"/>
    <mergeCell ref="AB90:AC90"/>
    <mergeCell ref="B80:B91"/>
    <mergeCell ref="D90:E90"/>
    <mergeCell ref="F90:G90"/>
    <mergeCell ref="H90:I90"/>
    <mergeCell ref="J90:K90"/>
    <mergeCell ref="L90:M90"/>
    <mergeCell ref="N90:O90"/>
    <mergeCell ref="P90:Q90"/>
    <mergeCell ref="AX79:AY79"/>
    <mergeCell ref="AZ79:BA79"/>
    <mergeCell ref="BB79:BC79"/>
    <mergeCell ref="BD79:BE79"/>
    <mergeCell ref="BF79:BG79"/>
    <mergeCell ref="BH79:BI79"/>
    <mergeCell ref="AL79:AM79"/>
    <mergeCell ref="AN79:AO79"/>
    <mergeCell ref="AP79:AQ79"/>
    <mergeCell ref="AR79:AS79"/>
    <mergeCell ref="AT79:AU79"/>
    <mergeCell ref="AV79:AW79"/>
    <mergeCell ref="Z79:AA79"/>
    <mergeCell ref="AB79:AC79"/>
    <mergeCell ref="AD79:AE79"/>
    <mergeCell ref="AF79:AG79"/>
    <mergeCell ref="AH79:AI79"/>
    <mergeCell ref="AJ79:AK79"/>
    <mergeCell ref="N79:O79"/>
    <mergeCell ref="P79:Q79"/>
    <mergeCell ref="R79:S79"/>
    <mergeCell ref="T79:U79"/>
    <mergeCell ref="X91:Y91"/>
    <mergeCell ref="Z91:AA91"/>
    <mergeCell ref="X79:Y79"/>
    <mergeCell ref="BD78:BE78"/>
    <mergeCell ref="BF78:BG78"/>
    <mergeCell ref="BH78:BI78"/>
    <mergeCell ref="BJ78:BK78"/>
    <mergeCell ref="D79:E79"/>
    <mergeCell ref="F79:G79"/>
    <mergeCell ref="H79:I79"/>
    <mergeCell ref="J79:K79"/>
    <mergeCell ref="L79:M79"/>
    <mergeCell ref="AR78:AS78"/>
    <mergeCell ref="AT78:AU78"/>
    <mergeCell ref="AV78:AW78"/>
    <mergeCell ref="AX78:AY78"/>
    <mergeCell ref="AZ78:BA78"/>
    <mergeCell ref="BB78:BC78"/>
    <mergeCell ref="AF78:AG78"/>
    <mergeCell ref="AH78:AI78"/>
    <mergeCell ref="AJ78:AK78"/>
    <mergeCell ref="AL78:AM78"/>
    <mergeCell ref="AN78:AO78"/>
    <mergeCell ref="AP78:AQ78"/>
    <mergeCell ref="T78:U78"/>
    <mergeCell ref="V78:W78"/>
    <mergeCell ref="X78:Y78"/>
    <mergeCell ref="Z78:AA78"/>
    <mergeCell ref="AB78:AC78"/>
    <mergeCell ref="AD78:AE78"/>
    <mergeCell ref="BJ79:BK79"/>
    <mergeCell ref="B68:B79"/>
    <mergeCell ref="D78:E78"/>
    <mergeCell ref="F78:G78"/>
    <mergeCell ref="H78:I78"/>
    <mergeCell ref="J78:K78"/>
    <mergeCell ref="L78:M78"/>
    <mergeCell ref="N78:O78"/>
    <mergeCell ref="P78:Q78"/>
    <mergeCell ref="R78:S78"/>
    <mergeCell ref="AZ67:BA67"/>
    <mergeCell ref="BB67:BC67"/>
    <mergeCell ref="BD67:BE67"/>
    <mergeCell ref="BF67:BG67"/>
    <mergeCell ref="BH67:BI67"/>
    <mergeCell ref="BJ67:BK67"/>
    <mergeCell ref="AN67:AO67"/>
    <mergeCell ref="AP67:AQ67"/>
    <mergeCell ref="AR67:AS67"/>
    <mergeCell ref="AT67:AU67"/>
    <mergeCell ref="AV67:AW67"/>
    <mergeCell ref="AX67:AY67"/>
    <mergeCell ref="AB67:AC67"/>
    <mergeCell ref="AD67:AE67"/>
    <mergeCell ref="AF67:AG67"/>
    <mergeCell ref="AH67:AI67"/>
    <mergeCell ref="AJ67:AK67"/>
    <mergeCell ref="AL67:AM67"/>
    <mergeCell ref="P67:Q67"/>
    <mergeCell ref="R67:S67"/>
    <mergeCell ref="T67:U67"/>
    <mergeCell ref="V67:W67"/>
    <mergeCell ref="V79:W79"/>
    <mergeCell ref="D67:E67"/>
    <mergeCell ref="F67:G67"/>
    <mergeCell ref="H67:I67"/>
    <mergeCell ref="J67:K67"/>
    <mergeCell ref="L67:M67"/>
    <mergeCell ref="N67:O67"/>
    <mergeCell ref="BB66:BC66"/>
    <mergeCell ref="BD66:BE66"/>
    <mergeCell ref="BF66:BG66"/>
    <mergeCell ref="BH66:BI66"/>
    <mergeCell ref="BJ66:BK66"/>
    <mergeCell ref="AP66:AQ66"/>
    <mergeCell ref="AR66:AS66"/>
    <mergeCell ref="AT66:AU66"/>
    <mergeCell ref="AV66:AW66"/>
    <mergeCell ref="AX66:AY66"/>
    <mergeCell ref="AZ66:BA66"/>
    <mergeCell ref="AD66:AE66"/>
    <mergeCell ref="AF66:AG66"/>
    <mergeCell ref="AH66:AI66"/>
    <mergeCell ref="AJ66:AK66"/>
    <mergeCell ref="AL66:AM66"/>
    <mergeCell ref="AN66:AO66"/>
    <mergeCell ref="R66:S66"/>
    <mergeCell ref="T66:U66"/>
    <mergeCell ref="V66:W66"/>
    <mergeCell ref="X66:Y66"/>
    <mergeCell ref="Z66:AA66"/>
    <mergeCell ref="AB66:AC66"/>
    <mergeCell ref="B56:B67"/>
    <mergeCell ref="D66:E66"/>
    <mergeCell ref="F66:G66"/>
    <mergeCell ref="H66:I66"/>
    <mergeCell ref="J66:K66"/>
    <mergeCell ref="L66:M66"/>
    <mergeCell ref="N66:O66"/>
    <mergeCell ref="P66:Q66"/>
    <mergeCell ref="AX55:AY55"/>
    <mergeCell ref="AZ55:BA55"/>
    <mergeCell ref="BB55:BC55"/>
    <mergeCell ref="BD55:BE55"/>
    <mergeCell ref="BF55:BG55"/>
    <mergeCell ref="BH55:BI55"/>
    <mergeCell ref="AL55:AM55"/>
    <mergeCell ref="AN55:AO55"/>
    <mergeCell ref="AP55:AQ55"/>
    <mergeCell ref="AR55:AS55"/>
    <mergeCell ref="AT55:AU55"/>
    <mergeCell ref="AV55:AW55"/>
    <mergeCell ref="Z55:AA55"/>
    <mergeCell ref="AB55:AC55"/>
    <mergeCell ref="AD55:AE55"/>
    <mergeCell ref="AF55:AG55"/>
    <mergeCell ref="AH55:AI55"/>
    <mergeCell ref="AJ55:AK55"/>
    <mergeCell ref="N55:O55"/>
    <mergeCell ref="P55:Q55"/>
    <mergeCell ref="R55:S55"/>
    <mergeCell ref="T55:U55"/>
    <mergeCell ref="X67:Y67"/>
    <mergeCell ref="Z67:AA67"/>
    <mergeCell ref="X55:Y55"/>
    <mergeCell ref="BD54:BE54"/>
    <mergeCell ref="BF54:BG54"/>
    <mergeCell ref="BH54:BI54"/>
    <mergeCell ref="BJ54:BK54"/>
    <mergeCell ref="D55:E55"/>
    <mergeCell ref="F55:G55"/>
    <mergeCell ref="H55:I55"/>
    <mergeCell ref="J55:K55"/>
    <mergeCell ref="L55:M55"/>
    <mergeCell ref="AR54:AS54"/>
    <mergeCell ref="AT54:AU54"/>
    <mergeCell ref="AV54:AW54"/>
    <mergeCell ref="AX54:AY54"/>
    <mergeCell ref="AZ54:BA54"/>
    <mergeCell ref="BB54:BC54"/>
    <mergeCell ref="AF54:AG54"/>
    <mergeCell ref="AH54:AI54"/>
    <mergeCell ref="AJ54:AK54"/>
    <mergeCell ref="AL54:AM54"/>
    <mergeCell ref="AN54:AO54"/>
    <mergeCell ref="AP54:AQ54"/>
    <mergeCell ref="T54:U54"/>
    <mergeCell ref="V54:W54"/>
    <mergeCell ref="X54:Y54"/>
    <mergeCell ref="Z54:AA54"/>
    <mergeCell ref="AB54:AC54"/>
    <mergeCell ref="AD54:AE54"/>
    <mergeCell ref="BJ55:BK55"/>
    <mergeCell ref="B44:B55"/>
    <mergeCell ref="D54:E54"/>
    <mergeCell ref="F54:G54"/>
    <mergeCell ref="H54:I54"/>
    <mergeCell ref="J54:K54"/>
    <mergeCell ref="L54:M54"/>
    <mergeCell ref="N54:O54"/>
    <mergeCell ref="P54:Q54"/>
    <mergeCell ref="R54:S54"/>
    <mergeCell ref="AZ43:BA43"/>
    <mergeCell ref="BB43:BC43"/>
    <mergeCell ref="BD43:BE43"/>
    <mergeCell ref="BF43:BG43"/>
    <mergeCell ref="BH43:BI43"/>
    <mergeCell ref="BJ43:BK43"/>
    <mergeCell ref="AN43:AO43"/>
    <mergeCell ref="AP43:AQ43"/>
    <mergeCell ref="AR43:AS43"/>
    <mergeCell ref="AT43:AU43"/>
    <mergeCell ref="AV43:AW43"/>
    <mergeCell ref="AX43:AY43"/>
    <mergeCell ref="AB43:AC43"/>
    <mergeCell ref="AD43:AE43"/>
    <mergeCell ref="AF43:AG43"/>
    <mergeCell ref="AH43:AI43"/>
    <mergeCell ref="AJ43:AK43"/>
    <mergeCell ref="AL43:AM43"/>
    <mergeCell ref="P43:Q43"/>
    <mergeCell ref="R43:S43"/>
    <mergeCell ref="T43:U43"/>
    <mergeCell ref="V43:W43"/>
    <mergeCell ref="V55:W55"/>
    <mergeCell ref="X43:Y43"/>
    <mergeCell ref="Z43:AA43"/>
    <mergeCell ref="D43:E43"/>
    <mergeCell ref="F43:G43"/>
    <mergeCell ref="H43:I43"/>
    <mergeCell ref="J43:K43"/>
    <mergeCell ref="L43:M43"/>
    <mergeCell ref="N43:O43"/>
    <mergeCell ref="BB42:BC42"/>
    <mergeCell ref="BD42:BE42"/>
    <mergeCell ref="BF42:BG42"/>
    <mergeCell ref="BH42:BI42"/>
    <mergeCell ref="BJ42:BK42"/>
    <mergeCell ref="AP42:AQ42"/>
    <mergeCell ref="AR42:AS42"/>
    <mergeCell ref="AT42:AU42"/>
    <mergeCell ref="AV42:AW42"/>
    <mergeCell ref="AX42:AY42"/>
    <mergeCell ref="AZ42:BA42"/>
    <mergeCell ref="AD42:AE42"/>
    <mergeCell ref="AF42:AG42"/>
    <mergeCell ref="AH42:AI42"/>
    <mergeCell ref="AJ42:AK42"/>
    <mergeCell ref="AL42:AM42"/>
    <mergeCell ref="AN42:AO42"/>
    <mergeCell ref="R42:S42"/>
    <mergeCell ref="T42:U42"/>
    <mergeCell ref="V42:W42"/>
    <mergeCell ref="X42:Y42"/>
    <mergeCell ref="Z42:AA42"/>
    <mergeCell ref="AB42:AC42"/>
    <mergeCell ref="B37:B40"/>
    <mergeCell ref="D42:E42"/>
    <mergeCell ref="F42:G42"/>
    <mergeCell ref="H42:I42"/>
    <mergeCell ref="J42:K42"/>
    <mergeCell ref="L42:M42"/>
    <mergeCell ref="N42:O42"/>
    <mergeCell ref="P42:Q42"/>
    <mergeCell ref="AX35:AY35"/>
    <mergeCell ref="AZ35:BA35"/>
    <mergeCell ref="BB35:BC35"/>
    <mergeCell ref="BD35:BE35"/>
    <mergeCell ref="BF35:BG35"/>
    <mergeCell ref="BH35:BI35"/>
    <mergeCell ref="AL35:AM35"/>
    <mergeCell ref="AN35:AO35"/>
    <mergeCell ref="AP35:AQ35"/>
    <mergeCell ref="AR35:AS35"/>
    <mergeCell ref="AT35:AU35"/>
    <mergeCell ref="AV35:AW35"/>
    <mergeCell ref="Z35:AA35"/>
    <mergeCell ref="AB35:AC35"/>
    <mergeCell ref="AD35:AE35"/>
    <mergeCell ref="AF35:AG35"/>
    <mergeCell ref="AH35:AI35"/>
    <mergeCell ref="AJ35:AK35"/>
    <mergeCell ref="N35:O35"/>
    <mergeCell ref="P35:Q35"/>
    <mergeCell ref="R35:S35"/>
    <mergeCell ref="T35:U35"/>
    <mergeCell ref="V35:W35"/>
    <mergeCell ref="X35:Y35"/>
    <mergeCell ref="BJ34:BK34"/>
    <mergeCell ref="D35:E35"/>
    <mergeCell ref="F35:G35"/>
    <mergeCell ref="H35:I35"/>
    <mergeCell ref="J35:K35"/>
    <mergeCell ref="L35:M35"/>
    <mergeCell ref="AR34:AS34"/>
    <mergeCell ref="AT34:AU34"/>
    <mergeCell ref="AV34:AW34"/>
    <mergeCell ref="AX34:AY34"/>
    <mergeCell ref="AZ34:BA34"/>
    <mergeCell ref="BB34:BC34"/>
    <mergeCell ref="AF34:AG34"/>
    <mergeCell ref="AH34:AI34"/>
    <mergeCell ref="AJ34:AK34"/>
    <mergeCell ref="AL34:AM34"/>
    <mergeCell ref="AN34:AO34"/>
    <mergeCell ref="AP34:AQ34"/>
    <mergeCell ref="T34:U34"/>
    <mergeCell ref="V34:W34"/>
    <mergeCell ref="X34:Y34"/>
    <mergeCell ref="Z34:AA34"/>
    <mergeCell ref="AB34:AC34"/>
    <mergeCell ref="AD34:AE34"/>
    <mergeCell ref="BJ35:BK35"/>
    <mergeCell ref="D34:E34"/>
    <mergeCell ref="F34:G34"/>
    <mergeCell ref="H34:I34"/>
    <mergeCell ref="J34:K34"/>
    <mergeCell ref="L34:M34"/>
    <mergeCell ref="N34:O34"/>
    <mergeCell ref="P34:Q34"/>
    <mergeCell ref="R34:S34"/>
    <mergeCell ref="AX33:AY33"/>
    <mergeCell ref="AZ33:BA33"/>
    <mergeCell ref="BB33:BC33"/>
    <mergeCell ref="BD33:BE33"/>
    <mergeCell ref="BF33:BG33"/>
    <mergeCell ref="BH33:BI33"/>
    <mergeCell ref="AL33:AM33"/>
    <mergeCell ref="AN33:AO33"/>
    <mergeCell ref="AP33:AQ33"/>
    <mergeCell ref="AR33:AS33"/>
    <mergeCell ref="AT33:AU33"/>
    <mergeCell ref="AV33:AW33"/>
    <mergeCell ref="Z33:AA33"/>
    <mergeCell ref="AB33:AC33"/>
    <mergeCell ref="AD33:AE33"/>
    <mergeCell ref="AF33:AG33"/>
    <mergeCell ref="AH33:AI33"/>
    <mergeCell ref="AJ33:AK33"/>
    <mergeCell ref="N33:O33"/>
    <mergeCell ref="P33:Q33"/>
    <mergeCell ref="R33:S33"/>
    <mergeCell ref="T33:U33"/>
    <mergeCell ref="V33:W33"/>
    <mergeCell ref="X33:Y33"/>
    <mergeCell ref="BD34:BE34"/>
    <mergeCell ref="BF34:BG34"/>
    <mergeCell ref="BH34:BI34"/>
    <mergeCell ref="BJ32:BK32"/>
    <mergeCell ref="D33:E33"/>
    <mergeCell ref="F33:G33"/>
    <mergeCell ref="H33:I33"/>
    <mergeCell ref="J33:K33"/>
    <mergeCell ref="L33:M33"/>
    <mergeCell ref="AR32:AS32"/>
    <mergeCell ref="AT32:AU32"/>
    <mergeCell ref="AV32:AW32"/>
    <mergeCell ref="AX32:AY32"/>
    <mergeCell ref="AZ32:BA32"/>
    <mergeCell ref="BB32:BC32"/>
    <mergeCell ref="AF32:AG32"/>
    <mergeCell ref="AH32:AI32"/>
    <mergeCell ref="AJ32:AK32"/>
    <mergeCell ref="AL32:AM32"/>
    <mergeCell ref="AN32:AO32"/>
    <mergeCell ref="AP32:AQ32"/>
    <mergeCell ref="T32:U32"/>
    <mergeCell ref="V32:W32"/>
    <mergeCell ref="X32:Y32"/>
    <mergeCell ref="Z32:AA32"/>
    <mergeCell ref="AB32:AC32"/>
    <mergeCell ref="AD32:AE32"/>
    <mergeCell ref="BJ33:BK33"/>
    <mergeCell ref="D32:E32"/>
    <mergeCell ref="F32:G32"/>
    <mergeCell ref="H32:I32"/>
    <mergeCell ref="J32:K32"/>
    <mergeCell ref="L32:M32"/>
    <mergeCell ref="N32:O32"/>
    <mergeCell ref="P32:Q32"/>
    <mergeCell ref="R32:S32"/>
    <mergeCell ref="AX31:AY31"/>
    <mergeCell ref="AZ31:BA31"/>
    <mergeCell ref="BB31:BC31"/>
    <mergeCell ref="BD31:BE31"/>
    <mergeCell ref="BF31:BG31"/>
    <mergeCell ref="BH31:BI31"/>
    <mergeCell ref="AL31:AM31"/>
    <mergeCell ref="AN31:AO31"/>
    <mergeCell ref="AP31:AQ31"/>
    <mergeCell ref="AR31:AS31"/>
    <mergeCell ref="AT31:AU31"/>
    <mergeCell ref="AV31:AW31"/>
    <mergeCell ref="Z31:AA31"/>
    <mergeCell ref="AB31:AC31"/>
    <mergeCell ref="AD31:AE31"/>
    <mergeCell ref="AF31:AG31"/>
    <mergeCell ref="AH31:AI31"/>
    <mergeCell ref="AJ31:AK31"/>
    <mergeCell ref="N31:O31"/>
    <mergeCell ref="P31:Q31"/>
    <mergeCell ref="R31:S31"/>
    <mergeCell ref="T31:U31"/>
    <mergeCell ref="V31:W31"/>
    <mergeCell ref="X31:Y31"/>
    <mergeCell ref="BD32:BE32"/>
    <mergeCell ref="BF32:BG32"/>
    <mergeCell ref="BH32:BI32"/>
    <mergeCell ref="BJ30:BK30"/>
    <mergeCell ref="D31:E31"/>
    <mergeCell ref="F31:G31"/>
    <mergeCell ref="H31:I31"/>
    <mergeCell ref="J31:K31"/>
    <mergeCell ref="L31:M31"/>
    <mergeCell ref="AR30:AS30"/>
    <mergeCell ref="AT30:AU30"/>
    <mergeCell ref="AV30:AW30"/>
    <mergeCell ref="AX30:AY30"/>
    <mergeCell ref="AZ30:BA30"/>
    <mergeCell ref="BB30:BC30"/>
    <mergeCell ref="AF30:AG30"/>
    <mergeCell ref="AH30:AI30"/>
    <mergeCell ref="AJ30:AK30"/>
    <mergeCell ref="AL30:AM30"/>
    <mergeCell ref="AN30:AO30"/>
    <mergeCell ref="AP30:AQ30"/>
    <mergeCell ref="T30:U30"/>
    <mergeCell ref="V30:W30"/>
    <mergeCell ref="X30:Y30"/>
    <mergeCell ref="Z30:AA30"/>
    <mergeCell ref="AB30:AC30"/>
    <mergeCell ref="AD30:AE30"/>
    <mergeCell ref="BJ31:BK31"/>
    <mergeCell ref="D30:E30"/>
    <mergeCell ref="F30:G30"/>
    <mergeCell ref="H30:I30"/>
    <mergeCell ref="J30:K30"/>
    <mergeCell ref="L30:M30"/>
    <mergeCell ref="N30:O30"/>
    <mergeCell ref="P30:Q30"/>
    <mergeCell ref="R30:S30"/>
    <mergeCell ref="AX29:AY29"/>
    <mergeCell ref="AZ29:BA29"/>
    <mergeCell ref="BB29:BC29"/>
    <mergeCell ref="BD29:BE29"/>
    <mergeCell ref="BF29:BG29"/>
    <mergeCell ref="BH29:BI29"/>
    <mergeCell ref="AL29:AM29"/>
    <mergeCell ref="AN29:AO29"/>
    <mergeCell ref="AP29:AQ29"/>
    <mergeCell ref="AR29:AS29"/>
    <mergeCell ref="AT29:AU29"/>
    <mergeCell ref="AV29:AW29"/>
    <mergeCell ref="Z29:AA29"/>
    <mergeCell ref="AB29:AC29"/>
    <mergeCell ref="AD29:AE29"/>
    <mergeCell ref="AF29:AG29"/>
    <mergeCell ref="AH29:AI29"/>
    <mergeCell ref="AJ29:AK29"/>
    <mergeCell ref="N29:O29"/>
    <mergeCell ref="P29:Q29"/>
    <mergeCell ref="R29:S29"/>
    <mergeCell ref="T29:U29"/>
    <mergeCell ref="V29:W29"/>
    <mergeCell ref="X29:Y29"/>
    <mergeCell ref="BD30:BE30"/>
    <mergeCell ref="BF30:BG30"/>
    <mergeCell ref="BH30:BI30"/>
    <mergeCell ref="BJ28:BK28"/>
    <mergeCell ref="D29:E29"/>
    <mergeCell ref="F29:G29"/>
    <mergeCell ref="H29:I29"/>
    <mergeCell ref="J29:K29"/>
    <mergeCell ref="L29:M29"/>
    <mergeCell ref="AR28:AS28"/>
    <mergeCell ref="AT28:AU28"/>
    <mergeCell ref="AV28:AW28"/>
    <mergeCell ref="AX28:AY28"/>
    <mergeCell ref="AZ28:BA28"/>
    <mergeCell ref="BB28:BC28"/>
    <mergeCell ref="AF28:AG28"/>
    <mergeCell ref="AH28:AI28"/>
    <mergeCell ref="AJ28:AK28"/>
    <mergeCell ref="AL28:AM28"/>
    <mergeCell ref="AN28:AO28"/>
    <mergeCell ref="AP28:AQ28"/>
    <mergeCell ref="T28:U28"/>
    <mergeCell ref="V28:W28"/>
    <mergeCell ref="X28:Y28"/>
    <mergeCell ref="Z28:AA28"/>
    <mergeCell ref="AB28:AC28"/>
    <mergeCell ref="AD28:AE28"/>
    <mergeCell ref="BJ29:BK29"/>
    <mergeCell ref="D28:E28"/>
    <mergeCell ref="F28:G28"/>
    <mergeCell ref="H28:I28"/>
    <mergeCell ref="J28:K28"/>
    <mergeCell ref="L28:M28"/>
    <mergeCell ref="N28:O28"/>
    <mergeCell ref="P28:Q28"/>
    <mergeCell ref="R28:S28"/>
    <mergeCell ref="AX27:AY27"/>
    <mergeCell ref="AZ27:BA27"/>
    <mergeCell ref="BB27:BC27"/>
    <mergeCell ref="BD27:BE27"/>
    <mergeCell ref="BF27:BG27"/>
    <mergeCell ref="BH27:BI27"/>
    <mergeCell ref="AL27:AM27"/>
    <mergeCell ref="AN27:AO27"/>
    <mergeCell ref="AP27:AQ27"/>
    <mergeCell ref="AR27:AS27"/>
    <mergeCell ref="AT27:AU27"/>
    <mergeCell ref="AV27:AW27"/>
    <mergeCell ref="Z27:AA27"/>
    <mergeCell ref="AB27:AC27"/>
    <mergeCell ref="AD27:AE27"/>
    <mergeCell ref="AF27:AG27"/>
    <mergeCell ref="AH27:AI27"/>
    <mergeCell ref="AJ27:AK27"/>
    <mergeCell ref="N27:O27"/>
    <mergeCell ref="P27:Q27"/>
    <mergeCell ref="R27:S27"/>
    <mergeCell ref="T27:U27"/>
    <mergeCell ref="V27:W27"/>
    <mergeCell ref="X27:Y27"/>
    <mergeCell ref="BD28:BE28"/>
    <mergeCell ref="BF28:BG28"/>
    <mergeCell ref="BH28:BI28"/>
    <mergeCell ref="BJ26:BK26"/>
    <mergeCell ref="D27:E27"/>
    <mergeCell ref="F27:G27"/>
    <mergeCell ref="H27:I27"/>
    <mergeCell ref="J27:K27"/>
    <mergeCell ref="L27:M27"/>
    <mergeCell ref="AR26:AS26"/>
    <mergeCell ref="AT26:AU26"/>
    <mergeCell ref="AV26:AW26"/>
    <mergeCell ref="AX26:AY26"/>
    <mergeCell ref="AZ26:BA26"/>
    <mergeCell ref="BB26:BC26"/>
    <mergeCell ref="AF26:AG26"/>
    <mergeCell ref="AH26:AI26"/>
    <mergeCell ref="AJ26:AK26"/>
    <mergeCell ref="AL26:AM26"/>
    <mergeCell ref="AN26:AO26"/>
    <mergeCell ref="AP26:AQ26"/>
    <mergeCell ref="T26:U26"/>
    <mergeCell ref="V26:W26"/>
    <mergeCell ref="X26:Y26"/>
    <mergeCell ref="Z26:AA26"/>
    <mergeCell ref="AB26:AC26"/>
    <mergeCell ref="AD26:AE26"/>
    <mergeCell ref="BJ27:BK27"/>
    <mergeCell ref="D26:E26"/>
    <mergeCell ref="F26:G26"/>
    <mergeCell ref="H26:I26"/>
    <mergeCell ref="J26:K26"/>
    <mergeCell ref="L26:M26"/>
    <mergeCell ref="N26:O26"/>
    <mergeCell ref="P26:Q26"/>
    <mergeCell ref="R26:S26"/>
    <mergeCell ref="AX25:AY25"/>
    <mergeCell ref="AZ25:BA25"/>
    <mergeCell ref="BB25:BC25"/>
    <mergeCell ref="BD25:BE25"/>
    <mergeCell ref="BF25:BG25"/>
    <mergeCell ref="BH25:BI25"/>
    <mergeCell ref="AL25:AM25"/>
    <mergeCell ref="AN25:AO25"/>
    <mergeCell ref="AP25:AQ25"/>
    <mergeCell ref="AR25:AS25"/>
    <mergeCell ref="AT25:AU25"/>
    <mergeCell ref="AV25:AW25"/>
    <mergeCell ref="Z25:AA25"/>
    <mergeCell ref="AB25:AC25"/>
    <mergeCell ref="AD25:AE25"/>
    <mergeCell ref="AF25:AG25"/>
    <mergeCell ref="AH25:AI25"/>
    <mergeCell ref="AJ25:AK25"/>
    <mergeCell ref="N25:O25"/>
    <mergeCell ref="P25:Q25"/>
    <mergeCell ref="R25:S25"/>
    <mergeCell ref="T25:U25"/>
    <mergeCell ref="V25:W25"/>
    <mergeCell ref="X25:Y25"/>
    <mergeCell ref="BD26:BE26"/>
    <mergeCell ref="BF26:BG26"/>
    <mergeCell ref="BH26:BI26"/>
    <mergeCell ref="BJ24:BK24"/>
    <mergeCell ref="D25:E25"/>
    <mergeCell ref="F25:G25"/>
    <mergeCell ref="H25:I25"/>
    <mergeCell ref="J25:K25"/>
    <mergeCell ref="L25:M25"/>
    <mergeCell ref="AR24:AS24"/>
    <mergeCell ref="AT24:AU24"/>
    <mergeCell ref="AV24:AW24"/>
    <mergeCell ref="AX24:AY24"/>
    <mergeCell ref="AZ24:BA24"/>
    <mergeCell ref="BB24:BC24"/>
    <mergeCell ref="AF24:AG24"/>
    <mergeCell ref="AH24:AI24"/>
    <mergeCell ref="AJ24:AK24"/>
    <mergeCell ref="AL24:AM24"/>
    <mergeCell ref="AN24:AO24"/>
    <mergeCell ref="AP24:AQ24"/>
    <mergeCell ref="T24:U24"/>
    <mergeCell ref="V24:W24"/>
    <mergeCell ref="X24:Y24"/>
    <mergeCell ref="Z24:AA24"/>
    <mergeCell ref="AB24:AC24"/>
    <mergeCell ref="AD24:AE24"/>
    <mergeCell ref="BJ25:BK25"/>
    <mergeCell ref="D24:E24"/>
    <mergeCell ref="F24:G24"/>
    <mergeCell ref="H24:I24"/>
    <mergeCell ref="J24:K24"/>
    <mergeCell ref="L24:M24"/>
    <mergeCell ref="N24:O24"/>
    <mergeCell ref="P24:Q24"/>
    <mergeCell ref="R24:S24"/>
    <mergeCell ref="AX23:AY23"/>
    <mergeCell ref="AZ23:BA23"/>
    <mergeCell ref="BB23:BC23"/>
    <mergeCell ref="BD23:BE23"/>
    <mergeCell ref="BF23:BG23"/>
    <mergeCell ref="BH23:BI23"/>
    <mergeCell ref="AL23:AM23"/>
    <mergeCell ref="AN23:AO23"/>
    <mergeCell ref="AP23:AQ23"/>
    <mergeCell ref="AR23:AS23"/>
    <mergeCell ref="AT23:AU23"/>
    <mergeCell ref="AV23:AW23"/>
    <mergeCell ref="Z23:AA23"/>
    <mergeCell ref="AB23:AC23"/>
    <mergeCell ref="AD23:AE23"/>
    <mergeCell ref="AF23:AG23"/>
    <mergeCell ref="AH23:AI23"/>
    <mergeCell ref="AJ23:AK23"/>
    <mergeCell ref="N23:O23"/>
    <mergeCell ref="P23:Q23"/>
    <mergeCell ref="R23:S23"/>
    <mergeCell ref="T23:U23"/>
    <mergeCell ref="V23:W23"/>
    <mergeCell ref="X23:Y23"/>
    <mergeCell ref="BD24:BE24"/>
    <mergeCell ref="BF24:BG24"/>
    <mergeCell ref="BH24:BI24"/>
    <mergeCell ref="BJ22:BK22"/>
    <mergeCell ref="D23:E23"/>
    <mergeCell ref="F23:G23"/>
    <mergeCell ref="H23:I23"/>
    <mergeCell ref="J23:K23"/>
    <mergeCell ref="L23:M23"/>
    <mergeCell ref="AR22:AS22"/>
    <mergeCell ref="AT22:AU22"/>
    <mergeCell ref="AV22:AW22"/>
    <mergeCell ref="AX22:AY22"/>
    <mergeCell ref="AZ22:BA22"/>
    <mergeCell ref="BB22:BC22"/>
    <mergeCell ref="AF22:AG22"/>
    <mergeCell ref="AH22:AI22"/>
    <mergeCell ref="AJ22:AK22"/>
    <mergeCell ref="AL22:AM22"/>
    <mergeCell ref="AN22:AO22"/>
    <mergeCell ref="AP22:AQ22"/>
    <mergeCell ref="T22:U22"/>
    <mergeCell ref="V22:W22"/>
    <mergeCell ref="X22:Y22"/>
    <mergeCell ref="Z22:AA22"/>
    <mergeCell ref="AB22:AC22"/>
    <mergeCell ref="AD22:AE22"/>
    <mergeCell ref="BJ23:BK23"/>
    <mergeCell ref="D22:E22"/>
    <mergeCell ref="F22:G22"/>
    <mergeCell ref="H22:I22"/>
    <mergeCell ref="J22:K22"/>
    <mergeCell ref="L22:M22"/>
    <mergeCell ref="N22:O22"/>
    <mergeCell ref="P22:Q22"/>
    <mergeCell ref="R22:S22"/>
    <mergeCell ref="AX21:AY21"/>
    <mergeCell ref="AZ21:BA21"/>
    <mergeCell ref="BB21:BC21"/>
    <mergeCell ref="BD21:BE21"/>
    <mergeCell ref="BF21:BG21"/>
    <mergeCell ref="BH21:BI21"/>
    <mergeCell ref="AL21:AM21"/>
    <mergeCell ref="AN21:AO21"/>
    <mergeCell ref="AP21:AQ21"/>
    <mergeCell ref="AR21:AS21"/>
    <mergeCell ref="AT21:AU21"/>
    <mergeCell ref="AV21:AW21"/>
    <mergeCell ref="Z21:AA21"/>
    <mergeCell ref="AB21:AC21"/>
    <mergeCell ref="AD21:AE21"/>
    <mergeCell ref="AF21:AG21"/>
    <mergeCell ref="AH21:AI21"/>
    <mergeCell ref="AJ21:AK21"/>
    <mergeCell ref="N21:O21"/>
    <mergeCell ref="P21:Q21"/>
    <mergeCell ref="R21:S21"/>
    <mergeCell ref="T21:U21"/>
    <mergeCell ref="V21:W21"/>
    <mergeCell ref="X21:Y21"/>
    <mergeCell ref="BD22:BE22"/>
    <mergeCell ref="BF22:BG22"/>
    <mergeCell ref="BH22:BI22"/>
    <mergeCell ref="BJ20:BK20"/>
    <mergeCell ref="D21:E21"/>
    <mergeCell ref="F21:G21"/>
    <mergeCell ref="H21:I21"/>
    <mergeCell ref="J21:K21"/>
    <mergeCell ref="L21:M21"/>
    <mergeCell ref="AR20:AS20"/>
    <mergeCell ref="AT20:AU20"/>
    <mergeCell ref="AV20:AW20"/>
    <mergeCell ref="AX20:AY20"/>
    <mergeCell ref="AZ20:BA20"/>
    <mergeCell ref="BB20:BC20"/>
    <mergeCell ref="AF20:AG20"/>
    <mergeCell ref="AH20:AI20"/>
    <mergeCell ref="AJ20:AK20"/>
    <mergeCell ref="AL20:AM20"/>
    <mergeCell ref="AN20:AO20"/>
    <mergeCell ref="AP20:AQ20"/>
    <mergeCell ref="T20:U20"/>
    <mergeCell ref="V20:W20"/>
    <mergeCell ref="X20:Y20"/>
    <mergeCell ref="Z20:AA20"/>
    <mergeCell ref="AB20:AC20"/>
    <mergeCell ref="AD20:AE20"/>
    <mergeCell ref="BJ21:BK21"/>
    <mergeCell ref="D20:E20"/>
    <mergeCell ref="F20:G20"/>
    <mergeCell ref="H20:I20"/>
    <mergeCell ref="J20:K20"/>
    <mergeCell ref="L20:M20"/>
    <mergeCell ref="N20:O20"/>
    <mergeCell ref="P20:Q20"/>
    <mergeCell ref="R20:S20"/>
    <mergeCell ref="AX19:AY19"/>
    <mergeCell ref="AZ19:BA19"/>
    <mergeCell ref="BB19:BC19"/>
    <mergeCell ref="BD19:BE19"/>
    <mergeCell ref="BF19:BG19"/>
    <mergeCell ref="BH19:BI19"/>
    <mergeCell ref="AL19:AM19"/>
    <mergeCell ref="AN19:AO19"/>
    <mergeCell ref="AP19:AQ19"/>
    <mergeCell ref="AR19:AS19"/>
    <mergeCell ref="AT19:AU19"/>
    <mergeCell ref="AV19:AW19"/>
    <mergeCell ref="Z19:AA19"/>
    <mergeCell ref="AB19:AC19"/>
    <mergeCell ref="AD19:AE19"/>
    <mergeCell ref="AF19:AG19"/>
    <mergeCell ref="AH19:AI19"/>
    <mergeCell ref="AJ19:AK19"/>
    <mergeCell ref="N19:O19"/>
    <mergeCell ref="P19:Q19"/>
    <mergeCell ref="R19:S19"/>
    <mergeCell ref="T19:U19"/>
    <mergeCell ref="X19:Y19"/>
    <mergeCell ref="BD20:BE20"/>
    <mergeCell ref="BF20:BG20"/>
    <mergeCell ref="BH20:BI20"/>
    <mergeCell ref="BD18:BE18"/>
    <mergeCell ref="BF18:BG18"/>
    <mergeCell ref="BH18:BI18"/>
    <mergeCell ref="BJ18:BK18"/>
    <mergeCell ref="D19:E19"/>
    <mergeCell ref="F19:G19"/>
    <mergeCell ref="H19:I19"/>
    <mergeCell ref="J19:K19"/>
    <mergeCell ref="L19:M19"/>
    <mergeCell ref="AR18:AS18"/>
    <mergeCell ref="AT18:AU18"/>
    <mergeCell ref="AV18:AW18"/>
    <mergeCell ref="AX18:AY18"/>
    <mergeCell ref="AZ18:BA18"/>
    <mergeCell ref="BB18:BC18"/>
    <mergeCell ref="AF18:AG18"/>
    <mergeCell ref="AH18:AI18"/>
    <mergeCell ref="AJ18:AK18"/>
    <mergeCell ref="AL18:AM18"/>
    <mergeCell ref="AN18:AO18"/>
    <mergeCell ref="AP18:AQ18"/>
    <mergeCell ref="T18:U18"/>
    <mergeCell ref="V18:W18"/>
    <mergeCell ref="X18:Y18"/>
    <mergeCell ref="Z18:AA18"/>
    <mergeCell ref="AB18:AC18"/>
    <mergeCell ref="AD18:AE18"/>
    <mergeCell ref="BJ19:BK19"/>
    <mergeCell ref="B18:B35"/>
    <mergeCell ref="D18:E18"/>
    <mergeCell ref="F18:G18"/>
    <mergeCell ref="H18:I18"/>
    <mergeCell ref="J18:K18"/>
    <mergeCell ref="L18:M18"/>
    <mergeCell ref="N18:O18"/>
    <mergeCell ref="P18:Q18"/>
    <mergeCell ref="R18:S18"/>
    <mergeCell ref="AZ17:BA17"/>
    <mergeCell ref="BB17:BC17"/>
    <mergeCell ref="BD17:BE17"/>
    <mergeCell ref="BF17:BG17"/>
    <mergeCell ref="BH17:BI17"/>
    <mergeCell ref="BJ17:BK17"/>
    <mergeCell ref="AN17:AO17"/>
    <mergeCell ref="AP17:AQ17"/>
    <mergeCell ref="AR17:AS17"/>
    <mergeCell ref="AT17:AU17"/>
    <mergeCell ref="AV17:AW17"/>
    <mergeCell ref="AX17:AY17"/>
    <mergeCell ref="AB17:AC17"/>
    <mergeCell ref="AD17:AE17"/>
    <mergeCell ref="AF17:AG17"/>
    <mergeCell ref="AH17:AI17"/>
    <mergeCell ref="AJ17:AK17"/>
    <mergeCell ref="AL17:AM17"/>
    <mergeCell ref="P17:Q17"/>
    <mergeCell ref="R17:S17"/>
    <mergeCell ref="T17:U17"/>
    <mergeCell ref="V17:W17"/>
    <mergeCell ref="V19:W19"/>
    <mergeCell ref="X17:Y17"/>
    <mergeCell ref="Z17:AA17"/>
    <mergeCell ref="D17:E17"/>
    <mergeCell ref="F17:G17"/>
    <mergeCell ref="H17:I17"/>
    <mergeCell ref="J17:K17"/>
    <mergeCell ref="L17:M17"/>
    <mergeCell ref="N17:O17"/>
    <mergeCell ref="BB16:BC16"/>
    <mergeCell ref="BD16:BE16"/>
    <mergeCell ref="BF16:BG16"/>
    <mergeCell ref="BH16:BI16"/>
    <mergeCell ref="BJ16:BK16"/>
    <mergeCell ref="AP16:AQ16"/>
    <mergeCell ref="AR16:AS16"/>
    <mergeCell ref="AT16:AU16"/>
    <mergeCell ref="AV16:AW16"/>
    <mergeCell ref="AX16:AY16"/>
    <mergeCell ref="AZ16:BA16"/>
    <mergeCell ref="AD16:AE16"/>
    <mergeCell ref="AF16:AG16"/>
    <mergeCell ref="AH16:AI16"/>
    <mergeCell ref="AJ16:AK16"/>
    <mergeCell ref="AL16:AM16"/>
    <mergeCell ref="AN16:AO16"/>
    <mergeCell ref="R16:S16"/>
    <mergeCell ref="T16:U16"/>
    <mergeCell ref="V16:W16"/>
    <mergeCell ref="X16:Y16"/>
    <mergeCell ref="Z16:AA16"/>
    <mergeCell ref="AB16:AC16"/>
    <mergeCell ref="AB12:AC12"/>
    <mergeCell ref="AB13:AC13"/>
    <mergeCell ref="E14:G14"/>
    <mergeCell ref="D16:E16"/>
    <mergeCell ref="F16:G16"/>
    <mergeCell ref="H16:I16"/>
    <mergeCell ref="J16:K16"/>
    <mergeCell ref="L16:M16"/>
    <mergeCell ref="N16:O16"/>
    <mergeCell ref="P16:Q16"/>
    <mergeCell ref="AB2:AC2"/>
    <mergeCell ref="AB3:AC3"/>
    <mergeCell ref="AB6:AC6"/>
    <mergeCell ref="AB7:AC7"/>
    <mergeCell ref="AB9:AC9"/>
    <mergeCell ref="AB10:AC10"/>
    <mergeCell ref="D2:I2"/>
    <mergeCell ref="K2:L2"/>
    <mergeCell ref="N2:O2"/>
    <mergeCell ref="Q2:R2"/>
    <mergeCell ref="T2:V2"/>
    <mergeCell ref="X2:Z2"/>
  </mergeCells>
  <phoneticPr fontId="1"/>
  <conditionalFormatting sqref="T15:U15">
    <cfRule type="expression" dxfId="14913" priority="1625">
      <formula>#REF!="浪費"</formula>
    </cfRule>
    <cfRule type="expression" dxfId="14912" priority="1626">
      <formula>#REF!="投資"</formula>
    </cfRule>
    <cfRule type="expression" dxfId="14911" priority="1627">
      <formula>#REF!="不明"</formula>
    </cfRule>
  </conditionalFormatting>
  <conditionalFormatting sqref="R15:S15 R144:S234 D143:E143">
    <cfRule type="expression" dxfId="14910" priority="1622">
      <formula>#REF!="浪費"</formula>
    </cfRule>
    <cfRule type="expression" dxfId="14909" priority="1623">
      <formula>#REF!="投資"</formula>
    </cfRule>
    <cfRule type="expression" dxfId="14908" priority="1624">
      <formula>#REF!="不明"</formula>
    </cfRule>
  </conditionalFormatting>
  <conditionalFormatting sqref="D127:D129 F127:F129 H127:H129 J127:J129 L127:L129 N127:N129 P127:P129 R127:R129 T127:T129 V127:V129 X127:X129 Z127:Z129 AB127:AB129 AD127:AD129 AF127:AF129 AH127:AH129 AJ127:AJ129 AL127:AL129 AN127:AN129 AP127:AP129 AR127:AR129 AT127:AT129 AV127:AV129 AX127:AX129 AZ127:AZ129 BB127:BB129 BD127:BD129 BF127:BF129 BH127:BH129 BJ127:BJ129">
    <cfRule type="cellIs" dxfId="14907" priority="1621" operator="equal">
      <formula>0</formula>
    </cfRule>
  </conditionalFormatting>
  <conditionalFormatting sqref="D127:D129 F127:F129 H127:H129 J127:J129 L127:L129 N127:N129 P127:P129 R127:R129 T127:T129 V127:V129 X127:X129 Z127:Z129 AB127:AB129 AD127:AD129 AF127:AF129 AH127:AH129 AJ127:AJ129 AL127:AL129 AN127:AN129 AP127:AP129 AR127:AR129 AT127:AT129 AV127:AV129 AX127:AX129 AZ127:AZ129 BB127:BB129 BD127:BD129 BF127:BF129 BH127:BH129 BJ127:BJ129">
    <cfRule type="cellIs" dxfId="14906" priority="1619" operator="equal">
      <formula>0</formula>
    </cfRule>
    <cfRule type="cellIs" dxfId="14905" priority="1620" operator="equal">
      <formula>0</formula>
    </cfRule>
  </conditionalFormatting>
  <conditionalFormatting sqref="L4:L14 O4:O14 R4:R14 U4:V14 Y14:Z14 AB3 AB7 AB10 AB13 Y4:Y13">
    <cfRule type="cellIs" dxfId="14904" priority="1618" operator="equal">
      <formula>0</formula>
    </cfRule>
  </conditionalFormatting>
  <conditionalFormatting sqref="D18:D19 F18:F19 H18:H19 J18:J19 L18:L19 N18:N19 P18:P19 R18:R19 T18:T19 V18:V19 X18:X19 Z18:Z19 AB18:AB19 AD18:AD19 AF18:AF19 AH18:AH19 AJ18:AJ19 AL18:AL19 AN18:AN19 AP18:AP19 AR18:AR19 AT18:AT19 AV18:AV19 AX18:AX19 AZ18:AZ19 BB18:BB19 BD18:BD19 BF18:BF19 BH18:BH19 BJ18:BJ19">
    <cfRule type="expression" dxfId="14903" priority="1628">
      <formula>D$17=1</formula>
    </cfRule>
    <cfRule type="expression" dxfId="14902" priority="1629">
      <formula>D$17=7</formula>
    </cfRule>
    <cfRule type="expression" dxfId="14901" priority="1630">
      <formula>COUNTIF(祝日,D$42)=1</formula>
    </cfRule>
  </conditionalFormatting>
  <conditionalFormatting sqref="D35:BK35 F20:BK34">
    <cfRule type="cellIs" dxfId="14900" priority="1587" operator="equal">
      <formula>0</formula>
    </cfRule>
  </conditionalFormatting>
  <conditionalFormatting sqref="E4:F13 H4:I14">
    <cfRule type="cellIs" dxfId="14899" priority="1586" operator="equal">
      <formula>0</formula>
    </cfRule>
  </conditionalFormatting>
  <conditionalFormatting sqref="F42:F43">
    <cfRule type="expression" dxfId="14898" priority="1582">
      <formula>F$17=1</formula>
    </cfRule>
    <cfRule type="expression" dxfId="14897" priority="1583">
      <formula>F$17=7</formula>
    </cfRule>
    <cfRule type="expression" dxfId="14896" priority="1584">
      <formula>COUNTIF(祝日,F$42)=1</formula>
    </cfRule>
  </conditionalFormatting>
  <conditionalFormatting sqref="F55">
    <cfRule type="cellIs" dxfId="14895" priority="1581" operator="equal">
      <formula>0</formula>
    </cfRule>
  </conditionalFormatting>
  <conditionalFormatting sqref="F55">
    <cfRule type="cellIs" dxfId="14894" priority="1579" operator="equal">
      <formula>0</formula>
    </cfRule>
    <cfRule type="cellIs" dxfId="14893" priority="1580" operator="equal">
      <formula>0</formula>
    </cfRule>
  </conditionalFormatting>
  <conditionalFormatting sqref="F91">
    <cfRule type="cellIs" dxfId="14892" priority="1578" operator="equal">
      <formula>0</formula>
    </cfRule>
  </conditionalFormatting>
  <conditionalFormatting sqref="F91">
    <cfRule type="cellIs" dxfId="14891" priority="1576" operator="equal">
      <formula>0</formula>
    </cfRule>
    <cfRule type="cellIs" dxfId="14890" priority="1577" operator="equal">
      <formula>0</formula>
    </cfRule>
  </conditionalFormatting>
  <conditionalFormatting sqref="F79">
    <cfRule type="cellIs" dxfId="14889" priority="1575" operator="equal">
      <formula>0</formula>
    </cfRule>
  </conditionalFormatting>
  <conditionalFormatting sqref="F79">
    <cfRule type="cellIs" dxfId="14888" priority="1573" operator="equal">
      <formula>0</formula>
    </cfRule>
    <cfRule type="cellIs" dxfId="14887" priority="1574" operator="equal">
      <formula>0</formula>
    </cfRule>
  </conditionalFormatting>
  <conditionalFormatting sqref="F67">
    <cfRule type="cellIs" dxfId="14886" priority="1572" operator="equal">
      <formula>0</formula>
    </cfRule>
  </conditionalFormatting>
  <conditionalFormatting sqref="F67">
    <cfRule type="cellIs" dxfId="14885" priority="1570" operator="equal">
      <formula>0</formula>
    </cfRule>
    <cfRule type="cellIs" dxfId="14884" priority="1571" operator="equal">
      <formula>0</formula>
    </cfRule>
  </conditionalFormatting>
  <conditionalFormatting sqref="H42:H43">
    <cfRule type="expression" dxfId="14883" priority="1549">
      <formula>H$17=1</formula>
    </cfRule>
    <cfRule type="expression" dxfId="14882" priority="1550">
      <formula>H$17=7</formula>
    </cfRule>
    <cfRule type="expression" dxfId="14881" priority="1551">
      <formula>COUNTIF(祝日,H$42)=1</formula>
    </cfRule>
  </conditionalFormatting>
  <conditionalFormatting sqref="H55">
    <cfRule type="cellIs" dxfId="14880" priority="1548" operator="equal">
      <formula>0</formula>
    </cfRule>
  </conditionalFormatting>
  <conditionalFormatting sqref="H55">
    <cfRule type="cellIs" dxfId="14879" priority="1546" operator="equal">
      <formula>0</formula>
    </cfRule>
    <cfRule type="cellIs" dxfId="14878" priority="1547" operator="equal">
      <formula>0</formula>
    </cfRule>
  </conditionalFormatting>
  <conditionalFormatting sqref="H91">
    <cfRule type="cellIs" dxfId="14877" priority="1545" operator="equal">
      <formula>0</formula>
    </cfRule>
  </conditionalFormatting>
  <conditionalFormatting sqref="H91">
    <cfRule type="cellIs" dxfId="14876" priority="1543" operator="equal">
      <formula>0</formula>
    </cfRule>
    <cfRule type="cellIs" dxfId="14875" priority="1544" operator="equal">
      <formula>0</formula>
    </cfRule>
  </conditionalFormatting>
  <conditionalFormatting sqref="H79">
    <cfRule type="cellIs" dxfId="14874" priority="1542" operator="equal">
      <formula>0</formula>
    </cfRule>
  </conditionalFormatting>
  <conditionalFormatting sqref="H79">
    <cfRule type="cellIs" dxfId="14873" priority="1540" operator="equal">
      <formula>0</formula>
    </cfRule>
    <cfRule type="cellIs" dxfId="14872" priority="1541" operator="equal">
      <formula>0</formula>
    </cfRule>
  </conditionalFormatting>
  <conditionalFormatting sqref="H67">
    <cfRule type="cellIs" dxfId="14871" priority="1539" operator="equal">
      <formula>0</formula>
    </cfRule>
  </conditionalFormatting>
  <conditionalFormatting sqref="H67">
    <cfRule type="cellIs" dxfId="14870" priority="1537" operator="equal">
      <formula>0</formula>
    </cfRule>
    <cfRule type="cellIs" dxfId="14869" priority="1538" operator="equal">
      <formula>0</formula>
    </cfRule>
  </conditionalFormatting>
  <conditionalFormatting sqref="J42:J43">
    <cfRule type="expression" dxfId="14868" priority="1516">
      <formula>J$17=1</formula>
    </cfRule>
    <cfRule type="expression" dxfId="14867" priority="1517">
      <formula>J$17=7</formula>
    </cfRule>
    <cfRule type="expression" dxfId="14866" priority="1518">
      <formula>COUNTIF(祝日,J$42)=1</formula>
    </cfRule>
  </conditionalFormatting>
  <conditionalFormatting sqref="J55">
    <cfRule type="cellIs" dxfId="14865" priority="1515" operator="equal">
      <formula>0</formula>
    </cfRule>
  </conditionalFormatting>
  <conditionalFormatting sqref="J55">
    <cfRule type="cellIs" dxfId="14864" priority="1513" operator="equal">
      <formula>0</formula>
    </cfRule>
    <cfRule type="cellIs" dxfId="14863" priority="1514" operator="equal">
      <formula>0</formula>
    </cfRule>
  </conditionalFormatting>
  <conditionalFormatting sqref="J91">
    <cfRule type="cellIs" dxfId="14862" priority="1512" operator="equal">
      <formula>0</formula>
    </cfRule>
  </conditionalFormatting>
  <conditionalFormatting sqref="J91">
    <cfRule type="cellIs" dxfId="14861" priority="1510" operator="equal">
      <formula>0</formula>
    </cfRule>
    <cfRule type="cellIs" dxfId="14860" priority="1511" operator="equal">
      <formula>0</formula>
    </cfRule>
  </conditionalFormatting>
  <conditionalFormatting sqref="J79">
    <cfRule type="cellIs" dxfId="14859" priority="1509" operator="equal">
      <formula>0</formula>
    </cfRule>
  </conditionalFormatting>
  <conditionalFormatting sqref="J79">
    <cfRule type="cellIs" dxfId="14858" priority="1507" operator="equal">
      <formula>0</formula>
    </cfRule>
    <cfRule type="cellIs" dxfId="14857" priority="1508" operator="equal">
      <formula>0</formula>
    </cfRule>
  </conditionalFormatting>
  <conditionalFormatting sqref="J67">
    <cfRule type="cellIs" dxfId="14856" priority="1506" operator="equal">
      <formula>0</formula>
    </cfRule>
  </conditionalFormatting>
  <conditionalFormatting sqref="J67">
    <cfRule type="cellIs" dxfId="14855" priority="1504" operator="equal">
      <formula>0</formula>
    </cfRule>
    <cfRule type="cellIs" dxfId="14854" priority="1505" operator="equal">
      <formula>0</formula>
    </cfRule>
  </conditionalFormatting>
  <conditionalFormatting sqref="L42:L43">
    <cfRule type="expression" dxfId="14853" priority="1483">
      <formula>L$17=1</formula>
    </cfRule>
    <cfRule type="expression" dxfId="14852" priority="1484">
      <formula>L$17=7</formula>
    </cfRule>
    <cfRule type="expression" dxfId="14851" priority="1485">
      <formula>COUNTIF(祝日,L$42)=1</formula>
    </cfRule>
  </conditionalFormatting>
  <conditionalFormatting sqref="L55">
    <cfRule type="cellIs" dxfId="14850" priority="1482" operator="equal">
      <formula>0</formula>
    </cfRule>
  </conditionalFormatting>
  <conditionalFormatting sqref="L55">
    <cfRule type="cellIs" dxfId="14849" priority="1480" operator="equal">
      <formula>0</formula>
    </cfRule>
    <cfRule type="cellIs" dxfId="14848" priority="1481" operator="equal">
      <formula>0</formula>
    </cfRule>
  </conditionalFormatting>
  <conditionalFormatting sqref="L91">
    <cfRule type="cellIs" dxfId="14847" priority="1479" operator="equal">
      <formula>0</formula>
    </cfRule>
  </conditionalFormatting>
  <conditionalFormatting sqref="L91">
    <cfRule type="cellIs" dxfId="14846" priority="1477" operator="equal">
      <formula>0</formula>
    </cfRule>
    <cfRule type="cellIs" dxfId="14845" priority="1478" operator="equal">
      <formula>0</formula>
    </cfRule>
  </conditionalFormatting>
  <conditionalFormatting sqref="L79">
    <cfRule type="cellIs" dxfId="14844" priority="1476" operator="equal">
      <formula>0</formula>
    </cfRule>
  </conditionalFormatting>
  <conditionalFormatting sqref="L79">
    <cfRule type="cellIs" dxfId="14843" priority="1474" operator="equal">
      <formula>0</formula>
    </cfRule>
    <cfRule type="cellIs" dxfId="14842" priority="1475" operator="equal">
      <formula>0</formula>
    </cfRule>
  </conditionalFormatting>
  <conditionalFormatting sqref="L67">
    <cfRule type="cellIs" dxfId="14841" priority="1473" operator="equal">
      <formula>0</formula>
    </cfRule>
  </conditionalFormatting>
  <conditionalFormatting sqref="L67">
    <cfRule type="cellIs" dxfId="14840" priority="1471" operator="equal">
      <formula>0</formula>
    </cfRule>
    <cfRule type="cellIs" dxfId="14839" priority="1472" operator="equal">
      <formula>0</formula>
    </cfRule>
  </conditionalFormatting>
  <conditionalFormatting sqref="N42:N43">
    <cfRule type="expression" dxfId="14838" priority="1450">
      <formula>N$17=1</formula>
    </cfRule>
    <cfRule type="expression" dxfId="14837" priority="1451">
      <formula>N$17=7</formula>
    </cfRule>
    <cfRule type="expression" dxfId="14836" priority="1452">
      <formula>COUNTIF(祝日,N$42)=1</formula>
    </cfRule>
  </conditionalFormatting>
  <conditionalFormatting sqref="N55">
    <cfRule type="cellIs" dxfId="14835" priority="1449" operator="equal">
      <formula>0</formula>
    </cfRule>
  </conditionalFormatting>
  <conditionalFormatting sqref="N55">
    <cfRule type="cellIs" dxfId="14834" priority="1447" operator="equal">
      <formula>0</formula>
    </cfRule>
    <cfRule type="cellIs" dxfId="14833" priority="1448" operator="equal">
      <formula>0</formula>
    </cfRule>
  </conditionalFormatting>
  <conditionalFormatting sqref="N91">
    <cfRule type="cellIs" dxfId="14832" priority="1446" operator="equal">
      <formula>0</formula>
    </cfRule>
  </conditionalFormatting>
  <conditionalFormatting sqref="N91">
    <cfRule type="cellIs" dxfId="14831" priority="1444" operator="equal">
      <formula>0</formula>
    </cfRule>
    <cfRule type="cellIs" dxfId="14830" priority="1445" operator="equal">
      <formula>0</formula>
    </cfRule>
  </conditionalFormatting>
  <conditionalFormatting sqref="N79">
    <cfRule type="cellIs" dxfId="14829" priority="1443" operator="equal">
      <formula>0</formula>
    </cfRule>
  </conditionalFormatting>
  <conditionalFormatting sqref="N79">
    <cfRule type="cellIs" dxfId="14828" priority="1441" operator="equal">
      <formula>0</formula>
    </cfRule>
    <cfRule type="cellIs" dxfId="14827" priority="1442" operator="equal">
      <formula>0</formula>
    </cfRule>
  </conditionalFormatting>
  <conditionalFormatting sqref="N67">
    <cfRule type="cellIs" dxfId="14826" priority="1440" operator="equal">
      <formula>0</formula>
    </cfRule>
  </conditionalFormatting>
  <conditionalFormatting sqref="N67">
    <cfRule type="cellIs" dxfId="14825" priority="1438" operator="equal">
      <formula>0</formula>
    </cfRule>
    <cfRule type="cellIs" dxfId="14824" priority="1439" operator="equal">
      <formula>0</formula>
    </cfRule>
  </conditionalFormatting>
  <conditionalFormatting sqref="P42:P43">
    <cfRule type="expression" dxfId="14823" priority="1417">
      <formula>P$17=1</formula>
    </cfRule>
    <cfRule type="expression" dxfId="14822" priority="1418">
      <formula>P$17=7</formula>
    </cfRule>
    <cfRule type="expression" dxfId="14821" priority="1419">
      <formula>COUNTIF(祝日,P$42)=1</formula>
    </cfRule>
  </conditionalFormatting>
  <conditionalFormatting sqref="P55">
    <cfRule type="cellIs" dxfId="14820" priority="1416" operator="equal">
      <formula>0</formula>
    </cfRule>
  </conditionalFormatting>
  <conditionalFormatting sqref="P55">
    <cfRule type="cellIs" dxfId="14819" priority="1414" operator="equal">
      <formula>0</formula>
    </cfRule>
    <cfRule type="cellIs" dxfId="14818" priority="1415" operator="equal">
      <formula>0</formula>
    </cfRule>
  </conditionalFormatting>
  <conditionalFormatting sqref="P91">
    <cfRule type="cellIs" dxfId="14817" priority="1413" operator="equal">
      <formula>0</formula>
    </cfRule>
  </conditionalFormatting>
  <conditionalFormatting sqref="P91">
    <cfRule type="cellIs" dxfId="14816" priority="1411" operator="equal">
      <formula>0</formula>
    </cfRule>
    <cfRule type="cellIs" dxfId="14815" priority="1412" operator="equal">
      <formula>0</formula>
    </cfRule>
  </conditionalFormatting>
  <conditionalFormatting sqref="P79">
    <cfRule type="cellIs" dxfId="14814" priority="1410" operator="equal">
      <formula>0</formula>
    </cfRule>
  </conditionalFormatting>
  <conditionalFormatting sqref="P79">
    <cfRule type="cellIs" dxfId="14813" priority="1408" operator="equal">
      <formula>0</formula>
    </cfRule>
    <cfRule type="cellIs" dxfId="14812" priority="1409" operator="equal">
      <formula>0</formula>
    </cfRule>
  </conditionalFormatting>
  <conditionalFormatting sqref="P67">
    <cfRule type="cellIs" dxfId="14811" priority="1407" operator="equal">
      <formula>0</formula>
    </cfRule>
  </conditionalFormatting>
  <conditionalFormatting sqref="P67">
    <cfRule type="cellIs" dxfId="14810" priority="1405" operator="equal">
      <formula>0</formula>
    </cfRule>
    <cfRule type="cellIs" dxfId="14809" priority="1406" operator="equal">
      <formula>0</formula>
    </cfRule>
  </conditionalFormatting>
  <conditionalFormatting sqref="R42:R43">
    <cfRule type="expression" dxfId="14808" priority="1384">
      <formula>R$17=1</formula>
    </cfRule>
    <cfRule type="expression" dxfId="14807" priority="1385">
      <formula>R$17=7</formula>
    </cfRule>
    <cfRule type="expression" dxfId="14806" priority="1386">
      <formula>COUNTIF(祝日,R$42)=1</formula>
    </cfRule>
  </conditionalFormatting>
  <conditionalFormatting sqref="R55">
    <cfRule type="cellIs" dxfId="14805" priority="1383" operator="equal">
      <formula>0</formula>
    </cfRule>
  </conditionalFormatting>
  <conditionalFormatting sqref="R55">
    <cfRule type="cellIs" dxfId="14804" priority="1381" operator="equal">
      <formula>0</formula>
    </cfRule>
    <cfRule type="cellIs" dxfId="14803" priority="1382" operator="equal">
      <formula>0</formula>
    </cfRule>
  </conditionalFormatting>
  <conditionalFormatting sqref="R91">
    <cfRule type="cellIs" dxfId="14802" priority="1380" operator="equal">
      <formula>0</formula>
    </cfRule>
  </conditionalFormatting>
  <conditionalFormatting sqref="R91">
    <cfRule type="cellIs" dxfId="14801" priority="1378" operator="equal">
      <formula>0</formula>
    </cfRule>
    <cfRule type="cellIs" dxfId="14800" priority="1379" operator="equal">
      <formula>0</formula>
    </cfRule>
  </conditionalFormatting>
  <conditionalFormatting sqref="R79">
    <cfRule type="cellIs" dxfId="14799" priority="1377" operator="equal">
      <formula>0</formula>
    </cfRule>
  </conditionalFormatting>
  <conditionalFormatting sqref="R79">
    <cfRule type="cellIs" dxfId="14798" priority="1375" operator="equal">
      <formula>0</formula>
    </cfRule>
    <cfRule type="cellIs" dxfId="14797" priority="1376" operator="equal">
      <formula>0</formula>
    </cfRule>
  </conditionalFormatting>
  <conditionalFormatting sqref="R67">
    <cfRule type="cellIs" dxfId="14796" priority="1374" operator="equal">
      <formula>0</formula>
    </cfRule>
  </conditionalFormatting>
  <conditionalFormatting sqref="R67">
    <cfRule type="cellIs" dxfId="14795" priority="1372" operator="equal">
      <formula>0</formula>
    </cfRule>
    <cfRule type="cellIs" dxfId="14794" priority="1373" operator="equal">
      <formula>0</formula>
    </cfRule>
  </conditionalFormatting>
  <conditionalFormatting sqref="T42:T43">
    <cfRule type="expression" dxfId="14793" priority="1351">
      <formula>T$17=1</formula>
    </cfRule>
    <cfRule type="expression" dxfId="14792" priority="1352">
      <formula>T$17=7</formula>
    </cfRule>
    <cfRule type="expression" dxfId="14791" priority="1353">
      <formula>COUNTIF(祝日,T$42)=1</formula>
    </cfRule>
  </conditionalFormatting>
  <conditionalFormatting sqref="T55">
    <cfRule type="cellIs" dxfId="14790" priority="1350" operator="equal">
      <formula>0</formula>
    </cfRule>
  </conditionalFormatting>
  <conditionalFormatting sqref="T55">
    <cfRule type="cellIs" dxfId="14789" priority="1348" operator="equal">
      <formula>0</formula>
    </cfRule>
    <cfRule type="cellIs" dxfId="14788" priority="1349" operator="equal">
      <formula>0</formula>
    </cfRule>
  </conditionalFormatting>
  <conditionalFormatting sqref="T91">
    <cfRule type="cellIs" dxfId="14787" priority="1347" operator="equal">
      <formula>0</formula>
    </cfRule>
  </conditionalFormatting>
  <conditionalFormatting sqref="T91">
    <cfRule type="cellIs" dxfId="14786" priority="1345" operator="equal">
      <formula>0</formula>
    </cfRule>
    <cfRule type="cellIs" dxfId="14785" priority="1346" operator="equal">
      <formula>0</formula>
    </cfRule>
  </conditionalFormatting>
  <conditionalFormatting sqref="T79">
    <cfRule type="cellIs" dxfId="14784" priority="1344" operator="equal">
      <formula>0</formula>
    </cfRule>
  </conditionalFormatting>
  <conditionalFormatting sqref="T79">
    <cfRule type="cellIs" dxfId="14783" priority="1342" operator="equal">
      <formula>0</formula>
    </cfRule>
    <cfRule type="cellIs" dxfId="14782" priority="1343" operator="equal">
      <formula>0</formula>
    </cfRule>
  </conditionalFormatting>
  <conditionalFormatting sqref="T67">
    <cfRule type="cellIs" dxfId="14781" priority="1341" operator="equal">
      <formula>0</formula>
    </cfRule>
  </conditionalFormatting>
  <conditionalFormatting sqref="T67">
    <cfRule type="cellIs" dxfId="14780" priority="1339" operator="equal">
      <formula>0</formula>
    </cfRule>
    <cfRule type="cellIs" dxfId="14779" priority="1340" operator="equal">
      <formula>0</formula>
    </cfRule>
  </conditionalFormatting>
  <conditionalFormatting sqref="V42:V43">
    <cfRule type="expression" dxfId="14778" priority="1318">
      <formula>V$17=1</formula>
    </cfRule>
    <cfRule type="expression" dxfId="14777" priority="1319">
      <formula>V$17=7</formula>
    </cfRule>
    <cfRule type="expression" dxfId="14776" priority="1320">
      <formula>COUNTIF(祝日,V$42)=1</formula>
    </cfRule>
  </conditionalFormatting>
  <conditionalFormatting sqref="V55">
    <cfRule type="cellIs" dxfId="14775" priority="1317" operator="equal">
      <formula>0</formula>
    </cfRule>
  </conditionalFormatting>
  <conditionalFormatting sqref="V55">
    <cfRule type="cellIs" dxfId="14774" priority="1315" operator="equal">
      <formula>0</formula>
    </cfRule>
    <cfRule type="cellIs" dxfId="14773" priority="1316" operator="equal">
      <formula>0</formula>
    </cfRule>
  </conditionalFormatting>
  <conditionalFormatting sqref="V91">
    <cfRule type="cellIs" dxfId="14772" priority="1314" operator="equal">
      <formula>0</formula>
    </cfRule>
  </conditionalFormatting>
  <conditionalFormatting sqref="V91">
    <cfRule type="cellIs" dxfId="14771" priority="1312" operator="equal">
      <formula>0</formula>
    </cfRule>
    <cfRule type="cellIs" dxfId="14770" priority="1313" operator="equal">
      <formula>0</formula>
    </cfRule>
  </conditionalFormatting>
  <conditionalFormatting sqref="V79">
    <cfRule type="cellIs" dxfId="14769" priority="1311" operator="equal">
      <formula>0</formula>
    </cfRule>
  </conditionalFormatting>
  <conditionalFormatting sqref="V79">
    <cfRule type="cellIs" dxfId="14768" priority="1309" operator="equal">
      <formula>0</formula>
    </cfRule>
    <cfRule type="cellIs" dxfId="14767" priority="1310" operator="equal">
      <formula>0</formula>
    </cfRule>
  </conditionalFormatting>
  <conditionalFormatting sqref="V67">
    <cfRule type="cellIs" dxfId="14766" priority="1308" operator="equal">
      <formula>0</formula>
    </cfRule>
  </conditionalFormatting>
  <conditionalFormatting sqref="V67">
    <cfRule type="cellIs" dxfId="14765" priority="1306" operator="equal">
      <formula>0</formula>
    </cfRule>
    <cfRule type="cellIs" dxfId="14764" priority="1307" operator="equal">
      <formula>0</formula>
    </cfRule>
  </conditionalFormatting>
  <conditionalFormatting sqref="X42:X43">
    <cfRule type="expression" dxfId="14763" priority="1285">
      <formula>X$17=1</formula>
    </cfRule>
    <cfRule type="expression" dxfId="14762" priority="1286">
      <formula>X$17=7</formula>
    </cfRule>
    <cfRule type="expression" dxfId="14761" priority="1287">
      <formula>COUNTIF(祝日,X$42)=1</formula>
    </cfRule>
  </conditionalFormatting>
  <conditionalFormatting sqref="X55">
    <cfRule type="cellIs" dxfId="14760" priority="1284" operator="equal">
      <formula>0</formula>
    </cfRule>
  </conditionalFormatting>
  <conditionalFormatting sqref="X55">
    <cfRule type="cellIs" dxfId="14759" priority="1282" operator="equal">
      <formula>0</formula>
    </cfRule>
    <cfRule type="cellIs" dxfId="14758" priority="1283" operator="equal">
      <formula>0</formula>
    </cfRule>
  </conditionalFormatting>
  <conditionalFormatting sqref="X91">
    <cfRule type="cellIs" dxfId="14757" priority="1281" operator="equal">
      <formula>0</formula>
    </cfRule>
  </conditionalFormatting>
  <conditionalFormatting sqref="X91">
    <cfRule type="cellIs" dxfId="14756" priority="1279" operator="equal">
      <formula>0</formula>
    </cfRule>
    <cfRule type="cellIs" dxfId="14755" priority="1280" operator="equal">
      <formula>0</formula>
    </cfRule>
  </conditionalFormatting>
  <conditionalFormatting sqref="X79">
    <cfRule type="cellIs" dxfId="14754" priority="1278" operator="equal">
      <formula>0</formula>
    </cfRule>
  </conditionalFormatting>
  <conditionalFormatting sqref="X79">
    <cfRule type="cellIs" dxfId="14753" priority="1276" operator="equal">
      <formula>0</formula>
    </cfRule>
    <cfRule type="cellIs" dxfId="14752" priority="1277" operator="equal">
      <formula>0</formula>
    </cfRule>
  </conditionalFormatting>
  <conditionalFormatting sqref="X67">
    <cfRule type="cellIs" dxfId="14751" priority="1275" operator="equal">
      <formula>0</formula>
    </cfRule>
  </conditionalFormatting>
  <conditionalFormatting sqref="X67">
    <cfRule type="cellIs" dxfId="14750" priority="1273" operator="equal">
      <formula>0</formula>
    </cfRule>
    <cfRule type="cellIs" dxfId="14749" priority="1274" operator="equal">
      <formula>0</formula>
    </cfRule>
  </conditionalFormatting>
  <conditionalFormatting sqref="Z42:Z43">
    <cfRule type="expression" dxfId="14748" priority="1252">
      <formula>Z$17=1</formula>
    </cfRule>
    <cfRule type="expression" dxfId="14747" priority="1253">
      <formula>Z$17=7</formula>
    </cfRule>
    <cfRule type="expression" dxfId="14746" priority="1254">
      <formula>COUNTIF(祝日,Z$42)=1</formula>
    </cfRule>
  </conditionalFormatting>
  <conditionalFormatting sqref="Z55">
    <cfRule type="cellIs" dxfId="14745" priority="1251" operator="equal">
      <formula>0</formula>
    </cfRule>
  </conditionalFormatting>
  <conditionalFormatting sqref="Z55">
    <cfRule type="cellIs" dxfId="14744" priority="1249" operator="equal">
      <formula>0</formula>
    </cfRule>
    <cfRule type="cellIs" dxfId="14743" priority="1250" operator="equal">
      <formula>0</formula>
    </cfRule>
  </conditionalFormatting>
  <conditionalFormatting sqref="Z91">
    <cfRule type="cellIs" dxfId="14742" priority="1248" operator="equal">
      <formula>0</formula>
    </cfRule>
  </conditionalFormatting>
  <conditionalFormatting sqref="Z91">
    <cfRule type="cellIs" dxfId="14741" priority="1246" operator="equal">
      <formula>0</formula>
    </cfRule>
    <cfRule type="cellIs" dxfId="14740" priority="1247" operator="equal">
      <formula>0</formula>
    </cfRule>
  </conditionalFormatting>
  <conditionalFormatting sqref="Z79">
    <cfRule type="cellIs" dxfId="14739" priority="1245" operator="equal">
      <formula>0</formula>
    </cfRule>
  </conditionalFormatting>
  <conditionalFormatting sqref="Z79">
    <cfRule type="cellIs" dxfId="14738" priority="1243" operator="equal">
      <formula>0</formula>
    </cfRule>
    <cfRule type="cellIs" dxfId="14737" priority="1244" operator="equal">
      <formula>0</formula>
    </cfRule>
  </conditionalFormatting>
  <conditionalFormatting sqref="Z67">
    <cfRule type="cellIs" dxfId="14736" priority="1242" operator="equal">
      <formula>0</formula>
    </cfRule>
  </conditionalFormatting>
  <conditionalFormatting sqref="Z67">
    <cfRule type="cellIs" dxfId="14735" priority="1240" operator="equal">
      <formula>0</formula>
    </cfRule>
    <cfRule type="cellIs" dxfId="14734" priority="1241" operator="equal">
      <formula>0</formula>
    </cfRule>
  </conditionalFormatting>
  <conditionalFormatting sqref="AB42:AB43">
    <cfRule type="expression" dxfId="14733" priority="1219">
      <formula>AB$17=1</formula>
    </cfRule>
    <cfRule type="expression" dxfId="14732" priority="1220">
      <formula>AB$17=7</formula>
    </cfRule>
    <cfRule type="expression" dxfId="14731" priority="1221">
      <formula>COUNTIF(祝日,AB$42)=1</formula>
    </cfRule>
  </conditionalFormatting>
  <conditionalFormatting sqref="AB55">
    <cfRule type="cellIs" dxfId="14730" priority="1218" operator="equal">
      <formula>0</formula>
    </cfRule>
  </conditionalFormatting>
  <conditionalFormatting sqref="AB55">
    <cfRule type="cellIs" dxfId="14729" priority="1216" operator="equal">
      <formula>0</formula>
    </cfRule>
    <cfRule type="cellIs" dxfId="14728" priority="1217" operator="equal">
      <formula>0</formula>
    </cfRule>
  </conditionalFormatting>
  <conditionalFormatting sqref="AB91">
    <cfRule type="cellIs" dxfId="14727" priority="1215" operator="equal">
      <formula>0</formula>
    </cfRule>
  </conditionalFormatting>
  <conditionalFormatting sqref="AB91">
    <cfRule type="cellIs" dxfId="14726" priority="1213" operator="equal">
      <formula>0</formula>
    </cfRule>
    <cfRule type="cellIs" dxfId="14725" priority="1214" operator="equal">
      <formula>0</formula>
    </cfRule>
  </conditionalFormatting>
  <conditionalFormatting sqref="AB79">
    <cfRule type="cellIs" dxfId="14724" priority="1212" operator="equal">
      <formula>0</formula>
    </cfRule>
  </conditionalFormatting>
  <conditionalFormatting sqref="AB79">
    <cfRule type="cellIs" dxfId="14723" priority="1210" operator="equal">
      <formula>0</formula>
    </cfRule>
    <cfRule type="cellIs" dxfId="14722" priority="1211" operator="equal">
      <formula>0</formula>
    </cfRule>
  </conditionalFormatting>
  <conditionalFormatting sqref="AB67">
    <cfRule type="cellIs" dxfId="14721" priority="1209" operator="equal">
      <formula>0</formula>
    </cfRule>
  </conditionalFormatting>
  <conditionalFormatting sqref="AB67">
    <cfRule type="cellIs" dxfId="14720" priority="1207" operator="equal">
      <formula>0</formula>
    </cfRule>
    <cfRule type="cellIs" dxfId="14719" priority="1208" operator="equal">
      <formula>0</formula>
    </cfRule>
  </conditionalFormatting>
  <conditionalFormatting sqref="AD42:AD43">
    <cfRule type="expression" dxfId="14718" priority="1186">
      <formula>AD$17=1</formula>
    </cfRule>
    <cfRule type="expression" dxfId="14717" priority="1187">
      <formula>AD$17=7</formula>
    </cfRule>
    <cfRule type="expression" dxfId="14716" priority="1188">
      <formula>COUNTIF(祝日,AD$42)=1</formula>
    </cfRule>
  </conditionalFormatting>
  <conditionalFormatting sqref="AD55">
    <cfRule type="cellIs" dxfId="14715" priority="1185" operator="equal">
      <formula>0</formula>
    </cfRule>
  </conditionalFormatting>
  <conditionalFormatting sqref="AD55">
    <cfRule type="cellIs" dxfId="14714" priority="1183" operator="equal">
      <formula>0</formula>
    </cfRule>
    <cfRule type="cellIs" dxfId="14713" priority="1184" operator="equal">
      <formula>0</formula>
    </cfRule>
  </conditionalFormatting>
  <conditionalFormatting sqref="AD91">
    <cfRule type="cellIs" dxfId="14712" priority="1182" operator="equal">
      <formula>0</formula>
    </cfRule>
  </conditionalFormatting>
  <conditionalFormatting sqref="AD91">
    <cfRule type="cellIs" dxfId="14711" priority="1180" operator="equal">
      <formula>0</formula>
    </cfRule>
    <cfRule type="cellIs" dxfId="14710" priority="1181" operator="equal">
      <formula>0</formula>
    </cfRule>
  </conditionalFormatting>
  <conditionalFormatting sqref="AD79">
    <cfRule type="cellIs" dxfId="14709" priority="1179" operator="equal">
      <formula>0</formula>
    </cfRule>
  </conditionalFormatting>
  <conditionalFormatting sqref="AD79">
    <cfRule type="cellIs" dxfId="14708" priority="1177" operator="equal">
      <formula>0</formula>
    </cfRule>
    <cfRule type="cellIs" dxfId="14707" priority="1178" operator="equal">
      <formula>0</formula>
    </cfRule>
  </conditionalFormatting>
  <conditionalFormatting sqref="AD67">
    <cfRule type="cellIs" dxfId="14706" priority="1176" operator="equal">
      <formula>0</formula>
    </cfRule>
  </conditionalFormatting>
  <conditionalFormatting sqref="AD67">
    <cfRule type="cellIs" dxfId="14705" priority="1174" operator="equal">
      <formula>0</formula>
    </cfRule>
    <cfRule type="cellIs" dxfId="14704" priority="1175" operator="equal">
      <formula>0</formula>
    </cfRule>
  </conditionalFormatting>
  <conditionalFormatting sqref="AF42:AF43">
    <cfRule type="expression" dxfId="14703" priority="1153">
      <formula>AF$17=1</formula>
    </cfRule>
    <cfRule type="expression" dxfId="14702" priority="1154">
      <formula>AF$17=7</formula>
    </cfRule>
    <cfRule type="expression" dxfId="14701" priority="1155">
      <formula>COUNTIF(祝日,AF$42)=1</formula>
    </cfRule>
  </conditionalFormatting>
  <conditionalFormatting sqref="AF55">
    <cfRule type="cellIs" dxfId="14700" priority="1152" operator="equal">
      <formula>0</formula>
    </cfRule>
  </conditionalFormatting>
  <conditionalFormatting sqref="AF55">
    <cfRule type="cellIs" dxfId="14699" priority="1150" operator="equal">
      <formula>0</formula>
    </cfRule>
    <cfRule type="cellIs" dxfId="14698" priority="1151" operator="equal">
      <formula>0</formula>
    </cfRule>
  </conditionalFormatting>
  <conditionalFormatting sqref="AF91">
    <cfRule type="cellIs" dxfId="14697" priority="1149" operator="equal">
      <formula>0</formula>
    </cfRule>
  </conditionalFormatting>
  <conditionalFormatting sqref="AF91">
    <cfRule type="cellIs" dxfId="14696" priority="1147" operator="equal">
      <formula>0</formula>
    </cfRule>
    <cfRule type="cellIs" dxfId="14695" priority="1148" operator="equal">
      <formula>0</formula>
    </cfRule>
  </conditionalFormatting>
  <conditionalFormatting sqref="AF79">
    <cfRule type="cellIs" dxfId="14694" priority="1146" operator="equal">
      <formula>0</formula>
    </cfRule>
  </conditionalFormatting>
  <conditionalFormatting sqref="AF79">
    <cfRule type="cellIs" dxfId="14693" priority="1144" operator="equal">
      <formula>0</formula>
    </cfRule>
    <cfRule type="cellIs" dxfId="14692" priority="1145" operator="equal">
      <formula>0</formula>
    </cfRule>
  </conditionalFormatting>
  <conditionalFormatting sqref="AF67">
    <cfRule type="cellIs" dxfId="14691" priority="1143" operator="equal">
      <formula>0</formula>
    </cfRule>
  </conditionalFormatting>
  <conditionalFormatting sqref="AF67">
    <cfRule type="cellIs" dxfId="14690" priority="1141" operator="equal">
      <formula>0</formula>
    </cfRule>
    <cfRule type="cellIs" dxfId="14689" priority="1142" operator="equal">
      <formula>0</formula>
    </cfRule>
  </conditionalFormatting>
  <conditionalFormatting sqref="AH42:AH43">
    <cfRule type="expression" dxfId="14688" priority="1120">
      <formula>AH$17=1</formula>
    </cfRule>
    <cfRule type="expression" dxfId="14687" priority="1121">
      <formula>AH$17=7</formula>
    </cfRule>
    <cfRule type="expression" dxfId="14686" priority="1122">
      <formula>COUNTIF(祝日,AH$42)=1</formula>
    </cfRule>
  </conditionalFormatting>
  <conditionalFormatting sqref="AH55">
    <cfRule type="cellIs" dxfId="14685" priority="1119" operator="equal">
      <formula>0</formula>
    </cfRule>
  </conditionalFormatting>
  <conditionalFormatting sqref="AH55">
    <cfRule type="cellIs" dxfId="14684" priority="1117" operator="equal">
      <formula>0</formula>
    </cfRule>
    <cfRule type="cellIs" dxfId="14683" priority="1118" operator="equal">
      <formula>0</formula>
    </cfRule>
  </conditionalFormatting>
  <conditionalFormatting sqref="AH91">
    <cfRule type="cellIs" dxfId="14682" priority="1116" operator="equal">
      <formula>0</formula>
    </cfRule>
  </conditionalFormatting>
  <conditionalFormatting sqref="AH91">
    <cfRule type="cellIs" dxfId="14681" priority="1114" operator="equal">
      <formula>0</formula>
    </cfRule>
    <cfRule type="cellIs" dxfId="14680" priority="1115" operator="equal">
      <formula>0</formula>
    </cfRule>
  </conditionalFormatting>
  <conditionalFormatting sqref="AH79">
    <cfRule type="cellIs" dxfId="14679" priority="1113" operator="equal">
      <formula>0</formula>
    </cfRule>
  </conditionalFormatting>
  <conditionalFormatting sqref="AH79">
    <cfRule type="cellIs" dxfId="14678" priority="1111" operator="equal">
      <formula>0</formula>
    </cfRule>
    <cfRule type="cellIs" dxfId="14677" priority="1112" operator="equal">
      <formula>0</formula>
    </cfRule>
  </conditionalFormatting>
  <conditionalFormatting sqref="AH67">
    <cfRule type="cellIs" dxfId="14676" priority="1110" operator="equal">
      <formula>0</formula>
    </cfRule>
  </conditionalFormatting>
  <conditionalFormatting sqref="AH67">
    <cfRule type="cellIs" dxfId="14675" priority="1108" operator="equal">
      <formula>0</formula>
    </cfRule>
    <cfRule type="cellIs" dxfId="14674" priority="1109" operator="equal">
      <formula>0</formula>
    </cfRule>
  </conditionalFormatting>
  <conditionalFormatting sqref="AJ42:AJ43">
    <cfRule type="expression" dxfId="14673" priority="1087">
      <formula>AJ$17=1</formula>
    </cfRule>
    <cfRule type="expression" dxfId="14672" priority="1088">
      <formula>AJ$17=7</formula>
    </cfRule>
    <cfRule type="expression" dxfId="14671" priority="1089">
      <formula>COUNTIF(祝日,AJ$42)=1</formula>
    </cfRule>
  </conditionalFormatting>
  <conditionalFormatting sqref="AJ55">
    <cfRule type="cellIs" dxfId="14670" priority="1086" operator="equal">
      <formula>0</formula>
    </cfRule>
  </conditionalFormatting>
  <conditionalFormatting sqref="AJ55">
    <cfRule type="cellIs" dxfId="14669" priority="1084" operator="equal">
      <formula>0</formula>
    </cfRule>
    <cfRule type="cellIs" dxfId="14668" priority="1085" operator="equal">
      <formula>0</formula>
    </cfRule>
  </conditionalFormatting>
  <conditionalFormatting sqref="AJ91">
    <cfRule type="cellIs" dxfId="14667" priority="1083" operator="equal">
      <formula>0</formula>
    </cfRule>
  </conditionalFormatting>
  <conditionalFormatting sqref="AJ91">
    <cfRule type="cellIs" dxfId="14666" priority="1081" operator="equal">
      <formula>0</formula>
    </cfRule>
    <cfRule type="cellIs" dxfId="14665" priority="1082" operator="equal">
      <formula>0</formula>
    </cfRule>
  </conditionalFormatting>
  <conditionalFormatting sqref="AJ79">
    <cfRule type="cellIs" dxfId="14664" priority="1080" operator="equal">
      <formula>0</formula>
    </cfRule>
  </conditionalFormatting>
  <conditionalFormatting sqref="AJ79">
    <cfRule type="cellIs" dxfId="14663" priority="1078" operator="equal">
      <formula>0</formula>
    </cfRule>
    <cfRule type="cellIs" dxfId="14662" priority="1079" operator="equal">
      <formula>0</formula>
    </cfRule>
  </conditionalFormatting>
  <conditionalFormatting sqref="AJ67">
    <cfRule type="cellIs" dxfId="14661" priority="1077" operator="equal">
      <formula>0</formula>
    </cfRule>
  </conditionalFormatting>
  <conditionalFormatting sqref="AJ67">
    <cfRule type="cellIs" dxfId="14660" priority="1075" operator="equal">
      <formula>0</formula>
    </cfRule>
    <cfRule type="cellIs" dxfId="14659" priority="1076" operator="equal">
      <formula>0</formula>
    </cfRule>
  </conditionalFormatting>
  <conditionalFormatting sqref="AL42:AL43">
    <cfRule type="expression" dxfId="14658" priority="1054">
      <formula>AL$17=1</formula>
    </cfRule>
    <cfRule type="expression" dxfId="14657" priority="1055">
      <formula>AL$17=7</formula>
    </cfRule>
    <cfRule type="expression" dxfId="14656" priority="1056">
      <formula>COUNTIF(祝日,AL$42)=1</formula>
    </cfRule>
  </conditionalFormatting>
  <conditionalFormatting sqref="AL55">
    <cfRule type="cellIs" dxfId="14655" priority="1053" operator="equal">
      <formula>0</formula>
    </cfRule>
  </conditionalFormatting>
  <conditionalFormatting sqref="AL55">
    <cfRule type="cellIs" dxfId="14654" priority="1051" operator="equal">
      <formula>0</formula>
    </cfRule>
    <cfRule type="cellIs" dxfId="14653" priority="1052" operator="equal">
      <formula>0</formula>
    </cfRule>
  </conditionalFormatting>
  <conditionalFormatting sqref="AL91">
    <cfRule type="cellIs" dxfId="14652" priority="1050" operator="equal">
      <formula>0</formula>
    </cfRule>
  </conditionalFormatting>
  <conditionalFormatting sqref="AL91">
    <cfRule type="cellIs" dxfId="14651" priority="1048" operator="equal">
      <formula>0</formula>
    </cfRule>
    <cfRule type="cellIs" dxfId="14650" priority="1049" operator="equal">
      <formula>0</formula>
    </cfRule>
  </conditionalFormatting>
  <conditionalFormatting sqref="AL79">
    <cfRule type="cellIs" dxfId="14649" priority="1047" operator="equal">
      <formula>0</formula>
    </cfRule>
  </conditionalFormatting>
  <conditionalFormatting sqref="AL79">
    <cfRule type="cellIs" dxfId="14648" priority="1045" operator="equal">
      <formula>0</formula>
    </cfRule>
    <cfRule type="cellIs" dxfId="14647" priority="1046" operator="equal">
      <formula>0</formula>
    </cfRule>
  </conditionalFormatting>
  <conditionalFormatting sqref="AL67">
    <cfRule type="cellIs" dxfId="14646" priority="1044" operator="equal">
      <formula>0</formula>
    </cfRule>
  </conditionalFormatting>
  <conditionalFormatting sqref="AL67">
    <cfRule type="cellIs" dxfId="14645" priority="1042" operator="equal">
      <formula>0</formula>
    </cfRule>
    <cfRule type="cellIs" dxfId="14644" priority="1043" operator="equal">
      <formula>0</formula>
    </cfRule>
  </conditionalFormatting>
  <conditionalFormatting sqref="AN42:AN43">
    <cfRule type="expression" dxfId="14643" priority="1021">
      <formula>AN$17=1</formula>
    </cfRule>
    <cfRule type="expression" dxfId="14642" priority="1022">
      <formula>AN$17=7</formula>
    </cfRule>
    <cfRule type="expression" dxfId="14641" priority="1023">
      <formula>COUNTIF(祝日,AN$42)=1</formula>
    </cfRule>
  </conditionalFormatting>
  <conditionalFormatting sqref="AN55">
    <cfRule type="cellIs" dxfId="14640" priority="1020" operator="equal">
      <formula>0</formula>
    </cfRule>
  </conditionalFormatting>
  <conditionalFormatting sqref="AN55">
    <cfRule type="cellIs" dxfId="14639" priority="1018" operator="equal">
      <formula>0</formula>
    </cfRule>
    <cfRule type="cellIs" dxfId="14638" priority="1019" operator="equal">
      <formula>0</formula>
    </cfRule>
  </conditionalFormatting>
  <conditionalFormatting sqref="AN91">
    <cfRule type="cellIs" dxfId="14637" priority="1017" operator="equal">
      <formula>0</formula>
    </cfRule>
  </conditionalFormatting>
  <conditionalFormatting sqref="AN91">
    <cfRule type="cellIs" dxfId="14636" priority="1015" operator="equal">
      <formula>0</formula>
    </cfRule>
    <cfRule type="cellIs" dxfId="14635" priority="1016" operator="equal">
      <formula>0</formula>
    </cfRule>
  </conditionalFormatting>
  <conditionalFormatting sqref="AN79">
    <cfRule type="cellIs" dxfId="14634" priority="1014" operator="equal">
      <formula>0</formula>
    </cfRule>
  </conditionalFormatting>
  <conditionalFormatting sqref="AN79">
    <cfRule type="cellIs" dxfId="14633" priority="1012" operator="equal">
      <formula>0</formula>
    </cfRule>
    <cfRule type="cellIs" dxfId="14632" priority="1013" operator="equal">
      <formula>0</formula>
    </cfRule>
  </conditionalFormatting>
  <conditionalFormatting sqref="AN67">
    <cfRule type="cellIs" dxfId="14631" priority="1011" operator="equal">
      <formula>0</formula>
    </cfRule>
  </conditionalFormatting>
  <conditionalFormatting sqref="AN67">
    <cfRule type="cellIs" dxfId="14630" priority="1009" operator="equal">
      <formula>0</formula>
    </cfRule>
    <cfRule type="cellIs" dxfId="14629" priority="1010" operator="equal">
      <formula>0</formula>
    </cfRule>
  </conditionalFormatting>
  <conditionalFormatting sqref="AP42:AP43">
    <cfRule type="expression" dxfId="14628" priority="988">
      <formula>AP$17=1</formula>
    </cfRule>
    <cfRule type="expression" dxfId="14627" priority="989">
      <formula>AP$17=7</formula>
    </cfRule>
    <cfRule type="expression" dxfId="14626" priority="990">
      <formula>COUNTIF(祝日,AP$42)=1</formula>
    </cfRule>
  </conditionalFormatting>
  <conditionalFormatting sqref="AP55">
    <cfRule type="cellIs" dxfId="14625" priority="987" operator="equal">
      <formula>0</formula>
    </cfRule>
  </conditionalFormatting>
  <conditionalFormatting sqref="AP55">
    <cfRule type="cellIs" dxfId="14624" priority="985" operator="equal">
      <formula>0</formula>
    </cfRule>
    <cfRule type="cellIs" dxfId="14623" priority="986" operator="equal">
      <formula>0</formula>
    </cfRule>
  </conditionalFormatting>
  <conditionalFormatting sqref="AP91">
    <cfRule type="cellIs" dxfId="14622" priority="984" operator="equal">
      <formula>0</formula>
    </cfRule>
  </conditionalFormatting>
  <conditionalFormatting sqref="AP91">
    <cfRule type="cellIs" dxfId="14621" priority="982" operator="equal">
      <formula>0</formula>
    </cfRule>
    <cfRule type="cellIs" dxfId="14620" priority="983" operator="equal">
      <formula>0</formula>
    </cfRule>
  </conditionalFormatting>
  <conditionalFormatting sqref="AP79">
    <cfRule type="cellIs" dxfId="14619" priority="981" operator="equal">
      <formula>0</formula>
    </cfRule>
  </conditionalFormatting>
  <conditionalFormatting sqref="AP79">
    <cfRule type="cellIs" dxfId="14618" priority="979" operator="equal">
      <formula>0</formula>
    </cfRule>
    <cfRule type="cellIs" dxfId="14617" priority="980" operator="equal">
      <formula>0</formula>
    </cfRule>
  </conditionalFormatting>
  <conditionalFormatting sqref="AP67">
    <cfRule type="cellIs" dxfId="14616" priority="978" operator="equal">
      <formula>0</formula>
    </cfRule>
  </conditionalFormatting>
  <conditionalFormatting sqref="AP67">
    <cfRule type="cellIs" dxfId="14615" priority="976" operator="equal">
      <formula>0</formula>
    </cfRule>
    <cfRule type="cellIs" dxfId="14614" priority="977" operator="equal">
      <formula>0</formula>
    </cfRule>
  </conditionalFormatting>
  <conditionalFormatting sqref="AR42:AR43">
    <cfRule type="expression" dxfId="14613" priority="955">
      <formula>AR$17=1</formula>
    </cfRule>
    <cfRule type="expression" dxfId="14612" priority="956">
      <formula>AR$17=7</formula>
    </cfRule>
    <cfRule type="expression" dxfId="14611" priority="957">
      <formula>COUNTIF(祝日,AR$42)=1</formula>
    </cfRule>
  </conditionalFormatting>
  <conditionalFormatting sqref="AR55">
    <cfRule type="cellIs" dxfId="14610" priority="954" operator="equal">
      <formula>0</formula>
    </cfRule>
  </conditionalFormatting>
  <conditionalFormatting sqref="AR55">
    <cfRule type="cellIs" dxfId="14609" priority="952" operator="equal">
      <formula>0</formula>
    </cfRule>
    <cfRule type="cellIs" dxfId="14608" priority="953" operator="equal">
      <formula>0</formula>
    </cfRule>
  </conditionalFormatting>
  <conditionalFormatting sqref="AR91">
    <cfRule type="cellIs" dxfId="14607" priority="951" operator="equal">
      <formula>0</formula>
    </cfRule>
  </conditionalFormatting>
  <conditionalFormatting sqref="AR91">
    <cfRule type="cellIs" dxfId="14606" priority="949" operator="equal">
      <formula>0</formula>
    </cfRule>
    <cfRule type="cellIs" dxfId="14605" priority="950" operator="equal">
      <formula>0</formula>
    </cfRule>
  </conditionalFormatting>
  <conditionalFormatting sqref="AR79">
    <cfRule type="cellIs" dxfId="14604" priority="948" operator="equal">
      <formula>0</formula>
    </cfRule>
  </conditionalFormatting>
  <conditionalFormatting sqref="AR79">
    <cfRule type="cellIs" dxfId="14603" priority="946" operator="equal">
      <formula>0</formula>
    </cfRule>
    <cfRule type="cellIs" dxfId="14602" priority="947" operator="equal">
      <formula>0</formula>
    </cfRule>
  </conditionalFormatting>
  <conditionalFormatting sqref="AR67">
    <cfRule type="cellIs" dxfId="14601" priority="945" operator="equal">
      <formula>0</formula>
    </cfRule>
  </conditionalFormatting>
  <conditionalFormatting sqref="AR67">
    <cfRule type="cellIs" dxfId="14600" priority="943" operator="equal">
      <formula>0</formula>
    </cfRule>
    <cfRule type="cellIs" dxfId="14599" priority="944" operator="equal">
      <formula>0</formula>
    </cfRule>
  </conditionalFormatting>
  <conditionalFormatting sqref="AT42:AT43">
    <cfRule type="expression" dxfId="14598" priority="922">
      <formula>AT$17=1</formula>
    </cfRule>
    <cfRule type="expression" dxfId="14597" priority="923">
      <formula>AT$17=7</formula>
    </cfRule>
    <cfRule type="expression" dxfId="14596" priority="924">
      <formula>COUNTIF(祝日,AT$42)=1</formula>
    </cfRule>
  </conditionalFormatting>
  <conditionalFormatting sqref="AT55">
    <cfRule type="cellIs" dxfId="14595" priority="921" operator="equal">
      <formula>0</formula>
    </cfRule>
  </conditionalFormatting>
  <conditionalFormatting sqref="AT55">
    <cfRule type="cellIs" dxfId="14594" priority="919" operator="equal">
      <formula>0</formula>
    </cfRule>
    <cfRule type="cellIs" dxfId="14593" priority="920" operator="equal">
      <formula>0</formula>
    </cfRule>
  </conditionalFormatting>
  <conditionalFormatting sqref="AT91">
    <cfRule type="cellIs" dxfId="14592" priority="918" operator="equal">
      <formula>0</formula>
    </cfRule>
  </conditionalFormatting>
  <conditionalFormatting sqref="AT91">
    <cfRule type="cellIs" dxfId="14591" priority="916" operator="equal">
      <formula>0</formula>
    </cfRule>
    <cfRule type="cellIs" dxfId="14590" priority="917" operator="equal">
      <formula>0</formula>
    </cfRule>
  </conditionalFormatting>
  <conditionalFormatting sqref="AT79">
    <cfRule type="cellIs" dxfId="14589" priority="915" operator="equal">
      <formula>0</formula>
    </cfRule>
  </conditionalFormatting>
  <conditionalFormatting sqref="AT79">
    <cfRule type="cellIs" dxfId="14588" priority="913" operator="equal">
      <formula>0</formula>
    </cfRule>
    <cfRule type="cellIs" dxfId="14587" priority="914" operator="equal">
      <formula>0</formula>
    </cfRule>
  </conditionalFormatting>
  <conditionalFormatting sqref="AT67">
    <cfRule type="cellIs" dxfId="14586" priority="912" operator="equal">
      <formula>0</formula>
    </cfRule>
  </conditionalFormatting>
  <conditionalFormatting sqref="AT67">
    <cfRule type="cellIs" dxfId="14585" priority="910" operator="equal">
      <formula>0</formula>
    </cfRule>
    <cfRule type="cellIs" dxfId="14584" priority="911" operator="equal">
      <formula>0</formula>
    </cfRule>
  </conditionalFormatting>
  <conditionalFormatting sqref="AV42:AV43">
    <cfRule type="expression" dxfId="14583" priority="889">
      <formula>AV$17=1</formula>
    </cfRule>
    <cfRule type="expression" dxfId="14582" priority="890">
      <formula>AV$17=7</formula>
    </cfRule>
    <cfRule type="expression" dxfId="14581" priority="891">
      <formula>COUNTIF(祝日,AV$42)=1</formula>
    </cfRule>
  </conditionalFormatting>
  <conditionalFormatting sqref="AV55">
    <cfRule type="cellIs" dxfId="14580" priority="888" operator="equal">
      <formula>0</formula>
    </cfRule>
  </conditionalFormatting>
  <conditionalFormatting sqref="AV55">
    <cfRule type="cellIs" dxfId="14579" priority="886" operator="equal">
      <formula>0</formula>
    </cfRule>
    <cfRule type="cellIs" dxfId="14578" priority="887" operator="equal">
      <formula>0</formula>
    </cfRule>
  </conditionalFormatting>
  <conditionalFormatting sqref="AV91">
    <cfRule type="cellIs" dxfId="14577" priority="885" operator="equal">
      <formula>0</formula>
    </cfRule>
  </conditionalFormatting>
  <conditionalFormatting sqref="AV91">
    <cfRule type="cellIs" dxfId="14576" priority="883" operator="equal">
      <formula>0</formula>
    </cfRule>
    <cfRule type="cellIs" dxfId="14575" priority="884" operator="equal">
      <formula>0</formula>
    </cfRule>
  </conditionalFormatting>
  <conditionalFormatting sqref="AV79">
    <cfRule type="cellIs" dxfId="14574" priority="882" operator="equal">
      <formula>0</formula>
    </cfRule>
  </conditionalFormatting>
  <conditionalFormatting sqref="AV79">
    <cfRule type="cellIs" dxfId="14573" priority="880" operator="equal">
      <formula>0</formula>
    </cfRule>
    <cfRule type="cellIs" dxfId="14572" priority="881" operator="equal">
      <formula>0</formula>
    </cfRule>
  </conditionalFormatting>
  <conditionalFormatting sqref="AV67">
    <cfRule type="cellIs" dxfId="14571" priority="879" operator="equal">
      <formula>0</formula>
    </cfRule>
  </conditionalFormatting>
  <conditionalFormatting sqref="AV67">
    <cfRule type="cellIs" dxfId="14570" priority="877" operator="equal">
      <formula>0</formula>
    </cfRule>
    <cfRule type="cellIs" dxfId="14569" priority="878" operator="equal">
      <formula>0</formula>
    </cfRule>
  </conditionalFormatting>
  <conditionalFormatting sqref="AX42:AX43">
    <cfRule type="expression" dxfId="14568" priority="856">
      <formula>AX$17=1</formula>
    </cfRule>
    <cfRule type="expression" dxfId="14567" priority="857">
      <formula>AX$17=7</formula>
    </cfRule>
    <cfRule type="expression" dxfId="14566" priority="858">
      <formula>COUNTIF(祝日,AX$42)=1</formula>
    </cfRule>
  </conditionalFormatting>
  <conditionalFormatting sqref="AX55">
    <cfRule type="cellIs" dxfId="14565" priority="855" operator="equal">
      <formula>0</formula>
    </cfRule>
  </conditionalFormatting>
  <conditionalFormatting sqref="AX55">
    <cfRule type="cellIs" dxfId="14564" priority="853" operator="equal">
      <formula>0</formula>
    </cfRule>
    <cfRule type="cellIs" dxfId="14563" priority="854" operator="equal">
      <formula>0</formula>
    </cfRule>
  </conditionalFormatting>
  <conditionalFormatting sqref="AX91">
    <cfRule type="cellIs" dxfId="14562" priority="852" operator="equal">
      <formula>0</formula>
    </cfRule>
  </conditionalFormatting>
  <conditionalFormatting sqref="AX91">
    <cfRule type="cellIs" dxfId="14561" priority="850" operator="equal">
      <formula>0</formula>
    </cfRule>
    <cfRule type="cellIs" dxfId="14560" priority="851" operator="equal">
      <formula>0</formula>
    </cfRule>
  </conditionalFormatting>
  <conditionalFormatting sqref="AX79">
    <cfRule type="cellIs" dxfId="14559" priority="849" operator="equal">
      <formula>0</formula>
    </cfRule>
  </conditionalFormatting>
  <conditionalFormatting sqref="AX79">
    <cfRule type="cellIs" dxfId="14558" priority="847" operator="equal">
      <formula>0</formula>
    </cfRule>
    <cfRule type="cellIs" dxfId="14557" priority="848" operator="equal">
      <formula>0</formula>
    </cfRule>
  </conditionalFormatting>
  <conditionalFormatting sqref="AX67">
    <cfRule type="cellIs" dxfId="14556" priority="846" operator="equal">
      <formula>0</formula>
    </cfRule>
  </conditionalFormatting>
  <conditionalFormatting sqref="AX67">
    <cfRule type="cellIs" dxfId="14555" priority="844" operator="equal">
      <formula>0</formula>
    </cfRule>
    <cfRule type="cellIs" dxfId="14554" priority="845" operator="equal">
      <formula>0</formula>
    </cfRule>
  </conditionalFormatting>
  <conditionalFormatting sqref="AZ42:AZ43">
    <cfRule type="expression" dxfId="14553" priority="823">
      <formula>AZ$17=1</formula>
    </cfRule>
    <cfRule type="expression" dxfId="14552" priority="824">
      <formula>AZ$17=7</formula>
    </cfRule>
    <cfRule type="expression" dxfId="14551" priority="825">
      <formula>COUNTIF(祝日,AZ$42)=1</formula>
    </cfRule>
  </conditionalFormatting>
  <conditionalFormatting sqref="AZ55">
    <cfRule type="cellIs" dxfId="14550" priority="822" operator="equal">
      <formula>0</formula>
    </cfRule>
  </conditionalFormatting>
  <conditionalFormatting sqref="AZ55">
    <cfRule type="cellIs" dxfId="14549" priority="820" operator="equal">
      <formula>0</formula>
    </cfRule>
    <cfRule type="cellIs" dxfId="14548" priority="821" operator="equal">
      <formula>0</formula>
    </cfRule>
  </conditionalFormatting>
  <conditionalFormatting sqref="AZ91">
    <cfRule type="cellIs" dxfId="14547" priority="819" operator="equal">
      <formula>0</formula>
    </cfRule>
  </conditionalFormatting>
  <conditionalFormatting sqref="AZ91">
    <cfRule type="cellIs" dxfId="14546" priority="817" operator="equal">
      <formula>0</formula>
    </cfRule>
    <cfRule type="cellIs" dxfId="14545" priority="818" operator="equal">
      <formula>0</formula>
    </cfRule>
  </conditionalFormatting>
  <conditionalFormatting sqref="AZ79">
    <cfRule type="cellIs" dxfId="14544" priority="816" operator="equal">
      <formula>0</formula>
    </cfRule>
  </conditionalFormatting>
  <conditionalFormatting sqref="AZ79">
    <cfRule type="cellIs" dxfId="14543" priority="814" operator="equal">
      <formula>0</formula>
    </cfRule>
    <cfRule type="cellIs" dxfId="14542" priority="815" operator="equal">
      <formula>0</formula>
    </cfRule>
  </conditionalFormatting>
  <conditionalFormatting sqref="AZ67">
    <cfRule type="cellIs" dxfId="14541" priority="813" operator="equal">
      <formula>0</formula>
    </cfRule>
  </conditionalFormatting>
  <conditionalFormatting sqref="AZ67">
    <cfRule type="cellIs" dxfId="14540" priority="811" operator="equal">
      <formula>0</formula>
    </cfRule>
    <cfRule type="cellIs" dxfId="14539" priority="812" operator="equal">
      <formula>0</formula>
    </cfRule>
  </conditionalFormatting>
  <conditionalFormatting sqref="BB42:BB43">
    <cfRule type="expression" dxfId="14538" priority="790">
      <formula>BB$17=1</formula>
    </cfRule>
    <cfRule type="expression" dxfId="14537" priority="791">
      <formula>BB$17=7</formula>
    </cfRule>
    <cfRule type="expression" dxfId="14536" priority="792">
      <formula>COUNTIF(祝日,BB$42)=1</formula>
    </cfRule>
  </conditionalFormatting>
  <conditionalFormatting sqref="BB55">
    <cfRule type="cellIs" dxfId="14535" priority="789" operator="equal">
      <formula>0</formula>
    </cfRule>
  </conditionalFormatting>
  <conditionalFormatting sqref="BB55">
    <cfRule type="cellIs" dxfId="14534" priority="787" operator="equal">
      <formula>0</formula>
    </cfRule>
    <cfRule type="cellIs" dxfId="14533" priority="788" operator="equal">
      <formula>0</formula>
    </cfRule>
  </conditionalFormatting>
  <conditionalFormatting sqref="BB91">
    <cfRule type="cellIs" dxfId="14532" priority="786" operator="equal">
      <formula>0</formula>
    </cfRule>
  </conditionalFormatting>
  <conditionalFormatting sqref="BB91">
    <cfRule type="cellIs" dxfId="14531" priority="784" operator="equal">
      <formula>0</formula>
    </cfRule>
    <cfRule type="cellIs" dxfId="14530" priority="785" operator="equal">
      <formula>0</formula>
    </cfRule>
  </conditionalFormatting>
  <conditionalFormatting sqref="BB79">
    <cfRule type="cellIs" dxfId="14529" priority="783" operator="equal">
      <formula>0</formula>
    </cfRule>
  </conditionalFormatting>
  <conditionalFormatting sqref="BB79">
    <cfRule type="cellIs" dxfId="14528" priority="781" operator="equal">
      <formula>0</formula>
    </cfRule>
    <cfRule type="cellIs" dxfId="14527" priority="782" operator="equal">
      <formula>0</formula>
    </cfRule>
  </conditionalFormatting>
  <conditionalFormatting sqref="BB67">
    <cfRule type="cellIs" dxfId="14526" priority="780" operator="equal">
      <formula>0</formula>
    </cfRule>
  </conditionalFormatting>
  <conditionalFormatting sqref="BB67">
    <cfRule type="cellIs" dxfId="14525" priority="778" operator="equal">
      <formula>0</formula>
    </cfRule>
    <cfRule type="cellIs" dxfId="14524" priority="779" operator="equal">
      <formula>0</formula>
    </cfRule>
  </conditionalFormatting>
  <conditionalFormatting sqref="BD42:BD43">
    <cfRule type="expression" dxfId="14523" priority="757">
      <formula>BD$17=1</formula>
    </cfRule>
    <cfRule type="expression" dxfId="14522" priority="758">
      <formula>BD$17=7</formula>
    </cfRule>
    <cfRule type="expression" dxfId="14521" priority="759">
      <formula>COUNTIF(祝日,BD$42)=1</formula>
    </cfRule>
  </conditionalFormatting>
  <conditionalFormatting sqref="BD55">
    <cfRule type="cellIs" dxfId="14520" priority="756" operator="equal">
      <formula>0</formula>
    </cfRule>
  </conditionalFormatting>
  <conditionalFormatting sqref="BD55">
    <cfRule type="cellIs" dxfId="14519" priority="754" operator="equal">
      <formula>0</formula>
    </cfRule>
    <cfRule type="cellIs" dxfId="14518" priority="755" operator="equal">
      <formula>0</formula>
    </cfRule>
  </conditionalFormatting>
  <conditionalFormatting sqref="BD91">
    <cfRule type="cellIs" dxfId="14517" priority="753" operator="equal">
      <formula>0</formula>
    </cfRule>
  </conditionalFormatting>
  <conditionalFormatting sqref="BD91">
    <cfRule type="cellIs" dxfId="14516" priority="751" operator="equal">
      <formula>0</formula>
    </cfRule>
    <cfRule type="cellIs" dxfId="14515" priority="752" operator="equal">
      <formula>0</formula>
    </cfRule>
  </conditionalFormatting>
  <conditionalFormatting sqref="BD79">
    <cfRule type="cellIs" dxfId="14514" priority="750" operator="equal">
      <formula>0</formula>
    </cfRule>
  </conditionalFormatting>
  <conditionalFormatting sqref="BD79">
    <cfRule type="cellIs" dxfId="14513" priority="748" operator="equal">
      <formula>0</formula>
    </cfRule>
    <cfRule type="cellIs" dxfId="14512" priority="749" operator="equal">
      <formula>0</formula>
    </cfRule>
  </conditionalFormatting>
  <conditionalFormatting sqref="BD67">
    <cfRule type="cellIs" dxfId="14511" priority="747" operator="equal">
      <formula>0</formula>
    </cfRule>
  </conditionalFormatting>
  <conditionalFormatting sqref="BD67">
    <cfRule type="cellIs" dxfId="14510" priority="745" operator="equal">
      <formula>0</formula>
    </cfRule>
    <cfRule type="cellIs" dxfId="14509" priority="746" operator="equal">
      <formula>0</formula>
    </cfRule>
  </conditionalFormatting>
  <conditionalFormatting sqref="BF42:BF43">
    <cfRule type="expression" dxfId="14508" priority="724">
      <formula>BF$17=1</formula>
    </cfRule>
    <cfRule type="expression" dxfId="14507" priority="725">
      <formula>BF$17=7</formula>
    </cfRule>
    <cfRule type="expression" dxfId="14506" priority="726">
      <formula>COUNTIF(祝日,BF$42)=1</formula>
    </cfRule>
  </conditionalFormatting>
  <conditionalFormatting sqref="BF55">
    <cfRule type="cellIs" dxfId="14505" priority="723" operator="equal">
      <formula>0</formula>
    </cfRule>
  </conditionalFormatting>
  <conditionalFormatting sqref="BF55">
    <cfRule type="cellIs" dxfId="14504" priority="721" operator="equal">
      <formula>0</formula>
    </cfRule>
    <cfRule type="cellIs" dxfId="14503" priority="722" operator="equal">
      <formula>0</formula>
    </cfRule>
  </conditionalFormatting>
  <conditionalFormatting sqref="BF91">
    <cfRule type="cellIs" dxfId="14502" priority="720" operator="equal">
      <formula>0</formula>
    </cfRule>
  </conditionalFormatting>
  <conditionalFormatting sqref="BF91">
    <cfRule type="cellIs" dxfId="14501" priority="718" operator="equal">
      <formula>0</formula>
    </cfRule>
    <cfRule type="cellIs" dxfId="14500" priority="719" operator="equal">
      <formula>0</formula>
    </cfRule>
  </conditionalFormatting>
  <conditionalFormatting sqref="BF79">
    <cfRule type="cellIs" dxfId="14499" priority="717" operator="equal">
      <formula>0</formula>
    </cfRule>
  </conditionalFormatting>
  <conditionalFormatting sqref="BF79">
    <cfRule type="cellIs" dxfId="14498" priority="715" operator="equal">
      <formula>0</formula>
    </cfRule>
    <cfRule type="cellIs" dxfId="14497" priority="716" operator="equal">
      <formula>0</formula>
    </cfRule>
  </conditionalFormatting>
  <conditionalFormatting sqref="BF67">
    <cfRule type="cellIs" dxfId="14496" priority="714" operator="equal">
      <formula>0</formula>
    </cfRule>
  </conditionalFormatting>
  <conditionalFormatting sqref="BF67">
    <cfRule type="cellIs" dxfId="14495" priority="712" operator="equal">
      <formula>0</formula>
    </cfRule>
    <cfRule type="cellIs" dxfId="14494" priority="713" operator="equal">
      <formula>0</formula>
    </cfRule>
  </conditionalFormatting>
  <conditionalFormatting sqref="BH42:BH43">
    <cfRule type="expression" dxfId="14493" priority="691">
      <formula>BH$17=1</formula>
    </cfRule>
    <cfRule type="expression" dxfId="14492" priority="692">
      <formula>BH$17=7</formula>
    </cfRule>
    <cfRule type="expression" dxfId="14491" priority="693">
      <formula>COUNTIF(祝日,BH$42)=1</formula>
    </cfRule>
  </conditionalFormatting>
  <conditionalFormatting sqref="BH55">
    <cfRule type="cellIs" dxfId="14490" priority="690" operator="equal">
      <formula>0</formula>
    </cfRule>
  </conditionalFormatting>
  <conditionalFormatting sqref="BH55">
    <cfRule type="cellIs" dxfId="14489" priority="688" operator="equal">
      <formula>0</formula>
    </cfRule>
    <cfRule type="cellIs" dxfId="14488" priority="689" operator="equal">
      <formula>0</formula>
    </cfRule>
  </conditionalFormatting>
  <conditionalFormatting sqref="BH91">
    <cfRule type="cellIs" dxfId="14487" priority="687" operator="equal">
      <formula>0</formula>
    </cfRule>
  </conditionalFormatting>
  <conditionalFormatting sqref="BH91">
    <cfRule type="cellIs" dxfId="14486" priority="685" operator="equal">
      <formula>0</formula>
    </cfRule>
    <cfRule type="cellIs" dxfId="14485" priority="686" operator="equal">
      <formula>0</formula>
    </cfRule>
  </conditionalFormatting>
  <conditionalFormatting sqref="BH79">
    <cfRule type="cellIs" dxfId="14484" priority="684" operator="equal">
      <formula>0</formula>
    </cfRule>
  </conditionalFormatting>
  <conditionalFormatting sqref="BH79">
    <cfRule type="cellIs" dxfId="14483" priority="682" operator="equal">
      <formula>0</formula>
    </cfRule>
    <cfRule type="cellIs" dxfId="14482" priority="683" operator="equal">
      <formula>0</formula>
    </cfRule>
  </conditionalFormatting>
  <conditionalFormatting sqref="BH67">
    <cfRule type="cellIs" dxfId="14481" priority="681" operator="equal">
      <formula>0</formula>
    </cfRule>
  </conditionalFormatting>
  <conditionalFormatting sqref="BH67">
    <cfRule type="cellIs" dxfId="14480" priority="679" operator="equal">
      <formula>0</formula>
    </cfRule>
    <cfRule type="cellIs" dxfId="14479" priority="680" operator="equal">
      <formula>0</formula>
    </cfRule>
  </conditionalFormatting>
  <conditionalFormatting sqref="BJ42:BJ43">
    <cfRule type="expression" dxfId="14478" priority="658">
      <formula>BJ$17=1</formula>
    </cfRule>
    <cfRule type="expression" dxfId="14477" priority="659">
      <formula>BJ$17=7</formula>
    </cfRule>
    <cfRule type="expression" dxfId="14476" priority="660">
      <formula>COUNTIF(祝日,BJ$42)=1</formula>
    </cfRule>
  </conditionalFormatting>
  <conditionalFormatting sqref="BJ55">
    <cfRule type="cellIs" dxfId="14475" priority="657" operator="equal">
      <formula>0</formula>
    </cfRule>
  </conditionalFormatting>
  <conditionalFormatting sqref="BJ55">
    <cfRule type="cellIs" dxfId="14474" priority="655" operator="equal">
      <formula>0</formula>
    </cfRule>
    <cfRule type="cellIs" dxfId="14473" priority="656" operator="equal">
      <formula>0</formula>
    </cfRule>
  </conditionalFormatting>
  <conditionalFormatting sqref="BJ91">
    <cfRule type="cellIs" dxfId="14472" priority="654" operator="equal">
      <formula>0</formula>
    </cfRule>
  </conditionalFormatting>
  <conditionalFormatting sqref="BJ91">
    <cfRule type="cellIs" dxfId="14471" priority="652" operator="equal">
      <formula>0</formula>
    </cfRule>
    <cfRule type="cellIs" dxfId="14470" priority="653" operator="equal">
      <formula>0</formula>
    </cfRule>
  </conditionalFormatting>
  <conditionalFormatting sqref="BJ79">
    <cfRule type="cellIs" dxfId="14469" priority="651" operator="equal">
      <formula>0</formula>
    </cfRule>
  </conditionalFormatting>
  <conditionalFormatting sqref="BJ79">
    <cfRule type="cellIs" dxfId="14468" priority="649" operator="equal">
      <formula>0</formula>
    </cfRule>
    <cfRule type="cellIs" dxfId="14467" priority="650" operator="equal">
      <formula>0</formula>
    </cfRule>
  </conditionalFormatting>
  <conditionalFormatting sqref="BJ67">
    <cfRule type="cellIs" dxfId="14466" priority="648" operator="equal">
      <formula>0</formula>
    </cfRule>
  </conditionalFormatting>
  <conditionalFormatting sqref="BJ67">
    <cfRule type="cellIs" dxfId="14465" priority="646" operator="equal">
      <formula>0</formula>
    </cfRule>
    <cfRule type="cellIs" dxfId="14464" priority="647" operator="equal">
      <formula>0</formula>
    </cfRule>
  </conditionalFormatting>
  <conditionalFormatting sqref="D20:E34">
    <cfRule type="cellIs" dxfId="14463" priority="594" operator="equal">
      <formula>0</formula>
    </cfRule>
  </conditionalFormatting>
  <conditionalFormatting sqref="D42:D43">
    <cfRule type="expression" dxfId="14462" priority="590">
      <formula>D$17=1</formula>
    </cfRule>
    <cfRule type="expression" dxfId="14461" priority="591">
      <formula>D$17=7</formula>
    </cfRule>
    <cfRule type="expression" dxfId="14460" priority="592">
      <formula>COUNTIF(祝日,D$42)=1</formula>
    </cfRule>
  </conditionalFormatting>
  <conditionalFormatting sqref="D55">
    <cfRule type="cellIs" dxfId="14459" priority="589" operator="equal">
      <formula>0</formula>
    </cfRule>
  </conditionalFormatting>
  <conditionalFormatting sqref="D55">
    <cfRule type="cellIs" dxfId="14458" priority="587" operator="equal">
      <formula>0</formula>
    </cfRule>
    <cfRule type="cellIs" dxfId="14457" priority="588" operator="equal">
      <formula>0</formula>
    </cfRule>
  </conditionalFormatting>
  <conditionalFormatting sqref="D91">
    <cfRule type="cellIs" dxfId="14456" priority="586" operator="equal">
      <formula>0</formula>
    </cfRule>
  </conditionalFormatting>
  <conditionalFormatting sqref="D91">
    <cfRule type="cellIs" dxfId="14455" priority="584" operator="equal">
      <formula>0</formula>
    </cfRule>
    <cfRule type="cellIs" dxfId="14454" priority="585" operator="equal">
      <formula>0</formula>
    </cfRule>
  </conditionalFormatting>
  <conditionalFormatting sqref="D79">
    <cfRule type="cellIs" dxfId="14453" priority="583" operator="equal">
      <formula>0</formula>
    </cfRule>
  </conditionalFormatting>
  <conditionalFormatting sqref="D79">
    <cfRule type="cellIs" dxfId="14452" priority="581" operator="equal">
      <formula>0</formula>
    </cfRule>
    <cfRule type="cellIs" dxfId="14451" priority="582" operator="equal">
      <formula>0</formula>
    </cfRule>
  </conditionalFormatting>
  <conditionalFormatting sqref="D67">
    <cfRule type="cellIs" dxfId="14450" priority="580" operator="equal">
      <formula>0</formula>
    </cfRule>
  </conditionalFormatting>
  <conditionalFormatting sqref="D67">
    <cfRule type="cellIs" dxfId="14449" priority="578" operator="equal">
      <formula>0</formula>
    </cfRule>
    <cfRule type="cellIs" dxfId="14448" priority="579" operator="equal">
      <formula>0</formula>
    </cfRule>
  </conditionalFormatting>
  <conditionalFormatting sqref="Z4:Z13">
    <cfRule type="cellIs" dxfId="14447" priority="559" operator="equal">
      <formula>0</formula>
    </cfRule>
  </conditionalFormatting>
  <conditionalFormatting sqref="D95">
    <cfRule type="cellIs" dxfId="14446" priority="543" operator="equal">
      <formula>0</formula>
    </cfRule>
  </conditionalFormatting>
  <conditionalFormatting sqref="D95">
    <cfRule type="cellIs" dxfId="14445" priority="541" operator="equal">
      <formula>0</formula>
    </cfRule>
    <cfRule type="cellIs" dxfId="14444" priority="542" operator="equal">
      <formula>0</formula>
    </cfRule>
  </conditionalFormatting>
  <conditionalFormatting sqref="F95">
    <cfRule type="cellIs" dxfId="14443" priority="525" operator="equal">
      <formula>0</formula>
    </cfRule>
  </conditionalFormatting>
  <conditionalFormatting sqref="F95">
    <cfRule type="cellIs" dxfId="14442" priority="523" operator="equal">
      <formula>0</formula>
    </cfRule>
    <cfRule type="cellIs" dxfId="14441" priority="524" operator="equal">
      <formula>0</formula>
    </cfRule>
  </conditionalFormatting>
  <conditionalFormatting sqref="H95">
    <cfRule type="cellIs" dxfId="14440" priority="507" operator="equal">
      <formula>0</formula>
    </cfRule>
  </conditionalFormatting>
  <conditionalFormatting sqref="H95">
    <cfRule type="cellIs" dxfId="14439" priority="505" operator="equal">
      <formula>0</formula>
    </cfRule>
    <cfRule type="cellIs" dxfId="14438" priority="506" operator="equal">
      <formula>0</formula>
    </cfRule>
  </conditionalFormatting>
  <conditionalFormatting sqref="J95">
    <cfRule type="cellIs" dxfId="14437" priority="489" operator="equal">
      <formula>0</formula>
    </cfRule>
  </conditionalFormatting>
  <conditionalFormatting sqref="J95">
    <cfRule type="cellIs" dxfId="14436" priority="487" operator="equal">
      <formula>0</formula>
    </cfRule>
    <cfRule type="cellIs" dxfId="14435" priority="488" operator="equal">
      <formula>0</formula>
    </cfRule>
  </conditionalFormatting>
  <conditionalFormatting sqref="L95">
    <cfRule type="cellIs" dxfId="14434" priority="471" operator="equal">
      <formula>0</formula>
    </cfRule>
  </conditionalFormatting>
  <conditionalFormatting sqref="L95">
    <cfRule type="cellIs" dxfId="14433" priority="469" operator="equal">
      <formula>0</formula>
    </cfRule>
    <cfRule type="cellIs" dxfId="14432" priority="470" operator="equal">
      <formula>0</formula>
    </cfRule>
  </conditionalFormatting>
  <conditionalFormatting sqref="N95">
    <cfRule type="cellIs" dxfId="14431" priority="453" operator="equal">
      <formula>0</formula>
    </cfRule>
  </conditionalFormatting>
  <conditionalFormatting sqref="N95">
    <cfRule type="cellIs" dxfId="14430" priority="451" operator="equal">
      <formula>0</formula>
    </cfRule>
    <cfRule type="cellIs" dxfId="14429" priority="452" operator="equal">
      <formula>0</formula>
    </cfRule>
  </conditionalFormatting>
  <conditionalFormatting sqref="P95">
    <cfRule type="cellIs" dxfId="14428" priority="435" operator="equal">
      <formula>0</formula>
    </cfRule>
  </conditionalFormatting>
  <conditionalFormatting sqref="P95">
    <cfRule type="cellIs" dxfId="14427" priority="433" operator="equal">
      <formula>0</formula>
    </cfRule>
    <cfRule type="cellIs" dxfId="14426" priority="434" operator="equal">
      <formula>0</formula>
    </cfRule>
  </conditionalFormatting>
  <conditionalFormatting sqref="R95">
    <cfRule type="cellIs" dxfId="14425" priority="417" operator="equal">
      <formula>0</formula>
    </cfRule>
  </conditionalFormatting>
  <conditionalFormatting sqref="R95">
    <cfRule type="cellIs" dxfId="14424" priority="415" operator="equal">
      <formula>0</formula>
    </cfRule>
    <cfRule type="cellIs" dxfId="14423" priority="416" operator="equal">
      <formula>0</formula>
    </cfRule>
  </conditionalFormatting>
  <conditionalFormatting sqref="T95">
    <cfRule type="cellIs" dxfId="14422" priority="399" operator="equal">
      <formula>0</formula>
    </cfRule>
  </conditionalFormatting>
  <conditionalFormatting sqref="T95">
    <cfRule type="cellIs" dxfId="14421" priority="397" operator="equal">
      <formula>0</formula>
    </cfRule>
    <cfRule type="cellIs" dxfId="14420" priority="398" operator="equal">
      <formula>0</formula>
    </cfRule>
  </conditionalFormatting>
  <conditionalFormatting sqref="V95">
    <cfRule type="cellIs" dxfId="14419" priority="381" operator="equal">
      <formula>0</formula>
    </cfRule>
  </conditionalFormatting>
  <conditionalFormatting sqref="V95">
    <cfRule type="cellIs" dxfId="14418" priority="379" operator="equal">
      <formula>0</formula>
    </cfRule>
    <cfRule type="cellIs" dxfId="14417" priority="380" operator="equal">
      <formula>0</formula>
    </cfRule>
  </conditionalFormatting>
  <conditionalFormatting sqref="X95">
    <cfRule type="cellIs" dxfId="14416" priority="363" operator="equal">
      <formula>0</formula>
    </cfRule>
  </conditionalFormatting>
  <conditionalFormatting sqref="X95">
    <cfRule type="cellIs" dxfId="14415" priority="361" operator="equal">
      <formula>0</formula>
    </cfRule>
    <cfRule type="cellIs" dxfId="14414" priority="362" operator="equal">
      <formula>0</formula>
    </cfRule>
  </conditionalFormatting>
  <conditionalFormatting sqref="Z95">
    <cfRule type="cellIs" dxfId="14413" priority="345" operator="equal">
      <formula>0</formula>
    </cfRule>
  </conditionalFormatting>
  <conditionalFormatting sqref="Z95">
    <cfRule type="cellIs" dxfId="14412" priority="343" operator="equal">
      <formula>0</formula>
    </cfRule>
    <cfRule type="cellIs" dxfId="14411" priority="344" operator="equal">
      <formula>0</formula>
    </cfRule>
  </conditionalFormatting>
  <conditionalFormatting sqref="AB95">
    <cfRule type="cellIs" dxfId="14410" priority="327" operator="equal">
      <formula>0</formula>
    </cfRule>
  </conditionalFormatting>
  <conditionalFormatting sqref="AB95">
    <cfRule type="cellIs" dxfId="14409" priority="325" operator="equal">
      <formula>0</formula>
    </cfRule>
    <cfRule type="cellIs" dxfId="14408" priority="326" operator="equal">
      <formula>0</formula>
    </cfRule>
  </conditionalFormatting>
  <conditionalFormatting sqref="AD95">
    <cfRule type="cellIs" dxfId="14407" priority="309" operator="equal">
      <formula>0</formula>
    </cfRule>
  </conditionalFormatting>
  <conditionalFormatting sqref="AD95">
    <cfRule type="cellIs" dxfId="14406" priority="307" operator="equal">
      <formula>0</formula>
    </cfRule>
    <cfRule type="cellIs" dxfId="14405" priority="308" operator="equal">
      <formula>0</formula>
    </cfRule>
  </conditionalFormatting>
  <conditionalFormatting sqref="AF95">
    <cfRule type="cellIs" dxfId="14404" priority="291" operator="equal">
      <formula>0</formula>
    </cfRule>
  </conditionalFormatting>
  <conditionalFormatting sqref="AF95">
    <cfRule type="cellIs" dxfId="14403" priority="289" operator="equal">
      <formula>0</formula>
    </cfRule>
    <cfRule type="cellIs" dxfId="14402" priority="290" operator="equal">
      <formula>0</formula>
    </cfRule>
  </conditionalFormatting>
  <conditionalFormatting sqref="AH95">
    <cfRule type="cellIs" dxfId="14401" priority="273" operator="equal">
      <formula>0</formula>
    </cfRule>
  </conditionalFormatting>
  <conditionalFormatting sqref="AH95">
    <cfRule type="cellIs" dxfId="14400" priority="271" operator="equal">
      <formula>0</formula>
    </cfRule>
    <cfRule type="cellIs" dxfId="14399" priority="272" operator="equal">
      <formula>0</formula>
    </cfRule>
  </conditionalFormatting>
  <conditionalFormatting sqref="AJ95">
    <cfRule type="cellIs" dxfId="14398" priority="255" operator="equal">
      <formula>0</formula>
    </cfRule>
  </conditionalFormatting>
  <conditionalFormatting sqref="AJ95">
    <cfRule type="cellIs" dxfId="14397" priority="253" operator="equal">
      <formula>0</formula>
    </cfRule>
    <cfRule type="cellIs" dxfId="14396" priority="254" operator="equal">
      <formula>0</formula>
    </cfRule>
  </conditionalFormatting>
  <conditionalFormatting sqref="AL95">
    <cfRule type="cellIs" dxfId="14395" priority="237" operator="equal">
      <formula>0</formula>
    </cfRule>
  </conditionalFormatting>
  <conditionalFormatting sqref="AL95">
    <cfRule type="cellIs" dxfId="14394" priority="235" operator="equal">
      <formula>0</formula>
    </cfRule>
    <cfRule type="cellIs" dxfId="14393" priority="236" operator="equal">
      <formula>0</formula>
    </cfRule>
  </conditionalFormatting>
  <conditionalFormatting sqref="AN95">
    <cfRule type="cellIs" dxfId="14392" priority="219" operator="equal">
      <formula>0</formula>
    </cfRule>
  </conditionalFormatting>
  <conditionalFormatting sqref="AN95">
    <cfRule type="cellIs" dxfId="14391" priority="217" operator="equal">
      <formula>0</formula>
    </cfRule>
    <cfRule type="cellIs" dxfId="14390" priority="218" operator="equal">
      <formula>0</formula>
    </cfRule>
  </conditionalFormatting>
  <conditionalFormatting sqref="AP95">
    <cfRule type="cellIs" dxfId="14389" priority="201" operator="equal">
      <formula>0</formula>
    </cfRule>
  </conditionalFormatting>
  <conditionalFormatting sqref="AP95">
    <cfRule type="cellIs" dxfId="14388" priority="199" operator="equal">
      <formula>0</formula>
    </cfRule>
    <cfRule type="cellIs" dxfId="14387" priority="200" operator="equal">
      <formula>0</formula>
    </cfRule>
  </conditionalFormatting>
  <conditionalFormatting sqref="AR95">
    <cfRule type="cellIs" dxfId="14386" priority="183" operator="equal">
      <formula>0</formula>
    </cfRule>
  </conditionalFormatting>
  <conditionalFormatting sqref="AR95">
    <cfRule type="cellIs" dxfId="14385" priority="181" operator="equal">
      <formula>0</formula>
    </cfRule>
    <cfRule type="cellIs" dxfId="14384" priority="182" operator="equal">
      <formula>0</formula>
    </cfRule>
  </conditionalFormatting>
  <conditionalFormatting sqref="AT95">
    <cfRule type="cellIs" dxfId="14383" priority="165" operator="equal">
      <formula>0</formula>
    </cfRule>
  </conditionalFormatting>
  <conditionalFormatting sqref="AT95">
    <cfRule type="cellIs" dxfId="14382" priority="163" operator="equal">
      <formula>0</formula>
    </cfRule>
    <cfRule type="cellIs" dxfId="14381" priority="164" operator="equal">
      <formula>0</formula>
    </cfRule>
  </conditionalFormatting>
  <conditionalFormatting sqref="AV95">
    <cfRule type="cellIs" dxfId="14380" priority="147" operator="equal">
      <formula>0</formula>
    </cfRule>
  </conditionalFormatting>
  <conditionalFormatting sqref="AV95">
    <cfRule type="cellIs" dxfId="14379" priority="145" operator="equal">
      <formula>0</formula>
    </cfRule>
    <cfRule type="cellIs" dxfId="14378" priority="146" operator="equal">
      <formula>0</formula>
    </cfRule>
  </conditionalFormatting>
  <conditionalFormatting sqref="AX95">
    <cfRule type="cellIs" dxfId="14377" priority="129" operator="equal">
      <formula>0</formula>
    </cfRule>
  </conditionalFormatting>
  <conditionalFormatting sqref="AX95">
    <cfRule type="cellIs" dxfId="14376" priority="127" operator="equal">
      <formula>0</formula>
    </cfRule>
    <cfRule type="cellIs" dxfId="14375" priority="128" operator="equal">
      <formula>0</formula>
    </cfRule>
  </conditionalFormatting>
  <conditionalFormatting sqref="AZ95">
    <cfRule type="cellIs" dxfId="14374" priority="111" operator="equal">
      <formula>0</formula>
    </cfRule>
  </conditionalFormatting>
  <conditionalFormatting sqref="AZ95">
    <cfRule type="cellIs" dxfId="14373" priority="109" operator="equal">
      <formula>0</formula>
    </cfRule>
    <cfRule type="cellIs" dxfId="14372" priority="110" operator="equal">
      <formula>0</formula>
    </cfRule>
  </conditionalFormatting>
  <conditionalFormatting sqref="BB95">
    <cfRule type="cellIs" dxfId="14371" priority="93" operator="equal">
      <formula>0</formula>
    </cfRule>
  </conditionalFormatting>
  <conditionalFormatting sqref="BB95">
    <cfRule type="cellIs" dxfId="14370" priority="91" operator="equal">
      <formula>0</formula>
    </cfRule>
    <cfRule type="cellIs" dxfId="14369" priority="92" operator="equal">
      <formula>0</formula>
    </cfRule>
  </conditionalFormatting>
  <conditionalFormatting sqref="BD95">
    <cfRule type="cellIs" dxfId="14368" priority="75" operator="equal">
      <formula>0</formula>
    </cfRule>
  </conditionalFormatting>
  <conditionalFormatting sqref="BD95">
    <cfRule type="cellIs" dxfId="14367" priority="73" operator="equal">
      <formula>0</formula>
    </cfRule>
    <cfRule type="cellIs" dxfId="14366" priority="74" operator="equal">
      <formula>0</formula>
    </cfRule>
  </conditionalFormatting>
  <conditionalFormatting sqref="BF95">
    <cfRule type="cellIs" dxfId="14365" priority="57" operator="equal">
      <formula>0</formula>
    </cfRule>
  </conditionalFormatting>
  <conditionalFormatting sqref="BF95">
    <cfRule type="cellIs" dxfId="14364" priority="55" operator="equal">
      <formula>0</formula>
    </cfRule>
    <cfRule type="cellIs" dxfId="14363" priority="56" operator="equal">
      <formula>0</formula>
    </cfRule>
  </conditionalFormatting>
  <conditionalFormatting sqref="BH95">
    <cfRule type="cellIs" dxfId="14362" priority="39" operator="equal">
      <formula>0</formula>
    </cfRule>
  </conditionalFormatting>
  <conditionalFormatting sqref="BH95">
    <cfRule type="cellIs" dxfId="14361" priority="37" operator="equal">
      <formula>0</formula>
    </cfRule>
    <cfRule type="cellIs" dxfId="14360" priority="38" operator="equal">
      <formula>0</formula>
    </cfRule>
  </conditionalFormatting>
  <conditionalFormatting sqref="BJ95">
    <cfRule type="cellIs" dxfId="14359" priority="21" operator="equal">
      <formula>0</formula>
    </cfRule>
  </conditionalFormatting>
  <conditionalFormatting sqref="BJ95">
    <cfRule type="cellIs" dxfId="14358" priority="19" operator="equal">
      <formula>0</formula>
    </cfRule>
    <cfRule type="cellIs" dxfId="14357" priority="20" operator="equal">
      <formula>0</formula>
    </cfRule>
  </conditionalFormatting>
  <pageMargins left="0" right="0" top="0" bottom="0" header="0.31496062992125984" footer="0.31496062992125984"/>
  <pageSetup paperSize="9" scale="19" orientation="landscape" horizontalDpi="0" verticalDpi="0" r:id="rId1"/>
  <drawing r:id="rId2"/>
  <extLst>
    <ext xmlns:x14="http://schemas.microsoft.com/office/spreadsheetml/2009/9/main" uri="{78C0D931-6437-407d-A8EE-F0AAD7539E65}">
      <x14:conditionalFormattings>
        <x14:conditionalFormatting xmlns:xm="http://schemas.microsoft.com/office/excel/2006/main">
          <x14:cfRule type="expression" priority="1585" id="{AF2C70DC-A41F-412F-9370-DA475F600DA0}">
            <xm:f>D$16&gt;設定!$U$5</xm:f>
            <x14:dxf>
              <numFmt numFmtId="183" formatCode=";;;"/>
            </x14:dxf>
          </x14:cfRule>
          <xm:sqref>D35:BK35 F20:BK34</xm:sqref>
        </x14:conditionalFormatting>
        <x14:conditionalFormatting xmlns:xm="http://schemas.microsoft.com/office/excel/2006/main">
          <x14:cfRule type="expression" priority="1591" id="{691EE750-DF72-4EE6-B9E1-99C3FC2B796D}">
            <xm:f>AND($E124=設定!$B$19,設定!$B$19&lt;&gt;"")</xm:f>
            <x14:dxf>
              <fill>
                <patternFill>
                  <bgColor rgb="FFFFCCDD"/>
                </patternFill>
              </fill>
            </x14:dxf>
          </x14:cfRule>
          <x14:cfRule type="expression" priority="1592" id="{D7E36C41-5795-4B83-B9C0-4857120E3CF9}">
            <xm:f>AND($E124=設定!$B$18,設定!$B$18&lt;&gt;"")</xm:f>
            <x14:dxf>
              <fill>
                <patternFill>
                  <bgColor rgb="FFF7D4EB"/>
                </patternFill>
              </fill>
            </x14:dxf>
          </x14:cfRule>
          <x14:cfRule type="expression" priority="1593" id="{04853E35-A7A0-4DF9-88D5-FF8BA9A43073}">
            <xm:f>AND($E124=設定!$B$17,設定!$B$17&lt;&gt;"")</xm:f>
            <x14:dxf>
              <fill>
                <patternFill>
                  <bgColor rgb="FFFFCCFF"/>
                </patternFill>
              </fill>
            </x14:dxf>
          </x14:cfRule>
          <x14:cfRule type="expression" priority="1594" id="{D9DF8590-9947-466F-AF48-9EC079E5621D}">
            <xm:f>AND($E124=設定!$B$16,設定!$B$16&lt;&gt;"")</xm:f>
            <x14:dxf>
              <fill>
                <patternFill>
                  <bgColor rgb="FFEECCFF"/>
                </patternFill>
              </fill>
            </x14:dxf>
          </x14:cfRule>
          <x14:cfRule type="expression" priority="1595" id="{D31688AA-92CF-4DF7-9C27-45402AFA262A}">
            <xm:f>AND($E124=設定!$B$15,設定!$B$15&lt;&gt;"")</xm:f>
            <x14:dxf>
              <fill>
                <patternFill>
                  <bgColor rgb="FFD6D6F5"/>
                </patternFill>
              </fill>
            </x14:dxf>
          </x14:cfRule>
          <x14:cfRule type="expression" priority="1596" id="{617A430E-BD3C-4AEA-81E7-3477B9B12EA4}">
            <xm:f>AND($E124=設定!$B$14,設定!$B$14&lt;&gt;"")</xm:f>
            <x14:dxf>
              <fill>
                <patternFill>
                  <bgColor rgb="FFCCDDFF"/>
                </patternFill>
              </fill>
            </x14:dxf>
          </x14:cfRule>
          <x14:cfRule type="expression" priority="1597" id="{F4B458B2-6F83-4397-B39F-4FED7451C2B8}">
            <xm:f>AND($E124=設定!$B$13,設定!$B$13&lt;&gt;"")</xm:f>
            <x14:dxf>
              <fill>
                <patternFill>
                  <bgColor rgb="FFCCEEFF"/>
                </patternFill>
              </fill>
            </x14:dxf>
          </x14:cfRule>
          <x14:cfRule type="expression" priority="1598" id="{A99C62D0-F37E-445E-A377-C1F33BB710D5}">
            <xm:f>AND($E124=設定!$B$12,設定!$B$12&lt;&gt;"")</xm:f>
            <x14:dxf>
              <fill>
                <patternFill>
                  <bgColor rgb="FFCFFCFC"/>
                </patternFill>
              </fill>
            </x14:dxf>
          </x14:cfRule>
          <x14:cfRule type="expression" priority="1599" id="{C818187F-062A-483B-83C5-777551C5D1C8}">
            <xm:f>AND($E124=設定!$B$11,設定!$B$11&lt;&gt;"")</xm:f>
            <x14:dxf>
              <fill>
                <patternFill>
                  <bgColor rgb="FFCCFFDD"/>
                </patternFill>
              </fill>
            </x14:dxf>
          </x14:cfRule>
          <x14:cfRule type="expression" priority="1600" id="{597C7B66-B9B0-4828-A714-8DB7B6CBC054}">
            <xm:f>AND($E124=設定!$B$10,設定!$B$10&lt;&gt;"")</xm:f>
            <x14:dxf>
              <fill>
                <patternFill>
                  <bgColor rgb="FFDDFFCC"/>
                </patternFill>
              </fill>
            </x14:dxf>
          </x14:cfRule>
          <x14:cfRule type="expression" priority="1601" id="{1DE9A63A-0237-490A-BC01-610007E79380}">
            <xm:f>AND($E124=設定!$B$9,設定!$B$9&lt;&gt;"")</xm:f>
            <x14:dxf>
              <fill>
                <patternFill>
                  <bgColor rgb="FFEEFFCC"/>
                </patternFill>
              </fill>
            </x14:dxf>
          </x14:cfRule>
          <x14:cfRule type="expression" priority="1602" id="{CF4BF51E-0909-4A94-85CC-40B29142870B}">
            <xm:f>AND($E124=設定!$B$8,設定!$B$8&lt;&gt;"")</xm:f>
            <x14:dxf>
              <fill>
                <patternFill>
                  <bgColor rgb="FFFFFFCC"/>
                </patternFill>
              </fill>
            </x14:dxf>
          </x14:cfRule>
          <x14:cfRule type="expression" priority="1603" id="{91F369E2-3CFB-4257-B1A1-1A617B0F2636}">
            <xm:f>AND($E124=設定!$B$7,設定!$B$7&lt;&gt;"")</xm:f>
            <x14:dxf>
              <fill>
                <patternFill>
                  <bgColor rgb="FFFFEECC"/>
                </patternFill>
              </fill>
            </x14:dxf>
          </x14:cfRule>
          <x14:cfRule type="expression" priority="1604" id="{C08AE252-0E22-4B80-8639-DE6994A1FA9D}">
            <xm:f>AND($E124=設定!$B$6,設定!$B$6&lt;&gt;"")</xm:f>
            <x14:dxf>
              <fill>
                <patternFill>
                  <bgColor rgb="FFF1E5DB"/>
                </patternFill>
              </fill>
            </x14:dxf>
          </x14:cfRule>
          <x14:cfRule type="expression" priority="1605" id="{847F4957-C9B0-48C6-B36D-EA420FA7A30F}">
            <xm:f>AND($E124=設定!$B$5,設定!$B$5&lt;&gt;"")</xm:f>
            <x14:dxf>
              <fill>
                <patternFill>
                  <bgColor rgb="FFFFCCCC"/>
                </patternFill>
              </fill>
            </x14:dxf>
          </x14:cfRule>
          <xm:sqref>D124:E125</xm:sqref>
        </x14:conditionalFormatting>
        <x14:conditionalFormatting xmlns:xm="http://schemas.microsoft.com/office/excel/2006/main">
          <x14:cfRule type="expression" priority="1555" id="{F79D7C85-C116-4050-9309-DD7AC50C302E}">
            <xm:f>AND($G37=設定!$B$19,設定!$B$19&lt;&gt;"")</xm:f>
            <x14:dxf>
              <fill>
                <patternFill>
                  <bgColor rgb="FFFFCCDD"/>
                </patternFill>
              </fill>
            </x14:dxf>
          </x14:cfRule>
          <x14:cfRule type="expression" priority="1556" id="{5F7E6DA2-B595-4D7D-82D5-04AA147040CC}">
            <xm:f>AND($G37=設定!$B$18,設定!$B$18&lt;&gt;"")</xm:f>
            <x14:dxf>
              <fill>
                <patternFill>
                  <bgColor rgb="FFF7D4EB"/>
                </patternFill>
              </fill>
            </x14:dxf>
          </x14:cfRule>
          <x14:cfRule type="expression" priority="1557" id="{05D8501B-F969-4634-B156-0A3DCEE89306}">
            <xm:f>AND($G37=設定!$B$17,設定!$B$17&lt;&gt;"")</xm:f>
            <x14:dxf>
              <fill>
                <patternFill>
                  <bgColor rgb="FFFFCCFF"/>
                </patternFill>
              </fill>
            </x14:dxf>
          </x14:cfRule>
          <x14:cfRule type="expression" priority="1558" id="{20E36E46-CF35-4398-91E0-78E9B94DAC8F}">
            <xm:f>AND($G37=設定!$B$16,設定!$B$16&lt;&gt;"")</xm:f>
            <x14:dxf>
              <fill>
                <patternFill>
                  <bgColor rgb="FFEECCFF"/>
                </patternFill>
              </fill>
            </x14:dxf>
          </x14:cfRule>
          <x14:cfRule type="expression" priority="1559" id="{8EABDD14-9B1D-4536-B3B0-66B48CBA86AC}">
            <xm:f>AND($G37=設定!$B$15,設定!$B$15&lt;&gt;"")</xm:f>
            <x14:dxf>
              <fill>
                <patternFill>
                  <bgColor rgb="FFD6D6F5"/>
                </patternFill>
              </fill>
            </x14:dxf>
          </x14:cfRule>
          <x14:cfRule type="expression" priority="1560" id="{A13F8D4F-FC80-4CE4-AF91-1289D9012415}">
            <xm:f>AND($G37=設定!$B$14,設定!$B$14&lt;&gt;"")</xm:f>
            <x14:dxf>
              <fill>
                <patternFill>
                  <bgColor rgb="FFCCDDFF"/>
                </patternFill>
              </fill>
            </x14:dxf>
          </x14:cfRule>
          <x14:cfRule type="expression" priority="1561" id="{DAB00052-BCAD-43B4-95AB-886A8AB82EC0}">
            <xm:f>AND($G37=設定!$B$13,設定!$B$13&lt;&gt;"")</xm:f>
            <x14:dxf>
              <fill>
                <patternFill>
                  <bgColor rgb="FFCCEEFF"/>
                </patternFill>
              </fill>
            </x14:dxf>
          </x14:cfRule>
          <x14:cfRule type="expression" priority="1562" id="{D52760A0-A52A-4A30-A798-13E68B1D30C6}">
            <xm:f>AND($G37=設定!$B$12,設定!$B$12&lt;&gt;"")</xm:f>
            <x14:dxf>
              <fill>
                <patternFill>
                  <bgColor rgb="FFCFFCFC"/>
                </patternFill>
              </fill>
            </x14:dxf>
          </x14:cfRule>
          <x14:cfRule type="expression" priority="1563" id="{3838AA4A-8856-4693-BF3C-C82FC36F3E0F}">
            <xm:f>AND($G37=設定!$B$11,設定!$B$11&lt;&gt;"")</xm:f>
            <x14:dxf>
              <fill>
                <patternFill>
                  <bgColor rgb="FFCCFFDD"/>
                </patternFill>
              </fill>
            </x14:dxf>
          </x14:cfRule>
          <x14:cfRule type="expression" priority="1564" id="{98917FEE-15D6-48D2-AEBE-023B01EE8D16}">
            <xm:f>AND($G37=設定!$B$10,設定!$B$10&lt;&gt;"")</xm:f>
            <x14:dxf>
              <fill>
                <patternFill>
                  <bgColor rgb="FFDDFFCC"/>
                </patternFill>
              </fill>
            </x14:dxf>
          </x14:cfRule>
          <x14:cfRule type="expression" priority="1565" id="{5550F53E-9803-4CD6-81B4-4E796DB3BE0D}">
            <xm:f>AND($G37=設定!$B$9,設定!$B$9&lt;&gt;"")</xm:f>
            <x14:dxf>
              <fill>
                <patternFill>
                  <bgColor rgb="FFEEFFCC"/>
                </patternFill>
              </fill>
            </x14:dxf>
          </x14:cfRule>
          <x14:cfRule type="expression" priority="1566" id="{92C2E550-260D-4D4D-BC6B-61557A4EE455}">
            <xm:f>AND($G37=設定!$B$8,設定!$B$8&lt;&gt;"")</xm:f>
            <x14:dxf>
              <fill>
                <patternFill>
                  <bgColor rgb="FFFFFFCC"/>
                </patternFill>
              </fill>
            </x14:dxf>
          </x14:cfRule>
          <x14:cfRule type="expression" priority="1567" id="{6594CBF7-0E56-4AA2-9448-7011F4B7BBE6}">
            <xm:f>AND($G37=設定!$B$7,設定!$B$7&lt;&gt;"")</xm:f>
            <x14:dxf>
              <fill>
                <patternFill>
                  <bgColor rgb="FFFFEECC"/>
                </patternFill>
              </fill>
            </x14:dxf>
          </x14:cfRule>
          <x14:cfRule type="expression" priority="1568" id="{5A88CD55-FA82-45B6-8676-750991E7CF02}">
            <xm:f>AND($G37=設定!$B$6,設定!$B$6&lt;&gt;"")</xm:f>
            <x14:dxf>
              <fill>
                <patternFill>
                  <bgColor rgb="FFF1E5DB"/>
                </patternFill>
              </fill>
            </x14:dxf>
          </x14:cfRule>
          <x14:cfRule type="expression" priority="1569" id="{52CF6D21-1EEF-49B8-8DC6-FE82C8EFA996}">
            <xm:f>AND($G37=設定!$B$5,設定!$B$5&lt;&gt;"")</xm:f>
            <x14:dxf>
              <fill>
                <patternFill>
                  <bgColor rgb="FFFFCCCC"/>
                </patternFill>
              </fill>
            </x14:dxf>
          </x14:cfRule>
          <xm:sqref>F37:G94 F96:G125</xm:sqref>
        </x14:conditionalFormatting>
        <x14:conditionalFormatting xmlns:xm="http://schemas.microsoft.com/office/excel/2006/main">
          <x14:cfRule type="expression" priority="1522" id="{04187253-73DF-49AB-9628-C2EB10D528A7}">
            <xm:f>AND($I37=設定!$B$19,設定!$B$19&lt;&gt;"")</xm:f>
            <x14:dxf>
              <fill>
                <patternFill>
                  <bgColor rgb="FFFFCCDD"/>
                </patternFill>
              </fill>
            </x14:dxf>
          </x14:cfRule>
          <x14:cfRule type="expression" priority="1523" id="{19778CC5-7726-4054-8301-BCA801E57D35}">
            <xm:f>AND($I37=設定!$B$18,設定!$B$18&lt;&gt;"")</xm:f>
            <x14:dxf>
              <fill>
                <patternFill>
                  <bgColor rgb="FFF7D4EB"/>
                </patternFill>
              </fill>
            </x14:dxf>
          </x14:cfRule>
          <x14:cfRule type="expression" priority="1524" id="{7A5996B1-0F57-41CF-8F53-5D76CCEEDCF0}">
            <xm:f>AND($I37=設定!$B$17,設定!$B$17&lt;&gt;"")</xm:f>
            <x14:dxf>
              <fill>
                <patternFill>
                  <bgColor rgb="FFFFCCFF"/>
                </patternFill>
              </fill>
            </x14:dxf>
          </x14:cfRule>
          <x14:cfRule type="expression" priority="1525" id="{7069C907-6205-4EDF-AD87-E13478A50404}">
            <xm:f>AND($I37=設定!$B$16,設定!$B$16&lt;&gt;"")</xm:f>
            <x14:dxf>
              <fill>
                <patternFill>
                  <bgColor rgb="FFEECCFF"/>
                </patternFill>
              </fill>
            </x14:dxf>
          </x14:cfRule>
          <x14:cfRule type="expression" priority="1526" id="{EACAE6A8-8456-4594-A06A-655851FE71C5}">
            <xm:f>AND($I37=設定!$B$15,設定!$B$15&lt;&gt;"")</xm:f>
            <x14:dxf>
              <fill>
                <patternFill>
                  <bgColor rgb="FFD6D6F5"/>
                </patternFill>
              </fill>
            </x14:dxf>
          </x14:cfRule>
          <x14:cfRule type="expression" priority="1527" id="{5BF80716-53E4-46CA-8185-1792A1BE88F7}">
            <xm:f>AND($I37=設定!$B$14,設定!$B$14&lt;&gt;"")</xm:f>
            <x14:dxf>
              <fill>
                <patternFill>
                  <bgColor rgb="FFCCDDFF"/>
                </patternFill>
              </fill>
            </x14:dxf>
          </x14:cfRule>
          <x14:cfRule type="expression" priority="1528" id="{E8BE6B4B-44B5-47B7-BDC4-647B1655ADF4}">
            <xm:f>AND($I37=設定!$B$13,設定!$B$13&lt;&gt;"")</xm:f>
            <x14:dxf>
              <fill>
                <patternFill>
                  <bgColor rgb="FFCCEEFF"/>
                </patternFill>
              </fill>
            </x14:dxf>
          </x14:cfRule>
          <x14:cfRule type="expression" priority="1529" id="{DD6EB000-BFAE-4B09-AB65-D2A1727CC7A0}">
            <xm:f>AND($I37=設定!$B$12,設定!$B$12&lt;&gt;"")</xm:f>
            <x14:dxf>
              <fill>
                <patternFill>
                  <bgColor rgb="FFCFFCFC"/>
                </patternFill>
              </fill>
            </x14:dxf>
          </x14:cfRule>
          <x14:cfRule type="expression" priority="1530" id="{A8F15FFE-F15B-4D52-A52E-CDF741263983}">
            <xm:f>AND($I37=設定!$B$11,設定!$B$11&lt;&gt;"")</xm:f>
            <x14:dxf>
              <fill>
                <patternFill>
                  <bgColor rgb="FFCCFFDD"/>
                </patternFill>
              </fill>
            </x14:dxf>
          </x14:cfRule>
          <x14:cfRule type="expression" priority="1531" id="{1C9C56F1-66CC-4047-84D2-DAC1028A4FCE}">
            <xm:f>AND($I37=設定!$B$10,設定!$B$10&lt;&gt;"")</xm:f>
            <x14:dxf>
              <fill>
                <patternFill>
                  <bgColor rgb="FFDDFFCC"/>
                </patternFill>
              </fill>
            </x14:dxf>
          </x14:cfRule>
          <x14:cfRule type="expression" priority="1532" id="{CBE15DAA-0420-4012-8B51-3CDDD17A45D4}">
            <xm:f>AND($I37=設定!$B$9,設定!$B$9&lt;&gt;"")</xm:f>
            <x14:dxf>
              <fill>
                <patternFill>
                  <bgColor rgb="FFEEFFCC"/>
                </patternFill>
              </fill>
            </x14:dxf>
          </x14:cfRule>
          <x14:cfRule type="expression" priority="1533" id="{4B95E38F-A8B6-4715-A5BB-03E1C6E111E6}">
            <xm:f>AND($I37=設定!$B$8,設定!$B$8&lt;&gt;"")</xm:f>
            <x14:dxf>
              <fill>
                <patternFill>
                  <bgColor rgb="FFFFFFCC"/>
                </patternFill>
              </fill>
            </x14:dxf>
          </x14:cfRule>
          <x14:cfRule type="expression" priority="1534" id="{5D7E20A6-48DF-47B3-A1AD-28F5945B7206}">
            <xm:f>AND($I37=設定!$B$7,設定!$B$7&lt;&gt;"")</xm:f>
            <x14:dxf>
              <fill>
                <patternFill>
                  <bgColor rgb="FFFFEECC"/>
                </patternFill>
              </fill>
            </x14:dxf>
          </x14:cfRule>
          <x14:cfRule type="expression" priority="1535" id="{31CC84DC-D77F-4619-A807-84C0BAE0F76C}">
            <xm:f>AND($I37=設定!$B$6,設定!$B$6&lt;&gt;"")</xm:f>
            <x14:dxf>
              <fill>
                <patternFill>
                  <bgColor rgb="FFF1E5DB"/>
                </patternFill>
              </fill>
            </x14:dxf>
          </x14:cfRule>
          <x14:cfRule type="expression" priority="1536" id="{41A3EFF3-A2B5-449D-AA6E-83DC4F55CFE4}">
            <xm:f>AND($I37=設定!$B$5,設定!$B$5&lt;&gt;"")</xm:f>
            <x14:dxf>
              <fill>
                <patternFill>
                  <bgColor rgb="FFFFCCCC"/>
                </patternFill>
              </fill>
            </x14:dxf>
          </x14:cfRule>
          <xm:sqref>H37:I94 H96:I125</xm:sqref>
        </x14:conditionalFormatting>
        <x14:conditionalFormatting xmlns:xm="http://schemas.microsoft.com/office/excel/2006/main">
          <x14:cfRule type="expression" priority="1489" id="{37605BBD-20C9-45D7-9847-588086036EDF}">
            <xm:f>AND($K37=設定!$B$19,設定!$B$19&lt;&gt;"")</xm:f>
            <x14:dxf>
              <fill>
                <patternFill>
                  <bgColor rgb="FFFFCCDD"/>
                </patternFill>
              </fill>
            </x14:dxf>
          </x14:cfRule>
          <x14:cfRule type="expression" priority="1490" id="{18F114B6-D18F-4DEB-93AF-227FE74F8F72}">
            <xm:f>AND($K37=設定!$B$18,設定!$B$18&lt;&gt;"")</xm:f>
            <x14:dxf>
              <fill>
                <patternFill>
                  <bgColor rgb="FFF7D4EB"/>
                </patternFill>
              </fill>
            </x14:dxf>
          </x14:cfRule>
          <x14:cfRule type="expression" priority="1491" id="{D5FB777D-1188-45CC-A436-C22FD99764A2}">
            <xm:f>AND($K37=設定!$B$17,設定!$B$17&lt;&gt;"")</xm:f>
            <x14:dxf>
              <fill>
                <patternFill>
                  <bgColor rgb="FFFFCCFF"/>
                </patternFill>
              </fill>
            </x14:dxf>
          </x14:cfRule>
          <x14:cfRule type="expression" priority="1492" id="{79F0A975-4117-46B3-B95F-E9D0D1D121D9}">
            <xm:f>AND($K37=設定!$B$16,設定!$B$16&lt;&gt;"")</xm:f>
            <x14:dxf>
              <fill>
                <patternFill>
                  <bgColor rgb="FFEECCFF"/>
                </patternFill>
              </fill>
            </x14:dxf>
          </x14:cfRule>
          <x14:cfRule type="expression" priority="1493" id="{DF9FD828-A663-4D6C-8EC4-E68B9A642631}">
            <xm:f>AND($K37=設定!$B$15,設定!$B$15&lt;&gt;"")</xm:f>
            <x14:dxf>
              <fill>
                <patternFill>
                  <bgColor rgb="FFD6D6F5"/>
                </patternFill>
              </fill>
            </x14:dxf>
          </x14:cfRule>
          <x14:cfRule type="expression" priority="1494" id="{ABC8BC08-6527-41A8-B120-FC7C5BB3C12F}">
            <xm:f>AND($K37=設定!$B$14,設定!$B$14&lt;&gt;"")</xm:f>
            <x14:dxf>
              <fill>
                <patternFill>
                  <bgColor rgb="FFCCDDFF"/>
                </patternFill>
              </fill>
            </x14:dxf>
          </x14:cfRule>
          <x14:cfRule type="expression" priority="1495" id="{1470C876-A768-414F-B91E-A5562D8DFA5C}">
            <xm:f>AND($K37=設定!$B$13,設定!$B$13&lt;&gt;"")</xm:f>
            <x14:dxf>
              <fill>
                <patternFill>
                  <bgColor rgb="FFCCEEFF"/>
                </patternFill>
              </fill>
            </x14:dxf>
          </x14:cfRule>
          <x14:cfRule type="expression" priority="1496" id="{94864D80-2693-40D4-858D-548423A58CC0}">
            <xm:f>AND($K37=設定!$B$12,設定!$B$12&lt;&gt;"")</xm:f>
            <x14:dxf>
              <fill>
                <patternFill>
                  <bgColor rgb="FFCFFCFC"/>
                </patternFill>
              </fill>
            </x14:dxf>
          </x14:cfRule>
          <x14:cfRule type="expression" priority="1497" id="{0A303E2B-2ECE-4679-9C02-B4234F2DF42A}">
            <xm:f>AND($K37=設定!$B$11,設定!$B$11&lt;&gt;"")</xm:f>
            <x14:dxf>
              <fill>
                <patternFill>
                  <bgColor rgb="FFCCFFDD"/>
                </patternFill>
              </fill>
            </x14:dxf>
          </x14:cfRule>
          <x14:cfRule type="expression" priority="1498" id="{4FC39090-318F-4F7E-ABE5-223BD049F7B3}">
            <xm:f>AND($K37=設定!$B$10,設定!$B$10&lt;&gt;"")</xm:f>
            <x14:dxf>
              <fill>
                <patternFill>
                  <bgColor rgb="FFDDFFCC"/>
                </patternFill>
              </fill>
            </x14:dxf>
          </x14:cfRule>
          <x14:cfRule type="expression" priority="1499" id="{FD6E2965-39CC-4DB2-9CAA-DDA0536DB50F}">
            <xm:f>AND($K37=設定!$B$9,設定!$B$9&lt;&gt;"")</xm:f>
            <x14:dxf>
              <fill>
                <patternFill>
                  <bgColor rgb="FFEEFFCC"/>
                </patternFill>
              </fill>
            </x14:dxf>
          </x14:cfRule>
          <x14:cfRule type="expression" priority="1500" id="{F43933C6-A7CF-469B-B7FD-83ACCE3FEC80}">
            <xm:f>AND($K37=設定!$B$8,設定!$B$8&lt;&gt;"")</xm:f>
            <x14:dxf>
              <fill>
                <patternFill>
                  <bgColor rgb="FFFFFFCC"/>
                </patternFill>
              </fill>
            </x14:dxf>
          </x14:cfRule>
          <x14:cfRule type="expression" priority="1501" id="{75DEA0EF-EC98-4F23-8833-CE900639E7F6}">
            <xm:f>AND($K37=設定!$B$7,設定!$B$7&lt;&gt;"")</xm:f>
            <x14:dxf>
              <fill>
                <patternFill>
                  <bgColor rgb="FFFFEECC"/>
                </patternFill>
              </fill>
            </x14:dxf>
          </x14:cfRule>
          <x14:cfRule type="expression" priority="1502" id="{335DEB0D-01A3-4374-A17A-615FF971C8FC}">
            <xm:f>AND($K37=設定!$B$6,設定!$B$6&lt;&gt;"")</xm:f>
            <x14:dxf>
              <fill>
                <patternFill>
                  <bgColor rgb="FFF1E5DB"/>
                </patternFill>
              </fill>
            </x14:dxf>
          </x14:cfRule>
          <x14:cfRule type="expression" priority="1503" id="{5DBB56F0-AFDD-494F-9E53-1A711E6B456D}">
            <xm:f>AND($K37=設定!$B$5,設定!$B$5&lt;&gt;"")</xm:f>
            <x14:dxf>
              <fill>
                <patternFill>
                  <bgColor rgb="FFFFCCCC"/>
                </patternFill>
              </fill>
            </x14:dxf>
          </x14:cfRule>
          <xm:sqref>J37:K94 J96:K125</xm:sqref>
        </x14:conditionalFormatting>
        <x14:conditionalFormatting xmlns:xm="http://schemas.microsoft.com/office/excel/2006/main">
          <x14:cfRule type="expression" priority="1456" id="{6BE64787-A915-4F5E-AE32-13E62EE5EDB4}">
            <xm:f>AND($M37=設定!$B$19,設定!$B$19&lt;&gt;"")</xm:f>
            <x14:dxf>
              <fill>
                <patternFill>
                  <bgColor rgb="FFFFCCDD"/>
                </patternFill>
              </fill>
            </x14:dxf>
          </x14:cfRule>
          <x14:cfRule type="expression" priority="1457" id="{3F257684-477C-4E8A-9572-342EE22A936C}">
            <xm:f>AND($M37=設定!$B$18,設定!$B$18&lt;&gt;"")</xm:f>
            <x14:dxf>
              <fill>
                <patternFill>
                  <bgColor rgb="FFF7D4EB"/>
                </patternFill>
              </fill>
            </x14:dxf>
          </x14:cfRule>
          <x14:cfRule type="expression" priority="1458" id="{0E9D859D-98D6-4A07-B41C-DFA7D65FF998}">
            <xm:f>AND($M37=設定!$B$17,設定!$B$17&lt;&gt;"")</xm:f>
            <x14:dxf>
              <fill>
                <patternFill>
                  <bgColor rgb="FFFFCCFF"/>
                </patternFill>
              </fill>
            </x14:dxf>
          </x14:cfRule>
          <x14:cfRule type="expression" priority="1459" id="{1D9D2940-EA37-43A4-9064-72BFF1396D6A}">
            <xm:f>AND($M37=設定!$B$16,設定!$B$16&lt;&gt;"")</xm:f>
            <x14:dxf>
              <fill>
                <patternFill>
                  <bgColor rgb="FFEECCFF"/>
                </patternFill>
              </fill>
            </x14:dxf>
          </x14:cfRule>
          <x14:cfRule type="expression" priority="1460" id="{C025F5DD-A6B4-4430-8DB5-A8940792E146}">
            <xm:f>AND($M37=設定!$B$15,設定!$B$15&lt;&gt;"")</xm:f>
            <x14:dxf>
              <fill>
                <patternFill>
                  <bgColor rgb="FFD6D6F5"/>
                </patternFill>
              </fill>
            </x14:dxf>
          </x14:cfRule>
          <x14:cfRule type="expression" priority="1461" id="{061CBFBB-6A2B-423C-9521-DDA043A5CCBA}">
            <xm:f>AND($M37=設定!$B$14,設定!$B$14&lt;&gt;"")</xm:f>
            <x14:dxf>
              <fill>
                <patternFill>
                  <bgColor rgb="FFCCDDFF"/>
                </patternFill>
              </fill>
            </x14:dxf>
          </x14:cfRule>
          <x14:cfRule type="expression" priority="1462" id="{CB035E0C-C0DF-4C80-BBBF-8F8B3F3D7F39}">
            <xm:f>AND($M37=設定!$B$13,設定!$B$13&lt;&gt;"")</xm:f>
            <x14:dxf>
              <fill>
                <patternFill>
                  <bgColor rgb="FFCCEEFF"/>
                </patternFill>
              </fill>
            </x14:dxf>
          </x14:cfRule>
          <x14:cfRule type="expression" priority="1463" id="{C81055E3-406C-4BDB-84CB-977111CFC97D}">
            <xm:f>AND($M37=設定!$B$12,設定!$B$12&lt;&gt;"")</xm:f>
            <x14:dxf>
              <fill>
                <patternFill>
                  <bgColor rgb="FFCFFCFC"/>
                </patternFill>
              </fill>
            </x14:dxf>
          </x14:cfRule>
          <x14:cfRule type="expression" priority="1464" id="{9320927E-1007-4C6F-A4AC-9F8A2D710BEB}">
            <xm:f>AND($M37=設定!$B$11,設定!$B$11&lt;&gt;"")</xm:f>
            <x14:dxf>
              <fill>
                <patternFill>
                  <bgColor rgb="FFCCFFDD"/>
                </patternFill>
              </fill>
            </x14:dxf>
          </x14:cfRule>
          <x14:cfRule type="expression" priority="1465" id="{9A0C63E3-3562-4791-B66E-0A23DE528975}">
            <xm:f>AND($M37=設定!$B$10,設定!$B$10&lt;&gt;"")</xm:f>
            <x14:dxf>
              <fill>
                <patternFill>
                  <bgColor rgb="FFDDFFCC"/>
                </patternFill>
              </fill>
            </x14:dxf>
          </x14:cfRule>
          <x14:cfRule type="expression" priority="1466" id="{581119BB-0D29-49FA-A0CE-2D78CBF84E7A}">
            <xm:f>AND($M37=設定!$B$9,設定!$B$9&lt;&gt;"")</xm:f>
            <x14:dxf>
              <fill>
                <patternFill>
                  <bgColor rgb="FFEEFFCC"/>
                </patternFill>
              </fill>
            </x14:dxf>
          </x14:cfRule>
          <x14:cfRule type="expression" priority="1467" id="{7411484A-192A-4B60-892F-19BD6EABF886}">
            <xm:f>AND($M37=設定!$B$8,設定!$B$8&lt;&gt;"")</xm:f>
            <x14:dxf>
              <fill>
                <patternFill>
                  <bgColor rgb="FFFFFFCC"/>
                </patternFill>
              </fill>
            </x14:dxf>
          </x14:cfRule>
          <x14:cfRule type="expression" priority="1468" id="{E6DF2782-983D-4B8C-A41C-B528DBD15DFD}">
            <xm:f>AND($M37=設定!$B$7,設定!$B$7&lt;&gt;"")</xm:f>
            <x14:dxf>
              <fill>
                <patternFill>
                  <bgColor rgb="FFFFEECC"/>
                </patternFill>
              </fill>
            </x14:dxf>
          </x14:cfRule>
          <x14:cfRule type="expression" priority="1469" id="{2C8B932A-5ADB-439E-846A-E3BD497DE7D5}">
            <xm:f>AND($M37=設定!$B$6,設定!$B$6&lt;&gt;"")</xm:f>
            <x14:dxf>
              <fill>
                <patternFill>
                  <bgColor rgb="FFF1E5DB"/>
                </patternFill>
              </fill>
            </x14:dxf>
          </x14:cfRule>
          <x14:cfRule type="expression" priority="1470" id="{C1A497D8-6924-4864-9F9D-377755C7D36F}">
            <xm:f>AND($M37=設定!$B$5,設定!$B$5&lt;&gt;"")</xm:f>
            <x14:dxf>
              <fill>
                <patternFill>
                  <bgColor rgb="FFFFCCCC"/>
                </patternFill>
              </fill>
            </x14:dxf>
          </x14:cfRule>
          <xm:sqref>L37:M94 L96:M125</xm:sqref>
        </x14:conditionalFormatting>
        <x14:conditionalFormatting xmlns:xm="http://schemas.microsoft.com/office/excel/2006/main">
          <x14:cfRule type="expression" priority="1423" id="{B88D543E-0562-4763-83BE-7AC1EC223303}">
            <xm:f>AND($O37=設定!$B$19,設定!$B$19&lt;&gt;"")</xm:f>
            <x14:dxf>
              <fill>
                <patternFill>
                  <bgColor rgb="FFFFCCDD"/>
                </patternFill>
              </fill>
            </x14:dxf>
          </x14:cfRule>
          <x14:cfRule type="expression" priority="1424" id="{18975685-CEDD-4BC9-B094-F62D679C6854}">
            <xm:f>AND($O37=設定!$B$18,設定!$B$18&lt;&gt;"")</xm:f>
            <x14:dxf>
              <fill>
                <patternFill>
                  <bgColor rgb="FFF7D4EB"/>
                </patternFill>
              </fill>
            </x14:dxf>
          </x14:cfRule>
          <x14:cfRule type="expression" priority="1425" id="{7F07FE62-E183-46DC-B5A5-086B75FF9FF0}">
            <xm:f>AND($O37=設定!$B$17,設定!$B$17&lt;&gt;"")</xm:f>
            <x14:dxf>
              <fill>
                <patternFill>
                  <bgColor rgb="FFFFCCFF"/>
                </patternFill>
              </fill>
            </x14:dxf>
          </x14:cfRule>
          <x14:cfRule type="expression" priority="1426" id="{DB408376-3395-4BD9-91E3-D0E44B5D4F89}">
            <xm:f>AND($O37=設定!$B$16,設定!$B$16&lt;&gt;"")</xm:f>
            <x14:dxf>
              <fill>
                <patternFill>
                  <bgColor rgb="FFEECCFF"/>
                </patternFill>
              </fill>
            </x14:dxf>
          </x14:cfRule>
          <x14:cfRule type="expression" priority="1427" id="{6EB50F51-4B58-4DE8-884C-EE45810E9CEE}">
            <xm:f>AND($O37=設定!$B$15,設定!$B$15&lt;&gt;"")</xm:f>
            <x14:dxf>
              <fill>
                <patternFill>
                  <bgColor rgb="FFD6D6F5"/>
                </patternFill>
              </fill>
            </x14:dxf>
          </x14:cfRule>
          <x14:cfRule type="expression" priority="1428" id="{67F02579-1A50-4DF7-9579-83C6ED0C945B}">
            <xm:f>AND($O37=設定!$B$14,設定!$B$14&lt;&gt;"")</xm:f>
            <x14:dxf>
              <fill>
                <patternFill>
                  <bgColor rgb="FFCCDDFF"/>
                </patternFill>
              </fill>
            </x14:dxf>
          </x14:cfRule>
          <x14:cfRule type="expression" priority="1429" id="{6BCF2008-D764-4657-9448-0ECF1B9384F2}">
            <xm:f>AND($O37=設定!$B$13,設定!$B$13&lt;&gt;"")</xm:f>
            <x14:dxf>
              <fill>
                <patternFill>
                  <bgColor rgb="FFCCEEFF"/>
                </patternFill>
              </fill>
            </x14:dxf>
          </x14:cfRule>
          <x14:cfRule type="expression" priority="1430" id="{57141775-450D-4609-A608-5070BEF14418}">
            <xm:f>AND($O37=設定!$B$12,設定!$B$12&lt;&gt;"")</xm:f>
            <x14:dxf>
              <fill>
                <patternFill>
                  <bgColor rgb="FFCFFCFC"/>
                </patternFill>
              </fill>
            </x14:dxf>
          </x14:cfRule>
          <x14:cfRule type="expression" priority="1431" id="{3060F1ED-5886-45D1-8423-85ACE0BB7D78}">
            <xm:f>AND($O37=設定!$B$11,設定!$B$11&lt;&gt;"")</xm:f>
            <x14:dxf>
              <fill>
                <patternFill>
                  <bgColor rgb="FFCCFFDD"/>
                </patternFill>
              </fill>
            </x14:dxf>
          </x14:cfRule>
          <x14:cfRule type="expression" priority="1432" id="{60E6FDF4-21B2-4C95-AB2D-B441658D3E9E}">
            <xm:f>AND($O37=設定!$B$10,設定!$B$10&lt;&gt;"")</xm:f>
            <x14:dxf>
              <fill>
                <patternFill>
                  <bgColor rgb="FFDDFFCC"/>
                </patternFill>
              </fill>
            </x14:dxf>
          </x14:cfRule>
          <x14:cfRule type="expression" priority="1433" id="{9C1CEA11-A9FB-4863-9D27-D25D7C5CB4EC}">
            <xm:f>AND($O37=設定!$B$9,設定!$B$9&lt;&gt;"")</xm:f>
            <x14:dxf>
              <fill>
                <patternFill>
                  <bgColor rgb="FFEEFFCC"/>
                </patternFill>
              </fill>
            </x14:dxf>
          </x14:cfRule>
          <x14:cfRule type="expression" priority="1434" id="{0D879586-FC4B-4C0D-BBEC-6EB9B80AE6E8}">
            <xm:f>AND($O37=設定!$B$8,設定!$B$8&lt;&gt;"")</xm:f>
            <x14:dxf>
              <fill>
                <patternFill>
                  <bgColor rgb="FFFFFFCC"/>
                </patternFill>
              </fill>
            </x14:dxf>
          </x14:cfRule>
          <x14:cfRule type="expression" priority="1435" id="{273E54FF-B32A-4293-946D-4CABA1A0DDDE}">
            <xm:f>AND($O37=設定!$B$7,設定!$B$7&lt;&gt;"")</xm:f>
            <x14:dxf>
              <fill>
                <patternFill>
                  <bgColor rgb="FFFFEECC"/>
                </patternFill>
              </fill>
            </x14:dxf>
          </x14:cfRule>
          <x14:cfRule type="expression" priority="1436" id="{482C1800-228C-412F-8799-A5695FD2EDF7}">
            <xm:f>AND($O37=設定!$B$6,設定!$B$6&lt;&gt;"")</xm:f>
            <x14:dxf>
              <fill>
                <patternFill>
                  <bgColor rgb="FFF1E5DB"/>
                </patternFill>
              </fill>
            </x14:dxf>
          </x14:cfRule>
          <x14:cfRule type="expression" priority="1437" id="{F7C0B210-DE88-4DF0-9A42-E6D940F674CF}">
            <xm:f>AND($O37=設定!$B$5,設定!$B$5&lt;&gt;"")</xm:f>
            <x14:dxf>
              <fill>
                <patternFill>
                  <bgColor rgb="FFFFCCCC"/>
                </patternFill>
              </fill>
            </x14:dxf>
          </x14:cfRule>
          <xm:sqref>N37:O94 N96:O125</xm:sqref>
        </x14:conditionalFormatting>
        <x14:conditionalFormatting xmlns:xm="http://schemas.microsoft.com/office/excel/2006/main">
          <x14:cfRule type="expression" priority="1390" id="{987F4B3F-C31F-41DE-B064-A81180634198}">
            <xm:f>AND($Q37=設定!$B$19,設定!$B$19&lt;&gt;"")</xm:f>
            <x14:dxf>
              <fill>
                <patternFill>
                  <bgColor rgb="FFFFCCDD"/>
                </patternFill>
              </fill>
            </x14:dxf>
          </x14:cfRule>
          <x14:cfRule type="expression" priority="1391" id="{5BE9DB1D-6F75-4FAB-97C7-1764ACDF98A7}">
            <xm:f>AND($Q37=設定!$B$18,設定!$B$18&lt;&gt;"")</xm:f>
            <x14:dxf>
              <fill>
                <patternFill>
                  <bgColor rgb="FFF7D4EB"/>
                </patternFill>
              </fill>
            </x14:dxf>
          </x14:cfRule>
          <x14:cfRule type="expression" priority="1392" id="{AEEE359A-8EDC-4FEE-A5B1-1871C4F04ADE}">
            <xm:f>AND($Q37=設定!$B$17,設定!$B$17&lt;&gt;"")</xm:f>
            <x14:dxf>
              <fill>
                <patternFill>
                  <bgColor rgb="FFFFCCFF"/>
                </patternFill>
              </fill>
            </x14:dxf>
          </x14:cfRule>
          <x14:cfRule type="expression" priority="1393" id="{547C0C36-7AF9-442A-AFC6-20E2C63575A2}">
            <xm:f>AND($Q37=設定!$B$16,設定!$B$16&lt;&gt;"")</xm:f>
            <x14:dxf>
              <fill>
                <patternFill>
                  <bgColor rgb="FFEECCFF"/>
                </patternFill>
              </fill>
            </x14:dxf>
          </x14:cfRule>
          <x14:cfRule type="expression" priority="1394" id="{1A0C25F5-0130-4F56-A8D8-779E25A745AC}">
            <xm:f>AND($Q37=設定!$B$15,設定!$B$15&lt;&gt;"")</xm:f>
            <x14:dxf>
              <fill>
                <patternFill>
                  <bgColor rgb="FFD6D6F5"/>
                </patternFill>
              </fill>
            </x14:dxf>
          </x14:cfRule>
          <x14:cfRule type="expression" priority="1395" id="{2579EB8F-D57C-43C1-90E3-39C64A42AEC9}">
            <xm:f>AND($Q37=設定!$B$14,設定!$B$14&lt;&gt;"")</xm:f>
            <x14:dxf>
              <fill>
                <patternFill>
                  <bgColor rgb="FFCCDDFF"/>
                </patternFill>
              </fill>
            </x14:dxf>
          </x14:cfRule>
          <x14:cfRule type="expression" priority="1396" id="{5417691A-A6A0-42DB-9337-05CE8431EC86}">
            <xm:f>AND($Q37=設定!$B$13,設定!$B$13&lt;&gt;"")</xm:f>
            <x14:dxf>
              <fill>
                <patternFill>
                  <bgColor rgb="FFCCEEFF"/>
                </patternFill>
              </fill>
            </x14:dxf>
          </x14:cfRule>
          <x14:cfRule type="expression" priority="1397" id="{FB00E82E-7787-41C9-BB52-43345E58F2F0}">
            <xm:f>AND($Q37=設定!$B$12,設定!$B$12&lt;&gt;"")</xm:f>
            <x14:dxf>
              <fill>
                <patternFill>
                  <bgColor rgb="FFCFFCFC"/>
                </patternFill>
              </fill>
            </x14:dxf>
          </x14:cfRule>
          <x14:cfRule type="expression" priority="1398" id="{3D48309A-1C3A-47C4-826C-261F1542CF8D}">
            <xm:f>AND($Q37=設定!$B$11,設定!$B$11&lt;&gt;"")</xm:f>
            <x14:dxf>
              <fill>
                <patternFill>
                  <bgColor rgb="FFCCFFDD"/>
                </patternFill>
              </fill>
            </x14:dxf>
          </x14:cfRule>
          <x14:cfRule type="expression" priority="1399" id="{29FBEF46-84E4-4FDC-83A4-92FAD5D433C3}">
            <xm:f>AND($Q37=設定!$B$10,設定!$B$10&lt;&gt;"")</xm:f>
            <x14:dxf>
              <fill>
                <patternFill>
                  <bgColor rgb="FFDDFFCC"/>
                </patternFill>
              </fill>
            </x14:dxf>
          </x14:cfRule>
          <x14:cfRule type="expression" priority="1400" id="{23F7B990-FABE-40D7-A66E-B62F5B747C72}">
            <xm:f>AND($Q37=設定!$B$9,設定!$B$9&lt;&gt;"")</xm:f>
            <x14:dxf>
              <fill>
                <patternFill>
                  <bgColor rgb="FFEEFFCC"/>
                </patternFill>
              </fill>
            </x14:dxf>
          </x14:cfRule>
          <x14:cfRule type="expression" priority="1401" id="{9F47A165-3B06-4529-A661-6C49F1579EE5}">
            <xm:f>AND($Q37=設定!$B$8,設定!$B$8&lt;&gt;"")</xm:f>
            <x14:dxf>
              <fill>
                <patternFill>
                  <bgColor rgb="FFFFFFCC"/>
                </patternFill>
              </fill>
            </x14:dxf>
          </x14:cfRule>
          <x14:cfRule type="expression" priority="1402" id="{759E7C0A-B8FD-421C-A829-1B7155E3EED8}">
            <xm:f>AND($Q37=設定!$B$7,設定!$B$7&lt;&gt;"")</xm:f>
            <x14:dxf>
              <fill>
                <patternFill>
                  <bgColor rgb="FFFFEECC"/>
                </patternFill>
              </fill>
            </x14:dxf>
          </x14:cfRule>
          <x14:cfRule type="expression" priority="1403" id="{4B6F9FCB-CBEA-49E5-9E11-F0D5BA3E8488}">
            <xm:f>AND($Q37=設定!$B$6,設定!$B$6&lt;&gt;"")</xm:f>
            <x14:dxf>
              <fill>
                <patternFill>
                  <bgColor rgb="FFF1E5DB"/>
                </patternFill>
              </fill>
            </x14:dxf>
          </x14:cfRule>
          <x14:cfRule type="expression" priority="1404" id="{EB1CDAD8-C971-4385-B60C-1139D71BBF2F}">
            <xm:f>AND($Q37=設定!$B$5,設定!$B$5&lt;&gt;"")</xm:f>
            <x14:dxf>
              <fill>
                <patternFill>
                  <bgColor rgb="FFFFCCCC"/>
                </patternFill>
              </fill>
            </x14:dxf>
          </x14:cfRule>
          <xm:sqref>P37:Q94 P96:Q125</xm:sqref>
        </x14:conditionalFormatting>
        <x14:conditionalFormatting xmlns:xm="http://schemas.microsoft.com/office/excel/2006/main">
          <x14:cfRule type="expression" priority="1357" id="{21CDE7CC-3C33-44AD-81D8-4D19B67E613E}">
            <xm:f>AND($S37=設定!$B$19,設定!$B$19&lt;&gt;"")</xm:f>
            <x14:dxf>
              <fill>
                <patternFill>
                  <bgColor rgb="FFFFCCDD"/>
                </patternFill>
              </fill>
            </x14:dxf>
          </x14:cfRule>
          <x14:cfRule type="expression" priority="1358" id="{4A51CDCB-C3F4-4C31-9736-E93A7E468645}">
            <xm:f>AND($S37=設定!$B$18,設定!$B$18&lt;&gt;"")</xm:f>
            <x14:dxf>
              <fill>
                <patternFill>
                  <bgColor rgb="FFF7D4EB"/>
                </patternFill>
              </fill>
            </x14:dxf>
          </x14:cfRule>
          <x14:cfRule type="expression" priority="1359" id="{8FB9B88F-4303-41BD-B2F2-718998113EAB}">
            <xm:f>AND($S37=設定!$B$17,設定!$B$17&lt;&gt;"")</xm:f>
            <x14:dxf>
              <fill>
                <patternFill>
                  <bgColor rgb="FFFFCCFF"/>
                </patternFill>
              </fill>
            </x14:dxf>
          </x14:cfRule>
          <x14:cfRule type="expression" priority="1360" id="{70C0D46E-1B51-4871-98E5-9D5106B85399}">
            <xm:f>AND($S37=設定!$B$16,設定!$B$16&lt;&gt;"")</xm:f>
            <x14:dxf>
              <fill>
                <patternFill>
                  <bgColor rgb="FFEECCFF"/>
                </patternFill>
              </fill>
            </x14:dxf>
          </x14:cfRule>
          <x14:cfRule type="expression" priority="1361" id="{FC6981EB-17CF-4EDB-A826-388BDDCC69B2}">
            <xm:f>AND($S37=設定!$B$15,設定!$B$15&lt;&gt;"")</xm:f>
            <x14:dxf>
              <fill>
                <patternFill>
                  <bgColor rgb="FFD6D6F5"/>
                </patternFill>
              </fill>
            </x14:dxf>
          </x14:cfRule>
          <x14:cfRule type="expression" priority="1362" id="{30D6A8C8-4373-4DAB-9641-9FCCD963907E}">
            <xm:f>AND($S37=設定!$B$14,設定!$B$14&lt;&gt;"")</xm:f>
            <x14:dxf>
              <fill>
                <patternFill>
                  <bgColor rgb="FFCCDDFF"/>
                </patternFill>
              </fill>
            </x14:dxf>
          </x14:cfRule>
          <x14:cfRule type="expression" priority="1363" id="{C4F41EC7-C434-479D-AFF7-ED4F93A454FF}">
            <xm:f>AND($S37=設定!$B$13,設定!$B$13&lt;&gt;"")</xm:f>
            <x14:dxf>
              <fill>
                <patternFill>
                  <bgColor rgb="FFCCEEFF"/>
                </patternFill>
              </fill>
            </x14:dxf>
          </x14:cfRule>
          <x14:cfRule type="expression" priority="1364" id="{D012EED6-A2C7-45B5-B96F-0A83AE10D4DA}">
            <xm:f>AND($S37=設定!$B$12,設定!$B$12&lt;&gt;"")</xm:f>
            <x14:dxf>
              <fill>
                <patternFill>
                  <bgColor rgb="FFCFFCFC"/>
                </patternFill>
              </fill>
            </x14:dxf>
          </x14:cfRule>
          <x14:cfRule type="expression" priority="1365" id="{909F680E-5D1D-40EF-BD37-A00A70D22E09}">
            <xm:f>AND($S37=設定!$B$11,設定!$B$11&lt;&gt;"")</xm:f>
            <x14:dxf>
              <fill>
                <patternFill>
                  <bgColor rgb="FFCCFFDD"/>
                </patternFill>
              </fill>
            </x14:dxf>
          </x14:cfRule>
          <x14:cfRule type="expression" priority="1366" id="{D568D132-A89D-4624-A201-9CD7A8ED94EF}">
            <xm:f>AND($S37=設定!$B$10,設定!$B$10&lt;&gt;"")</xm:f>
            <x14:dxf>
              <fill>
                <patternFill>
                  <bgColor rgb="FFDDFFCC"/>
                </patternFill>
              </fill>
            </x14:dxf>
          </x14:cfRule>
          <x14:cfRule type="expression" priority="1367" id="{150AFDDB-EF68-409C-B457-795E4EA1BAD6}">
            <xm:f>AND($S37=設定!$B$9,設定!$B$9&lt;&gt;"")</xm:f>
            <x14:dxf>
              <fill>
                <patternFill>
                  <bgColor rgb="FFEEFFCC"/>
                </patternFill>
              </fill>
            </x14:dxf>
          </x14:cfRule>
          <x14:cfRule type="expression" priority="1368" id="{78E2881E-FAE4-4D3A-95D6-BD4184E3D38D}">
            <xm:f>AND($S37=設定!$B$8,設定!$B$8&lt;&gt;"")</xm:f>
            <x14:dxf>
              <fill>
                <patternFill>
                  <bgColor rgb="FFFFFFCC"/>
                </patternFill>
              </fill>
            </x14:dxf>
          </x14:cfRule>
          <x14:cfRule type="expression" priority="1369" id="{C477BE7A-60E5-4A55-9601-241AB4B41D66}">
            <xm:f>AND($S37=設定!$B$7,設定!$B$7&lt;&gt;"")</xm:f>
            <x14:dxf>
              <fill>
                <patternFill>
                  <bgColor rgb="FFFFEECC"/>
                </patternFill>
              </fill>
            </x14:dxf>
          </x14:cfRule>
          <x14:cfRule type="expression" priority="1370" id="{84BE2DDD-B850-44EB-BAD6-BE961D179514}">
            <xm:f>AND($S37=設定!$B$6,設定!$B$6&lt;&gt;"")</xm:f>
            <x14:dxf>
              <fill>
                <patternFill>
                  <bgColor rgb="FFF1E5DB"/>
                </patternFill>
              </fill>
            </x14:dxf>
          </x14:cfRule>
          <x14:cfRule type="expression" priority="1371" id="{5FE32DC8-D4C1-49E2-B7FE-C716ACB3473A}">
            <xm:f>AND($S37=設定!$B$5,設定!$B$5&lt;&gt;"")</xm:f>
            <x14:dxf>
              <fill>
                <patternFill>
                  <bgColor rgb="FFFFCCCC"/>
                </patternFill>
              </fill>
            </x14:dxf>
          </x14:cfRule>
          <xm:sqref>R37:S94 R96:S125</xm:sqref>
        </x14:conditionalFormatting>
        <x14:conditionalFormatting xmlns:xm="http://schemas.microsoft.com/office/excel/2006/main">
          <x14:cfRule type="expression" priority="1324" id="{C1458AFF-1DC4-4C8D-963A-3C78DCF78CAE}">
            <xm:f>AND($U37=設定!$B$19,設定!$B$19&lt;&gt;"")</xm:f>
            <x14:dxf>
              <fill>
                <patternFill>
                  <bgColor rgb="FFFFCCDD"/>
                </patternFill>
              </fill>
            </x14:dxf>
          </x14:cfRule>
          <x14:cfRule type="expression" priority="1325" id="{3F6DC7A8-2877-4A18-9D08-9F4C44C32384}">
            <xm:f>AND($U37=設定!$B$18,設定!$B$18&lt;&gt;"")</xm:f>
            <x14:dxf>
              <fill>
                <patternFill>
                  <bgColor rgb="FFF7D4EB"/>
                </patternFill>
              </fill>
            </x14:dxf>
          </x14:cfRule>
          <x14:cfRule type="expression" priority="1326" id="{DFDECCEF-C267-4F65-8F68-B2DEA2E101A7}">
            <xm:f>AND($U37=設定!$B$17,設定!$B$17&lt;&gt;"")</xm:f>
            <x14:dxf>
              <fill>
                <patternFill>
                  <bgColor rgb="FFFFCCFF"/>
                </patternFill>
              </fill>
            </x14:dxf>
          </x14:cfRule>
          <x14:cfRule type="expression" priority="1327" id="{88F6B544-1AAE-4984-8DDC-3278D4E96D10}">
            <xm:f>AND($U37=設定!$B$16,設定!$B$16&lt;&gt;"")</xm:f>
            <x14:dxf>
              <fill>
                <patternFill>
                  <bgColor rgb="FFEECCFF"/>
                </patternFill>
              </fill>
            </x14:dxf>
          </x14:cfRule>
          <x14:cfRule type="expression" priority="1328" id="{D2C8D4D9-E96F-4042-B19E-364A4E44F12C}">
            <xm:f>AND($U37=設定!$B$15,設定!$B$15&lt;&gt;"")</xm:f>
            <x14:dxf>
              <fill>
                <patternFill>
                  <bgColor rgb="FFD6D6F5"/>
                </patternFill>
              </fill>
            </x14:dxf>
          </x14:cfRule>
          <x14:cfRule type="expression" priority="1329" id="{A99D45B2-42C6-49D8-9215-9DA2954F6405}">
            <xm:f>AND($U37=設定!$B$14,設定!$B$14&lt;&gt;"")</xm:f>
            <x14:dxf>
              <fill>
                <patternFill>
                  <bgColor rgb="FFCCDDFF"/>
                </patternFill>
              </fill>
            </x14:dxf>
          </x14:cfRule>
          <x14:cfRule type="expression" priority="1330" id="{6C8E1253-9478-40D1-B52D-15C93BBF26D3}">
            <xm:f>AND($U37=設定!$B$13,設定!$B$13&lt;&gt;"")</xm:f>
            <x14:dxf>
              <fill>
                <patternFill>
                  <bgColor rgb="FFCCEEFF"/>
                </patternFill>
              </fill>
            </x14:dxf>
          </x14:cfRule>
          <x14:cfRule type="expression" priority="1331" id="{F7618A6B-8588-4610-8E67-AD76FFA5A53B}">
            <xm:f>AND($U37=設定!$B$12,設定!$B$12&lt;&gt;"")</xm:f>
            <x14:dxf>
              <fill>
                <patternFill>
                  <bgColor rgb="FFCFFCFC"/>
                </patternFill>
              </fill>
            </x14:dxf>
          </x14:cfRule>
          <x14:cfRule type="expression" priority="1332" id="{81B3C782-34BD-4707-858D-DA2AED8AF6AC}">
            <xm:f>AND($U37=設定!$B$11,設定!$B$11&lt;&gt;"")</xm:f>
            <x14:dxf>
              <fill>
                <patternFill>
                  <bgColor rgb="FFCCFFDD"/>
                </patternFill>
              </fill>
            </x14:dxf>
          </x14:cfRule>
          <x14:cfRule type="expression" priority="1333" id="{F245E735-33F1-4BB7-A5C7-43358E2695F0}">
            <xm:f>AND($U37=設定!$B$10,設定!$B$10&lt;&gt;"")</xm:f>
            <x14:dxf>
              <fill>
                <patternFill>
                  <bgColor rgb="FFDDFFCC"/>
                </patternFill>
              </fill>
            </x14:dxf>
          </x14:cfRule>
          <x14:cfRule type="expression" priority="1334" id="{F1775049-8519-4A99-A700-56B66FC412CF}">
            <xm:f>AND($U37=設定!$B$9,設定!$B$9&lt;&gt;"")</xm:f>
            <x14:dxf>
              <fill>
                <patternFill>
                  <bgColor rgb="FFEEFFCC"/>
                </patternFill>
              </fill>
            </x14:dxf>
          </x14:cfRule>
          <x14:cfRule type="expression" priority="1335" id="{4DF77747-72A7-4882-B86C-94B947C31AA6}">
            <xm:f>AND($U37=設定!$B$8,設定!$B$8&lt;&gt;"")</xm:f>
            <x14:dxf>
              <fill>
                <patternFill>
                  <bgColor rgb="FFFFFFCC"/>
                </patternFill>
              </fill>
            </x14:dxf>
          </x14:cfRule>
          <x14:cfRule type="expression" priority="1336" id="{1F2B873C-5E61-459A-A664-52C5D23C2DD4}">
            <xm:f>AND($U37=設定!$B$7,設定!$B$7&lt;&gt;"")</xm:f>
            <x14:dxf>
              <fill>
                <patternFill>
                  <bgColor rgb="FFFFEECC"/>
                </patternFill>
              </fill>
            </x14:dxf>
          </x14:cfRule>
          <x14:cfRule type="expression" priority="1337" id="{90087EC3-6A23-451F-A53E-D6752155F24A}">
            <xm:f>AND($U37=設定!$B$6,設定!$B$6&lt;&gt;"")</xm:f>
            <x14:dxf>
              <fill>
                <patternFill>
                  <bgColor rgb="FFF1E5DB"/>
                </patternFill>
              </fill>
            </x14:dxf>
          </x14:cfRule>
          <x14:cfRule type="expression" priority="1338" id="{440745F9-7F38-4EAC-9B15-E5416CB388C5}">
            <xm:f>AND($U37=設定!$B$5,設定!$B$5&lt;&gt;"")</xm:f>
            <x14:dxf>
              <fill>
                <patternFill>
                  <bgColor rgb="FFFFCCCC"/>
                </patternFill>
              </fill>
            </x14:dxf>
          </x14:cfRule>
          <xm:sqref>T37:U94 T96:U125</xm:sqref>
        </x14:conditionalFormatting>
        <x14:conditionalFormatting xmlns:xm="http://schemas.microsoft.com/office/excel/2006/main">
          <x14:cfRule type="expression" priority="1291" id="{71175E70-9560-4450-B972-C5AC34B48308}">
            <xm:f>AND($W37=設定!$B$19,設定!$B$19&lt;&gt;"")</xm:f>
            <x14:dxf>
              <fill>
                <patternFill>
                  <bgColor rgb="FFFFCCDD"/>
                </patternFill>
              </fill>
            </x14:dxf>
          </x14:cfRule>
          <x14:cfRule type="expression" priority="1292" id="{8FBF997C-94E3-4872-8A86-528A4F69B24C}">
            <xm:f>AND($W37=設定!$B$18,設定!$B$18&lt;&gt;"")</xm:f>
            <x14:dxf>
              <fill>
                <patternFill>
                  <bgColor rgb="FFF7D4EB"/>
                </patternFill>
              </fill>
            </x14:dxf>
          </x14:cfRule>
          <x14:cfRule type="expression" priority="1293" id="{654417F3-D373-41C1-ACB2-A6BD5E690244}">
            <xm:f>AND($W37=設定!$B$17,設定!$B$17&lt;&gt;"")</xm:f>
            <x14:dxf>
              <fill>
                <patternFill>
                  <bgColor rgb="FFFFCCFF"/>
                </patternFill>
              </fill>
            </x14:dxf>
          </x14:cfRule>
          <x14:cfRule type="expression" priority="1294" id="{145CAB25-270B-4DA8-9EE1-CF3327700182}">
            <xm:f>AND($W37=設定!$B$16,設定!$B$16&lt;&gt;"")</xm:f>
            <x14:dxf>
              <fill>
                <patternFill>
                  <bgColor rgb="FFEECCFF"/>
                </patternFill>
              </fill>
            </x14:dxf>
          </x14:cfRule>
          <x14:cfRule type="expression" priority="1295" id="{895B87D9-8A80-429E-846A-BAC25F632B09}">
            <xm:f>AND($W37=設定!$B$15,設定!$B$15&lt;&gt;"")</xm:f>
            <x14:dxf>
              <fill>
                <patternFill>
                  <bgColor rgb="FFD6D6F5"/>
                </patternFill>
              </fill>
            </x14:dxf>
          </x14:cfRule>
          <x14:cfRule type="expression" priority="1296" id="{4B920B43-E57C-42DC-A120-A5F714599E2C}">
            <xm:f>AND($W37=設定!$B$14,設定!$B$14&lt;&gt;"")</xm:f>
            <x14:dxf>
              <fill>
                <patternFill>
                  <bgColor rgb="FFCCDDFF"/>
                </patternFill>
              </fill>
            </x14:dxf>
          </x14:cfRule>
          <x14:cfRule type="expression" priority="1297" id="{F4A9600A-470A-4AC1-B495-978F83C84540}">
            <xm:f>AND($W37=設定!$B$13,設定!$B$13&lt;&gt;"")</xm:f>
            <x14:dxf>
              <fill>
                <patternFill>
                  <bgColor rgb="FFCCEEFF"/>
                </patternFill>
              </fill>
            </x14:dxf>
          </x14:cfRule>
          <x14:cfRule type="expression" priority="1298" id="{A264E56B-9AD0-401A-AD8E-BFB6EA63BBCB}">
            <xm:f>AND($W37=設定!$B$12,設定!$B$12&lt;&gt;"")</xm:f>
            <x14:dxf>
              <fill>
                <patternFill>
                  <bgColor rgb="FFCFFCFC"/>
                </patternFill>
              </fill>
            </x14:dxf>
          </x14:cfRule>
          <x14:cfRule type="expression" priority="1299" id="{A35E51A1-8B5A-4E15-A947-128241F55124}">
            <xm:f>AND($W37=設定!$B$11,設定!$B$11&lt;&gt;"")</xm:f>
            <x14:dxf>
              <fill>
                <patternFill>
                  <bgColor rgb="FFCCFFDD"/>
                </patternFill>
              </fill>
            </x14:dxf>
          </x14:cfRule>
          <x14:cfRule type="expression" priority="1300" id="{30AD8B1C-95F9-438A-ABFF-F15426AFB3B4}">
            <xm:f>AND($W37=設定!$B$10,設定!$B$10&lt;&gt;"")</xm:f>
            <x14:dxf>
              <fill>
                <patternFill>
                  <bgColor rgb="FFDDFFCC"/>
                </patternFill>
              </fill>
            </x14:dxf>
          </x14:cfRule>
          <x14:cfRule type="expression" priority="1301" id="{C31EC2D8-98BA-4931-A3BC-DC775667E35F}">
            <xm:f>AND($W37=設定!$B$9,設定!$B$9&lt;&gt;"")</xm:f>
            <x14:dxf>
              <fill>
                <patternFill>
                  <bgColor rgb="FFEEFFCC"/>
                </patternFill>
              </fill>
            </x14:dxf>
          </x14:cfRule>
          <x14:cfRule type="expression" priority="1302" id="{E42102BF-5D67-48A6-98D4-F25FD8A00F2D}">
            <xm:f>AND($W37=設定!$B$8,設定!$B$8&lt;&gt;"")</xm:f>
            <x14:dxf>
              <fill>
                <patternFill>
                  <bgColor rgb="FFFFFFCC"/>
                </patternFill>
              </fill>
            </x14:dxf>
          </x14:cfRule>
          <x14:cfRule type="expression" priority="1303" id="{B64210DF-EB82-4ECC-A137-2797A7B69EEF}">
            <xm:f>AND($W37=設定!$B$7,設定!$B$7&lt;&gt;"")</xm:f>
            <x14:dxf>
              <fill>
                <patternFill>
                  <bgColor rgb="FFFFEECC"/>
                </patternFill>
              </fill>
            </x14:dxf>
          </x14:cfRule>
          <x14:cfRule type="expression" priority="1304" id="{130817BE-AB7C-45C4-9ECC-93A1F30F790A}">
            <xm:f>AND($W37=設定!$B$6,設定!$B$6&lt;&gt;"")</xm:f>
            <x14:dxf>
              <fill>
                <patternFill>
                  <bgColor rgb="FFF1E5DB"/>
                </patternFill>
              </fill>
            </x14:dxf>
          </x14:cfRule>
          <x14:cfRule type="expression" priority="1305" id="{82AF3F8E-99EA-46D6-8987-41F0872B78EC}">
            <xm:f>AND($W37=設定!$B$5,設定!$B$5&lt;&gt;"")</xm:f>
            <x14:dxf>
              <fill>
                <patternFill>
                  <bgColor rgb="FFFFCCCC"/>
                </patternFill>
              </fill>
            </x14:dxf>
          </x14:cfRule>
          <xm:sqref>V37:W94 V96:W125</xm:sqref>
        </x14:conditionalFormatting>
        <x14:conditionalFormatting xmlns:xm="http://schemas.microsoft.com/office/excel/2006/main">
          <x14:cfRule type="expression" priority="1258" id="{621E9DC6-4818-4730-831B-0F8961B3A1C3}">
            <xm:f>AND($Y37=設定!$B$19,設定!$B$19&lt;&gt;"")</xm:f>
            <x14:dxf>
              <fill>
                <patternFill>
                  <bgColor rgb="FFFFCCDD"/>
                </patternFill>
              </fill>
            </x14:dxf>
          </x14:cfRule>
          <x14:cfRule type="expression" priority="1259" id="{F45BDF36-C611-4D5C-8243-9C2843715FEB}">
            <xm:f>AND($Y37=設定!$B$18,設定!$B$18&lt;&gt;"")</xm:f>
            <x14:dxf>
              <fill>
                <patternFill>
                  <bgColor rgb="FFF7D4EB"/>
                </patternFill>
              </fill>
            </x14:dxf>
          </x14:cfRule>
          <x14:cfRule type="expression" priority="1260" id="{E06C6B2C-EE10-48D1-8E08-9E5E376A5C53}">
            <xm:f>AND($Y37=設定!$B$17,設定!$B$17&lt;&gt;"")</xm:f>
            <x14:dxf>
              <fill>
                <patternFill>
                  <bgColor rgb="FFFFCCFF"/>
                </patternFill>
              </fill>
            </x14:dxf>
          </x14:cfRule>
          <x14:cfRule type="expression" priority="1261" id="{C5BFA01B-5278-4743-9DB7-966C876FEF03}">
            <xm:f>AND($Y37=設定!$B$16,設定!$B$16&lt;&gt;"")</xm:f>
            <x14:dxf>
              <fill>
                <patternFill>
                  <bgColor rgb="FFEECCFF"/>
                </patternFill>
              </fill>
            </x14:dxf>
          </x14:cfRule>
          <x14:cfRule type="expression" priority="1262" id="{304F50B6-30BD-49D7-A783-A4693192A342}">
            <xm:f>AND($Y37=設定!$B$15,設定!$B$15&lt;&gt;"")</xm:f>
            <x14:dxf>
              <fill>
                <patternFill>
                  <bgColor rgb="FFD6D6F5"/>
                </patternFill>
              </fill>
            </x14:dxf>
          </x14:cfRule>
          <x14:cfRule type="expression" priority="1263" id="{2FECB906-7411-42EC-92CB-DDFF66ED9CA0}">
            <xm:f>AND($Y37=設定!$B$14,設定!$B$14&lt;&gt;"")</xm:f>
            <x14:dxf>
              <fill>
                <patternFill>
                  <bgColor rgb="FFCCDDFF"/>
                </patternFill>
              </fill>
            </x14:dxf>
          </x14:cfRule>
          <x14:cfRule type="expression" priority="1264" id="{4F42BFBD-58D0-4245-8A65-D3491F63221C}">
            <xm:f>AND($Y37=設定!$B$13,設定!$B$13&lt;&gt;"")</xm:f>
            <x14:dxf>
              <fill>
                <patternFill>
                  <bgColor rgb="FFCCEEFF"/>
                </patternFill>
              </fill>
            </x14:dxf>
          </x14:cfRule>
          <x14:cfRule type="expression" priority="1265" id="{80ACDFE0-9901-48F4-8148-5EBFA42986CE}">
            <xm:f>AND($Y37=設定!$B$12,設定!$B$12&lt;&gt;"")</xm:f>
            <x14:dxf>
              <fill>
                <patternFill>
                  <bgColor rgb="FFCFFCFC"/>
                </patternFill>
              </fill>
            </x14:dxf>
          </x14:cfRule>
          <x14:cfRule type="expression" priority="1266" id="{3564D3A3-CBA0-4664-B098-4E7D7CDEA81A}">
            <xm:f>AND($Y37=設定!$B$11,設定!$B$11&lt;&gt;"")</xm:f>
            <x14:dxf>
              <fill>
                <patternFill>
                  <bgColor rgb="FFCCFFDD"/>
                </patternFill>
              </fill>
            </x14:dxf>
          </x14:cfRule>
          <x14:cfRule type="expression" priority="1267" id="{793C7F96-E357-4711-909A-4081848F1410}">
            <xm:f>AND($Y37=設定!$B$10,設定!$B$10&lt;&gt;"")</xm:f>
            <x14:dxf>
              <fill>
                <patternFill>
                  <bgColor rgb="FFDDFFCC"/>
                </patternFill>
              </fill>
            </x14:dxf>
          </x14:cfRule>
          <x14:cfRule type="expression" priority="1268" id="{35AF6E9E-C97D-4901-91FC-354951C7C640}">
            <xm:f>AND($Y37=設定!$B$9,設定!$B$9&lt;&gt;"")</xm:f>
            <x14:dxf>
              <fill>
                <patternFill>
                  <bgColor rgb="FFEEFFCC"/>
                </patternFill>
              </fill>
            </x14:dxf>
          </x14:cfRule>
          <x14:cfRule type="expression" priority="1269" id="{CF2E073D-F6D9-4BC6-9F3E-7B1254506348}">
            <xm:f>AND($Y37=設定!$B$8,設定!$B$8&lt;&gt;"")</xm:f>
            <x14:dxf>
              <fill>
                <patternFill>
                  <bgColor rgb="FFFFFFCC"/>
                </patternFill>
              </fill>
            </x14:dxf>
          </x14:cfRule>
          <x14:cfRule type="expression" priority="1270" id="{D4C8A1CF-183D-4BE6-9E49-BCEEDEBF7C62}">
            <xm:f>AND($Y37=設定!$B$7,設定!$B$7&lt;&gt;"")</xm:f>
            <x14:dxf>
              <fill>
                <patternFill>
                  <bgColor rgb="FFFFEECC"/>
                </patternFill>
              </fill>
            </x14:dxf>
          </x14:cfRule>
          <x14:cfRule type="expression" priority="1271" id="{63097737-A4D0-4A4C-A2D3-26255769C5D8}">
            <xm:f>AND($Y37=設定!$B$6,設定!$B$6&lt;&gt;"")</xm:f>
            <x14:dxf>
              <fill>
                <patternFill>
                  <bgColor rgb="FFF1E5DB"/>
                </patternFill>
              </fill>
            </x14:dxf>
          </x14:cfRule>
          <x14:cfRule type="expression" priority="1272" id="{20718B86-CD3A-4852-B237-E87CA352F688}">
            <xm:f>AND($Y37=設定!$B$5,設定!$B$5&lt;&gt;"")</xm:f>
            <x14:dxf>
              <fill>
                <patternFill>
                  <bgColor rgb="FFFFCCCC"/>
                </patternFill>
              </fill>
            </x14:dxf>
          </x14:cfRule>
          <xm:sqref>X37:Y94 X96:Y125</xm:sqref>
        </x14:conditionalFormatting>
        <x14:conditionalFormatting xmlns:xm="http://schemas.microsoft.com/office/excel/2006/main">
          <x14:cfRule type="expression" priority="1225" id="{A6266D67-B598-45AC-8396-43DDF1922EF5}">
            <xm:f>AND($AA37=設定!$B$19,設定!$B$19&lt;&gt;"")</xm:f>
            <x14:dxf>
              <fill>
                <patternFill>
                  <bgColor rgb="FFFFCCDD"/>
                </patternFill>
              </fill>
            </x14:dxf>
          </x14:cfRule>
          <x14:cfRule type="expression" priority="1226" id="{ACC0074E-2D79-4539-82B8-438F455559FD}">
            <xm:f>AND($AA37=設定!$B$18,設定!$B$18&lt;&gt;"")</xm:f>
            <x14:dxf>
              <fill>
                <patternFill>
                  <bgColor rgb="FFF7D4EB"/>
                </patternFill>
              </fill>
            </x14:dxf>
          </x14:cfRule>
          <x14:cfRule type="expression" priority="1227" id="{126EC6ED-31FD-4741-8507-CDC5DC27078F}">
            <xm:f>AND($AA37=設定!$B$17,設定!$B$17&lt;&gt;"")</xm:f>
            <x14:dxf>
              <fill>
                <patternFill>
                  <bgColor rgb="FFFFCCFF"/>
                </patternFill>
              </fill>
            </x14:dxf>
          </x14:cfRule>
          <x14:cfRule type="expression" priority="1228" id="{611D0897-48EF-4585-9C9C-A43D3B6E1059}">
            <xm:f>AND($AA37=設定!$B$16,設定!$B$16&lt;&gt;"")</xm:f>
            <x14:dxf>
              <fill>
                <patternFill>
                  <bgColor rgb="FFEECCFF"/>
                </patternFill>
              </fill>
            </x14:dxf>
          </x14:cfRule>
          <x14:cfRule type="expression" priority="1229" id="{0C336989-7DC3-4B19-87DA-5E22543D730E}">
            <xm:f>AND($AA37=設定!$B$15,設定!$B$15&lt;&gt;"")</xm:f>
            <x14:dxf>
              <fill>
                <patternFill>
                  <bgColor rgb="FFD6D6F5"/>
                </patternFill>
              </fill>
            </x14:dxf>
          </x14:cfRule>
          <x14:cfRule type="expression" priority="1230" id="{EF3E255A-87C4-4CBA-A73D-6245224DC73B}">
            <xm:f>AND($AA37=設定!$B$14,設定!$B$14&lt;&gt;"")</xm:f>
            <x14:dxf>
              <fill>
                <patternFill>
                  <bgColor rgb="FFCCDDFF"/>
                </patternFill>
              </fill>
            </x14:dxf>
          </x14:cfRule>
          <x14:cfRule type="expression" priority="1231" id="{FF3FF110-62F2-418D-8E4C-D3C5998447D4}">
            <xm:f>AND($AA37=設定!$B$13,設定!$B$13&lt;&gt;"")</xm:f>
            <x14:dxf>
              <fill>
                <patternFill>
                  <bgColor rgb="FFCCEEFF"/>
                </patternFill>
              </fill>
            </x14:dxf>
          </x14:cfRule>
          <x14:cfRule type="expression" priority="1232" id="{FA6438A0-2FD4-4234-90A9-CBBD42DE6240}">
            <xm:f>AND($AA37=設定!$B$12,設定!$B$12&lt;&gt;"")</xm:f>
            <x14:dxf>
              <fill>
                <patternFill>
                  <bgColor rgb="FFCFFCFC"/>
                </patternFill>
              </fill>
            </x14:dxf>
          </x14:cfRule>
          <x14:cfRule type="expression" priority="1233" id="{CBED536D-C1CD-46AF-93A6-B39CBA1530D6}">
            <xm:f>AND($AA37=設定!$B$11,設定!$B$11&lt;&gt;"")</xm:f>
            <x14:dxf>
              <fill>
                <patternFill>
                  <bgColor rgb="FFCCFFDD"/>
                </patternFill>
              </fill>
            </x14:dxf>
          </x14:cfRule>
          <x14:cfRule type="expression" priority="1234" id="{3BE6267B-D2B8-4E02-BD4D-F610B41A3A85}">
            <xm:f>AND($AA37=設定!$B$10,設定!$B$10&lt;&gt;"")</xm:f>
            <x14:dxf>
              <fill>
                <patternFill>
                  <bgColor rgb="FFDDFFCC"/>
                </patternFill>
              </fill>
            </x14:dxf>
          </x14:cfRule>
          <x14:cfRule type="expression" priority="1235" id="{902709ED-55E4-4B0D-85F2-3761A0F70304}">
            <xm:f>AND($AA37=設定!$B$9,設定!$B$9&lt;&gt;"")</xm:f>
            <x14:dxf>
              <fill>
                <patternFill>
                  <bgColor rgb="FFEEFFCC"/>
                </patternFill>
              </fill>
            </x14:dxf>
          </x14:cfRule>
          <x14:cfRule type="expression" priority="1236" id="{4FF3CA0C-80F8-44DB-9570-9318FC2B2D68}">
            <xm:f>AND($AA37=設定!$B$8,設定!$B$8&lt;&gt;"")</xm:f>
            <x14:dxf>
              <fill>
                <patternFill>
                  <bgColor rgb="FFFFFFCC"/>
                </patternFill>
              </fill>
            </x14:dxf>
          </x14:cfRule>
          <x14:cfRule type="expression" priority="1237" id="{D025F065-B798-4168-B838-3C4F4D7C8CA8}">
            <xm:f>AND($AA37=設定!$B$7,設定!$B$7&lt;&gt;"")</xm:f>
            <x14:dxf>
              <fill>
                <patternFill>
                  <bgColor rgb="FFFFEECC"/>
                </patternFill>
              </fill>
            </x14:dxf>
          </x14:cfRule>
          <x14:cfRule type="expression" priority="1238" id="{B4F31D6C-D7B7-45C8-8ED7-D00C1EC88C7C}">
            <xm:f>AND($AA37=設定!$B$6,設定!$B$6&lt;&gt;"")</xm:f>
            <x14:dxf>
              <fill>
                <patternFill>
                  <bgColor rgb="FFF1E5DB"/>
                </patternFill>
              </fill>
            </x14:dxf>
          </x14:cfRule>
          <x14:cfRule type="expression" priority="1239" id="{6701BC84-1D52-4AB3-9142-ADBB97634B7D}">
            <xm:f>AND($AA37=設定!$B$5,設定!$B$5&lt;&gt;"")</xm:f>
            <x14:dxf>
              <fill>
                <patternFill>
                  <bgColor rgb="FFFFCCCC"/>
                </patternFill>
              </fill>
            </x14:dxf>
          </x14:cfRule>
          <xm:sqref>Z37:AA94 Z96:AA125</xm:sqref>
        </x14:conditionalFormatting>
        <x14:conditionalFormatting xmlns:xm="http://schemas.microsoft.com/office/excel/2006/main">
          <x14:cfRule type="expression" priority="1192" id="{22AEEBBD-B020-4A3C-B75A-5D48E16FA8A5}">
            <xm:f>AND($AC37=設定!$B$19,設定!$B$19&lt;&gt;"")</xm:f>
            <x14:dxf>
              <fill>
                <patternFill>
                  <bgColor rgb="FFFFCCDD"/>
                </patternFill>
              </fill>
            </x14:dxf>
          </x14:cfRule>
          <x14:cfRule type="expression" priority="1193" id="{65D4E07B-58A3-4511-A81D-FEA0177F0BC3}">
            <xm:f>AND($AC37=設定!$B$18,設定!$B$18&lt;&gt;"")</xm:f>
            <x14:dxf>
              <fill>
                <patternFill>
                  <bgColor rgb="FFF7D4EB"/>
                </patternFill>
              </fill>
            </x14:dxf>
          </x14:cfRule>
          <x14:cfRule type="expression" priority="1194" id="{784577F5-FEA7-4372-A2AE-0FA469916A8C}">
            <xm:f>AND($AC37=設定!$B$17,設定!$B$17&lt;&gt;"")</xm:f>
            <x14:dxf>
              <fill>
                <patternFill>
                  <bgColor rgb="FFFFCCFF"/>
                </patternFill>
              </fill>
            </x14:dxf>
          </x14:cfRule>
          <x14:cfRule type="expression" priority="1195" id="{296F5CC3-77A3-4F9D-9119-EB6CFB69012F}">
            <xm:f>AND($AC37=設定!$B$16,設定!$B$16&lt;&gt;"")</xm:f>
            <x14:dxf>
              <fill>
                <patternFill>
                  <bgColor rgb="FFEECCFF"/>
                </patternFill>
              </fill>
            </x14:dxf>
          </x14:cfRule>
          <x14:cfRule type="expression" priority="1196" id="{ED382EDE-B045-4FBC-AFFA-50596F09BCC8}">
            <xm:f>AND($AC37=設定!$B$15,設定!$B$15&lt;&gt;"")</xm:f>
            <x14:dxf>
              <fill>
                <patternFill>
                  <bgColor rgb="FFD6D6F5"/>
                </patternFill>
              </fill>
            </x14:dxf>
          </x14:cfRule>
          <x14:cfRule type="expression" priority="1197" id="{36579095-B0F1-43AA-8650-9C72CD73065B}">
            <xm:f>AND($AC37=設定!$B$14,設定!$B$14&lt;&gt;"")</xm:f>
            <x14:dxf>
              <fill>
                <patternFill>
                  <bgColor rgb="FFCCDDFF"/>
                </patternFill>
              </fill>
            </x14:dxf>
          </x14:cfRule>
          <x14:cfRule type="expression" priority="1198" id="{D49D0C3F-AC16-4560-A7C7-BF6473B8E9CD}">
            <xm:f>AND($AC37=設定!$B$13,設定!$B$13&lt;&gt;"")</xm:f>
            <x14:dxf>
              <fill>
                <patternFill>
                  <bgColor rgb="FFCCEEFF"/>
                </patternFill>
              </fill>
            </x14:dxf>
          </x14:cfRule>
          <x14:cfRule type="expression" priority="1199" id="{B2BF7DF2-F128-49C3-AD94-7443F5600DED}">
            <xm:f>AND($AC37=設定!$B$12,設定!$B$12&lt;&gt;"")</xm:f>
            <x14:dxf>
              <fill>
                <patternFill>
                  <bgColor rgb="FFCFFCFC"/>
                </patternFill>
              </fill>
            </x14:dxf>
          </x14:cfRule>
          <x14:cfRule type="expression" priority="1200" id="{36119544-D761-41DB-A878-DA59E2196F3F}">
            <xm:f>AND($AC37=設定!$B$11,設定!$B$11&lt;&gt;"")</xm:f>
            <x14:dxf>
              <fill>
                <patternFill>
                  <bgColor rgb="FFCCFFDD"/>
                </patternFill>
              </fill>
            </x14:dxf>
          </x14:cfRule>
          <x14:cfRule type="expression" priority="1201" id="{3225C872-6F25-44C9-86F4-FAEAC9D2DFC8}">
            <xm:f>AND($AC37=設定!$B$10,設定!$B$10&lt;&gt;"")</xm:f>
            <x14:dxf>
              <fill>
                <patternFill>
                  <bgColor rgb="FFDDFFCC"/>
                </patternFill>
              </fill>
            </x14:dxf>
          </x14:cfRule>
          <x14:cfRule type="expression" priority="1202" id="{EA39B1BB-2D0C-42BB-84BE-49A67DCA1DEB}">
            <xm:f>AND($AC37=設定!$B$9,設定!$B$9&lt;&gt;"")</xm:f>
            <x14:dxf>
              <fill>
                <patternFill>
                  <bgColor rgb="FFEEFFCC"/>
                </patternFill>
              </fill>
            </x14:dxf>
          </x14:cfRule>
          <x14:cfRule type="expression" priority="1203" id="{87D5B3F5-C04E-4B7C-8CFA-908B2655FC8B}">
            <xm:f>AND($AC37=設定!$B$8,設定!$B$8&lt;&gt;"")</xm:f>
            <x14:dxf>
              <fill>
                <patternFill>
                  <bgColor rgb="FFFFFFCC"/>
                </patternFill>
              </fill>
            </x14:dxf>
          </x14:cfRule>
          <x14:cfRule type="expression" priority="1204" id="{559E0383-F49F-4FA6-943B-AB2527610D98}">
            <xm:f>AND($AC37=設定!$B$7,設定!$B$7&lt;&gt;"")</xm:f>
            <x14:dxf>
              <fill>
                <patternFill>
                  <bgColor rgb="FFFFEECC"/>
                </patternFill>
              </fill>
            </x14:dxf>
          </x14:cfRule>
          <x14:cfRule type="expression" priority="1205" id="{D39D2162-A3E5-432D-9F49-5D8DCEED5840}">
            <xm:f>AND($AC37=設定!$B$6,設定!$B$6&lt;&gt;"")</xm:f>
            <x14:dxf>
              <fill>
                <patternFill>
                  <bgColor rgb="FFF1E5DB"/>
                </patternFill>
              </fill>
            </x14:dxf>
          </x14:cfRule>
          <x14:cfRule type="expression" priority="1206" id="{11039CF0-0933-4858-968D-9E8B8E49090D}">
            <xm:f>AND($AC37=設定!$B$5,設定!$B$5&lt;&gt;"")</xm:f>
            <x14:dxf>
              <fill>
                <patternFill>
                  <bgColor rgb="FFFFCCCC"/>
                </patternFill>
              </fill>
            </x14:dxf>
          </x14:cfRule>
          <xm:sqref>AB37:AC94 AB96:AC125</xm:sqref>
        </x14:conditionalFormatting>
        <x14:conditionalFormatting xmlns:xm="http://schemas.microsoft.com/office/excel/2006/main">
          <x14:cfRule type="expression" priority="1159" id="{439C0054-A13C-4F62-80A2-59280C882AA9}">
            <xm:f>AND($AE37=設定!$B$19,設定!$B$19&lt;&gt;"")</xm:f>
            <x14:dxf>
              <fill>
                <patternFill>
                  <bgColor rgb="FFFFCCDD"/>
                </patternFill>
              </fill>
            </x14:dxf>
          </x14:cfRule>
          <x14:cfRule type="expression" priority="1160" id="{93D724A2-37BC-4D5A-8F1C-A73A2EF05089}">
            <xm:f>AND($AE37=設定!$B$18,設定!$B$18&lt;&gt;"")</xm:f>
            <x14:dxf>
              <fill>
                <patternFill>
                  <bgColor rgb="FFF7D4EB"/>
                </patternFill>
              </fill>
            </x14:dxf>
          </x14:cfRule>
          <x14:cfRule type="expression" priority="1161" id="{E5F44CB2-958B-4816-99D0-B2D8543C6CF2}">
            <xm:f>AND($AE37=設定!$B$17,設定!$B$17&lt;&gt;"")</xm:f>
            <x14:dxf>
              <fill>
                <patternFill>
                  <bgColor rgb="FFFFCCFF"/>
                </patternFill>
              </fill>
            </x14:dxf>
          </x14:cfRule>
          <x14:cfRule type="expression" priority="1162" id="{A985B4A3-EB51-4E58-AD02-9954F0EF6AB8}">
            <xm:f>AND($AE37=設定!$B$16,設定!$B$16&lt;&gt;"")</xm:f>
            <x14:dxf>
              <fill>
                <patternFill>
                  <bgColor rgb="FFEECCFF"/>
                </patternFill>
              </fill>
            </x14:dxf>
          </x14:cfRule>
          <x14:cfRule type="expression" priority="1163" id="{F7ABBB38-1208-48E0-9F98-0911EBD9466E}">
            <xm:f>AND($AE37=設定!$B$15,設定!$B$15&lt;&gt;"")</xm:f>
            <x14:dxf>
              <fill>
                <patternFill>
                  <bgColor rgb="FFD6D6F5"/>
                </patternFill>
              </fill>
            </x14:dxf>
          </x14:cfRule>
          <x14:cfRule type="expression" priority="1164" id="{E4D92296-40D2-411E-8E8F-E1D389A01DEB}">
            <xm:f>AND($AE37=設定!$B$14,設定!$B$14&lt;&gt;"")</xm:f>
            <x14:dxf>
              <fill>
                <patternFill>
                  <bgColor rgb="FFCCDDFF"/>
                </patternFill>
              </fill>
            </x14:dxf>
          </x14:cfRule>
          <x14:cfRule type="expression" priority="1165" id="{FA1F6E3B-F68B-4FA6-B1A9-D1608355394A}">
            <xm:f>AND($AE37=設定!$B$13,設定!$B$13&lt;&gt;"")</xm:f>
            <x14:dxf>
              <fill>
                <patternFill>
                  <bgColor rgb="FFCCEEFF"/>
                </patternFill>
              </fill>
            </x14:dxf>
          </x14:cfRule>
          <x14:cfRule type="expression" priority="1166" id="{1F4A868A-3500-4516-91F9-1E4A4E8DC415}">
            <xm:f>AND($AE37=設定!$B$12,設定!$B$12&lt;&gt;"")</xm:f>
            <x14:dxf>
              <fill>
                <patternFill>
                  <bgColor rgb="FFCFFCFC"/>
                </patternFill>
              </fill>
            </x14:dxf>
          </x14:cfRule>
          <x14:cfRule type="expression" priority="1167" id="{C8FC043A-1947-4238-98D0-E110051CA68D}">
            <xm:f>AND($AE37=設定!$B$11,設定!$B$11&lt;&gt;"")</xm:f>
            <x14:dxf>
              <fill>
                <patternFill>
                  <bgColor rgb="FFCCFFDD"/>
                </patternFill>
              </fill>
            </x14:dxf>
          </x14:cfRule>
          <x14:cfRule type="expression" priority="1168" id="{A277D4D9-B0CE-42B4-AC3C-3BF00E1C5E17}">
            <xm:f>AND($AE37=設定!$B$10,設定!$B$10&lt;&gt;"")</xm:f>
            <x14:dxf>
              <fill>
                <patternFill>
                  <bgColor rgb="FFDDFFCC"/>
                </patternFill>
              </fill>
            </x14:dxf>
          </x14:cfRule>
          <x14:cfRule type="expression" priority="1169" id="{589EC4F2-1F09-4DC2-9182-BD2C9B79E031}">
            <xm:f>AND($AE37=設定!$B$9,設定!$B$9&lt;&gt;"")</xm:f>
            <x14:dxf>
              <fill>
                <patternFill>
                  <bgColor rgb="FFEEFFCC"/>
                </patternFill>
              </fill>
            </x14:dxf>
          </x14:cfRule>
          <x14:cfRule type="expression" priority="1170" id="{D7A91EEC-9747-485C-A7C1-0923C715A4FC}">
            <xm:f>AND($AE37=設定!$B$8,設定!$B$8&lt;&gt;"")</xm:f>
            <x14:dxf>
              <fill>
                <patternFill>
                  <bgColor rgb="FFFFFFCC"/>
                </patternFill>
              </fill>
            </x14:dxf>
          </x14:cfRule>
          <x14:cfRule type="expression" priority="1171" id="{371234D7-EC04-4B81-A601-1F2E5C538ABA}">
            <xm:f>AND($AE37=設定!$B$7,設定!$B$7&lt;&gt;"")</xm:f>
            <x14:dxf>
              <fill>
                <patternFill>
                  <bgColor rgb="FFFFEECC"/>
                </patternFill>
              </fill>
            </x14:dxf>
          </x14:cfRule>
          <x14:cfRule type="expression" priority="1172" id="{80F6EE0C-6F96-4B3C-B659-D329749C371A}">
            <xm:f>AND($AE37=設定!$B$6,設定!$B$6&lt;&gt;"")</xm:f>
            <x14:dxf>
              <fill>
                <patternFill>
                  <bgColor rgb="FFF1E5DB"/>
                </patternFill>
              </fill>
            </x14:dxf>
          </x14:cfRule>
          <x14:cfRule type="expression" priority="1173" id="{953F5BDC-D86B-45E9-A577-B71C64350401}">
            <xm:f>AND($AE37=設定!$B$5,設定!$B$5&lt;&gt;"")</xm:f>
            <x14:dxf>
              <fill>
                <patternFill>
                  <bgColor rgb="FFFFCCCC"/>
                </patternFill>
              </fill>
            </x14:dxf>
          </x14:cfRule>
          <xm:sqref>AD37:AE94 AD96:AE125</xm:sqref>
        </x14:conditionalFormatting>
        <x14:conditionalFormatting xmlns:xm="http://schemas.microsoft.com/office/excel/2006/main">
          <x14:cfRule type="expression" priority="1126" id="{811400EA-38B2-4EA3-9E53-A34BB5CB6079}">
            <xm:f>AND($AG37=設定!$B$19,設定!$B$19&lt;&gt;"")</xm:f>
            <x14:dxf>
              <fill>
                <patternFill>
                  <bgColor rgb="FFFFCCDD"/>
                </patternFill>
              </fill>
            </x14:dxf>
          </x14:cfRule>
          <x14:cfRule type="expression" priority="1127" id="{E73B31C9-4A48-459F-A854-F26931D72E16}">
            <xm:f>AND($AG37=設定!$B$18,設定!$B$18&lt;&gt;"")</xm:f>
            <x14:dxf>
              <fill>
                <patternFill>
                  <bgColor rgb="FFF7D4EB"/>
                </patternFill>
              </fill>
            </x14:dxf>
          </x14:cfRule>
          <x14:cfRule type="expression" priority="1128" id="{AB2EFC85-AE3A-4880-B99E-50C3846DBCCF}">
            <xm:f>AND($AG37=設定!$B$17,設定!$B$17&lt;&gt;"")</xm:f>
            <x14:dxf>
              <fill>
                <patternFill>
                  <bgColor rgb="FFFFCCFF"/>
                </patternFill>
              </fill>
            </x14:dxf>
          </x14:cfRule>
          <x14:cfRule type="expression" priority="1129" id="{AC7FD996-2443-416B-8C7C-4D10BC1B5AEA}">
            <xm:f>AND($AG37=設定!$B$16,設定!$B$16&lt;&gt;"")</xm:f>
            <x14:dxf>
              <fill>
                <patternFill>
                  <bgColor rgb="FFEECCFF"/>
                </patternFill>
              </fill>
            </x14:dxf>
          </x14:cfRule>
          <x14:cfRule type="expression" priority="1130" id="{5DC9CF33-5553-4B58-AEC2-920BFE738D79}">
            <xm:f>AND($AG37=設定!$B$15,設定!$B$15&lt;&gt;"")</xm:f>
            <x14:dxf>
              <fill>
                <patternFill>
                  <bgColor rgb="FFD6D6F5"/>
                </patternFill>
              </fill>
            </x14:dxf>
          </x14:cfRule>
          <x14:cfRule type="expression" priority="1131" id="{A9211EBB-CF70-4332-91F8-79C86D988CFA}">
            <xm:f>AND($AG37=設定!$B$14,設定!$B$14&lt;&gt;"")</xm:f>
            <x14:dxf>
              <fill>
                <patternFill>
                  <bgColor rgb="FFCCDDFF"/>
                </patternFill>
              </fill>
            </x14:dxf>
          </x14:cfRule>
          <x14:cfRule type="expression" priority="1132" id="{EB8980F4-BA11-4641-835D-CDF315AB55C5}">
            <xm:f>AND($AG37=設定!$B$13,設定!$B$13&lt;&gt;"")</xm:f>
            <x14:dxf>
              <fill>
                <patternFill>
                  <bgColor rgb="FFCCEEFF"/>
                </patternFill>
              </fill>
            </x14:dxf>
          </x14:cfRule>
          <x14:cfRule type="expression" priority="1133" id="{30962793-D7B5-4EC4-AD05-783F594D4FEF}">
            <xm:f>AND($AG37=設定!$B$12,設定!$B$12&lt;&gt;"")</xm:f>
            <x14:dxf>
              <fill>
                <patternFill>
                  <bgColor rgb="FFCFFCFC"/>
                </patternFill>
              </fill>
            </x14:dxf>
          </x14:cfRule>
          <x14:cfRule type="expression" priority="1134" id="{769AA865-9B04-4557-98F4-A2A51F422960}">
            <xm:f>AND($AG37=設定!$B$11,設定!$B$11&lt;&gt;"")</xm:f>
            <x14:dxf>
              <fill>
                <patternFill>
                  <bgColor rgb="FFCCFFDD"/>
                </patternFill>
              </fill>
            </x14:dxf>
          </x14:cfRule>
          <x14:cfRule type="expression" priority="1135" id="{E3C35026-0B2B-4B04-858F-7BF15DC4183C}">
            <xm:f>AND($AG37=設定!$B$10,設定!$B$10&lt;&gt;"")</xm:f>
            <x14:dxf>
              <fill>
                <patternFill>
                  <bgColor rgb="FFDDFFCC"/>
                </patternFill>
              </fill>
            </x14:dxf>
          </x14:cfRule>
          <x14:cfRule type="expression" priority="1136" id="{FFF4D504-3211-4642-AB85-720E3474055E}">
            <xm:f>AND($AG37=設定!$B$9,設定!$B$9&lt;&gt;"")</xm:f>
            <x14:dxf>
              <fill>
                <patternFill>
                  <bgColor rgb="FFEEFFCC"/>
                </patternFill>
              </fill>
            </x14:dxf>
          </x14:cfRule>
          <x14:cfRule type="expression" priority="1137" id="{AAFAD0F7-B420-4D68-A496-27B4D78C03E6}">
            <xm:f>AND($AG37=設定!$B$8,設定!$B$8&lt;&gt;"")</xm:f>
            <x14:dxf>
              <fill>
                <patternFill>
                  <bgColor rgb="FFFFFFCC"/>
                </patternFill>
              </fill>
            </x14:dxf>
          </x14:cfRule>
          <x14:cfRule type="expression" priority="1138" id="{78C568BB-A6B8-46C0-985C-2E32885BE34E}">
            <xm:f>AND($AG37=設定!$B$7,設定!$B$7&lt;&gt;"")</xm:f>
            <x14:dxf>
              <fill>
                <patternFill>
                  <bgColor rgb="FFFFEECC"/>
                </patternFill>
              </fill>
            </x14:dxf>
          </x14:cfRule>
          <x14:cfRule type="expression" priority="1139" id="{75BEDFE0-6B31-4CFA-83AC-6D2546B66F6D}">
            <xm:f>AND($AG37=設定!$B$6,設定!$B$6&lt;&gt;"")</xm:f>
            <x14:dxf>
              <fill>
                <patternFill>
                  <bgColor rgb="FFF1E5DB"/>
                </patternFill>
              </fill>
            </x14:dxf>
          </x14:cfRule>
          <x14:cfRule type="expression" priority="1140" id="{75353697-A44E-4B1B-B7F7-2193EAA751E6}">
            <xm:f>AND($AG37=設定!$B$5,設定!$B$5&lt;&gt;"")</xm:f>
            <x14:dxf>
              <fill>
                <patternFill>
                  <bgColor rgb="FFFFCCCC"/>
                </patternFill>
              </fill>
            </x14:dxf>
          </x14:cfRule>
          <xm:sqref>AF37:AG94 AF96:AG125</xm:sqref>
        </x14:conditionalFormatting>
        <x14:conditionalFormatting xmlns:xm="http://schemas.microsoft.com/office/excel/2006/main">
          <x14:cfRule type="expression" priority="1093" id="{FB60E605-5206-434A-B15E-9810829B13CC}">
            <xm:f>AND($AI37=設定!$B$19,設定!$B$19&lt;&gt;"")</xm:f>
            <x14:dxf>
              <fill>
                <patternFill>
                  <bgColor rgb="FFFFCCDD"/>
                </patternFill>
              </fill>
            </x14:dxf>
          </x14:cfRule>
          <x14:cfRule type="expression" priority="1094" id="{955F5DD5-D4DB-4D57-9A1F-DECCA95DDBC8}">
            <xm:f>AND($AI37=設定!$B$18,設定!$B$18&lt;&gt;"")</xm:f>
            <x14:dxf>
              <fill>
                <patternFill>
                  <bgColor rgb="FFF7D4EB"/>
                </patternFill>
              </fill>
            </x14:dxf>
          </x14:cfRule>
          <x14:cfRule type="expression" priority="1095" id="{B61ECEC8-00F9-469C-8C76-9EB1C2C1C0FC}">
            <xm:f>AND($AI37=設定!$B$17,設定!$B$17&lt;&gt;"")</xm:f>
            <x14:dxf>
              <fill>
                <patternFill>
                  <bgColor rgb="FFFFCCFF"/>
                </patternFill>
              </fill>
            </x14:dxf>
          </x14:cfRule>
          <x14:cfRule type="expression" priority="1096" id="{831EE469-C79E-4B99-9E97-F7236688B455}">
            <xm:f>AND($AI37=設定!$B$16,設定!$B$16&lt;&gt;"")</xm:f>
            <x14:dxf>
              <fill>
                <patternFill>
                  <bgColor rgb="FFEECCFF"/>
                </patternFill>
              </fill>
            </x14:dxf>
          </x14:cfRule>
          <x14:cfRule type="expression" priority="1097" id="{60812726-2252-4A4F-BF92-CCCD7B2943F3}">
            <xm:f>AND($AI37=設定!$B$15,設定!$B$15&lt;&gt;"")</xm:f>
            <x14:dxf>
              <fill>
                <patternFill>
                  <bgColor rgb="FFD6D6F5"/>
                </patternFill>
              </fill>
            </x14:dxf>
          </x14:cfRule>
          <x14:cfRule type="expression" priority="1098" id="{0C4BAEB1-949C-4E3A-BF8E-19E17BE5A30A}">
            <xm:f>AND($AI37=設定!$B$14,設定!$B$14&lt;&gt;"")</xm:f>
            <x14:dxf>
              <fill>
                <patternFill>
                  <bgColor rgb="FFCCDDFF"/>
                </patternFill>
              </fill>
            </x14:dxf>
          </x14:cfRule>
          <x14:cfRule type="expression" priority="1099" id="{CFDB00C7-A6FB-4F60-B9B4-1D28D594C326}">
            <xm:f>AND($AI37=設定!$B$13,設定!$B$13&lt;&gt;"")</xm:f>
            <x14:dxf>
              <fill>
                <patternFill>
                  <bgColor rgb="FFCCEEFF"/>
                </patternFill>
              </fill>
            </x14:dxf>
          </x14:cfRule>
          <x14:cfRule type="expression" priority="1100" id="{78E4EE12-35C8-4A9D-A870-0432C4DF46AA}">
            <xm:f>AND($AI37=設定!$B$12,設定!$B$12&lt;&gt;"")</xm:f>
            <x14:dxf>
              <fill>
                <patternFill>
                  <bgColor rgb="FFCFFCFC"/>
                </patternFill>
              </fill>
            </x14:dxf>
          </x14:cfRule>
          <x14:cfRule type="expression" priority="1101" id="{ADCD81C0-5AEE-4C03-8FFF-E353B3468AA4}">
            <xm:f>AND($AI37=設定!$B$11,設定!$B$11&lt;&gt;"")</xm:f>
            <x14:dxf>
              <fill>
                <patternFill>
                  <bgColor rgb="FFCCFFDD"/>
                </patternFill>
              </fill>
            </x14:dxf>
          </x14:cfRule>
          <x14:cfRule type="expression" priority="1102" id="{FB96D8AC-1277-41E3-BEA9-6DEB58FC0C96}">
            <xm:f>AND($AI37=設定!$B$10,設定!$B$10&lt;&gt;"")</xm:f>
            <x14:dxf>
              <fill>
                <patternFill>
                  <bgColor rgb="FFDDFFCC"/>
                </patternFill>
              </fill>
            </x14:dxf>
          </x14:cfRule>
          <x14:cfRule type="expression" priority="1103" id="{DBA15274-0D2D-49AA-B06C-A641A31ADAE3}">
            <xm:f>AND($AI37=設定!$B$9,設定!$B$9&lt;&gt;"")</xm:f>
            <x14:dxf>
              <fill>
                <patternFill>
                  <bgColor rgb="FFEEFFCC"/>
                </patternFill>
              </fill>
            </x14:dxf>
          </x14:cfRule>
          <x14:cfRule type="expression" priority="1104" id="{49C151D3-87A7-4710-B07A-B8AB56A742B3}">
            <xm:f>AND($AI37=設定!$B$8,設定!$B$8&lt;&gt;"")</xm:f>
            <x14:dxf>
              <fill>
                <patternFill>
                  <bgColor rgb="FFFFFFCC"/>
                </patternFill>
              </fill>
            </x14:dxf>
          </x14:cfRule>
          <x14:cfRule type="expression" priority="1105" id="{6CCC12AD-29E4-414A-9C9F-D58BF2691C33}">
            <xm:f>AND($AI37=設定!$B$7,設定!$B$7&lt;&gt;"")</xm:f>
            <x14:dxf>
              <fill>
                <patternFill>
                  <bgColor rgb="FFFFEECC"/>
                </patternFill>
              </fill>
            </x14:dxf>
          </x14:cfRule>
          <x14:cfRule type="expression" priority="1106" id="{C54F2810-B1F7-428C-98DA-82F28E380B14}">
            <xm:f>AND($AI37=設定!$B$6,設定!$B$6&lt;&gt;"")</xm:f>
            <x14:dxf>
              <fill>
                <patternFill>
                  <bgColor rgb="FFF1E5DB"/>
                </patternFill>
              </fill>
            </x14:dxf>
          </x14:cfRule>
          <x14:cfRule type="expression" priority="1107" id="{9FBDB437-8EB0-4F0B-B264-BAA62C3A8A6B}">
            <xm:f>AND($AI37=設定!$B$5,設定!$B$5&lt;&gt;"")</xm:f>
            <x14:dxf>
              <fill>
                <patternFill>
                  <bgColor rgb="FFFFCCCC"/>
                </patternFill>
              </fill>
            </x14:dxf>
          </x14:cfRule>
          <xm:sqref>AH37:AI94 AH96:AI125</xm:sqref>
        </x14:conditionalFormatting>
        <x14:conditionalFormatting xmlns:xm="http://schemas.microsoft.com/office/excel/2006/main">
          <x14:cfRule type="expression" priority="1060" id="{359B9798-E7AE-490F-9D8A-A5E00423054D}">
            <xm:f>AND($AK37=設定!$B$19,設定!$B$19&lt;&gt;"")</xm:f>
            <x14:dxf>
              <fill>
                <patternFill>
                  <bgColor rgb="FFFFCCDD"/>
                </patternFill>
              </fill>
            </x14:dxf>
          </x14:cfRule>
          <x14:cfRule type="expression" priority="1061" id="{68873CCA-B8DC-46ED-9C34-69EDB1CC257A}">
            <xm:f>AND($AK37=設定!$B$18,設定!$B$18&lt;&gt;"")</xm:f>
            <x14:dxf>
              <fill>
                <patternFill>
                  <bgColor rgb="FFF7D4EB"/>
                </patternFill>
              </fill>
            </x14:dxf>
          </x14:cfRule>
          <x14:cfRule type="expression" priority="1062" id="{478FDE5B-8032-4312-BFB5-0C8281C176CE}">
            <xm:f>AND($AK37=設定!$B$17,設定!$B$17&lt;&gt;"")</xm:f>
            <x14:dxf>
              <fill>
                <patternFill>
                  <bgColor rgb="FFFFCCFF"/>
                </patternFill>
              </fill>
            </x14:dxf>
          </x14:cfRule>
          <x14:cfRule type="expression" priority="1063" id="{856E6332-F78B-4930-B79A-B0E953D1C2D2}">
            <xm:f>AND($AK37=設定!$B$16,設定!$B$16&lt;&gt;"")</xm:f>
            <x14:dxf>
              <fill>
                <patternFill>
                  <bgColor rgb="FFEECCFF"/>
                </patternFill>
              </fill>
            </x14:dxf>
          </x14:cfRule>
          <x14:cfRule type="expression" priority="1064" id="{22FCFC4A-87C6-4F7F-B9D2-501EEA3A1719}">
            <xm:f>AND($AK37=設定!$B$15,設定!$B$15&lt;&gt;"")</xm:f>
            <x14:dxf>
              <fill>
                <patternFill>
                  <bgColor rgb="FFD6D6F5"/>
                </patternFill>
              </fill>
            </x14:dxf>
          </x14:cfRule>
          <x14:cfRule type="expression" priority="1065" id="{E86EB10F-EEBC-4124-B96B-2B0D9D8CF881}">
            <xm:f>AND($AK37=設定!$B$14,設定!$B$14&lt;&gt;"")</xm:f>
            <x14:dxf>
              <fill>
                <patternFill>
                  <bgColor rgb="FFCCDDFF"/>
                </patternFill>
              </fill>
            </x14:dxf>
          </x14:cfRule>
          <x14:cfRule type="expression" priority="1066" id="{48745CD7-7416-4662-B993-A46F38A131B7}">
            <xm:f>AND($AK37=設定!$B$13,設定!$B$13&lt;&gt;"")</xm:f>
            <x14:dxf>
              <fill>
                <patternFill>
                  <bgColor rgb="FFCCEEFF"/>
                </patternFill>
              </fill>
            </x14:dxf>
          </x14:cfRule>
          <x14:cfRule type="expression" priority="1067" id="{D6023A2F-67DE-4529-BEEA-A0C5CB96B859}">
            <xm:f>AND($AK37=設定!$B$12,設定!$B$12&lt;&gt;"")</xm:f>
            <x14:dxf>
              <fill>
                <patternFill>
                  <bgColor rgb="FFCFFCFC"/>
                </patternFill>
              </fill>
            </x14:dxf>
          </x14:cfRule>
          <x14:cfRule type="expression" priority="1068" id="{6A4EC3A2-FB1F-4AF5-A653-4409BA8C056D}">
            <xm:f>AND($AK37=設定!$B$11,設定!$B$11&lt;&gt;"")</xm:f>
            <x14:dxf>
              <fill>
                <patternFill>
                  <bgColor rgb="FFCCFFDD"/>
                </patternFill>
              </fill>
            </x14:dxf>
          </x14:cfRule>
          <x14:cfRule type="expression" priority="1069" id="{8D156089-2BE8-4734-949B-F13DC5364CFD}">
            <xm:f>AND($AK37=設定!$B$10,設定!$B$10&lt;&gt;"")</xm:f>
            <x14:dxf>
              <fill>
                <patternFill>
                  <bgColor rgb="FFDDFFCC"/>
                </patternFill>
              </fill>
            </x14:dxf>
          </x14:cfRule>
          <x14:cfRule type="expression" priority="1070" id="{AB0D5B97-91EE-46E4-A0C8-4E6745282AB3}">
            <xm:f>AND($AK37=設定!$B$9,設定!$B$9&lt;&gt;"")</xm:f>
            <x14:dxf>
              <fill>
                <patternFill>
                  <bgColor rgb="FFEEFFCC"/>
                </patternFill>
              </fill>
            </x14:dxf>
          </x14:cfRule>
          <x14:cfRule type="expression" priority="1071" id="{6F92DEA6-5E58-4296-AD24-5B8F78B4FE1C}">
            <xm:f>AND($AK37=設定!$B$8,設定!$B$8&lt;&gt;"")</xm:f>
            <x14:dxf>
              <fill>
                <patternFill>
                  <bgColor rgb="FFFFFFCC"/>
                </patternFill>
              </fill>
            </x14:dxf>
          </x14:cfRule>
          <x14:cfRule type="expression" priority="1072" id="{C05BCD72-D4D5-40D6-A2D6-0BCF26DEAC78}">
            <xm:f>AND($AK37=設定!$B$7,設定!$B$7&lt;&gt;"")</xm:f>
            <x14:dxf>
              <fill>
                <patternFill>
                  <bgColor rgb="FFFFEECC"/>
                </patternFill>
              </fill>
            </x14:dxf>
          </x14:cfRule>
          <x14:cfRule type="expression" priority="1073" id="{509E95CC-F35C-4371-B02A-0F5E9A2719AC}">
            <xm:f>AND($AK37=設定!$B$6,設定!$B$6&lt;&gt;"")</xm:f>
            <x14:dxf>
              <fill>
                <patternFill>
                  <bgColor rgb="FFF1E5DB"/>
                </patternFill>
              </fill>
            </x14:dxf>
          </x14:cfRule>
          <x14:cfRule type="expression" priority="1074" id="{D70C9B38-2665-44EE-9E78-877DFD21C797}">
            <xm:f>AND($AK37=設定!$B$5,設定!$B$5&lt;&gt;"")</xm:f>
            <x14:dxf>
              <fill>
                <patternFill>
                  <bgColor rgb="FFFFCCCC"/>
                </patternFill>
              </fill>
            </x14:dxf>
          </x14:cfRule>
          <xm:sqref>AJ37:AK94 AJ96:AK125</xm:sqref>
        </x14:conditionalFormatting>
        <x14:conditionalFormatting xmlns:xm="http://schemas.microsoft.com/office/excel/2006/main">
          <x14:cfRule type="expression" priority="1027" id="{398FCB38-87B9-48D8-8C53-E7C22D23B256}">
            <xm:f>AND($AM37=設定!$B$19,設定!$B$19&lt;&gt;"")</xm:f>
            <x14:dxf>
              <fill>
                <patternFill>
                  <bgColor rgb="FFFFCCDD"/>
                </patternFill>
              </fill>
            </x14:dxf>
          </x14:cfRule>
          <x14:cfRule type="expression" priority="1028" id="{08C1591A-1156-4438-BCC5-E9D99875C8CD}">
            <xm:f>AND($AM37=設定!$B$18,設定!$B$18&lt;&gt;"")</xm:f>
            <x14:dxf>
              <fill>
                <patternFill>
                  <bgColor rgb="FFF7D4EB"/>
                </patternFill>
              </fill>
            </x14:dxf>
          </x14:cfRule>
          <x14:cfRule type="expression" priority="1029" id="{7637DB61-8EDA-4A3C-A908-ABFEF4B1DD5E}">
            <xm:f>AND($AM37=設定!$B$17,設定!$B$17&lt;&gt;"")</xm:f>
            <x14:dxf>
              <fill>
                <patternFill>
                  <bgColor rgb="FFFFCCFF"/>
                </patternFill>
              </fill>
            </x14:dxf>
          </x14:cfRule>
          <x14:cfRule type="expression" priority="1030" id="{FA05FA7E-3DD5-44DB-94ED-B78C8C939D1B}">
            <xm:f>AND($AM37=設定!$B$16,設定!$B$16&lt;&gt;"")</xm:f>
            <x14:dxf>
              <fill>
                <patternFill>
                  <bgColor rgb="FFEECCFF"/>
                </patternFill>
              </fill>
            </x14:dxf>
          </x14:cfRule>
          <x14:cfRule type="expression" priority="1031" id="{A6E0EC91-86DB-4EB5-A6C4-D8D2AC34CB06}">
            <xm:f>AND($AM37=設定!$B$15,設定!$B$15&lt;&gt;"")</xm:f>
            <x14:dxf>
              <fill>
                <patternFill>
                  <bgColor rgb="FFD6D6F5"/>
                </patternFill>
              </fill>
            </x14:dxf>
          </x14:cfRule>
          <x14:cfRule type="expression" priority="1032" id="{39DC2E5F-4C31-458D-98AF-075E76422EA8}">
            <xm:f>AND($AM37=設定!$B$14,設定!$B$14&lt;&gt;"")</xm:f>
            <x14:dxf>
              <fill>
                <patternFill>
                  <bgColor rgb="FFCCDDFF"/>
                </patternFill>
              </fill>
            </x14:dxf>
          </x14:cfRule>
          <x14:cfRule type="expression" priority="1033" id="{3B5D651B-E804-4BC3-B1D1-21A1C8C056F7}">
            <xm:f>AND($AM37=設定!$B$13,設定!$B$13&lt;&gt;"")</xm:f>
            <x14:dxf>
              <fill>
                <patternFill>
                  <bgColor rgb="FFCCEEFF"/>
                </patternFill>
              </fill>
            </x14:dxf>
          </x14:cfRule>
          <x14:cfRule type="expression" priority="1034" id="{79647633-5334-47C5-B393-ABF330B17B8F}">
            <xm:f>AND($AM37=設定!$B$12,設定!$B$12&lt;&gt;"")</xm:f>
            <x14:dxf>
              <fill>
                <patternFill>
                  <bgColor rgb="FFCFFCFC"/>
                </patternFill>
              </fill>
            </x14:dxf>
          </x14:cfRule>
          <x14:cfRule type="expression" priority="1035" id="{07B815F6-8EBE-4C22-B27D-1279DCA83604}">
            <xm:f>AND($AM37=設定!$B$11,設定!$B$11&lt;&gt;"")</xm:f>
            <x14:dxf>
              <fill>
                <patternFill>
                  <bgColor rgb="FFCCFFDD"/>
                </patternFill>
              </fill>
            </x14:dxf>
          </x14:cfRule>
          <x14:cfRule type="expression" priority="1036" id="{FB857AED-CC41-4276-8BA5-3DCB59B301B1}">
            <xm:f>AND($AM37=設定!$B$10,設定!$B$10&lt;&gt;"")</xm:f>
            <x14:dxf>
              <fill>
                <patternFill>
                  <bgColor rgb="FFDDFFCC"/>
                </patternFill>
              </fill>
            </x14:dxf>
          </x14:cfRule>
          <x14:cfRule type="expression" priority="1037" id="{C26744E5-9E2B-424A-9014-34649CF4E839}">
            <xm:f>AND($AM37=設定!$B$9,設定!$B$9&lt;&gt;"")</xm:f>
            <x14:dxf>
              <fill>
                <patternFill>
                  <bgColor rgb="FFEEFFCC"/>
                </patternFill>
              </fill>
            </x14:dxf>
          </x14:cfRule>
          <x14:cfRule type="expression" priority="1038" id="{69039A96-46FB-4613-BF60-3AE8FC5EFAF3}">
            <xm:f>AND($AM37=設定!$B$8,設定!$B$8&lt;&gt;"")</xm:f>
            <x14:dxf>
              <fill>
                <patternFill>
                  <bgColor rgb="FFFFFFCC"/>
                </patternFill>
              </fill>
            </x14:dxf>
          </x14:cfRule>
          <x14:cfRule type="expression" priority="1039" id="{37895421-CD61-4EC8-9AC1-9CC93896E526}">
            <xm:f>AND($AM37=設定!$B$7,設定!$B$7&lt;&gt;"")</xm:f>
            <x14:dxf>
              <fill>
                <patternFill>
                  <bgColor rgb="FFFFEECC"/>
                </patternFill>
              </fill>
            </x14:dxf>
          </x14:cfRule>
          <x14:cfRule type="expression" priority="1040" id="{F127BD0E-EA84-46BF-9193-FEA9CC9A3280}">
            <xm:f>AND($AM37=設定!$B$6,設定!$B$6&lt;&gt;"")</xm:f>
            <x14:dxf>
              <fill>
                <patternFill>
                  <bgColor rgb="FFF1E5DB"/>
                </patternFill>
              </fill>
            </x14:dxf>
          </x14:cfRule>
          <x14:cfRule type="expression" priority="1041" id="{624990F2-1D74-438A-AAA6-4CD58BF9AB55}">
            <xm:f>AND($AM37=設定!$B$5,設定!$B$5&lt;&gt;"")</xm:f>
            <x14:dxf>
              <fill>
                <patternFill>
                  <bgColor rgb="FFFFCCCC"/>
                </patternFill>
              </fill>
            </x14:dxf>
          </x14:cfRule>
          <xm:sqref>AL37:AM94 AL96:AM125</xm:sqref>
        </x14:conditionalFormatting>
        <x14:conditionalFormatting xmlns:xm="http://schemas.microsoft.com/office/excel/2006/main">
          <x14:cfRule type="expression" priority="994" id="{9A23BDA2-7DE9-4767-A528-3B02EE7F47F8}">
            <xm:f>AND($AO37=設定!$B$19,設定!$B$19&lt;&gt;"")</xm:f>
            <x14:dxf>
              <fill>
                <patternFill>
                  <bgColor rgb="FFFFCCDD"/>
                </patternFill>
              </fill>
            </x14:dxf>
          </x14:cfRule>
          <x14:cfRule type="expression" priority="995" id="{997D469E-761B-4638-B891-4E33A14184B7}">
            <xm:f>AND($AO37=設定!$B$18,設定!$B$18&lt;&gt;"")</xm:f>
            <x14:dxf>
              <fill>
                <patternFill>
                  <bgColor rgb="FFF7D4EB"/>
                </patternFill>
              </fill>
            </x14:dxf>
          </x14:cfRule>
          <x14:cfRule type="expression" priority="996" id="{3A66D029-AC47-4370-A63A-2D9F26DA1970}">
            <xm:f>AND($AO37=設定!$B$17,設定!$B$17&lt;&gt;"")</xm:f>
            <x14:dxf>
              <fill>
                <patternFill>
                  <bgColor rgb="FFFFCCFF"/>
                </patternFill>
              </fill>
            </x14:dxf>
          </x14:cfRule>
          <x14:cfRule type="expression" priority="997" id="{5BDC90B3-0217-490A-A45E-74FE0B9BBB04}">
            <xm:f>AND($AO37=設定!$B$16,設定!$B$16&lt;&gt;"")</xm:f>
            <x14:dxf>
              <fill>
                <patternFill>
                  <bgColor rgb="FFEECCFF"/>
                </patternFill>
              </fill>
            </x14:dxf>
          </x14:cfRule>
          <x14:cfRule type="expression" priority="998" id="{FE58FA3F-5B67-4C5C-9035-4A702B785DF7}">
            <xm:f>AND($AO37=設定!$B$15,設定!$B$15&lt;&gt;"")</xm:f>
            <x14:dxf>
              <fill>
                <patternFill>
                  <bgColor rgb="FFD6D6F5"/>
                </patternFill>
              </fill>
            </x14:dxf>
          </x14:cfRule>
          <x14:cfRule type="expression" priority="999" id="{CE070CFD-842A-43A1-B0E1-B949EAFE558A}">
            <xm:f>AND($AO37=設定!$B$14,設定!$B$14&lt;&gt;"")</xm:f>
            <x14:dxf>
              <fill>
                <patternFill>
                  <bgColor rgb="FFCCDDFF"/>
                </patternFill>
              </fill>
            </x14:dxf>
          </x14:cfRule>
          <x14:cfRule type="expression" priority="1000" id="{462AF677-C6FC-4977-936A-5D1B922137FC}">
            <xm:f>AND($AO37=設定!$B$13,設定!$B$13&lt;&gt;"")</xm:f>
            <x14:dxf>
              <fill>
                <patternFill>
                  <bgColor rgb="FFCCEEFF"/>
                </patternFill>
              </fill>
            </x14:dxf>
          </x14:cfRule>
          <x14:cfRule type="expression" priority="1001" id="{7231C6FB-E3A1-4944-BBE4-EF78E170AD31}">
            <xm:f>AND($AO37=設定!$B$12,設定!$B$12&lt;&gt;"")</xm:f>
            <x14:dxf>
              <fill>
                <patternFill>
                  <bgColor rgb="FFCFFCFC"/>
                </patternFill>
              </fill>
            </x14:dxf>
          </x14:cfRule>
          <x14:cfRule type="expression" priority="1002" id="{60008BAB-CB9D-4A4A-9E42-ECDF78DB4024}">
            <xm:f>AND($AO37=設定!$B$11,設定!$B$11&lt;&gt;"")</xm:f>
            <x14:dxf>
              <fill>
                <patternFill>
                  <bgColor rgb="FFCCFFDD"/>
                </patternFill>
              </fill>
            </x14:dxf>
          </x14:cfRule>
          <x14:cfRule type="expression" priority="1003" id="{CAB929D9-B67D-451F-AF1F-42BC79C70A95}">
            <xm:f>AND($AO37=設定!$B$10,設定!$B$10&lt;&gt;"")</xm:f>
            <x14:dxf>
              <fill>
                <patternFill>
                  <bgColor rgb="FFDDFFCC"/>
                </patternFill>
              </fill>
            </x14:dxf>
          </x14:cfRule>
          <x14:cfRule type="expression" priority="1004" id="{D9BA9236-77EB-407B-A7CB-E47A4408BE57}">
            <xm:f>AND($AO37=設定!$B$9,設定!$B$9&lt;&gt;"")</xm:f>
            <x14:dxf>
              <fill>
                <patternFill>
                  <bgColor rgb="FFEEFFCC"/>
                </patternFill>
              </fill>
            </x14:dxf>
          </x14:cfRule>
          <x14:cfRule type="expression" priority="1005" id="{5837839C-B5E2-4C41-A3FA-7A51D713C92E}">
            <xm:f>AND($AO37=設定!$B$8,設定!$B$8&lt;&gt;"")</xm:f>
            <x14:dxf>
              <fill>
                <patternFill>
                  <bgColor rgb="FFFFFFCC"/>
                </patternFill>
              </fill>
            </x14:dxf>
          </x14:cfRule>
          <x14:cfRule type="expression" priority="1006" id="{79D3DE7D-1B5A-4683-A322-0E36BBB9693A}">
            <xm:f>AND($AO37=設定!$B$7,設定!$B$7&lt;&gt;"")</xm:f>
            <x14:dxf>
              <fill>
                <patternFill>
                  <bgColor rgb="FFFFEECC"/>
                </patternFill>
              </fill>
            </x14:dxf>
          </x14:cfRule>
          <x14:cfRule type="expression" priority="1007" id="{CA2EC939-16CC-4320-8DC0-1B308FD7DB94}">
            <xm:f>AND($AO37=設定!$B$6,設定!$B$6&lt;&gt;"")</xm:f>
            <x14:dxf>
              <fill>
                <patternFill>
                  <bgColor rgb="FFF1E5DB"/>
                </patternFill>
              </fill>
            </x14:dxf>
          </x14:cfRule>
          <x14:cfRule type="expression" priority="1008" id="{918DB934-D10C-426E-9C5A-BB40A0DB6264}">
            <xm:f>AND($AO37=設定!$B$5,設定!$B$5&lt;&gt;"")</xm:f>
            <x14:dxf>
              <fill>
                <patternFill>
                  <bgColor rgb="FFFFCCCC"/>
                </patternFill>
              </fill>
            </x14:dxf>
          </x14:cfRule>
          <xm:sqref>AN37:AO94 AN96:AO125</xm:sqref>
        </x14:conditionalFormatting>
        <x14:conditionalFormatting xmlns:xm="http://schemas.microsoft.com/office/excel/2006/main">
          <x14:cfRule type="expression" priority="961" id="{9EB063AD-2D1F-4570-A6B0-837EA46263D7}">
            <xm:f>AND($AQ37=設定!$B$19,設定!$B$19&lt;&gt;"")</xm:f>
            <x14:dxf>
              <fill>
                <patternFill>
                  <bgColor rgb="FFFFCCDD"/>
                </patternFill>
              </fill>
            </x14:dxf>
          </x14:cfRule>
          <x14:cfRule type="expression" priority="962" id="{58D4EE29-9D2E-4171-949E-107FCA20707A}">
            <xm:f>AND($AQ37=設定!$B$18,設定!$B$18&lt;&gt;"")</xm:f>
            <x14:dxf>
              <fill>
                <patternFill>
                  <bgColor rgb="FFF7D4EB"/>
                </patternFill>
              </fill>
            </x14:dxf>
          </x14:cfRule>
          <x14:cfRule type="expression" priority="963" id="{BB2B8232-48C8-4A0B-99ED-A07BE3B5C6CF}">
            <xm:f>AND($AQ37=設定!$B$17,設定!$B$17&lt;&gt;"")</xm:f>
            <x14:dxf>
              <fill>
                <patternFill>
                  <bgColor rgb="FFFFCCFF"/>
                </patternFill>
              </fill>
            </x14:dxf>
          </x14:cfRule>
          <x14:cfRule type="expression" priority="964" id="{E91C4110-33D7-430A-B391-AF32DC792DFE}">
            <xm:f>AND($AQ37=設定!$B$16,設定!$B$16&lt;&gt;"")</xm:f>
            <x14:dxf>
              <fill>
                <patternFill>
                  <bgColor rgb="FFEECCFF"/>
                </patternFill>
              </fill>
            </x14:dxf>
          </x14:cfRule>
          <x14:cfRule type="expression" priority="965" id="{C50F35C3-2039-40C7-B0B9-2FD4D9249959}">
            <xm:f>AND($AQ37=設定!$B$15,設定!$B$15&lt;&gt;"")</xm:f>
            <x14:dxf>
              <fill>
                <patternFill>
                  <bgColor rgb="FFD6D6F5"/>
                </patternFill>
              </fill>
            </x14:dxf>
          </x14:cfRule>
          <x14:cfRule type="expression" priority="966" id="{6455212C-37F4-4FF1-BDBB-B8180379C109}">
            <xm:f>AND($AQ37=設定!$B$14,設定!$B$14&lt;&gt;"")</xm:f>
            <x14:dxf>
              <fill>
                <patternFill>
                  <bgColor rgb="FFCCDDFF"/>
                </patternFill>
              </fill>
            </x14:dxf>
          </x14:cfRule>
          <x14:cfRule type="expression" priority="967" id="{9ABDFE62-5580-4F32-A71C-5D648B950EC6}">
            <xm:f>AND($AQ37=設定!$B$13,設定!$B$13&lt;&gt;"")</xm:f>
            <x14:dxf>
              <fill>
                <patternFill>
                  <bgColor rgb="FFCCEEFF"/>
                </patternFill>
              </fill>
            </x14:dxf>
          </x14:cfRule>
          <x14:cfRule type="expression" priority="968" id="{D936801F-9D1A-4B4A-A113-78D5B7248E3E}">
            <xm:f>AND($AQ37=設定!$B$12,設定!$B$12&lt;&gt;"")</xm:f>
            <x14:dxf>
              <fill>
                <patternFill>
                  <bgColor rgb="FFCFFCFC"/>
                </patternFill>
              </fill>
            </x14:dxf>
          </x14:cfRule>
          <x14:cfRule type="expression" priority="969" id="{34E02260-5EA7-436B-8498-841AC8A10F15}">
            <xm:f>AND($AQ37=設定!$B$11,設定!$B$11&lt;&gt;"")</xm:f>
            <x14:dxf>
              <fill>
                <patternFill>
                  <bgColor rgb="FFCCFFDD"/>
                </patternFill>
              </fill>
            </x14:dxf>
          </x14:cfRule>
          <x14:cfRule type="expression" priority="970" id="{391AB7AF-87E9-4743-973C-7A870C479CEC}">
            <xm:f>AND($AQ37=設定!$B$10,設定!$B$10&lt;&gt;"")</xm:f>
            <x14:dxf>
              <fill>
                <patternFill>
                  <bgColor rgb="FFDDFFCC"/>
                </patternFill>
              </fill>
            </x14:dxf>
          </x14:cfRule>
          <x14:cfRule type="expression" priority="971" id="{B952B3F5-BC51-4F82-BF6E-3D33B6F2F208}">
            <xm:f>AND($AQ37=設定!$B$9,設定!$B$9&lt;&gt;"")</xm:f>
            <x14:dxf>
              <fill>
                <patternFill>
                  <bgColor rgb="FFEEFFCC"/>
                </patternFill>
              </fill>
            </x14:dxf>
          </x14:cfRule>
          <x14:cfRule type="expression" priority="972" id="{D4A12913-A17D-42BE-A47C-563B94101B21}">
            <xm:f>AND($AQ37=設定!$B$8,設定!$B$8&lt;&gt;"")</xm:f>
            <x14:dxf>
              <fill>
                <patternFill>
                  <bgColor rgb="FFFFFFCC"/>
                </patternFill>
              </fill>
            </x14:dxf>
          </x14:cfRule>
          <x14:cfRule type="expression" priority="973" id="{578140A8-AE8B-4FC8-86AC-40988C1729C4}">
            <xm:f>AND($AQ37=設定!$B$7,設定!$B$7&lt;&gt;"")</xm:f>
            <x14:dxf>
              <fill>
                <patternFill>
                  <bgColor rgb="FFFFEECC"/>
                </patternFill>
              </fill>
            </x14:dxf>
          </x14:cfRule>
          <x14:cfRule type="expression" priority="974" id="{00EDC19B-D113-427F-BBCA-CC10C0568C8C}">
            <xm:f>AND($AQ37=設定!$B$6,設定!$B$6&lt;&gt;"")</xm:f>
            <x14:dxf>
              <fill>
                <patternFill>
                  <bgColor rgb="FFF1E5DB"/>
                </patternFill>
              </fill>
            </x14:dxf>
          </x14:cfRule>
          <x14:cfRule type="expression" priority="975" id="{A2D96461-92F7-47F0-BB72-02B43BEB686C}">
            <xm:f>AND($AQ37=設定!$B$5,設定!$B$5&lt;&gt;"")</xm:f>
            <x14:dxf>
              <fill>
                <patternFill>
                  <bgColor rgb="FFFFCCCC"/>
                </patternFill>
              </fill>
            </x14:dxf>
          </x14:cfRule>
          <xm:sqref>AP37:AQ94 AP96:AQ125</xm:sqref>
        </x14:conditionalFormatting>
        <x14:conditionalFormatting xmlns:xm="http://schemas.microsoft.com/office/excel/2006/main">
          <x14:cfRule type="expression" priority="928" id="{7228E751-06A6-437D-915C-F09327C4865A}">
            <xm:f>AND($AS37=設定!$B$19,設定!$B$19&lt;&gt;"")</xm:f>
            <x14:dxf>
              <fill>
                <patternFill>
                  <bgColor rgb="FFFFCCDD"/>
                </patternFill>
              </fill>
            </x14:dxf>
          </x14:cfRule>
          <x14:cfRule type="expression" priority="929" id="{512A456D-BBC6-4FFD-99F3-0FC460627CD5}">
            <xm:f>AND($AS37=設定!$B$18,設定!$B$18&lt;&gt;"")</xm:f>
            <x14:dxf>
              <fill>
                <patternFill>
                  <bgColor rgb="FFF7D4EB"/>
                </patternFill>
              </fill>
            </x14:dxf>
          </x14:cfRule>
          <x14:cfRule type="expression" priority="930" id="{257DCA60-9689-4F4E-AD9A-7E6C2253FD11}">
            <xm:f>AND($AS37=設定!$B$17,設定!$B$17&lt;&gt;"")</xm:f>
            <x14:dxf>
              <fill>
                <patternFill>
                  <bgColor rgb="FFFFCCFF"/>
                </patternFill>
              </fill>
            </x14:dxf>
          </x14:cfRule>
          <x14:cfRule type="expression" priority="931" id="{A8A76244-26FD-4F2B-A010-6FCFF79DAD71}">
            <xm:f>AND($AS37=設定!$B$16,設定!$B$16&lt;&gt;"")</xm:f>
            <x14:dxf>
              <fill>
                <patternFill>
                  <bgColor rgb="FFEECCFF"/>
                </patternFill>
              </fill>
            </x14:dxf>
          </x14:cfRule>
          <x14:cfRule type="expression" priority="932" id="{A34B6CA2-4895-44C4-AD1C-95C9DBFABD1E}">
            <xm:f>AND($AS37=設定!$B$15,設定!$B$15&lt;&gt;"")</xm:f>
            <x14:dxf>
              <fill>
                <patternFill>
                  <bgColor rgb="FFD6D6F5"/>
                </patternFill>
              </fill>
            </x14:dxf>
          </x14:cfRule>
          <x14:cfRule type="expression" priority="933" id="{F036697A-073E-4622-AD43-372FF9C6F5C8}">
            <xm:f>AND($AS37=設定!$B$14,設定!$B$14&lt;&gt;"")</xm:f>
            <x14:dxf>
              <fill>
                <patternFill>
                  <bgColor rgb="FFCCDDFF"/>
                </patternFill>
              </fill>
            </x14:dxf>
          </x14:cfRule>
          <x14:cfRule type="expression" priority="934" id="{3F961777-02BE-4A6A-97DA-64D91AAA04CA}">
            <xm:f>AND($AS37=設定!$B$13,設定!$B$13&lt;&gt;"")</xm:f>
            <x14:dxf>
              <fill>
                <patternFill>
                  <bgColor rgb="FFCCEEFF"/>
                </patternFill>
              </fill>
            </x14:dxf>
          </x14:cfRule>
          <x14:cfRule type="expression" priority="935" id="{4CF58201-4CA6-4B05-BD45-8C1E11699C57}">
            <xm:f>AND($AS37=設定!$B$12,設定!$B$12&lt;&gt;"")</xm:f>
            <x14:dxf>
              <fill>
                <patternFill>
                  <bgColor rgb="FFCFFCFC"/>
                </patternFill>
              </fill>
            </x14:dxf>
          </x14:cfRule>
          <x14:cfRule type="expression" priority="936" id="{738069D6-53D5-4969-8A30-E85AD3EB3693}">
            <xm:f>AND($AS37=設定!$B$11,設定!$B$11&lt;&gt;"")</xm:f>
            <x14:dxf>
              <fill>
                <patternFill>
                  <bgColor rgb="FFCCFFDD"/>
                </patternFill>
              </fill>
            </x14:dxf>
          </x14:cfRule>
          <x14:cfRule type="expression" priority="937" id="{4AE577CC-DCC0-4BC1-A2BA-C37A5005BD85}">
            <xm:f>AND($AS37=設定!$B$10,設定!$B$10&lt;&gt;"")</xm:f>
            <x14:dxf>
              <fill>
                <patternFill>
                  <bgColor rgb="FFDDFFCC"/>
                </patternFill>
              </fill>
            </x14:dxf>
          </x14:cfRule>
          <x14:cfRule type="expression" priority="938" id="{4A6C101C-FF20-445F-85F6-EF465F3FF14A}">
            <xm:f>AND($AS37=設定!$B$9,設定!$B$9&lt;&gt;"")</xm:f>
            <x14:dxf>
              <fill>
                <patternFill>
                  <bgColor rgb="FFEEFFCC"/>
                </patternFill>
              </fill>
            </x14:dxf>
          </x14:cfRule>
          <x14:cfRule type="expression" priority="939" id="{7CF25BD0-DC4B-4B5B-9B18-9CB44F188160}">
            <xm:f>AND($AS37=設定!$B$8,設定!$B$8&lt;&gt;"")</xm:f>
            <x14:dxf>
              <fill>
                <patternFill>
                  <bgColor rgb="FFFFFFCC"/>
                </patternFill>
              </fill>
            </x14:dxf>
          </x14:cfRule>
          <x14:cfRule type="expression" priority="940" id="{BE88F760-CA66-44F0-BC07-D731561E9D6D}">
            <xm:f>AND($AS37=設定!$B$7,設定!$B$7&lt;&gt;"")</xm:f>
            <x14:dxf>
              <fill>
                <patternFill>
                  <bgColor rgb="FFFFEECC"/>
                </patternFill>
              </fill>
            </x14:dxf>
          </x14:cfRule>
          <x14:cfRule type="expression" priority="941" id="{32C0E875-8DCB-4FA2-89A2-9C35B867EEDE}">
            <xm:f>AND($AS37=設定!$B$6,設定!$B$6&lt;&gt;"")</xm:f>
            <x14:dxf>
              <fill>
                <patternFill>
                  <bgColor rgb="FFF1E5DB"/>
                </patternFill>
              </fill>
            </x14:dxf>
          </x14:cfRule>
          <x14:cfRule type="expression" priority="942" id="{9C1FB4CE-95B1-4042-BAAF-6B3615280C83}">
            <xm:f>AND($AS37=設定!$B$5,設定!$B$5&lt;&gt;"")</xm:f>
            <x14:dxf>
              <fill>
                <patternFill>
                  <bgColor rgb="FFFFCCCC"/>
                </patternFill>
              </fill>
            </x14:dxf>
          </x14:cfRule>
          <xm:sqref>AR37:AS94 AR96:AS125</xm:sqref>
        </x14:conditionalFormatting>
        <x14:conditionalFormatting xmlns:xm="http://schemas.microsoft.com/office/excel/2006/main">
          <x14:cfRule type="expression" priority="895" id="{ED778BDC-BD99-4EED-AB77-A64BC57434EF}">
            <xm:f>AND($AU37=設定!$B$19,設定!$B$19&lt;&gt;"")</xm:f>
            <x14:dxf>
              <fill>
                <patternFill>
                  <bgColor rgb="FFFFCCDD"/>
                </patternFill>
              </fill>
            </x14:dxf>
          </x14:cfRule>
          <x14:cfRule type="expression" priority="896" id="{443BBB96-769F-42F2-AD0F-A495F2191728}">
            <xm:f>AND($AU37=設定!$B$18,設定!$B$18&lt;&gt;"")</xm:f>
            <x14:dxf>
              <fill>
                <patternFill>
                  <bgColor rgb="FFF7D4EB"/>
                </patternFill>
              </fill>
            </x14:dxf>
          </x14:cfRule>
          <x14:cfRule type="expression" priority="897" id="{417E02EC-223C-404E-A3C2-E0B8146E148E}">
            <xm:f>AND($AU37=設定!$B$17,設定!$B$17&lt;&gt;"")</xm:f>
            <x14:dxf>
              <fill>
                <patternFill>
                  <bgColor rgb="FFFFCCFF"/>
                </patternFill>
              </fill>
            </x14:dxf>
          </x14:cfRule>
          <x14:cfRule type="expression" priority="898" id="{1655442A-4F87-470C-A94E-48C120450C41}">
            <xm:f>AND($AU37=設定!$B$16,設定!$B$16&lt;&gt;"")</xm:f>
            <x14:dxf>
              <fill>
                <patternFill>
                  <bgColor rgb="FFEECCFF"/>
                </patternFill>
              </fill>
            </x14:dxf>
          </x14:cfRule>
          <x14:cfRule type="expression" priority="899" id="{7F4EB389-D174-4F13-BA72-C80A3B50C379}">
            <xm:f>AND($AU37=設定!$B$15,設定!$B$15&lt;&gt;"")</xm:f>
            <x14:dxf>
              <fill>
                <patternFill>
                  <bgColor rgb="FFD6D6F5"/>
                </patternFill>
              </fill>
            </x14:dxf>
          </x14:cfRule>
          <x14:cfRule type="expression" priority="900" id="{F6341D2A-E597-4608-9227-A818F1FB6288}">
            <xm:f>AND($AU37=設定!$B$14,設定!$B$14&lt;&gt;"")</xm:f>
            <x14:dxf>
              <fill>
                <patternFill>
                  <bgColor rgb="FFCCDDFF"/>
                </patternFill>
              </fill>
            </x14:dxf>
          </x14:cfRule>
          <x14:cfRule type="expression" priority="901" id="{ED6EB46A-B3C5-4025-8F4F-AD1837BE4E89}">
            <xm:f>AND($AU37=設定!$B$13,設定!$B$13&lt;&gt;"")</xm:f>
            <x14:dxf>
              <fill>
                <patternFill>
                  <bgColor rgb="FFCCEEFF"/>
                </patternFill>
              </fill>
            </x14:dxf>
          </x14:cfRule>
          <x14:cfRule type="expression" priority="902" id="{5778FEAD-F23A-443B-8134-202827BDEFA8}">
            <xm:f>AND($AU37=設定!$B$12,設定!$B$12&lt;&gt;"")</xm:f>
            <x14:dxf>
              <fill>
                <patternFill>
                  <bgColor rgb="FFCFFCFC"/>
                </patternFill>
              </fill>
            </x14:dxf>
          </x14:cfRule>
          <x14:cfRule type="expression" priority="903" id="{CE24EF90-42FA-4A9E-9D3C-FD3B60F7F773}">
            <xm:f>AND($AU37=設定!$B$11,設定!$B$11&lt;&gt;"")</xm:f>
            <x14:dxf>
              <fill>
                <patternFill>
                  <bgColor rgb="FFCCFFDD"/>
                </patternFill>
              </fill>
            </x14:dxf>
          </x14:cfRule>
          <x14:cfRule type="expression" priority="904" id="{23534DEF-1538-4B1D-BB1C-A3BE5381B0B1}">
            <xm:f>AND($AU37=設定!$B$10,設定!$B$10&lt;&gt;"")</xm:f>
            <x14:dxf>
              <fill>
                <patternFill>
                  <bgColor rgb="FFDDFFCC"/>
                </patternFill>
              </fill>
            </x14:dxf>
          </x14:cfRule>
          <x14:cfRule type="expression" priority="905" id="{6ACFA0A9-FDCC-412C-AC94-F07A8E8DCD3B}">
            <xm:f>AND($AU37=設定!$B$9,設定!$B$9&lt;&gt;"")</xm:f>
            <x14:dxf>
              <fill>
                <patternFill>
                  <bgColor rgb="FFEEFFCC"/>
                </patternFill>
              </fill>
            </x14:dxf>
          </x14:cfRule>
          <x14:cfRule type="expression" priority="906" id="{FD121229-A4CA-44E6-B316-FF96880815D0}">
            <xm:f>AND($AU37=設定!$B$8,設定!$B$8&lt;&gt;"")</xm:f>
            <x14:dxf>
              <fill>
                <patternFill>
                  <bgColor rgb="FFFFFFCC"/>
                </patternFill>
              </fill>
            </x14:dxf>
          </x14:cfRule>
          <x14:cfRule type="expression" priority="907" id="{158F9E42-22EC-4662-8B26-20173ABB58E0}">
            <xm:f>AND($AU37=設定!$B$7,設定!$B$7&lt;&gt;"")</xm:f>
            <x14:dxf>
              <fill>
                <patternFill>
                  <bgColor rgb="FFFFEECC"/>
                </patternFill>
              </fill>
            </x14:dxf>
          </x14:cfRule>
          <x14:cfRule type="expression" priority="908" id="{DF03FB7F-475D-4446-BEDA-77055B26C52D}">
            <xm:f>AND($AU37=設定!$B$6,設定!$B$6&lt;&gt;"")</xm:f>
            <x14:dxf>
              <fill>
                <patternFill>
                  <bgColor rgb="FFF1E5DB"/>
                </patternFill>
              </fill>
            </x14:dxf>
          </x14:cfRule>
          <x14:cfRule type="expression" priority="909" id="{F862F2CB-6F8F-4EF2-A6FF-EA4F5E2BE152}">
            <xm:f>AND($AU37=設定!$B$5,設定!$B$5&lt;&gt;"")</xm:f>
            <x14:dxf>
              <fill>
                <patternFill>
                  <bgColor rgb="FFFFCCCC"/>
                </patternFill>
              </fill>
            </x14:dxf>
          </x14:cfRule>
          <xm:sqref>AT37:AU94 AT96:AU125</xm:sqref>
        </x14:conditionalFormatting>
        <x14:conditionalFormatting xmlns:xm="http://schemas.microsoft.com/office/excel/2006/main">
          <x14:cfRule type="expression" priority="862" id="{9228CCBC-E862-43B0-BE43-C9C06CAE9C1B}">
            <xm:f>AND($AW37=設定!$B$19,設定!$B$19&lt;&gt;"")</xm:f>
            <x14:dxf>
              <fill>
                <patternFill>
                  <bgColor rgb="FFFFCCDD"/>
                </patternFill>
              </fill>
            </x14:dxf>
          </x14:cfRule>
          <x14:cfRule type="expression" priority="863" id="{6FD5907A-37BD-47C8-AFD8-6C86E50E6DA9}">
            <xm:f>AND($AW37=設定!$B$18,設定!$B$18&lt;&gt;"")</xm:f>
            <x14:dxf>
              <fill>
                <patternFill>
                  <bgColor rgb="FFF7D4EB"/>
                </patternFill>
              </fill>
            </x14:dxf>
          </x14:cfRule>
          <x14:cfRule type="expression" priority="864" id="{BD8BCDB0-7C70-49BD-859B-B00A51D0EA58}">
            <xm:f>AND($AW37=設定!$B$17,設定!$B$17&lt;&gt;"")</xm:f>
            <x14:dxf>
              <fill>
                <patternFill>
                  <bgColor rgb="FFFFCCFF"/>
                </patternFill>
              </fill>
            </x14:dxf>
          </x14:cfRule>
          <x14:cfRule type="expression" priority="865" id="{1CD22C03-4BBA-4892-89BF-057A6E410BA9}">
            <xm:f>AND($AW37=設定!$B$16,設定!$B$16&lt;&gt;"")</xm:f>
            <x14:dxf>
              <fill>
                <patternFill>
                  <bgColor rgb="FFEECCFF"/>
                </patternFill>
              </fill>
            </x14:dxf>
          </x14:cfRule>
          <x14:cfRule type="expression" priority="866" id="{417BF720-0DDD-4C34-B5EB-4C4F66D6A833}">
            <xm:f>AND($AW37=設定!$B$15,設定!$B$15&lt;&gt;"")</xm:f>
            <x14:dxf>
              <fill>
                <patternFill>
                  <bgColor rgb="FFD6D6F5"/>
                </patternFill>
              </fill>
            </x14:dxf>
          </x14:cfRule>
          <x14:cfRule type="expression" priority="867" id="{B627BFAA-56E0-45A6-8191-46CFC4F05024}">
            <xm:f>AND($AW37=設定!$B$14,設定!$B$14&lt;&gt;"")</xm:f>
            <x14:dxf>
              <fill>
                <patternFill>
                  <bgColor rgb="FFCCDDFF"/>
                </patternFill>
              </fill>
            </x14:dxf>
          </x14:cfRule>
          <x14:cfRule type="expression" priority="868" id="{4A7AF2A7-D64E-413E-9B57-23A593C1E5B2}">
            <xm:f>AND($AW37=設定!$B$13,設定!$B$13&lt;&gt;"")</xm:f>
            <x14:dxf>
              <fill>
                <patternFill>
                  <bgColor rgb="FFCCEEFF"/>
                </patternFill>
              </fill>
            </x14:dxf>
          </x14:cfRule>
          <x14:cfRule type="expression" priority="869" id="{9D597B77-5AD2-49A9-9CC5-D825B1505F81}">
            <xm:f>AND($AW37=設定!$B$12,設定!$B$12&lt;&gt;"")</xm:f>
            <x14:dxf>
              <fill>
                <patternFill>
                  <bgColor rgb="FFCFFCFC"/>
                </patternFill>
              </fill>
            </x14:dxf>
          </x14:cfRule>
          <x14:cfRule type="expression" priority="870" id="{E75A62F3-6BE2-4659-93BC-AD975EA9CE99}">
            <xm:f>AND($AW37=設定!$B$11,設定!$B$11&lt;&gt;"")</xm:f>
            <x14:dxf>
              <fill>
                <patternFill>
                  <bgColor rgb="FFCCFFDD"/>
                </patternFill>
              </fill>
            </x14:dxf>
          </x14:cfRule>
          <x14:cfRule type="expression" priority="871" id="{A672A3C7-C23F-4C1D-9213-0377DB58CE10}">
            <xm:f>AND($AW37=設定!$B$10,設定!$B$10&lt;&gt;"")</xm:f>
            <x14:dxf>
              <fill>
                <patternFill>
                  <bgColor rgb="FFDDFFCC"/>
                </patternFill>
              </fill>
            </x14:dxf>
          </x14:cfRule>
          <x14:cfRule type="expression" priority="872" id="{268A74FB-AEB1-452A-9A50-0683ADDDBB51}">
            <xm:f>AND($AW37=設定!$B$9,設定!$B$9&lt;&gt;"")</xm:f>
            <x14:dxf>
              <fill>
                <patternFill>
                  <bgColor rgb="FFEEFFCC"/>
                </patternFill>
              </fill>
            </x14:dxf>
          </x14:cfRule>
          <x14:cfRule type="expression" priority="873" id="{EA2200EF-255F-4257-8F71-29FD78A4C1F7}">
            <xm:f>AND($AW37=設定!$B$8,設定!$B$8&lt;&gt;"")</xm:f>
            <x14:dxf>
              <fill>
                <patternFill>
                  <bgColor rgb="FFFFFFCC"/>
                </patternFill>
              </fill>
            </x14:dxf>
          </x14:cfRule>
          <x14:cfRule type="expression" priority="874" id="{8E1C7EB3-694E-43B8-9405-DB69D794AAE9}">
            <xm:f>AND($AW37=設定!$B$7,設定!$B$7&lt;&gt;"")</xm:f>
            <x14:dxf>
              <fill>
                <patternFill>
                  <bgColor rgb="FFFFEECC"/>
                </patternFill>
              </fill>
            </x14:dxf>
          </x14:cfRule>
          <x14:cfRule type="expression" priority="875" id="{04E5B576-ED29-4D8E-B995-DF2AA1546FCA}">
            <xm:f>AND($AW37=設定!$B$6,設定!$B$6&lt;&gt;"")</xm:f>
            <x14:dxf>
              <fill>
                <patternFill>
                  <bgColor rgb="FFF1E5DB"/>
                </patternFill>
              </fill>
            </x14:dxf>
          </x14:cfRule>
          <x14:cfRule type="expression" priority="876" id="{35898B1A-9D74-4D5A-B507-32D04A15C195}">
            <xm:f>AND($AW37=設定!$B$5,設定!$B$5&lt;&gt;"")</xm:f>
            <x14:dxf>
              <fill>
                <patternFill>
                  <bgColor rgb="FFFFCCCC"/>
                </patternFill>
              </fill>
            </x14:dxf>
          </x14:cfRule>
          <xm:sqref>AV37:AW94 AV96:AW125</xm:sqref>
        </x14:conditionalFormatting>
        <x14:conditionalFormatting xmlns:xm="http://schemas.microsoft.com/office/excel/2006/main">
          <x14:cfRule type="expression" priority="829" id="{D9717C2C-C20D-4BCD-B810-8695659482C8}">
            <xm:f>AND($AY37=設定!$B$19,設定!$B$19&lt;&gt;"")</xm:f>
            <x14:dxf>
              <fill>
                <patternFill>
                  <bgColor rgb="FFFFCCDD"/>
                </patternFill>
              </fill>
            </x14:dxf>
          </x14:cfRule>
          <x14:cfRule type="expression" priority="830" id="{D9079ECE-1A28-4B29-BE9B-B37315F45DEB}">
            <xm:f>AND($AY37=設定!$B$18,設定!$B$18&lt;&gt;"")</xm:f>
            <x14:dxf>
              <fill>
                <patternFill>
                  <bgColor rgb="FFF7D4EB"/>
                </patternFill>
              </fill>
            </x14:dxf>
          </x14:cfRule>
          <x14:cfRule type="expression" priority="831" id="{3898D445-F031-447E-804E-5459021F4C6A}">
            <xm:f>AND($AY37=設定!$B$17,設定!$B$17&lt;&gt;"")</xm:f>
            <x14:dxf>
              <fill>
                <patternFill>
                  <bgColor rgb="FFFFCCFF"/>
                </patternFill>
              </fill>
            </x14:dxf>
          </x14:cfRule>
          <x14:cfRule type="expression" priority="832" id="{3CF00226-8597-4981-B891-880A560AA236}">
            <xm:f>AND($AY37=設定!$B$16,設定!$B$16&lt;&gt;"")</xm:f>
            <x14:dxf>
              <fill>
                <patternFill>
                  <bgColor rgb="FFEECCFF"/>
                </patternFill>
              </fill>
            </x14:dxf>
          </x14:cfRule>
          <x14:cfRule type="expression" priority="833" id="{77BADBF9-8272-49B2-AA7A-3859CD537AB3}">
            <xm:f>AND($AY37=設定!$B$15,設定!$B$15&lt;&gt;"")</xm:f>
            <x14:dxf>
              <fill>
                <patternFill>
                  <bgColor rgb="FFD6D6F5"/>
                </patternFill>
              </fill>
            </x14:dxf>
          </x14:cfRule>
          <x14:cfRule type="expression" priority="834" id="{7201FA19-CD55-46FF-886B-5E0C35004024}">
            <xm:f>AND($AY37=設定!$B$14,設定!$B$14&lt;&gt;"")</xm:f>
            <x14:dxf>
              <fill>
                <patternFill>
                  <bgColor rgb="FFCCDDFF"/>
                </patternFill>
              </fill>
            </x14:dxf>
          </x14:cfRule>
          <x14:cfRule type="expression" priority="835" id="{F1B789DA-13C9-470B-829E-A3EE062D115A}">
            <xm:f>AND($AY37=設定!$B$13,設定!$B$13&lt;&gt;"")</xm:f>
            <x14:dxf>
              <fill>
                <patternFill>
                  <bgColor rgb="FFCCEEFF"/>
                </patternFill>
              </fill>
            </x14:dxf>
          </x14:cfRule>
          <x14:cfRule type="expression" priority="836" id="{FD101350-F2F7-459D-992C-BEEDCE147B8F}">
            <xm:f>AND($AY37=設定!$B$12,設定!$B$12&lt;&gt;"")</xm:f>
            <x14:dxf>
              <fill>
                <patternFill>
                  <bgColor rgb="FFCFFCFC"/>
                </patternFill>
              </fill>
            </x14:dxf>
          </x14:cfRule>
          <x14:cfRule type="expression" priority="837" id="{26342C16-D26B-4D09-AC92-E06FF8DDC2A8}">
            <xm:f>AND($AY37=設定!$B$11,設定!$B$11&lt;&gt;"")</xm:f>
            <x14:dxf>
              <fill>
                <patternFill>
                  <bgColor rgb="FFCCFFDD"/>
                </patternFill>
              </fill>
            </x14:dxf>
          </x14:cfRule>
          <x14:cfRule type="expression" priority="838" id="{98414A59-1AA0-4359-B4AB-3269E74AA886}">
            <xm:f>AND($AY37=設定!$B$10,設定!$B$10&lt;&gt;"")</xm:f>
            <x14:dxf>
              <fill>
                <patternFill>
                  <bgColor rgb="FFDDFFCC"/>
                </patternFill>
              </fill>
            </x14:dxf>
          </x14:cfRule>
          <x14:cfRule type="expression" priority="839" id="{5EE242E9-9624-4AB6-9EC1-8F7F3E51F707}">
            <xm:f>AND($AY37=設定!$B$9,設定!$B$9&lt;&gt;"")</xm:f>
            <x14:dxf>
              <fill>
                <patternFill>
                  <bgColor rgb="FFEEFFCC"/>
                </patternFill>
              </fill>
            </x14:dxf>
          </x14:cfRule>
          <x14:cfRule type="expression" priority="840" id="{CB59DDEB-65E7-4FBB-B094-BDA4053B0676}">
            <xm:f>AND($AY37=設定!$B$8,設定!$B$8&lt;&gt;"")</xm:f>
            <x14:dxf>
              <fill>
                <patternFill>
                  <bgColor rgb="FFFFFFCC"/>
                </patternFill>
              </fill>
            </x14:dxf>
          </x14:cfRule>
          <x14:cfRule type="expression" priority="841" id="{D8E2B7DA-A891-49F6-90A0-6105C25479C5}">
            <xm:f>AND($AY37=設定!$B$7,設定!$B$7&lt;&gt;"")</xm:f>
            <x14:dxf>
              <fill>
                <patternFill>
                  <bgColor rgb="FFFFEECC"/>
                </patternFill>
              </fill>
            </x14:dxf>
          </x14:cfRule>
          <x14:cfRule type="expression" priority="842" id="{D863FCF1-7588-49AB-B956-53B91DA79B42}">
            <xm:f>AND($AY37=設定!$B$6,設定!$B$6&lt;&gt;"")</xm:f>
            <x14:dxf>
              <fill>
                <patternFill>
                  <bgColor rgb="FFF1E5DB"/>
                </patternFill>
              </fill>
            </x14:dxf>
          </x14:cfRule>
          <x14:cfRule type="expression" priority="843" id="{3335F6EF-381F-425E-824E-A3B54B7F5CFE}">
            <xm:f>AND($AY37=設定!$B$5,設定!$B$5&lt;&gt;"")</xm:f>
            <x14:dxf>
              <fill>
                <patternFill>
                  <bgColor rgb="FFFFCCCC"/>
                </patternFill>
              </fill>
            </x14:dxf>
          </x14:cfRule>
          <xm:sqref>AX37:AY94 AX96:AY125</xm:sqref>
        </x14:conditionalFormatting>
        <x14:conditionalFormatting xmlns:xm="http://schemas.microsoft.com/office/excel/2006/main">
          <x14:cfRule type="expression" priority="796" id="{71ACA803-00FA-45D4-ABDC-4CB911D12A52}">
            <xm:f>AND($BA37=設定!$B$19,設定!$B$19&lt;&gt;"")</xm:f>
            <x14:dxf>
              <fill>
                <patternFill>
                  <bgColor rgb="FFFFCCDD"/>
                </patternFill>
              </fill>
            </x14:dxf>
          </x14:cfRule>
          <x14:cfRule type="expression" priority="797" id="{8A0951C7-7361-46C3-B650-2A230EFD5680}">
            <xm:f>AND($BA37=設定!$B$18,設定!$B$18&lt;&gt;"")</xm:f>
            <x14:dxf>
              <fill>
                <patternFill>
                  <bgColor rgb="FFF7D4EB"/>
                </patternFill>
              </fill>
            </x14:dxf>
          </x14:cfRule>
          <x14:cfRule type="expression" priority="798" id="{FADEC5FD-546F-466F-A7B6-D887258F27FE}">
            <xm:f>AND($BA37=設定!$B$17,設定!$B$17&lt;&gt;"")</xm:f>
            <x14:dxf>
              <fill>
                <patternFill>
                  <bgColor rgb="FFFFCCFF"/>
                </patternFill>
              </fill>
            </x14:dxf>
          </x14:cfRule>
          <x14:cfRule type="expression" priority="799" id="{40D413F8-4C16-430A-B797-36D5BE951EDD}">
            <xm:f>AND($BA37=設定!$B$16,設定!$B$16&lt;&gt;"")</xm:f>
            <x14:dxf>
              <fill>
                <patternFill>
                  <bgColor rgb="FFEECCFF"/>
                </patternFill>
              </fill>
            </x14:dxf>
          </x14:cfRule>
          <x14:cfRule type="expression" priority="800" id="{E8F4F7CB-FFAE-45C2-B118-56655C6FB344}">
            <xm:f>AND($BA37=設定!$B$15,設定!$B$15&lt;&gt;"")</xm:f>
            <x14:dxf>
              <fill>
                <patternFill>
                  <bgColor rgb="FFD6D6F5"/>
                </patternFill>
              </fill>
            </x14:dxf>
          </x14:cfRule>
          <x14:cfRule type="expression" priority="801" id="{3A9DC0A1-C6DF-4DCB-AFC7-7AEA35AC0543}">
            <xm:f>AND($BA37=設定!$B$14,設定!$B$14&lt;&gt;"")</xm:f>
            <x14:dxf>
              <fill>
                <patternFill>
                  <bgColor rgb="FFCCDDFF"/>
                </patternFill>
              </fill>
            </x14:dxf>
          </x14:cfRule>
          <x14:cfRule type="expression" priority="802" id="{DDAC0846-131F-4169-9F62-9A31233B356F}">
            <xm:f>AND($BA37=設定!$B$13,設定!$B$13&lt;&gt;"")</xm:f>
            <x14:dxf>
              <fill>
                <patternFill>
                  <bgColor rgb="FFCCEEFF"/>
                </patternFill>
              </fill>
            </x14:dxf>
          </x14:cfRule>
          <x14:cfRule type="expression" priority="803" id="{B601496A-D012-44FA-8778-88ABFE4ECF03}">
            <xm:f>AND($BA37=設定!$B$12,設定!$B$12&lt;&gt;"")</xm:f>
            <x14:dxf>
              <fill>
                <patternFill>
                  <bgColor rgb="FFCFFCFC"/>
                </patternFill>
              </fill>
            </x14:dxf>
          </x14:cfRule>
          <x14:cfRule type="expression" priority="804" id="{9FCF61FB-FC58-4FE3-A7B1-2C2489C8F2A0}">
            <xm:f>AND($BA37=設定!$B$11,設定!$B$11&lt;&gt;"")</xm:f>
            <x14:dxf>
              <fill>
                <patternFill>
                  <bgColor rgb="FFCCFFDD"/>
                </patternFill>
              </fill>
            </x14:dxf>
          </x14:cfRule>
          <x14:cfRule type="expression" priority="805" id="{A45304BF-DEB2-4AFE-9800-518FD4BEDB86}">
            <xm:f>AND($BA37=設定!$B$10,設定!$B$10&lt;&gt;"")</xm:f>
            <x14:dxf>
              <fill>
                <patternFill>
                  <bgColor rgb="FFDDFFCC"/>
                </patternFill>
              </fill>
            </x14:dxf>
          </x14:cfRule>
          <x14:cfRule type="expression" priority="806" id="{1ED23062-D3B3-4416-97EC-78A1674BE199}">
            <xm:f>AND($BA37=設定!$B$9,設定!$B$9&lt;&gt;"")</xm:f>
            <x14:dxf>
              <fill>
                <patternFill>
                  <bgColor rgb="FFEEFFCC"/>
                </patternFill>
              </fill>
            </x14:dxf>
          </x14:cfRule>
          <x14:cfRule type="expression" priority="807" id="{9BCC4B1D-557A-403B-8D99-FA6D92F873C7}">
            <xm:f>AND($BA37=設定!$B$8,設定!$B$8&lt;&gt;"")</xm:f>
            <x14:dxf>
              <fill>
                <patternFill>
                  <bgColor rgb="FFFFFFCC"/>
                </patternFill>
              </fill>
            </x14:dxf>
          </x14:cfRule>
          <x14:cfRule type="expression" priority="808" id="{9AAA9E9F-8138-4041-BE02-6AB66A09BAFB}">
            <xm:f>AND($BA37=設定!$B$7,設定!$B$7&lt;&gt;"")</xm:f>
            <x14:dxf>
              <fill>
                <patternFill>
                  <bgColor rgb="FFFFEECC"/>
                </patternFill>
              </fill>
            </x14:dxf>
          </x14:cfRule>
          <x14:cfRule type="expression" priority="809" id="{D6736D60-0EAF-48D1-9F82-F289D979DAE6}">
            <xm:f>AND($BA37=設定!$B$6,設定!$B$6&lt;&gt;"")</xm:f>
            <x14:dxf>
              <fill>
                <patternFill>
                  <bgColor rgb="FFF1E5DB"/>
                </patternFill>
              </fill>
            </x14:dxf>
          </x14:cfRule>
          <x14:cfRule type="expression" priority="810" id="{39918DC0-2A0E-4EB5-9114-73E3A0898EF5}">
            <xm:f>AND($BA37=設定!$B$5,設定!$B$5&lt;&gt;"")</xm:f>
            <x14:dxf>
              <fill>
                <patternFill>
                  <bgColor rgb="FFFFCCCC"/>
                </patternFill>
              </fill>
            </x14:dxf>
          </x14:cfRule>
          <xm:sqref>AZ37:BA94 AZ96:BA125</xm:sqref>
        </x14:conditionalFormatting>
        <x14:conditionalFormatting xmlns:xm="http://schemas.microsoft.com/office/excel/2006/main">
          <x14:cfRule type="expression" priority="763" id="{1F10B12E-1736-47F1-8462-A30A12B114BB}">
            <xm:f>AND($BC37=設定!$B$19,設定!$B$19&lt;&gt;"")</xm:f>
            <x14:dxf>
              <fill>
                <patternFill>
                  <bgColor rgb="FFFFCCDD"/>
                </patternFill>
              </fill>
            </x14:dxf>
          </x14:cfRule>
          <x14:cfRule type="expression" priority="764" id="{CA47E510-B24F-4490-B7C2-978A4382D0B1}">
            <xm:f>AND($BC37=設定!$B$18,設定!$B$18&lt;&gt;"")</xm:f>
            <x14:dxf>
              <fill>
                <patternFill>
                  <bgColor rgb="FFF7D4EB"/>
                </patternFill>
              </fill>
            </x14:dxf>
          </x14:cfRule>
          <x14:cfRule type="expression" priority="765" id="{1AC74D83-035F-4935-A85E-F4DF48917B4D}">
            <xm:f>AND($BC37=設定!$B$17,設定!$B$17&lt;&gt;"")</xm:f>
            <x14:dxf>
              <fill>
                <patternFill>
                  <bgColor rgb="FFFFCCFF"/>
                </patternFill>
              </fill>
            </x14:dxf>
          </x14:cfRule>
          <x14:cfRule type="expression" priority="766" id="{CC392B40-9200-4904-BFE4-2E0F0D4FC2F4}">
            <xm:f>AND($BC37=設定!$B$16,設定!$B$16&lt;&gt;"")</xm:f>
            <x14:dxf>
              <fill>
                <patternFill>
                  <bgColor rgb="FFEECCFF"/>
                </patternFill>
              </fill>
            </x14:dxf>
          </x14:cfRule>
          <x14:cfRule type="expression" priority="767" id="{746765B4-B1A1-48CF-B6CA-AC0B9D431C92}">
            <xm:f>AND($BC37=設定!$B$15,設定!$B$15&lt;&gt;"")</xm:f>
            <x14:dxf>
              <fill>
                <patternFill>
                  <bgColor rgb="FFD6D6F5"/>
                </patternFill>
              </fill>
            </x14:dxf>
          </x14:cfRule>
          <x14:cfRule type="expression" priority="768" id="{D14C7871-94AF-488E-8D4F-DE20F5E32595}">
            <xm:f>AND($BC37=設定!$B$14,設定!$B$14&lt;&gt;"")</xm:f>
            <x14:dxf>
              <fill>
                <patternFill>
                  <bgColor rgb="FFCCDDFF"/>
                </patternFill>
              </fill>
            </x14:dxf>
          </x14:cfRule>
          <x14:cfRule type="expression" priority="769" id="{7B2373C6-67EE-409F-B64A-5912AE8EA826}">
            <xm:f>AND($BC37=設定!$B$13,設定!$B$13&lt;&gt;"")</xm:f>
            <x14:dxf>
              <fill>
                <patternFill>
                  <bgColor rgb="FFCCEEFF"/>
                </patternFill>
              </fill>
            </x14:dxf>
          </x14:cfRule>
          <x14:cfRule type="expression" priority="770" id="{09862BCC-9096-414C-8AE3-B9FE1CD419D4}">
            <xm:f>AND($BC37=設定!$B$12,設定!$B$12&lt;&gt;"")</xm:f>
            <x14:dxf>
              <fill>
                <patternFill>
                  <bgColor rgb="FFCFFCFC"/>
                </patternFill>
              </fill>
            </x14:dxf>
          </x14:cfRule>
          <x14:cfRule type="expression" priority="771" id="{FFECDE84-C948-4A8E-B125-5944DF000C64}">
            <xm:f>AND($BC37=設定!$B$11,設定!$B$11&lt;&gt;"")</xm:f>
            <x14:dxf>
              <fill>
                <patternFill>
                  <bgColor rgb="FFCCFFDD"/>
                </patternFill>
              </fill>
            </x14:dxf>
          </x14:cfRule>
          <x14:cfRule type="expression" priority="772" id="{7CAF7A03-7327-4907-9C68-175D224533D5}">
            <xm:f>AND($BC37=設定!$B$10,設定!$B$10&lt;&gt;"")</xm:f>
            <x14:dxf>
              <fill>
                <patternFill>
                  <bgColor rgb="FFDDFFCC"/>
                </patternFill>
              </fill>
            </x14:dxf>
          </x14:cfRule>
          <x14:cfRule type="expression" priority="773" id="{EFA6E791-734E-4B58-83D3-BFE38D752BC1}">
            <xm:f>AND($BC37=設定!$B$9,設定!$B$9&lt;&gt;"")</xm:f>
            <x14:dxf>
              <fill>
                <patternFill>
                  <bgColor rgb="FFEEFFCC"/>
                </patternFill>
              </fill>
            </x14:dxf>
          </x14:cfRule>
          <x14:cfRule type="expression" priority="774" id="{D6E46882-C5D4-46A5-B99E-79D99F46D0B7}">
            <xm:f>AND($BC37=設定!$B$8,設定!$B$8&lt;&gt;"")</xm:f>
            <x14:dxf>
              <fill>
                <patternFill>
                  <bgColor rgb="FFFFFFCC"/>
                </patternFill>
              </fill>
            </x14:dxf>
          </x14:cfRule>
          <x14:cfRule type="expression" priority="775" id="{E7592581-F89A-4817-A475-F85A2C993FF6}">
            <xm:f>AND($BC37=設定!$B$7,設定!$B$7&lt;&gt;"")</xm:f>
            <x14:dxf>
              <fill>
                <patternFill>
                  <bgColor rgb="FFFFEECC"/>
                </patternFill>
              </fill>
            </x14:dxf>
          </x14:cfRule>
          <x14:cfRule type="expression" priority="776" id="{DD22BFA3-00FB-4BA1-BDE8-95ECB446FDD7}">
            <xm:f>AND($BC37=設定!$B$6,設定!$B$6&lt;&gt;"")</xm:f>
            <x14:dxf>
              <fill>
                <patternFill>
                  <bgColor rgb="FFF1E5DB"/>
                </patternFill>
              </fill>
            </x14:dxf>
          </x14:cfRule>
          <x14:cfRule type="expression" priority="777" id="{1E4CBE18-C555-44BE-B871-46B5DD5A8214}">
            <xm:f>AND($BC37=設定!$B$5,設定!$B$5&lt;&gt;"")</xm:f>
            <x14:dxf>
              <fill>
                <patternFill>
                  <bgColor rgb="FFFFCCCC"/>
                </patternFill>
              </fill>
            </x14:dxf>
          </x14:cfRule>
          <xm:sqref>BB37:BC94 BB96:BC125</xm:sqref>
        </x14:conditionalFormatting>
        <x14:conditionalFormatting xmlns:xm="http://schemas.microsoft.com/office/excel/2006/main">
          <x14:cfRule type="expression" priority="730" id="{B929A28D-1F8B-42C2-8C78-A1BC96137D96}">
            <xm:f>AND($BE37=設定!$B$19,設定!$B$19&lt;&gt;"")</xm:f>
            <x14:dxf>
              <fill>
                <patternFill>
                  <bgColor rgb="FFFFCCDD"/>
                </patternFill>
              </fill>
            </x14:dxf>
          </x14:cfRule>
          <x14:cfRule type="expression" priority="731" id="{C678D2D0-3C85-41B3-8D65-5EAA09C1AC71}">
            <xm:f>AND($BE37=設定!$B$18,設定!$B$18&lt;&gt;"")</xm:f>
            <x14:dxf>
              <fill>
                <patternFill>
                  <bgColor rgb="FFF7D4EB"/>
                </patternFill>
              </fill>
            </x14:dxf>
          </x14:cfRule>
          <x14:cfRule type="expression" priority="732" id="{73622B09-432B-4000-97D5-BF13C02C1AC3}">
            <xm:f>AND($BE37=設定!$B$17,設定!$B$17&lt;&gt;"")</xm:f>
            <x14:dxf>
              <fill>
                <patternFill>
                  <bgColor rgb="FFFFCCFF"/>
                </patternFill>
              </fill>
            </x14:dxf>
          </x14:cfRule>
          <x14:cfRule type="expression" priority="733" id="{1ECB8353-57C1-4B91-845B-7625FFD9EC6B}">
            <xm:f>AND($BE37=設定!$B$16,設定!$B$16&lt;&gt;"")</xm:f>
            <x14:dxf>
              <fill>
                <patternFill>
                  <bgColor rgb="FFEECCFF"/>
                </patternFill>
              </fill>
            </x14:dxf>
          </x14:cfRule>
          <x14:cfRule type="expression" priority="734" id="{5711BDBF-C658-4F8E-8606-72A8F2E5ACD3}">
            <xm:f>AND($BE37=設定!$B$15,設定!$B$15&lt;&gt;"")</xm:f>
            <x14:dxf>
              <fill>
                <patternFill>
                  <bgColor rgb="FFD6D6F5"/>
                </patternFill>
              </fill>
            </x14:dxf>
          </x14:cfRule>
          <x14:cfRule type="expression" priority="735" id="{75301E66-1ED1-451D-AB0D-2AABF78AF3DB}">
            <xm:f>AND($BE37=設定!$B$14,設定!$B$14&lt;&gt;"")</xm:f>
            <x14:dxf>
              <fill>
                <patternFill>
                  <bgColor rgb="FFCCDDFF"/>
                </patternFill>
              </fill>
            </x14:dxf>
          </x14:cfRule>
          <x14:cfRule type="expression" priority="736" id="{AAFDCFA7-5E7D-488E-B05B-93DF7961D541}">
            <xm:f>AND($BE37=設定!$B$13,設定!$B$13&lt;&gt;"")</xm:f>
            <x14:dxf>
              <fill>
                <patternFill>
                  <bgColor rgb="FFCCEEFF"/>
                </patternFill>
              </fill>
            </x14:dxf>
          </x14:cfRule>
          <x14:cfRule type="expression" priority="737" id="{DC8F1E42-81CD-4F6C-A094-EA92F882444E}">
            <xm:f>AND($BE37=設定!$B$12,設定!$B$12&lt;&gt;"")</xm:f>
            <x14:dxf>
              <fill>
                <patternFill>
                  <bgColor rgb="FFCFFCFC"/>
                </patternFill>
              </fill>
            </x14:dxf>
          </x14:cfRule>
          <x14:cfRule type="expression" priority="738" id="{256D23C0-88E6-4F1E-9656-2A6889591165}">
            <xm:f>AND($BE37=設定!$B$11,設定!$B$11&lt;&gt;"")</xm:f>
            <x14:dxf>
              <fill>
                <patternFill>
                  <bgColor rgb="FFCCFFDD"/>
                </patternFill>
              </fill>
            </x14:dxf>
          </x14:cfRule>
          <x14:cfRule type="expression" priority="739" id="{64C7B483-DA0F-46D3-A8D9-7355772B7A0D}">
            <xm:f>AND($BE37=設定!$B$10,設定!$B$10&lt;&gt;"")</xm:f>
            <x14:dxf>
              <fill>
                <patternFill>
                  <bgColor rgb="FFDDFFCC"/>
                </patternFill>
              </fill>
            </x14:dxf>
          </x14:cfRule>
          <x14:cfRule type="expression" priority="740" id="{1000558D-0947-4056-9272-828658BEF06E}">
            <xm:f>AND($BE37=設定!$B$9,設定!$B$9&lt;&gt;"")</xm:f>
            <x14:dxf>
              <fill>
                <patternFill>
                  <bgColor rgb="FFEEFFCC"/>
                </patternFill>
              </fill>
            </x14:dxf>
          </x14:cfRule>
          <x14:cfRule type="expression" priority="741" id="{8E822B31-6833-4C5D-8A3D-989050F72895}">
            <xm:f>AND($BE37=設定!$B$8,設定!$B$8&lt;&gt;"")</xm:f>
            <x14:dxf>
              <fill>
                <patternFill>
                  <bgColor rgb="FFFFFFCC"/>
                </patternFill>
              </fill>
            </x14:dxf>
          </x14:cfRule>
          <x14:cfRule type="expression" priority="742" id="{9B33425F-6B97-4358-B8C1-8A2320A97954}">
            <xm:f>AND($BE37=設定!$B$7,設定!$B$7&lt;&gt;"")</xm:f>
            <x14:dxf>
              <fill>
                <patternFill>
                  <bgColor rgb="FFFFEECC"/>
                </patternFill>
              </fill>
            </x14:dxf>
          </x14:cfRule>
          <x14:cfRule type="expression" priority="743" id="{E8B32CEA-1146-4694-A392-C211140FCAE3}">
            <xm:f>AND($BE37=設定!$B$6,設定!$B$6&lt;&gt;"")</xm:f>
            <x14:dxf>
              <fill>
                <patternFill>
                  <bgColor rgb="FFF1E5DB"/>
                </patternFill>
              </fill>
            </x14:dxf>
          </x14:cfRule>
          <x14:cfRule type="expression" priority="744" id="{04450570-B5DE-47D2-8297-C0C76F69D1E6}">
            <xm:f>AND($BE37=設定!$B$5,設定!$B$5&lt;&gt;"")</xm:f>
            <x14:dxf>
              <fill>
                <patternFill>
                  <bgColor rgb="FFFFCCCC"/>
                </patternFill>
              </fill>
            </x14:dxf>
          </x14:cfRule>
          <xm:sqref>BD37:BE94 BD96:BE125</xm:sqref>
        </x14:conditionalFormatting>
        <x14:conditionalFormatting xmlns:xm="http://schemas.microsoft.com/office/excel/2006/main">
          <x14:cfRule type="expression" priority="697" id="{04CA2D3F-630A-47CF-80C6-93A8FC1F2E0D}">
            <xm:f>AND($BG37=設定!$B$19,設定!$B$19&lt;&gt;"")</xm:f>
            <x14:dxf>
              <fill>
                <patternFill>
                  <bgColor rgb="FFFFCCDD"/>
                </patternFill>
              </fill>
            </x14:dxf>
          </x14:cfRule>
          <x14:cfRule type="expression" priority="698" id="{3D9A2343-4D82-4A2C-B6E3-06CA17355A42}">
            <xm:f>AND($BG37=設定!$B$18,設定!$B$18&lt;&gt;"")</xm:f>
            <x14:dxf>
              <fill>
                <patternFill>
                  <bgColor rgb="FFF7D4EB"/>
                </patternFill>
              </fill>
            </x14:dxf>
          </x14:cfRule>
          <x14:cfRule type="expression" priority="699" id="{70E94E06-7B6E-45AA-9E37-44045934E357}">
            <xm:f>AND($BG37=設定!$B$17,設定!$B$17&lt;&gt;"")</xm:f>
            <x14:dxf>
              <fill>
                <patternFill>
                  <bgColor rgb="FFFFCCFF"/>
                </patternFill>
              </fill>
            </x14:dxf>
          </x14:cfRule>
          <x14:cfRule type="expression" priority="700" id="{3458DAE9-2376-4B38-AB42-204A03224ED4}">
            <xm:f>AND($BG37=設定!$B$16,設定!$B$16&lt;&gt;"")</xm:f>
            <x14:dxf>
              <fill>
                <patternFill>
                  <bgColor rgb="FFEECCFF"/>
                </patternFill>
              </fill>
            </x14:dxf>
          </x14:cfRule>
          <x14:cfRule type="expression" priority="701" id="{9B8B7DFB-0F51-4FC9-BA9C-2A5E109685A8}">
            <xm:f>AND($BG37=設定!$B$15,設定!$B$15&lt;&gt;"")</xm:f>
            <x14:dxf>
              <fill>
                <patternFill>
                  <bgColor rgb="FFD6D6F5"/>
                </patternFill>
              </fill>
            </x14:dxf>
          </x14:cfRule>
          <x14:cfRule type="expression" priority="702" id="{4F563D4B-716D-4F8D-B8C2-5BD60D6051E7}">
            <xm:f>AND($BG37=設定!$B$14,設定!$B$14&lt;&gt;"")</xm:f>
            <x14:dxf>
              <fill>
                <patternFill>
                  <bgColor rgb="FFCCDDFF"/>
                </patternFill>
              </fill>
            </x14:dxf>
          </x14:cfRule>
          <x14:cfRule type="expression" priority="703" id="{15DCA475-1BCE-4301-8100-DAD49987482B}">
            <xm:f>AND($BG37=設定!$B$13,設定!$B$13&lt;&gt;"")</xm:f>
            <x14:dxf>
              <fill>
                <patternFill>
                  <bgColor rgb="FFCCEEFF"/>
                </patternFill>
              </fill>
            </x14:dxf>
          </x14:cfRule>
          <x14:cfRule type="expression" priority="704" id="{D6852174-F1C1-427E-973E-FC958190A082}">
            <xm:f>AND($BG37=設定!$B$12,設定!$B$12&lt;&gt;"")</xm:f>
            <x14:dxf>
              <fill>
                <patternFill>
                  <bgColor rgb="FFCFFCFC"/>
                </patternFill>
              </fill>
            </x14:dxf>
          </x14:cfRule>
          <x14:cfRule type="expression" priority="705" id="{1A7F9CBD-8D6A-4429-92E7-9558F9658BC7}">
            <xm:f>AND($BG37=設定!$B$11,設定!$B$11&lt;&gt;"")</xm:f>
            <x14:dxf>
              <fill>
                <patternFill>
                  <bgColor rgb="FFCCFFDD"/>
                </patternFill>
              </fill>
            </x14:dxf>
          </x14:cfRule>
          <x14:cfRule type="expression" priority="706" id="{ACFBB97B-36B6-4205-B8EA-9780E3704891}">
            <xm:f>AND($BG37=設定!$B$10,設定!$B$10&lt;&gt;"")</xm:f>
            <x14:dxf>
              <fill>
                <patternFill>
                  <bgColor rgb="FFDDFFCC"/>
                </patternFill>
              </fill>
            </x14:dxf>
          </x14:cfRule>
          <x14:cfRule type="expression" priority="707" id="{A3FDDF98-7BB2-4FAF-A4EB-CE31BE58CAF1}">
            <xm:f>AND($BG37=設定!$B$9,設定!$B$9&lt;&gt;"")</xm:f>
            <x14:dxf>
              <fill>
                <patternFill>
                  <bgColor rgb="FFEEFFCC"/>
                </patternFill>
              </fill>
            </x14:dxf>
          </x14:cfRule>
          <x14:cfRule type="expression" priority="708" id="{763F818E-90B2-481F-8EB2-780CFFCB3AC0}">
            <xm:f>AND($BG37=設定!$B$8,設定!$B$8&lt;&gt;"")</xm:f>
            <x14:dxf>
              <fill>
                <patternFill>
                  <bgColor rgb="FFFFFFCC"/>
                </patternFill>
              </fill>
            </x14:dxf>
          </x14:cfRule>
          <x14:cfRule type="expression" priority="709" id="{58677202-C099-438E-AEAB-391B3E91B9F8}">
            <xm:f>AND($BG37=設定!$B$7,設定!$B$7&lt;&gt;"")</xm:f>
            <x14:dxf>
              <fill>
                <patternFill>
                  <bgColor rgb="FFFFEECC"/>
                </patternFill>
              </fill>
            </x14:dxf>
          </x14:cfRule>
          <x14:cfRule type="expression" priority="710" id="{90EDA8B7-7DE7-4513-97D0-E31CEDEF726C}">
            <xm:f>AND($BG37=設定!$B$6,設定!$B$6&lt;&gt;"")</xm:f>
            <x14:dxf>
              <fill>
                <patternFill>
                  <bgColor rgb="FFF1E5DB"/>
                </patternFill>
              </fill>
            </x14:dxf>
          </x14:cfRule>
          <x14:cfRule type="expression" priority="711" id="{9C33C54B-0CFE-45F0-A341-54FB5FA50FDB}">
            <xm:f>AND($BG37=設定!$B$5,設定!$B$5&lt;&gt;"")</xm:f>
            <x14:dxf>
              <fill>
                <patternFill>
                  <bgColor rgb="FFFFCCCC"/>
                </patternFill>
              </fill>
            </x14:dxf>
          </x14:cfRule>
          <xm:sqref>BF37:BG94 BF96:BG125</xm:sqref>
        </x14:conditionalFormatting>
        <x14:conditionalFormatting xmlns:xm="http://schemas.microsoft.com/office/excel/2006/main">
          <x14:cfRule type="expression" priority="664" id="{8806AC3C-987B-4681-B96F-3439F2CF83DA}">
            <xm:f>AND($BI37=設定!$B$19,設定!$B$19&lt;&gt;"")</xm:f>
            <x14:dxf>
              <fill>
                <patternFill>
                  <bgColor rgb="FFFFCCDD"/>
                </patternFill>
              </fill>
            </x14:dxf>
          </x14:cfRule>
          <x14:cfRule type="expression" priority="665" id="{6B5FBBB1-859A-499B-AB0B-8FD1D5197E37}">
            <xm:f>AND($BI37=設定!$B$18,設定!$B$18&lt;&gt;"")</xm:f>
            <x14:dxf>
              <fill>
                <patternFill>
                  <bgColor rgb="FFF7D4EB"/>
                </patternFill>
              </fill>
            </x14:dxf>
          </x14:cfRule>
          <x14:cfRule type="expression" priority="666" id="{899840EB-EAAE-4067-B0E1-1EA359E6C367}">
            <xm:f>AND($BI37=設定!$B$17,設定!$B$17&lt;&gt;"")</xm:f>
            <x14:dxf>
              <fill>
                <patternFill>
                  <bgColor rgb="FFFFCCFF"/>
                </patternFill>
              </fill>
            </x14:dxf>
          </x14:cfRule>
          <x14:cfRule type="expression" priority="667" id="{0F374160-6898-462E-9087-E8DC5EBACB73}">
            <xm:f>AND($BI37=設定!$B$16,設定!$B$16&lt;&gt;"")</xm:f>
            <x14:dxf>
              <fill>
                <patternFill>
                  <bgColor rgb="FFEECCFF"/>
                </patternFill>
              </fill>
            </x14:dxf>
          </x14:cfRule>
          <x14:cfRule type="expression" priority="668" id="{390E06F0-465B-4E4B-898F-0ACFF5AD090D}">
            <xm:f>AND($BI37=設定!$B$15,設定!$B$15&lt;&gt;"")</xm:f>
            <x14:dxf>
              <fill>
                <patternFill>
                  <bgColor rgb="FFD6D6F5"/>
                </patternFill>
              </fill>
            </x14:dxf>
          </x14:cfRule>
          <x14:cfRule type="expression" priority="669" id="{43ACBE43-0442-4793-B4C4-4F78C69ABC5C}">
            <xm:f>AND($BI37=設定!$B$14,設定!$B$14&lt;&gt;"")</xm:f>
            <x14:dxf>
              <fill>
                <patternFill>
                  <bgColor rgb="FFCCDDFF"/>
                </patternFill>
              </fill>
            </x14:dxf>
          </x14:cfRule>
          <x14:cfRule type="expression" priority="670" id="{42448707-47E4-4F4C-BD24-CF22D918D7C6}">
            <xm:f>AND($BI37=設定!$B$13,設定!$B$13&lt;&gt;"")</xm:f>
            <x14:dxf>
              <fill>
                <patternFill>
                  <bgColor rgb="FFCCEEFF"/>
                </patternFill>
              </fill>
            </x14:dxf>
          </x14:cfRule>
          <x14:cfRule type="expression" priority="671" id="{D3809656-D7BB-4E84-B94F-E650F9B8192B}">
            <xm:f>AND($BI37=設定!$B$12,設定!$B$12&lt;&gt;"")</xm:f>
            <x14:dxf>
              <fill>
                <patternFill>
                  <bgColor rgb="FFCFFCFC"/>
                </patternFill>
              </fill>
            </x14:dxf>
          </x14:cfRule>
          <x14:cfRule type="expression" priority="672" id="{322ED189-05B6-44A0-B810-05FE9BC6BB95}">
            <xm:f>AND($BI37=設定!$B$11,設定!$B$11&lt;&gt;"")</xm:f>
            <x14:dxf>
              <fill>
                <patternFill>
                  <bgColor rgb="FFCCFFDD"/>
                </patternFill>
              </fill>
            </x14:dxf>
          </x14:cfRule>
          <x14:cfRule type="expression" priority="673" id="{33719BEF-83B2-4DC6-8825-28C04ECB1552}">
            <xm:f>AND($BI37=設定!$B$10,設定!$B$10&lt;&gt;"")</xm:f>
            <x14:dxf>
              <fill>
                <patternFill>
                  <bgColor rgb="FFDDFFCC"/>
                </patternFill>
              </fill>
            </x14:dxf>
          </x14:cfRule>
          <x14:cfRule type="expression" priority="674" id="{EA34A013-5883-424C-B62F-505A81B5C466}">
            <xm:f>AND($BI37=設定!$B$9,設定!$B$9&lt;&gt;"")</xm:f>
            <x14:dxf>
              <fill>
                <patternFill>
                  <bgColor rgb="FFEEFFCC"/>
                </patternFill>
              </fill>
            </x14:dxf>
          </x14:cfRule>
          <x14:cfRule type="expression" priority="675" id="{A94173D8-12CD-4396-B242-2CA4F4B1E1DD}">
            <xm:f>AND($BI37=設定!$B$8,設定!$B$8&lt;&gt;"")</xm:f>
            <x14:dxf>
              <fill>
                <patternFill>
                  <bgColor rgb="FFFFFFCC"/>
                </patternFill>
              </fill>
            </x14:dxf>
          </x14:cfRule>
          <x14:cfRule type="expression" priority="676" id="{B40F9210-3DDE-4A6D-8636-1B07A968027F}">
            <xm:f>AND($BI37=設定!$B$7,設定!$B$7&lt;&gt;"")</xm:f>
            <x14:dxf>
              <fill>
                <patternFill>
                  <bgColor rgb="FFFFEECC"/>
                </patternFill>
              </fill>
            </x14:dxf>
          </x14:cfRule>
          <x14:cfRule type="expression" priority="677" id="{794487D7-9928-4EAA-9504-86973C572F66}">
            <xm:f>AND($BI37=設定!$B$6,設定!$B$6&lt;&gt;"")</xm:f>
            <x14:dxf>
              <fill>
                <patternFill>
                  <bgColor rgb="FFF1E5DB"/>
                </patternFill>
              </fill>
            </x14:dxf>
          </x14:cfRule>
          <x14:cfRule type="expression" priority="678" id="{5F737F6D-2E75-41E9-BD6B-BA73D5F9B11D}">
            <xm:f>AND($BI37=設定!$B$5,設定!$B$5&lt;&gt;"")</xm:f>
            <x14:dxf>
              <fill>
                <patternFill>
                  <bgColor rgb="FFFFCCCC"/>
                </patternFill>
              </fill>
            </x14:dxf>
          </x14:cfRule>
          <xm:sqref>BH37:BI94 BH96:BI125</xm:sqref>
        </x14:conditionalFormatting>
        <x14:conditionalFormatting xmlns:xm="http://schemas.microsoft.com/office/excel/2006/main">
          <x14:cfRule type="expression" priority="631" id="{2CD430DA-0DC6-407C-897C-E68C8678A403}">
            <xm:f>AND($BK37=設定!$B$19,設定!$B$19&lt;&gt;"")</xm:f>
            <x14:dxf>
              <fill>
                <patternFill>
                  <bgColor rgb="FFFFCCDD"/>
                </patternFill>
              </fill>
            </x14:dxf>
          </x14:cfRule>
          <x14:cfRule type="expression" priority="632" id="{39C5784E-20F3-485B-AD3F-97BCDFF41519}">
            <xm:f>AND($BK37=設定!$B$18,設定!$B$18&lt;&gt;"")</xm:f>
            <x14:dxf>
              <fill>
                <patternFill>
                  <bgColor rgb="FFF7D4EB"/>
                </patternFill>
              </fill>
            </x14:dxf>
          </x14:cfRule>
          <x14:cfRule type="expression" priority="633" id="{DB594E6A-1A90-4385-A88C-9FD72CE748CB}">
            <xm:f>AND($BK37=設定!$B$17,設定!$B$17&lt;&gt;"")</xm:f>
            <x14:dxf>
              <fill>
                <patternFill>
                  <bgColor rgb="FFFFCCFF"/>
                </patternFill>
              </fill>
            </x14:dxf>
          </x14:cfRule>
          <x14:cfRule type="expression" priority="634" id="{04F97AFF-3B2B-400C-8A8B-060937F986FC}">
            <xm:f>AND($BK37=設定!$B$16,設定!$B$16&lt;&gt;"")</xm:f>
            <x14:dxf>
              <fill>
                <patternFill>
                  <bgColor rgb="FFEECCFF"/>
                </patternFill>
              </fill>
            </x14:dxf>
          </x14:cfRule>
          <x14:cfRule type="expression" priority="635" id="{56CA2C78-5765-442B-853C-60D0357AA7DC}">
            <xm:f>AND($BK37=設定!$B$15,設定!$B$15&lt;&gt;"")</xm:f>
            <x14:dxf>
              <fill>
                <patternFill>
                  <bgColor rgb="FFD6D6F5"/>
                </patternFill>
              </fill>
            </x14:dxf>
          </x14:cfRule>
          <x14:cfRule type="expression" priority="636" id="{E48F3C8B-839F-4993-868C-6FC662E100FA}">
            <xm:f>AND($BK37=設定!$B$14,設定!$B$14&lt;&gt;"")</xm:f>
            <x14:dxf>
              <fill>
                <patternFill>
                  <bgColor rgb="FFCCDDFF"/>
                </patternFill>
              </fill>
            </x14:dxf>
          </x14:cfRule>
          <x14:cfRule type="expression" priority="637" id="{B8D14869-0C64-4D88-9033-7E29CA156823}">
            <xm:f>AND($BK37=設定!$B$13,設定!$B$13&lt;&gt;"")</xm:f>
            <x14:dxf>
              <fill>
                <patternFill>
                  <bgColor rgb="FFCCEEFF"/>
                </patternFill>
              </fill>
            </x14:dxf>
          </x14:cfRule>
          <x14:cfRule type="expression" priority="638" id="{5EAC25D0-C54B-4D78-90FE-E4EDCF975E44}">
            <xm:f>AND($BK37=設定!$B$12,設定!$B$12&lt;&gt;"")</xm:f>
            <x14:dxf>
              <fill>
                <patternFill>
                  <bgColor rgb="FFCFFCFC"/>
                </patternFill>
              </fill>
            </x14:dxf>
          </x14:cfRule>
          <x14:cfRule type="expression" priority="639" id="{64E00798-CBC7-46EF-B73B-C585CDF8F920}">
            <xm:f>AND($BK37=設定!$B$11,設定!$B$11&lt;&gt;"")</xm:f>
            <x14:dxf>
              <fill>
                <patternFill>
                  <bgColor rgb="FFCCFFDD"/>
                </patternFill>
              </fill>
            </x14:dxf>
          </x14:cfRule>
          <x14:cfRule type="expression" priority="640" id="{FC5A29DB-9FC9-4E00-8B61-017386EA9D4B}">
            <xm:f>AND($BK37=設定!$B$10,設定!$B$10&lt;&gt;"")</xm:f>
            <x14:dxf>
              <fill>
                <patternFill>
                  <bgColor rgb="FFDDFFCC"/>
                </patternFill>
              </fill>
            </x14:dxf>
          </x14:cfRule>
          <x14:cfRule type="expression" priority="641" id="{3D41E70C-DBE0-490F-8BDE-AF88708DDB89}">
            <xm:f>AND($BK37=設定!$B$9,設定!$B$9&lt;&gt;"")</xm:f>
            <x14:dxf>
              <fill>
                <patternFill>
                  <bgColor rgb="FFEEFFCC"/>
                </patternFill>
              </fill>
            </x14:dxf>
          </x14:cfRule>
          <x14:cfRule type="expression" priority="642" id="{D398F0BD-318A-4EC7-85C0-4E406DAE2411}">
            <xm:f>AND($BK37=設定!$B$8,設定!$B$8&lt;&gt;"")</xm:f>
            <x14:dxf>
              <fill>
                <patternFill>
                  <bgColor rgb="FFFFFFCC"/>
                </patternFill>
              </fill>
            </x14:dxf>
          </x14:cfRule>
          <x14:cfRule type="expression" priority="643" id="{6F69CF58-B170-4255-9B9A-8A5DA4EF1DF7}">
            <xm:f>AND($BK37=設定!$B$7,設定!$B$7&lt;&gt;"")</xm:f>
            <x14:dxf>
              <fill>
                <patternFill>
                  <bgColor rgb="FFFFEECC"/>
                </patternFill>
              </fill>
            </x14:dxf>
          </x14:cfRule>
          <x14:cfRule type="expression" priority="644" id="{634EE831-9AC2-4E8D-A06D-B2E03F2821BA}">
            <xm:f>AND($BK37=設定!$B$6,設定!$B$6&lt;&gt;"")</xm:f>
            <x14:dxf>
              <fill>
                <patternFill>
                  <bgColor rgb="FFF1E5DB"/>
                </patternFill>
              </fill>
            </x14:dxf>
          </x14:cfRule>
          <x14:cfRule type="expression" priority="645" id="{B515E4AF-1138-405D-B4BD-690780CBC911}">
            <xm:f>AND($BK37=設定!$B$5,設定!$B$5&lt;&gt;"")</xm:f>
            <x14:dxf>
              <fill>
                <patternFill>
                  <bgColor rgb="FFFFCCCC"/>
                </patternFill>
              </fill>
            </x14:dxf>
          </x14:cfRule>
          <xm:sqref>BJ37:BK94 BJ96:BK125</xm:sqref>
        </x14:conditionalFormatting>
        <x14:conditionalFormatting xmlns:xm="http://schemas.microsoft.com/office/excel/2006/main">
          <x14:cfRule type="expression" priority="593" id="{BC04EEE4-4763-4288-B030-DEC088929CDF}">
            <xm:f>D$16&gt;設定!$U$5</xm:f>
            <x14:dxf>
              <numFmt numFmtId="183" formatCode=";;;"/>
            </x14:dxf>
          </x14:cfRule>
          <xm:sqref>D20:E34</xm:sqref>
        </x14:conditionalFormatting>
        <x14:conditionalFormatting xmlns:xm="http://schemas.microsoft.com/office/excel/2006/main">
          <x14:cfRule type="expression" priority="563" id="{B38188E2-8F51-4D90-A855-8C530C77A255}">
            <xm:f>AND($E37=設定!$B$19,設定!$B$19&lt;&gt;"")</xm:f>
            <x14:dxf>
              <fill>
                <patternFill>
                  <bgColor rgb="FFFFCCDD"/>
                </patternFill>
              </fill>
            </x14:dxf>
          </x14:cfRule>
          <x14:cfRule type="expression" priority="564" id="{39E3E937-62D5-4B42-88B4-20B3145B1623}">
            <xm:f>AND($E37=設定!$B$18,設定!$B$18&lt;&gt;"")</xm:f>
            <x14:dxf>
              <fill>
                <patternFill>
                  <bgColor rgb="FFF7D4EB"/>
                </patternFill>
              </fill>
            </x14:dxf>
          </x14:cfRule>
          <x14:cfRule type="expression" priority="565" id="{92D8D517-447C-4DB4-885C-85C297312F7E}">
            <xm:f>AND($E37=設定!$B$17,設定!$B$17&lt;&gt;"")</xm:f>
            <x14:dxf>
              <fill>
                <patternFill>
                  <bgColor rgb="FFFFCCFF"/>
                </patternFill>
              </fill>
            </x14:dxf>
          </x14:cfRule>
          <x14:cfRule type="expression" priority="566" id="{31A5E14D-E652-455A-B3AF-F4E1128483F5}">
            <xm:f>AND($E37=設定!$B$16,設定!$B$16&lt;&gt;"")</xm:f>
            <x14:dxf>
              <fill>
                <patternFill>
                  <bgColor rgb="FFEECCFF"/>
                </patternFill>
              </fill>
            </x14:dxf>
          </x14:cfRule>
          <x14:cfRule type="expression" priority="567" id="{FDF438FB-5E8D-49F1-9B17-EC3DC20BE695}">
            <xm:f>AND($E37=設定!$B$15,設定!$B$15&lt;&gt;"")</xm:f>
            <x14:dxf>
              <fill>
                <patternFill>
                  <bgColor rgb="FFD6D6F5"/>
                </patternFill>
              </fill>
            </x14:dxf>
          </x14:cfRule>
          <x14:cfRule type="expression" priority="568" id="{96127F2C-C09A-41F4-88C5-FBB4951DAD37}">
            <xm:f>AND($E37=設定!$B$14,設定!$B$14&lt;&gt;"")</xm:f>
            <x14:dxf>
              <fill>
                <patternFill>
                  <bgColor rgb="FFCCDDFF"/>
                </patternFill>
              </fill>
            </x14:dxf>
          </x14:cfRule>
          <x14:cfRule type="expression" priority="569" id="{E07E464F-26AA-4786-8D31-E0DB704E3635}">
            <xm:f>AND($E37=設定!$B$13,設定!$B$13&lt;&gt;"")</xm:f>
            <x14:dxf>
              <fill>
                <patternFill>
                  <bgColor rgb="FFCCEEFF"/>
                </patternFill>
              </fill>
            </x14:dxf>
          </x14:cfRule>
          <x14:cfRule type="expression" priority="570" id="{E9DE2CB7-789E-4158-87E3-1E533A3F907B}">
            <xm:f>AND($E37=設定!$B$12,設定!$B$12&lt;&gt;"")</xm:f>
            <x14:dxf>
              <fill>
                <patternFill>
                  <bgColor rgb="FFCFFCFC"/>
                </patternFill>
              </fill>
            </x14:dxf>
          </x14:cfRule>
          <x14:cfRule type="expression" priority="571" id="{026E63B0-F46B-4C2B-B7F0-3E5A945E024F}">
            <xm:f>AND($E37=設定!$B$11,設定!$B$11&lt;&gt;"")</xm:f>
            <x14:dxf>
              <fill>
                <patternFill>
                  <bgColor rgb="FFCCFFDD"/>
                </patternFill>
              </fill>
            </x14:dxf>
          </x14:cfRule>
          <x14:cfRule type="expression" priority="572" id="{D141C1C0-15D7-44E4-9F02-8E2048AAC074}">
            <xm:f>AND($E37=設定!$B$10,設定!$B$10&lt;&gt;"")</xm:f>
            <x14:dxf>
              <fill>
                <patternFill>
                  <bgColor rgb="FFDDFFCC"/>
                </patternFill>
              </fill>
            </x14:dxf>
          </x14:cfRule>
          <x14:cfRule type="expression" priority="573" id="{017BD355-1C5D-43B4-BC5B-4E470535D129}">
            <xm:f>AND($E37=設定!$B$9,設定!$B$9&lt;&gt;"")</xm:f>
            <x14:dxf>
              <fill>
                <patternFill>
                  <bgColor rgb="FFEEFFCC"/>
                </patternFill>
              </fill>
            </x14:dxf>
          </x14:cfRule>
          <x14:cfRule type="expression" priority="574" id="{FC36E515-132B-49E4-A2F4-288C01424807}">
            <xm:f>AND($E37=設定!$B$8,設定!$B$8&lt;&gt;"")</xm:f>
            <x14:dxf>
              <fill>
                <patternFill>
                  <bgColor rgb="FFFFFFCC"/>
                </patternFill>
              </fill>
            </x14:dxf>
          </x14:cfRule>
          <x14:cfRule type="expression" priority="575" id="{49602688-4F1C-46D5-A1AE-7E98714F9D80}">
            <xm:f>AND($E37=設定!$B$7,設定!$B$7&lt;&gt;"")</xm:f>
            <x14:dxf>
              <fill>
                <patternFill>
                  <bgColor rgb="FFFFEECC"/>
                </patternFill>
              </fill>
            </x14:dxf>
          </x14:cfRule>
          <x14:cfRule type="expression" priority="576" id="{06794CA8-D9BD-4ACC-9D4C-D3FFE1EAC041}">
            <xm:f>AND($E37=設定!$B$6,設定!$B$6&lt;&gt;"")</xm:f>
            <x14:dxf>
              <fill>
                <patternFill>
                  <bgColor rgb="FFF1E5DB"/>
                </patternFill>
              </fill>
            </x14:dxf>
          </x14:cfRule>
          <x14:cfRule type="expression" priority="577" id="{001053FD-77DF-490A-893C-E7DC10415AB8}">
            <xm:f>AND($E37=設定!$B$5,設定!$B$5&lt;&gt;"")</xm:f>
            <x14:dxf>
              <fill>
                <patternFill>
                  <bgColor rgb="FFFFCCCC"/>
                </patternFill>
              </fill>
            </x14:dxf>
          </x14:cfRule>
          <xm:sqref>D37:E94 D96:E123</xm:sqref>
        </x14:conditionalFormatting>
        <x14:conditionalFormatting xmlns:xm="http://schemas.microsoft.com/office/excel/2006/main">
          <x14:cfRule type="expression" priority="544" id="{AEC72999-9AAA-EE47-9D6B-53FD63410D41}">
            <xm:f>AND($E95=設定!$B$19,設定!$B$19&lt;&gt;"")</xm:f>
            <x14:dxf>
              <fill>
                <patternFill>
                  <bgColor rgb="FFFFCCDD"/>
                </patternFill>
              </fill>
            </x14:dxf>
          </x14:cfRule>
          <x14:cfRule type="expression" priority="545" id="{6E03F2E4-DC3A-C649-9F98-5BE8C05E1A79}">
            <xm:f>AND($E95=設定!$B$18,設定!$B$18&lt;&gt;"")</xm:f>
            <x14:dxf>
              <fill>
                <patternFill>
                  <bgColor rgb="FFF7D4EB"/>
                </patternFill>
              </fill>
            </x14:dxf>
          </x14:cfRule>
          <x14:cfRule type="expression" priority="546" id="{E1E4EAE1-F638-9242-9198-3859B8504822}">
            <xm:f>AND($E95=設定!$B$17,設定!$B$17&lt;&gt;"")</xm:f>
            <x14:dxf>
              <fill>
                <patternFill>
                  <bgColor rgb="FFFFCCFF"/>
                </patternFill>
              </fill>
            </x14:dxf>
          </x14:cfRule>
          <x14:cfRule type="expression" priority="547" id="{D2D3E895-98A3-844E-97DA-99AFAECF6383}">
            <xm:f>AND($E95=設定!$B$16,設定!$B$16&lt;&gt;"")</xm:f>
            <x14:dxf>
              <fill>
                <patternFill>
                  <bgColor rgb="FFEECCFF"/>
                </patternFill>
              </fill>
            </x14:dxf>
          </x14:cfRule>
          <x14:cfRule type="expression" priority="548" id="{3EA751F6-38CA-EE46-AD5A-F474B17D8CC0}">
            <xm:f>AND($E95=設定!$B$15,設定!$B$15&lt;&gt;"")</xm:f>
            <x14:dxf>
              <fill>
                <patternFill>
                  <bgColor rgb="FFD6D6F5"/>
                </patternFill>
              </fill>
            </x14:dxf>
          </x14:cfRule>
          <x14:cfRule type="expression" priority="549" id="{F8197ADA-1387-4B4C-B837-3CCB39B7595D}">
            <xm:f>AND($E95=設定!$B$14,設定!$B$14&lt;&gt;"")</xm:f>
            <x14:dxf>
              <fill>
                <patternFill>
                  <bgColor rgb="FFCCDDFF"/>
                </patternFill>
              </fill>
            </x14:dxf>
          </x14:cfRule>
          <x14:cfRule type="expression" priority="550" id="{7657570A-B75A-0E48-A495-2B494F167C1A}">
            <xm:f>AND($E95=設定!$B$13,設定!$B$13&lt;&gt;"")</xm:f>
            <x14:dxf>
              <fill>
                <patternFill>
                  <bgColor rgb="FFCCEEFF"/>
                </patternFill>
              </fill>
            </x14:dxf>
          </x14:cfRule>
          <x14:cfRule type="expression" priority="551" id="{4CCBE45D-60DE-BC4C-A373-6B902229424E}">
            <xm:f>AND($E95=設定!$B$12,設定!$B$12&lt;&gt;"")</xm:f>
            <x14:dxf>
              <fill>
                <patternFill>
                  <bgColor rgb="FFCFFCFC"/>
                </patternFill>
              </fill>
            </x14:dxf>
          </x14:cfRule>
          <x14:cfRule type="expression" priority="552" id="{63723632-70C6-6B4D-9B1C-0DAF330798BD}">
            <xm:f>AND($E95=設定!$B$11,設定!$B$11&lt;&gt;"")</xm:f>
            <x14:dxf>
              <fill>
                <patternFill>
                  <bgColor rgb="FFCCFFDD"/>
                </patternFill>
              </fill>
            </x14:dxf>
          </x14:cfRule>
          <x14:cfRule type="expression" priority="553" id="{DC036C0D-4B02-6D46-9FDB-EFA694965ADD}">
            <xm:f>AND($E95=設定!$B$10,設定!$B$10&lt;&gt;"")</xm:f>
            <x14:dxf>
              <fill>
                <patternFill>
                  <bgColor rgb="FFDDFFCC"/>
                </patternFill>
              </fill>
            </x14:dxf>
          </x14:cfRule>
          <x14:cfRule type="expression" priority="554" id="{57BDDA74-4A8C-BD43-8C18-31221F8E9543}">
            <xm:f>AND($E95=設定!$B$9,設定!$B$9&lt;&gt;"")</xm:f>
            <x14:dxf>
              <fill>
                <patternFill>
                  <bgColor rgb="FFEEFFCC"/>
                </patternFill>
              </fill>
            </x14:dxf>
          </x14:cfRule>
          <x14:cfRule type="expression" priority="555" id="{8583D077-BD90-274A-874E-8356A64ACB62}">
            <xm:f>AND($E95=設定!$B$8,設定!$B$8&lt;&gt;"")</xm:f>
            <x14:dxf>
              <fill>
                <patternFill>
                  <bgColor rgb="FFFFFFCC"/>
                </patternFill>
              </fill>
            </x14:dxf>
          </x14:cfRule>
          <x14:cfRule type="expression" priority="556" id="{F94EF4D9-3F78-9C46-A313-E07379C4C1D8}">
            <xm:f>AND($E95=設定!$B$7,設定!$B$7&lt;&gt;"")</xm:f>
            <x14:dxf>
              <fill>
                <patternFill>
                  <bgColor rgb="FFFFEECC"/>
                </patternFill>
              </fill>
            </x14:dxf>
          </x14:cfRule>
          <x14:cfRule type="expression" priority="557" id="{AA44695D-DD40-F84C-A8A6-C9815A435EAE}">
            <xm:f>AND($E95=設定!$B$6,設定!$B$6&lt;&gt;"")</xm:f>
            <x14:dxf>
              <fill>
                <patternFill>
                  <bgColor rgb="FFF1E5DB"/>
                </patternFill>
              </fill>
            </x14:dxf>
          </x14:cfRule>
          <x14:cfRule type="expression" priority="558" id="{0EC57B8B-A742-3A4A-A53C-5F5394730F53}">
            <xm:f>AND($E95=設定!$B$5,設定!$B$5&lt;&gt;"")</xm:f>
            <x14:dxf>
              <fill>
                <patternFill>
                  <bgColor rgb="FFFFCCCC"/>
                </patternFill>
              </fill>
            </x14:dxf>
          </x14:cfRule>
          <xm:sqref>D95:E95</xm:sqref>
        </x14:conditionalFormatting>
        <x14:conditionalFormatting xmlns:xm="http://schemas.microsoft.com/office/excel/2006/main">
          <x14:cfRule type="expression" priority="526" id="{162051B1-503E-4A40-8A78-15F2AC5C3704}">
            <xm:f>AND($G95=設定!$B$19,設定!$B$19&lt;&gt;"")</xm:f>
            <x14:dxf>
              <fill>
                <patternFill>
                  <bgColor rgb="FFFFCCDD"/>
                </patternFill>
              </fill>
            </x14:dxf>
          </x14:cfRule>
          <x14:cfRule type="expression" priority="527" id="{EA228A3B-0AD4-6B4E-AC95-AE5BFB25CB02}">
            <xm:f>AND($G95=設定!$B$18,設定!$B$18&lt;&gt;"")</xm:f>
            <x14:dxf>
              <fill>
                <patternFill>
                  <bgColor rgb="FFF7D4EB"/>
                </patternFill>
              </fill>
            </x14:dxf>
          </x14:cfRule>
          <x14:cfRule type="expression" priority="528" id="{5F6E7013-4F08-114C-8A7C-82A66834C711}">
            <xm:f>AND($G95=設定!$B$17,設定!$B$17&lt;&gt;"")</xm:f>
            <x14:dxf>
              <fill>
                <patternFill>
                  <bgColor rgb="FFFFCCFF"/>
                </patternFill>
              </fill>
            </x14:dxf>
          </x14:cfRule>
          <x14:cfRule type="expression" priority="529" id="{60227FCD-1C94-8844-977B-A098FD294260}">
            <xm:f>AND($G95=設定!$B$16,設定!$B$16&lt;&gt;"")</xm:f>
            <x14:dxf>
              <fill>
                <patternFill>
                  <bgColor rgb="FFEECCFF"/>
                </patternFill>
              </fill>
            </x14:dxf>
          </x14:cfRule>
          <x14:cfRule type="expression" priority="530" id="{2FCFAEE9-E3CE-414B-8C26-02C71683F06C}">
            <xm:f>AND($G95=設定!$B$15,設定!$B$15&lt;&gt;"")</xm:f>
            <x14:dxf>
              <fill>
                <patternFill>
                  <bgColor rgb="FFD6D6F5"/>
                </patternFill>
              </fill>
            </x14:dxf>
          </x14:cfRule>
          <x14:cfRule type="expression" priority="531" id="{32F150BA-E35B-0142-BF30-41FAAE004C95}">
            <xm:f>AND($G95=設定!$B$14,設定!$B$14&lt;&gt;"")</xm:f>
            <x14:dxf>
              <fill>
                <patternFill>
                  <bgColor rgb="FFCCDDFF"/>
                </patternFill>
              </fill>
            </x14:dxf>
          </x14:cfRule>
          <x14:cfRule type="expression" priority="532" id="{A338AE4A-2A54-224F-8775-3E9798C9BF70}">
            <xm:f>AND($G95=設定!$B$13,設定!$B$13&lt;&gt;"")</xm:f>
            <x14:dxf>
              <fill>
                <patternFill>
                  <bgColor rgb="FFCCEEFF"/>
                </patternFill>
              </fill>
            </x14:dxf>
          </x14:cfRule>
          <x14:cfRule type="expression" priority="533" id="{D09D02F2-5E80-A44F-AABC-F742940FB37B}">
            <xm:f>AND($G95=設定!$B$12,設定!$B$12&lt;&gt;"")</xm:f>
            <x14:dxf>
              <fill>
                <patternFill>
                  <bgColor rgb="FFCFFCFC"/>
                </patternFill>
              </fill>
            </x14:dxf>
          </x14:cfRule>
          <x14:cfRule type="expression" priority="534" id="{DC3CCFD2-2864-544A-9E4F-0DD69DDBC24B}">
            <xm:f>AND($G95=設定!$B$11,設定!$B$11&lt;&gt;"")</xm:f>
            <x14:dxf>
              <fill>
                <patternFill>
                  <bgColor rgb="FFCCFFDD"/>
                </patternFill>
              </fill>
            </x14:dxf>
          </x14:cfRule>
          <x14:cfRule type="expression" priority="535" id="{D6F9A589-9DBE-3049-BCDB-EB3F3239D091}">
            <xm:f>AND($G95=設定!$B$10,設定!$B$10&lt;&gt;"")</xm:f>
            <x14:dxf>
              <fill>
                <patternFill>
                  <bgColor rgb="FFDDFFCC"/>
                </patternFill>
              </fill>
            </x14:dxf>
          </x14:cfRule>
          <x14:cfRule type="expression" priority="536" id="{9721531C-1775-D442-A82C-26A937A623AB}">
            <xm:f>AND($G95=設定!$B$9,設定!$B$9&lt;&gt;"")</xm:f>
            <x14:dxf>
              <fill>
                <patternFill>
                  <bgColor rgb="FFEEFFCC"/>
                </patternFill>
              </fill>
            </x14:dxf>
          </x14:cfRule>
          <x14:cfRule type="expression" priority="537" id="{05EF51F9-CB68-A848-AC9C-2E2EBE26EB39}">
            <xm:f>AND($G95=設定!$B$8,設定!$B$8&lt;&gt;"")</xm:f>
            <x14:dxf>
              <fill>
                <patternFill>
                  <bgColor rgb="FFFFFFCC"/>
                </patternFill>
              </fill>
            </x14:dxf>
          </x14:cfRule>
          <x14:cfRule type="expression" priority="538" id="{A9A2C1DF-67CA-9245-8FD1-1C94587F0682}">
            <xm:f>AND($G95=設定!$B$7,設定!$B$7&lt;&gt;"")</xm:f>
            <x14:dxf>
              <fill>
                <patternFill>
                  <bgColor rgb="FFFFEECC"/>
                </patternFill>
              </fill>
            </x14:dxf>
          </x14:cfRule>
          <x14:cfRule type="expression" priority="539" id="{4C48909F-3032-984F-B281-9194038E55BA}">
            <xm:f>AND($G95=設定!$B$6,設定!$B$6&lt;&gt;"")</xm:f>
            <x14:dxf>
              <fill>
                <patternFill>
                  <bgColor rgb="FFF1E5DB"/>
                </patternFill>
              </fill>
            </x14:dxf>
          </x14:cfRule>
          <x14:cfRule type="expression" priority="540" id="{508C8AA9-B02A-EC4B-A543-9DC770069B5E}">
            <xm:f>AND($G95=設定!$B$5,設定!$B$5&lt;&gt;"")</xm:f>
            <x14:dxf>
              <fill>
                <patternFill>
                  <bgColor rgb="FFFFCCCC"/>
                </patternFill>
              </fill>
            </x14:dxf>
          </x14:cfRule>
          <xm:sqref>F95:G95</xm:sqref>
        </x14:conditionalFormatting>
        <x14:conditionalFormatting xmlns:xm="http://schemas.microsoft.com/office/excel/2006/main">
          <x14:cfRule type="expression" priority="508" id="{C843A8C0-5A5C-EB49-BE13-A5791987F66E}">
            <xm:f>AND($I95=設定!$B$19,設定!$B$19&lt;&gt;"")</xm:f>
            <x14:dxf>
              <fill>
                <patternFill>
                  <bgColor rgb="FFFFCCDD"/>
                </patternFill>
              </fill>
            </x14:dxf>
          </x14:cfRule>
          <x14:cfRule type="expression" priority="509" id="{EA266F42-C73A-F549-B43F-4176E268178C}">
            <xm:f>AND($I95=設定!$B$18,設定!$B$18&lt;&gt;"")</xm:f>
            <x14:dxf>
              <fill>
                <patternFill>
                  <bgColor rgb="FFF7D4EB"/>
                </patternFill>
              </fill>
            </x14:dxf>
          </x14:cfRule>
          <x14:cfRule type="expression" priority="510" id="{4BBB176B-2D68-ED4B-9021-C262D3D23555}">
            <xm:f>AND($I95=設定!$B$17,設定!$B$17&lt;&gt;"")</xm:f>
            <x14:dxf>
              <fill>
                <patternFill>
                  <bgColor rgb="FFFFCCFF"/>
                </patternFill>
              </fill>
            </x14:dxf>
          </x14:cfRule>
          <x14:cfRule type="expression" priority="511" id="{F74CEAA5-F3BB-5340-8F5B-D14E0AE9717B}">
            <xm:f>AND($I95=設定!$B$16,設定!$B$16&lt;&gt;"")</xm:f>
            <x14:dxf>
              <fill>
                <patternFill>
                  <bgColor rgb="FFEECCFF"/>
                </patternFill>
              </fill>
            </x14:dxf>
          </x14:cfRule>
          <x14:cfRule type="expression" priority="512" id="{625E11A0-7DB3-3342-9842-D127A79EC961}">
            <xm:f>AND($I95=設定!$B$15,設定!$B$15&lt;&gt;"")</xm:f>
            <x14:dxf>
              <fill>
                <patternFill>
                  <bgColor rgb="FFD6D6F5"/>
                </patternFill>
              </fill>
            </x14:dxf>
          </x14:cfRule>
          <x14:cfRule type="expression" priority="513" id="{09C48992-FFA9-6741-A5D5-4EF6944E57BD}">
            <xm:f>AND($I95=設定!$B$14,設定!$B$14&lt;&gt;"")</xm:f>
            <x14:dxf>
              <fill>
                <patternFill>
                  <bgColor rgb="FFCCDDFF"/>
                </patternFill>
              </fill>
            </x14:dxf>
          </x14:cfRule>
          <x14:cfRule type="expression" priority="514" id="{80EFCE2F-6330-9743-83B4-C42322292B2E}">
            <xm:f>AND($I95=設定!$B$13,設定!$B$13&lt;&gt;"")</xm:f>
            <x14:dxf>
              <fill>
                <patternFill>
                  <bgColor rgb="FFCCEEFF"/>
                </patternFill>
              </fill>
            </x14:dxf>
          </x14:cfRule>
          <x14:cfRule type="expression" priority="515" id="{2B4B024F-B081-3F47-8A87-867811E1F5C2}">
            <xm:f>AND($I95=設定!$B$12,設定!$B$12&lt;&gt;"")</xm:f>
            <x14:dxf>
              <fill>
                <patternFill>
                  <bgColor rgb="FFCFFCFC"/>
                </patternFill>
              </fill>
            </x14:dxf>
          </x14:cfRule>
          <x14:cfRule type="expression" priority="516" id="{B0B5C472-704D-3244-8B22-93977F08FB69}">
            <xm:f>AND($I95=設定!$B$11,設定!$B$11&lt;&gt;"")</xm:f>
            <x14:dxf>
              <fill>
                <patternFill>
                  <bgColor rgb="FFCCFFDD"/>
                </patternFill>
              </fill>
            </x14:dxf>
          </x14:cfRule>
          <x14:cfRule type="expression" priority="517" id="{2C2FE357-F5A4-0749-AF7E-55E76873DFD0}">
            <xm:f>AND($I95=設定!$B$10,設定!$B$10&lt;&gt;"")</xm:f>
            <x14:dxf>
              <fill>
                <patternFill>
                  <bgColor rgb="FFDDFFCC"/>
                </patternFill>
              </fill>
            </x14:dxf>
          </x14:cfRule>
          <x14:cfRule type="expression" priority="518" id="{E70F8080-1559-F54F-9D48-A020691EC11E}">
            <xm:f>AND($I95=設定!$B$9,設定!$B$9&lt;&gt;"")</xm:f>
            <x14:dxf>
              <fill>
                <patternFill>
                  <bgColor rgb="FFEEFFCC"/>
                </patternFill>
              </fill>
            </x14:dxf>
          </x14:cfRule>
          <x14:cfRule type="expression" priority="519" id="{E6BF9447-D98F-534A-A338-13959468A463}">
            <xm:f>AND($I95=設定!$B$8,設定!$B$8&lt;&gt;"")</xm:f>
            <x14:dxf>
              <fill>
                <patternFill>
                  <bgColor rgb="FFFFFFCC"/>
                </patternFill>
              </fill>
            </x14:dxf>
          </x14:cfRule>
          <x14:cfRule type="expression" priority="520" id="{042F6A2B-C32B-344C-8934-211E2D6E086A}">
            <xm:f>AND($I95=設定!$B$7,設定!$B$7&lt;&gt;"")</xm:f>
            <x14:dxf>
              <fill>
                <patternFill>
                  <bgColor rgb="FFFFEECC"/>
                </patternFill>
              </fill>
            </x14:dxf>
          </x14:cfRule>
          <x14:cfRule type="expression" priority="521" id="{48FC07C0-F0DA-BB47-88EC-C18818DFD27A}">
            <xm:f>AND($I95=設定!$B$6,設定!$B$6&lt;&gt;"")</xm:f>
            <x14:dxf>
              <fill>
                <patternFill>
                  <bgColor rgb="FFF1E5DB"/>
                </patternFill>
              </fill>
            </x14:dxf>
          </x14:cfRule>
          <x14:cfRule type="expression" priority="522" id="{051AA596-96A3-1B4C-AF25-8028E886B281}">
            <xm:f>AND($I95=設定!$B$5,設定!$B$5&lt;&gt;"")</xm:f>
            <x14:dxf>
              <fill>
                <patternFill>
                  <bgColor rgb="FFFFCCCC"/>
                </patternFill>
              </fill>
            </x14:dxf>
          </x14:cfRule>
          <xm:sqref>H95:I95</xm:sqref>
        </x14:conditionalFormatting>
        <x14:conditionalFormatting xmlns:xm="http://schemas.microsoft.com/office/excel/2006/main">
          <x14:cfRule type="expression" priority="490" id="{9648B21F-74C7-3541-9282-98D97D55025D}">
            <xm:f>AND($K95=設定!$B$19,設定!$B$19&lt;&gt;"")</xm:f>
            <x14:dxf>
              <fill>
                <patternFill>
                  <bgColor rgb="FFFFCCDD"/>
                </patternFill>
              </fill>
            </x14:dxf>
          </x14:cfRule>
          <x14:cfRule type="expression" priority="491" id="{915C69A1-6E11-1A46-B97D-7C4C2020EE9F}">
            <xm:f>AND($K95=設定!$B$18,設定!$B$18&lt;&gt;"")</xm:f>
            <x14:dxf>
              <fill>
                <patternFill>
                  <bgColor rgb="FFF7D4EB"/>
                </patternFill>
              </fill>
            </x14:dxf>
          </x14:cfRule>
          <x14:cfRule type="expression" priority="492" id="{42BBA623-92A8-DE43-BB75-BF6F47E94A5D}">
            <xm:f>AND($K95=設定!$B$17,設定!$B$17&lt;&gt;"")</xm:f>
            <x14:dxf>
              <fill>
                <patternFill>
                  <bgColor rgb="FFFFCCFF"/>
                </patternFill>
              </fill>
            </x14:dxf>
          </x14:cfRule>
          <x14:cfRule type="expression" priority="493" id="{176921A9-E53D-364D-B589-07DEDA9DB262}">
            <xm:f>AND($K95=設定!$B$16,設定!$B$16&lt;&gt;"")</xm:f>
            <x14:dxf>
              <fill>
                <patternFill>
                  <bgColor rgb="FFEECCFF"/>
                </patternFill>
              </fill>
            </x14:dxf>
          </x14:cfRule>
          <x14:cfRule type="expression" priority="494" id="{107B0A2E-A65D-4F4C-8BF5-1EDF4E150E1D}">
            <xm:f>AND($K95=設定!$B$15,設定!$B$15&lt;&gt;"")</xm:f>
            <x14:dxf>
              <fill>
                <patternFill>
                  <bgColor rgb="FFD6D6F5"/>
                </patternFill>
              </fill>
            </x14:dxf>
          </x14:cfRule>
          <x14:cfRule type="expression" priority="495" id="{12307436-B00D-DA4D-8C22-2BB366EA8AC3}">
            <xm:f>AND($K95=設定!$B$14,設定!$B$14&lt;&gt;"")</xm:f>
            <x14:dxf>
              <fill>
                <patternFill>
                  <bgColor rgb="FFCCDDFF"/>
                </patternFill>
              </fill>
            </x14:dxf>
          </x14:cfRule>
          <x14:cfRule type="expression" priority="496" id="{AAB8BF9F-2AC9-7949-852D-DE349A3AF9A4}">
            <xm:f>AND($K95=設定!$B$13,設定!$B$13&lt;&gt;"")</xm:f>
            <x14:dxf>
              <fill>
                <patternFill>
                  <bgColor rgb="FFCCEEFF"/>
                </patternFill>
              </fill>
            </x14:dxf>
          </x14:cfRule>
          <x14:cfRule type="expression" priority="497" id="{CE83B00E-5972-DC42-985E-76FB0C4B24EF}">
            <xm:f>AND($K95=設定!$B$12,設定!$B$12&lt;&gt;"")</xm:f>
            <x14:dxf>
              <fill>
                <patternFill>
                  <bgColor rgb="FFCFFCFC"/>
                </patternFill>
              </fill>
            </x14:dxf>
          </x14:cfRule>
          <x14:cfRule type="expression" priority="498" id="{9EBBE4D4-3EFE-AA43-93E3-64A89155879F}">
            <xm:f>AND($K95=設定!$B$11,設定!$B$11&lt;&gt;"")</xm:f>
            <x14:dxf>
              <fill>
                <patternFill>
                  <bgColor rgb="FFCCFFDD"/>
                </patternFill>
              </fill>
            </x14:dxf>
          </x14:cfRule>
          <x14:cfRule type="expression" priority="499" id="{B64C9AAD-130D-AA43-961B-E711A39D899C}">
            <xm:f>AND($K95=設定!$B$10,設定!$B$10&lt;&gt;"")</xm:f>
            <x14:dxf>
              <fill>
                <patternFill>
                  <bgColor rgb="FFDDFFCC"/>
                </patternFill>
              </fill>
            </x14:dxf>
          </x14:cfRule>
          <x14:cfRule type="expression" priority="500" id="{0B6ACB46-4B84-A148-BBC7-41AF34E13E90}">
            <xm:f>AND($K95=設定!$B$9,設定!$B$9&lt;&gt;"")</xm:f>
            <x14:dxf>
              <fill>
                <patternFill>
                  <bgColor rgb="FFEEFFCC"/>
                </patternFill>
              </fill>
            </x14:dxf>
          </x14:cfRule>
          <x14:cfRule type="expression" priority="501" id="{58ADA595-358E-D84D-9541-2158CE8E7872}">
            <xm:f>AND($K95=設定!$B$8,設定!$B$8&lt;&gt;"")</xm:f>
            <x14:dxf>
              <fill>
                <patternFill>
                  <bgColor rgb="FFFFFFCC"/>
                </patternFill>
              </fill>
            </x14:dxf>
          </x14:cfRule>
          <x14:cfRule type="expression" priority="502" id="{44D2C8A4-3E93-9C4E-A56F-F0ECBFEE7378}">
            <xm:f>AND($K95=設定!$B$7,設定!$B$7&lt;&gt;"")</xm:f>
            <x14:dxf>
              <fill>
                <patternFill>
                  <bgColor rgb="FFFFEECC"/>
                </patternFill>
              </fill>
            </x14:dxf>
          </x14:cfRule>
          <x14:cfRule type="expression" priority="503" id="{949A68C9-ACF7-D44D-8596-D0C377F86FE0}">
            <xm:f>AND($K95=設定!$B$6,設定!$B$6&lt;&gt;"")</xm:f>
            <x14:dxf>
              <fill>
                <patternFill>
                  <bgColor rgb="FFF1E5DB"/>
                </patternFill>
              </fill>
            </x14:dxf>
          </x14:cfRule>
          <x14:cfRule type="expression" priority="504" id="{6EE5085E-5A9C-0C41-8075-7BAD2119FA12}">
            <xm:f>AND($K95=設定!$B$5,設定!$B$5&lt;&gt;"")</xm:f>
            <x14:dxf>
              <fill>
                <patternFill>
                  <bgColor rgb="FFFFCCCC"/>
                </patternFill>
              </fill>
            </x14:dxf>
          </x14:cfRule>
          <xm:sqref>J95:K95</xm:sqref>
        </x14:conditionalFormatting>
        <x14:conditionalFormatting xmlns:xm="http://schemas.microsoft.com/office/excel/2006/main">
          <x14:cfRule type="expression" priority="472" id="{A11C173A-1005-8F44-8A2F-7B44FA0E0054}">
            <xm:f>AND($M95=設定!$B$19,設定!$B$19&lt;&gt;"")</xm:f>
            <x14:dxf>
              <fill>
                <patternFill>
                  <bgColor rgb="FFFFCCDD"/>
                </patternFill>
              </fill>
            </x14:dxf>
          </x14:cfRule>
          <x14:cfRule type="expression" priority="473" id="{FA0F7C63-44AF-3941-BC10-595F2A8765BB}">
            <xm:f>AND($M95=設定!$B$18,設定!$B$18&lt;&gt;"")</xm:f>
            <x14:dxf>
              <fill>
                <patternFill>
                  <bgColor rgb="FFF7D4EB"/>
                </patternFill>
              </fill>
            </x14:dxf>
          </x14:cfRule>
          <x14:cfRule type="expression" priority="474" id="{8EE47B34-214F-0B47-B186-63C71234E3B8}">
            <xm:f>AND($M95=設定!$B$17,設定!$B$17&lt;&gt;"")</xm:f>
            <x14:dxf>
              <fill>
                <patternFill>
                  <bgColor rgb="FFFFCCFF"/>
                </patternFill>
              </fill>
            </x14:dxf>
          </x14:cfRule>
          <x14:cfRule type="expression" priority="475" id="{A176A58E-0BAA-8342-B9CE-66C8B8C0E0B6}">
            <xm:f>AND($M95=設定!$B$16,設定!$B$16&lt;&gt;"")</xm:f>
            <x14:dxf>
              <fill>
                <patternFill>
                  <bgColor rgb="FFEECCFF"/>
                </patternFill>
              </fill>
            </x14:dxf>
          </x14:cfRule>
          <x14:cfRule type="expression" priority="476" id="{5C8ECEC0-763A-CB4D-95A0-4EEFEAF8D038}">
            <xm:f>AND($M95=設定!$B$15,設定!$B$15&lt;&gt;"")</xm:f>
            <x14:dxf>
              <fill>
                <patternFill>
                  <bgColor rgb="FFD6D6F5"/>
                </patternFill>
              </fill>
            </x14:dxf>
          </x14:cfRule>
          <x14:cfRule type="expression" priority="477" id="{561725C3-CBBA-AB43-9705-C62541F109B7}">
            <xm:f>AND($M95=設定!$B$14,設定!$B$14&lt;&gt;"")</xm:f>
            <x14:dxf>
              <fill>
                <patternFill>
                  <bgColor rgb="FFCCDDFF"/>
                </patternFill>
              </fill>
            </x14:dxf>
          </x14:cfRule>
          <x14:cfRule type="expression" priority="478" id="{E0F68EEC-CE22-2A47-A675-F43816490FC3}">
            <xm:f>AND($M95=設定!$B$13,設定!$B$13&lt;&gt;"")</xm:f>
            <x14:dxf>
              <fill>
                <patternFill>
                  <bgColor rgb="FFCCEEFF"/>
                </patternFill>
              </fill>
            </x14:dxf>
          </x14:cfRule>
          <x14:cfRule type="expression" priority="479" id="{FCA3BC25-A17C-064E-8FFC-E373C8C7E39E}">
            <xm:f>AND($M95=設定!$B$12,設定!$B$12&lt;&gt;"")</xm:f>
            <x14:dxf>
              <fill>
                <patternFill>
                  <bgColor rgb="FFCFFCFC"/>
                </patternFill>
              </fill>
            </x14:dxf>
          </x14:cfRule>
          <x14:cfRule type="expression" priority="480" id="{4587A166-714E-4746-AFB3-B23FC868C64B}">
            <xm:f>AND($M95=設定!$B$11,設定!$B$11&lt;&gt;"")</xm:f>
            <x14:dxf>
              <fill>
                <patternFill>
                  <bgColor rgb="FFCCFFDD"/>
                </patternFill>
              </fill>
            </x14:dxf>
          </x14:cfRule>
          <x14:cfRule type="expression" priority="481" id="{48AB854D-B8B8-8346-805A-C8358E1639F5}">
            <xm:f>AND($M95=設定!$B$10,設定!$B$10&lt;&gt;"")</xm:f>
            <x14:dxf>
              <fill>
                <patternFill>
                  <bgColor rgb="FFDDFFCC"/>
                </patternFill>
              </fill>
            </x14:dxf>
          </x14:cfRule>
          <x14:cfRule type="expression" priority="482" id="{1E0B483C-EDF1-F544-9D7C-8222E8D60843}">
            <xm:f>AND($M95=設定!$B$9,設定!$B$9&lt;&gt;"")</xm:f>
            <x14:dxf>
              <fill>
                <patternFill>
                  <bgColor rgb="FFEEFFCC"/>
                </patternFill>
              </fill>
            </x14:dxf>
          </x14:cfRule>
          <x14:cfRule type="expression" priority="483" id="{0314ADD1-7ED4-794C-85E1-4279AA4F6FDD}">
            <xm:f>AND($M95=設定!$B$8,設定!$B$8&lt;&gt;"")</xm:f>
            <x14:dxf>
              <fill>
                <patternFill>
                  <bgColor rgb="FFFFFFCC"/>
                </patternFill>
              </fill>
            </x14:dxf>
          </x14:cfRule>
          <x14:cfRule type="expression" priority="484" id="{697C730D-EB22-D143-96C0-762FCF545A0C}">
            <xm:f>AND($M95=設定!$B$7,設定!$B$7&lt;&gt;"")</xm:f>
            <x14:dxf>
              <fill>
                <patternFill>
                  <bgColor rgb="FFFFEECC"/>
                </patternFill>
              </fill>
            </x14:dxf>
          </x14:cfRule>
          <x14:cfRule type="expression" priority="485" id="{E1CCB441-1C55-F741-9117-891777510E6F}">
            <xm:f>AND($M95=設定!$B$6,設定!$B$6&lt;&gt;"")</xm:f>
            <x14:dxf>
              <fill>
                <patternFill>
                  <bgColor rgb="FFF1E5DB"/>
                </patternFill>
              </fill>
            </x14:dxf>
          </x14:cfRule>
          <x14:cfRule type="expression" priority="486" id="{D5AA1D35-3CE7-BF45-BDF7-D880B1DF53E6}">
            <xm:f>AND($M95=設定!$B$5,設定!$B$5&lt;&gt;"")</xm:f>
            <x14:dxf>
              <fill>
                <patternFill>
                  <bgColor rgb="FFFFCCCC"/>
                </patternFill>
              </fill>
            </x14:dxf>
          </x14:cfRule>
          <xm:sqref>L95:M95</xm:sqref>
        </x14:conditionalFormatting>
        <x14:conditionalFormatting xmlns:xm="http://schemas.microsoft.com/office/excel/2006/main">
          <x14:cfRule type="expression" priority="454" id="{E9FD7796-0AA3-7C4D-8007-3AE7E12534A8}">
            <xm:f>AND($O95=設定!$B$19,設定!$B$19&lt;&gt;"")</xm:f>
            <x14:dxf>
              <fill>
                <patternFill>
                  <bgColor rgb="FFFFCCDD"/>
                </patternFill>
              </fill>
            </x14:dxf>
          </x14:cfRule>
          <x14:cfRule type="expression" priority="455" id="{814CC658-0543-614D-9597-375C98AA6A9D}">
            <xm:f>AND($O95=設定!$B$18,設定!$B$18&lt;&gt;"")</xm:f>
            <x14:dxf>
              <fill>
                <patternFill>
                  <bgColor rgb="FFF7D4EB"/>
                </patternFill>
              </fill>
            </x14:dxf>
          </x14:cfRule>
          <x14:cfRule type="expression" priority="456" id="{BE030C7E-EEAF-8B47-AD11-21E40C0EDA1C}">
            <xm:f>AND($O95=設定!$B$17,設定!$B$17&lt;&gt;"")</xm:f>
            <x14:dxf>
              <fill>
                <patternFill>
                  <bgColor rgb="FFFFCCFF"/>
                </patternFill>
              </fill>
            </x14:dxf>
          </x14:cfRule>
          <x14:cfRule type="expression" priority="457" id="{0A52A1D5-43CA-8F46-9BC7-642F0727C157}">
            <xm:f>AND($O95=設定!$B$16,設定!$B$16&lt;&gt;"")</xm:f>
            <x14:dxf>
              <fill>
                <patternFill>
                  <bgColor rgb="FFEECCFF"/>
                </patternFill>
              </fill>
            </x14:dxf>
          </x14:cfRule>
          <x14:cfRule type="expression" priority="458" id="{EE6FF222-6579-3340-96ED-B4C5A32CD785}">
            <xm:f>AND($O95=設定!$B$15,設定!$B$15&lt;&gt;"")</xm:f>
            <x14:dxf>
              <fill>
                <patternFill>
                  <bgColor rgb="FFD6D6F5"/>
                </patternFill>
              </fill>
            </x14:dxf>
          </x14:cfRule>
          <x14:cfRule type="expression" priority="459" id="{27CBD22F-A6CC-1243-9142-BA1D5E2332A6}">
            <xm:f>AND($O95=設定!$B$14,設定!$B$14&lt;&gt;"")</xm:f>
            <x14:dxf>
              <fill>
                <patternFill>
                  <bgColor rgb="FFCCDDFF"/>
                </patternFill>
              </fill>
            </x14:dxf>
          </x14:cfRule>
          <x14:cfRule type="expression" priority="460" id="{97FDC18E-7C66-164E-A116-884FA9FB428D}">
            <xm:f>AND($O95=設定!$B$13,設定!$B$13&lt;&gt;"")</xm:f>
            <x14:dxf>
              <fill>
                <patternFill>
                  <bgColor rgb="FFCCEEFF"/>
                </patternFill>
              </fill>
            </x14:dxf>
          </x14:cfRule>
          <x14:cfRule type="expression" priority="461" id="{E29E6289-EE0B-EB4B-A55A-EAF700707B35}">
            <xm:f>AND($O95=設定!$B$12,設定!$B$12&lt;&gt;"")</xm:f>
            <x14:dxf>
              <fill>
                <patternFill>
                  <bgColor rgb="FFCFFCFC"/>
                </patternFill>
              </fill>
            </x14:dxf>
          </x14:cfRule>
          <x14:cfRule type="expression" priority="462" id="{8E508A77-D2A6-B24B-8B4E-FA2BF2794042}">
            <xm:f>AND($O95=設定!$B$11,設定!$B$11&lt;&gt;"")</xm:f>
            <x14:dxf>
              <fill>
                <patternFill>
                  <bgColor rgb="FFCCFFDD"/>
                </patternFill>
              </fill>
            </x14:dxf>
          </x14:cfRule>
          <x14:cfRule type="expression" priority="463" id="{DB73D574-67C8-8448-BA94-273C30480BBA}">
            <xm:f>AND($O95=設定!$B$10,設定!$B$10&lt;&gt;"")</xm:f>
            <x14:dxf>
              <fill>
                <patternFill>
                  <bgColor rgb="FFDDFFCC"/>
                </patternFill>
              </fill>
            </x14:dxf>
          </x14:cfRule>
          <x14:cfRule type="expression" priority="464" id="{359E75D7-C765-374F-B82A-E8B2FB697CEB}">
            <xm:f>AND($O95=設定!$B$9,設定!$B$9&lt;&gt;"")</xm:f>
            <x14:dxf>
              <fill>
                <patternFill>
                  <bgColor rgb="FFEEFFCC"/>
                </patternFill>
              </fill>
            </x14:dxf>
          </x14:cfRule>
          <x14:cfRule type="expression" priority="465" id="{B677D46B-5C23-EE4A-A05C-A64D7E8A4012}">
            <xm:f>AND($O95=設定!$B$8,設定!$B$8&lt;&gt;"")</xm:f>
            <x14:dxf>
              <fill>
                <patternFill>
                  <bgColor rgb="FFFFFFCC"/>
                </patternFill>
              </fill>
            </x14:dxf>
          </x14:cfRule>
          <x14:cfRule type="expression" priority="466" id="{FE76547C-8680-5147-A7BD-6D12633353E5}">
            <xm:f>AND($O95=設定!$B$7,設定!$B$7&lt;&gt;"")</xm:f>
            <x14:dxf>
              <fill>
                <patternFill>
                  <bgColor rgb="FFFFEECC"/>
                </patternFill>
              </fill>
            </x14:dxf>
          </x14:cfRule>
          <x14:cfRule type="expression" priority="467" id="{301E881B-32E8-F54C-A32A-9D5A25A84E6E}">
            <xm:f>AND($O95=設定!$B$6,設定!$B$6&lt;&gt;"")</xm:f>
            <x14:dxf>
              <fill>
                <patternFill>
                  <bgColor rgb="FFF1E5DB"/>
                </patternFill>
              </fill>
            </x14:dxf>
          </x14:cfRule>
          <x14:cfRule type="expression" priority="468" id="{21AFB53E-A266-4F4B-95E9-C647650B354A}">
            <xm:f>AND($O95=設定!$B$5,設定!$B$5&lt;&gt;"")</xm:f>
            <x14:dxf>
              <fill>
                <patternFill>
                  <bgColor rgb="FFFFCCCC"/>
                </patternFill>
              </fill>
            </x14:dxf>
          </x14:cfRule>
          <xm:sqref>N95:O95</xm:sqref>
        </x14:conditionalFormatting>
        <x14:conditionalFormatting xmlns:xm="http://schemas.microsoft.com/office/excel/2006/main">
          <x14:cfRule type="expression" priority="436" id="{9A92B5E0-E2D7-144D-920A-0BB7335846F4}">
            <xm:f>AND($Q95=設定!$B$19,設定!$B$19&lt;&gt;"")</xm:f>
            <x14:dxf>
              <fill>
                <patternFill>
                  <bgColor rgb="FFFFCCDD"/>
                </patternFill>
              </fill>
            </x14:dxf>
          </x14:cfRule>
          <x14:cfRule type="expression" priority="437" id="{1B2A364C-2D6F-3B46-8D74-AEDFFD7A643B}">
            <xm:f>AND($Q95=設定!$B$18,設定!$B$18&lt;&gt;"")</xm:f>
            <x14:dxf>
              <fill>
                <patternFill>
                  <bgColor rgb="FFF7D4EB"/>
                </patternFill>
              </fill>
            </x14:dxf>
          </x14:cfRule>
          <x14:cfRule type="expression" priority="438" id="{8FE6212A-38DF-4246-A27D-9D85A9B4BEC1}">
            <xm:f>AND($Q95=設定!$B$17,設定!$B$17&lt;&gt;"")</xm:f>
            <x14:dxf>
              <fill>
                <patternFill>
                  <bgColor rgb="FFFFCCFF"/>
                </patternFill>
              </fill>
            </x14:dxf>
          </x14:cfRule>
          <x14:cfRule type="expression" priority="439" id="{45FFEA8F-3860-4D43-9B8B-C2DDBD8441D4}">
            <xm:f>AND($Q95=設定!$B$16,設定!$B$16&lt;&gt;"")</xm:f>
            <x14:dxf>
              <fill>
                <patternFill>
                  <bgColor rgb="FFEECCFF"/>
                </patternFill>
              </fill>
            </x14:dxf>
          </x14:cfRule>
          <x14:cfRule type="expression" priority="440" id="{A2F4E733-D29C-E345-B8D1-35D215998659}">
            <xm:f>AND($Q95=設定!$B$15,設定!$B$15&lt;&gt;"")</xm:f>
            <x14:dxf>
              <fill>
                <patternFill>
                  <bgColor rgb="FFD6D6F5"/>
                </patternFill>
              </fill>
            </x14:dxf>
          </x14:cfRule>
          <x14:cfRule type="expression" priority="441" id="{2818087E-791A-2E41-AF90-873A81837981}">
            <xm:f>AND($Q95=設定!$B$14,設定!$B$14&lt;&gt;"")</xm:f>
            <x14:dxf>
              <fill>
                <patternFill>
                  <bgColor rgb="FFCCDDFF"/>
                </patternFill>
              </fill>
            </x14:dxf>
          </x14:cfRule>
          <x14:cfRule type="expression" priority="442" id="{22CD2399-EF19-8647-A821-65C89A220322}">
            <xm:f>AND($Q95=設定!$B$13,設定!$B$13&lt;&gt;"")</xm:f>
            <x14:dxf>
              <fill>
                <patternFill>
                  <bgColor rgb="FFCCEEFF"/>
                </patternFill>
              </fill>
            </x14:dxf>
          </x14:cfRule>
          <x14:cfRule type="expression" priority="443" id="{5DDF89B0-EF2C-9E42-B232-A154D12F4910}">
            <xm:f>AND($Q95=設定!$B$12,設定!$B$12&lt;&gt;"")</xm:f>
            <x14:dxf>
              <fill>
                <patternFill>
                  <bgColor rgb="FFCFFCFC"/>
                </patternFill>
              </fill>
            </x14:dxf>
          </x14:cfRule>
          <x14:cfRule type="expression" priority="444" id="{01EB4C25-FF4B-B949-B0AA-A148FDEFA06D}">
            <xm:f>AND($Q95=設定!$B$11,設定!$B$11&lt;&gt;"")</xm:f>
            <x14:dxf>
              <fill>
                <patternFill>
                  <bgColor rgb="FFCCFFDD"/>
                </patternFill>
              </fill>
            </x14:dxf>
          </x14:cfRule>
          <x14:cfRule type="expression" priority="445" id="{3B8DB174-A956-7E46-866A-BF72C39909B6}">
            <xm:f>AND($Q95=設定!$B$10,設定!$B$10&lt;&gt;"")</xm:f>
            <x14:dxf>
              <fill>
                <patternFill>
                  <bgColor rgb="FFDDFFCC"/>
                </patternFill>
              </fill>
            </x14:dxf>
          </x14:cfRule>
          <x14:cfRule type="expression" priority="446" id="{322ECE8E-DAB0-9A45-A802-8F3A12BBFFE0}">
            <xm:f>AND($Q95=設定!$B$9,設定!$B$9&lt;&gt;"")</xm:f>
            <x14:dxf>
              <fill>
                <patternFill>
                  <bgColor rgb="FFEEFFCC"/>
                </patternFill>
              </fill>
            </x14:dxf>
          </x14:cfRule>
          <x14:cfRule type="expression" priority="447" id="{BE96EF87-62D4-9F42-A3F6-6D422077030E}">
            <xm:f>AND($Q95=設定!$B$8,設定!$B$8&lt;&gt;"")</xm:f>
            <x14:dxf>
              <fill>
                <patternFill>
                  <bgColor rgb="FFFFFFCC"/>
                </patternFill>
              </fill>
            </x14:dxf>
          </x14:cfRule>
          <x14:cfRule type="expression" priority="448" id="{DE20B943-36E4-B042-B07A-6138FF5D8560}">
            <xm:f>AND($Q95=設定!$B$7,設定!$B$7&lt;&gt;"")</xm:f>
            <x14:dxf>
              <fill>
                <patternFill>
                  <bgColor rgb="FFFFEECC"/>
                </patternFill>
              </fill>
            </x14:dxf>
          </x14:cfRule>
          <x14:cfRule type="expression" priority="449" id="{35CC17D3-3562-D749-99F3-6C1B15F4F8DC}">
            <xm:f>AND($Q95=設定!$B$6,設定!$B$6&lt;&gt;"")</xm:f>
            <x14:dxf>
              <fill>
                <patternFill>
                  <bgColor rgb="FFF1E5DB"/>
                </patternFill>
              </fill>
            </x14:dxf>
          </x14:cfRule>
          <x14:cfRule type="expression" priority="450" id="{FAEDEF13-0406-094F-869A-45643F85CFA9}">
            <xm:f>AND($Q95=設定!$B$5,設定!$B$5&lt;&gt;"")</xm:f>
            <x14:dxf>
              <fill>
                <patternFill>
                  <bgColor rgb="FFFFCCCC"/>
                </patternFill>
              </fill>
            </x14:dxf>
          </x14:cfRule>
          <xm:sqref>P95:Q95</xm:sqref>
        </x14:conditionalFormatting>
        <x14:conditionalFormatting xmlns:xm="http://schemas.microsoft.com/office/excel/2006/main">
          <x14:cfRule type="expression" priority="418" id="{D6F4C93F-2702-D146-8B79-46430FE32BA3}">
            <xm:f>AND($S95=設定!$B$19,設定!$B$19&lt;&gt;"")</xm:f>
            <x14:dxf>
              <fill>
                <patternFill>
                  <bgColor rgb="FFFFCCDD"/>
                </patternFill>
              </fill>
            </x14:dxf>
          </x14:cfRule>
          <x14:cfRule type="expression" priority="419" id="{54FE1EB7-7C3F-CD44-B8C9-51A367B790DC}">
            <xm:f>AND($S95=設定!$B$18,設定!$B$18&lt;&gt;"")</xm:f>
            <x14:dxf>
              <fill>
                <patternFill>
                  <bgColor rgb="FFF7D4EB"/>
                </patternFill>
              </fill>
            </x14:dxf>
          </x14:cfRule>
          <x14:cfRule type="expression" priority="420" id="{6F676EE1-99F2-EF4F-8C09-4496E6237F2F}">
            <xm:f>AND($S95=設定!$B$17,設定!$B$17&lt;&gt;"")</xm:f>
            <x14:dxf>
              <fill>
                <patternFill>
                  <bgColor rgb="FFFFCCFF"/>
                </patternFill>
              </fill>
            </x14:dxf>
          </x14:cfRule>
          <x14:cfRule type="expression" priority="421" id="{5F344292-E0E3-F14D-85CC-74C187C235FC}">
            <xm:f>AND($S95=設定!$B$16,設定!$B$16&lt;&gt;"")</xm:f>
            <x14:dxf>
              <fill>
                <patternFill>
                  <bgColor rgb="FFEECCFF"/>
                </patternFill>
              </fill>
            </x14:dxf>
          </x14:cfRule>
          <x14:cfRule type="expression" priority="422" id="{1BD0E244-028D-674D-907C-97CA3381E685}">
            <xm:f>AND($S95=設定!$B$15,設定!$B$15&lt;&gt;"")</xm:f>
            <x14:dxf>
              <fill>
                <patternFill>
                  <bgColor rgb="FFD6D6F5"/>
                </patternFill>
              </fill>
            </x14:dxf>
          </x14:cfRule>
          <x14:cfRule type="expression" priority="423" id="{07342759-8E8E-474B-8017-B8E5C91F869C}">
            <xm:f>AND($S95=設定!$B$14,設定!$B$14&lt;&gt;"")</xm:f>
            <x14:dxf>
              <fill>
                <patternFill>
                  <bgColor rgb="FFCCDDFF"/>
                </patternFill>
              </fill>
            </x14:dxf>
          </x14:cfRule>
          <x14:cfRule type="expression" priority="424" id="{42E92085-FECD-9347-864B-DF6468850E5A}">
            <xm:f>AND($S95=設定!$B$13,設定!$B$13&lt;&gt;"")</xm:f>
            <x14:dxf>
              <fill>
                <patternFill>
                  <bgColor rgb="FFCCEEFF"/>
                </patternFill>
              </fill>
            </x14:dxf>
          </x14:cfRule>
          <x14:cfRule type="expression" priority="425" id="{F34C0F9E-8C64-1D48-8748-E93EB9310C15}">
            <xm:f>AND($S95=設定!$B$12,設定!$B$12&lt;&gt;"")</xm:f>
            <x14:dxf>
              <fill>
                <patternFill>
                  <bgColor rgb="FFCFFCFC"/>
                </patternFill>
              </fill>
            </x14:dxf>
          </x14:cfRule>
          <x14:cfRule type="expression" priority="426" id="{BAAE067E-C0C2-4549-8324-50ED6AFBF36B}">
            <xm:f>AND($S95=設定!$B$11,設定!$B$11&lt;&gt;"")</xm:f>
            <x14:dxf>
              <fill>
                <patternFill>
                  <bgColor rgb="FFCCFFDD"/>
                </patternFill>
              </fill>
            </x14:dxf>
          </x14:cfRule>
          <x14:cfRule type="expression" priority="427" id="{31DB4981-DF4D-7840-9370-F333F95AECEA}">
            <xm:f>AND($S95=設定!$B$10,設定!$B$10&lt;&gt;"")</xm:f>
            <x14:dxf>
              <fill>
                <patternFill>
                  <bgColor rgb="FFDDFFCC"/>
                </patternFill>
              </fill>
            </x14:dxf>
          </x14:cfRule>
          <x14:cfRule type="expression" priority="428" id="{18C22CE5-F9EA-8340-95FA-5BBD30EB0B8D}">
            <xm:f>AND($S95=設定!$B$9,設定!$B$9&lt;&gt;"")</xm:f>
            <x14:dxf>
              <fill>
                <patternFill>
                  <bgColor rgb="FFEEFFCC"/>
                </patternFill>
              </fill>
            </x14:dxf>
          </x14:cfRule>
          <x14:cfRule type="expression" priority="429" id="{881C8CD5-B0C1-0748-B237-191FC0DE95AC}">
            <xm:f>AND($S95=設定!$B$8,設定!$B$8&lt;&gt;"")</xm:f>
            <x14:dxf>
              <fill>
                <patternFill>
                  <bgColor rgb="FFFFFFCC"/>
                </patternFill>
              </fill>
            </x14:dxf>
          </x14:cfRule>
          <x14:cfRule type="expression" priority="430" id="{FDB4F212-E6A6-984F-95FB-EF7758C64CB7}">
            <xm:f>AND($S95=設定!$B$7,設定!$B$7&lt;&gt;"")</xm:f>
            <x14:dxf>
              <fill>
                <patternFill>
                  <bgColor rgb="FFFFEECC"/>
                </patternFill>
              </fill>
            </x14:dxf>
          </x14:cfRule>
          <x14:cfRule type="expression" priority="431" id="{2375BEC7-C7A2-C740-8922-345D13899C89}">
            <xm:f>AND($S95=設定!$B$6,設定!$B$6&lt;&gt;"")</xm:f>
            <x14:dxf>
              <fill>
                <patternFill>
                  <bgColor rgb="FFF1E5DB"/>
                </patternFill>
              </fill>
            </x14:dxf>
          </x14:cfRule>
          <x14:cfRule type="expression" priority="432" id="{E8BFA85E-EA6A-5344-BB2E-A987BA0CA8B4}">
            <xm:f>AND($S95=設定!$B$5,設定!$B$5&lt;&gt;"")</xm:f>
            <x14:dxf>
              <fill>
                <patternFill>
                  <bgColor rgb="FFFFCCCC"/>
                </patternFill>
              </fill>
            </x14:dxf>
          </x14:cfRule>
          <xm:sqref>R95:S95</xm:sqref>
        </x14:conditionalFormatting>
        <x14:conditionalFormatting xmlns:xm="http://schemas.microsoft.com/office/excel/2006/main">
          <x14:cfRule type="expression" priority="400" id="{C16C381E-DA37-C346-9D37-F1D7DDE5BA52}">
            <xm:f>AND($U95=設定!$B$19,設定!$B$19&lt;&gt;"")</xm:f>
            <x14:dxf>
              <fill>
                <patternFill>
                  <bgColor rgb="FFFFCCDD"/>
                </patternFill>
              </fill>
            </x14:dxf>
          </x14:cfRule>
          <x14:cfRule type="expression" priority="401" id="{B9C99806-78DB-5B4F-AB47-27EFC6ED9C65}">
            <xm:f>AND($U95=設定!$B$18,設定!$B$18&lt;&gt;"")</xm:f>
            <x14:dxf>
              <fill>
                <patternFill>
                  <bgColor rgb="FFF7D4EB"/>
                </patternFill>
              </fill>
            </x14:dxf>
          </x14:cfRule>
          <x14:cfRule type="expression" priority="402" id="{DE6C7EF2-19FB-A140-B336-054FCA9ED192}">
            <xm:f>AND($U95=設定!$B$17,設定!$B$17&lt;&gt;"")</xm:f>
            <x14:dxf>
              <fill>
                <patternFill>
                  <bgColor rgb="FFFFCCFF"/>
                </patternFill>
              </fill>
            </x14:dxf>
          </x14:cfRule>
          <x14:cfRule type="expression" priority="403" id="{B306A3D7-D22F-3E4E-B616-934E7EA5A21F}">
            <xm:f>AND($U95=設定!$B$16,設定!$B$16&lt;&gt;"")</xm:f>
            <x14:dxf>
              <fill>
                <patternFill>
                  <bgColor rgb="FFEECCFF"/>
                </patternFill>
              </fill>
            </x14:dxf>
          </x14:cfRule>
          <x14:cfRule type="expression" priority="404" id="{E72DE800-B128-EF4C-9442-0A4C2CBDD473}">
            <xm:f>AND($U95=設定!$B$15,設定!$B$15&lt;&gt;"")</xm:f>
            <x14:dxf>
              <fill>
                <patternFill>
                  <bgColor rgb="FFD6D6F5"/>
                </patternFill>
              </fill>
            </x14:dxf>
          </x14:cfRule>
          <x14:cfRule type="expression" priority="405" id="{6D9E2C56-DB80-5E42-B34D-032FF59F46DC}">
            <xm:f>AND($U95=設定!$B$14,設定!$B$14&lt;&gt;"")</xm:f>
            <x14:dxf>
              <fill>
                <patternFill>
                  <bgColor rgb="FFCCDDFF"/>
                </patternFill>
              </fill>
            </x14:dxf>
          </x14:cfRule>
          <x14:cfRule type="expression" priority="406" id="{513D2FEF-642D-AD40-857A-4617C8434B3B}">
            <xm:f>AND($U95=設定!$B$13,設定!$B$13&lt;&gt;"")</xm:f>
            <x14:dxf>
              <fill>
                <patternFill>
                  <bgColor rgb="FFCCEEFF"/>
                </patternFill>
              </fill>
            </x14:dxf>
          </x14:cfRule>
          <x14:cfRule type="expression" priority="407" id="{DAF5B126-CD9F-644E-9D88-A796B41F3FFD}">
            <xm:f>AND($U95=設定!$B$12,設定!$B$12&lt;&gt;"")</xm:f>
            <x14:dxf>
              <fill>
                <patternFill>
                  <bgColor rgb="FFCFFCFC"/>
                </patternFill>
              </fill>
            </x14:dxf>
          </x14:cfRule>
          <x14:cfRule type="expression" priority="408" id="{CEF1E6D8-DB9E-4A47-9F92-676283D5E25B}">
            <xm:f>AND($U95=設定!$B$11,設定!$B$11&lt;&gt;"")</xm:f>
            <x14:dxf>
              <fill>
                <patternFill>
                  <bgColor rgb="FFCCFFDD"/>
                </patternFill>
              </fill>
            </x14:dxf>
          </x14:cfRule>
          <x14:cfRule type="expression" priority="409" id="{3433E3E3-3562-7348-8F3F-438B7E45B23D}">
            <xm:f>AND($U95=設定!$B$10,設定!$B$10&lt;&gt;"")</xm:f>
            <x14:dxf>
              <fill>
                <patternFill>
                  <bgColor rgb="FFDDFFCC"/>
                </patternFill>
              </fill>
            </x14:dxf>
          </x14:cfRule>
          <x14:cfRule type="expression" priority="410" id="{EB027C53-38F2-344B-B2F3-D11F8A086E0A}">
            <xm:f>AND($U95=設定!$B$9,設定!$B$9&lt;&gt;"")</xm:f>
            <x14:dxf>
              <fill>
                <patternFill>
                  <bgColor rgb="FFEEFFCC"/>
                </patternFill>
              </fill>
            </x14:dxf>
          </x14:cfRule>
          <x14:cfRule type="expression" priority="411" id="{23D0FE40-0CCF-7E4A-927B-EB74524CADA8}">
            <xm:f>AND($U95=設定!$B$8,設定!$B$8&lt;&gt;"")</xm:f>
            <x14:dxf>
              <fill>
                <patternFill>
                  <bgColor rgb="FFFFFFCC"/>
                </patternFill>
              </fill>
            </x14:dxf>
          </x14:cfRule>
          <x14:cfRule type="expression" priority="412" id="{07A9F465-EAAC-BA42-8D44-CE7AADF51193}">
            <xm:f>AND($U95=設定!$B$7,設定!$B$7&lt;&gt;"")</xm:f>
            <x14:dxf>
              <fill>
                <patternFill>
                  <bgColor rgb="FFFFEECC"/>
                </patternFill>
              </fill>
            </x14:dxf>
          </x14:cfRule>
          <x14:cfRule type="expression" priority="413" id="{6BE34095-96ED-EF4E-9936-0FE562058223}">
            <xm:f>AND($U95=設定!$B$6,設定!$B$6&lt;&gt;"")</xm:f>
            <x14:dxf>
              <fill>
                <patternFill>
                  <bgColor rgb="FFF1E5DB"/>
                </patternFill>
              </fill>
            </x14:dxf>
          </x14:cfRule>
          <x14:cfRule type="expression" priority="414" id="{D0076DBE-4FCE-4D44-B974-1628B364E7CD}">
            <xm:f>AND($U95=設定!$B$5,設定!$B$5&lt;&gt;"")</xm:f>
            <x14:dxf>
              <fill>
                <patternFill>
                  <bgColor rgb="FFFFCCCC"/>
                </patternFill>
              </fill>
            </x14:dxf>
          </x14:cfRule>
          <xm:sqref>T95:U95</xm:sqref>
        </x14:conditionalFormatting>
        <x14:conditionalFormatting xmlns:xm="http://schemas.microsoft.com/office/excel/2006/main">
          <x14:cfRule type="expression" priority="382" id="{E387D030-B64E-3B48-9B25-E430F106540E}">
            <xm:f>AND($W95=設定!$B$19,設定!$B$19&lt;&gt;"")</xm:f>
            <x14:dxf>
              <fill>
                <patternFill>
                  <bgColor rgb="FFFFCCDD"/>
                </patternFill>
              </fill>
            </x14:dxf>
          </x14:cfRule>
          <x14:cfRule type="expression" priority="383" id="{7E58E2F1-3AB1-284B-A4CD-2F6ED16C9CC4}">
            <xm:f>AND($W95=設定!$B$18,設定!$B$18&lt;&gt;"")</xm:f>
            <x14:dxf>
              <fill>
                <patternFill>
                  <bgColor rgb="FFF7D4EB"/>
                </patternFill>
              </fill>
            </x14:dxf>
          </x14:cfRule>
          <x14:cfRule type="expression" priority="384" id="{41420D36-9D1C-CC4D-8763-03CC80F51164}">
            <xm:f>AND($W95=設定!$B$17,設定!$B$17&lt;&gt;"")</xm:f>
            <x14:dxf>
              <fill>
                <patternFill>
                  <bgColor rgb="FFFFCCFF"/>
                </patternFill>
              </fill>
            </x14:dxf>
          </x14:cfRule>
          <x14:cfRule type="expression" priority="385" id="{386CF08B-DFBE-3649-9F26-955A7C8C7E7F}">
            <xm:f>AND($W95=設定!$B$16,設定!$B$16&lt;&gt;"")</xm:f>
            <x14:dxf>
              <fill>
                <patternFill>
                  <bgColor rgb="FFEECCFF"/>
                </patternFill>
              </fill>
            </x14:dxf>
          </x14:cfRule>
          <x14:cfRule type="expression" priority="386" id="{64082E19-0D1C-0546-BFF6-6ACEDDD96A9C}">
            <xm:f>AND($W95=設定!$B$15,設定!$B$15&lt;&gt;"")</xm:f>
            <x14:dxf>
              <fill>
                <patternFill>
                  <bgColor rgb="FFD6D6F5"/>
                </patternFill>
              </fill>
            </x14:dxf>
          </x14:cfRule>
          <x14:cfRule type="expression" priority="387" id="{494BC9CC-F84F-0B48-8AF2-2263655C335F}">
            <xm:f>AND($W95=設定!$B$14,設定!$B$14&lt;&gt;"")</xm:f>
            <x14:dxf>
              <fill>
                <patternFill>
                  <bgColor rgb="FFCCDDFF"/>
                </patternFill>
              </fill>
            </x14:dxf>
          </x14:cfRule>
          <x14:cfRule type="expression" priority="388" id="{B4F44AAE-CAEB-FE40-B1E6-9CDF44F99BBC}">
            <xm:f>AND($W95=設定!$B$13,設定!$B$13&lt;&gt;"")</xm:f>
            <x14:dxf>
              <fill>
                <patternFill>
                  <bgColor rgb="FFCCEEFF"/>
                </patternFill>
              </fill>
            </x14:dxf>
          </x14:cfRule>
          <x14:cfRule type="expression" priority="389" id="{89643C80-F2F0-124B-92E0-71F72E42E3D6}">
            <xm:f>AND($W95=設定!$B$12,設定!$B$12&lt;&gt;"")</xm:f>
            <x14:dxf>
              <fill>
                <patternFill>
                  <bgColor rgb="FFCFFCFC"/>
                </patternFill>
              </fill>
            </x14:dxf>
          </x14:cfRule>
          <x14:cfRule type="expression" priority="390" id="{D7DA751F-C3C6-854F-B941-6D3C25FC57C8}">
            <xm:f>AND($W95=設定!$B$11,設定!$B$11&lt;&gt;"")</xm:f>
            <x14:dxf>
              <fill>
                <patternFill>
                  <bgColor rgb="FFCCFFDD"/>
                </patternFill>
              </fill>
            </x14:dxf>
          </x14:cfRule>
          <x14:cfRule type="expression" priority="391" id="{77C662F3-8F72-3247-ACDE-9D42B66EDAEA}">
            <xm:f>AND($W95=設定!$B$10,設定!$B$10&lt;&gt;"")</xm:f>
            <x14:dxf>
              <fill>
                <patternFill>
                  <bgColor rgb="FFDDFFCC"/>
                </patternFill>
              </fill>
            </x14:dxf>
          </x14:cfRule>
          <x14:cfRule type="expression" priority="392" id="{853487E3-5FA9-C749-982B-CED05ED49A75}">
            <xm:f>AND($W95=設定!$B$9,設定!$B$9&lt;&gt;"")</xm:f>
            <x14:dxf>
              <fill>
                <patternFill>
                  <bgColor rgb="FFEEFFCC"/>
                </patternFill>
              </fill>
            </x14:dxf>
          </x14:cfRule>
          <x14:cfRule type="expression" priority="393" id="{20E4351D-5378-9D45-A692-027D1980CD27}">
            <xm:f>AND($W95=設定!$B$8,設定!$B$8&lt;&gt;"")</xm:f>
            <x14:dxf>
              <fill>
                <patternFill>
                  <bgColor rgb="FFFFFFCC"/>
                </patternFill>
              </fill>
            </x14:dxf>
          </x14:cfRule>
          <x14:cfRule type="expression" priority="394" id="{88791E25-B9DD-BF41-85D1-C5BCBFC1A143}">
            <xm:f>AND($W95=設定!$B$7,設定!$B$7&lt;&gt;"")</xm:f>
            <x14:dxf>
              <fill>
                <patternFill>
                  <bgColor rgb="FFFFEECC"/>
                </patternFill>
              </fill>
            </x14:dxf>
          </x14:cfRule>
          <x14:cfRule type="expression" priority="395" id="{E22F94D9-E218-044E-A32F-CA014FE5E2E6}">
            <xm:f>AND($W95=設定!$B$6,設定!$B$6&lt;&gt;"")</xm:f>
            <x14:dxf>
              <fill>
                <patternFill>
                  <bgColor rgb="FFF1E5DB"/>
                </patternFill>
              </fill>
            </x14:dxf>
          </x14:cfRule>
          <x14:cfRule type="expression" priority="396" id="{7184D9FA-6CC6-1846-8415-AF3880B4A2A2}">
            <xm:f>AND($W95=設定!$B$5,設定!$B$5&lt;&gt;"")</xm:f>
            <x14:dxf>
              <fill>
                <patternFill>
                  <bgColor rgb="FFFFCCCC"/>
                </patternFill>
              </fill>
            </x14:dxf>
          </x14:cfRule>
          <xm:sqref>V95:W95</xm:sqref>
        </x14:conditionalFormatting>
        <x14:conditionalFormatting xmlns:xm="http://schemas.microsoft.com/office/excel/2006/main">
          <x14:cfRule type="expression" priority="364" id="{3F01C95A-FC81-7945-A8AA-631019001E1F}">
            <xm:f>AND($Y95=設定!$B$19,設定!$B$19&lt;&gt;"")</xm:f>
            <x14:dxf>
              <fill>
                <patternFill>
                  <bgColor rgb="FFFFCCDD"/>
                </patternFill>
              </fill>
            </x14:dxf>
          </x14:cfRule>
          <x14:cfRule type="expression" priority="365" id="{18262570-4D2E-4340-96F1-C9293B653DF0}">
            <xm:f>AND($Y95=設定!$B$18,設定!$B$18&lt;&gt;"")</xm:f>
            <x14:dxf>
              <fill>
                <patternFill>
                  <bgColor rgb="FFF7D4EB"/>
                </patternFill>
              </fill>
            </x14:dxf>
          </x14:cfRule>
          <x14:cfRule type="expression" priority="366" id="{8CFD5E9E-EC1B-D749-91BC-27FC2E30FD04}">
            <xm:f>AND($Y95=設定!$B$17,設定!$B$17&lt;&gt;"")</xm:f>
            <x14:dxf>
              <fill>
                <patternFill>
                  <bgColor rgb="FFFFCCFF"/>
                </patternFill>
              </fill>
            </x14:dxf>
          </x14:cfRule>
          <x14:cfRule type="expression" priority="367" id="{3E2A5C52-A4A0-6949-8A4A-5AE9BFB988C0}">
            <xm:f>AND($Y95=設定!$B$16,設定!$B$16&lt;&gt;"")</xm:f>
            <x14:dxf>
              <fill>
                <patternFill>
                  <bgColor rgb="FFEECCFF"/>
                </patternFill>
              </fill>
            </x14:dxf>
          </x14:cfRule>
          <x14:cfRule type="expression" priority="368" id="{3D2B0826-E27B-1B4D-B178-1AD82B3EBDBA}">
            <xm:f>AND($Y95=設定!$B$15,設定!$B$15&lt;&gt;"")</xm:f>
            <x14:dxf>
              <fill>
                <patternFill>
                  <bgColor rgb="FFD6D6F5"/>
                </patternFill>
              </fill>
            </x14:dxf>
          </x14:cfRule>
          <x14:cfRule type="expression" priority="369" id="{828EA221-7245-9142-9052-F63D56CA9989}">
            <xm:f>AND($Y95=設定!$B$14,設定!$B$14&lt;&gt;"")</xm:f>
            <x14:dxf>
              <fill>
                <patternFill>
                  <bgColor rgb="FFCCDDFF"/>
                </patternFill>
              </fill>
            </x14:dxf>
          </x14:cfRule>
          <x14:cfRule type="expression" priority="370" id="{7C04986D-9546-634E-A23F-1838F0D99812}">
            <xm:f>AND($Y95=設定!$B$13,設定!$B$13&lt;&gt;"")</xm:f>
            <x14:dxf>
              <fill>
                <patternFill>
                  <bgColor rgb="FFCCEEFF"/>
                </patternFill>
              </fill>
            </x14:dxf>
          </x14:cfRule>
          <x14:cfRule type="expression" priority="371" id="{D3A3E070-FE0F-0A44-AC11-86CA4347DFC8}">
            <xm:f>AND($Y95=設定!$B$12,設定!$B$12&lt;&gt;"")</xm:f>
            <x14:dxf>
              <fill>
                <patternFill>
                  <bgColor rgb="FFCFFCFC"/>
                </patternFill>
              </fill>
            </x14:dxf>
          </x14:cfRule>
          <x14:cfRule type="expression" priority="372" id="{595C70FF-F767-544C-9D24-AD05700B07DE}">
            <xm:f>AND($Y95=設定!$B$11,設定!$B$11&lt;&gt;"")</xm:f>
            <x14:dxf>
              <fill>
                <patternFill>
                  <bgColor rgb="FFCCFFDD"/>
                </patternFill>
              </fill>
            </x14:dxf>
          </x14:cfRule>
          <x14:cfRule type="expression" priority="373" id="{3E7C1321-5C83-DE44-8BB4-58FA0897A93B}">
            <xm:f>AND($Y95=設定!$B$10,設定!$B$10&lt;&gt;"")</xm:f>
            <x14:dxf>
              <fill>
                <patternFill>
                  <bgColor rgb="FFDDFFCC"/>
                </patternFill>
              </fill>
            </x14:dxf>
          </x14:cfRule>
          <x14:cfRule type="expression" priority="374" id="{40C8C428-DE52-F04E-B5ED-EA1D77F9ABE6}">
            <xm:f>AND($Y95=設定!$B$9,設定!$B$9&lt;&gt;"")</xm:f>
            <x14:dxf>
              <fill>
                <patternFill>
                  <bgColor rgb="FFEEFFCC"/>
                </patternFill>
              </fill>
            </x14:dxf>
          </x14:cfRule>
          <x14:cfRule type="expression" priority="375" id="{66256888-5C98-524B-B5DD-68399CE1894D}">
            <xm:f>AND($Y95=設定!$B$8,設定!$B$8&lt;&gt;"")</xm:f>
            <x14:dxf>
              <fill>
                <patternFill>
                  <bgColor rgb="FFFFFFCC"/>
                </patternFill>
              </fill>
            </x14:dxf>
          </x14:cfRule>
          <x14:cfRule type="expression" priority="376" id="{52038B95-289A-C948-AB40-14C3B64EC739}">
            <xm:f>AND($Y95=設定!$B$7,設定!$B$7&lt;&gt;"")</xm:f>
            <x14:dxf>
              <fill>
                <patternFill>
                  <bgColor rgb="FFFFEECC"/>
                </patternFill>
              </fill>
            </x14:dxf>
          </x14:cfRule>
          <x14:cfRule type="expression" priority="377" id="{0E77647A-F9EA-D94A-A1C9-6B37D7118FF9}">
            <xm:f>AND($Y95=設定!$B$6,設定!$B$6&lt;&gt;"")</xm:f>
            <x14:dxf>
              <fill>
                <patternFill>
                  <bgColor rgb="FFF1E5DB"/>
                </patternFill>
              </fill>
            </x14:dxf>
          </x14:cfRule>
          <x14:cfRule type="expression" priority="378" id="{8F913B31-F6EB-B440-97E2-F5CD4806A551}">
            <xm:f>AND($Y95=設定!$B$5,設定!$B$5&lt;&gt;"")</xm:f>
            <x14:dxf>
              <fill>
                <patternFill>
                  <bgColor rgb="FFFFCCCC"/>
                </patternFill>
              </fill>
            </x14:dxf>
          </x14:cfRule>
          <xm:sqref>X95:Y95</xm:sqref>
        </x14:conditionalFormatting>
        <x14:conditionalFormatting xmlns:xm="http://schemas.microsoft.com/office/excel/2006/main">
          <x14:cfRule type="expression" priority="346" id="{22390B11-391A-FD46-A33B-48BF2438CDB0}">
            <xm:f>AND($AA95=設定!$B$19,設定!$B$19&lt;&gt;"")</xm:f>
            <x14:dxf>
              <fill>
                <patternFill>
                  <bgColor rgb="FFFFCCDD"/>
                </patternFill>
              </fill>
            </x14:dxf>
          </x14:cfRule>
          <x14:cfRule type="expression" priority="347" id="{FF23FB9E-8AD6-E544-9252-20DB75A5C7C9}">
            <xm:f>AND($AA95=設定!$B$18,設定!$B$18&lt;&gt;"")</xm:f>
            <x14:dxf>
              <fill>
                <patternFill>
                  <bgColor rgb="FFF7D4EB"/>
                </patternFill>
              </fill>
            </x14:dxf>
          </x14:cfRule>
          <x14:cfRule type="expression" priority="348" id="{105BFDEA-9D00-B24A-82A8-F4DCFB0D971A}">
            <xm:f>AND($AA95=設定!$B$17,設定!$B$17&lt;&gt;"")</xm:f>
            <x14:dxf>
              <fill>
                <patternFill>
                  <bgColor rgb="FFFFCCFF"/>
                </patternFill>
              </fill>
            </x14:dxf>
          </x14:cfRule>
          <x14:cfRule type="expression" priority="349" id="{54BF082F-1132-CB44-9065-9A1FCF116545}">
            <xm:f>AND($AA95=設定!$B$16,設定!$B$16&lt;&gt;"")</xm:f>
            <x14:dxf>
              <fill>
                <patternFill>
                  <bgColor rgb="FFEECCFF"/>
                </patternFill>
              </fill>
            </x14:dxf>
          </x14:cfRule>
          <x14:cfRule type="expression" priority="350" id="{03C31260-D260-BC4A-AAF9-8AA336239221}">
            <xm:f>AND($AA95=設定!$B$15,設定!$B$15&lt;&gt;"")</xm:f>
            <x14:dxf>
              <fill>
                <patternFill>
                  <bgColor rgb="FFD6D6F5"/>
                </patternFill>
              </fill>
            </x14:dxf>
          </x14:cfRule>
          <x14:cfRule type="expression" priority="351" id="{5EA15ABD-0D55-4E4F-9584-0D22256A0F7A}">
            <xm:f>AND($AA95=設定!$B$14,設定!$B$14&lt;&gt;"")</xm:f>
            <x14:dxf>
              <fill>
                <patternFill>
                  <bgColor rgb="FFCCDDFF"/>
                </patternFill>
              </fill>
            </x14:dxf>
          </x14:cfRule>
          <x14:cfRule type="expression" priority="352" id="{28BB43D2-D732-0E47-8CFF-AB539F70CC26}">
            <xm:f>AND($AA95=設定!$B$13,設定!$B$13&lt;&gt;"")</xm:f>
            <x14:dxf>
              <fill>
                <patternFill>
                  <bgColor rgb="FFCCEEFF"/>
                </patternFill>
              </fill>
            </x14:dxf>
          </x14:cfRule>
          <x14:cfRule type="expression" priority="353" id="{4D6B3A60-CAD4-BA40-AB66-05B706DD581B}">
            <xm:f>AND($AA95=設定!$B$12,設定!$B$12&lt;&gt;"")</xm:f>
            <x14:dxf>
              <fill>
                <patternFill>
                  <bgColor rgb="FFCFFCFC"/>
                </patternFill>
              </fill>
            </x14:dxf>
          </x14:cfRule>
          <x14:cfRule type="expression" priority="354" id="{4E011487-582C-4E48-B0F8-09BA588542A6}">
            <xm:f>AND($AA95=設定!$B$11,設定!$B$11&lt;&gt;"")</xm:f>
            <x14:dxf>
              <fill>
                <patternFill>
                  <bgColor rgb="FFCCFFDD"/>
                </patternFill>
              </fill>
            </x14:dxf>
          </x14:cfRule>
          <x14:cfRule type="expression" priority="355" id="{6651EFE4-6DB8-6243-A216-6F15A034793B}">
            <xm:f>AND($AA95=設定!$B$10,設定!$B$10&lt;&gt;"")</xm:f>
            <x14:dxf>
              <fill>
                <patternFill>
                  <bgColor rgb="FFDDFFCC"/>
                </patternFill>
              </fill>
            </x14:dxf>
          </x14:cfRule>
          <x14:cfRule type="expression" priority="356" id="{B5018DBD-6602-8042-864E-548ABAAC18FE}">
            <xm:f>AND($AA95=設定!$B$9,設定!$B$9&lt;&gt;"")</xm:f>
            <x14:dxf>
              <fill>
                <patternFill>
                  <bgColor rgb="FFEEFFCC"/>
                </patternFill>
              </fill>
            </x14:dxf>
          </x14:cfRule>
          <x14:cfRule type="expression" priority="357" id="{1C172F50-A01B-394B-98B5-607726CAA7AC}">
            <xm:f>AND($AA95=設定!$B$8,設定!$B$8&lt;&gt;"")</xm:f>
            <x14:dxf>
              <fill>
                <patternFill>
                  <bgColor rgb="FFFFFFCC"/>
                </patternFill>
              </fill>
            </x14:dxf>
          </x14:cfRule>
          <x14:cfRule type="expression" priority="358" id="{DB6B4D94-B0A2-424B-A340-11648BD0AD4A}">
            <xm:f>AND($AA95=設定!$B$7,設定!$B$7&lt;&gt;"")</xm:f>
            <x14:dxf>
              <fill>
                <patternFill>
                  <bgColor rgb="FFFFEECC"/>
                </patternFill>
              </fill>
            </x14:dxf>
          </x14:cfRule>
          <x14:cfRule type="expression" priority="359" id="{DA0F2DB4-225E-7246-AE07-28E1C736FEA7}">
            <xm:f>AND($AA95=設定!$B$6,設定!$B$6&lt;&gt;"")</xm:f>
            <x14:dxf>
              <fill>
                <patternFill>
                  <bgColor rgb="FFF1E5DB"/>
                </patternFill>
              </fill>
            </x14:dxf>
          </x14:cfRule>
          <x14:cfRule type="expression" priority="360" id="{A21B3257-74EC-694E-B921-E1C45FE08F2E}">
            <xm:f>AND($AA95=設定!$B$5,設定!$B$5&lt;&gt;"")</xm:f>
            <x14:dxf>
              <fill>
                <patternFill>
                  <bgColor rgb="FFFFCCCC"/>
                </patternFill>
              </fill>
            </x14:dxf>
          </x14:cfRule>
          <xm:sqref>Z95:AA95</xm:sqref>
        </x14:conditionalFormatting>
        <x14:conditionalFormatting xmlns:xm="http://schemas.microsoft.com/office/excel/2006/main">
          <x14:cfRule type="expression" priority="328" id="{6749CD4B-3A08-D241-824C-74E2BB445F37}">
            <xm:f>AND($AC95=設定!$B$19,設定!$B$19&lt;&gt;"")</xm:f>
            <x14:dxf>
              <fill>
                <patternFill>
                  <bgColor rgb="FFFFCCDD"/>
                </patternFill>
              </fill>
            </x14:dxf>
          </x14:cfRule>
          <x14:cfRule type="expression" priority="329" id="{F3E693F0-EFCC-C947-99A8-1446B1D52F44}">
            <xm:f>AND($AC95=設定!$B$18,設定!$B$18&lt;&gt;"")</xm:f>
            <x14:dxf>
              <fill>
                <patternFill>
                  <bgColor rgb="FFF7D4EB"/>
                </patternFill>
              </fill>
            </x14:dxf>
          </x14:cfRule>
          <x14:cfRule type="expression" priority="330" id="{DD1E24D9-7B84-A64C-8E8F-57AD1BA2E411}">
            <xm:f>AND($AC95=設定!$B$17,設定!$B$17&lt;&gt;"")</xm:f>
            <x14:dxf>
              <fill>
                <patternFill>
                  <bgColor rgb="FFFFCCFF"/>
                </patternFill>
              </fill>
            </x14:dxf>
          </x14:cfRule>
          <x14:cfRule type="expression" priority="331" id="{D3B7348D-3029-5142-B13B-92EFE191DC63}">
            <xm:f>AND($AC95=設定!$B$16,設定!$B$16&lt;&gt;"")</xm:f>
            <x14:dxf>
              <fill>
                <patternFill>
                  <bgColor rgb="FFEECCFF"/>
                </patternFill>
              </fill>
            </x14:dxf>
          </x14:cfRule>
          <x14:cfRule type="expression" priority="332" id="{5ED4C2B0-CC50-A441-9417-A7DB7C36DE4B}">
            <xm:f>AND($AC95=設定!$B$15,設定!$B$15&lt;&gt;"")</xm:f>
            <x14:dxf>
              <fill>
                <patternFill>
                  <bgColor rgb="FFD6D6F5"/>
                </patternFill>
              </fill>
            </x14:dxf>
          </x14:cfRule>
          <x14:cfRule type="expression" priority="333" id="{AA7B58ED-2C01-2A40-828E-3C4F92624E95}">
            <xm:f>AND($AC95=設定!$B$14,設定!$B$14&lt;&gt;"")</xm:f>
            <x14:dxf>
              <fill>
                <patternFill>
                  <bgColor rgb="FFCCDDFF"/>
                </patternFill>
              </fill>
            </x14:dxf>
          </x14:cfRule>
          <x14:cfRule type="expression" priority="334" id="{9507F56B-58AA-AE45-AA85-402FEB726781}">
            <xm:f>AND($AC95=設定!$B$13,設定!$B$13&lt;&gt;"")</xm:f>
            <x14:dxf>
              <fill>
                <patternFill>
                  <bgColor rgb="FFCCEEFF"/>
                </patternFill>
              </fill>
            </x14:dxf>
          </x14:cfRule>
          <x14:cfRule type="expression" priority="335" id="{60F2F351-8271-644F-B0BD-2913E43201E2}">
            <xm:f>AND($AC95=設定!$B$12,設定!$B$12&lt;&gt;"")</xm:f>
            <x14:dxf>
              <fill>
                <patternFill>
                  <bgColor rgb="FFCFFCFC"/>
                </patternFill>
              </fill>
            </x14:dxf>
          </x14:cfRule>
          <x14:cfRule type="expression" priority="336" id="{E2FDE798-585D-DC49-B2F3-E556DB82C4D2}">
            <xm:f>AND($AC95=設定!$B$11,設定!$B$11&lt;&gt;"")</xm:f>
            <x14:dxf>
              <fill>
                <patternFill>
                  <bgColor rgb="FFCCFFDD"/>
                </patternFill>
              </fill>
            </x14:dxf>
          </x14:cfRule>
          <x14:cfRule type="expression" priority="337" id="{FEA73916-9E68-E14E-A6BA-6C4D02FE109A}">
            <xm:f>AND($AC95=設定!$B$10,設定!$B$10&lt;&gt;"")</xm:f>
            <x14:dxf>
              <fill>
                <patternFill>
                  <bgColor rgb="FFDDFFCC"/>
                </patternFill>
              </fill>
            </x14:dxf>
          </x14:cfRule>
          <x14:cfRule type="expression" priority="338" id="{B7BE5902-B27A-0147-A315-F5BBEF38125A}">
            <xm:f>AND($AC95=設定!$B$9,設定!$B$9&lt;&gt;"")</xm:f>
            <x14:dxf>
              <fill>
                <patternFill>
                  <bgColor rgb="FFEEFFCC"/>
                </patternFill>
              </fill>
            </x14:dxf>
          </x14:cfRule>
          <x14:cfRule type="expression" priority="339" id="{33DEF5AD-3E4C-6044-A3DF-C5E7067D64BA}">
            <xm:f>AND($AC95=設定!$B$8,設定!$B$8&lt;&gt;"")</xm:f>
            <x14:dxf>
              <fill>
                <patternFill>
                  <bgColor rgb="FFFFFFCC"/>
                </patternFill>
              </fill>
            </x14:dxf>
          </x14:cfRule>
          <x14:cfRule type="expression" priority="340" id="{060F5B42-F4A2-9B41-B2A6-4A47E78B7EF1}">
            <xm:f>AND($AC95=設定!$B$7,設定!$B$7&lt;&gt;"")</xm:f>
            <x14:dxf>
              <fill>
                <patternFill>
                  <bgColor rgb="FFFFEECC"/>
                </patternFill>
              </fill>
            </x14:dxf>
          </x14:cfRule>
          <x14:cfRule type="expression" priority="341" id="{514E7B50-387F-FB48-BC89-F5CD7DF6A069}">
            <xm:f>AND($AC95=設定!$B$6,設定!$B$6&lt;&gt;"")</xm:f>
            <x14:dxf>
              <fill>
                <patternFill>
                  <bgColor rgb="FFF1E5DB"/>
                </patternFill>
              </fill>
            </x14:dxf>
          </x14:cfRule>
          <x14:cfRule type="expression" priority="342" id="{A396059D-0230-3E46-8754-4D42D3645D09}">
            <xm:f>AND($AC95=設定!$B$5,設定!$B$5&lt;&gt;"")</xm:f>
            <x14:dxf>
              <fill>
                <patternFill>
                  <bgColor rgb="FFFFCCCC"/>
                </patternFill>
              </fill>
            </x14:dxf>
          </x14:cfRule>
          <xm:sqref>AB95:AC95</xm:sqref>
        </x14:conditionalFormatting>
        <x14:conditionalFormatting xmlns:xm="http://schemas.microsoft.com/office/excel/2006/main">
          <x14:cfRule type="expression" priority="310" id="{319AD52E-7FD8-C240-AAAD-999898CE77C6}">
            <xm:f>AND($AE95=設定!$B$19,設定!$B$19&lt;&gt;"")</xm:f>
            <x14:dxf>
              <fill>
                <patternFill>
                  <bgColor rgb="FFFFCCDD"/>
                </patternFill>
              </fill>
            </x14:dxf>
          </x14:cfRule>
          <x14:cfRule type="expression" priority="311" id="{9AED5237-2265-D04B-A641-DF6B77CB764A}">
            <xm:f>AND($AE95=設定!$B$18,設定!$B$18&lt;&gt;"")</xm:f>
            <x14:dxf>
              <fill>
                <patternFill>
                  <bgColor rgb="FFF7D4EB"/>
                </patternFill>
              </fill>
            </x14:dxf>
          </x14:cfRule>
          <x14:cfRule type="expression" priority="312" id="{61979359-34BD-4147-9161-64B18C890AF7}">
            <xm:f>AND($AE95=設定!$B$17,設定!$B$17&lt;&gt;"")</xm:f>
            <x14:dxf>
              <fill>
                <patternFill>
                  <bgColor rgb="FFFFCCFF"/>
                </patternFill>
              </fill>
            </x14:dxf>
          </x14:cfRule>
          <x14:cfRule type="expression" priority="313" id="{92FCB899-B333-1049-B2EE-AF43A852B423}">
            <xm:f>AND($AE95=設定!$B$16,設定!$B$16&lt;&gt;"")</xm:f>
            <x14:dxf>
              <fill>
                <patternFill>
                  <bgColor rgb="FFEECCFF"/>
                </patternFill>
              </fill>
            </x14:dxf>
          </x14:cfRule>
          <x14:cfRule type="expression" priority="314" id="{98773FBC-36F2-9245-AB3E-6B0210A94D14}">
            <xm:f>AND($AE95=設定!$B$15,設定!$B$15&lt;&gt;"")</xm:f>
            <x14:dxf>
              <fill>
                <patternFill>
                  <bgColor rgb="FFD6D6F5"/>
                </patternFill>
              </fill>
            </x14:dxf>
          </x14:cfRule>
          <x14:cfRule type="expression" priority="315" id="{7E18A631-0DC4-5841-9F03-E4BEE0D4048B}">
            <xm:f>AND($AE95=設定!$B$14,設定!$B$14&lt;&gt;"")</xm:f>
            <x14:dxf>
              <fill>
                <patternFill>
                  <bgColor rgb="FFCCDDFF"/>
                </patternFill>
              </fill>
            </x14:dxf>
          </x14:cfRule>
          <x14:cfRule type="expression" priority="316" id="{B6E4E0DD-5626-304D-A0F3-DED2306B860A}">
            <xm:f>AND($AE95=設定!$B$13,設定!$B$13&lt;&gt;"")</xm:f>
            <x14:dxf>
              <fill>
                <patternFill>
                  <bgColor rgb="FFCCEEFF"/>
                </patternFill>
              </fill>
            </x14:dxf>
          </x14:cfRule>
          <x14:cfRule type="expression" priority="317" id="{862123DB-B427-9D48-A8A5-E29A26EB9B07}">
            <xm:f>AND($AE95=設定!$B$12,設定!$B$12&lt;&gt;"")</xm:f>
            <x14:dxf>
              <fill>
                <patternFill>
                  <bgColor rgb="FFCFFCFC"/>
                </patternFill>
              </fill>
            </x14:dxf>
          </x14:cfRule>
          <x14:cfRule type="expression" priority="318" id="{79CACE98-EE8C-F849-8A20-B5C4960EEDA1}">
            <xm:f>AND($AE95=設定!$B$11,設定!$B$11&lt;&gt;"")</xm:f>
            <x14:dxf>
              <fill>
                <patternFill>
                  <bgColor rgb="FFCCFFDD"/>
                </patternFill>
              </fill>
            </x14:dxf>
          </x14:cfRule>
          <x14:cfRule type="expression" priority="319" id="{EAEFEF40-8ACD-FC49-83B4-889C975F5B01}">
            <xm:f>AND($AE95=設定!$B$10,設定!$B$10&lt;&gt;"")</xm:f>
            <x14:dxf>
              <fill>
                <patternFill>
                  <bgColor rgb="FFDDFFCC"/>
                </patternFill>
              </fill>
            </x14:dxf>
          </x14:cfRule>
          <x14:cfRule type="expression" priority="320" id="{259E9873-E74E-3348-AC77-7D4BCE8A9FCA}">
            <xm:f>AND($AE95=設定!$B$9,設定!$B$9&lt;&gt;"")</xm:f>
            <x14:dxf>
              <fill>
                <patternFill>
                  <bgColor rgb="FFEEFFCC"/>
                </patternFill>
              </fill>
            </x14:dxf>
          </x14:cfRule>
          <x14:cfRule type="expression" priority="321" id="{20FC346F-3301-5442-8250-A0A2422D627B}">
            <xm:f>AND($AE95=設定!$B$8,設定!$B$8&lt;&gt;"")</xm:f>
            <x14:dxf>
              <fill>
                <patternFill>
                  <bgColor rgb="FFFFFFCC"/>
                </patternFill>
              </fill>
            </x14:dxf>
          </x14:cfRule>
          <x14:cfRule type="expression" priority="322" id="{407D31C9-1F4A-C348-BC10-7A9E36D0F62C}">
            <xm:f>AND($AE95=設定!$B$7,設定!$B$7&lt;&gt;"")</xm:f>
            <x14:dxf>
              <fill>
                <patternFill>
                  <bgColor rgb="FFFFEECC"/>
                </patternFill>
              </fill>
            </x14:dxf>
          </x14:cfRule>
          <x14:cfRule type="expression" priority="323" id="{7252AA67-91BB-BF45-B449-E66786733BF1}">
            <xm:f>AND($AE95=設定!$B$6,設定!$B$6&lt;&gt;"")</xm:f>
            <x14:dxf>
              <fill>
                <patternFill>
                  <bgColor rgb="FFF1E5DB"/>
                </patternFill>
              </fill>
            </x14:dxf>
          </x14:cfRule>
          <x14:cfRule type="expression" priority="324" id="{0C2BCAF1-4938-B948-9262-9CD416878525}">
            <xm:f>AND($AE95=設定!$B$5,設定!$B$5&lt;&gt;"")</xm:f>
            <x14:dxf>
              <fill>
                <patternFill>
                  <bgColor rgb="FFFFCCCC"/>
                </patternFill>
              </fill>
            </x14:dxf>
          </x14:cfRule>
          <xm:sqref>AD95:AE95</xm:sqref>
        </x14:conditionalFormatting>
        <x14:conditionalFormatting xmlns:xm="http://schemas.microsoft.com/office/excel/2006/main">
          <x14:cfRule type="expression" priority="292" id="{8F0161B9-3219-D345-8DA6-D909E3AE429F}">
            <xm:f>AND($AG95=設定!$B$19,設定!$B$19&lt;&gt;"")</xm:f>
            <x14:dxf>
              <fill>
                <patternFill>
                  <bgColor rgb="FFFFCCDD"/>
                </patternFill>
              </fill>
            </x14:dxf>
          </x14:cfRule>
          <x14:cfRule type="expression" priority="293" id="{714FEE17-F0CB-5C45-9CF4-2C2E511E5F6B}">
            <xm:f>AND($AG95=設定!$B$18,設定!$B$18&lt;&gt;"")</xm:f>
            <x14:dxf>
              <fill>
                <patternFill>
                  <bgColor rgb="FFF7D4EB"/>
                </patternFill>
              </fill>
            </x14:dxf>
          </x14:cfRule>
          <x14:cfRule type="expression" priority="294" id="{A15D1034-E2C8-5140-90CB-D3221E1B24CC}">
            <xm:f>AND($AG95=設定!$B$17,設定!$B$17&lt;&gt;"")</xm:f>
            <x14:dxf>
              <fill>
                <patternFill>
                  <bgColor rgb="FFFFCCFF"/>
                </patternFill>
              </fill>
            </x14:dxf>
          </x14:cfRule>
          <x14:cfRule type="expression" priority="295" id="{EF4F7BA7-BCF0-4841-B58D-5492CE7A8BB4}">
            <xm:f>AND($AG95=設定!$B$16,設定!$B$16&lt;&gt;"")</xm:f>
            <x14:dxf>
              <fill>
                <patternFill>
                  <bgColor rgb="FFEECCFF"/>
                </patternFill>
              </fill>
            </x14:dxf>
          </x14:cfRule>
          <x14:cfRule type="expression" priority="296" id="{FBACB6B3-0001-B941-A76C-9CD12BFBA6A6}">
            <xm:f>AND($AG95=設定!$B$15,設定!$B$15&lt;&gt;"")</xm:f>
            <x14:dxf>
              <fill>
                <patternFill>
                  <bgColor rgb="FFD6D6F5"/>
                </patternFill>
              </fill>
            </x14:dxf>
          </x14:cfRule>
          <x14:cfRule type="expression" priority="297" id="{791B5E24-8600-5C49-BC0B-C761D92FA51C}">
            <xm:f>AND($AG95=設定!$B$14,設定!$B$14&lt;&gt;"")</xm:f>
            <x14:dxf>
              <fill>
                <patternFill>
                  <bgColor rgb="FFCCDDFF"/>
                </patternFill>
              </fill>
            </x14:dxf>
          </x14:cfRule>
          <x14:cfRule type="expression" priority="298" id="{E5128FD4-2CD6-034A-9F4B-4B8458DECE48}">
            <xm:f>AND($AG95=設定!$B$13,設定!$B$13&lt;&gt;"")</xm:f>
            <x14:dxf>
              <fill>
                <patternFill>
                  <bgColor rgb="FFCCEEFF"/>
                </patternFill>
              </fill>
            </x14:dxf>
          </x14:cfRule>
          <x14:cfRule type="expression" priority="299" id="{B3FBC8CE-16C1-DA4F-A409-93D085101531}">
            <xm:f>AND($AG95=設定!$B$12,設定!$B$12&lt;&gt;"")</xm:f>
            <x14:dxf>
              <fill>
                <patternFill>
                  <bgColor rgb="FFCFFCFC"/>
                </patternFill>
              </fill>
            </x14:dxf>
          </x14:cfRule>
          <x14:cfRule type="expression" priority="300" id="{4709FAEF-A52C-8247-B208-179E8616F5BA}">
            <xm:f>AND($AG95=設定!$B$11,設定!$B$11&lt;&gt;"")</xm:f>
            <x14:dxf>
              <fill>
                <patternFill>
                  <bgColor rgb="FFCCFFDD"/>
                </patternFill>
              </fill>
            </x14:dxf>
          </x14:cfRule>
          <x14:cfRule type="expression" priority="301" id="{CE7C0B16-D721-8144-8BD3-45B57A478192}">
            <xm:f>AND($AG95=設定!$B$10,設定!$B$10&lt;&gt;"")</xm:f>
            <x14:dxf>
              <fill>
                <patternFill>
                  <bgColor rgb="FFDDFFCC"/>
                </patternFill>
              </fill>
            </x14:dxf>
          </x14:cfRule>
          <x14:cfRule type="expression" priority="302" id="{D1C51A05-A8B4-164F-A6A3-F9428931D897}">
            <xm:f>AND($AG95=設定!$B$9,設定!$B$9&lt;&gt;"")</xm:f>
            <x14:dxf>
              <fill>
                <patternFill>
                  <bgColor rgb="FFEEFFCC"/>
                </patternFill>
              </fill>
            </x14:dxf>
          </x14:cfRule>
          <x14:cfRule type="expression" priority="303" id="{7E3F9557-D804-A54B-B990-C87312C93335}">
            <xm:f>AND($AG95=設定!$B$8,設定!$B$8&lt;&gt;"")</xm:f>
            <x14:dxf>
              <fill>
                <patternFill>
                  <bgColor rgb="FFFFFFCC"/>
                </patternFill>
              </fill>
            </x14:dxf>
          </x14:cfRule>
          <x14:cfRule type="expression" priority="304" id="{359F7848-42F8-5944-B9B7-DBF20CE24D67}">
            <xm:f>AND($AG95=設定!$B$7,設定!$B$7&lt;&gt;"")</xm:f>
            <x14:dxf>
              <fill>
                <patternFill>
                  <bgColor rgb="FFFFEECC"/>
                </patternFill>
              </fill>
            </x14:dxf>
          </x14:cfRule>
          <x14:cfRule type="expression" priority="305" id="{3CF960B3-AE93-0C43-AD63-B93DCB2E2EC2}">
            <xm:f>AND($AG95=設定!$B$6,設定!$B$6&lt;&gt;"")</xm:f>
            <x14:dxf>
              <fill>
                <patternFill>
                  <bgColor rgb="FFF1E5DB"/>
                </patternFill>
              </fill>
            </x14:dxf>
          </x14:cfRule>
          <x14:cfRule type="expression" priority="306" id="{ACEF9507-E3E0-6D4B-844D-381330B5726E}">
            <xm:f>AND($AG95=設定!$B$5,設定!$B$5&lt;&gt;"")</xm:f>
            <x14:dxf>
              <fill>
                <patternFill>
                  <bgColor rgb="FFFFCCCC"/>
                </patternFill>
              </fill>
            </x14:dxf>
          </x14:cfRule>
          <xm:sqref>AF95:AG95</xm:sqref>
        </x14:conditionalFormatting>
        <x14:conditionalFormatting xmlns:xm="http://schemas.microsoft.com/office/excel/2006/main">
          <x14:cfRule type="expression" priority="274" id="{8AF56924-1DBA-C341-B82F-68119F70454A}">
            <xm:f>AND($AI95=設定!$B$19,設定!$B$19&lt;&gt;"")</xm:f>
            <x14:dxf>
              <fill>
                <patternFill>
                  <bgColor rgb="FFFFCCDD"/>
                </patternFill>
              </fill>
            </x14:dxf>
          </x14:cfRule>
          <x14:cfRule type="expression" priority="275" id="{7116ABD3-27B3-984C-ABF1-77834E0580DE}">
            <xm:f>AND($AI95=設定!$B$18,設定!$B$18&lt;&gt;"")</xm:f>
            <x14:dxf>
              <fill>
                <patternFill>
                  <bgColor rgb="FFF7D4EB"/>
                </patternFill>
              </fill>
            </x14:dxf>
          </x14:cfRule>
          <x14:cfRule type="expression" priority="276" id="{3C365B38-7472-E04C-ACBF-DBAEACB2BC7D}">
            <xm:f>AND($AI95=設定!$B$17,設定!$B$17&lt;&gt;"")</xm:f>
            <x14:dxf>
              <fill>
                <patternFill>
                  <bgColor rgb="FFFFCCFF"/>
                </patternFill>
              </fill>
            </x14:dxf>
          </x14:cfRule>
          <x14:cfRule type="expression" priority="277" id="{731FE76B-0704-504B-B85E-420623162394}">
            <xm:f>AND($AI95=設定!$B$16,設定!$B$16&lt;&gt;"")</xm:f>
            <x14:dxf>
              <fill>
                <patternFill>
                  <bgColor rgb="FFEECCFF"/>
                </patternFill>
              </fill>
            </x14:dxf>
          </x14:cfRule>
          <x14:cfRule type="expression" priority="278" id="{DEAD5174-63F2-304C-8A1B-2DCD35F21103}">
            <xm:f>AND($AI95=設定!$B$15,設定!$B$15&lt;&gt;"")</xm:f>
            <x14:dxf>
              <fill>
                <patternFill>
                  <bgColor rgb="FFD6D6F5"/>
                </patternFill>
              </fill>
            </x14:dxf>
          </x14:cfRule>
          <x14:cfRule type="expression" priority="279" id="{71A4A38F-9945-AA4F-BD35-A0106ADEF2DD}">
            <xm:f>AND($AI95=設定!$B$14,設定!$B$14&lt;&gt;"")</xm:f>
            <x14:dxf>
              <fill>
                <patternFill>
                  <bgColor rgb="FFCCDDFF"/>
                </patternFill>
              </fill>
            </x14:dxf>
          </x14:cfRule>
          <x14:cfRule type="expression" priority="280" id="{F045E751-08F5-F741-9EE9-9DF5C12DEFE2}">
            <xm:f>AND($AI95=設定!$B$13,設定!$B$13&lt;&gt;"")</xm:f>
            <x14:dxf>
              <fill>
                <patternFill>
                  <bgColor rgb="FFCCEEFF"/>
                </patternFill>
              </fill>
            </x14:dxf>
          </x14:cfRule>
          <x14:cfRule type="expression" priority="281" id="{7BC9BA94-E21F-5744-9199-3771DD5E94B2}">
            <xm:f>AND($AI95=設定!$B$12,設定!$B$12&lt;&gt;"")</xm:f>
            <x14:dxf>
              <fill>
                <patternFill>
                  <bgColor rgb="FFCFFCFC"/>
                </patternFill>
              </fill>
            </x14:dxf>
          </x14:cfRule>
          <x14:cfRule type="expression" priority="282" id="{03695542-B168-CB47-92A0-EF64E3EF8501}">
            <xm:f>AND($AI95=設定!$B$11,設定!$B$11&lt;&gt;"")</xm:f>
            <x14:dxf>
              <fill>
                <patternFill>
                  <bgColor rgb="FFCCFFDD"/>
                </patternFill>
              </fill>
            </x14:dxf>
          </x14:cfRule>
          <x14:cfRule type="expression" priority="283" id="{7774A0A6-4189-4A4D-8498-4FE1FCED09DA}">
            <xm:f>AND($AI95=設定!$B$10,設定!$B$10&lt;&gt;"")</xm:f>
            <x14:dxf>
              <fill>
                <patternFill>
                  <bgColor rgb="FFDDFFCC"/>
                </patternFill>
              </fill>
            </x14:dxf>
          </x14:cfRule>
          <x14:cfRule type="expression" priority="284" id="{4B0028A7-2D64-3743-9607-9795F47FD8FC}">
            <xm:f>AND($AI95=設定!$B$9,設定!$B$9&lt;&gt;"")</xm:f>
            <x14:dxf>
              <fill>
                <patternFill>
                  <bgColor rgb="FFEEFFCC"/>
                </patternFill>
              </fill>
            </x14:dxf>
          </x14:cfRule>
          <x14:cfRule type="expression" priority="285" id="{970AAEC8-0F1B-7C4B-9A96-28FC4AC5E4D4}">
            <xm:f>AND($AI95=設定!$B$8,設定!$B$8&lt;&gt;"")</xm:f>
            <x14:dxf>
              <fill>
                <patternFill>
                  <bgColor rgb="FFFFFFCC"/>
                </patternFill>
              </fill>
            </x14:dxf>
          </x14:cfRule>
          <x14:cfRule type="expression" priority="286" id="{E8C30C4A-D443-874D-A6C9-2B4FCD2A882D}">
            <xm:f>AND($AI95=設定!$B$7,設定!$B$7&lt;&gt;"")</xm:f>
            <x14:dxf>
              <fill>
                <patternFill>
                  <bgColor rgb="FFFFEECC"/>
                </patternFill>
              </fill>
            </x14:dxf>
          </x14:cfRule>
          <x14:cfRule type="expression" priority="287" id="{BCFEE3CE-370D-374E-B595-99F66B0FD4CD}">
            <xm:f>AND($AI95=設定!$B$6,設定!$B$6&lt;&gt;"")</xm:f>
            <x14:dxf>
              <fill>
                <patternFill>
                  <bgColor rgb="FFF1E5DB"/>
                </patternFill>
              </fill>
            </x14:dxf>
          </x14:cfRule>
          <x14:cfRule type="expression" priority="288" id="{0E12245D-D7F7-1F4C-8FB9-DF39B6F6D4D0}">
            <xm:f>AND($AI95=設定!$B$5,設定!$B$5&lt;&gt;"")</xm:f>
            <x14:dxf>
              <fill>
                <patternFill>
                  <bgColor rgb="FFFFCCCC"/>
                </patternFill>
              </fill>
            </x14:dxf>
          </x14:cfRule>
          <xm:sqref>AH95:AI95</xm:sqref>
        </x14:conditionalFormatting>
        <x14:conditionalFormatting xmlns:xm="http://schemas.microsoft.com/office/excel/2006/main">
          <x14:cfRule type="expression" priority="256" id="{A9360E7F-3AA8-AE47-842E-24F541D4147D}">
            <xm:f>AND($AK95=設定!$B$19,設定!$B$19&lt;&gt;"")</xm:f>
            <x14:dxf>
              <fill>
                <patternFill>
                  <bgColor rgb="FFFFCCDD"/>
                </patternFill>
              </fill>
            </x14:dxf>
          </x14:cfRule>
          <x14:cfRule type="expression" priority="257" id="{27197C3D-0241-AC43-B119-E4C33E619B65}">
            <xm:f>AND($AK95=設定!$B$18,設定!$B$18&lt;&gt;"")</xm:f>
            <x14:dxf>
              <fill>
                <patternFill>
                  <bgColor rgb="FFF7D4EB"/>
                </patternFill>
              </fill>
            </x14:dxf>
          </x14:cfRule>
          <x14:cfRule type="expression" priority="258" id="{A88FADD1-0622-D443-8B93-CF1E15E14531}">
            <xm:f>AND($AK95=設定!$B$17,設定!$B$17&lt;&gt;"")</xm:f>
            <x14:dxf>
              <fill>
                <patternFill>
                  <bgColor rgb="FFFFCCFF"/>
                </patternFill>
              </fill>
            </x14:dxf>
          </x14:cfRule>
          <x14:cfRule type="expression" priority="259" id="{886E5FF1-34DD-B34F-B467-9DFD0764A4DF}">
            <xm:f>AND($AK95=設定!$B$16,設定!$B$16&lt;&gt;"")</xm:f>
            <x14:dxf>
              <fill>
                <patternFill>
                  <bgColor rgb="FFEECCFF"/>
                </patternFill>
              </fill>
            </x14:dxf>
          </x14:cfRule>
          <x14:cfRule type="expression" priority="260" id="{576BAB0E-0B63-3E47-BEF7-C2EFDB18439D}">
            <xm:f>AND($AK95=設定!$B$15,設定!$B$15&lt;&gt;"")</xm:f>
            <x14:dxf>
              <fill>
                <patternFill>
                  <bgColor rgb="FFD6D6F5"/>
                </patternFill>
              </fill>
            </x14:dxf>
          </x14:cfRule>
          <x14:cfRule type="expression" priority="261" id="{5C8B2FC0-C5C3-3844-9D42-F049F88CB268}">
            <xm:f>AND($AK95=設定!$B$14,設定!$B$14&lt;&gt;"")</xm:f>
            <x14:dxf>
              <fill>
                <patternFill>
                  <bgColor rgb="FFCCDDFF"/>
                </patternFill>
              </fill>
            </x14:dxf>
          </x14:cfRule>
          <x14:cfRule type="expression" priority="262" id="{585A930E-9AF5-8441-8966-50258F4CCA45}">
            <xm:f>AND($AK95=設定!$B$13,設定!$B$13&lt;&gt;"")</xm:f>
            <x14:dxf>
              <fill>
                <patternFill>
                  <bgColor rgb="FFCCEEFF"/>
                </patternFill>
              </fill>
            </x14:dxf>
          </x14:cfRule>
          <x14:cfRule type="expression" priority="263" id="{0D8A70C0-6601-4B4D-82BA-F94E2D208582}">
            <xm:f>AND($AK95=設定!$B$12,設定!$B$12&lt;&gt;"")</xm:f>
            <x14:dxf>
              <fill>
                <patternFill>
                  <bgColor rgb="FFCFFCFC"/>
                </patternFill>
              </fill>
            </x14:dxf>
          </x14:cfRule>
          <x14:cfRule type="expression" priority="264" id="{EEA3EDE6-7174-B742-A491-EDABAD183C45}">
            <xm:f>AND($AK95=設定!$B$11,設定!$B$11&lt;&gt;"")</xm:f>
            <x14:dxf>
              <fill>
                <patternFill>
                  <bgColor rgb="FFCCFFDD"/>
                </patternFill>
              </fill>
            </x14:dxf>
          </x14:cfRule>
          <x14:cfRule type="expression" priority="265" id="{D1EEE5CA-4CC2-994E-B5CC-BF2D22778273}">
            <xm:f>AND($AK95=設定!$B$10,設定!$B$10&lt;&gt;"")</xm:f>
            <x14:dxf>
              <fill>
                <patternFill>
                  <bgColor rgb="FFDDFFCC"/>
                </patternFill>
              </fill>
            </x14:dxf>
          </x14:cfRule>
          <x14:cfRule type="expression" priority="266" id="{4AD44437-B350-3948-8371-673084F520D3}">
            <xm:f>AND($AK95=設定!$B$9,設定!$B$9&lt;&gt;"")</xm:f>
            <x14:dxf>
              <fill>
                <patternFill>
                  <bgColor rgb="FFEEFFCC"/>
                </patternFill>
              </fill>
            </x14:dxf>
          </x14:cfRule>
          <x14:cfRule type="expression" priority="267" id="{1DC4919A-C117-2740-9AAB-DC417E60ADFB}">
            <xm:f>AND($AK95=設定!$B$8,設定!$B$8&lt;&gt;"")</xm:f>
            <x14:dxf>
              <fill>
                <patternFill>
                  <bgColor rgb="FFFFFFCC"/>
                </patternFill>
              </fill>
            </x14:dxf>
          </x14:cfRule>
          <x14:cfRule type="expression" priority="268" id="{7DBE5FA6-41B6-1348-AB6C-DA0A845AE4E6}">
            <xm:f>AND($AK95=設定!$B$7,設定!$B$7&lt;&gt;"")</xm:f>
            <x14:dxf>
              <fill>
                <patternFill>
                  <bgColor rgb="FFFFEECC"/>
                </patternFill>
              </fill>
            </x14:dxf>
          </x14:cfRule>
          <x14:cfRule type="expression" priority="269" id="{2C254429-F9EA-6D4C-82F7-91D0DD1A019D}">
            <xm:f>AND($AK95=設定!$B$6,設定!$B$6&lt;&gt;"")</xm:f>
            <x14:dxf>
              <fill>
                <patternFill>
                  <bgColor rgb="FFF1E5DB"/>
                </patternFill>
              </fill>
            </x14:dxf>
          </x14:cfRule>
          <x14:cfRule type="expression" priority="270" id="{C5F38E0F-66E8-7F40-B288-28B1B4F0B03F}">
            <xm:f>AND($AK95=設定!$B$5,設定!$B$5&lt;&gt;"")</xm:f>
            <x14:dxf>
              <fill>
                <patternFill>
                  <bgColor rgb="FFFFCCCC"/>
                </patternFill>
              </fill>
            </x14:dxf>
          </x14:cfRule>
          <xm:sqref>AJ95:AK95</xm:sqref>
        </x14:conditionalFormatting>
        <x14:conditionalFormatting xmlns:xm="http://schemas.microsoft.com/office/excel/2006/main">
          <x14:cfRule type="expression" priority="238" id="{31D8E963-61AB-2645-8CDA-0881F6F6B4FE}">
            <xm:f>AND($AM95=設定!$B$19,設定!$B$19&lt;&gt;"")</xm:f>
            <x14:dxf>
              <fill>
                <patternFill>
                  <bgColor rgb="FFFFCCDD"/>
                </patternFill>
              </fill>
            </x14:dxf>
          </x14:cfRule>
          <x14:cfRule type="expression" priority="239" id="{BD75C285-7BA8-0645-877D-72949E9F9558}">
            <xm:f>AND($AM95=設定!$B$18,設定!$B$18&lt;&gt;"")</xm:f>
            <x14:dxf>
              <fill>
                <patternFill>
                  <bgColor rgb="FFF7D4EB"/>
                </patternFill>
              </fill>
            </x14:dxf>
          </x14:cfRule>
          <x14:cfRule type="expression" priority="240" id="{9DC8715A-C9AE-F249-9037-D151C7548485}">
            <xm:f>AND($AM95=設定!$B$17,設定!$B$17&lt;&gt;"")</xm:f>
            <x14:dxf>
              <fill>
                <patternFill>
                  <bgColor rgb="FFFFCCFF"/>
                </patternFill>
              </fill>
            </x14:dxf>
          </x14:cfRule>
          <x14:cfRule type="expression" priority="241" id="{12DCE6EF-87A7-0A41-A666-29EAE2CAF103}">
            <xm:f>AND($AM95=設定!$B$16,設定!$B$16&lt;&gt;"")</xm:f>
            <x14:dxf>
              <fill>
                <patternFill>
                  <bgColor rgb="FFEECCFF"/>
                </patternFill>
              </fill>
            </x14:dxf>
          </x14:cfRule>
          <x14:cfRule type="expression" priority="242" id="{78ED8EB7-1431-6840-8B9D-AE627B2A5A01}">
            <xm:f>AND($AM95=設定!$B$15,設定!$B$15&lt;&gt;"")</xm:f>
            <x14:dxf>
              <fill>
                <patternFill>
                  <bgColor rgb="FFD6D6F5"/>
                </patternFill>
              </fill>
            </x14:dxf>
          </x14:cfRule>
          <x14:cfRule type="expression" priority="243" id="{22AF971C-1FC5-8F40-B090-2B80FED7A9F7}">
            <xm:f>AND($AM95=設定!$B$14,設定!$B$14&lt;&gt;"")</xm:f>
            <x14:dxf>
              <fill>
                <patternFill>
                  <bgColor rgb="FFCCDDFF"/>
                </patternFill>
              </fill>
            </x14:dxf>
          </x14:cfRule>
          <x14:cfRule type="expression" priority="244" id="{111C20A1-8A15-FF49-98EE-BA9CE9997456}">
            <xm:f>AND($AM95=設定!$B$13,設定!$B$13&lt;&gt;"")</xm:f>
            <x14:dxf>
              <fill>
                <patternFill>
                  <bgColor rgb="FFCCEEFF"/>
                </patternFill>
              </fill>
            </x14:dxf>
          </x14:cfRule>
          <x14:cfRule type="expression" priority="245" id="{D6A84B4E-6854-7C4C-AA3F-33FA90777CAD}">
            <xm:f>AND($AM95=設定!$B$12,設定!$B$12&lt;&gt;"")</xm:f>
            <x14:dxf>
              <fill>
                <patternFill>
                  <bgColor rgb="FFCFFCFC"/>
                </patternFill>
              </fill>
            </x14:dxf>
          </x14:cfRule>
          <x14:cfRule type="expression" priority="246" id="{0520C53D-3723-984B-883B-F21F58A6E55A}">
            <xm:f>AND($AM95=設定!$B$11,設定!$B$11&lt;&gt;"")</xm:f>
            <x14:dxf>
              <fill>
                <patternFill>
                  <bgColor rgb="FFCCFFDD"/>
                </patternFill>
              </fill>
            </x14:dxf>
          </x14:cfRule>
          <x14:cfRule type="expression" priority="247" id="{76E20752-5204-AB47-A789-0263F0B2F958}">
            <xm:f>AND($AM95=設定!$B$10,設定!$B$10&lt;&gt;"")</xm:f>
            <x14:dxf>
              <fill>
                <patternFill>
                  <bgColor rgb="FFDDFFCC"/>
                </patternFill>
              </fill>
            </x14:dxf>
          </x14:cfRule>
          <x14:cfRule type="expression" priority="248" id="{53FC8F75-178E-2C49-B770-4460D559DD0D}">
            <xm:f>AND($AM95=設定!$B$9,設定!$B$9&lt;&gt;"")</xm:f>
            <x14:dxf>
              <fill>
                <patternFill>
                  <bgColor rgb="FFEEFFCC"/>
                </patternFill>
              </fill>
            </x14:dxf>
          </x14:cfRule>
          <x14:cfRule type="expression" priority="249" id="{C4ECCC57-CA83-9147-BC8E-F1BDA94928EB}">
            <xm:f>AND($AM95=設定!$B$8,設定!$B$8&lt;&gt;"")</xm:f>
            <x14:dxf>
              <fill>
                <patternFill>
                  <bgColor rgb="FFFFFFCC"/>
                </patternFill>
              </fill>
            </x14:dxf>
          </x14:cfRule>
          <x14:cfRule type="expression" priority="250" id="{74AD2E57-62C4-7C46-B37A-63E1A914DC38}">
            <xm:f>AND($AM95=設定!$B$7,設定!$B$7&lt;&gt;"")</xm:f>
            <x14:dxf>
              <fill>
                <patternFill>
                  <bgColor rgb="FFFFEECC"/>
                </patternFill>
              </fill>
            </x14:dxf>
          </x14:cfRule>
          <x14:cfRule type="expression" priority="251" id="{3287AF4A-6D3D-C842-86FC-641018FEECBD}">
            <xm:f>AND($AM95=設定!$B$6,設定!$B$6&lt;&gt;"")</xm:f>
            <x14:dxf>
              <fill>
                <patternFill>
                  <bgColor rgb="FFF1E5DB"/>
                </patternFill>
              </fill>
            </x14:dxf>
          </x14:cfRule>
          <x14:cfRule type="expression" priority="252" id="{2F83F6D9-CF91-E644-8046-89BDF50DCF1E}">
            <xm:f>AND($AM95=設定!$B$5,設定!$B$5&lt;&gt;"")</xm:f>
            <x14:dxf>
              <fill>
                <patternFill>
                  <bgColor rgb="FFFFCCCC"/>
                </patternFill>
              </fill>
            </x14:dxf>
          </x14:cfRule>
          <xm:sqref>AL95:AM95</xm:sqref>
        </x14:conditionalFormatting>
        <x14:conditionalFormatting xmlns:xm="http://schemas.microsoft.com/office/excel/2006/main">
          <x14:cfRule type="expression" priority="220" id="{B2CC612D-2B11-8D4B-A17D-47F3C040115F}">
            <xm:f>AND($AO95=設定!$B$19,設定!$B$19&lt;&gt;"")</xm:f>
            <x14:dxf>
              <fill>
                <patternFill>
                  <bgColor rgb="FFFFCCDD"/>
                </patternFill>
              </fill>
            </x14:dxf>
          </x14:cfRule>
          <x14:cfRule type="expression" priority="221" id="{971A0C35-1E42-DA49-A146-85193C6AFAC5}">
            <xm:f>AND($AO95=設定!$B$18,設定!$B$18&lt;&gt;"")</xm:f>
            <x14:dxf>
              <fill>
                <patternFill>
                  <bgColor rgb="FFF7D4EB"/>
                </patternFill>
              </fill>
            </x14:dxf>
          </x14:cfRule>
          <x14:cfRule type="expression" priority="222" id="{A710746F-F127-FF4F-A47F-B2A850E83D9C}">
            <xm:f>AND($AO95=設定!$B$17,設定!$B$17&lt;&gt;"")</xm:f>
            <x14:dxf>
              <fill>
                <patternFill>
                  <bgColor rgb="FFFFCCFF"/>
                </patternFill>
              </fill>
            </x14:dxf>
          </x14:cfRule>
          <x14:cfRule type="expression" priority="223" id="{9E014279-1F18-A449-A25E-46710D647336}">
            <xm:f>AND($AO95=設定!$B$16,設定!$B$16&lt;&gt;"")</xm:f>
            <x14:dxf>
              <fill>
                <patternFill>
                  <bgColor rgb="FFEECCFF"/>
                </patternFill>
              </fill>
            </x14:dxf>
          </x14:cfRule>
          <x14:cfRule type="expression" priority="224" id="{2F069BF5-D6F9-4748-B35E-FE1E6E59BAE0}">
            <xm:f>AND($AO95=設定!$B$15,設定!$B$15&lt;&gt;"")</xm:f>
            <x14:dxf>
              <fill>
                <patternFill>
                  <bgColor rgb="FFD6D6F5"/>
                </patternFill>
              </fill>
            </x14:dxf>
          </x14:cfRule>
          <x14:cfRule type="expression" priority="225" id="{0C9FEB9B-10D1-4A4E-B486-F0CA213ABFCE}">
            <xm:f>AND($AO95=設定!$B$14,設定!$B$14&lt;&gt;"")</xm:f>
            <x14:dxf>
              <fill>
                <patternFill>
                  <bgColor rgb="FFCCDDFF"/>
                </patternFill>
              </fill>
            </x14:dxf>
          </x14:cfRule>
          <x14:cfRule type="expression" priority="226" id="{F1C68C1C-4B38-714F-ACAF-CBC538A810FD}">
            <xm:f>AND($AO95=設定!$B$13,設定!$B$13&lt;&gt;"")</xm:f>
            <x14:dxf>
              <fill>
                <patternFill>
                  <bgColor rgb="FFCCEEFF"/>
                </patternFill>
              </fill>
            </x14:dxf>
          </x14:cfRule>
          <x14:cfRule type="expression" priority="227" id="{BE005FE4-4E02-274B-A0A7-8BAD1B5EF45C}">
            <xm:f>AND($AO95=設定!$B$12,設定!$B$12&lt;&gt;"")</xm:f>
            <x14:dxf>
              <fill>
                <patternFill>
                  <bgColor rgb="FFCFFCFC"/>
                </patternFill>
              </fill>
            </x14:dxf>
          </x14:cfRule>
          <x14:cfRule type="expression" priority="228" id="{DB5AD340-8274-7A47-B488-3F270C3FA751}">
            <xm:f>AND($AO95=設定!$B$11,設定!$B$11&lt;&gt;"")</xm:f>
            <x14:dxf>
              <fill>
                <patternFill>
                  <bgColor rgb="FFCCFFDD"/>
                </patternFill>
              </fill>
            </x14:dxf>
          </x14:cfRule>
          <x14:cfRule type="expression" priority="229" id="{29D336F4-F572-D94B-BE53-2342A54A6E94}">
            <xm:f>AND($AO95=設定!$B$10,設定!$B$10&lt;&gt;"")</xm:f>
            <x14:dxf>
              <fill>
                <patternFill>
                  <bgColor rgb="FFDDFFCC"/>
                </patternFill>
              </fill>
            </x14:dxf>
          </x14:cfRule>
          <x14:cfRule type="expression" priority="230" id="{06CD599A-3F98-574A-A5F7-20E4437274B1}">
            <xm:f>AND($AO95=設定!$B$9,設定!$B$9&lt;&gt;"")</xm:f>
            <x14:dxf>
              <fill>
                <patternFill>
                  <bgColor rgb="FFEEFFCC"/>
                </patternFill>
              </fill>
            </x14:dxf>
          </x14:cfRule>
          <x14:cfRule type="expression" priority="231" id="{C101B2D5-F487-6743-89FB-F6E6A1BCEECF}">
            <xm:f>AND($AO95=設定!$B$8,設定!$B$8&lt;&gt;"")</xm:f>
            <x14:dxf>
              <fill>
                <patternFill>
                  <bgColor rgb="FFFFFFCC"/>
                </patternFill>
              </fill>
            </x14:dxf>
          </x14:cfRule>
          <x14:cfRule type="expression" priority="232" id="{38170A4E-5165-FB42-823A-7E34B54B9C5F}">
            <xm:f>AND($AO95=設定!$B$7,設定!$B$7&lt;&gt;"")</xm:f>
            <x14:dxf>
              <fill>
                <patternFill>
                  <bgColor rgb="FFFFEECC"/>
                </patternFill>
              </fill>
            </x14:dxf>
          </x14:cfRule>
          <x14:cfRule type="expression" priority="233" id="{518EBB3F-D946-604A-B645-6473ACC11A8C}">
            <xm:f>AND($AO95=設定!$B$6,設定!$B$6&lt;&gt;"")</xm:f>
            <x14:dxf>
              <fill>
                <patternFill>
                  <bgColor rgb="FFF1E5DB"/>
                </patternFill>
              </fill>
            </x14:dxf>
          </x14:cfRule>
          <x14:cfRule type="expression" priority="234" id="{C1B76882-F990-C947-A7DC-FA09C8E4DCDC}">
            <xm:f>AND($AO95=設定!$B$5,設定!$B$5&lt;&gt;"")</xm:f>
            <x14:dxf>
              <fill>
                <patternFill>
                  <bgColor rgb="FFFFCCCC"/>
                </patternFill>
              </fill>
            </x14:dxf>
          </x14:cfRule>
          <xm:sqref>AN95:AO95</xm:sqref>
        </x14:conditionalFormatting>
        <x14:conditionalFormatting xmlns:xm="http://schemas.microsoft.com/office/excel/2006/main">
          <x14:cfRule type="expression" priority="202" id="{486A2CF6-C49D-6043-8A2F-E1CA9C2AF65A}">
            <xm:f>AND($AQ95=設定!$B$19,設定!$B$19&lt;&gt;"")</xm:f>
            <x14:dxf>
              <fill>
                <patternFill>
                  <bgColor rgb="FFFFCCDD"/>
                </patternFill>
              </fill>
            </x14:dxf>
          </x14:cfRule>
          <x14:cfRule type="expression" priority="203" id="{9B10D3F3-5FFF-2844-A721-D4AFC980FA62}">
            <xm:f>AND($AQ95=設定!$B$18,設定!$B$18&lt;&gt;"")</xm:f>
            <x14:dxf>
              <fill>
                <patternFill>
                  <bgColor rgb="FFF7D4EB"/>
                </patternFill>
              </fill>
            </x14:dxf>
          </x14:cfRule>
          <x14:cfRule type="expression" priority="204" id="{13BCD8DD-0E12-BC48-BD39-15AF78704CF7}">
            <xm:f>AND($AQ95=設定!$B$17,設定!$B$17&lt;&gt;"")</xm:f>
            <x14:dxf>
              <fill>
                <patternFill>
                  <bgColor rgb="FFFFCCFF"/>
                </patternFill>
              </fill>
            </x14:dxf>
          </x14:cfRule>
          <x14:cfRule type="expression" priority="205" id="{3BB33B1E-3BA1-5645-AEF3-8C0628D31F1C}">
            <xm:f>AND($AQ95=設定!$B$16,設定!$B$16&lt;&gt;"")</xm:f>
            <x14:dxf>
              <fill>
                <patternFill>
                  <bgColor rgb="FFEECCFF"/>
                </patternFill>
              </fill>
            </x14:dxf>
          </x14:cfRule>
          <x14:cfRule type="expression" priority="206" id="{3BC293D7-0B3A-C846-95D5-589D3DE3E688}">
            <xm:f>AND($AQ95=設定!$B$15,設定!$B$15&lt;&gt;"")</xm:f>
            <x14:dxf>
              <fill>
                <patternFill>
                  <bgColor rgb="FFD6D6F5"/>
                </patternFill>
              </fill>
            </x14:dxf>
          </x14:cfRule>
          <x14:cfRule type="expression" priority="207" id="{C74080CB-5782-9142-BCF3-908C3AEBD3BA}">
            <xm:f>AND($AQ95=設定!$B$14,設定!$B$14&lt;&gt;"")</xm:f>
            <x14:dxf>
              <fill>
                <patternFill>
                  <bgColor rgb="FFCCDDFF"/>
                </patternFill>
              </fill>
            </x14:dxf>
          </x14:cfRule>
          <x14:cfRule type="expression" priority="208" id="{696DDF90-5F4D-E04B-8D28-2E8B79BA8FB0}">
            <xm:f>AND($AQ95=設定!$B$13,設定!$B$13&lt;&gt;"")</xm:f>
            <x14:dxf>
              <fill>
                <patternFill>
                  <bgColor rgb="FFCCEEFF"/>
                </patternFill>
              </fill>
            </x14:dxf>
          </x14:cfRule>
          <x14:cfRule type="expression" priority="209" id="{93DF2953-7551-5649-B52D-E0F22E1414BE}">
            <xm:f>AND($AQ95=設定!$B$12,設定!$B$12&lt;&gt;"")</xm:f>
            <x14:dxf>
              <fill>
                <patternFill>
                  <bgColor rgb="FFCFFCFC"/>
                </patternFill>
              </fill>
            </x14:dxf>
          </x14:cfRule>
          <x14:cfRule type="expression" priority="210" id="{B632D790-C142-F24D-9168-7BB7B961574B}">
            <xm:f>AND($AQ95=設定!$B$11,設定!$B$11&lt;&gt;"")</xm:f>
            <x14:dxf>
              <fill>
                <patternFill>
                  <bgColor rgb="FFCCFFDD"/>
                </patternFill>
              </fill>
            </x14:dxf>
          </x14:cfRule>
          <x14:cfRule type="expression" priority="211" id="{4A0D2932-CB9B-0742-9BF6-C380C3F0DD2D}">
            <xm:f>AND($AQ95=設定!$B$10,設定!$B$10&lt;&gt;"")</xm:f>
            <x14:dxf>
              <fill>
                <patternFill>
                  <bgColor rgb="FFDDFFCC"/>
                </patternFill>
              </fill>
            </x14:dxf>
          </x14:cfRule>
          <x14:cfRule type="expression" priority="212" id="{9807D7D2-EAF0-6C4D-8020-A2EA073E5928}">
            <xm:f>AND($AQ95=設定!$B$9,設定!$B$9&lt;&gt;"")</xm:f>
            <x14:dxf>
              <fill>
                <patternFill>
                  <bgColor rgb="FFEEFFCC"/>
                </patternFill>
              </fill>
            </x14:dxf>
          </x14:cfRule>
          <x14:cfRule type="expression" priority="213" id="{3623F203-EDD0-8549-A547-5A8F056CC8A7}">
            <xm:f>AND($AQ95=設定!$B$8,設定!$B$8&lt;&gt;"")</xm:f>
            <x14:dxf>
              <fill>
                <patternFill>
                  <bgColor rgb="FFFFFFCC"/>
                </patternFill>
              </fill>
            </x14:dxf>
          </x14:cfRule>
          <x14:cfRule type="expression" priority="214" id="{D88101C1-DD04-1A41-AB8C-77C9FC04C46B}">
            <xm:f>AND($AQ95=設定!$B$7,設定!$B$7&lt;&gt;"")</xm:f>
            <x14:dxf>
              <fill>
                <patternFill>
                  <bgColor rgb="FFFFEECC"/>
                </patternFill>
              </fill>
            </x14:dxf>
          </x14:cfRule>
          <x14:cfRule type="expression" priority="215" id="{66EC2F05-CAD2-BE4A-BF03-23E2BCF0AB14}">
            <xm:f>AND($AQ95=設定!$B$6,設定!$B$6&lt;&gt;"")</xm:f>
            <x14:dxf>
              <fill>
                <patternFill>
                  <bgColor rgb="FFF1E5DB"/>
                </patternFill>
              </fill>
            </x14:dxf>
          </x14:cfRule>
          <x14:cfRule type="expression" priority="216" id="{3C144CEB-DD36-7A42-BDF6-F82E0B63B241}">
            <xm:f>AND($AQ95=設定!$B$5,設定!$B$5&lt;&gt;"")</xm:f>
            <x14:dxf>
              <fill>
                <patternFill>
                  <bgColor rgb="FFFFCCCC"/>
                </patternFill>
              </fill>
            </x14:dxf>
          </x14:cfRule>
          <xm:sqref>AP95:AQ95</xm:sqref>
        </x14:conditionalFormatting>
        <x14:conditionalFormatting xmlns:xm="http://schemas.microsoft.com/office/excel/2006/main">
          <x14:cfRule type="expression" priority="184" id="{A4DBD062-CBFD-564C-A10D-53B5546F715A}">
            <xm:f>AND($AS95=設定!$B$19,設定!$B$19&lt;&gt;"")</xm:f>
            <x14:dxf>
              <fill>
                <patternFill>
                  <bgColor rgb="FFFFCCDD"/>
                </patternFill>
              </fill>
            </x14:dxf>
          </x14:cfRule>
          <x14:cfRule type="expression" priority="185" id="{67085FE3-0544-5F41-83FE-F0375176132A}">
            <xm:f>AND($AS95=設定!$B$18,設定!$B$18&lt;&gt;"")</xm:f>
            <x14:dxf>
              <fill>
                <patternFill>
                  <bgColor rgb="FFF7D4EB"/>
                </patternFill>
              </fill>
            </x14:dxf>
          </x14:cfRule>
          <x14:cfRule type="expression" priority="186" id="{C85B1180-1AAA-AC4F-91DA-BDB657543B6B}">
            <xm:f>AND($AS95=設定!$B$17,設定!$B$17&lt;&gt;"")</xm:f>
            <x14:dxf>
              <fill>
                <patternFill>
                  <bgColor rgb="FFFFCCFF"/>
                </patternFill>
              </fill>
            </x14:dxf>
          </x14:cfRule>
          <x14:cfRule type="expression" priority="187" id="{810D314D-101A-9B4E-9657-0D1F4019B136}">
            <xm:f>AND($AS95=設定!$B$16,設定!$B$16&lt;&gt;"")</xm:f>
            <x14:dxf>
              <fill>
                <patternFill>
                  <bgColor rgb="FFEECCFF"/>
                </patternFill>
              </fill>
            </x14:dxf>
          </x14:cfRule>
          <x14:cfRule type="expression" priority="188" id="{725753B0-E430-3C42-8070-B5B73F072A15}">
            <xm:f>AND($AS95=設定!$B$15,設定!$B$15&lt;&gt;"")</xm:f>
            <x14:dxf>
              <fill>
                <patternFill>
                  <bgColor rgb="FFD6D6F5"/>
                </patternFill>
              </fill>
            </x14:dxf>
          </x14:cfRule>
          <x14:cfRule type="expression" priority="189" id="{DC0F1700-329C-924B-ADE6-0BE0D66B72C7}">
            <xm:f>AND($AS95=設定!$B$14,設定!$B$14&lt;&gt;"")</xm:f>
            <x14:dxf>
              <fill>
                <patternFill>
                  <bgColor rgb="FFCCDDFF"/>
                </patternFill>
              </fill>
            </x14:dxf>
          </x14:cfRule>
          <x14:cfRule type="expression" priority="190" id="{A98B1783-D989-CA41-A829-BE0DB58D9460}">
            <xm:f>AND($AS95=設定!$B$13,設定!$B$13&lt;&gt;"")</xm:f>
            <x14:dxf>
              <fill>
                <patternFill>
                  <bgColor rgb="FFCCEEFF"/>
                </patternFill>
              </fill>
            </x14:dxf>
          </x14:cfRule>
          <x14:cfRule type="expression" priority="191" id="{F8AB2A7D-8A21-FB4F-9BA1-A266726E42A1}">
            <xm:f>AND($AS95=設定!$B$12,設定!$B$12&lt;&gt;"")</xm:f>
            <x14:dxf>
              <fill>
                <patternFill>
                  <bgColor rgb="FFCFFCFC"/>
                </patternFill>
              </fill>
            </x14:dxf>
          </x14:cfRule>
          <x14:cfRule type="expression" priority="192" id="{BB4BAA5C-C39F-2642-BF42-CCB35A2205E2}">
            <xm:f>AND($AS95=設定!$B$11,設定!$B$11&lt;&gt;"")</xm:f>
            <x14:dxf>
              <fill>
                <patternFill>
                  <bgColor rgb="FFCCFFDD"/>
                </patternFill>
              </fill>
            </x14:dxf>
          </x14:cfRule>
          <x14:cfRule type="expression" priority="193" id="{D7C2172B-B3F5-654A-9E9C-DF6B18C3E81C}">
            <xm:f>AND($AS95=設定!$B$10,設定!$B$10&lt;&gt;"")</xm:f>
            <x14:dxf>
              <fill>
                <patternFill>
                  <bgColor rgb="FFDDFFCC"/>
                </patternFill>
              </fill>
            </x14:dxf>
          </x14:cfRule>
          <x14:cfRule type="expression" priority="194" id="{BA3EA253-AC1B-374C-9CEE-147FCEB4A54D}">
            <xm:f>AND($AS95=設定!$B$9,設定!$B$9&lt;&gt;"")</xm:f>
            <x14:dxf>
              <fill>
                <patternFill>
                  <bgColor rgb="FFEEFFCC"/>
                </patternFill>
              </fill>
            </x14:dxf>
          </x14:cfRule>
          <x14:cfRule type="expression" priority="195" id="{726A78AF-F04E-004A-A7C4-E04C9FE33195}">
            <xm:f>AND($AS95=設定!$B$8,設定!$B$8&lt;&gt;"")</xm:f>
            <x14:dxf>
              <fill>
                <patternFill>
                  <bgColor rgb="FFFFFFCC"/>
                </patternFill>
              </fill>
            </x14:dxf>
          </x14:cfRule>
          <x14:cfRule type="expression" priority="196" id="{E1273C80-56FD-A04F-ABB7-FD91ADB56EA1}">
            <xm:f>AND($AS95=設定!$B$7,設定!$B$7&lt;&gt;"")</xm:f>
            <x14:dxf>
              <fill>
                <patternFill>
                  <bgColor rgb="FFFFEECC"/>
                </patternFill>
              </fill>
            </x14:dxf>
          </x14:cfRule>
          <x14:cfRule type="expression" priority="197" id="{1228686F-21BB-1C42-945D-71B309848795}">
            <xm:f>AND($AS95=設定!$B$6,設定!$B$6&lt;&gt;"")</xm:f>
            <x14:dxf>
              <fill>
                <patternFill>
                  <bgColor rgb="FFF1E5DB"/>
                </patternFill>
              </fill>
            </x14:dxf>
          </x14:cfRule>
          <x14:cfRule type="expression" priority="198" id="{C77F94A0-344B-4543-9158-A834BDD2F1FA}">
            <xm:f>AND($AS95=設定!$B$5,設定!$B$5&lt;&gt;"")</xm:f>
            <x14:dxf>
              <fill>
                <patternFill>
                  <bgColor rgb="FFFFCCCC"/>
                </patternFill>
              </fill>
            </x14:dxf>
          </x14:cfRule>
          <xm:sqref>AR95:AS95</xm:sqref>
        </x14:conditionalFormatting>
        <x14:conditionalFormatting xmlns:xm="http://schemas.microsoft.com/office/excel/2006/main">
          <x14:cfRule type="expression" priority="166" id="{32B8116B-09F4-974B-9F21-3AF168981A5A}">
            <xm:f>AND($AU95=設定!$B$19,設定!$B$19&lt;&gt;"")</xm:f>
            <x14:dxf>
              <fill>
                <patternFill>
                  <bgColor rgb="FFFFCCDD"/>
                </patternFill>
              </fill>
            </x14:dxf>
          </x14:cfRule>
          <x14:cfRule type="expression" priority="167" id="{D838691F-8109-5141-9210-764132CB1B6E}">
            <xm:f>AND($AU95=設定!$B$18,設定!$B$18&lt;&gt;"")</xm:f>
            <x14:dxf>
              <fill>
                <patternFill>
                  <bgColor rgb="FFF7D4EB"/>
                </patternFill>
              </fill>
            </x14:dxf>
          </x14:cfRule>
          <x14:cfRule type="expression" priority="168" id="{6023D93E-C2BA-1A40-B568-B35C4704391B}">
            <xm:f>AND($AU95=設定!$B$17,設定!$B$17&lt;&gt;"")</xm:f>
            <x14:dxf>
              <fill>
                <patternFill>
                  <bgColor rgb="FFFFCCFF"/>
                </patternFill>
              </fill>
            </x14:dxf>
          </x14:cfRule>
          <x14:cfRule type="expression" priority="169" id="{48B8C129-3FA5-CE41-9C89-FCFEE231DA4B}">
            <xm:f>AND($AU95=設定!$B$16,設定!$B$16&lt;&gt;"")</xm:f>
            <x14:dxf>
              <fill>
                <patternFill>
                  <bgColor rgb="FFEECCFF"/>
                </patternFill>
              </fill>
            </x14:dxf>
          </x14:cfRule>
          <x14:cfRule type="expression" priority="170" id="{E675EF5B-0456-B249-9ACE-F451289027E6}">
            <xm:f>AND($AU95=設定!$B$15,設定!$B$15&lt;&gt;"")</xm:f>
            <x14:dxf>
              <fill>
                <patternFill>
                  <bgColor rgb="FFD6D6F5"/>
                </patternFill>
              </fill>
            </x14:dxf>
          </x14:cfRule>
          <x14:cfRule type="expression" priority="171" id="{F07CB503-6484-3B4D-BA03-2C08ACE66EB5}">
            <xm:f>AND($AU95=設定!$B$14,設定!$B$14&lt;&gt;"")</xm:f>
            <x14:dxf>
              <fill>
                <patternFill>
                  <bgColor rgb="FFCCDDFF"/>
                </patternFill>
              </fill>
            </x14:dxf>
          </x14:cfRule>
          <x14:cfRule type="expression" priority="172" id="{4856E6BB-E272-9342-AFAB-0E619D426767}">
            <xm:f>AND($AU95=設定!$B$13,設定!$B$13&lt;&gt;"")</xm:f>
            <x14:dxf>
              <fill>
                <patternFill>
                  <bgColor rgb="FFCCEEFF"/>
                </patternFill>
              </fill>
            </x14:dxf>
          </x14:cfRule>
          <x14:cfRule type="expression" priority="173" id="{86A052A5-7825-C344-BD78-CA330245E1FA}">
            <xm:f>AND($AU95=設定!$B$12,設定!$B$12&lt;&gt;"")</xm:f>
            <x14:dxf>
              <fill>
                <patternFill>
                  <bgColor rgb="FFCFFCFC"/>
                </patternFill>
              </fill>
            </x14:dxf>
          </x14:cfRule>
          <x14:cfRule type="expression" priority="174" id="{9DA97702-DB5A-9048-A52F-2688F5EF2E63}">
            <xm:f>AND($AU95=設定!$B$11,設定!$B$11&lt;&gt;"")</xm:f>
            <x14:dxf>
              <fill>
                <patternFill>
                  <bgColor rgb="FFCCFFDD"/>
                </patternFill>
              </fill>
            </x14:dxf>
          </x14:cfRule>
          <x14:cfRule type="expression" priority="175" id="{ED661BA6-E0D4-2C46-AEA3-04100BA37333}">
            <xm:f>AND($AU95=設定!$B$10,設定!$B$10&lt;&gt;"")</xm:f>
            <x14:dxf>
              <fill>
                <patternFill>
                  <bgColor rgb="FFDDFFCC"/>
                </patternFill>
              </fill>
            </x14:dxf>
          </x14:cfRule>
          <x14:cfRule type="expression" priority="176" id="{7FA7CA37-9D95-D644-9AFA-7096C15CA95E}">
            <xm:f>AND($AU95=設定!$B$9,設定!$B$9&lt;&gt;"")</xm:f>
            <x14:dxf>
              <fill>
                <patternFill>
                  <bgColor rgb="FFEEFFCC"/>
                </patternFill>
              </fill>
            </x14:dxf>
          </x14:cfRule>
          <x14:cfRule type="expression" priority="177" id="{E4FA428D-760F-314E-ADEB-536056B15543}">
            <xm:f>AND($AU95=設定!$B$8,設定!$B$8&lt;&gt;"")</xm:f>
            <x14:dxf>
              <fill>
                <patternFill>
                  <bgColor rgb="FFFFFFCC"/>
                </patternFill>
              </fill>
            </x14:dxf>
          </x14:cfRule>
          <x14:cfRule type="expression" priority="178" id="{E6043E10-669B-3240-9A3A-814FE80D6F8E}">
            <xm:f>AND($AU95=設定!$B$7,設定!$B$7&lt;&gt;"")</xm:f>
            <x14:dxf>
              <fill>
                <patternFill>
                  <bgColor rgb="FFFFEECC"/>
                </patternFill>
              </fill>
            </x14:dxf>
          </x14:cfRule>
          <x14:cfRule type="expression" priority="179" id="{3DF3F43B-BE00-7344-9E4E-D220C4338E87}">
            <xm:f>AND($AU95=設定!$B$6,設定!$B$6&lt;&gt;"")</xm:f>
            <x14:dxf>
              <fill>
                <patternFill>
                  <bgColor rgb="FFF1E5DB"/>
                </patternFill>
              </fill>
            </x14:dxf>
          </x14:cfRule>
          <x14:cfRule type="expression" priority="180" id="{F00226EB-9CE7-E343-B9EE-97FBCDAA2111}">
            <xm:f>AND($AU95=設定!$B$5,設定!$B$5&lt;&gt;"")</xm:f>
            <x14:dxf>
              <fill>
                <patternFill>
                  <bgColor rgb="FFFFCCCC"/>
                </patternFill>
              </fill>
            </x14:dxf>
          </x14:cfRule>
          <xm:sqref>AT95:AU95</xm:sqref>
        </x14:conditionalFormatting>
        <x14:conditionalFormatting xmlns:xm="http://schemas.microsoft.com/office/excel/2006/main">
          <x14:cfRule type="expression" priority="148" id="{BC1B7FF8-4321-D146-80B5-3992B61DCC7E}">
            <xm:f>AND($AW95=設定!$B$19,設定!$B$19&lt;&gt;"")</xm:f>
            <x14:dxf>
              <fill>
                <patternFill>
                  <bgColor rgb="FFFFCCDD"/>
                </patternFill>
              </fill>
            </x14:dxf>
          </x14:cfRule>
          <x14:cfRule type="expression" priority="149" id="{3675247B-917B-C244-A008-73A76059118E}">
            <xm:f>AND($AW95=設定!$B$18,設定!$B$18&lt;&gt;"")</xm:f>
            <x14:dxf>
              <fill>
                <patternFill>
                  <bgColor rgb="FFF7D4EB"/>
                </patternFill>
              </fill>
            </x14:dxf>
          </x14:cfRule>
          <x14:cfRule type="expression" priority="150" id="{5EA4FE09-1CD1-6941-9753-0F706658A5D1}">
            <xm:f>AND($AW95=設定!$B$17,設定!$B$17&lt;&gt;"")</xm:f>
            <x14:dxf>
              <fill>
                <patternFill>
                  <bgColor rgb="FFFFCCFF"/>
                </patternFill>
              </fill>
            </x14:dxf>
          </x14:cfRule>
          <x14:cfRule type="expression" priority="151" id="{B52847AE-C2DE-9F4E-AF41-D5DEDAF9108E}">
            <xm:f>AND($AW95=設定!$B$16,設定!$B$16&lt;&gt;"")</xm:f>
            <x14:dxf>
              <fill>
                <patternFill>
                  <bgColor rgb="FFEECCFF"/>
                </patternFill>
              </fill>
            </x14:dxf>
          </x14:cfRule>
          <x14:cfRule type="expression" priority="152" id="{AA919F86-EC32-774E-84F2-C7153CFC7346}">
            <xm:f>AND($AW95=設定!$B$15,設定!$B$15&lt;&gt;"")</xm:f>
            <x14:dxf>
              <fill>
                <patternFill>
                  <bgColor rgb="FFD6D6F5"/>
                </patternFill>
              </fill>
            </x14:dxf>
          </x14:cfRule>
          <x14:cfRule type="expression" priority="153" id="{EAD46CAD-99AB-5448-88E0-DD7AA4A2D18D}">
            <xm:f>AND($AW95=設定!$B$14,設定!$B$14&lt;&gt;"")</xm:f>
            <x14:dxf>
              <fill>
                <patternFill>
                  <bgColor rgb="FFCCDDFF"/>
                </patternFill>
              </fill>
            </x14:dxf>
          </x14:cfRule>
          <x14:cfRule type="expression" priority="154" id="{022C1E34-4FEB-924D-BA6D-797065698857}">
            <xm:f>AND($AW95=設定!$B$13,設定!$B$13&lt;&gt;"")</xm:f>
            <x14:dxf>
              <fill>
                <patternFill>
                  <bgColor rgb="FFCCEEFF"/>
                </patternFill>
              </fill>
            </x14:dxf>
          </x14:cfRule>
          <x14:cfRule type="expression" priority="155" id="{098E3B17-EEDC-0F4D-B851-5CEEBE3B4F6C}">
            <xm:f>AND($AW95=設定!$B$12,設定!$B$12&lt;&gt;"")</xm:f>
            <x14:dxf>
              <fill>
                <patternFill>
                  <bgColor rgb="FFCFFCFC"/>
                </patternFill>
              </fill>
            </x14:dxf>
          </x14:cfRule>
          <x14:cfRule type="expression" priority="156" id="{F175F997-134A-474A-959A-D5B99FB89CDB}">
            <xm:f>AND($AW95=設定!$B$11,設定!$B$11&lt;&gt;"")</xm:f>
            <x14:dxf>
              <fill>
                <patternFill>
                  <bgColor rgb="FFCCFFDD"/>
                </patternFill>
              </fill>
            </x14:dxf>
          </x14:cfRule>
          <x14:cfRule type="expression" priority="157" id="{641B3919-6C53-CC44-8B5F-1AAA1E8F7878}">
            <xm:f>AND($AW95=設定!$B$10,設定!$B$10&lt;&gt;"")</xm:f>
            <x14:dxf>
              <fill>
                <patternFill>
                  <bgColor rgb="FFDDFFCC"/>
                </patternFill>
              </fill>
            </x14:dxf>
          </x14:cfRule>
          <x14:cfRule type="expression" priority="158" id="{CCB05C0E-9231-2343-AEB9-C8FD3FE093A0}">
            <xm:f>AND($AW95=設定!$B$9,設定!$B$9&lt;&gt;"")</xm:f>
            <x14:dxf>
              <fill>
                <patternFill>
                  <bgColor rgb="FFEEFFCC"/>
                </patternFill>
              </fill>
            </x14:dxf>
          </x14:cfRule>
          <x14:cfRule type="expression" priority="159" id="{0E55F1DD-843B-AB4C-A454-1CF51E816719}">
            <xm:f>AND($AW95=設定!$B$8,設定!$B$8&lt;&gt;"")</xm:f>
            <x14:dxf>
              <fill>
                <patternFill>
                  <bgColor rgb="FFFFFFCC"/>
                </patternFill>
              </fill>
            </x14:dxf>
          </x14:cfRule>
          <x14:cfRule type="expression" priority="160" id="{64A26F9A-97FD-434A-922B-C988B36496CD}">
            <xm:f>AND($AW95=設定!$B$7,設定!$B$7&lt;&gt;"")</xm:f>
            <x14:dxf>
              <fill>
                <patternFill>
                  <bgColor rgb="FFFFEECC"/>
                </patternFill>
              </fill>
            </x14:dxf>
          </x14:cfRule>
          <x14:cfRule type="expression" priority="161" id="{4408B7D2-1F5A-5D4C-979D-C8357C97A1A7}">
            <xm:f>AND($AW95=設定!$B$6,設定!$B$6&lt;&gt;"")</xm:f>
            <x14:dxf>
              <fill>
                <patternFill>
                  <bgColor rgb="FFF1E5DB"/>
                </patternFill>
              </fill>
            </x14:dxf>
          </x14:cfRule>
          <x14:cfRule type="expression" priority="162" id="{A33295BD-7348-2A40-9FAE-A248617CD2C8}">
            <xm:f>AND($AW95=設定!$B$5,設定!$B$5&lt;&gt;"")</xm:f>
            <x14:dxf>
              <fill>
                <patternFill>
                  <bgColor rgb="FFFFCCCC"/>
                </patternFill>
              </fill>
            </x14:dxf>
          </x14:cfRule>
          <xm:sqref>AV95:AW95</xm:sqref>
        </x14:conditionalFormatting>
        <x14:conditionalFormatting xmlns:xm="http://schemas.microsoft.com/office/excel/2006/main">
          <x14:cfRule type="expression" priority="130" id="{F508EE8E-7E56-6243-8299-D2BE8CDB7BF7}">
            <xm:f>AND($AY95=設定!$B$19,設定!$B$19&lt;&gt;"")</xm:f>
            <x14:dxf>
              <fill>
                <patternFill>
                  <bgColor rgb="FFFFCCDD"/>
                </patternFill>
              </fill>
            </x14:dxf>
          </x14:cfRule>
          <x14:cfRule type="expression" priority="131" id="{F495DA23-2726-164A-91D7-4F5DD5810FA8}">
            <xm:f>AND($AY95=設定!$B$18,設定!$B$18&lt;&gt;"")</xm:f>
            <x14:dxf>
              <fill>
                <patternFill>
                  <bgColor rgb="FFF7D4EB"/>
                </patternFill>
              </fill>
            </x14:dxf>
          </x14:cfRule>
          <x14:cfRule type="expression" priority="132" id="{A47332D9-5275-5145-9D51-E50CDC0E3255}">
            <xm:f>AND($AY95=設定!$B$17,設定!$B$17&lt;&gt;"")</xm:f>
            <x14:dxf>
              <fill>
                <patternFill>
                  <bgColor rgb="FFFFCCFF"/>
                </patternFill>
              </fill>
            </x14:dxf>
          </x14:cfRule>
          <x14:cfRule type="expression" priority="133" id="{054E4CEE-EE7F-8347-A209-E50C33B5D2C6}">
            <xm:f>AND($AY95=設定!$B$16,設定!$B$16&lt;&gt;"")</xm:f>
            <x14:dxf>
              <fill>
                <patternFill>
                  <bgColor rgb="FFEECCFF"/>
                </patternFill>
              </fill>
            </x14:dxf>
          </x14:cfRule>
          <x14:cfRule type="expression" priority="134" id="{021644C5-BF4F-3D41-880E-4FC4D1FA6DB3}">
            <xm:f>AND($AY95=設定!$B$15,設定!$B$15&lt;&gt;"")</xm:f>
            <x14:dxf>
              <fill>
                <patternFill>
                  <bgColor rgb="FFD6D6F5"/>
                </patternFill>
              </fill>
            </x14:dxf>
          </x14:cfRule>
          <x14:cfRule type="expression" priority="135" id="{03CF6744-FE6E-CE40-893D-22D9B9409ED8}">
            <xm:f>AND($AY95=設定!$B$14,設定!$B$14&lt;&gt;"")</xm:f>
            <x14:dxf>
              <fill>
                <patternFill>
                  <bgColor rgb="FFCCDDFF"/>
                </patternFill>
              </fill>
            </x14:dxf>
          </x14:cfRule>
          <x14:cfRule type="expression" priority="136" id="{4D97CA13-87C7-CF4F-97E7-F3C76109575A}">
            <xm:f>AND($AY95=設定!$B$13,設定!$B$13&lt;&gt;"")</xm:f>
            <x14:dxf>
              <fill>
                <patternFill>
                  <bgColor rgb="FFCCEEFF"/>
                </patternFill>
              </fill>
            </x14:dxf>
          </x14:cfRule>
          <x14:cfRule type="expression" priority="137" id="{80C807A5-3461-C940-AC3F-688EE4A83484}">
            <xm:f>AND($AY95=設定!$B$12,設定!$B$12&lt;&gt;"")</xm:f>
            <x14:dxf>
              <fill>
                <patternFill>
                  <bgColor rgb="FFCFFCFC"/>
                </patternFill>
              </fill>
            </x14:dxf>
          </x14:cfRule>
          <x14:cfRule type="expression" priority="138" id="{514BB3AF-61A8-9B4A-BFE9-F1599AAD6E49}">
            <xm:f>AND($AY95=設定!$B$11,設定!$B$11&lt;&gt;"")</xm:f>
            <x14:dxf>
              <fill>
                <patternFill>
                  <bgColor rgb="FFCCFFDD"/>
                </patternFill>
              </fill>
            </x14:dxf>
          </x14:cfRule>
          <x14:cfRule type="expression" priority="139" id="{CCC15D45-3666-8B41-9A12-F6791F797294}">
            <xm:f>AND($AY95=設定!$B$10,設定!$B$10&lt;&gt;"")</xm:f>
            <x14:dxf>
              <fill>
                <patternFill>
                  <bgColor rgb="FFDDFFCC"/>
                </patternFill>
              </fill>
            </x14:dxf>
          </x14:cfRule>
          <x14:cfRule type="expression" priority="140" id="{F0955EB4-C1A5-D549-B9E0-98D7F6276637}">
            <xm:f>AND($AY95=設定!$B$9,設定!$B$9&lt;&gt;"")</xm:f>
            <x14:dxf>
              <fill>
                <patternFill>
                  <bgColor rgb="FFEEFFCC"/>
                </patternFill>
              </fill>
            </x14:dxf>
          </x14:cfRule>
          <x14:cfRule type="expression" priority="141" id="{DFFB02C6-397E-894C-8CEC-6CDCDAA029E9}">
            <xm:f>AND($AY95=設定!$B$8,設定!$B$8&lt;&gt;"")</xm:f>
            <x14:dxf>
              <fill>
                <patternFill>
                  <bgColor rgb="FFFFFFCC"/>
                </patternFill>
              </fill>
            </x14:dxf>
          </x14:cfRule>
          <x14:cfRule type="expression" priority="142" id="{AB7CC4BB-F02E-284F-99DD-1102BCC91CCC}">
            <xm:f>AND($AY95=設定!$B$7,設定!$B$7&lt;&gt;"")</xm:f>
            <x14:dxf>
              <fill>
                <patternFill>
                  <bgColor rgb="FFFFEECC"/>
                </patternFill>
              </fill>
            </x14:dxf>
          </x14:cfRule>
          <x14:cfRule type="expression" priority="143" id="{B19C7596-895B-C44C-A672-AD0C530066C9}">
            <xm:f>AND($AY95=設定!$B$6,設定!$B$6&lt;&gt;"")</xm:f>
            <x14:dxf>
              <fill>
                <patternFill>
                  <bgColor rgb="FFF1E5DB"/>
                </patternFill>
              </fill>
            </x14:dxf>
          </x14:cfRule>
          <x14:cfRule type="expression" priority="144" id="{7EFEEB61-36BD-9748-AB97-AD00424DB57E}">
            <xm:f>AND($AY95=設定!$B$5,設定!$B$5&lt;&gt;"")</xm:f>
            <x14:dxf>
              <fill>
                <patternFill>
                  <bgColor rgb="FFFFCCCC"/>
                </patternFill>
              </fill>
            </x14:dxf>
          </x14:cfRule>
          <xm:sqref>AX95:AY95</xm:sqref>
        </x14:conditionalFormatting>
        <x14:conditionalFormatting xmlns:xm="http://schemas.microsoft.com/office/excel/2006/main">
          <x14:cfRule type="expression" priority="112" id="{C24EA01A-4557-7F49-A25A-B9CE82851517}">
            <xm:f>AND($BA95=設定!$B$19,設定!$B$19&lt;&gt;"")</xm:f>
            <x14:dxf>
              <fill>
                <patternFill>
                  <bgColor rgb="FFFFCCDD"/>
                </patternFill>
              </fill>
            </x14:dxf>
          </x14:cfRule>
          <x14:cfRule type="expression" priority="113" id="{A09C761A-DD92-EA4F-8F15-FB388F8BD933}">
            <xm:f>AND($BA95=設定!$B$18,設定!$B$18&lt;&gt;"")</xm:f>
            <x14:dxf>
              <fill>
                <patternFill>
                  <bgColor rgb="FFF7D4EB"/>
                </patternFill>
              </fill>
            </x14:dxf>
          </x14:cfRule>
          <x14:cfRule type="expression" priority="114" id="{D9A319C3-88A3-CB43-A962-E116DEB0AC1A}">
            <xm:f>AND($BA95=設定!$B$17,設定!$B$17&lt;&gt;"")</xm:f>
            <x14:dxf>
              <fill>
                <patternFill>
                  <bgColor rgb="FFFFCCFF"/>
                </patternFill>
              </fill>
            </x14:dxf>
          </x14:cfRule>
          <x14:cfRule type="expression" priority="115" id="{B3545820-B02E-E346-9529-29A655FE730C}">
            <xm:f>AND($BA95=設定!$B$16,設定!$B$16&lt;&gt;"")</xm:f>
            <x14:dxf>
              <fill>
                <patternFill>
                  <bgColor rgb="FFEECCFF"/>
                </patternFill>
              </fill>
            </x14:dxf>
          </x14:cfRule>
          <x14:cfRule type="expression" priority="116" id="{91D81663-45CC-C54B-8020-EB6249608436}">
            <xm:f>AND($BA95=設定!$B$15,設定!$B$15&lt;&gt;"")</xm:f>
            <x14:dxf>
              <fill>
                <patternFill>
                  <bgColor rgb="FFD6D6F5"/>
                </patternFill>
              </fill>
            </x14:dxf>
          </x14:cfRule>
          <x14:cfRule type="expression" priority="117" id="{5DFF03DF-A2C5-0D43-98BC-95F5F6EF41F8}">
            <xm:f>AND($BA95=設定!$B$14,設定!$B$14&lt;&gt;"")</xm:f>
            <x14:dxf>
              <fill>
                <patternFill>
                  <bgColor rgb="FFCCDDFF"/>
                </patternFill>
              </fill>
            </x14:dxf>
          </x14:cfRule>
          <x14:cfRule type="expression" priority="118" id="{3E27401C-47BF-E143-B155-C42B143A19B5}">
            <xm:f>AND($BA95=設定!$B$13,設定!$B$13&lt;&gt;"")</xm:f>
            <x14:dxf>
              <fill>
                <patternFill>
                  <bgColor rgb="FFCCEEFF"/>
                </patternFill>
              </fill>
            </x14:dxf>
          </x14:cfRule>
          <x14:cfRule type="expression" priority="119" id="{6F471129-1E1B-5F42-86FC-186928FF6F02}">
            <xm:f>AND($BA95=設定!$B$12,設定!$B$12&lt;&gt;"")</xm:f>
            <x14:dxf>
              <fill>
                <patternFill>
                  <bgColor rgb="FFCFFCFC"/>
                </patternFill>
              </fill>
            </x14:dxf>
          </x14:cfRule>
          <x14:cfRule type="expression" priority="120" id="{C2A6A7B2-E0E8-6340-BFA3-36FE5D0BE070}">
            <xm:f>AND($BA95=設定!$B$11,設定!$B$11&lt;&gt;"")</xm:f>
            <x14:dxf>
              <fill>
                <patternFill>
                  <bgColor rgb="FFCCFFDD"/>
                </patternFill>
              </fill>
            </x14:dxf>
          </x14:cfRule>
          <x14:cfRule type="expression" priority="121" id="{0D6CDCEA-354B-C544-9F33-3E16B852529C}">
            <xm:f>AND($BA95=設定!$B$10,設定!$B$10&lt;&gt;"")</xm:f>
            <x14:dxf>
              <fill>
                <patternFill>
                  <bgColor rgb="FFDDFFCC"/>
                </patternFill>
              </fill>
            </x14:dxf>
          </x14:cfRule>
          <x14:cfRule type="expression" priority="122" id="{0773E58B-1853-314C-A8B7-27ACD1359624}">
            <xm:f>AND($BA95=設定!$B$9,設定!$B$9&lt;&gt;"")</xm:f>
            <x14:dxf>
              <fill>
                <patternFill>
                  <bgColor rgb="FFEEFFCC"/>
                </patternFill>
              </fill>
            </x14:dxf>
          </x14:cfRule>
          <x14:cfRule type="expression" priority="123" id="{CB17F6AD-5260-DB4B-9FF2-01233176A126}">
            <xm:f>AND($BA95=設定!$B$8,設定!$B$8&lt;&gt;"")</xm:f>
            <x14:dxf>
              <fill>
                <patternFill>
                  <bgColor rgb="FFFFFFCC"/>
                </patternFill>
              </fill>
            </x14:dxf>
          </x14:cfRule>
          <x14:cfRule type="expression" priority="124" id="{B905D680-8227-8A45-892A-293E7FC98DFA}">
            <xm:f>AND($BA95=設定!$B$7,設定!$B$7&lt;&gt;"")</xm:f>
            <x14:dxf>
              <fill>
                <patternFill>
                  <bgColor rgb="FFFFEECC"/>
                </patternFill>
              </fill>
            </x14:dxf>
          </x14:cfRule>
          <x14:cfRule type="expression" priority="125" id="{99141ECA-DC43-9B47-A173-32143BE2DC75}">
            <xm:f>AND($BA95=設定!$B$6,設定!$B$6&lt;&gt;"")</xm:f>
            <x14:dxf>
              <fill>
                <patternFill>
                  <bgColor rgb="FFF1E5DB"/>
                </patternFill>
              </fill>
            </x14:dxf>
          </x14:cfRule>
          <x14:cfRule type="expression" priority="126" id="{50F61A95-5A5D-8A4F-B0BE-48C350A6EE60}">
            <xm:f>AND($BA95=設定!$B$5,設定!$B$5&lt;&gt;"")</xm:f>
            <x14:dxf>
              <fill>
                <patternFill>
                  <bgColor rgb="FFFFCCCC"/>
                </patternFill>
              </fill>
            </x14:dxf>
          </x14:cfRule>
          <xm:sqref>AZ95:BA95</xm:sqref>
        </x14:conditionalFormatting>
        <x14:conditionalFormatting xmlns:xm="http://schemas.microsoft.com/office/excel/2006/main">
          <x14:cfRule type="expression" priority="94" id="{107D2809-7BA0-164E-BF85-0BAFA82DC90B}">
            <xm:f>AND($BC95=設定!$B$19,設定!$B$19&lt;&gt;"")</xm:f>
            <x14:dxf>
              <fill>
                <patternFill>
                  <bgColor rgb="FFFFCCDD"/>
                </patternFill>
              </fill>
            </x14:dxf>
          </x14:cfRule>
          <x14:cfRule type="expression" priority="95" id="{110868FD-FD39-624C-A799-A2DB296A34E4}">
            <xm:f>AND($BC95=設定!$B$18,設定!$B$18&lt;&gt;"")</xm:f>
            <x14:dxf>
              <fill>
                <patternFill>
                  <bgColor rgb="FFF7D4EB"/>
                </patternFill>
              </fill>
            </x14:dxf>
          </x14:cfRule>
          <x14:cfRule type="expression" priority="96" id="{745E9B83-EC51-264B-88C9-AE4E4080912F}">
            <xm:f>AND($BC95=設定!$B$17,設定!$B$17&lt;&gt;"")</xm:f>
            <x14:dxf>
              <fill>
                <patternFill>
                  <bgColor rgb="FFFFCCFF"/>
                </patternFill>
              </fill>
            </x14:dxf>
          </x14:cfRule>
          <x14:cfRule type="expression" priority="97" id="{EAB0992E-E877-694B-B958-15306C49B645}">
            <xm:f>AND($BC95=設定!$B$16,設定!$B$16&lt;&gt;"")</xm:f>
            <x14:dxf>
              <fill>
                <patternFill>
                  <bgColor rgb="FFEECCFF"/>
                </patternFill>
              </fill>
            </x14:dxf>
          </x14:cfRule>
          <x14:cfRule type="expression" priority="98" id="{7E72B55E-EB47-9142-BA2B-5E714DB881D5}">
            <xm:f>AND($BC95=設定!$B$15,設定!$B$15&lt;&gt;"")</xm:f>
            <x14:dxf>
              <fill>
                <patternFill>
                  <bgColor rgb="FFD6D6F5"/>
                </patternFill>
              </fill>
            </x14:dxf>
          </x14:cfRule>
          <x14:cfRule type="expression" priority="99" id="{55D3F08B-EF3C-564E-9EAD-09CEB34AA7A0}">
            <xm:f>AND($BC95=設定!$B$14,設定!$B$14&lt;&gt;"")</xm:f>
            <x14:dxf>
              <fill>
                <patternFill>
                  <bgColor rgb="FFCCDDFF"/>
                </patternFill>
              </fill>
            </x14:dxf>
          </x14:cfRule>
          <x14:cfRule type="expression" priority="100" id="{350F8B84-CD51-B741-B243-BEF0786AF234}">
            <xm:f>AND($BC95=設定!$B$13,設定!$B$13&lt;&gt;"")</xm:f>
            <x14:dxf>
              <fill>
                <patternFill>
                  <bgColor rgb="FFCCEEFF"/>
                </patternFill>
              </fill>
            </x14:dxf>
          </x14:cfRule>
          <x14:cfRule type="expression" priority="101" id="{9A9AF29F-EBD5-4348-9329-0D79002BB5D2}">
            <xm:f>AND($BC95=設定!$B$12,設定!$B$12&lt;&gt;"")</xm:f>
            <x14:dxf>
              <fill>
                <patternFill>
                  <bgColor rgb="FFCFFCFC"/>
                </patternFill>
              </fill>
            </x14:dxf>
          </x14:cfRule>
          <x14:cfRule type="expression" priority="102" id="{CDB9806D-56F4-DE4C-B3F8-8F10EC9E283B}">
            <xm:f>AND($BC95=設定!$B$11,設定!$B$11&lt;&gt;"")</xm:f>
            <x14:dxf>
              <fill>
                <patternFill>
                  <bgColor rgb="FFCCFFDD"/>
                </patternFill>
              </fill>
            </x14:dxf>
          </x14:cfRule>
          <x14:cfRule type="expression" priority="103" id="{BC619557-75BD-784C-A3D2-0A7D92B69891}">
            <xm:f>AND($BC95=設定!$B$10,設定!$B$10&lt;&gt;"")</xm:f>
            <x14:dxf>
              <fill>
                <patternFill>
                  <bgColor rgb="FFDDFFCC"/>
                </patternFill>
              </fill>
            </x14:dxf>
          </x14:cfRule>
          <x14:cfRule type="expression" priority="104" id="{9A07B86F-0BA1-D449-9BCF-127361FAF33C}">
            <xm:f>AND($BC95=設定!$B$9,設定!$B$9&lt;&gt;"")</xm:f>
            <x14:dxf>
              <fill>
                <patternFill>
                  <bgColor rgb="FFEEFFCC"/>
                </patternFill>
              </fill>
            </x14:dxf>
          </x14:cfRule>
          <x14:cfRule type="expression" priority="105" id="{E4063221-8885-2C45-80FF-515D057B893C}">
            <xm:f>AND($BC95=設定!$B$8,設定!$B$8&lt;&gt;"")</xm:f>
            <x14:dxf>
              <fill>
                <patternFill>
                  <bgColor rgb="FFFFFFCC"/>
                </patternFill>
              </fill>
            </x14:dxf>
          </x14:cfRule>
          <x14:cfRule type="expression" priority="106" id="{9FD3C802-9A3D-2A4B-8F53-2057519AD77F}">
            <xm:f>AND($BC95=設定!$B$7,設定!$B$7&lt;&gt;"")</xm:f>
            <x14:dxf>
              <fill>
                <patternFill>
                  <bgColor rgb="FFFFEECC"/>
                </patternFill>
              </fill>
            </x14:dxf>
          </x14:cfRule>
          <x14:cfRule type="expression" priority="107" id="{EF6D9C02-5438-744B-8514-C183183890DE}">
            <xm:f>AND($BC95=設定!$B$6,設定!$B$6&lt;&gt;"")</xm:f>
            <x14:dxf>
              <fill>
                <patternFill>
                  <bgColor rgb="FFF1E5DB"/>
                </patternFill>
              </fill>
            </x14:dxf>
          </x14:cfRule>
          <x14:cfRule type="expression" priority="108" id="{94307F2B-834B-9A40-B31B-494982A1A69A}">
            <xm:f>AND($BC95=設定!$B$5,設定!$B$5&lt;&gt;"")</xm:f>
            <x14:dxf>
              <fill>
                <patternFill>
                  <bgColor rgb="FFFFCCCC"/>
                </patternFill>
              </fill>
            </x14:dxf>
          </x14:cfRule>
          <xm:sqref>BB95:BC95</xm:sqref>
        </x14:conditionalFormatting>
        <x14:conditionalFormatting xmlns:xm="http://schemas.microsoft.com/office/excel/2006/main">
          <x14:cfRule type="expression" priority="76" id="{4911D3DD-4E72-8649-B5E5-6C87D2ACD7B0}">
            <xm:f>AND($BE95=設定!$B$19,設定!$B$19&lt;&gt;"")</xm:f>
            <x14:dxf>
              <fill>
                <patternFill>
                  <bgColor rgb="FFFFCCDD"/>
                </patternFill>
              </fill>
            </x14:dxf>
          </x14:cfRule>
          <x14:cfRule type="expression" priority="77" id="{F6AC3803-0963-1C48-A435-E5E209840022}">
            <xm:f>AND($BE95=設定!$B$18,設定!$B$18&lt;&gt;"")</xm:f>
            <x14:dxf>
              <fill>
                <patternFill>
                  <bgColor rgb="FFF7D4EB"/>
                </patternFill>
              </fill>
            </x14:dxf>
          </x14:cfRule>
          <x14:cfRule type="expression" priority="78" id="{4C767C9A-D486-4A4E-B6D7-B4DE3C5190F9}">
            <xm:f>AND($BE95=設定!$B$17,設定!$B$17&lt;&gt;"")</xm:f>
            <x14:dxf>
              <fill>
                <patternFill>
                  <bgColor rgb="FFFFCCFF"/>
                </patternFill>
              </fill>
            </x14:dxf>
          </x14:cfRule>
          <x14:cfRule type="expression" priority="79" id="{EF6A1A1E-A9FB-8047-A56F-15CC2D62FE22}">
            <xm:f>AND($BE95=設定!$B$16,設定!$B$16&lt;&gt;"")</xm:f>
            <x14:dxf>
              <fill>
                <patternFill>
                  <bgColor rgb="FFEECCFF"/>
                </patternFill>
              </fill>
            </x14:dxf>
          </x14:cfRule>
          <x14:cfRule type="expression" priority="80" id="{0CB9A5C8-3484-C94F-A2C4-41B918B1FCF8}">
            <xm:f>AND($BE95=設定!$B$15,設定!$B$15&lt;&gt;"")</xm:f>
            <x14:dxf>
              <fill>
                <patternFill>
                  <bgColor rgb="FFD6D6F5"/>
                </patternFill>
              </fill>
            </x14:dxf>
          </x14:cfRule>
          <x14:cfRule type="expression" priority="81" id="{62E5FE69-CE82-F045-A458-A0930060E816}">
            <xm:f>AND($BE95=設定!$B$14,設定!$B$14&lt;&gt;"")</xm:f>
            <x14:dxf>
              <fill>
                <patternFill>
                  <bgColor rgb="FFCCDDFF"/>
                </patternFill>
              </fill>
            </x14:dxf>
          </x14:cfRule>
          <x14:cfRule type="expression" priority="82" id="{AA5A671D-61B5-3C43-AC3A-6D0A0C32E957}">
            <xm:f>AND($BE95=設定!$B$13,設定!$B$13&lt;&gt;"")</xm:f>
            <x14:dxf>
              <fill>
                <patternFill>
                  <bgColor rgb="FFCCEEFF"/>
                </patternFill>
              </fill>
            </x14:dxf>
          </x14:cfRule>
          <x14:cfRule type="expression" priority="83" id="{1595AFBB-ADA0-5645-B0BB-86F3BBFC693E}">
            <xm:f>AND($BE95=設定!$B$12,設定!$B$12&lt;&gt;"")</xm:f>
            <x14:dxf>
              <fill>
                <patternFill>
                  <bgColor rgb="FFCFFCFC"/>
                </patternFill>
              </fill>
            </x14:dxf>
          </x14:cfRule>
          <x14:cfRule type="expression" priority="84" id="{2D386318-DA63-2742-B505-F6227C5DEB1A}">
            <xm:f>AND($BE95=設定!$B$11,設定!$B$11&lt;&gt;"")</xm:f>
            <x14:dxf>
              <fill>
                <patternFill>
                  <bgColor rgb="FFCCFFDD"/>
                </patternFill>
              </fill>
            </x14:dxf>
          </x14:cfRule>
          <x14:cfRule type="expression" priority="85" id="{8297468C-E577-3349-8432-1E2EB3ECC791}">
            <xm:f>AND($BE95=設定!$B$10,設定!$B$10&lt;&gt;"")</xm:f>
            <x14:dxf>
              <fill>
                <patternFill>
                  <bgColor rgb="FFDDFFCC"/>
                </patternFill>
              </fill>
            </x14:dxf>
          </x14:cfRule>
          <x14:cfRule type="expression" priority="86" id="{FC0496BC-921D-2743-B08E-EB4552B96383}">
            <xm:f>AND($BE95=設定!$B$9,設定!$B$9&lt;&gt;"")</xm:f>
            <x14:dxf>
              <fill>
                <patternFill>
                  <bgColor rgb="FFEEFFCC"/>
                </patternFill>
              </fill>
            </x14:dxf>
          </x14:cfRule>
          <x14:cfRule type="expression" priority="87" id="{78B9BC0F-191D-234C-BFEE-8B54408210A0}">
            <xm:f>AND($BE95=設定!$B$8,設定!$B$8&lt;&gt;"")</xm:f>
            <x14:dxf>
              <fill>
                <patternFill>
                  <bgColor rgb="FFFFFFCC"/>
                </patternFill>
              </fill>
            </x14:dxf>
          </x14:cfRule>
          <x14:cfRule type="expression" priority="88" id="{EB27459E-C746-E648-A8BE-84B0994ED90A}">
            <xm:f>AND($BE95=設定!$B$7,設定!$B$7&lt;&gt;"")</xm:f>
            <x14:dxf>
              <fill>
                <patternFill>
                  <bgColor rgb="FFFFEECC"/>
                </patternFill>
              </fill>
            </x14:dxf>
          </x14:cfRule>
          <x14:cfRule type="expression" priority="89" id="{969A3656-85E0-6845-B37F-40DAD489D980}">
            <xm:f>AND($BE95=設定!$B$6,設定!$B$6&lt;&gt;"")</xm:f>
            <x14:dxf>
              <fill>
                <patternFill>
                  <bgColor rgb="FFF1E5DB"/>
                </patternFill>
              </fill>
            </x14:dxf>
          </x14:cfRule>
          <x14:cfRule type="expression" priority="90" id="{CF0C02A8-E9FC-7740-9C1C-0C7583B5B48A}">
            <xm:f>AND($BE95=設定!$B$5,設定!$B$5&lt;&gt;"")</xm:f>
            <x14:dxf>
              <fill>
                <patternFill>
                  <bgColor rgb="FFFFCCCC"/>
                </patternFill>
              </fill>
            </x14:dxf>
          </x14:cfRule>
          <xm:sqref>BD95:BE95</xm:sqref>
        </x14:conditionalFormatting>
        <x14:conditionalFormatting xmlns:xm="http://schemas.microsoft.com/office/excel/2006/main">
          <x14:cfRule type="expression" priority="58" id="{EBD84FEA-C1C4-CC4C-BFBC-5CB6BAA81A07}">
            <xm:f>AND($BG95=設定!$B$19,設定!$B$19&lt;&gt;"")</xm:f>
            <x14:dxf>
              <fill>
                <patternFill>
                  <bgColor rgb="FFFFCCDD"/>
                </patternFill>
              </fill>
            </x14:dxf>
          </x14:cfRule>
          <x14:cfRule type="expression" priority="59" id="{0D474751-E19B-494F-982D-91D05B52CB62}">
            <xm:f>AND($BG95=設定!$B$18,設定!$B$18&lt;&gt;"")</xm:f>
            <x14:dxf>
              <fill>
                <patternFill>
                  <bgColor rgb="FFF7D4EB"/>
                </patternFill>
              </fill>
            </x14:dxf>
          </x14:cfRule>
          <x14:cfRule type="expression" priority="60" id="{7EE43228-B1D8-D447-AF90-FE30A39CA81F}">
            <xm:f>AND($BG95=設定!$B$17,設定!$B$17&lt;&gt;"")</xm:f>
            <x14:dxf>
              <fill>
                <patternFill>
                  <bgColor rgb="FFFFCCFF"/>
                </patternFill>
              </fill>
            </x14:dxf>
          </x14:cfRule>
          <x14:cfRule type="expression" priority="61" id="{42FE5CF4-517A-584F-BBD0-240B1B7364B5}">
            <xm:f>AND($BG95=設定!$B$16,設定!$B$16&lt;&gt;"")</xm:f>
            <x14:dxf>
              <fill>
                <patternFill>
                  <bgColor rgb="FFEECCFF"/>
                </patternFill>
              </fill>
            </x14:dxf>
          </x14:cfRule>
          <x14:cfRule type="expression" priority="62" id="{A8E71AAA-8BC4-5344-9F5C-FF969DBE34B8}">
            <xm:f>AND($BG95=設定!$B$15,設定!$B$15&lt;&gt;"")</xm:f>
            <x14:dxf>
              <fill>
                <patternFill>
                  <bgColor rgb="FFD6D6F5"/>
                </patternFill>
              </fill>
            </x14:dxf>
          </x14:cfRule>
          <x14:cfRule type="expression" priority="63" id="{750D126D-6D25-794F-9C65-06D06CC41872}">
            <xm:f>AND($BG95=設定!$B$14,設定!$B$14&lt;&gt;"")</xm:f>
            <x14:dxf>
              <fill>
                <patternFill>
                  <bgColor rgb="FFCCDDFF"/>
                </patternFill>
              </fill>
            </x14:dxf>
          </x14:cfRule>
          <x14:cfRule type="expression" priority="64" id="{5AB3F3ED-1044-4D4F-8DAB-3BC6BE848455}">
            <xm:f>AND($BG95=設定!$B$13,設定!$B$13&lt;&gt;"")</xm:f>
            <x14:dxf>
              <fill>
                <patternFill>
                  <bgColor rgb="FFCCEEFF"/>
                </patternFill>
              </fill>
            </x14:dxf>
          </x14:cfRule>
          <x14:cfRule type="expression" priority="65" id="{48142693-5EC4-9D42-9678-479A78F79139}">
            <xm:f>AND($BG95=設定!$B$12,設定!$B$12&lt;&gt;"")</xm:f>
            <x14:dxf>
              <fill>
                <patternFill>
                  <bgColor rgb="FFCFFCFC"/>
                </patternFill>
              </fill>
            </x14:dxf>
          </x14:cfRule>
          <x14:cfRule type="expression" priority="66" id="{8C2B8801-BBC4-5E46-98BA-DE658916055B}">
            <xm:f>AND($BG95=設定!$B$11,設定!$B$11&lt;&gt;"")</xm:f>
            <x14:dxf>
              <fill>
                <patternFill>
                  <bgColor rgb="FFCCFFDD"/>
                </patternFill>
              </fill>
            </x14:dxf>
          </x14:cfRule>
          <x14:cfRule type="expression" priority="67" id="{27B3E012-4930-504D-B8AA-192C3BB1DB78}">
            <xm:f>AND($BG95=設定!$B$10,設定!$B$10&lt;&gt;"")</xm:f>
            <x14:dxf>
              <fill>
                <patternFill>
                  <bgColor rgb="FFDDFFCC"/>
                </patternFill>
              </fill>
            </x14:dxf>
          </x14:cfRule>
          <x14:cfRule type="expression" priority="68" id="{8B703694-DFE2-BC42-8E67-49718F37BDEC}">
            <xm:f>AND($BG95=設定!$B$9,設定!$B$9&lt;&gt;"")</xm:f>
            <x14:dxf>
              <fill>
                <patternFill>
                  <bgColor rgb="FFEEFFCC"/>
                </patternFill>
              </fill>
            </x14:dxf>
          </x14:cfRule>
          <x14:cfRule type="expression" priority="69" id="{522002B7-716E-3241-916A-9F7DBA64C2AD}">
            <xm:f>AND($BG95=設定!$B$8,設定!$B$8&lt;&gt;"")</xm:f>
            <x14:dxf>
              <fill>
                <patternFill>
                  <bgColor rgb="FFFFFFCC"/>
                </patternFill>
              </fill>
            </x14:dxf>
          </x14:cfRule>
          <x14:cfRule type="expression" priority="70" id="{0E84FD6C-E724-AD41-9189-88918DE7B3A8}">
            <xm:f>AND($BG95=設定!$B$7,設定!$B$7&lt;&gt;"")</xm:f>
            <x14:dxf>
              <fill>
                <patternFill>
                  <bgColor rgb="FFFFEECC"/>
                </patternFill>
              </fill>
            </x14:dxf>
          </x14:cfRule>
          <x14:cfRule type="expression" priority="71" id="{56E513DF-4BB3-A44D-8D44-FDBA36001606}">
            <xm:f>AND($BG95=設定!$B$6,設定!$B$6&lt;&gt;"")</xm:f>
            <x14:dxf>
              <fill>
                <patternFill>
                  <bgColor rgb="FFF1E5DB"/>
                </patternFill>
              </fill>
            </x14:dxf>
          </x14:cfRule>
          <x14:cfRule type="expression" priority="72" id="{857B9372-EB95-4F4F-A38F-88826CDCD6C5}">
            <xm:f>AND($BG95=設定!$B$5,設定!$B$5&lt;&gt;"")</xm:f>
            <x14:dxf>
              <fill>
                <patternFill>
                  <bgColor rgb="FFFFCCCC"/>
                </patternFill>
              </fill>
            </x14:dxf>
          </x14:cfRule>
          <xm:sqref>BF95:BG95</xm:sqref>
        </x14:conditionalFormatting>
        <x14:conditionalFormatting xmlns:xm="http://schemas.microsoft.com/office/excel/2006/main">
          <x14:cfRule type="expression" priority="40" id="{EB999933-E5EA-1340-BD33-4C856C1760B1}">
            <xm:f>AND($BI95=設定!$B$19,設定!$B$19&lt;&gt;"")</xm:f>
            <x14:dxf>
              <fill>
                <patternFill>
                  <bgColor rgb="FFFFCCDD"/>
                </patternFill>
              </fill>
            </x14:dxf>
          </x14:cfRule>
          <x14:cfRule type="expression" priority="41" id="{E5E75D1E-A2B4-6A46-8C08-6B50B81AC588}">
            <xm:f>AND($BI95=設定!$B$18,設定!$B$18&lt;&gt;"")</xm:f>
            <x14:dxf>
              <fill>
                <patternFill>
                  <bgColor rgb="FFF7D4EB"/>
                </patternFill>
              </fill>
            </x14:dxf>
          </x14:cfRule>
          <x14:cfRule type="expression" priority="42" id="{319224B0-A273-9347-B43E-26ACFA8804DC}">
            <xm:f>AND($BI95=設定!$B$17,設定!$B$17&lt;&gt;"")</xm:f>
            <x14:dxf>
              <fill>
                <patternFill>
                  <bgColor rgb="FFFFCCFF"/>
                </patternFill>
              </fill>
            </x14:dxf>
          </x14:cfRule>
          <x14:cfRule type="expression" priority="43" id="{FC01CB27-01B4-B64A-8EA9-9EA2B1A82D34}">
            <xm:f>AND($BI95=設定!$B$16,設定!$B$16&lt;&gt;"")</xm:f>
            <x14:dxf>
              <fill>
                <patternFill>
                  <bgColor rgb="FFEECCFF"/>
                </patternFill>
              </fill>
            </x14:dxf>
          </x14:cfRule>
          <x14:cfRule type="expression" priority="44" id="{76B62FE4-1D1C-3C4E-944A-3FEF38EC8450}">
            <xm:f>AND($BI95=設定!$B$15,設定!$B$15&lt;&gt;"")</xm:f>
            <x14:dxf>
              <fill>
                <patternFill>
                  <bgColor rgb="FFD6D6F5"/>
                </patternFill>
              </fill>
            </x14:dxf>
          </x14:cfRule>
          <x14:cfRule type="expression" priority="45" id="{5042D78A-8C26-8840-89E3-7A6266B308C0}">
            <xm:f>AND($BI95=設定!$B$14,設定!$B$14&lt;&gt;"")</xm:f>
            <x14:dxf>
              <fill>
                <patternFill>
                  <bgColor rgb="FFCCDDFF"/>
                </patternFill>
              </fill>
            </x14:dxf>
          </x14:cfRule>
          <x14:cfRule type="expression" priority="46" id="{D5097A29-82F3-6C4D-A3C1-D35A3DE5CED3}">
            <xm:f>AND($BI95=設定!$B$13,設定!$B$13&lt;&gt;"")</xm:f>
            <x14:dxf>
              <fill>
                <patternFill>
                  <bgColor rgb="FFCCEEFF"/>
                </patternFill>
              </fill>
            </x14:dxf>
          </x14:cfRule>
          <x14:cfRule type="expression" priority="47" id="{71430392-BCE6-0E48-BD64-623BDD3B61F9}">
            <xm:f>AND($BI95=設定!$B$12,設定!$B$12&lt;&gt;"")</xm:f>
            <x14:dxf>
              <fill>
                <patternFill>
                  <bgColor rgb="FFCFFCFC"/>
                </patternFill>
              </fill>
            </x14:dxf>
          </x14:cfRule>
          <x14:cfRule type="expression" priority="48" id="{34B2F0A6-D15F-D448-A4B8-04F7AEE378BE}">
            <xm:f>AND($BI95=設定!$B$11,設定!$B$11&lt;&gt;"")</xm:f>
            <x14:dxf>
              <fill>
                <patternFill>
                  <bgColor rgb="FFCCFFDD"/>
                </patternFill>
              </fill>
            </x14:dxf>
          </x14:cfRule>
          <x14:cfRule type="expression" priority="49" id="{545CDC19-6FE2-0349-8568-760EA6662499}">
            <xm:f>AND($BI95=設定!$B$10,設定!$B$10&lt;&gt;"")</xm:f>
            <x14:dxf>
              <fill>
                <patternFill>
                  <bgColor rgb="FFDDFFCC"/>
                </patternFill>
              </fill>
            </x14:dxf>
          </x14:cfRule>
          <x14:cfRule type="expression" priority="50" id="{1874EE86-6CD8-374A-A929-25EA33C09D38}">
            <xm:f>AND($BI95=設定!$B$9,設定!$B$9&lt;&gt;"")</xm:f>
            <x14:dxf>
              <fill>
                <patternFill>
                  <bgColor rgb="FFEEFFCC"/>
                </patternFill>
              </fill>
            </x14:dxf>
          </x14:cfRule>
          <x14:cfRule type="expression" priority="51" id="{A872269F-2EC7-C24C-8C22-211F45109B6D}">
            <xm:f>AND($BI95=設定!$B$8,設定!$B$8&lt;&gt;"")</xm:f>
            <x14:dxf>
              <fill>
                <patternFill>
                  <bgColor rgb="FFFFFFCC"/>
                </patternFill>
              </fill>
            </x14:dxf>
          </x14:cfRule>
          <x14:cfRule type="expression" priority="52" id="{03D88C78-0291-9A42-BFFA-9D41B69CF088}">
            <xm:f>AND($BI95=設定!$B$7,設定!$B$7&lt;&gt;"")</xm:f>
            <x14:dxf>
              <fill>
                <patternFill>
                  <bgColor rgb="FFFFEECC"/>
                </patternFill>
              </fill>
            </x14:dxf>
          </x14:cfRule>
          <x14:cfRule type="expression" priority="53" id="{C4E2935A-A8CA-134A-A25C-1D8823D4A06D}">
            <xm:f>AND($BI95=設定!$B$6,設定!$B$6&lt;&gt;"")</xm:f>
            <x14:dxf>
              <fill>
                <patternFill>
                  <bgColor rgb="FFF1E5DB"/>
                </patternFill>
              </fill>
            </x14:dxf>
          </x14:cfRule>
          <x14:cfRule type="expression" priority="54" id="{FC749AF1-2F83-A340-9E74-53384CC1A96E}">
            <xm:f>AND($BI95=設定!$B$5,設定!$B$5&lt;&gt;"")</xm:f>
            <x14:dxf>
              <fill>
                <patternFill>
                  <bgColor rgb="FFFFCCCC"/>
                </patternFill>
              </fill>
            </x14:dxf>
          </x14:cfRule>
          <xm:sqref>BH95:BI95</xm:sqref>
        </x14:conditionalFormatting>
        <x14:conditionalFormatting xmlns:xm="http://schemas.microsoft.com/office/excel/2006/main">
          <x14:cfRule type="expression" priority="22" id="{F04F61F3-4EE5-A74C-8881-6C6AFBF71D67}">
            <xm:f>AND($BK95=設定!$B$19,設定!$B$19&lt;&gt;"")</xm:f>
            <x14:dxf>
              <fill>
                <patternFill>
                  <bgColor rgb="FFFFCCDD"/>
                </patternFill>
              </fill>
            </x14:dxf>
          </x14:cfRule>
          <x14:cfRule type="expression" priority="23" id="{DEC6701E-457C-874D-8F45-AA427D2C0EE7}">
            <xm:f>AND($BK95=設定!$B$18,設定!$B$18&lt;&gt;"")</xm:f>
            <x14:dxf>
              <fill>
                <patternFill>
                  <bgColor rgb="FFF7D4EB"/>
                </patternFill>
              </fill>
            </x14:dxf>
          </x14:cfRule>
          <x14:cfRule type="expression" priority="24" id="{5A620E99-158D-E249-8EE9-9FE2744666E6}">
            <xm:f>AND($BK95=設定!$B$17,設定!$B$17&lt;&gt;"")</xm:f>
            <x14:dxf>
              <fill>
                <patternFill>
                  <bgColor rgb="FFFFCCFF"/>
                </patternFill>
              </fill>
            </x14:dxf>
          </x14:cfRule>
          <x14:cfRule type="expression" priority="25" id="{C739F155-EB42-1444-8805-66587DF8A06C}">
            <xm:f>AND($BK95=設定!$B$16,設定!$B$16&lt;&gt;"")</xm:f>
            <x14:dxf>
              <fill>
                <patternFill>
                  <bgColor rgb="FFEECCFF"/>
                </patternFill>
              </fill>
            </x14:dxf>
          </x14:cfRule>
          <x14:cfRule type="expression" priority="26" id="{8D2BE5A7-3557-4E45-82FC-9B0E985EF444}">
            <xm:f>AND($BK95=設定!$B$15,設定!$B$15&lt;&gt;"")</xm:f>
            <x14:dxf>
              <fill>
                <patternFill>
                  <bgColor rgb="FFD6D6F5"/>
                </patternFill>
              </fill>
            </x14:dxf>
          </x14:cfRule>
          <x14:cfRule type="expression" priority="27" id="{321D6415-FB21-1445-BFC3-F5C59AA187C9}">
            <xm:f>AND($BK95=設定!$B$14,設定!$B$14&lt;&gt;"")</xm:f>
            <x14:dxf>
              <fill>
                <patternFill>
                  <bgColor rgb="FFCCDDFF"/>
                </patternFill>
              </fill>
            </x14:dxf>
          </x14:cfRule>
          <x14:cfRule type="expression" priority="28" id="{EC720C65-5613-0E4E-8B51-D84D4C303306}">
            <xm:f>AND($BK95=設定!$B$13,設定!$B$13&lt;&gt;"")</xm:f>
            <x14:dxf>
              <fill>
                <patternFill>
                  <bgColor rgb="FFCCEEFF"/>
                </patternFill>
              </fill>
            </x14:dxf>
          </x14:cfRule>
          <x14:cfRule type="expression" priority="29" id="{88AA840F-018D-1746-A625-A77B5CA0D742}">
            <xm:f>AND($BK95=設定!$B$12,設定!$B$12&lt;&gt;"")</xm:f>
            <x14:dxf>
              <fill>
                <patternFill>
                  <bgColor rgb="FFCFFCFC"/>
                </patternFill>
              </fill>
            </x14:dxf>
          </x14:cfRule>
          <x14:cfRule type="expression" priority="30" id="{2D5C5E7C-D99B-2848-B725-81EABD9000DD}">
            <xm:f>AND($BK95=設定!$B$11,設定!$B$11&lt;&gt;"")</xm:f>
            <x14:dxf>
              <fill>
                <patternFill>
                  <bgColor rgb="FFCCFFDD"/>
                </patternFill>
              </fill>
            </x14:dxf>
          </x14:cfRule>
          <x14:cfRule type="expression" priority="31" id="{4C1E4671-40A6-9144-A130-BA9DFFF644B2}">
            <xm:f>AND($BK95=設定!$B$10,設定!$B$10&lt;&gt;"")</xm:f>
            <x14:dxf>
              <fill>
                <patternFill>
                  <bgColor rgb="FFDDFFCC"/>
                </patternFill>
              </fill>
            </x14:dxf>
          </x14:cfRule>
          <x14:cfRule type="expression" priority="32" id="{D19538FA-95E2-B043-84D2-18B820E8873B}">
            <xm:f>AND($BK95=設定!$B$9,設定!$B$9&lt;&gt;"")</xm:f>
            <x14:dxf>
              <fill>
                <patternFill>
                  <bgColor rgb="FFEEFFCC"/>
                </patternFill>
              </fill>
            </x14:dxf>
          </x14:cfRule>
          <x14:cfRule type="expression" priority="33" id="{48183D15-8E77-F94D-82BE-B76293791905}">
            <xm:f>AND($BK95=設定!$B$8,設定!$B$8&lt;&gt;"")</xm:f>
            <x14:dxf>
              <fill>
                <patternFill>
                  <bgColor rgb="FFFFFFCC"/>
                </patternFill>
              </fill>
            </x14:dxf>
          </x14:cfRule>
          <x14:cfRule type="expression" priority="34" id="{551A1E56-0362-A342-995A-3F36DF10AEBF}">
            <xm:f>AND($BK95=設定!$B$7,設定!$B$7&lt;&gt;"")</xm:f>
            <x14:dxf>
              <fill>
                <patternFill>
                  <bgColor rgb="FFFFEECC"/>
                </patternFill>
              </fill>
            </x14:dxf>
          </x14:cfRule>
          <x14:cfRule type="expression" priority="35" id="{FCDF1B7F-8645-5F45-A489-D4AA9B9889B2}">
            <xm:f>AND($BK95=設定!$B$6,設定!$B$6&lt;&gt;"")</xm:f>
            <x14:dxf>
              <fill>
                <patternFill>
                  <bgColor rgb="FFF1E5DB"/>
                </patternFill>
              </fill>
            </x14:dxf>
          </x14:cfRule>
          <x14:cfRule type="expression" priority="36" id="{23287BD6-4BDF-5543-BE1C-4FE806203229}">
            <xm:f>AND($BK95=設定!$B$5,設定!$B$5&lt;&gt;"")</xm:f>
            <x14:dxf>
              <fill>
                <patternFill>
                  <bgColor rgb="FFFFCCCC"/>
                </patternFill>
              </fill>
            </x14:dxf>
          </x14:cfRule>
          <xm:sqref>BJ95:BK95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F16B411D-3EE0-403D-A5C6-788A5D3B4059}">
          <x14:formula1>
            <xm:f>OFFSET(設定!$B$5,0,0,COUNTA(設定!$B:$B)-1,1)</xm:f>
          </x14:formula1>
          <xm:sqref>BE37:BE40 AO92:AO93 BK37:BK40 BA37:BA40 G37:G40 M37:M40 O37:O40 Q37:Q40 S37:S40 U37:U40 W37:W40 Y37:Y40 AA37:AA40 AC37:AC40 AE37:AE40 AG37:AG40 AI37:AI40 AK37:AK40 AM37:AM40 AO37:AO40 AQ37:AQ40 AS37:AS40 AU37:AU40 AW37:AW40 AY37:AY40 BA44:BA53 BC37:BC40 BE44:BE53 BG37:BG40 BI37:BI40 BC44:BC53 AQ92:AQ93 BG44:BG53 BE80:BE89 BC80:BC89 G44:G53 K37:K40 M44:M53 O44:O53 Q44:Q53 S44:S53 U44:U53 W44:W53 Y44:Y53 AA44:AA53 AC44:AC53 AE44:AE53 AG44:AG53 AI44:AI53 AK44:AK53 AM44:AM53 AO44:AO53 AQ44:AQ53 AS44:AS53 AU44:AU53 AW44:AW53 AY44:AY53 BA80:BA89 BC68:BC77 BE68:BE77 BG80:BG89 BI44:BI53 I37:I40 BI80:BI89 G80:G89 BE56:BE65 BA68:BA77 K44:K53 M80:M89 O80:O89 Q80:Q89 S80:S89 U80:U89 W80:W89 Y80:Y89 AA80:AA89 AC80:AC89 AE80:AE89 AG80:AG89 AI80:AI89 AK80:AK89 AM80:AM89 AO80:AO89 AQ80:AQ89 AS80:AS89 AU80:AU89 AW80:AW89 AY80:AY89 BA56:BA65 BC56:BC65 BK44:BK53 BK80:BK89 I44:I53 AS92:AS93 BG68:BG77 BG56:BG65 G68:G77 K80:K89 M68:M77 O68:O77 Q68:Q77 S68:S77 U68:U77 W68:W77 Y68:Y77 AA68:AA77 AC68:AC77 AE68:AE77 AG68:AG77 AI68:AI77 AK68:AK77 AM68:AM77 AO68:AO77 AQ68:AQ77 AS68:AS77 AU68:AU77 AW68:AW77 AY68:AY77 BA96:BA125 BC96:BC125 BE96:BE125 BG96:BG125 BI68:BI77 BK68:BK77 AU92:AU93 BI56:BI65 BI96:BI125 G56:G65 K68:K77 M56:M65 O56:O65 Q56:Q65 S56:S65 U56:U65 W56:W65 Y56:Y65 AA56:AA65 AC56:AC65 AE56:AE65 AG56:AG65 AI56:AI65 AK56:AK65 AM56:AM65 AO56:AO65 AQ56:AQ65 AS56:AS65 AU56:AU65 AW56:AW65 AY56:AY65 BA92:BA93 BC92:BC93 BE92:BE93 BG92:BG93 BI92:BI93 BK56:BK65 E96:E125 BK96:BK125 BK92:BK93 G96:G125 K56:K65 M96:M125 O96:O125 Q96:Q125 S96:S125 U96:U125 W96:W125 Y96:Y125 AA96:AA125 AC96:AC125 AE96:AE125 AG96:AG125 AI96:AI125 AK96:AK125 AM96:AM125 AO96:AO125 AQ96:AQ125 AS96:AS125 AU96:AU125 AW96:AW125 AY96:AY125 I80:I89 I68:I77 AW92:AW93 I56:I65 I96:I125 I92:I93 AY92:AY93 K96:K125 G92:G93 K92:K93 M92:M93 O92:O93 Q92:Q93 S92:S93 U92:U93 W92:W93 Y92:Y93 AA92:AA93 AC92:AC93 AE92:AE93 AG92:AG93 AI92:AI93 AK92:AK93 AM92:AM93 E37:E40 E44:E53 E80:E89 E68:E77 E56:E65 E92:E93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ワークシート</vt:lpstr>
      </vt:variant>
      <vt:variant>
        <vt:i4>17</vt:i4>
      </vt:variant>
      <vt:variant>
        <vt:lpstr>名前付き一覧</vt:lpstr>
      </vt:variant>
      <vt:variant>
        <vt:i4>1</vt:i4>
      </vt:variant>
    </vt:vector>
  </HeadingPairs>
  <TitlesOfParts>
    <vt:vector size="18" baseType="lpstr">
      <vt:lpstr>ガイド</vt:lpstr>
      <vt:lpstr>サンプル</vt:lpstr>
      <vt:lpstr>設定</vt:lpstr>
      <vt:lpstr>1月</vt:lpstr>
      <vt:lpstr>2月</vt:lpstr>
      <vt:lpstr>3月</vt:lpstr>
      <vt:lpstr>4月</vt:lpstr>
      <vt:lpstr>5月</vt:lpstr>
      <vt:lpstr>6月</vt:lpstr>
      <vt:lpstr>7月</vt:lpstr>
      <vt:lpstr>8月</vt:lpstr>
      <vt:lpstr>9月</vt:lpstr>
      <vt:lpstr>10月</vt:lpstr>
      <vt:lpstr>11月</vt:lpstr>
      <vt:lpstr>12月</vt:lpstr>
      <vt:lpstr>収支表</vt:lpstr>
      <vt:lpstr>資産</vt:lpstr>
      <vt:lpstr>祝日</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KAZU</dc:creator>
  <cp:keywords/>
  <dc:description/>
  <cp:lastModifiedBy>Arita Akai</cp:lastModifiedBy>
  <cp:revision/>
  <dcterms:created xsi:type="dcterms:W3CDTF">2023-10-10T01:48:19Z</dcterms:created>
  <dcterms:modified xsi:type="dcterms:W3CDTF">2025-08-28T04:49:56Z</dcterms:modified>
  <cp:category/>
  <cp:contentStatus/>
</cp:coreProperties>
</file>